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ontana/"/>
    </mc:Choice>
  </mc:AlternateContent>
  <xr:revisionPtr revIDLastSave="0" documentId="13_ncr:1_{7429ADBF-840C-5F41-B75A-F941BF0F66F8}" xr6:coauthVersionLast="47" xr6:coauthVersionMax="47" xr10:uidLastSave="{00000000-0000-0000-0000-000000000000}"/>
  <bookViews>
    <workbookView xWindow="240" yWindow="780" windowWidth="29960" windowHeight="20340" activeTab="5" xr2:uid="{ECAAB553-F7C3-3E42-BDDE-7A2E5BBC0929}"/>
  </bookViews>
  <sheets>
    <sheet name="Final" sheetId="4" r:id="rId1"/>
    <sheet name="Matching Files --&gt;" sheetId="13" r:id="rId2"/>
    <sheet name="GASB Match" sheetId="7" r:id="rId3"/>
    <sheet name="GASB-NCES Double LEAIDs" sheetId="8" r:id="rId4"/>
    <sheet name="Dealing with Duplicates" sheetId="10" r:id="rId5"/>
    <sheet name="Complete Dup Match NCES Data" sheetId="11" r:id="rId6"/>
    <sheet name="Collection --&gt;" sheetId="12" r:id="rId7"/>
    <sheet name="Data As Collected" sheetId="2" r:id="rId8"/>
    <sheet name="Only State" sheetId="3" r:id="rId9"/>
    <sheet name="Unique Check" sheetId="6" r:id="rId10"/>
  </sheets>
  <definedNames>
    <definedName name="_xlnm._FilterDatabase" localSheetId="5" hidden="1">'Complete Dup Match NCES Data'!$B$1:$W$1351</definedName>
    <definedName name="_xlnm._FilterDatabase" localSheetId="7" hidden="1">'Data As Collected'!$A$1:$D$6773</definedName>
    <definedName name="_xlnm._FilterDatabase" localSheetId="4" hidden="1">'Dealing with Duplicates'!$A$1:$T$1</definedName>
    <definedName name="_xlnm._FilterDatabase" localSheetId="0" hidden="1">Final!$C$1:$I$3387</definedName>
    <definedName name="_xlnm._FilterDatabase" localSheetId="2" hidden="1">'GASB Match'!$A$1:$C$1</definedName>
    <definedName name="_xlnm._FilterDatabase" localSheetId="3" hidden="1">'GASB-NCES Double LEAIDs'!$A$1:$C$1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11" l="1"/>
  <c r="H152" i="11"/>
  <c r="H344" i="11"/>
  <c r="G40" i="11"/>
  <c r="G127" i="11"/>
  <c r="G142" i="11"/>
  <c r="G143" i="11"/>
  <c r="G182" i="11"/>
  <c r="G200" i="11"/>
  <c r="G215" i="11"/>
  <c r="G216" i="11"/>
  <c r="G255" i="11"/>
  <c r="G288" i="11"/>
  <c r="G376" i="11"/>
  <c r="G399" i="11"/>
  <c r="G440" i="11"/>
  <c r="G448" i="11"/>
  <c r="G552" i="11"/>
  <c r="G601" i="11"/>
  <c r="G641" i="11"/>
  <c r="G678" i="11"/>
  <c r="F34" i="11"/>
  <c r="F56" i="11"/>
  <c r="F65" i="11"/>
  <c r="F71" i="11"/>
  <c r="F72" i="11"/>
  <c r="F102" i="11"/>
  <c r="F129" i="11"/>
  <c r="F144" i="11"/>
  <c r="F145" i="11"/>
  <c r="F166" i="11"/>
  <c r="F174" i="11"/>
  <c r="F175" i="11"/>
  <c r="F176" i="11"/>
  <c r="F208" i="11"/>
  <c r="F231" i="11"/>
  <c r="F255" i="11"/>
  <c r="F263" i="11"/>
  <c r="F264" i="11"/>
  <c r="F265" i="11"/>
  <c r="F294" i="11"/>
  <c r="F312" i="11"/>
  <c r="F320" i="11"/>
  <c r="F321" i="11"/>
  <c r="F322" i="11"/>
  <c r="F350" i="11"/>
  <c r="F354" i="11"/>
  <c r="F377" i="11"/>
  <c r="F382" i="11"/>
  <c r="F383" i="11"/>
  <c r="F400" i="11"/>
  <c r="F407" i="11"/>
  <c r="F408" i="11"/>
  <c r="F409" i="11"/>
  <c r="F425" i="11"/>
  <c r="F432" i="11"/>
  <c r="F433" i="11"/>
  <c r="F434" i="11"/>
  <c r="F457" i="11"/>
  <c r="F458" i="11"/>
  <c r="F459" i="11"/>
  <c r="F479" i="11"/>
  <c r="F480" i="11"/>
  <c r="F481" i="11"/>
  <c r="F497" i="11"/>
  <c r="F498" i="11"/>
  <c r="F499" i="11"/>
  <c r="F518" i="11"/>
  <c r="F529" i="11"/>
  <c r="F534" i="11"/>
  <c r="F535" i="11"/>
  <c r="F536" i="11"/>
  <c r="F551" i="11"/>
  <c r="F552" i="11"/>
  <c r="F553" i="11"/>
  <c r="F567" i="11"/>
  <c r="F568" i="11"/>
  <c r="F569" i="11"/>
  <c r="F583" i="11"/>
  <c r="F584" i="11"/>
  <c r="F585" i="11"/>
  <c r="F599" i="11"/>
  <c r="F600" i="11"/>
  <c r="F601" i="11"/>
  <c r="F615" i="11"/>
  <c r="F616" i="11"/>
  <c r="F617" i="11"/>
  <c r="F631" i="11"/>
  <c r="F632" i="11"/>
  <c r="F633" i="11"/>
  <c r="F647" i="11"/>
  <c r="F648" i="11"/>
  <c r="F649" i="11"/>
  <c r="F658" i="11"/>
  <c r="F659" i="11"/>
  <c r="F663" i="11"/>
  <c r="F672" i="11"/>
  <c r="F673" i="11"/>
  <c r="F674" i="11"/>
  <c r="A3" i="11"/>
  <c r="A4" i="11"/>
  <c r="A5" i="11"/>
  <c r="A6" i="11"/>
  <c r="A7" i="11"/>
  <c r="A8" i="11"/>
  <c r="A9" i="11"/>
  <c r="A10" i="11"/>
  <c r="H10" i="11" s="1"/>
  <c r="A11" i="11"/>
  <c r="A12" i="11"/>
  <c r="A13" i="11"/>
  <c r="A14" i="11"/>
  <c r="A15" i="11"/>
  <c r="A16" i="11"/>
  <c r="A17" i="11"/>
  <c r="A18" i="11"/>
  <c r="A19" i="11"/>
  <c r="F19" i="11" s="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F35" i="11" s="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G59" i="11" s="1"/>
  <c r="A60" i="11"/>
  <c r="G60" i="11" s="1"/>
  <c r="A61" i="11"/>
  <c r="A62" i="11"/>
  <c r="A63" i="11"/>
  <c r="A64" i="11"/>
  <c r="A65" i="11"/>
  <c r="H65" i="11" s="1"/>
  <c r="A66" i="11"/>
  <c r="A67" i="11"/>
  <c r="A68" i="11"/>
  <c r="A69" i="11"/>
  <c r="A70" i="11"/>
  <c r="A71" i="11"/>
  <c r="A72" i="11"/>
  <c r="A73" i="11"/>
  <c r="A74" i="11"/>
  <c r="F74" i="11" s="1"/>
  <c r="A75" i="11"/>
  <c r="A76" i="11"/>
  <c r="A77" i="11"/>
  <c r="A78" i="11"/>
  <c r="A79" i="11"/>
  <c r="H79" i="11" s="1"/>
  <c r="A80" i="11"/>
  <c r="A81" i="11"/>
  <c r="A82" i="11"/>
  <c r="A83" i="11"/>
  <c r="A84" i="11"/>
  <c r="A85" i="11"/>
  <c r="A86" i="11"/>
  <c r="A87" i="11"/>
  <c r="A88" i="11"/>
  <c r="A89" i="11"/>
  <c r="A90" i="11"/>
  <c r="H90" i="11" s="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F107" i="11" s="1"/>
  <c r="A108" i="11"/>
  <c r="A109" i="11"/>
  <c r="F109" i="11" s="1"/>
  <c r="A110" i="11"/>
  <c r="A111" i="11"/>
  <c r="F111" i="11" s="1"/>
  <c r="A112" i="11"/>
  <c r="A113" i="11"/>
  <c r="A114" i="11"/>
  <c r="A115" i="11"/>
  <c r="A116" i="11"/>
  <c r="A117" i="11"/>
  <c r="A118" i="11"/>
  <c r="A119" i="11"/>
  <c r="A120" i="11"/>
  <c r="A121" i="11"/>
  <c r="A122" i="11"/>
  <c r="H122" i="11" s="1"/>
  <c r="A123" i="11"/>
  <c r="A124" i="11"/>
  <c r="A125" i="11"/>
  <c r="A126" i="11"/>
  <c r="A127" i="11"/>
  <c r="H127" i="11" s="1"/>
  <c r="A128" i="11"/>
  <c r="A129" i="11"/>
  <c r="A130" i="11"/>
  <c r="A131" i="11"/>
  <c r="A132" i="11"/>
  <c r="A133" i="11"/>
  <c r="A134" i="11"/>
  <c r="A135" i="11"/>
  <c r="A136" i="11"/>
  <c r="A137" i="11"/>
  <c r="A138" i="11"/>
  <c r="F138" i="11" s="1"/>
  <c r="A139" i="11"/>
  <c r="A140" i="11"/>
  <c r="A141" i="11"/>
  <c r="A142" i="11"/>
  <c r="A143" i="11"/>
  <c r="A144" i="11"/>
  <c r="A145" i="11"/>
  <c r="H145" i="11" s="1"/>
  <c r="A146" i="11"/>
  <c r="A147" i="11"/>
  <c r="F147" i="11" s="1"/>
  <c r="A148" i="11"/>
  <c r="A149" i="11"/>
  <c r="A150" i="11"/>
  <c r="A151" i="11"/>
  <c r="H151" i="11" s="1"/>
  <c r="A152" i="11"/>
  <c r="A153" i="11"/>
  <c r="A154" i="11"/>
  <c r="A155" i="11"/>
  <c r="A156" i="11"/>
  <c r="A157" i="11"/>
  <c r="A158" i="11"/>
  <c r="A159" i="11"/>
  <c r="H159" i="11" s="1"/>
  <c r="A160" i="11"/>
  <c r="A161" i="11"/>
  <c r="A162" i="11"/>
  <c r="A163" i="11"/>
  <c r="H163" i="11" s="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H182" i="11" s="1"/>
  <c r="A183" i="11"/>
  <c r="A184" i="11"/>
  <c r="A185" i="11"/>
  <c r="A186" i="11"/>
  <c r="A187" i="11"/>
  <c r="A188" i="11"/>
  <c r="A189" i="11"/>
  <c r="A190" i="11"/>
  <c r="A191" i="11"/>
  <c r="F191" i="11" s="1"/>
  <c r="A192" i="11"/>
  <c r="F192" i="11" s="1"/>
  <c r="A193" i="11"/>
  <c r="A194" i="11"/>
  <c r="A195" i="11"/>
  <c r="A196" i="11"/>
  <c r="A197" i="11"/>
  <c r="A198" i="11"/>
  <c r="A199" i="11"/>
  <c r="A200" i="11"/>
  <c r="A201" i="11"/>
  <c r="A202" i="11"/>
  <c r="F202" i="11" s="1"/>
  <c r="A203" i="11"/>
  <c r="A204" i="11"/>
  <c r="A205" i="11"/>
  <c r="A206" i="11"/>
  <c r="A207" i="11"/>
  <c r="A208" i="11"/>
  <c r="A209" i="11"/>
  <c r="A210" i="11"/>
  <c r="F210" i="11" s="1"/>
  <c r="A211" i="11"/>
  <c r="A212" i="11"/>
  <c r="A213" i="11"/>
  <c r="A214" i="11"/>
  <c r="A215" i="11"/>
  <c r="A216" i="11"/>
  <c r="A217" i="11"/>
  <c r="A218" i="11"/>
  <c r="H218" i="11" s="1"/>
  <c r="A219" i="11"/>
  <c r="A220" i="11"/>
  <c r="A221" i="11"/>
  <c r="A222" i="11"/>
  <c r="A223" i="11"/>
  <c r="H223" i="11" s="1"/>
  <c r="A224" i="11"/>
  <c r="H224" i="11" s="1"/>
  <c r="A225" i="11"/>
  <c r="A226" i="11"/>
  <c r="G226" i="11" s="1"/>
  <c r="A227" i="11"/>
  <c r="A228" i="11"/>
  <c r="A229" i="11"/>
  <c r="A230" i="11"/>
  <c r="A231" i="11"/>
  <c r="A232" i="11"/>
  <c r="A233" i="11"/>
  <c r="A234" i="11"/>
  <c r="A235" i="11"/>
  <c r="A236" i="11"/>
  <c r="A237" i="11"/>
  <c r="F237" i="11" s="1"/>
  <c r="A238" i="11"/>
  <c r="A239" i="11"/>
  <c r="F239" i="11" s="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H255" i="11" s="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G273" i="11" s="1"/>
  <c r="A274" i="11"/>
  <c r="A275" i="11"/>
  <c r="A276" i="11"/>
  <c r="A277" i="11"/>
  <c r="A278" i="11"/>
  <c r="A279" i="11"/>
  <c r="A280" i="11"/>
  <c r="H280" i="11" s="1"/>
  <c r="A281" i="11"/>
  <c r="G281" i="11" s="1"/>
  <c r="A282" i="11"/>
  <c r="A283" i="11"/>
  <c r="A284" i="11"/>
  <c r="A285" i="11"/>
  <c r="A286" i="11"/>
  <c r="A287" i="11"/>
  <c r="H287" i="11" s="1"/>
  <c r="A288" i="11"/>
  <c r="A289" i="11"/>
  <c r="G289" i="11" s="1"/>
  <c r="A290" i="11"/>
  <c r="A291" i="11"/>
  <c r="H291" i="11" s="1"/>
  <c r="A292" i="11"/>
  <c r="A293" i="11"/>
  <c r="F293" i="11" s="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H320" i="11" s="1"/>
  <c r="A321" i="11"/>
  <c r="H321" i="11" s="1"/>
  <c r="A322" i="11"/>
  <c r="A323" i="11"/>
  <c r="A324" i="11"/>
  <c r="A325" i="11"/>
  <c r="A326" i="11"/>
  <c r="A327" i="11"/>
  <c r="A328" i="11"/>
  <c r="F328" i="11" s="1"/>
  <c r="A329" i="11"/>
  <c r="A330" i="11"/>
  <c r="A331" i="11"/>
  <c r="A332" i="11"/>
  <c r="A333" i="11"/>
  <c r="A334" i="11"/>
  <c r="A335" i="11"/>
  <c r="A336" i="11"/>
  <c r="A337" i="11"/>
  <c r="H337" i="11" s="1"/>
  <c r="A338" i="11"/>
  <c r="F338" i="11" s="1"/>
  <c r="A339" i="11"/>
  <c r="A340" i="11"/>
  <c r="A341" i="11"/>
  <c r="A342" i="11"/>
  <c r="A343" i="11"/>
  <c r="A344" i="11"/>
  <c r="A345" i="11"/>
  <c r="G345" i="11" s="1"/>
  <c r="A346" i="11"/>
  <c r="G346" i="11" s="1"/>
  <c r="A347" i="11"/>
  <c r="A348" i="11"/>
  <c r="A349" i="11"/>
  <c r="A350" i="11"/>
  <c r="A351" i="11"/>
  <c r="G351" i="11" s="1"/>
  <c r="A352" i="11"/>
  <c r="A353" i="11"/>
  <c r="A354" i="11"/>
  <c r="A355" i="11"/>
  <c r="A356" i="11"/>
  <c r="A357" i="11"/>
  <c r="F357" i="11" s="1"/>
  <c r="A358" i="11"/>
  <c r="A359" i="11"/>
  <c r="A360" i="11"/>
  <c r="A361" i="11"/>
  <c r="A362" i="11"/>
  <c r="A363" i="11"/>
  <c r="A364" i="11"/>
  <c r="A365" i="11"/>
  <c r="A366" i="11"/>
  <c r="A367" i="11"/>
  <c r="F367" i="11" s="1"/>
  <c r="A368" i="11"/>
  <c r="A369" i="11"/>
  <c r="A370" i="11"/>
  <c r="A371" i="11"/>
  <c r="A372" i="11"/>
  <c r="A373" i="11"/>
  <c r="G373" i="11" s="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F385" i="11" s="1"/>
  <c r="A386" i="11"/>
  <c r="A387" i="11"/>
  <c r="A388" i="11"/>
  <c r="A389" i="11"/>
  <c r="A390" i="11"/>
  <c r="A391" i="11"/>
  <c r="A392" i="11"/>
  <c r="A393" i="11"/>
  <c r="A394" i="11"/>
  <c r="A395" i="11"/>
  <c r="H395" i="11" s="1"/>
  <c r="A396" i="11"/>
  <c r="A397" i="11"/>
  <c r="A398" i="11"/>
  <c r="A399" i="11"/>
  <c r="F399" i="11" s="1"/>
  <c r="A400" i="11"/>
  <c r="A401" i="11"/>
  <c r="F401" i="11" s="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H423" i="11" s="1"/>
  <c r="A424" i="11"/>
  <c r="G424" i="11" s="1"/>
  <c r="A425" i="11"/>
  <c r="A426" i="11"/>
  <c r="G426" i="11" s="1"/>
  <c r="A427" i="11"/>
  <c r="A428" i="11"/>
  <c r="A429" i="11"/>
  <c r="A430" i="11"/>
  <c r="A431" i="11"/>
  <c r="A432" i="11"/>
  <c r="A433" i="11"/>
  <c r="G433" i="11" s="1"/>
  <c r="A434" i="11"/>
  <c r="A435" i="11"/>
  <c r="A436" i="11"/>
  <c r="A437" i="11"/>
  <c r="A438" i="11"/>
  <c r="A439" i="11"/>
  <c r="F439" i="11" s="1"/>
  <c r="A440" i="11"/>
  <c r="A441" i="11"/>
  <c r="A442" i="11"/>
  <c r="A443" i="11"/>
  <c r="A444" i="11"/>
  <c r="A445" i="11"/>
  <c r="A446" i="11"/>
  <c r="A447" i="11"/>
  <c r="F447" i="11" s="1"/>
  <c r="A448" i="11"/>
  <c r="H448" i="11" s="1"/>
  <c r="A449" i="11"/>
  <c r="G449" i="11" s="1"/>
  <c r="A450" i="11"/>
  <c r="F450" i="11" s="1"/>
  <c r="A451" i="11"/>
  <c r="A452" i="11"/>
  <c r="A453" i="11"/>
  <c r="A454" i="11"/>
  <c r="A455" i="11"/>
  <c r="H455" i="11" s="1"/>
  <c r="A456" i="11"/>
  <c r="H456" i="11" s="1"/>
  <c r="A457" i="11"/>
  <c r="A458" i="11"/>
  <c r="A459" i="11"/>
  <c r="A460" i="11"/>
  <c r="A461" i="11"/>
  <c r="A462" i="11"/>
  <c r="A463" i="11"/>
  <c r="A464" i="11"/>
  <c r="F464" i="11" s="1"/>
  <c r="A465" i="11"/>
  <c r="A466" i="11"/>
  <c r="A467" i="11"/>
  <c r="A468" i="11"/>
  <c r="A469" i="11"/>
  <c r="A470" i="11"/>
  <c r="A471" i="11"/>
  <c r="F471" i="11" s="1"/>
  <c r="A472" i="11"/>
  <c r="F472" i="11" s="1"/>
  <c r="A473" i="11"/>
  <c r="A474" i="11"/>
  <c r="H474" i="11" s="1"/>
  <c r="A475" i="11"/>
  <c r="A476" i="11"/>
  <c r="A477" i="11"/>
  <c r="A478" i="11"/>
  <c r="A479" i="11"/>
  <c r="H479" i="11" s="1"/>
  <c r="A480" i="11"/>
  <c r="A481" i="11"/>
  <c r="A482" i="11"/>
  <c r="A483" i="11"/>
  <c r="A484" i="11"/>
  <c r="A485" i="11"/>
  <c r="A486" i="11"/>
  <c r="A487" i="11"/>
  <c r="A488" i="11"/>
  <c r="A489" i="11"/>
  <c r="A490" i="11"/>
  <c r="F490" i="11" s="1"/>
  <c r="A491" i="11"/>
  <c r="A492" i="11"/>
  <c r="A493" i="11"/>
  <c r="A494" i="11"/>
  <c r="A495" i="11"/>
  <c r="A496" i="11"/>
  <c r="A497" i="11"/>
  <c r="A498" i="11"/>
  <c r="H498" i="11" s="1"/>
  <c r="A499" i="11"/>
  <c r="H499" i="11" s="1"/>
  <c r="A500" i="11"/>
  <c r="A501" i="11"/>
  <c r="A502" i="11"/>
  <c r="A503" i="11"/>
  <c r="A504" i="11"/>
  <c r="G504" i="11" s="1"/>
  <c r="A505" i="11"/>
  <c r="A506" i="11"/>
  <c r="A507" i="11"/>
  <c r="A508" i="11"/>
  <c r="A509" i="11"/>
  <c r="A510" i="11"/>
  <c r="A511" i="11"/>
  <c r="F511" i="11" s="1"/>
  <c r="A512" i="11"/>
  <c r="A513" i="11"/>
  <c r="A514" i="11"/>
  <c r="A515" i="11"/>
  <c r="H515" i="11" s="1"/>
  <c r="A516" i="11"/>
  <c r="G516" i="11" s="1"/>
  <c r="A517" i="11"/>
  <c r="H517" i="11" s="1"/>
  <c r="A518" i="11"/>
  <c r="A519" i="11"/>
  <c r="H519" i="11" s="1"/>
  <c r="A520" i="11"/>
  <c r="F520" i="11" s="1"/>
  <c r="A521" i="11"/>
  <c r="A522" i="11"/>
  <c r="A523" i="11"/>
  <c r="A524" i="11"/>
  <c r="A525" i="11"/>
  <c r="A526" i="11"/>
  <c r="A527" i="11"/>
  <c r="H527" i="11" s="1"/>
  <c r="A528" i="11"/>
  <c r="A529" i="11"/>
  <c r="H529" i="11" s="1"/>
  <c r="A530" i="11"/>
  <c r="A531" i="11"/>
  <c r="A532" i="11"/>
  <c r="A533" i="11"/>
  <c r="A534" i="11"/>
  <c r="A535" i="11"/>
  <c r="A536" i="11"/>
  <c r="A537" i="11"/>
  <c r="A538" i="11"/>
  <c r="F538" i="11" s="1"/>
  <c r="A539" i="11"/>
  <c r="A540" i="11"/>
  <c r="A541" i="11"/>
  <c r="A542" i="11"/>
  <c r="A543" i="11"/>
  <c r="H543" i="11" s="1"/>
  <c r="A544" i="11"/>
  <c r="A545" i="11"/>
  <c r="A546" i="11"/>
  <c r="A547" i="11"/>
  <c r="A548" i="11"/>
  <c r="A549" i="11"/>
  <c r="A550" i="11"/>
  <c r="A551" i="11"/>
  <c r="H551" i="11" s="1"/>
  <c r="A552" i="11"/>
  <c r="H552" i="11" s="1"/>
  <c r="A553" i="11"/>
  <c r="A554" i="11"/>
  <c r="G554" i="11" s="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H568" i="11" s="1"/>
  <c r="A569" i="11"/>
  <c r="A570" i="11"/>
  <c r="A571" i="11"/>
  <c r="A572" i="11"/>
  <c r="A573" i="11"/>
  <c r="A574" i="11"/>
  <c r="A575" i="11"/>
  <c r="A576" i="11"/>
  <c r="H576" i="11" s="1"/>
  <c r="A577" i="11"/>
  <c r="H577" i="11" s="1"/>
  <c r="A578" i="11"/>
  <c r="A579" i="11"/>
  <c r="H579" i="11" s="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H593" i="11" s="1"/>
  <c r="A594" i="11"/>
  <c r="A595" i="11"/>
  <c r="A596" i="11"/>
  <c r="A597" i="11"/>
  <c r="A598" i="11"/>
  <c r="A599" i="11"/>
  <c r="A600" i="11"/>
  <c r="A601" i="11"/>
  <c r="H601" i="11" s="1"/>
  <c r="A602" i="11"/>
  <c r="G602" i="11" s="1"/>
  <c r="A603" i="11"/>
  <c r="A604" i="11"/>
  <c r="A605" i="11"/>
  <c r="A606" i="11"/>
  <c r="A607" i="11"/>
  <c r="H607" i="11" s="1"/>
  <c r="A608" i="11"/>
  <c r="G608" i="11" s="1"/>
  <c r="A609" i="11"/>
  <c r="A610" i="11"/>
  <c r="A611" i="11"/>
  <c r="A612" i="11"/>
  <c r="A613" i="11"/>
  <c r="A614" i="11"/>
  <c r="A615" i="11"/>
  <c r="A616" i="11"/>
  <c r="A617" i="11"/>
  <c r="H617" i="11" s="1"/>
  <c r="A618" i="11"/>
  <c r="A619" i="11"/>
  <c r="A620" i="11"/>
  <c r="A621" i="11"/>
  <c r="A622" i="11"/>
  <c r="A623" i="11"/>
  <c r="H623" i="11" s="1"/>
  <c r="A624" i="11"/>
  <c r="H624" i="11" s="1"/>
  <c r="A625" i="11"/>
  <c r="A626" i="11"/>
  <c r="G626" i="11" s="1"/>
  <c r="A627" i="11"/>
  <c r="A628" i="11"/>
  <c r="A629" i="11"/>
  <c r="A630" i="11"/>
  <c r="A631" i="11"/>
  <c r="A632" i="11"/>
  <c r="A633" i="11"/>
  <c r="A634" i="11"/>
  <c r="H634" i="11" s="1"/>
  <c r="A635" i="11"/>
  <c r="H635" i="11" s="1"/>
  <c r="A636" i="11"/>
  <c r="A637" i="11"/>
  <c r="H637" i="11" s="1"/>
  <c r="A638" i="11"/>
  <c r="A639" i="11"/>
  <c r="A640" i="11"/>
  <c r="A641" i="11"/>
  <c r="H641" i="11" s="1"/>
  <c r="A642" i="11"/>
  <c r="G642" i="11" s="1"/>
  <c r="A643" i="11"/>
  <c r="A644" i="11"/>
  <c r="A645" i="11"/>
  <c r="G645" i="11" s="1"/>
  <c r="A646" i="11"/>
  <c r="A647" i="11"/>
  <c r="A648" i="11"/>
  <c r="A649" i="11"/>
  <c r="A650" i="11"/>
  <c r="F650" i="11" s="1"/>
  <c r="A651" i="11"/>
  <c r="A652" i="11"/>
  <c r="A653" i="11"/>
  <c r="A654" i="11"/>
  <c r="A655" i="11"/>
  <c r="F655" i="11" s="1"/>
  <c r="A656" i="11"/>
  <c r="F656" i="11" s="1"/>
  <c r="A657" i="11"/>
  <c r="F657" i="11" s="1"/>
  <c r="A658" i="11"/>
  <c r="A659" i="11"/>
  <c r="H659" i="11" s="1"/>
  <c r="A660" i="11"/>
  <c r="A661" i="11"/>
  <c r="A662" i="11"/>
  <c r="A663" i="11"/>
  <c r="H663" i="11" s="1"/>
  <c r="A664" i="11"/>
  <c r="F664" i="11" s="1"/>
  <c r="A665" i="11"/>
  <c r="G665" i="11" s="1"/>
  <c r="A666" i="11"/>
  <c r="A667" i="11"/>
  <c r="A668" i="11"/>
  <c r="A669" i="11"/>
  <c r="A670" i="11"/>
  <c r="A671" i="11"/>
  <c r="A672" i="11"/>
  <c r="H672" i="11" s="1"/>
  <c r="A673" i="11"/>
  <c r="A674" i="11"/>
  <c r="A675" i="11"/>
  <c r="A676" i="11"/>
  <c r="A677" i="11"/>
  <c r="A678" i="11"/>
  <c r="A679" i="11"/>
  <c r="H679" i="11" s="1"/>
  <c r="A680" i="11"/>
  <c r="A681" i="11"/>
  <c r="H681" i="11" s="1"/>
  <c r="A2" i="11"/>
  <c r="F2" i="11" s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2" i="4"/>
  <c r="AK1351" i="10"/>
  <c r="AJ1351" i="10"/>
  <c r="AI1351" i="10"/>
  <c r="AH1351" i="10"/>
  <c r="AG1351" i="10"/>
  <c r="AF1351" i="10"/>
  <c r="AE1351" i="10"/>
  <c r="AD1351" i="10"/>
  <c r="AC1351" i="10"/>
  <c r="AB1351" i="10"/>
  <c r="AA1351" i="10"/>
  <c r="Z1351" i="10"/>
  <c r="Y1351" i="10"/>
  <c r="X1351" i="10"/>
  <c r="W1351" i="10"/>
  <c r="AK1350" i="10"/>
  <c r="AJ1350" i="10"/>
  <c r="AI1350" i="10"/>
  <c r="AH1350" i="10"/>
  <c r="AG1350" i="10"/>
  <c r="AF1350" i="10"/>
  <c r="AE1350" i="10"/>
  <c r="AD1350" i="10"/>
  <c r="AC1350" i="10"/>
  <c r="AB1350" i="10"/>
  <c r="AA1350" i="10"/>
  <c r="Z1350" i="10"/>
  <c r="Y1350" i="10"/>
  <c r="X1350" i="10"/>
  <c r="W1350" i="10"/>
  <c r="AK1349" i="10"/>
  <c r="AJ1349" i="10"/>
  <c r="AI1349" i="10"/>
  <c r="AH1349" i="10"/>
  <c r="AG1349" i="10"/>
  <c r="AF1349" i="10"/>
  <c r="AE1349" i="10"/>
  <c r="AD1349" i="10"/>
  <c r="AC1349" i="10"/>
  <c r="AB1349" i="10"/>
  <c r="AA1349" i="10"/>
  <c r="Z1349" i="10"/>
  <c r="Y1349" i="10"/>
  <c r="X1349" i="10"/>
  <c r="W1349" i="10"/>
  <c r="AK1348" i="10"/>
  <c r="AJ1348" i="10"/>
  <c r="AI1348" i="10"/>
  <c r="AH1348" i="10"/>
  <c r="AG1348" i="10"/>
  <c r="AF1348" i="10"/>
  <c r="AE1348" i="10"/>
  <c r="AD1348" i="10"/>
  <c r="AC1348" i="10"/>
  <c r="AB1348" i="10"/>
  <c r="AA1348" i="10"/>
  <c r="Z1348" i="10"/>
  <c r="Y1348" i="10"/>
  <c r="X1348" i="10"/>
  <c r="W1348" i="10"/>
  <c r="AK1347" i="10"/>
  <c r="AJ1347" i="10"/>
  <c r="AI1347" i="10"/>
  <c r="AH1347" i="10"/>
  <c r="AG1347" i="10"/>
  <c r="AF1347" i="10"/>
  <c r="AE1347" i="10"/>
  <c r="AD1347" i="10"/>
  <c r="AC1347" i="10"/>
  <c r="AB1347" i="10"/>
  <c r="AA1347" i="10"/>
  <c r="Z1347" i="10"/>
  <c r="Y1347" i="10"/>
  <c r="X1347" i="10"/>
  <c r="W1347" i="10"/>
  <c r="AK1346" i="10"/>
  <c r="AJ1346" i="10"/>
  <c r="AI1346" i="10"/>
  <c r="AH1346" i="10"/>
  <c r="AG1346" i="10"/>
  <c r="AF1346" i="10"/>
  <c r="AE1346" i="10"/>
  <c r="AD1346" i="10"/>
  <c r="AC1346" i="10"/>
  <c r="AB1346" i="10"/>
  <c r="AA1346" i="10"/>
  <c r="Z1346" i="10"/>
  <c r="Y1346" i="10"/>
  <c r="X1346" i="10"/>
  <c r="W1346" i="10"/>
  <c r="AK1345" i="10"/>
  <c r="AJ1345" i="10"/>
  <c r="AI1345" i="10"/>
  <c r="AH1345" i="10"/>
  <c r="AG1345" i="10"/>
  <c r="AF1345" i="10"/>
  <c r="AE1345" i="10"/>
  <c r="AD1345" i="10"/>
  <c r="AC1345" i="10"/>
  <c r="AB1345" i="10"/>
  <c r="AA1345" i="10"/>
  <c r="Z1345" i="10"/>
  <c r="Y1345" i="10"/>
  <c r="X1345" i="10"/>
  <c r="W1345" i="10"/>
  <c r="AK1344" i="10"/>
  <c r="AJ1344" i="10"/>
  <c r="AI1344" i="10"/>
  <c r="AH1344" i="10"/>
  <c r="AG1344" i="10"/>
  <c r="AF1344" i="10"/>
  <c r="AE1344" i="10"/>
  <c r="AD1344" i="10"/>
  <c r="AC1344" i="10"/>
  <c r="AB1344" i="10"/>
  <c r="AA1344" i="10"/>
  <c r="Z1344" i="10"/>
  <c r="Y1344" i="10"/>
  <c r="X1344" i="10"/>
  <c r="W1344" i="10"/>
  <c r="AK1335" i="10"/>
  <c r="AJ1335" i="10"/>
  <c r="AI1335" i="10"/>
  <c r="AH1335" i="10"/>
  <c r="AG1335" i="10"/>
  <c r="AF1335" i="10"/>
  <c r="AE1335" i="10"/>
  <c r="AD1335" i="10"/>
  <c r="AC1335" i="10"/>
  <c r="AB1335" i="10"/>
  <c r="AA1335" i="10"/>
  <c r="Z1335" i="10"/>
  <c r="Y1335" i="10"/>
  <c r="X1335" i="10"/>
  <c r="W1335" i="10"/>
  <c r="AK1334" i="10"/>
  <c r="AJ1334" i="10"/>
  <c r="AI1334" i="10"/>
  <c r="AH1334" i="10"/>
  <c r="AG1334" i="10"/>
  <c r="AF1334" i="10"/>
  <c r="AE1334" i="10"/>
  <c r="AD1334" i="10"/>
  <c r="AC1334" i="10"/>
  <c r="AB1334" i="10"/>
  <c r="AA1334" i="10"/>
  <c r="Z1334" i="10"/>
  <c r="Y1334" i="10"/>
  <c r="X1334" i="10"/>
  <c r="W1334" i="10"/>
  <c r="AK1333" i="10"/>
  <c r="AJ1333" i="10"/>
  <c r="AI1333" i="10"/>
  <c r="AH1333" i="10"/>
  <c r="AG1333" i="10"/>
  <c r="AF1333" i="10"/>
  <c r="AE1333" i="10"/>
  <c r="AD1333" i="10"/>
  <c r="AC1333" i="10"/>
  <c r="AB1333" i="10"/>
  <c r="AA1333" i="10"/>
  <c r="Z1333" i="10"/>
  <c r="Y1333" i="10"/>
  <c r="X1333" i="10"/>
  <c r="W1333" i="10"/>
  <c r="AK1332" i="10"/>
  <c r="AJ1332" i="10"/>
  <c r="AI1332" i="10"/>
  <c r="AH1332" i="10"/>
  <c r="AG1332" i="10"/>
  <c r="AF1332" i="10"/>
  <c r="AE1332" i="10"/>
  <c r="AD1332" i="10"/>
  <c r="AC1332" i="10"/>
  <c r="AB1332" i="10"/>
  <c r="AA1332" i="10"/>
  <c r="Z1332" i="10"/>
  <c r="Y1332" i="10"/>
  <c r="X1332" i="10"/>
  <c r="W1332" i="10"/>
  <c r="AK1331" i="10"/>
  <c r="AJ1331" i="10"/>
  <c r="AI1331" i="10"/>
  <c r="AH1331" i="10"/>
  <c r="AG1331" i="10"/>
  <c r="AF1331" i="10"/>
  <c r="AE1331" i="10"/>
  <c r="AD1331" i="10"/>
  <c r="AC1331" i="10"/>
  <c r="AB1331" i="10"/>
  <c r="AA1331" i="10"/>
  <c r="Z1331" i="10"/>
  <c r="Y1331" i="10"/>
  <c r="X1331" i="10"/>
  <c r="W1331" i="10"/>
  <c r="AK1330" i="10"/>
  <c r="AJ1330" i="10"/>
  <c r="AI1330" i="10"/>
  <c r="AH1330" i="10"/>
  <c r="AG1330" i="10"/>
  <c r="AF1330" i="10"/>
  <c r="AE1330" i="10"/>
  <c r="AD1330" i="10"/>
  <c r="AC1330" i="10"/>
  <c r="AB1330" i="10"/>
  <c r="AA1330" i="10"/>
  <c r="Z1330" i="10"/>
  <c r="Y1330" i="10"/>
  <c r="X1330" i="10"/>
  <c r="W1330" i="10"/>
  <c r="AK1329" i="10"/>
  <c r="AJ1329" i="10"/>
  <c r="AI1329" i="10"/>
  <c r="AH1329" i="10"/>
  <c r="AG1329" i="10"/>
  <c r="AF1329" i="10"/>
  <c r="AE1329" i="10"/>
  <c r="AD1329" i="10"/>
  <c r="AC1329" i="10"/>
  <c r="AB1329" i="10"/>
  <c r="AA1329" i="10"/>
  <c r="Z1329" i="10"/>
  <c r="Y1329" i="10"/>
  <c r="X1329" i="10"/>
  <c r="W1329" i="10"/>
  <c r="AK1328" i="10"/>
  <c r="AJ1328" i="10"/>
  <c r="AI1328" i="10"/>
  <c r="AH1328" i="10"/>
  <c r="AG1328" i="10"/>
  <c r="AF1328" i="10"/>
  <c r="AE1328" i="10"/>
  <c r="AD1328" i="10"/>
  <c r="AC1328" i="10"/>
  <c r="AB1328" i="10"/>
  <c r="AA1328" i="10"/>
  <c r="Z1328" i="10"/>
  <c r="Y1328" i="10"/>
  <c r="X1328" i="10"/>
  <c r="W1328" i="10"/>
  <c r="AK1319" i="10"/>
  <c r="AJ1319" i="10"/>
  <c r="AI1319" i="10"/>
  <c r="AH1319" i="10"/>
  <c r="AG1319" i="10"/>
  <c r="AF1319" i="10"/>
  <c r="AE1319" i="10"/>
  <c r="AD1319" i="10"/>
  <c r="AC1319" i="10"/>
  <c r="AB1319" i="10"/>
  <c r="AA1319" i="10"/>
  <c r="Z1319" i="10"/>
  <c r="Y1319" i="10"/>
  <c r="X1319" i="10"/>
  <c r="W1319" i="10"/>
  <c r="AK1318" i="10"/>
  <c r="AJ1318" i="10"/>
  <c r="AI1318" i="10"/>
  <c r="AH1318" i="10"/>
  <c r="AG1318" i="10"/>
  <c r="AF1318" i="10"/>
  <c r="AE1318" i="10"/>
  <c r="AD1318" i="10"/>
  <c r="AC1318" i="10"/>
  <c r="AB1318" i="10"/>
  <c r="AA1318" i="10"/>
  <c r="Z1318" i="10"/>
  <c r="Y1318" i="10"/>
  <c r="X1318" i="10"/>
  <c r="W1318" i="10"/>
  <c r="AK1317" i="10"/>
  <c r="AJ1317" i="10"/>
  <c r="AI1317" i="10"/>
  <c r="AH1317" i="10"/>
  <c r="AG1317" i="10"/>
  <c r="AF1317" i="10"/>
  <c r="AE1317" i="10"/>
  <c r="AD1317" i="10"/>
  <c r="AC1317" i="10"/>
  <c r="AB1317" i="10"/>
  <c r="AA1317" i="10"/>
  <c r="Z1317" i="10"/>
  <c r="Y1317" i="10"/>
  <c r="X1317" i="10"/>
  <c r="W1317" i="10"/>
  <c r="AK1316" i="10"/>
  <c r="AJ1316" i="10"/>
  <c r="AI1316" i="10"/>
  <c r="AH1316" i="10"/>
  <c r="AG1316" i="10"/>
  <c r="AF1316" i="10"/>
  <c r="AE1316" i="10"/>
  <c r="AD1316" i="10"/>
  <c r="AC1316" i="10"/>
  <c r="AB1316" i="10"/>
  <c r="AA1316" i="10"/>
  <c r="Z1316" i="10"/>
  <c r="Y1316" i="10"/>
  <c r="X1316" i="10"/>
  <c r="W1316" i="10"/>
  <c r="AK1315" i="10"/>
  <c r="AJ1315" i="10"/>
  <c r="AI1315" i="10"/>
  <c r="AH1315" i="10"/>
  <c r="AG1315" i="10"/>
  <c r="AF1315" i="10"/>
  <c r="AE1315" i="10"/>
  <c r="AD1315" i="10"/>
  <c r="AC1315" i="10"/>
  <c r="AB1315" i="10"/>
  <c r="AA1315" i="10"/>
  <c r="Z1315" i="10"/>
  <c r="Y1315" i="10"/>
  <c r="X1315" i="10"/>
  <c r="W1315" i="10"/>
  <c r="AK1314" i="10"/>
  <c r="AJ1314" i="10"/>
  <c r="AI1314" i="10"/>
  <c r="AH1314" i="10"/>
  <c r="AG1314" i="10"/>
  <c r="AF1314" i="10"/>
  <c r="AE1314" i="10"/>
  <c r="AD1314" i="10"/>
  <c r="AC1314" i="10"/>
  <c r="AB1314" i="10"/>
  <c r="AA1314" i="10"/>
  <c r="Z1314" i="10"/>
  <c r="Y1314" i="10"/>
  <c r="X1314" i="10"/>
  <c r="W1314" i="10"/>
  <c r="AK1313" i="10"/>
  <c r="AJ1313" i="10"/>
  <c r="AI1313" i="10"/>
  <c r="AH1313" i="10"/>
  <c r="AG1313" i="10"/>
  <c r="AF1313" i="10"/>
  <c r="AE1313" i="10"/>
  <c r="AD1313" i="10"/>
  <c r="AC1313" i="10"/>
  <c r="AB1313" i="10"/>
  <c r="AA1313" i="10"/>
  <c r="Z1313" i="10"/>
  <c r="Y1313" i="10"/>
  <c r="X1313" i="10"/>
  <c r="W1313" i="10"/>
  <c r="AK1312" i="10"/>
  <c r="AJ1312" i="10"/>
  <c r="AI1312" i="10"/>
  <c r="AH1312" i="10"/>
  <c r="AG1312" i="10"/>
  <c r="AF1312" i="10"/>
  <c r="AE1312" i="10"/>
  <c r="AD1312" i="10"/>
  <c r="AC1312" i="10"/>
  <c r="AB1312" i="10"/>
  <c r="AA1312" i="10"/>
  <c r="Z1312" i="10"/>
  <c r="Y1312" i="10"/>
  <c r="X1312" i="10"/>
  <c r="W1312" i="10"/>
  <c r="AK1303" i="10"/>
  <c r="AJ1303" i="10"/>
  <c r="AI1303" i="10"/>
  <c r="AH1303" i="10"/>
  <c r="AG1303" i="10"/>
  <c r="AF1303" i="10"/>
  <c r="AE1303" i="10"/>
  <c r="AD1303" i="10"/>
  <c r="AC1303" i="10"/>
  <c r="AB1303" i="10"/>
  <c r="AA1303" i="10"/>
  <c r="Z1303" i="10"/>
  <c r="Y1303" i="10"/>
  <c r="X1303" i="10"/>
  <c r="W1303" i="10"/>
  <c r="AK1302" i="10"/>
  <c r="AJ1302" i="10"/>
  <c r="AI1302" i="10"/>
  <c r="AH1302" i="10"/>
  <c r="AG1302" i="10"/>
  <c r="AF1302" i="10"/>
  <c r="AE1302" i="10"/>
  <c r="AD1302" i="10"/>
  <c r="AC1302" i="10"/>
  <c r="AB1302" i="10"/>
  <c r="AA1302" i="10"/>
  <c r="Z1302" i="10"/>
  <c r="Y1302" i="10"/>
  <c r="X1302" i="10"/>
  <c r="W1302" i="10"/>
  <c r="AK1301" i="10"/>
  <c r="AJ1301" i="10"/>
  <c r="AI1301" i="10"/>
  <c r="AH1301" i="10"/>
  <c r="AG1301" i="10"/>
  <c r="AF1301" i="10"/>
  <c r="AE1301" i="10"/>
  <c r="AD1301" i="10"/>
  <c r="AC1301" i="10"/>
  <c r="AB1301" i="10"/>
  <c r="AA1301" i="10"/>
  <c r="Z1301" i="10"/>
  <c r="Y1301" i="10"/>
  <c r="X1301" i="10"/>
  <c r="W1301" i="10"/>
  <c r="AK1300" i="10"/>
  <c r="AJ1300" i="10"/>
  <c r="AI1300" i="10"/>
  <c r="AH1300" i="10"/>
  <c r="AG1300" i="10"/>
  <c r="AF1300" i="10"/>
  <c r="AE1300" i="10"/>
  <c r="AD1300" i="10"/>
  <c r="AC1300" i="10"/>
  <c r="AB1300" i="10"/>
  <c r="AA1300" i="10"/>
  <c r="Z1300" i="10"/>
  <c r="Y1300" i="10"/>
  <c r="X1300" i="10"/>
  <c r="W1300" i="10"/>
  <c r="AK1299" i="10"/>
  <c r="AJ1299" i="10"/>
  <c r="AI1299" i="10"/>
  <c r="AH1299" i="10"/>
  <c r="AG1299" i="10"/>
  <c r="AF1299" i="10"/>
  <c r="AE1299" i="10"/>
  <c r="AD1299" i="10"/>
  <c r="AC1299" i="10"/>
  <c r="AB1299" i="10"/>
  <c r="AA1299" i="10"/>
  <c r="Z1299" i="10"/>
  <c r="Y1299" i="10"/>
  <c r="X1299" i="10"/>
  <c r="W1299" i="10"/>
  <c r="AK1298" i="10"/>
  <c r="AJ1298" i="10"/>
  <c r="AI1298" i="10"/>
  <c r="AH1298" i="10"/>
  <c r="AG1298" i="10"/>
  <c r="AF1298" i="10"/>
  <c r="AE1298" i="10"/>
  <c r="AD1298" i="10"/>
  <c r="AC1298" i="10"/>
  <c r="AB1298" i="10"/>
  <c r="AA1298" i="10"/>
  <c r="Z1298" i="10"/>
  <c r="Y1298" i="10"/>
  <c r="X1298" i="10"/>
  <c r="W1298" i="10"/>
  <c r="AK1297" i="10"/>
  <c r="AJ1297" i="10"/>
  <c r="AI1297" i="10"/>
  <c r="AH1297" i="10"/>
  <c r="AG1297" i="10"/>
  <c r="AF1297" i="10"/>
  <c r="AE1297" i="10"/>
  <c r="AD1297" i="10"/>
  <c r="AC1297" i="10"/>
  <c r="AB1297" i="10"/>
  <c r="AA1297" i="10"/>
  <c r="Z1297" i="10"/>
  <c r="Y1297" i="10"/>
  <c r="X1297" i="10"/>
  <c r="W1297" i="10"/>
  <c r="AK1296" i="10"/>
  <c r="AJ1296" i="10"/>
  <c r="AI1296" i="10"/>
  <c r="AH1296" i="10"/>
  <c r="AG1296" i="10"/>
  <c r="AF1296" i="10"/>
  <c r="AE1296" i="10"/>
  <c r="AD1296" i="10"/>
  <c r="AC1296" i="10"/>
  <c r="AB1296" i="10"/>
  <c r="AA1296" i="10"/>
  <c r="Z1296" i="10"/>
  <c r="Y1296" i="10"/>
  <c r="X1296" i="10"/>
  <c r="W1296" i="10"/>
  <c r="AK1287" i="10"/>
  <c r="AJ1287" i="10"/>
  <c r="AI1287" i="10"/>
  <c r="AH1287" i="10"/>
  <c r="AG1287" i="10"/>
  <c r="AF1287" i="10"/>
  <c r="AE1287" i="10"/>
  <c r="AD1287" i="10"/>
  <c r="AC1287" i="10"/>
  <c r="AB1287" i="10"/>
  <c r="AA1287" i="10"/>
  <c r="Z1287" i="10"/>
  <c r="Y1287" i="10"/>
  <c r="X1287" i="10"/>
  <c r="W1287" i="10"/>
  <c r="AK1286" i="10"/>
  <c r="AJ1286" i="10"/>
  <c r="AI1286" i="10"/>
  <c r="AH1286" i="10"/>
  <c r="AG1286" i="10"/>
  <c r="AF1286" i="10"/>
  <c r="AE1286" i="10"/>
  <c r="AD1286" i="10"/>
  <c r="AC1286" i="10"/>
  <c r="AB1286" i="10"/>
  <c r="AA1286" i="10"/>
  <c r="Z1286" i="10"/>
  <c r="Y1286" i="10"/>
  <c r="X1286" i="10"/>
  <c r="W1286" i="10"/>
  <c r="AK1285" i="10"/>
  <c r="AJ1285" i="10"/>
  <c r="AI1285" i="10"/>
  <c r="AH1285" i="10"/>
  <c r="AG1285" i="10"/>
  <c r="AF1285" i="10"/>
  <c r="AE1285" i="10"/>
  <c r="AD1285" i="10"/>
  <c r="AC1285" i="10"/>
  <c r="AB1285" i="10"/>
  <c r="AA1285" i="10"/>
  <c r="Z1285" i="10"/>
  <c r="Y1285" i="10"/>
  <c r="X1285" i="10"/>
  <c r="W1285" i="10"/>
  <c r="AK1284" i="10"/>
  <c r="AJ1284" i="10"/>
  <c r="AI1284" i="10"/>
  <c r="AH1284" i="10"/>
  <c r="AG1284" i="10"/>
  <c r="AF1284" i="10"/>
  <c r="AE1284" i="10"/>
  <c r="AD1284" i="10"/>
  <c r="AC1284" i="10"/>
  <c r="AB1284" i="10"/>
  <c r="AA1284" i="10"/>
  <c r="Z1284" i="10"/>
  <c r="Y1284" i="10"/>
  <c r="X1284" i="10"/>
  <c r="W1284" i="10"/>
  <c r="AK1283" i="10"/>
  <c r="AJ1283" i="10"/>
  <c r="AI1283" i="10"/>
  <c r="AH1283" i="10"/>
  <c r="AG1283" i="10"/>
  <c r="AF1283" i="10"/>
  <c r="AE1283" i="10"/>
  <c r="AD1283" i="10"/>
  <c r="AC1283" i="10"/>
  <c r="AB1283" i="10"/>
  <c r="AA1283" i="10"/>
  <c r="Z1283" i="10"/>
  <c r="Y1283" i="10"/>
  <c r="X1283" i="10"/>
  <c r="W1283" i="10"/>
  <c r="AK1282" i="10"/>
  <c r="AJ1282" i="10"/>
  <c r="AI1282" i="10"/>
  <c r="AH1282" i="10"/>
  <c r="AG1282" i="10"/>
  <c r="AF1282" i="10"/>
  <c r="AE1282" i="10"/>
  <c r="AD1282" i="10"/>
  <c r="AC1282" i="10"/>
  <c r="AB1282" i="10"/>
  <c r="AA1282" i="10"/>
  <c r="Z1282" i="10"/>
  <c r="Y1282" i="10"/>
  <c r="X1282" i="10"/>
  <c r="W1282" i="10"/>
  <c r="AK1281" i="10"/>
  <c r="AJ1281" i="10"/>
  <c r="AI1281" i="10"/>
  <c r="AH1281" i="10"/>
  <c r="AG1281" i="10"/>
  <c r="AF1281" i="10"/>
  <c r="AE1281" i="10"/>
  <c r="AD1281" i="10"/>
  <c r="AC1281" i="10"/>
  <c r="AB1281" i="10"/>
  <c r="AA1281" i="10"/>
  <c r="Z1281" i="10"/>
  <c r="Y1281" i="10"/>
  <c r="X1281" i="10"/>
  <c r="W1281" i="10"/>
  <c r="AK1280" i="10"/>
  <c r="AJ1280" i="10"/>
  <c r="AI1280" i="10"/>
  <c r="AH1280" i="10"/>
  <c r="AG1280" i="10"/>
  <c r="AF1280" i="10"/>
  <c r="AE1280" i="10"/>
  <c r="AD1280" i="10"/>
  <c r="AC1280" i="10"/>
  <c r="AB1280" i="10"/>
  <c r="AA1280" i="10"/>
  <c r="Z1280" i="10"/>
  <c r="Y1280" i="10"/>
  <c r="X1280" i="10"/>
  <c r="W1280" i="10"/>
  <c r="AK1271" i="10"/>
  <c r="AJ1271" i="10"/>
  <c r="AI1271" i="10"/>
  <c r="AH1271" i="10"/>
  <c r="AG1271" i="10"/>
  <c r="AF1271" i="10"/>
  <c r="AE1271" i="10"/>
  <c r="AD1271" i="10"/>
  <c r="AC1271" i="10"/>
  <c r="AB1271" i="10"/>
  <c r="AA1271" i="10"/>
  <c r="Z1271" i="10"/>
  <c r="Y1271" i="10"/>
  <c r="X1271" i="10"/>
  <c r="W1271" i="10"/>
  <c r="AK1270" i="10"/>
  <c r="AJ1270" i="10"/>
  <c r="AI1270" i="10"/>
  <c r="AH1270" i="10"/>
  <c r="AG1270" i="10"/>
  <c r="AF1270" i="10"/>
  <c r="AE1270" i="10"/>
  <c r="AD1270" i="10"/>
  <c r="AC1270" i="10"/>
  <c r="AB1270" i="10"/>
  <c r="AA1270" i="10"/>
  <c r="Z1270" i="10"/>
  <c r="Y1270" i="10"/>
  <c r="X1270" i="10"/>
  <c r="W1270" i="10"/>
  <c r="AK1269" i="10"/>
  <c r="AJ1269" i="10"/>
  <c r="AI1269" i="10"/>
  <c r="AH1269" i="10"/>
  <c r="AG1269" i="10"/>
  <c r="AF1269" i="10"/>
  <c r="AE1269" i="10"/>
  <c r="AD1269" i="10"/>
  <c r="AC1269" i="10"/>
  <c r="AB1269" i="10"/>
  <c r="AA1269" i="10"/>
  <c r="Z1269" i="10"/>
  <c r="Y1269" i="10"/>
  <c r="X1269" i="10"/>
  <c r="W1269" i="10"/>
  <c r="AK1268" i="10"/>
  <c r="AJ1268" i="10"/>
  <c r="AI1268" i="10"/>
  <c r="AH1268" i="10"/>
  <c r="AG1268" i="10"/>
  <c r="AF1268" i="10"/>
  <c r="AE1268" i="10"/>
  <c r="AD1268" i="10"/>
  <c r="AC1268" i="10"/>
  <c r="AB1268" i="10"/>
  <c r="AA1268" i="10"/>
  <c r="Z1268" i="10"/>
  <c r="Y1268" i="10"/>
  <c r="X1268" i="10"/>
  <c r="W1268" i="10"/>
  <c r="AK1267" i="10"/>
  <c r="AJ1267" i="10"/>
  <c r="AI1267" i="10"/>
  <c r="AH1267" i="10"/>
  <c r="AG1267" i="10"/>
  <c r="AF1267" i="10"/>
  <c r="AE1267" i="10"/>
  <c r="AD1267" i="10"/>
  <c r="AC1267" i="10"/>
  <c r="AB1267" i="10"/>
  <c r="AA1267" i="10"/>
  <c r="Z1267" i="10"/>
  <c r="Y1267" i="10"/>
  <c r="X1267" i="10"/>
  <c r="W1267" i="10"/>
  <c r="AK1266" i="10"/>
  <c r="AJ1266" i="10"/>
  <c r="AI1266" i="10"/>
  <c r="AH1266" i="10"/>
  <c r="AG1266" i="10"/>
  <c r="AF1266" i="10"/>
  <c r="AE1266" i="10"/>
  <c r="AD1266" i="10"/>
  <c r="AC1266" i="10"/>
  <c r="AB1266" i="10"/>
  <c r="AA1266" i="10"/>
  <c r="Z1266" i="10"/>
  <c r="Y1266" i="10"/>
  <c r="X1266" i="10"/>
  <c r="W1266" i="10"/>
  <c r="AK1265" i="10"/>
  <c r="AJ1265" i="10"/>
  <c r="AI1265" i="10"/>
  <c r="AH1265" i="10"/>
  <c r="AG1265" i="10"/>
  <c r="AF1265" i="10"/>
  <c r="AE1265" i="10"/>
  <c r="AD1265" i="10"/>
  <c r="AC1265" i="10"/>
  <c r="AB1265" i="10"/>
  <c r="AA1265" i="10"/>
  <c r="Z1265" i="10"/>
  <c r="Y1265" i="10"/>
  <c r="X1265" i="10"/>
  <c r="W1265" i="10"/>
  <c r="AK1264" i="10"/>
  <c r="AJ1264" i="10"/>
  <c r="AI1264" i="10"/>
  <c r="AH1264" i="10"/>
  <c r="AG1264" i="10"/>
  <c r="AF1264" i="10"/>
  <c r="AE1264" i="10"/>
  <c r="AD1264" i="10"/>
  <c r="AC1264" i="10"/>
  <c r="AB1264" i="10"/>
  <c r="AA1264" i="10"/>
  <c r="Z1264" i="10"/>
  <c r="Y1264" i="10"/>
  <c r="X1264" i="10"/>
  <c r="W1264" i="10"/>
  <c r="AK1255" i="10"/>
  <c r="AJ1255" i="10"/>
  <c r="AI1255" i="10"/>
  <c r="AH1255" i="10"/>
  <c r="AG1255" i="10"/>
  <c r="AF1255" i="10"/>
  <c r="AE1255" i="10"/>
  <c r="AD1255" i="10"/>
  <c r="AC1255" i="10"/>
  <c r="AB1255" i="10"/>
  <c r="AA1255" i="10"/>
  <c r="Z1255" i="10"/>
  <c r="Y1255" i="10"/>
  <c r="X1255" i="10"/>
  <c r="W1255" i="10"/>
  <c r="AK1254" i="10"/>
  <c r="AJ1254" i="10"/>
  <c r="AI1254" i="10"/>
  <c r="AH1254" i="10"/>
  <c r="AG1254" i="10"/>
  <c r="AF1254" i="10"/>
  <c r="AE1254" i="10"/>
  <c r="AD1254" i="10"/>
  <c r="AC1254" i="10"/>
  <c r="AB1254" i="10"/>
  <c r="AA1254" i="10"/>
  <c r="Z1254" i="10"/>
  <c r="Y1254" i="10"/>
  <c r="X1254" i="10"/>
  <c r="W1254" i="10"/>
  <c r="AK1253" i="10"/>
  <c r="AJ1253" i="10"/>
  <c r="AI1253" i="10"/>
  <c r="AH1253" i="10"/>
  <c r="AG1253" i="10"/>
  <c r="AF1253" i="10"/>
  <c r="AE1253" i="10"/>
  <c r="AD1253" i="10"/>
  <c r="AC1253" i="10"/>
  <c r="AB1253" i="10"/>
  <c r="AA1253" i="10"/>
  <c r="Z1253" i="10"/>
  <c r="Y1253" i="10"/>
  <c r="X1253" i="10"/>
  <c r="W1253" i="10"/>
  <c r="AK1252" i="10"/>
  <c r="AJ1252" i="10"/>
  <c r="AI1252" i="10"/>
  <c r="AH1252" i="10"/>
  <c r="AG1252" i="10"/>
  <c r="AF1252" i="10"/>
  <c r="AE1252" i="10"/>
  <c r="AD1252" i="10"/>
  <c r="AC1252" i="10"/>
  <c r="AB1252" i="10"/>
  <c r="AA1252" i="10"/>
  <c r="Z1252" i="10"/>
  <c r="Y1252" i="10"/>
  <c r="X1252" i="10"/>
  <c r="W1252" i="10"/>
  <c r="AK1251" i="10"/>
  <c r="AJ1251" i="10"/>
  <c r="AI1251" i="10"/>
  <c r="AH1251" i="10"/>
  <c r="AG1251" i="10"/>
  <c r="AF1251" i="10"/>
  <c r="AE1251" i="10"/>
  <c r="AD1251" i="10"/>
  <c r="AC1251" i="10"/>
  <c r="AB1251" i="10"/>
  <c r="AA1251" i="10"/>
  <c r="Z1251" i="10"/>
  <c r="Y1251" i="10"/>
  <c r="X1251" i="10"/>
  <c r="W1251" i="10"/>
  <c r="AK1250" i="10"/>
  <c r="AJ1250" i="10"/>
  <c r="AI1250" i="10"/>
  <c r="AH1250" i="10"/>
  <c r="AG1250" i="10"/>
  <c r="AF1250" i="10"/>
  <c r="AE1250" i="10"/>
  <c r="AD1250" i="10"/>
  <c r="AC1250" i="10"/>
  <c r="AB1250" i="10"/>
  <c r="AA1250" i="10"/>
  <c r="Z1250" i="10"/>
  <c r="Y1250" i="10"/>
  <c r="X1250" i="10"/>
  <c r="W1250" i="10"/>
  <c r="AK1249" i="10"/>
  <c r="AJ1249" i="10"/>
  <c r="AI1249" i="10"/>
  <c r="AH1249" i="10"/>
  <c r="AG1249" i="10"/>
  <c r="AF1249" i="10"/>
  <c r="AE1249" i="10"/>
  <c r="AD1249" i="10"/>
  <c r="AC1249" i="10"/>
  <c r="AB1249" i="10"/>
  <c r="AA1249" i="10"/>
  <c r="Z1249" i="10"/>
  <c r="Y1249" i="10"/>
  <c r="X1249" i="10"/>
  <c r="W1249" i="10"/>
  <c r="AK1248" i="10"/>
  <c r="AJ1248" i="10"/>
  <c r="AI1248" i="10"/>
  <c r="AH1248" i="10"/>
  <c r="AG1248" i="10"/>
  <c r="AF1248" i="10"/>
  <c r="AE1248" i="10"/>
  <c r="AD1248" i="10"/>
  <c r="AC1248" i="10"/>
  <c r="AB1248" i="10"/>
  <c r="AA1248" i="10"/>
  <c r="Z1248" i="10"/>
  <c r="Y1248" i="10"/>
  <c r="X1248" i="10"/>
  <c r="W1248" i="10"/>
  <c r="AK1239" i="10"/>
  <c r="AJ1239" i="10"/>
  <c r="AI1239" i="10"/>
  <c r="AH1239" i="10"/>
  <c r="AG1239" i="10"/>
  <c r="AF1239" i="10"/>
  <c r="AE1239" i="10"/>
  <c r="AD1239" i="10"/>
  <c r="AC1239" i="10"/>
  <c r="AB1239" i="10"/>
  <c r="AA1239" i="10"/>
  <c r="Z1239" i="10"/>
  <c r="Y1239" i="10"/>
  <c r="X1239" i="10"/>
  <c r="W1239" i="10"/>
  <c r="AK1238" i="10"/>
  <c r="AJ1238" i="10"/>
  <c r="AI1238" i="10"/>
  <c r="AH1238" i="10"/>
  <c r="AG1238" i="10"/>
  <c r="AF1238" i="10"/>
  <c r="AE1238" i="10"/>
  <c r="AD1238" i="10"/>
  <c r="AC1238" i="10"/>
  <c r="AB1238" i="10"/>
  <c r="AA1238" i="10"/>
  <c r="Z1238" i="10"/>
  <c r="Y1238" i="10"/>
  <c r="X1238" i="10"/>
  <c r="W1238" i="10"/>
  <c r="AK1237" i="10"/>
  <c r="AJ1237" i="10"/>
  <c r="AI1237" i="10"/>
  <c r="AH1237" i="10"/>
  <c r="AG1237" i="10"/>
  <c r="AF1237" i="10"/>
  <c r="AE1237" i="10"/>
  <c r="AD1237" i="10"/>
  <c r="AC1237" i="10"/>
  <c r="AB1237" i="10"/>
  <c r="AA1237" i="10"/>
  <c r="Z1237" i="10"/>
  <c r="Y1237" i="10"/>
  <c r="X1237" i="10"/>
  <c r="W1237" i="10"/>
  <c r="AK1236" i="10"/>
  <c r="AJ1236" i="10"/>
  <c r="AI1236" i="10"/>
  <c r="AH1236" i="10"/>
  <c r="AG1236" i="10"/>
  <c r="AF1236" i="10"/>
  <c r="AE1236" i="10"/>
  <c r="AD1236" i="10"/>
  <c r="AC1236" i="10"/>
  <c r="AB1236" i="10"/>
  <c r="AA1236" i="10"/>
  <c r="Z1236" i="10"/>
  <c r="Y1236" i="10"/>
  <c r="X1236" i="10"/>
  <c r="W1236" i="10"/>
  <c r="AK1235" i="10"/>
  <c r="AJ1235" i="10"/>
  <c r="AI1235" i="10"/>
  <c r="AH1235" i="10"/>
  <c r="AG1235" i="10"/>
  <c r="AF1235" i="10"/>
  <c r="AE1235" i="10"/>
  <c r="AD1235" i="10"/>
  <c r="AC1235" i="10"/>
  <c r="AB1235" i="10"/>
  <c r="AA1235" i="10"/>
  <c r="Z1235" i="10"/>
  <c r="Y1235" i="10"/>
  <c r="X1235" i="10"/>
  <c r="W1235" i="10"/>
  <c r="AK1234" i="10"/>
  <c r="AJ1234" i="10"/>
  <c r="AI1234" i="10"/>
  <c r="AH1234" i="10"/>
  <c r="AG1234" i="10"/>
  <c r="AF1234" i="10"/>
  <c r="AE1234" i="10"/>
  <c r="AD1234" i="10"/>
  <c r="AC1234" i="10"/>
  <c r="AB1234" i="10"/>
  <c r="AA1234" i="10"/>
  <c r="Z1234" i="10"/>
  <c r="Y1234" i="10"/>
  <c r="X1234" i="10"/>
  <c r="W1234" i="10"/>
  <c r="AK1233" i="10"/>
  <c r="AJ1233" i="10"/>
  <c r="AI1233" i="10"/>
  <c r="AH1233" i="10"/>
  <c r="AG1233" i="10"/>
  <c r="AF1233" i="10"/>
  <c r="AE1233" i="10"/>
  <c r="AD1233" i="10"/>
  <c r="AC1233" i="10"/>
  <c r="AB1233" i="10"/>
  <c r="AA1233" i="10"/>
  <c r="Z1233" i="10"/>
  <c r="Y1233" i="10"/>
  <c r="X1233" i="10"/>
  <c r="W1233" i="10"/>
  <c r="AK1232" i="10"/>
  <c r="AJ1232" i="10"/>
  <c r="AI1232" i="10"/>
  <c r="AH1232" i="10"/>
  <c r="AG1232" i="10"/>
  <c r="AF1232" i="10"/>
  <c r="AE1232" i="10"/>
  <c r="AD1232" i="10"/>
  <c r="AC1232" i="10"/>
  <c r="AB1232" i="10"/>
  <c r="AA1232" i="10"/>
  <c r="Z1232" i="10"/>
  <c r="Y1232" i="10"/>
  <c r="X1232" i="10"/>
  <c r="W1232" i="10"/>
  <c r="AK1223" i="10"/>
  <c r="AJ1223" i="10"/>
  <c r="AI1223" i="10"/>
  <c r="AH1223" i="10"/>
  <c r="AG1223" i="10"/>
  <c r="AF1223" i="10"/>
  <c r="AE1223" i="10"/>
  <c r="AD1223" i="10"/>
  <c r="AC1223" i="10"/>
  <c r="AB1223" i="10"/>
  <c r="AA1223" i="10"/>
  <c r="Z1223" i="10"/>
  <c r="Y1223" i="10"/>
  <c r="X1223" i="10"/>
  <c r="W1223" i="10"/>
  <c r="AK1222" i="10"/>
  <c r="AJ1222" i="10"/>
  <c r="AI1222" i="10"/>
  <c r="AH1222" i="10"/>
  <c r="AG1222" i="10"/>
  <c r="AF1222" i="10"/>
  <c r="AE1222" i="10"/>
  <c r="AD1222" i="10"/>
  <c r="AC1222" i="10"/>
  <c r="AB1222" i="10"/>
  <c r="AA1222" i="10"/>
  <c r="Z1222" i="10"/>
  <c r="Y1222" i="10"/>
  <c r="X1222" i="10"/>
  <c r="W1222" i="10"/>
  <c r="AK1221" i="10"/>
  <c r="AJ1221" i="10"/>
  <c r="AI1221" i="10"/>
  <c r="AH1221" i="10"/>
  <c r="AG1221" i="10"/>
  <c r="AF1221" i="10"/>
  <c r="AE1221" i="10"/>
  <c r="AD1221" i="10"/>
  <c r="AC1221" i="10"/>
  <c r="AB1221" i="10"/>
  <c r="AA1221" i="10"/>
  <c r="Z1221" i="10"/>
  <c r="Y1221" i="10"/>
  <c r="X1221" i="10"/>
  <c r="W1221" i="10"/>
  <c r="AK1220" i="10"/>
  <c r="AJ1220" i="10"/>
  <c r="AI1220" i="10"/>
  <c r="AH1220" i="10"/>
  <c r="AG1220" i="10"/>
  <c r="AF1220" i="10"/>
  <c r="AE1220" i="10"/>
  <c r="AD1220" i="10"/>
  <c r="AC1220" i="10"/>
  <c r="AB1220" i="10"/>
  <c r="AA1220" i="10"/>
  <c r="Z1220" i="10"/>
  <c r="Y1220" i="10"/>
  <c r="X1220" i="10"/>
  <c r="W1220" i="10"/>
  <c r="AK1219" i="10"/>
  <c r="AJ1219" i="10"/>
  <c r="AI1219" i="10"/>
  <c r="AH1219" i="10"/>
  <c r="AG1219" i="10"/>
  <c r="AF1219" i="10"/>
  <c r="AE1219" i="10"/>
  <c r="AD1219" i="10"/>
  <c r="AC1219" i="10"/>
  <c r="AB1219" i="10"/>
  <c r="AA1219" i="10"/>
  <c r="Z1219" i="10"/>
  <c r="Y1219" i="10"/>
  <c r="X1219" i="10"/>
  <c r="W1219" i="10"/>
  <c r="AK1218" i="10"/>
  <c r="AJ1218" i="10"/>
  <c r="AI1218" i="10"/>
  <c r="AH1218" i="10"/>
  <c r="AG1218" i="10"/>
  <c r="AF1218" i="10"/>
  <c r="AE1218" i="10"/>
  <c r="AD1218" i="10"/>
  <c r="AC1218" i="10"/>
  <c r="AB1218" i="10"/>
  <c r="AA1218" i="10"/>
  <c r="Z1218" i="10"/>
  <c r="Y1218" i="10"/>
  <c r="X1218" i="10"/>
  <c r="W1218" i="10"/>
  <c r="AK1217" i="10"/>
  <c r="AJ1217" i="10"/>
  <c r="AI1217" i="10"/>
  <c r="AH1217" i="10"/>
  <c r="AG1217" i="10"/>
  <c r="AF1217" i="10"/>
  <c r="AE1217" i="10"/>
  <c r="AD1217" i="10"/>
  <c r="AC1217" i="10"/>
  <c r="AB1217" i="10"/>
  <c r="AA1217" i="10"/>
  <c r="Z1217" i="10"/>
  <c r="Y1217" i="10"/>
  <c r="X1217" i="10"/>
  <c r="W1217" i="10"/>
  <c r="AK1216" i="10"/>
  <c r="AJ1216" i="10"/>
  <c r="AI1216" i="10"/>
  <c r="AH1216" i="10"/>
  <c r="AG1216" i="10"/>
  <c r="AF1216" i="10"/>
  <c r="AE1216" i="10"/>
  <c r="AD1216" i="10"/>
  <c r="AC1216" i="10"/>
  <c r="AB1216" i="10"/>
  <c r="AA1216" i="10"/>
  <c r="Z1216" i="10"/>
  <c r="Y1216" i="10"/>
  <c r="X1216" i="10"/>
  <c r="W1216" i="10"/>
  <c r="AK1207" i="10"/>
  <c r="AJ1207" i="10"/>
  <c r="AI1207" i="10"/>
  <c r="AH1207" i="10"/>
  <c r="AG1207" i="10"/>
  <c r="AF1207" i="10"/>
  <c r="AE1207" i="10"/>
  <c r="AD1207" i="10"/>
  <c r="AC1207" i="10"/>
  <c r="AB1207" i="10"/>
  <c r="AA1207" i="10"/>
  <c r="Z1207" i="10"/>
  <c r="Y1207" i="10"/>
  <c r="X1207" i="10"/>
  <c r="W1207" i="10"/>
  <c r="AK1206" i="10"/>
  <c r="AJ1206" i="10"/>
  <c r="AI1206" i="10"/>
  <c r="AH1206" i="10"/>
  <c r="AG1206" i="10"/>
  <c r="AF1206" i="10"/>
  <c r="AE1206" i="10"/>
  <c r="AD1206" i="10"/>
  <c r="AC1206" i="10"/>
  <c r="AB1206" i="10"/>
  <c r="AA1206" i="10"/>
  <c r="Z1206" i="10"/>
  <c r="Y1206" i="10"/>
  <c r="X1206" i="10"/>
  <c r="W1206" i="10"/>
  <c r="AK1205" i="10"/>
  <c r="AJ1205" i="10"/>
  <c r="AI1205" i="10"/>
  <c r="AH1205" i="10"/>
  <c r="AG1205" i="10"/>
  <c r="AF1205" i="10"/>
  <c r="AE1205" i="10"/>
  <c r="AD1205" i="10"/>
  <c r="AC1205" i="10"/>
  <c r="AB1205" i="10"/>
  <c r="AA1205" i="10"/>
  <c r="Z1205" i="10"/>
  <c r="Y1205" i="10"/>
  <c r="X1205" i="10"/>
  <c r="W1205" i="10"/>
  <c r="AK1204" i="10"/>
  <c r="AJ1204" i="10"/>
  <c r="AI1204" i="10"/>
  <c r="AH1204" i="10"/>
  <c r="AG1204" i="10"/>
  <c r="AF1204" i="10"/>
  <c r="AE1204" i="10"/>
  <c r="AD1204" i="10"/>
  <c r="AC1204" i="10"/>
  <c r="AB1204" i="10"/>
  <c r="AA1204" i="10"/>
  <c r="Z1204" i="10"/>
  <c r="Y1204" i="10"/>
  <c r="X1204" i="10"/>
  <c r="W1204" i="10"/>
  <c r="AK1203" i="10"/>
  <c r="AJ1203" i="10"/>
  <c r="AI1203" i="10"/>
  <c r="AH1203" i="10"/>
  <c r="AG1203" i="10"/>
  <c r="AF1203" i="10"/>
  <c r="AE1203" i="10"/>
  <c r="AD1203" i="10"/>
  <c r="AC1203" i="10"/>
  <c r="AB1203" i="10"/>
  <c r="AA1203" i="10"/>
  <c r="Z1203" i="10"/>
  <c r="Y1203" i="10"/>
  <c r="X1203" i="10"/>
  <c r="W1203" i="10"/>
  <c r="AK1202" i="10"/>
  <c r="AJ1202" i="10"/>
  <c r="AI1202" i="10"/>
  <c r="AH1202" i="10"/>
  <c r="AG1202" i="10"/>
  <c r="AF1202" i="10"/>
  <c r="AE1202" i="10"/>
  <c r="AD1202" i="10"/>
  <c r="AC1202" i="10"/>
  <c r="AB1202" i="10"/>
  <c r="AA1202" i="10"/>
  <c r="Z1202" i="10"/>
  <c r="Y1202" i="10"/>
  <c r="X1202" i="10"/>
  <c r="W1202" i="10"/>
  <c r="AK1201" i="10"/>
  <c r="AJ1201" i="10"/>
  <c r="AI1201" i="10"/>
  <c r="AH1201" i="10"/>
  <c r="AG1201" i="10"/>
  <c r="AF1201" i="10"/>
  <c r="AE1201" i="10"/>
  <c r="AD1201" i="10"/>
  <c r="AC1201" i="10"/>
  <c r="AB1201" i="10"/>
  <c r="AA1201" i="10"/>
  <c r="Z1201" i="10"/>
  <c r="Y1201" i="10"/>
  <c r="X1201" i="10"/>
  <c r="W1201" i="10"/>
  <c r="AK1200" i="10"/>
  <c r="AJ1200" i="10"/>
  <c r="AI1200" i="10"/>
  <c r="AH1200" i="10"/>
  <c r="AG1200" i="10"/>
  <c r="AF1200" i="10"/>
  <c r="AE1200" i="10"/>
  <c r="AD1200" i="10"/>
  <c r="AC1200" i="10"/>
  <c r="AB1200" i="10"/>
  <c r="AA1200" i="10"/>
  <c r="Z1200" i="10"/>
  <c r="Y1200" i="10"/>
  <c r="X1200" i="10"/>
  <c r="W1200" i="10"/>
  <c r="AK1191" i="10"/>
  <c r="AJ1191" i="10"/>
  <c r="AI1191" i="10"/>
  <c r="AH1191" i="10"/>
  <c r="AG1191" i="10"/>
  <c r="AF1191" i="10"/>
  <c r="AE1191" i="10"/>
  <c r="AD1191" i="10"/>
  <c r="AC1191" i="10"/>
  <c r="AB1191" i="10"/>
  <c r="AA1191" i="10"/>
  <c r="Z1191" i="10"/>
  <c r="Y1191" i="10"/>
  <c r="X1191" i="10"/>
  <c r="W1191" i="10"/>
  <c r="AK1190" i="10"/>
  <c r="AJ1190" i="10"/>
  <c r="AI1190" i="10"/>
  <c r="AH1190" i="10"/>
  <c r="AG1190" i="10"/>
  <c r="AF1190" i="10"/>
  <c r="AE1190" i="10"/>
  <c r="AD1190" i="10"/>
  <c r="AC1190" i="10"/>
  <c r="AB1190" i="10"/>
  <c r="AA1190" i="10"/>
  <c r="Z1190" i="10"/>
  <c r="Y1190" i="10"/>
  <c r="X1190" i="10"/>
  <c r="W1190" i="10"/>
  <c r="AK1189" i="10"/>
  <c r="AJ1189" i="10"/>
  <c r="AI1189" i="10"/>
  <c r="AH1189" i="10"/>
  <c r="AG1189" i="10"/>
  <c r="AF1189" i="10"/>
  <c r="AE1189" i="10"/>
  <c r="AD1189" i="10"/>
  <c r="AC1189" i="10"/>
  <c r="AB1189" i="10"/>
  <c r="AA1189" i="10"/>
  <c r="Z1189" i="10"/>
  <c r="Y1189" i="10"/>
  <c r="X1189" i="10"/>
  <c r="W1189" i="10"/>
  <c r="AK1188" i="10"/>
  <c r="AJ1188" i="10"/>
  <c r="AI1188" i="10"/>
  <c r="AH1188" i="10"/>
  <c r="AG1188" i="10"/>
  <c r="AF1188" i="10"/>
  <c r="AE1188" i="10"/>
  <c r="AD1188" i="10"/>
  <c r="AC1188" i="10"/>
  <c r="AB1188" i="10"/>
  <c r="AA1188" i="10"/>
  <c r="Z1188" i="10"/>
  <c r="Y1188" i="10"/>
  <c r="X1188" i="10"/>
  <c r="W1188" i="10"/>
  <c r="AK1187" i="10"/>
  <c r="AJ1187" i="10"/>
  <c r="AI1187" i="10"/>
  <c r="AH1187" i="10"/>
  <c r="AG1187" i="10"/>
  <c r="AF1187" i="10"/>
  <c r="AE1187" i="10"/>
  <c r="AD1187" i="10"/>
  <c r="AC1187" i="10"/>
  <c r="AB1187" i="10"/>
  <c r="AA1187" i="10"/>
  <c r="Z1187" i="10"/>
  <c r="Y1187" i="10"/>
  <c r="X1187" i="10"/>
  <c r="W1187" i="10"/>
  <c r="AK1186" i="10"/>
  <c r="AJ1186" i="10"/>
  <c r="AI1186" i="10"/>
  <c r="AH1186" i="10"/>
  <c r="AG1186" i="10"/>
  <c r="AF1186" i="10"/>
  <c r="AE1186" i="10"/>
  <c r="AD1186" i="10"/>
  <c r="AC1186" i="10"/>
  <c r="AB1186" i="10"/>
  <c r="AA1186" i="10"/>
  <c r="Z1186" i="10"/>
  <c r="Y1186" i="10"/>
  <c r="X1186" i="10"/>
  <c r="W1186" i="10"/>
  <c r="AK1185" i="10"/>
  <c r="AJ1185" i="10"/>
  <c r="AI1185" i="10"/>
  <c r="AH1185" i="10"/>
  <c r="AG1185" i="10"/>
  <c r="AF1185" i="10"/>
  <c r="AE1185" i="10"/>
  <c r="AD1185" i="10"/>
  <c r="AC1185" i="10"/>
  <c r="AB1185" i="10"/>
  <c r="AA1185" i="10"/>
  <c r="Z1185" i="10"/>
  <c r="Y1185" i="10"/>
  <c r="X1185" i="10"/>
  <c r="W1185" i="10"/>
  <c r="AK1184" i="10"/>
  <c r="AJ1184" i="10"/>
  <c r="AI1184" i="10"/>
  <c r="AH1184" i="10"/>
  <c r="AG1184" i="10"/>
  <c r="AF1184" i="10"/>
  <c r="AE1184" i="10"/>
  <c r="AD1184" i="10"/>
  <c r="AC1184" i="10"/>
  <c r="AB1184" i="10"/>
  <c r="AA1184" i="10"/>
  <c r="Z1184" i="10"/>
  <c r="Y1184" i="10"/>
  <c r="X1184" i="10"/>
  <c r="W1184" i="10"/>
  <c r="AK1175" i="10"/>
  <c r="AJ1175" i="10"/>
  <c r="AI1175" i="10"/>
  <c r="AH1175" i="10"/>
  <c r="AG1175" i="10"/>
  <c r="AF1175" i="10"/>
  <c r="AE1175" i="10"/>
  <c r="AD1175" i="10"/>
  <c r="AC1175" i="10"/>
  <c r="AB1175" i="10"/>
  <c r="AA1175" i="10"/>
  <c r="Z1175" i="10"/>
  <c r="Y1175" i="10"/>
  <c r="X1175" i="10"/>
  <c r="W1175" i="10"/>
  <c r="AK1174" i="10"/>
  <c r="AJ1174" i="10"/>
  <c r="AI1174" i="10"/>
  <c r="AH1174" i="10"/>
  <c r="AG1174" i="10"/>
  <c r="AF1174" i="10"/>
  <c r="AE1174" i="10"/>
  <c r="AD1174" i="10"/>
  <c r="AC1174" i="10"/>
  <c r="AB1174" i="10"/>
  <c r="AA1174" i="10"/>
  <c r="Z1174" i="10"/>
  <c r="Y1174" i="10"/>
  <c r="X1174" i="10"/>
  <c r="W1174" i="10"/>
  <c r="AK1173" i="10"/>
  <c r="AJ1173" i="10"/>
  <c r="AI1173" i="10"/>
  <c r="AH1173" i="10"/>
  <c r="AG1173" i="10"/>
  <c r="AF1173" i="10"/>
  <c r="AE1173" i="10"/>
  <c r="AD1173" i="10"/>
  <c r="AC1173" i="10"/>
  <c r="AB1173" i="10"/>
  <c r="AA1173" i="10"/>
  <c r="Z1173" i="10"/>
  <c r="Y1173" i="10"/>
  <c r="X1173" i="10"/>
  <c r="W1173" i="10"/>
  <c r="AK1172" i="10"/>
  <c r="AJ1172" i="10"/>
  <c r="AI1172" i="10"/>
  <c r="AH1172" i="10"/>
  <c r="AG1172" i="10"/>
  <c r="AF1172" i="10"/>
  <c r="AE1172" i="10"/>
  <c r="AD1172" i="10"/>
  <c r="AC1172" i="10"/>
  <c r="AB1172" i="10"/>
  <c r="AA1172" i="10"/>
  <c r="Z1172" i="10"/>
  <c r="Y1172" i="10"/>
  <c r="X1172" i="10"/>
  <c r="W1172" i="10"/>
  <c r="AK1171" i="10"/>
  <c r="AJ1171" i="10"/>
  <c r="AI1171" i="10"/>
  <c r="AH1171" i="10"/>
  <c r="AG1171" i="10"/>
  <c r="AF1171" i="10"/>
  <c r="AE1171" i="10"/>
  <c r="AD1171" i="10"/>
  <c r="AC1171" i="10"/>
  <c r="AB1171" i="10"/>
  <c r="AA1171" i="10"/>
  <c r="Z1171" i="10"/>
  <c r="Y1171" i="10"/>
  <c r="X1171" i="10"/>
  <c r="W1171" i="10"/>
  <c r="AK1170" i="10"/>
  <c r="AJ1170" i="10"/>
  <c r="AI1170" i="10"/>
  <c r="AH1170" i="10"/>
  <c r="AG1170" i="10"/>
  <c r="AF1170" i="10"/>
  <c r="AE1170" i="10"/>
  <c r="AD1170" i="10"/>
  <c r="AC1170" i="10"/>
  <c r="AB1170" i="10"/>
  <c r="AA1170" i="10"/>
  <c r="Z1170" i="10"/>
  <c r="Y1170" i="10"/>
  <c r="X1170" i="10"/>
  <c r="W1170" i="10"/>
  <c r="AK1169" i="10"/>
  <c r="AJ1169" i="10"/>
  <c r="AI1169" i="10"/>
  <c r="AH1169" i="10"/>
  <c r="AG1169" i="10"/>
  <c r="AF1169" i="10"/>
  <c r="AE1169" i="10"/>
  <c r="AD1169" i="10"/>
  <c r="AC1169" i="10"/>
  <c r="AB1169" i="10"/>
  <c r="AA1169" i="10"/>
  <c r="Z1169" i="10"/>
  <c r="Y1169" i="10"/>
  <c r="X1169" i="10"/>
  <c r="W1169" i="10"/>
  <c r="AK1168" i="10"/>
  <c r="AJ1168" i="10"/>
  <c r="AI1168" i="10"/>
  <c r="AH1168" i="10"/>
  <c r="AG1168" i="10"/>
  <c r="AF1168" i="10"/>
  <c r="AE1168" i="10"/>
  <c r="AD1168" i="10"/>
  <c r="AC1168" i="10"/>
  <c r="AB1168" i="10"/>
  <c r="AA1168" i="10"/>
  <c r="Z1168" i="10"/>
  <c r="Y1168" i="10"/>
  <c r="X1168" i="10"/>
  <c r="W1168" i="10"/>
  <c r="AK1159" i="10"/>
  <c r="AJ1159" i="10"/>
  <c r="AI1159" i="10"/>
  <c r="AH1159" i="10"/>
  <c r="AG1159" i="10"/>
  <c r="AF1159" i="10"/>
  <c r="AE1159" i="10"/>
  <c r="AD1159" i="10"/>
  <c r="AC1159" i="10"/>
  <c r="AB1159" i="10"/>
  <c r="AA1159" i="10"/>
  <c r="Z1159" i="10"/>
  <c r="Y1159" i="10"/>
  <c r="X1159" i="10"/>
  <c r="W1159" i="10"/>
  <c r="AK1158" i="10"/>
  <c r="AJ1158" i="10"/>
  <c r="AI1158" i="10"/>
  <c r="AH1158" i="10"/>
  <c r="AG1158" i="10"/>
  <c r="AF1158" i="10"/>
  <c r="AE1158" i="10"/>
  <c r="AD1158" i="10"/>
  <c r="AC1158" i="10"/>
  <c r="AB1158" i="10"/>
  <c r="AA1158" i="10"/>
  <c r="Z1158" i="10"/>
  <c r="Y1158" i="10"/>
  <c r="X1158" i="10"/>
  <c r="W1158" i="10"/>
  <c r="AK1157" i="10"/>
  <c r="AJ1157" i="10"/>
  <c r="AI1157" i="10"/>
  <c r="AH1157" i="10"/>
  <c r="AG1157" i="10"/>
  <c r="AF1157" i="10"/>
  <c r="AE1157" i="10"/>
  <c r="AD1157" i="10"/>
  <c r="AC1157" i="10"/>
  <c r="AB1157" i="10"/>
  <c r="AA1157" i="10"/>
  <c r="Z1157" i="10"/>
  <c r="Y1157" i="10"/>
  <c r="X1157" i="10"/>
  <c r="W1157" i="10"/>
  <c r="AK1156" i="10"/>
  <c r="AJ1156" i="10"/>
  <c r="AI1156" i="10"/>
  <c r="AH1156" i="10"/>
  <c r="AG1156" i="10"/>
  <c r="AF1156" i="10"/>
  <c r="AE1156" i="10"/>
  <c r="AD1156" i="10"/>
  <c r="AC1156" i="10"/>
  <c r="AB1156" i="10"/>
  <c r="AA1156" i="10"/>
  <c r="Z1156" i="10"/>
  <c r="Y1156" i="10"/>
  <c r="X1156" i="10"/>
  <c r="W1156" i="10"/>
  <c r="AK1155" i="10"/>
  <c r="AJ1155" i="10"/>
  <c r="AI1155" i="10"/>
  <c r="AH1155" i="10"/>
  <c r="AG1155" i="10"/>
  <c r="AF1155" i="10"/>
  <c r="AE1155" i="10"/>
  <c r="AD1155" i="10"/>
  <c r="AC1155" i="10"/>
  <c r="AB1155" i="10"/>
  <c r="AA1155" i="10"/>
  <c r="Z1155" i="10"/>
  <c r="Y1155" i="10"/>
  <c r="X1155" i="10"/>
  <c r="W1155" i="10"/>
  <c r="AK1154" i="10"/>
  <c r="AJ1154" i="10"/>
  <c r="AI1154" i="10"/>
  <c r="AH1154" i="10"/>
  <c r="AG1154" i="10"/>
  <c r="AF1154" i="10"/>
  <c r="AE1154" i="10"/>
  <c r="AD1154" i="10"/>
  <c r="AC1154" i="10"/>
  <c r="AB1154" i="10"/>
  <c r="AA1154" i="10"/>
  <c r="Z1154" i="10"/>
  <c r="Y1154" i="10"/>
  <c r="X1154" i="10"/>
  <c r="W1154" i="10"/>
  <c r="AK1153" i="10"/>
  <c r="AJ1153" i="10"/>
  <c r="AI1153" i="10"/>
  <c r="AH1153" i="10"/>
  <c r="AG1153" i="10"/>
  <c r="AF1153" i="10"/>
  <c r="AE1153" i="10"/>
  <c r="AD1153" i="10"/>
  <c r="AC1153" i="10"/>
  <c r="AB1153" i="10"/>
  <c r="AA1153" i="10"/>
  <c r="Z1153" i="10"/>
  <c r="Y1153" i="10"/>
  <c r="X1153" i="10"/>
  <c r="W1153" i="10"/>
  <c r="AK1152" i="10"/>
  <c r="AJ1152" i="10"/>
  <c r="AI1152" i="10"/>
  <c r="AH1152" i="10"/>
  <c r="AG1152" i="10"/>
  <c r="AF1152" i="10"/>
  <c r="AE1152" i="10"/>
  <c r="AD1152" i="10"/>
  <c r="AC1152" i="10"/>
  <c r="AB1152" i="10"/>
  <c r="AA1152" i="10"/>
  <c r="Z1152" i="10"/>
  <c r="Y1152" i="10"/>
  <c r="X1152" i="10"/>
  <c r="W1152" i="10"/>
  <c r="AK1143" i="10"/>
  <c r="AJ1143" i="10"/>
  <c r="AI1143" i="10"/>
  <c r="AH1143" i="10"/>
  <c r="AG1143" i="10"/>
  <c r="AF1143" i="10"/>
  <c r="AE1143" i="10"/>
  <c r="AD1143" i="10"/>
  <c r="AC1143" i="10"/>
  <c r="AB1143" i="10"/>
  <c r="AA1143" i="10"/>
  <c r="Z1143" i="10"/>
  <c r="Y1143" i="10"/>
  <c r="X1143" i="10"/>
  <c r="W1143" i="10"/>
  <c r="AK1142" i="10"/>
  <c r="AJ1142" i="10"/>
  <c r="AI1142" i="10"/>
  <c r="AH1142" i="10"/>
  <c r="AG1142" i="10"/>
  <c r="AF1142" i="10"/>
  <c r="AE1142" i="10"/>
  <c r="AD1142" i="10"/>
  <c r="AC1142" i="10"/>
  <c r="AB1142" i="10"/>
  <c r="AA1142" i="10"/>
  <c r="Z1142" i="10"/>
  <c r="Y1142" i="10"/>
  <c r="X1142" i="10"/>
  <c r="W1142" i="10"/>
  <c r="AK1141" i="10"/>
  <c r="AJ1141" i="10"/>
  <c r="AI1141" i="10"/>
  <c r="AH1141" i="10"/>
  <c r="AG1141" i="10"/>
  <c r="AF1141" i="10"/>
  <c r="AE1141" i="10"/>
  <c r="AD1141" i="10"/>
  <c r="AC1141" i="10"/>
  <c r="AB1141" i="10"/>
  <c r="AA1141" i="10"/>
  <c r="Z1141" i="10"/>
  <c r="Y1141" i="10"/>
  <c r="X1141" i="10"/>
  <c r="W1141" i="10"/>
  <c r="AK1140" i="10"/>
  <c r="AJ1140" i="10"/>
  <c r="AI1140" i="10"/>
  <c r="AH1140" i="10"/>
  <c r="AG1140" i="10"/>
  <c r="AF1140" i="10"/>
  <c r="AE1140" i="10"/>
  <c r="AD1140" i="10"/>
  <c r="AC1140" i="10"/>
  <c r="AB1140" i="10"/>
  <c r="AA1140" i="10"/>
  <c r="Z1140" i="10"/>
  <c r="Y1140" i="10"/>
  <c r="X1140" i="10"/>
  <c r="W1140" i="10"/>
  <c r="AK1139" i="10"/>
  <c r="AJ1139" i="10"/>
  <c r="AI1139" i="10"/>
  <c r="AH1139" i="10"/>
  <c r="AG1139" i="10"/>
  <c r="AF1139" i="10"/>
  <c r="AE1139" i="10"/>
  <c r="AD1139" i="10"/>
  <c r="AC1139" i="10"/>
  <c r="AB1139" i="10"/>
  <c r="AA1139" i="10"/>
  <c r="Z1139" i="10"/>
  <c r="Y1139" i="10"/>
  <c r="X1139" i="10"/>
  <c r="W1139" i="10"/>
  <c r="AK1138" i="10"/>
  <c r="AJ1138" i="10"/>
  <c r="AI1138" i="10"/>
  <c r="AH1138" i="10"/>
  <c r="AG1138" i="10"/>
  <c r="AF1138" i="10"/>
  <c r="AE1138" i="10"/>
  <c r="AD1138" i="10"/>
  <c r="AC1138" i="10"/>
  <c r="AB1138" i="10"/>
  <c r="AA1138" i="10"/>
  <c r="Z1138" i="10"/>
  <c r="Y1138" i="10"/>
  <c r="X1138" i="10"/>
  <c r="W1138" i="10"/>
  <c r="AK1137" i="10"/>
  <c r="AJ1137" i="10"/>
  <c r="AI1137" i="10"/>
  <c r="AH1137" i="10"/>
  <c r="AG1137" i="10"/>
  <c r="AF1137" i="10"/>
  <c r="AE1137" i="10"/>
  <c r="AD1137" i="10"/>
  <c r="AC1137" i="10"/>
  <c r="AB1137" i="10"/>
  <c r="AA1137" i="10"/>
  <c r="Z1137" i="10"/>
  <c r="Y1137" i="10"/>
  <c r="X1137" i="10"/>
  <c r="W1137" i="10"/>
  <c r="AK1136" i="10"/>
  <c r="AJ1136" i="10"/>
  <c r="AI1136" i="10"/>
  <c r="AH1136" i="10"/>
  <c r="AG1136" i="10"/>
  <c r="AF1136" i="10"/>
  <c r="AE1136" i="10"/>
  <c r="AD1136" i="10"/>
  <c r="AC1136" i="10"/>
  <c r="AB1136" i="10"/>
  <c r="AA1136" i="10"/>
  <c r="Z1136" i="10"/>
  <c r="Y1136" i="10"/>
  <c r="X1136" i="10"/>
  <c r="W1136" i="10"/>
  <c r="AK1127" i="10"/>
  <c r="AJ1127" i="10"/>
  <c r="AI1127" i="10"/>
  <c r="AH1127" i="10"/>
  <c r="AG1127" i="10"/>
  <c r="AF1127" i="10"/>
  <c r="AE1127" i="10"/>
  <c r="AD1127" i="10"/>
  <c r="AC1127" i="10"/>
  <c r="AB1127" i="10"/>
  <c r="AA1127" i="10"/>
  <c r="Z1127" i="10"/>
  <c r="Y1127" i="10"/>
  <c r="X1127" i="10"/>
  <c r="W1127" i="10"/>
  <c r="AK1126" i="10"/>
  <c r="AJ1126" i="10"/>
  <c r="AI1126" i="10"/>
  <c r="AH1126" i="10"/>
  <c r="AG1126" i="10"/>
  <c r="AF1126" i="10"/>
  <c r="AE1126" i="10"/>
  <c r="AD1126" i="10"/>
  <c r="AC1126" i="10"/>
  <c r="AB1126" i="10"/>
  <c r="AA1126" i="10"/>
  <c r="Z1126" i="10"/>
  <c r="Y1126" i="10"/>
  <c r="X1126" i="10"/>
  <c r="W1126" i="10"/>
  <c r="AK1125" i="10"/>
  <c r="AJ1125" i="10"/>
  <c r="AI1125" i="10"/>
  <c r="AH1125" i="10"/>
  <c r="AG1125" i="10"/>
  <c r="AF1125" i="10"/>
  <c r="AE1125" i="10"/>
  <c r="AD1125" i="10"/>
  <c r="AC1125" i="10"/>
  <c r="AB1125" i="10"/>
  <c r="AA1125" i="10"/>
  <c r="Z1125" i="10"/>
  <c r="Y1125" i="10"/>
  <c r="X1125" i="10"/>
  <c r="W1125" i="10"/>
  <c r="AK1124" i="10"/>
  <c r="AJ1124" i="10"/>
  <c r="AI1124" i="10"/>
  <c r="AH1124" i="10"/>
  <c r="AG1124" i="10"/>
  <c r="AF1124" i="10"/>
  <c r="AE1124" i="10"/>
  <c r="AD1124" i="10"/>
  <c r="AC1124" i="10"/>
  <c r="AB1124" i="10"/>
  <c r="AA1124" i="10"/>
  <c r="Z1124" i="10"/>
  <c r="Y1124" i="10"/>
  <c r="X1124" i="10"/>
  <c r="W1124" i="10"/>
  <c r="AK1123" i="10"/>
  <c r="AJ1123" i="10"/>
  <c r="AI1123" i="10"/>
  <c r="AH1123" i="10"/>
  <c r="AG1123" i="10"/>
  <c r="AF1123" i="10"/>
  <c r="AE1123" i="10"/>
  <c r="AD1123" i="10"/>
  <c r="AC1123" i="10"/>
  <c r="AB1123" i="10"/>
  <c r="AA1123" i="10"/>
  <c r="Z1123" i="10"/>
  <c r="Y1123" i="10"/>
  <c r="X1123" i="10"/>
  <c r="W1123" i="10"/>
  <c r="AK1122" i="10"/>
  <c r="AJ1122" i="10"/>
  <c r="AI1122" i="10"/>
  <c r="AH1122" i="10"/>
  <c r="AG1122" i="10"/>
  <c r="AF1122" i="10"/>
  <c r="AE1122" i="10"/>
  <c r="AD1122" i="10"/>
  <c r="AC1122" i="10"/>
  <c r="AB1122" i="10"/>
  <c r="AA1122" i="10"/>
  <c r="Z1122" i="10"/>
  <c r="Y1122" i="10"/>
  <c r="X1122" i="10"/>
  <c r="W1122" i="10"/>
  <c r="AK1121" i="10"/>
  <c r="AJ1121" i="10"/>
  <c r="AI1121" i="10"/>
  <c r="AH1121" i="10"/>
  <c r="AG1121" i="10"/>
  <c r="AF1121" i="10"/>
  <c r="AE1121" i="10"/>
  <c r="AD1121" i="10"/>
  <c r="AC1121" i="10"/>
  <c r="AB1121" i="10"/>
  <c r="AA1121" i="10"/>
  <c r="Z1121" i="10"/>
  <c r="Y1121" i="10"/>
  <c r="X1121" i="10"/>
  <c r="W1121" i="10"/>
  <c r="AK1120" i="10"/>
  <c r="AJ1120" i="10"/>
  <c r="AI1120" i="10"/>
  <c r="AH1120" i="10"/>
  <c r="AG1120" i="10"/>
  <c r="AF1120" i="10"/>
  <c r="AE1120" i="10"/>
  <c r="AD1120" i="10"/>
  <c r="AC1120" i="10"/>
  <c r="AB1120" i="10"/>
  <c r="AA1120" i="10"/>
  <c r="Z1120" i="10"/>
  <c r="Y1120" i="10"/>
  <c r="X1120" i="10"/>
  <c r="W1120" i="10"/>
  <c r="AK1111" i="10"/>
  <c r="AJ1111" i="10"/>
  <c r="AI1111" i="10"/>
  <c r="AH1111" i="10"/>
  <c r="AG1111" i="10"/>
  <c r="AF1111" i="10"/>
  <c r="AE1111" i="10"/>
  <c r="AD1111" i="10"/>
  <c r="AC1111" i="10"/>
  <c r="AB1111" i="10"/>
  <c r="AA1111" i="10"/>
  <c r="Z1111" i="10"/>
  <c r="Y1111" i="10"/>
  <c r="X1111" i="10"/>
  <c r="W1111" i="10"/>
  <c r="AK1110" i="10"/>
  <c r="AJ1110" i="10"/>
  <c r="AI1110" i="10"/>
  <c r="AH1110" i="10"/>
  <c r="AG1110" i="10"/>
  <c r="AF1110" i="10"/>
  <c r="AE1110" i="10"/>
  <c r="AD1110" i="10"/>
  <c r="AC1110" i="10"/>
  <c r="AB1110" i="10"/>
  <c r="AA1110" i="10"/>
  <c r="Z1110" i="10"/>
  <c r="Y1110" i="10"/>
  <c r="X1110" i="10"/>
  <c r="W1110" i="10"/>
  <c r="AK1109" i="10"/>
  <c r="AJ1109" i="10"/>
  <c r="AI1109" i="10"/>
  <c r="AH1109" i="10"/>
  <c r="AG1109" i="10"/>
  <c r="AF1109" i="10"/>
  <c r="AE1109" i="10"/>
  <c r="AD1109" i="10"/>
  <c r="AC1109" i="10"/>
  <c r="AB1109" i="10"/>
  <c r="AA1109" i="10"/>
  <c r="Z1109" i="10"/>
  <c r="Y1109" i="10"/>
  <c r="X1109" i="10"/>
  <c r="W1109" i="10"/>
  <c r="AK1108" i="10"/>
  <c r="AJ1108" i="10"/>
  <c r="AI1108" i="10"/>
  <c r="AH1108" i="10"/>
  <c r="AG1108" i="10"/>
  <c r="AF1108" i="10"/>
  <c r="AE1108" i="10"/>
  <c r="AD1108" i="10"/>
  <c r="AC1108" i="10"/>
  <c r="AB1108" i="10"/>
  <c r="AA1108" i="10"/>
  <c r="Z1108" i="10"/>
  <c r="Y1108" i="10"/>
  <c r="X1108" i="10"/>
  <c r="W1108" i="10"/>
  <c r="AK1107" i="10"/>
  <c r="AJ1107" i="10"/>
  <c r="AI1107" i="10"/>
  <c r="AH1107" i="10"/>
  <c r="AG1107" i="10"/>
  <c r="AF1107" i="10"/>
  <c r="AE1107" i="10"/>
  <c r="AD1107" i="10"/>
  <c r="AC1107" i="10"/>
  <c r="AB1107" i="10"/>
  <c r="AA1107" i="10"/>
  <c r="Z1107" i="10"/>
  <c r="Y1107" i="10"/>
  <c r="X1107" i="10"/>
  <c r="W1107" i="10"/>
  <c r="AK1106" i="10"/>
  <c r="AJ1106" i="10"/>
  <c r="AI1106" i="10"/>
  <c r="AH1106" i="10"/>
  <c r="AG1106" i="10"/>
  <c r="AF1106" i="10"/>
  <c r="AE1106" i="10"/>
  <c r="AD1106" i="10"/>
  <c r="AC1106" i="10"/>
  <c r="AB1106" i="10"/>
  <c r="AA1106" i="10"/>
  <c r="Z1106" i="10"/>
  <c r="Y1106" i="10"/>
  <c r="X1106" i="10"/>
  <c r="W1106" i="10"/>
  <c r="AK1105" i="10"/>
  <c r="AJ1105" i="10"/>
  <c r="AI1105" i="10"/>
  <c r="AH1105" i="10"/>
  <c r="AG1105" i="10"/>
  <c r="AF1105" i="10"/>
  <c r="AE1105" i="10"/>
  <c r="AD1105" i="10"/>
  <c r="AC1105" i="10"/>
  <c r="AB1105" i="10"/>
  <c r="AA1105" i="10"/>
  <c r="Z1105" i="10"/>
  <c r="Y1105" i="10"/>
  <c r="X1105" i="10"/>
  <c r="W1105" i="10"/>
  <c r="AK1104" i="10"/>
  <c r="AJ1104" i="10"/>
  <c r="AI1104" i="10"/>
  <c r="AH1104" i="10"/>
  <c r="AG1104" i="10"/>
  <c r="AF1104" i="10"/>
  <c r="AE1104" i="10"/>
  <c r="AD1104" i="10"/>
  <c r="AC1104" i="10"/>
  <c r="AB1104" i="10"/>
  <c r="AA1104" i="10"/>
  <c r="Z1104" i="10"/>
  <c r="Y1104" i="10"/>
  <c r="X1104" i="10"/>
  <c r="W1104" i="10"/>
  <c r="AK1095" i="10"/>
  <c r="AJ1095" i="10"/>
  <c r="AI1095" i="10"/>
  <c r="AH1095" i="10"/>
  <c r="AG1095" i="10"/>
  <c r="AF1095" i="10"/>
  <c r="AE1095" i="10"/>
  <c r="AD1095" i="10"/>
  <c r="AC1095" i="10"/>
  <c r="AB1095" i="10"/>
  <c r="AA1095" i="10"/>
  <c r="Z1095" i="10"/>
  <c r="Y1095" i="10"/>
  <c r="X1095" i="10"/>
  <c r="W1095" i="10"/>
  <c r="AK1094" i="10"/>
  <c r="AJ1094" i="10"/>
  <c r="AI1094" i="10"/>
  <c r="AH1094" i="10"/>
  <c r="AG1094" i="10"/>
  <c r="AF1094" i="10"/>
  <c r="AE1094" i="10"/>
  <c r="AD1094" i="10"/>
  <c r="AC1094" i="10"/>
  <c r="AB1094" i="10"/>
  <c r="AA1094" i="10"/>
  <c r="Z1094" i="10"/>
  <c r="Y1094" i="10"/>
  <c r="X1094" i="10"/>
  <c r="W1094" i="10"/>
  <c r="AK1093" i="10"/>
  <c r="AJ1093" i="10"/>
  <c r="AI1093" i="10"/>
  <c r="AH1093" i="10"/>
  <c r="AG1093" i="10"/>
  <c r="AF1093" i="10"/>
  <c r="AE1093" i="10"/>
  <c r="AD1093" i="10"/>
  <c r="AC1093" i="10"/>
  <c r="AB1093" i="10"/>
  <c r="AA1093" i="10"/>
  <c r="Z1093" i="10"/>
  <c r="Y1093" i="10"/>
  <c r="X1093" i="10"/>
  <c r="W1093" i="10"/>
  <c r="AK1092" i="10"/>
  <c r="AJ1092" i="10"/>
  <c r="AI1092" i="10"/>
  <c r="AH1092" i="10"/>
  <c r="AG1092" i="10"/>
  <c r="AF1092" i="10"/>
  <c r="AE1092" i="10"/>
  <c r="AD1092" i="10"/>
  <c r="AC1092" i="10"/>
  <c r="AB1092" i="10"/>
  <c r="AA1092" i="10"/>
  <c r="Z1092" i="10"/>
  <c r="Y1092" i="10"/>
  <c r="X1092" i="10"/>
  <c r="W1092" i="10"/>
  <c r="AK1091" i="10"/>
  <c r="AJ1091" i="10"/>
  <c r="AI1091" i="10"/>
  <c r="AH1091" i="10"/>
  <c r="AG1091" i="10"/>
  <c r="AF1091" i="10"/>
  <c r="AE1091" i="10"/>
  <c r="AD1091" i="10"/>
  <c r="AC1091" i="10"/>
  <c r="AB1091" i="10"/>
  <c r="AA1091" i="10"/>
  <c r="Z1091" i="10"/>
  <c r="Y1091" i="10"/>
  <c r="X1091" i="10"/>
  <c r="W1091" i="10"/>
  <c r="AK1090" i="10"/>
  <c r="AJ1090" i="10"/>
  <c r="AI1090" i="10"/>
  <c r="AH1090" i="10"/>
  <c r="AG1090" i="10"/>
  <c r="AF1090" i="10"/>
  <c r="AE1090" i="10"/>
  <c r="AD1090" i="10"/>
  <c r="AC1090" i="10"/>
  <c r="AB1090" i="10"/>
  <c r="AA1090" i="10"/>
  <c r="Z1090" i="10"/>
  <c r="Y1090" i="10"/>
  <c r="X1090" i="10"/>
  <c r="W1090" i="10"/>
  <c r="AK1089" i="10"/>
  <c r="AJ1089" i="10"/>
  <c r="AI1089" i="10"/>
  <c r="AH1089" i="10"/>
  <c r="AG1089" i="10"/>
  <c r="AF1089" i="10"/>
  <c r="AE1089" i="10"/>
  <c r="AD1089" i="10"/>
  <c r="AC1089" i="10"/>
  <c r="AB1089" i="10"/>
  <c r="AA1089" i="10"/>
  <c r="Z1089" i="10"/>
  <c r="Y1089" i="10"/>
  <c r="X1089" i="10"/>
  <c r="W1089" i="10"/>
  <c r="AK1088" i="10"/>
  <c r="AJ1088" i="10"/>
  <c r="AI1088" i="10"/>
  <c r="AH1088" i="10"/>
  <c r="AG1088" i="10"/>
  <c r="AF1088" i="10"/>
  <c r="AE1088" i="10"/>
  <c r="AD1088" i="10"/>
  <c r="AC1088" i="10"/>
  <c r="AB1088" i="10"/>
  <c r="AA1088" i="10"/>
  <c r="Z1088" i="10"/>
  <c r="Y1088" i="10"/>
  <c r="X1088" i="10"/>
  <c r="W1088" i="10"/>
  <c r="AK1079" i="10"/>
  <c r="AJ1079" i="10"/>
  <c r="AI1079" i="10"/>
  <c r="AH1079" i="10"/>
  <c r="AG1079" i="10"/>
  <c r="AF1079" i="10"/>
  <c r="AE1079" i="10"/>
  <c r="AD1079" i="10"/>
  <c r="AC1079" i="10"/>
  <c r="AB1079" i="10"/>
  <c r="AA1079" i="10"/>
  <c r="Z1079" i="10"/>
  <c r="Y1079" i="10"/>
  <c r="X1079" i="10"/>
  <c r="W1079" i="10"/>
  <c r="AK1078" i="10"/>
  <c r="AJ1078" i="10"/>
  <c r="AI1078" i="10"/>
  <c r="AH1078" i="10"/>
  <c r="AG1078" i="10"/>
  <c r="AF1078" i="10"/>
  <c r="AE1078" i="10"/>
  <c r="AD1078" i="10"/>
  <c r="AC1078" i="10"/>
  <c r="AB1078" i="10"/>
  <c r="AA1078" i="10"/>
  <c r="Z1078" i="10"/>
  <c r="Y1078" i="10"/>
  <c r="X1078" i="10"/>
  <c r="W1078" i="10"/>
  <c r="AK1077" i="10"/>
  <c r="AJ1077" i="10"/>
  <c r="AI1077" i="10"/>
  <c r="AH1077" i="10"/>
  <c r="AG1077" i="10"/>
  <c r="AF1077" i="10"/>
  <c r="AE1077" i="10"/>
  <c r="AD1077" i="10"/>
  <c r="AC1077" i="10"/>
  <c r="AB1077" i="10"/>
  <c r="AA1077" i="10"/>
  <c r="Z1077" i="10"/>
  <c r="Y1077" i="10"/>
  <c r="X1077" i="10"/>
  <c r="W1077" i="10"/>
  <c r="AK1076" i="10"/>
  <c r="AJ1076" i="10"/>
  <c r="AI1076" i="10"/>
  <c r="AH1076" i="10"/>
  <c r="AG1076" i="10"/>
  <c r="AF1076" i="10"/>
  <c r="AE1076" i="10"/>
  <c r="AD1076" i="10"/>
  <c r="AC1076" i="10"/>
  <c r="AB1076" i="10"/>
  <c r="AA1076" i="10"/>
  <c r="Z1076" i="10"/>
  <c r="Y1076" i="10"/>
  <c r="X1076" i="10"/>
  <c r="W1076" i="10"/>
  <c r="AK1075" i="10"/>
  <c r="AJ1075" i="10"/>
  <c r="AI1075" i="10"/>
  <c r="AH1075" i="10"/>
  <c r="AG1075" i="10"/>
  <c r="AF1075" i="10"/>
  <c r="AE1075" i="10"/>
  <c r="AD1075" i="10"/>
  <c r="AC1075" i="10"/>
  <c r="AB1075" i="10"/>
  <c r="AA1075" i="10"/>
  <c r="Z1075" i="10"/>
  <c r="Y1075" i="10"/>
  <c r="X1075" i="10"/>
  <c r="W1075" i="10"/>
  <c r="AK1074" i="10"/>
  <c r="AJ1074" i="10"/>
  <c r="AI1074" i="10"/>
  <c r="AH1074" i="10"/>
  <c r="AG1074" i="10"/>
  <c r="AF1074" i="10"/>
  <c r="AE1074" i="10"/>
  <c r="AD1074" i="10"/>
  <c r="AC1074" i="10"/>
  <c r="AB1074" i="10"/>
  <c r="AA1074" i="10"/>
  <c r="Z1074" i="10"/>
  <c r="Y1074" i="10"/>
  <c r="X1074" i="10"/>
  <c r="W1074" i="10"/>
  <c r="AK1073" i="10"/>
  <c r="AJ1073" i="10"/>
  <c r="AI1073" i="10"/>
  <c r="AH1073" i="10"/>
  <c r="AG1073" i="10"/>
  <c r="AF1073" i="10"/>
  <c r="AE1073" i="10"/>
  <c r="AD1073" i="10"/>
  <c r="AC1073" i="10"/>
  <c r="AB1073" i="10"/>
  <c r="AA1073" i="10"/>
  <c r="Z1073" i="10"/>
  <c r="Y1073" i="10"/>
  <c r="X1073" i="10"/>
  <c r="W1073" i="10"/>
  <c r="AK1072" i="10"/>
  <c r="AJ1072" i="10"/>
  <c r="AI1072" i="10"/>
  <c r="AH1072" i="10"/>
  <c r="AG1072" i="10"/>
  <c r="AF1072" i="10"/>
  <c r="AE1072" i="10"/>
  <c r="AD1072" i="10"/>
  <c r="AC1072" i="10"/>
  <c r="AB1072" i="10"/>
  <c r="AA1072" i="10"/>
  <c r="Z1072" i="10"/>
  <c r="Y1072" i="10"/>
  <c r="X1072" i="10"/>
  <c r="W1072" i="10"/>
  <c r="AK1063" i="10"/>
  <c r="AJ1063" i="10"/>
  <c r="AI1063" i="10"/>
  <c r="AH1063" i="10"/>
  <c r="AG1063" i="10"/>
  <c r="AF1063" i="10"/>
  <c r="AE1063" i="10"/>
  <c r="AD1063" i="10"/>
  <c r="AC1063" i="10"/>
  <c r="AB1063" i="10"/>
  <c r="AA1063" i="10"/>
  <c r="Z1063" i="10"/>
  <c r="Y1063" i="10"/>
  <c r="X1063" i="10"/>
  <c r="W1063" i="10"/>
  <c r="AK1062" i="10"/>
  <c r="AJ1062" i="10"/>
  <c r="AI1062" i="10"/>
  <c r="AH1062" i="10"/>
  <c r="AG1062" i="10"/>
  <c r="AF1062" i="10"/>
  <c r="AE1062" i="10"/>
  <c r="AD1062" i="10"/>
  <c r="AC1062" i="10"/>
  <c r="AB1062" i="10"/>
  <c r="AA1062" i="10"/>
  <c r="Z1062" i="10"/>
  <c r="Y1062" i="10"/>
  <c r="X1062" i="10"/>
  <c r="W1062" i="10"/>
  <c r="AK1061" i="10"/>
  <c r="AJ1061" i="10"/>
  <c r="AI1061" i="10"/>
  <c r="AH1061" i="10"/>
  <c r="AG1061" i="10"/>
  <c r="AF1061" i="10"/>
  <c r="AE1061" i="10"/>
  <c r="AD1061" i="10"/>
  <c r="AC1061" i="10"/>
  <c r="AB1061" i="10"/>
  <c r="AA1061" i="10"/>
  <c r="Z1061" i="10"/>
  <c r="Y1061" i="10"/>
  <c r="X1061" i="10"/>
  <c r="W1061" i="10"/>
  <c r="AK1060" i="10"/>
  <c r="AJ1060" i="10"/>
  <c r="AI1060" i="10"/>
  <c r="AH1060" i="10"/>
  <c r="AG1060" i="10"/>
  <c r="AF1060" i="10"/>
  <c r="AE1060" i="10"/>
  <c r="AD1060" i="10"/>
  <c r="AC1060" i="10"/>
  <c r="AB1060" i="10"/>
  <c r="AA1060" i="10"/>
  <c r="Z1060" i="10"/>
  <c r="Y1060" i="10"/>
  <c r="X1060" i="10"/>
  <c r="W1060" i="10"/>
  <c r="AK1059" i="10"/>
  <c r="AJ1059" i="10"/>
  <c r="AI1059" i="10"/>
  <c r="AH1059" i="10"/>
  <c r="AG1059" i="10"/>
  <c r="AF1059" i="10"/>
  <c r="AE1059" i="10"/>
  <c r="AD1059" i="10"/>
  <c r="AC1059" i="10"/>
  <c r="AB1059" i="10"/>
  <c r="AA1059" i="10"/>
  <c r="Z1059" i="10"/>
  <c r="Y1059" i="10"/>
  <c r="X1059" i="10"/>
  <c r="W1059" i="10"/>
  <c r="AK1058" i="10"/>
  <c r="AJ1058" i="10"/>
  <c r="AI1058" i="10"/>
  <c r="AH1058" i="10"/>
  <c r="AG1058" i="10"/>
  <c r="AF1058" i="10"/>
  <c r="AE1058" i="10"/>
  <c r="AD1058" i="10"/>
  <c r="AC1058" i="10"/>
  <c r="AB1058" i="10"/>
  <c r="AA1058" i="10"/>
  <c r="Z1058" i="10"/>
  <c r="Y1058" i="10"/>
  <c r="X1058" i="10"/>
  <c r="W1058" i="10"/>
  <c r="AK1057" i="10"/>
  <c r="AJ1057" i="10"/>
  <c r="AI1057" i="10"/>
  <c r="AH1057" i="10"/>
  <c r="AG1057" i="10"/>
  <c r="AF1057" i="10"/>
  <c r="AE1057" i="10"/>
  <c r="AD1057" i="10"/>
  <c r="AC1057" i="10"/>
  <c r="AB1057" i="10"/>
  <c r="AA1057" i="10"/>
  <c r="Z1057" i="10"/>
  <c r="Y1057" i="10"/>
  <c r="X1057" i="10"/>
  <c r="W1057" i="10"/>
  <c r="AK1056" i="10"/>
  <c r="AJ1056" i="10"/>
  <c r="AI1056" i="10"/>
  <c r="AH1056" i="10"/>
  <c r="AG1056" i="10"/>
  <c r="AF1056" i="10"/>
  <c r="AE1056" i="10"/>
  <c r="AD1056" i="10"/>
  <c r="AC1056" i="10"/>
  <c r="AB1056" i="10"/>
  <c r="AA1056" i="10"/>
  <c r="Z1056" i="10"/>
  <c r="Y1056" i="10"/>
  <c r="X1056" i="10"/>
  <c r="W1056" i="10"/>
  <c r="AK1047" i="10"/>
  <c r="AJ1047" i="10"/>
  <c r="AI1047" i="10"/>
  <c r="AH1047" i="10"/>
  <c r="AG1047" i="10"/>
  <c r="AF1047" i="10"/>
  <c r="AE1047" i="10"/>
  <c r="AD1047" i="10"/>
  <c r="AC1047" i="10"/>
  <c r="AB1047" i="10"/>
  <c r="AA1047" i="10"/>
  <c r="Z1047" i="10"/>
  <c r="Y1047" i="10"/>
  <c r="X1047" i="10"/>
  <c r="W1047" i="10"/>
  <c r="AK1046" i="10"/>
  <c r="AJ1046" i="10"/>
  <c r="AI1046" i="10"/>
  <c r="AH1046" i="10"/>
  <c r="AG1046" i="10"/>
  <c r="AF1046" i="10"/>
  <c r="AE1046" i="10"/>
  <c r="AD1046" i="10"/>
  <c r="AC1046" i="10"/>
  <c r="AB1046" i="10"/>
  <c r="AA1046" i="10"/>
  <c r="Z1046" i="10"/>
  <c r="Y1046" i="10"/>
  <c r="X1046" i="10"/>
  <c r="W1046" i="10"/>
  <c r="AK1045" i="10"/>
  <c r="AJ1045" i="10"/>
  <c r="AI1045" i="10"/>
  <c r="AH1045" i="10"/>
  <c r="AG1045" i="10"/>
  <c r="AF1045" i="10"/>
  <c r="AE1045" i="10"/>
  <c r="AD1045" i="10"/>
  <c r="AC1045" i="10"/>
  <c r="AB1045" i="10"/>
  <c r="AA1045" i="10"/>
  <c r="Z1045" i="10"/>
  <c r="Y1045" i="10"/>
  <c r="X1045" i="10"/>
  <c r="W1045" i="10"/>
  <c r="AK1044" i="10"/>
  <c r="AJ1044" i="10"/>
  <c r="AI1044" i="10"/>
  <c r="AH1044" i="10"/>
  <c r="AG1044" i="10"/>
  <c r="AF1044" i="10"/>
  <c r="AE1044" i="10"/>
  <c r="AD1044" i="10"/>
  <c r="AC1044" i="10"/>
  <c r="AB1044" i="10"/>
  <c r="AA1044" i="10"/>
  <c r="Z1044" i="10"/>
  <c r="Y1044" i="10"/>
  <c r="X1044" i="10"/>
  <c r="W1044" i="10"/>
  <c r="AK1043" i="10"/>
  <c r="AJ1043" i="10"/>
  <c r="AI1043" i="10"/>
  <c r="AH1043" i="10"/>
  <c r="AG1043" i="10"/>
  <c r="AF1043" i="10"/>
  <c r="AE1043" i="10"/>
  <c r="AD1043" i="10"/>
  <c r="AC1043" i="10"/>
  <c r="AB1043" i="10"/>
  <c r="AA1043" i="10"/>
  <c r="Z1043" i="10"/>
  <c r="Y1043" i="10"/>
  <c r="X1043" i="10"/>
  <c r="W1043" i="10"/>
  <c r="AK1042" i="10"/>
  <c r="AJ1042" i="10"/>
  <c r="AI1042" i="10"/>
  <c r="AH1042" i="10"/>
  <c r="AG1042" i="10"/>
  <c r="AF1042" i="10"/>
  <c r="AE1042" i="10"/>
  <c r="AD1042" i="10"/>
  <c r="AC1042" i="10"/>
  <c r="AB1042" i="10"/>
  <c r="AA1042" i="10"/>
  <c r="Z1042" i="10"/>
  <c r="Y1042" i="10"/>
  <c r="X1042" i="10"/>
  <c r="W1042" i="10"/>
  <c r="AK1041" i="10"/>
  <c r="AJ1041" i="10"/>
  <c r="AI1041" i="10"/>
  <c r="AH1041" i="10"/>
  <c r="AG1041" i="10"/>
  <c r="AF1041" i="10"/>
  <c r="AE1041" i="10"/>
  <c r="AD1041" i="10"/>
  <c r="AC1041" i="10"/>
  <c r="AB1041" i="10"/>
  <c r="AA1041" i="10"/>
  <c r="Z1041" i="10"/>
  <c r="Y1041" i="10"/>
  <c r="X1041" i="10"/>
  <c r="W1041" i="10"/>
  <c r="AK1040" i="10"/>
  <c r="AJ1040" i="10"/>
  <c r="AI1040" i="10"/>
  <c r="AH1040" i="10"/>
  <c r="AG1040" i="10"/>
  <c r="AF1040" i="10"/>
  <c r="AE1040" i="10"/>
  <c r="AD1040" i="10"/>
  <c r="AC1040" i="10"/>
  <c r="AB1040" i="10"/>
  <c r="AA1040" i="10"/>
  <c r="Z1040" i="10"/>
  <c r="Y1040" i="10"/>
  <c r="X1040" i="10"/>
  <c r="W1040" i="10"/>
  <c r="AK1031" i="10"/>
  <c r="AJ1031" i="10"/>
  <c r="AI1031" i="10"/>
  <c r="AH1031" i="10"/>
  <c r="AG1031" i="10"/>
  <c r="AF1031" i="10"/>
  <c r="AE1031" i="10"/>
  <c r="AD1031" i="10"/>
  <c r="AC1031" i="10"/>
  <c r="AB1031" i="10"/>
  <c r="AA1031" i="10"/>
  <c r="Z1031" i="10"/>
  <c r="Y1031" i="10"/>
  <c r="X1031" i="10"/>
  <c r="W1031" i="10"/>
  <c r="AK1030" i="10"/>
  <c r="AJ1030" i="10"/>
  <c r="AI1030" i="10"/>
  <c r="AH1030" i="10"/>
  <c r="AG1030" i="10"/>
  <c r="AF1030" i="10"/>
  <c r="AE1030" i="10"/>
  <c r="AD1030" i="10"/>
  <c r="AC1030" i="10"/>
  <c r="AB1030" i="10"/>
  <c r="AA1030" i="10"/>
  <c r="Z1030" i="10"/>
  <c r="Y1030" i="10"/>
  <c r="X1030" i="10"/>
  <c r="W1030" i="10"/>
  <c r="AK1029" i="10"/>
  <c r="AJ1029" i="10"/>
  <c r="AI1029" i="10"/>
  <c r="AH1029" i="10"/>
  <c r="AG1029" i="10"/>
  <c r="AF1029" i="10"/>
  <c r="AE1029" i="10"/>
  <c r="AD1029" i="10"/>
  <c r="AC1029" i="10"/>
  <c r="AB1029" i="10"/>
  <c r="AA1029" i="10"/>
  <c r="Z1029" i="10"/>
  <c r="Y1029" i="10"/>
  <c r="X1029" i="10"/>
  <c r="W1029" i="10"/>
  <c r="AK1028" i="10"/>
  <c r="AJ1028" i="10"/>
  <c r="AI1028" i="10"/>
  <c r="AH1028" i="10"/>
  <c r="AG1028" i="10"/>
  <c r="AF1028" i="10"/>
  <c r="AE1028" i="10"/>
  <c r="AD1028" i="10"/>
  <c r="AC1028" i="10"/>
  <c r="AB1028" i="10"/>
  <c r="AA1028" i="10"/>
  <c r="Z1028" i="10"/>
  <c r="Y1028" i="10"/>
  <c r="X1028" i="10"/>
  <c r="W1028" i="10"/>
  <c r="AK1027" i="10"/>
  <c r="AJ1027" i="10"/>
  <c r="AI1027" i="10"/>
  <c r="AH1027" i="10"/>
  <c r="AG1027" i="10"/>
  <c r="AF1027" i="10"/>
  <c r="AE1027" i="10"/>
  <c r="AD1027" i="10"/>
  <c r="AC1027" i="10"/>
  <c r="AB1027" i="10"/>
  <c r="AA1027" i="10"/>
  <c r="Z1027" i="10"/>
  <c r="Y1027" i="10"/>
  <c r="X1027" i="10"/>
  <c r="W1027" i="10"/>
  <c r="AK1026" i="10"/>
  <c r="AJ1026" i="10"/>
  <c r="AI1026" i="10"/>
  <c r="AH1026" i="10"/>
  <c r="AG1026" i="10"/>
  <c r="AF1026" i="10"/>
  <c r="AE1026" i="10"/>
  <c r="AD1026" i="10"/>
  <c r="AC1026" i="10"/>
  <c r="AB1026" i="10"/>
  <c r="AA1026" i="10"/>
  <c r="Z1026" i="10"/>
  <c r="Y1026" i="10"/>
  <c r="X1026" i="10"/>
  <c r="W1026" i="10"/>
  <c r="AK1025" i="10"/>
  <c r="AJ1025" i="10"/>
  <c r="AI1025" i="10"/>
  <c r="AH1025" i="10"/>
  <c r="AG1025" i="10"/>
  <c r="AF1025" i="10"/>
  <c r="AE1025" i="10"/>
  <c r="AD1025" i="10"/>
  <c r="AC1025" i="10"/>
  <c r="AB1025" i="10"/>
  <c r="AA1025" i="10"/>
  <c r="Z1025" i="10"/>
  <c r="Y1025" i="10"/>
  <c r="X1025" i="10"/>
  <c r="W1025" i="10"/>
  <c r="AK1024" i="10"/>
  <c r="AJ1024" i="10"/>
  <c r="AI1024" i="10"/>
  <c r="AH1024" i="10"/>
  <c r="AG1024" i="10"/>
  <c r="AF1024" i="10"/>
  <c r="AE1024" i="10"/>
  <c r="AD1024" i="10"/>
  <c r="AC1024" i="10"/>
  <c r="AB1024" i="10"/>
  <c r="AA1024" i="10"/>
  <c r="Z1024" i="10"/>
  <c r="Y1024" i="10"/>
  <c r="X1024" i="10"/>
  <c r="W1024" i="10"/>
  <c r="AK1015" i="10"/>
  <c r="AJ1015" i="10"/>
  <c r="AI1015" i="10"/>
  <c r="AH1015" i="10"/>
  <c r="AG1015" i="10"/>
  <c r="AF1015" i="10"/>
  <c r="AE1015" i="10"/>
  <c r="AD1015" i="10"/>
  <c r="AC1015" i="10"/>
  <c r="AB1015" i="10"/>
  <c r="AA1015" i="10"/>
  <c r="Z1015" i="10"/>
  <c r="Y1015" i="10"/>
  <c r="X1015" i="10"/>
  <c r="W1015" i="10"/>
  <c r="AK1014" i="10"/>
  <c r="AJ1014" i="10"/>
  <c r="AI1014" i="10"/>
  <c r="AH1014" i="10"/>
  <c r="AG1014" i="10"/>
  <c r="AF1014" i="10"/>
  <c r="AE1014" i="10"/>
  <c r="AD1014" i="10"/>
  <c r="AC1014" i="10"/>
  <c r="AB1014" i="10"/>
  <c r="AA1014" i="10"/>
  <c r="Z1014" i="10"/>
  <c r="Y1014" i="10"/>
  <c r="X1014" i="10"/>
  <c r="W1014" i="10"/>
  <c r="AK1013" i="10"/>
  <c r="AJ1013" i="10"/>
  <c r="AI1013" i="10"/>
  <c r="AH1013" i="10"/>
  <c r="AG1013" i="10"/>
  <c r="AF1013" i="10"/>
  <c r="AE1013" i="10"/>
  <c r="AD1013" i="10"/>
  <c r="AC1013" i="10"/>
  <c r="AB1013" i="10"/>
  <c r="AA1013" i="10"/>
  <c r="Z1013" i="10"/>
  <c r="Y1013" i="10"/>
  <c r="X1013" i="10"/>
  <c r="W1013" i="10"/>
  <c r="AK1012" i="10"/>
  <c r="AJ1012" i="10"/>
  <c r="AI1012" i="10"/>
  <c r="AH1012" i="10"/>
  <c r="AG1012" i="10"/>
  <c r="AF1012" i="10"/>
  <c r="AE1012" i="10"/>
  <c r="AD1012" i="10"/>
  <c r="AC1012" i="10"/>
  <c r="AB1012" i="10"/>
  <c r="AA1012" i="10"/>
  <c r="Z1012" i="10"/>
  <c r="Y1012" i="10"/>
  <c r="X1012" i="10"/>
  <c r="W1012" i="10"/>
  <c r="AK1011" i="10"/>
  <c r="AJ1011" i="10"/>
  <c r="AI1011" i="10"/>
  <c r="AH1011" i="10"/>
  <c r="AG1011" i="10"/>
  <c r="AF1011" i="10"/>
  <c r="AE1011" i="10"/>
  <c r="AD1011" i="10"/>
  <c r="AC1011" i="10"/>
  <c r="AB1011" i="10"/>
  <c r="AA1011" i="10"/>
  <c r="Z1011" i="10"/>
  <c r="Y1011" i="10"/>
  <c r="X1011" i="10"/>
  <c r="W1011" i="10"/>
  <c r="AK1010" i="10"/>
  <c r="AJ1010" i="10"/>
  <c r="AI1010" i="10"/>
  <c r="AH1010" i="10"/>
  <c r="AG1010" i="10"/>
  <c r="AF1010" i="10"/>
  <c r="AE1010" i="10"/>
  <c r="AD1010" i="10"/>
  <c r="AC1010" i="10"/>
  <c r="AB1010" i="10"/>
  <c r="AA1010" i="10"/>
  <c r="Z1010" i="10"/>
  <c r="Y1010" i="10"/>
  <c r="X1010" i="10"/>
  <c r="W1010" i="10"/>
  <c r="AK1009" i="10"/>
  <c r="AJ1009" i="10"/>
  <c r="AI1009" i="10"/>
  <c r="AH1009" i="10"/>
  <c r="AG1009" i="10"/>
  <c r="AF1009" i="10"/>
  <c r="AE1009" i="10"/>
  <c r="AD1009" i="10"/>
  <c r="AC1009" i="10"/>
  <c r="AB1009" i="10"/>
  <c r="AA1009" i="10"/>
  <c r="Z1009" i="10"/>
  <c r="Y1009" i="10"/>
  <c r="X1009" i="10"/>
  <c r="W1009" i="10"/>
  <c r="AK1008" i="10"/>
  <c r="AJ1008" i="10"/>
  <c r="AI1008" i="10"/>
  <c r="AH1008" i="10"/>
  <c r="AG1008" i="10"/>
  <c r="AF1008" i="10"/>
  <c r="AE1008" i="10"/>
  <c r="AD1008" i="10"/>
  <c r="AC1008" i="10"/>
  <c r="AB1008" i="10"/>
  <c r="AA1008" i="10"/>
  <c r="Z1008" i="10"/>
  <c r="Y1008" i="10"/>
  <c r="X1008" i="10"/>
  <c r="W1008" i="10"/>
  <c r="AK999" i="10"/>
  <c r="AJ999" i="10"/>
  <c r="AI999" i="10"/>
  <c r="AH999" i="10"/>
  <c r="AG999" i="10"/>
  <c r="AF999" i="10"/>
  <c r="AE999" i="10"/>
  <c r="AD999" i="10"/>
  <c r="AC999" i="10"/>
  <c r="AB999" i="10"/>
  <c r="AA999" i="10"/>
  <c r="Z999" i="10"/>
  <c r="Y999" i="10"/>
  <c r="X999" i="10"/>
  <c r="W999" i="10"/>
  <c r="AK998" i="10"/>
  <c r="AJ998" i="10"/>
  <c r="AI998" i="10"/>
  <c r="AH998" i="10"/>
  <c r="AG998" i="10"/>
  <c r="AF998" i="10"/>
  <c r="AE998" i="10"/>
  <c r="AD998" i="10"/>
  <c r="AC998" i="10"/>
  <c r="AB998" i="10"/>
  <c r="AA998" i="10"/>
  <c r="Z998" i="10"/>
  <c r="Y998" i="10"/>
  <c r="X998" i="10"/>
  <c r="W998" i="10"/>
  <c r="AK997" i="10"/>
  <c r="AJ997" i="10"/>
  <c r="AI997" i="10"/>
  <c r="AH997" i="10"/>
  <c r="AG997" i="10"/>
  <c r="AF997" i="10"/>
  <c r="AE997" i="10"/>
  <c r="AD997" i="10"/>
  <c r="AC997" i="10"/>
  <c r="AB997" i="10"/>
  <c r="AA997" i="10"/>
  <c r="Z997" i="10"/>
  <c r="Y997" i="10"/>
  <c r="X997" i="10"/>
  <c r="W997" i="10"/>
  <c r="AK996" i="10"/>
  <c r="AJ996" i="10"/>
  <c r="AI996" i="10"/>
  <c r="AH996" i="10"/>
  <c r="AG996" i="10"/>
  <c r="AF996" i="10"/>
  <c r="AE996" i="10"/>
  <c r="AD996" i="10"/>
  <c r="AC996" i="10"/>
  <c r="AB996" i="10"/>
  <c r="AA996" i="10"/>
  <c r="Z996" i="10"/>
  <c r="Y996" i="10"/>
  <c r="X996" i="10"/>
  <c r="W996" i="10"/>
  <c r="AK995" i="10"/>
  <c r="AJ995" i="10"/>
  <c r="AI995" i="10"/>
  <c r="AH995" i="10"/>
  <c r="AG995" i="10"/>
  <c r="AF995" i="10"/>
  <c r="AE995" i="10"/>
  <c r="AD995" i="10"/>
  <c r="AC995" i="10"/>
  <c r="AB995" i="10"/>
  <c r="AA995" i="10"/>
  <c r="Z995" i="10"/>
  <c r="Y995" i="10"/>
  <c r="X995" i="10"/>
  <c r="W995" i="10"/>
  <c r="AK994" i="10"/>
  <c r="AJ994" i="10"/>
  <c r="AI994" i="10"/>
  <c r="AH994" i="10"/>
  <c r="AG994" i="10"/>
  <c r="AF994" i="10"/>
  <c r="AE994" i="10"/>
  <c r="AD994" i="10"/>
  <c r="AC994" i="10"/>
  <c r="AB994" i="10"/>
  <c r="AA994" i="10"/>
  <c r="Z994" i="10"/>
  <c r="Y994" i="10"/>
  <c r="X994" i="10"/>
  <c r="W994" i="10"/>
  <c r="AK993" i="10"/>
  <c r="AJ993" i="10"/>
  <c r="AI993" i="10"/>
  <c r="AH993" i="10"/>
  <c r="AG993" i="10"/>
  <c r="AF993" i="10"/>
  <c r="AE993" i="10"/>
  <c r="AD993" i="10"/>
  <c r="AC993" i="10"/>
  <c r="AB993" i="10"/>
  <c r="AA993" i="10"/>
  <c r="Z993" i="10"/>
  <c r="Y993" i="10"/>
  <c r="X993" i="10"/>
  <c r="W993" i="10"/>
  <c r="AK992" i="10"/>
  <c r="AJ992" i="10"/>
  <c r="AI992" i="10"/>
  <c r="AH992" i="10"/>
  <c r="AG992" i="10"/>
  <c r="AF992" i="10"/>
  <c r="AE992" i="10"/>
  <c r="AD992" i="10"/>
  <c r="AC992" i="10"/>
  <c r="AB992" i="10"/>
  <c r="AA992" i="10"/>
  <c r="Z992" i="10"/>
  <c r="Y992" i="10"/>
  <c r="X992" i="10"/>
  <c r="W992" i="10"/>
  <c r="AK983" i="10"/>
  <c r="AJ983" i="10"/>
  <c r="AI983" i="10"/>
  <c r="AH983" i="10"/>
  <c r="AG983" i="10"/>
  <c r="AF983" i="10"/>
  <c r="AE983" i="10"/>
  <c r="AD983" i="10"/>
  <c r="AC983" i="10"/>
  <c r="AB983" i="10"/>
  <c r="AA983" i="10"/>
  <c r="Z983" i="10"/>
  <c r="Y983" i="10"/>
  <c r="X983" i="10"/>
  <c r="W983" i="10"/>
  <c r="AK982" i="10"/>
  <c r="AJ982" i="10"/>
  <c r="AI982" i="10"/>
  <c r="AH982" i="10"/>
  <c r="AG982" i="10"/>
  <c r="AF982" i="10"/>
  <c r="AE982" i="10"/>
  <c r="AD982" i="10"/>
  <c r="AC982" i="10"/>
  <c r="AB982" i="10"/>
  <c r="AA982" i="10"/>
  <c r="Z982" i="10"/>
  <c r="Y982" i="10"/>
  <c r="X982" i="10"/>
  <c r="W982" i="10"/>
  <c r="AK981" i="10"/>
  <c r="AJ981" i="10"/>
  <c r="AI981" i="10"/>
  <c r="AH981" i="10"/>
  <c r="AG981" i="10"/>
  <c r="AF981" i="10"/>
  <c r="AE981" i="10"/>
  <c r="AD981" i="10"/>
  <c r="AC981" i="10"/>
  <c r="AB981" i="10"/>
  <c r="AA981" i="10"/>
  <c r="Z981" i="10"/>
  <c r="Y981" i="10"/>
  <c r="X981" i="10"/>
  <c r="W981" i="10"/>
  <c r="AK980" i="10"/>
  <c r="AJ980" i="10"/>
  <c r="AI980" i="10"/>
  <c r="AH980" i="10"/>
  <c r="AG980" i="10"/>
  <c r="AF980" i="10"/>
  <c r="AE980" i="10"/>
  <c r="AD980" i="10"/>
  <c r="AC980" i="10"/>
  <c r="AB980" i="10"/>
  <c r="AA980" i="10"/>
  <c r="Z980" i="10"/>
  <c r="Y980" i="10"/>
  <c r="X980" i="10"/>
  <c r="W980" i="10"/>
  <c r="AK979" i="10"/>
  <c r="AJ979" i="10"/>
  <c r="AI979" i="10"/>
  <c r="AH979" i="10"/>
  <c r="AG979" i="10"/>
  <c r="AF979" i="10"/>
  <c r="AE979" i="10"/>
  <c r="AD979" i="10"/>
  <c r="AC979" i="10"/>
  <c r="AB979" i="10"/>
  <c r="AA979" i="10"/>
  <c r="Z979" i="10"/>
  <c r="Y979" i="10"/>
  <c r="X979" i="10"/>
  <c r="W979" i="10"/>
  <c r="AK978" i="10"/>
  <c r="AJ978" i="10"/>
  <c r="AI978" i="10"/>
  <c r="AH978" i="10"/>
  <c r="AG978" i="10"/>
  <c r="AF978" i="10"/>
  <c r="AE978" i="10"/>
  <c r="AD978" i="10"/>
  <c r="AC978" i="10"/>
  <c r="AB978" i="10"/>
  <c r="AA978" i="10"/>
  <c r="Z978" i="10"/>
  <c r="Y978" i="10"/>
  <c r="X978" i="10"/>
  <c r="W978" i="10"/>
  <c r="AK977" i="10"/>
  <c r="AJ977" i="10"/>
  <c r="AI977" i="10"/>
  <c r="AH977" i="10"/>
  <c r="AG977" i="10"/>
  <c r="AF977" i="10"/>
  <c r="AE977" i="10"/>
  <c r="AD977" i="10"/>
  <c r="AC977" i="10"/>
  <c r="AB977" i="10"/>
  <c r="AA977" i="10"/>
  <c r="Z977" i="10"/>
  <c r="Y977" i="10"/>
  <c r="X977" i="10"/>
  <c r="W977" i="10"/>
  <c r="AK976" i="10"/>
  <c r="AJ976" i="10"/>
  <c r="AI976" i="10"/>
  <c r="AH976" i="10"/>
  <c r="AG976" i="10"/>
  <c r="AF976" i="10"/>
  <c r="AE976" i="10"/>
  <c r="AD976" i="10"/>
  <c r="AC976" i="10"/>
  <c r="AB976" i="10"/>
  <c r="AA976" i="10"/>
  <c r="Z976" i="10"/>
  <c r="Y976" i="10"/>
  <c r="X976" i="10"/>
  <c r="W976" i="10"/>
  <c r="AK967" i="10"/>
  <c r="AJ967" i="10"/>
  <c r="AI967" i="10"/>
  <c r="AH967" i="10"/>
  <c r="AG967" i="10"/>
  <c r="AF967" i="10"/>
  <c r="AE967" i="10"/>
  <c r="AD967" i="10"/>
  <c r="AC967" i="10"/>
  <c r="AB967" i="10"/>
  <c r="AA967" i="10"/>
  <c r="Z967" i="10"/>
  <c r="Y967" i="10"/>
  <c r="X967" i="10"/>
  <c r="W967" i="10"/>
  <c r="AK966" i="10"/>
  <c r="AJ966" i="10"/>
  <c r="AI966" i="10"/>
  <c r="AH966" i="10"/>
  <c r="AG966" i="10"/>
  <c r="AF966" i="10"/>
  <c r="AE966" i="10"/>
  <c r="AD966" i="10"/>
  <c r="AC966" i="10"/>
  <c r="AB966" i="10"/>
  <c r="AA966" i="10"/>
  <c r="Z966" i="10"/>
  <c r="Y966" i="10"/>
  <c r="X966" i="10"/>
  <c r="W966" i="10"/>
  <c r="AK965" i="10"/>
  <c r="AJ965" i="10"/>
  <c r="AI965" i="10"/>
  <c r="AH965" i="10"/>
  <c r="AG965" i="10"/>
  <c r="AF965" i="10"/>
  <c r="AE965" i="10"/>
  <c r="AD965" i="10"/>
  <c r="AC965" i="10"/>
  <c r="AB965" i="10"/>
  <c r="AA965" i="10"/>
  <c r="Z965" i="10"/>
  <c r="Y965" i="10"/>
  <c r="X965" i="10"/>
  <c r="W965" i="10"/>
  <c r="AK964" i="10"/>
  <c r="AJ964" i="10"/>
  <c r="AI964" i="10"/>
  <c r="AH964" i="10"/>
  <c r="AG964" i="10"/>
  <c r="AF964" i="10"/>
  <c r="AE964" i="10"/>
  <c r="AD964" i="10"/>
  <c r="AC964" i="10"/>
  <c r="AB964" i="10"/>
  <c r="AA964" i="10"/>
  <c r="Z964" i="10"/>
  <c r="Y964" i="10"/>
  <c r="X964" i="10"/>
  <c r="W964" i="10"/>
  <c r="AK963" i="10"/>
  <c r="AJ963" i="10"/>
  <c r="AI963" i="10"/>
  <c r="AH963" i="10"/>
  <c r="AG963" i="10"/>
  <c r="AF963" i="10"/>
  <c r="AE963" i="10"/>
  <c r="AD963" i="10"/>
  <c r="AC963" i="10"/>
  <c r="AB963" i="10"/>
  <c r="AA963" i="10"/>
  <c r="Z963" i="10"/>
  <c r="Y963" i="10"/>
  <c r="X963" i="10"/>
  <c r="W963" i="10"/>
  <c r="AK962" i="10"/>
  <c r="AJ962" i="10"/>
  <c r="AI962" i="10"/>
  <c r="AH962" i="10"/>
  <c r="AG962" i="10"/>
  <c r="AF962" i="10"/>
  <c r="AE962" i="10"/>
  <c r="AD962" i="10"/>
  <c r="AC962" i="10"/>
  <c r="AB962" i="10"/>
  <c r="AA962" i="10"/>
  <c r="Z962" i="10"/>
  <c r="Y962" i="10"/>
  <c r="X962" i="10"/>
  <c r="W962" i="10"/>
  <c r="AK961" i="10"/>
  <c r="AJ961" i="10"/>
  <c r="AI961" i="10"/>
  <c r="AH961" i="10"/>
  <c r="AG961" i="10"/>
  <c r="AF961" i="10"/>
  <c r="AE961" i="10"/>
  <c r="AD961" i="10"/>
  <c r="AC961" i="10"/>
  <c r="AB961" i="10"/>
  <c r="AA961" i="10"/>
  <c r="Z961" i="10"/>
  <c r="Y961" i="10"/>
  <c r="X961" i="10"/>
  <c r="W961" i="10"/>
  <c r="AK960" i="10"/>
  <c r="AJ960" i="10"/>
  <c r="AI960" i="10"/>
  <c r="AH960" i="10"/>
  <c r="AG960" i="10"/>
  <c r="AF960" i="10"/>
  <c r="AE960" i="10"/>
  <c r="AD960" i="10"/>
  <c r="AC960" i="10"/>
  <c r="AB960" i="10"/>
  <c r="AA960" i="10"/>
  <c r="Z960" i="10"/>
  <c r="Y960" i="10"/>
  <c r="X960" i="10"/>
  <c r="W960" i="10"/>
  <c r="AK951" i="10"/>
  <c r="AJ951" i="10"/>
  <c r="AI951" i="10"/>
  <c r="AH951" i="10"/>
  <c r="AG951" i="10"/>
  <c r="AF951" i="10"/>
  <c r="AE951" i="10"/>
  <c r="AD951" i="10"/>
  <c r="AC951" i="10"/>
  <c r="AB951" i="10"/>
  <c r="AA951" i="10"/>
  <c r="Z951" i="10"/>
  <c r="Y951" i="10"/>
  <c r="X951" i="10"/>
  <c r="W951" i="10"/>
  <c r="AK950" i="10"/>
  <c r="AJ950" i="10"/>
  <c r="AI950" i="10"/>
  <c r="AH950" i="10"/>
  <c r="AG950" i="10"/>
  <c r="AF950" i="10"/>
  <c r="AE950" i="10"/>
  <c r="AD950" i="10"/>
  <c r="AC950" i="10"/>
  <c r="AB950" i="10"/>
  <c r="AA950" i="10"/>
  <c r="Z950" i="10"/>
  <c r="Y950" i="10"/>
  <c r="X950" i="10"/>
  <c r="W950" i="10"/>
  <c r="AK949" i="10"/>
  <c r="AJ949" i="10"/>
  <c r="AI949" i="10"/>
  <c r="AH949" i="10"/>
  <c r="AG949" i="10"/>
  <c r="AF949" i="10"/>
  <c r="AE949" i="10"/>
  <c r="AD949" i="10"/>
  <c r="AC949" i="10"/>
  <c r="AB949" i="10"/>
  <c r="AA949" i="10"/>
  <c r="Z949" i="10"/>
  <c r="Y949" i="10"/>
  <c r="X949" i="10"/>
  <c r="W949" i="10"/>
  <c r="AK948" i="10"/>
  <c r="AJ948" i="10"/>
  <c r="AI948" i="10"/>
  <c r="AH948" i="10"/>
  <c r="AG948" i="10"/>
  <c r="AF948" i="10"/>
  <c r="AE948" i="10"/>
  <c r="AD948" i="10"/>
  <c r="AC948" i="10"/>
  <c r="AB948" i="10"/>
  <c r="AA948" i="10"/>
  <c r="Z948" i="10"/>
  <c r="Y948" i="10"/>
  <c r="X948" i="10"/>
  <c r="W948" i="10"/>
  <c r="AK947" i="10"/>
  <c r="AJ947" i="10"/>
  <c r="AI947" i="10"/>
  <c r="AH947" i="10"/>
  <c r="AG947" i="10"/>
  <c r="AF947" i="10"/>
  <c r="AE947" i="10"/>
  <c r="AD947" i="10"/>
  <c r="AC947" i="10"/>
  <c r="AB947" i="10"/>
  <c r="AA947" i="10"/>
  <c r="Z947" i="10"/>
  <c r="Y947" i="10"/>
  <c r="X947" i="10"/>
  <c r="W947" i="10"/>
  <c r="AK946" i="10"/>
  <c r="AJ946" i="10"/>
  <c r="AI946" i="10"/>
  <c r="AH946" i="10"/>
  <c r="AG946" i="10"/>
  <c r="AF946" i="10"/>
  <c r="AE946" i="10"/>
  <c r="AD946" i="10"/>
  <c r="AC946" i="10"/>
  <c r="AB946" i="10"/>
  <c r="AA946" i="10"/>
  <c r="Z946" i="10"/>
  <c r="Y946" i="10"/>
  <c r="X946" i="10"/>
  <c r="W946" i="10"/>
  <c r="AK945" i="10"/>
  <c r="AJ945" i="10"/>
  <c r="AI945" i="10"/>
  <c r="AH945" i="10"/>
  <c r="AG945" i="10"/>
  <c r="AF945" i="10"/>
  <c r="AE945" i="10"/>
  <c r="AD945" i="10"/>
  <c r="AC945" i="10"/>
  <c r="AB945" i="10"/>
  <c r="AA945" i="10"/>
  <c r="Z945" i="10"/>
  <c r="Y945" i="10"/>
  <c r="X945" i="10"/>
  <c r="W945" i="10"/>
  <c r="AK944" i="10"/>
  <c r="AJ944" i="10"/>
  <c r="AI944" i="10"/>
  <c r="AH944" i="10"/>
  <c r="AG944" i="10"/>
  <c r="AF944" i="10"/>
  <c r="AE944" i="10"/>
  <c r="AD944" i="10"/>
  <c r="AC944" i="10"/>
  <c r="AB944" i="10"/>
  <c r="AA944" i="10"/>
  <c r="Z944" i="10"/>
  <c r="Y944" i="10"/>
  <c r="X944" i="10"/>
  <c r="W944" i="10"/>
  <c r="AK935" i="10"/>
  <c r="AJ935" i="10"/>
  <c r="AI935" i="10"/>
  <c r="AH935" i="10"/>
  <c r="AG935" i="10"/>
  <c r="AF935" i="10"/>
  <c r="AE935" i="10"/>
  <c r="AD935" i="10"/>
  <c r="AC935" i="10"/>
  <c r="AB935" i="10"/>
  <c r="AA935" i="10"/>
  <c r="Z935" i="10"/>
  <c r="Y935" i="10"/>
  <c r="X935" i="10"/>
  <c r="W935" i="10"/>
  <c r="AK934" i="10"/>
  <c r="AJ934" i="10"/>
  <c r="AI934" i="10"/>
  <c r="AH934" i="10"/>
  <c r="AG934" i="10"/>
  <c r="AF934" i="10"/>
  <c r="AE934" i="10"/>
  <c r="AD934" i="10"/>
  <c r="AC934" i="10"/>
  <c r="AB934" i="10"/>
  <c r="AA934" i="10"/>
  <c r="Z934" i="10"/>
  <c r="Y934" i="10"/>
  <c r="X934" i="10"/>
  <c r="W934" i="10"/>
  <c r="AK933" i="10"/>
  <c r="AJ933" i="10"/>
  <c r="AI933" i="10"/>
  <c r="AH933" i="10"/>
  <c r="AG933" i="10"/>
  <c r="AF933" i="10"/>
  <c r="AE933" i="10"/>
  <c r="AD933" i="10"/>
  <c r="AC933" i="10"/>
  <c r="AB933" i="10"/>
  <c r="AA933" i="10"/>
  <c r="Z933" i="10"/>
  <c r="Y933" i="10"/>
  <c r="X933" i="10"/>
  <c r="W933" i="10"/>
  <c r="AK932" i="10"/>
  <c r="AJ932" i="10"/>
  <c r="AI932" i="10"/>
  <c r="AH932" i="10"/>
  <c r="AG932" i="10"/>
  <c r="AF932" i="10"/>
  <c r="AE932" i="10"/>
  <c r="AD932" i="10"/>
  <c r="AC932" i="10"/>
  <c r="AB932" i="10"/>
  <c r="AA932" i="10"/>
  <c r="Z932" i="10"/>
  <c r="Y932" i="10"/>
  <c r="X932" i="10"/>
  <c r="W932" i="10"/>
  <c r="AK931" i="10"/>
  <c r="AJ931" i="10"/>
  <c r="AI931" i="10"/>
  <c r="AH931" i="10"/>
  <c r="AG931" i="10"/>
  <c r="AF931" i="10"/>
  <c r="AE931" i="10"/>
  <c r="AD931" i="10"/>
  <c r="AC931" i="10"/>
  <c r="AB931" i="10"/>
  <c r="AA931" i="10"/>
  <c r="Z931" i="10"/>
  <c r="Y931" i="10"/>
  <c r="X931" i="10"/>
  <c r="W931" i="10"/>
  <c r="AK930" i="10"/>
  <c r="AJ930" i="10"/>
  <c r="AI930" i="10"/>
  <c r="AH930" i="10"/>
  <c r="AG930" i="10"/>
  <c r="AF930" i="10"/>
  <c r="AE930" i="10"/>
  <c r="AD930" i="10"/>
  <c r="AC930" i="10"/>
  <c r="AB930" i="10"/>
  <c r="AA930" i="10"/>
  <c r="Z930" i="10"/>
  <c r="Y930" i="10"/>
  <c r="X930" i="10"/>
  <c r="W930" i="10"/>
  <c r="AK929" i="10"/>
  <c r="AJ929" i="10"/>
  <c r="AI929" i="10"/>
  <c r="AH929" i="10"/>
  <c r="AG929" i="10"/>
  <c r="AF929" i="10"/>
  <c r="AE929" i="10"/>
  <c r="AD929" i="10"/>
  <c r="AC929" i="10"/>
  <c r="AB929" i="10"/>
  <c r="AA929" i="10"/>
  <c r="Z929" i="10"/>
  <c r="Y929" i="10"/>
  <c r="X929" i="10"/>
  <c r="W929" i="10"/>
  <c r="AK928" i="10"/>
  <c r="AJ928" i="10"/>
  <c r="AI928" i="10"/>
  <c r="AH928" i="10"/>
  <c r="AG928" i="10"/>
  <c r="AF928" i="10"/>
  <c r="AE928" i="10"/>
  <c r="AD928" i="10"/>
  <c r="AC928" i="10"/>
  <c r="AB928" i="10"/>
  <c r="AA928" i="10"/>
  <c r="Z928" i="10"/>
  <c r="Y928" i="10"/>
  <c r="X928" i="10"/>
  <c r="W928" i="10"/>
  <c r="X912" i="10"/>
  <c r="Y912" i="10"/>
  <c r="Z912" i="10"/>
  <c r="AA912" i="10"/>
  <c r="AB912" i="10"/>
  <c r="AC912" i="10"/>
  <c r="AD912" i="10"/>
  <c r="AE912" i="10"/>
  <c r="AF912" i="10"/>
  <c r="AG912" i="10"/>
  <c r="AH912" i="10"/>
  <c r="AI912" i="10"/>
  <c r="AJ912" i="10"/>
  <c r="AK912" i="10"/>
  <c r="X913" i="10"/>
  <c r="Y913" i="10"/>
  <c r="Z913" i="10"/>
  <c r="AA913" i="10"/>
  <c r="AB913" i="10"/>
  <c r="AC913" i="10"/>
  <c r="AD913" i="10"/>
  <c r="AE913" i="10"/>
  <c r="AF913" i="10"/>
  <c r="AG913" i="10"/>
  <c r="AH913" i="10"/>
  <c r="AI913" i="10"/>
  <c r="AJ913" i="10"/>
  <c r="AK913" i="10"/>
  <c r="X914" i="10"/>
  <c r="Y914" i="10"/>
  <c r="Z914" i="10"/>
  <c r="AA914" i="10"/>
  <c r="AB914" i="10"/>
  <c r="AC914" i="10"/>
  <c r="AD914" i="10"/>
  <c r="AE914" i="10"/>
  <c r="AF914" i="10"/>
  <c r="AG914" i="10"/>
  <c r="AH914" i="10"/>
  <c r="AI914" i="10"/>
  <c r="AJ914" i="10"/>
  <c r="AK914" i="10"/>
  <c r="X915" i="10"/>
  <c r="Y915" i="10"/>
  <c r="Z915" i="10"/>
  <c r="AA915" i="10"/>
  <c r="AB915" i="10"/>
  <c r="AC915" i="10"/>
  <c r="AD915" i="10"/>
  <c r="AE915" i="10"/>
  <c r="AF915" i="10"/>
  <c r="AG915" i="10"/>
  <c r="AH915" i="10"/>
  <c r="AI915" i="10"/>
  <c r="AJ915" i="10"/>
  <c r="AK915" i="10"/>
  <c r="X916" i="10"/>
  <c r="Y916" i="10"/>
  <c r="Z916" i="10"/>
  <c r="AA916" i="10"/>
  <c r="AB916" i="10"/>
  <c r="AC916" i="10"/>
  <c r="AD916" i="10"/>
  <c r="AE916" i="10"/>
  <c r="AF916" i="10"/>
  <c r="AG916" i="10"/>
  <c r="AH916" i="10"/>
  <c r="AI916" i="10"/>
  <c r="AJ916" i="10"/>
  <c r="AK916" i="10"/>
  <c r="X917" i="10"/>
  <c r="Y917" i="10"/>
  <c r="Z917" i="10"/>
  <c r="AA917" i="10"/>
  <c r="AB917" i="10"/>
  <c r="AC917" i="10"/>
  <c r="AD917" i="10"/>
  <c r="AE917" i="10"/>
  <c r="AF917" i="10"/>
  <c r="AG917" i="10"/>
  <c r="AH917" i="10"/>
  <c r="AI917" i="10"/>
  <c r="AJ917" i="10"/>
  <c r="AK917" i="10"/>
  <c r="X918" i="10"/>
  <c r="Y918" i="10"/>
  <c r="Z918" i="10"/>
  <c r="AA918" i="10"/>
  <c r="AB918" i="10"/>
  <c r="AC918" i="10"/>
  <c r="AD918" i="10"/>
  <c r="AE918" i="10"/>
  <c r="AF918" i="10"/>
  <c r="AG918" i="10"/>
  <c r="AH918" i="10"/>
  <c r="AI918" i="10"/>
  <c r="AJ918" i="10"/>
  <c r="AK918" i="10"/>
  <c r="X919" i="10"/>
  <c r="Y919" i="10"/>
  <c r="Z919" i="10"/>
  <c r="AA919" i="10"/>
  <c r="AB919" i="10"/>
  <c r="AC919" i="10"/>
  <c r="AD919" i="10"/>
  <c r="AE919" i="10"/>
  <c r="AF919" i="10"/>
  <c r="AG919" i="10"/>
  <c r="AH919" i="10"/>
  <c r="AI919" i="10"/>
  <c r="AJ919" i="10"/>
  <c r="AK919" i="10"/>
  <c r="W916" i="10"/>
  <c r="W917" i="10"/>
  <c r="W918" i="10"/>
  <c r="W919" i="10"/>
  <c r="W915" i="10"/>
  <c r="W913" i="10"/>
  <c r="W914" i="10"/>
  <c r="W912" i="10"/>
  <c r="AK908" i="10"/>
  <c r="AJ908" i="10"/>
  <c r="AI908" i="10"/>
  <c r="AH908" i="10"/>
  <c r="AG908" i="10"/>
  <c r="AF908" i="10"/>
  <c r="AE908" i="10"/>
  <c r="AD908" i="10"/>
  <c r="AC908" i="10"/>
  <c r="AB908" i="10"/>
  <c r="AA908" i="10"/>
  <c r="Z908" i="10"/>
  <c r="Y908" i="10"/>
  <c r="X908" i="10"/>
  <c r="W908" i="10"/>
  <c r="AK907" i="10"/>
  <c r="AJ907" i="10"/>
  <c r="AI907" i="10"/>
  <c r="AH907" i="10"/>
  <c r="AG907" i="10"/>
  <c r="AF907" i="10"/>
  <c r="AE907" i="10"/>
  <c r="AD907" i="10"/>
  <c r="AC907" i="10"/>
  <c r="AB907" i="10"/>
  <c r="AA907" i="10"/>
  <c r="Z907" i="10"/>
  <c r="Y907" i="10"/>
  <c r="X907" i="10"/>
  <c r="W907" i="10"/>
  <c r="AK906" i="10"/>
  <c r="AJ906" i="10"/>
  <c r="AI906" i="10"/>
  <c r="AH906" i="10"/>
  <c r="AG906" i="10"/>
  <c r="AF906" i="10"/>
  <c r="AE906" i="10"/>
  <c r="AD906" i="10"/>
  <c r="AC906" i="10"/>
  <c r="AB906" i="10"/>
  <c r="AA906" i="10"/>
  <c r="Z906" i="10"/>
  <c r="Y906" i="10"/>
  <c r="X906" i="10"/>
  <c r="W906" i="10"/>
  <c r="AK905" i="10"/>
  <c r="AJ905" i="10"/>
  <c r="AI905" i="10"/>
  <c r="AH905" i="10"/>
  <c r="AG905" i="10"/>
  <c r="AF905" i="10"/>
  <c r="AE905" i="10"/>
  <c r="AD905" i="10"/>
  <c r="AC905" i="10"/>
  <c r="AB905" i="10"/>
  <c r="AA905" i="10"/>
  <c r="Z905" i="10"/>
  <c r="Y905" i="10"/>
  <c r="X905" i="10"/>
  <c r="W905" i="10"/>
  <c r="AK904" i="10"/>
  <c r="AJ904" i="10"/>
  <c r="AI904" i="10"/>
  <c r="AH904" i="10"/>
  <c r="AG904" i="10"/>
  <c r="AF904" i="10"/>
  <c r="AE904" i="10"/>
  <c r="AD904" i="10"/>
  <c r="AC904" i="10"/>
  <c r="AB904" i="10"/>
  <c r="AA904" i="10"/>
  <c r="Z904" i="10"/>
  <c r="Y904" i="10"/>
  <c r="X904" i="10"/>
  <c r="W904" i="10"/>
  <c r="AK903" i="10"/>
  <c r="AJ903" i="10"/>
  <c r="AI903" i="10"/>
  <c r="AH903" i="10"/>
  <c r="AG903" i="10"/>
  <c r="AF903" i="10"/>
  <c r="AE903" i="10"/>
  <c r="AD903" i="10"/>
  <c r="AC903" i="10"/>
  <c r="AB903" i="10"/>
  <c r="AA903" i="10"/>
  <c r="Z903" i="10"/>
  <c r="Y903" i="10"/>
  <c r="X903" i="10"/>
  <c r="W903" i="10"/>
  <c r="AK902" i="10"/>
  <c r="AJ902" i="10"/>
  <c r="AI902" i="10"/>
  <c r="AH902" i="10"/>
  <c r="AG902" i="10"/>
  <c r="AF902" i="10"/>
  <c r="AE902" i="10"/>
  <c r="AD902" i="10"/>
  <c r="AC902" i="10"/>
  <c r="AB902" i="10"/>
  <c r="AA902" i="10"/>
  <c r="Z902" i="10"/>
  <c r="Y902" i="10"/>
  <c r="X902" i="10"/>
  <c r="W902" i="10"/>
  <c r="AK901" i="10"/>
  <c r="AJ901" i="10"/>
  <c r="AI901" i="10"/>
  <c r="AH901" i="10"/>
  <c r="AG901" i="10"/>
  <c r="AF901" i="10"/>
  <c r="AE901" i="10"/>
  <c r="AD901" i="10"/>
  <c r="AC901" i="10"/>
  <c r="AB901" i="10"/>
  <c r="AA901" i="10"/>
  <c r="Z901" i="10"/>
  <c r="Y901" i="10"/>
  <c r="X901" i="10"/>
  <c r="W901" i="10"/>
  <c r="AK892" i="10"/>
  <c r="AJ892" i="10"/>
  <c r="AI892" i="10"/>
  <c r="AH892" i="10"/>
  <c r="AG892" i="10"/>
  <c r="AF892" i="10"/>
  <c r="AE892" i="10"/>
  <c r="AD892" i="10"/>
  <c r="AC892" i="10"/>
  <c r="AB892" i="10"/>
  <c r="AA892" i="10"/>
  <c r="Z892" i="10"/>
  <c r="Y892" i="10"/>
  <c r="X892" i="10"/>
  <c r="W892" i="10"/>
  <c r="AK891" i="10"/>
  <c r="AJ891" i="10"/>
  <c r="AI891" i="10"/>
  <c r="AH891" i="10"/>
  <c r="AG891" i="10"/>
  <c r="AF891" i="10"/>
  <c r="AE891" i="10"/>
  <c r="AD891" i="10"/>
  <c r="AC891" i="10"/>
  <c r="AB891" i="10"/>
  <c r="AA891" i="10"/>
  <c r="Z891" i="10"/>
  <c r="Y891" i="10"/>
  <c r="X891" i="10"/>
  <c r="W891" i="10"/>
  <c r="AK890" i="10"/>
  <c r="AJ890" i="10"/>
  <c r="AI890" i="10"/>
  <c r="AH890" i="10"/>
  <c r="AG890" i="10"/>
  <c r="AF890" i="10"/>
  <c r="AE890" i="10"/>
  <c r="AD890" i="10"/>
  <c r="AC890" i="10"/>
  <c r="AB890" i="10"/>
  <c r="AA890" i="10"/>
  <c r="Z890" i="10"/>
  <c r="Y890" i="10"/>
  <c r="X890" i="10"/>
  <c r="W890" i="10"/>
  <c r="AK889" i="10"/>
  <c r="AJ889" i="10"/>
  <c r="AI889" i="10"/>
  <c r="AH889" i="10"/>
  <c r="AG889" i="10"/>
  <c r="AF889" i="10"/>
  <c r="AE889" i="10"/>
  <c r="AD889" i="10"/>
  <c r="AC889" i="10"/>
  <c r="AB889" i="10"/>
  <c r="AA889" i="10"/>
  <c r="Z889" i="10"/>
  <c r="Y889" i="10"/>
  <c r="X889" i="10"/>
  <c r="W889" i="10"/>
  <c r="AK888" i="10"/>
  <c r="AJ888" i="10"/>
  <c r="AI888" i="10"/>
  <c r="AH888" i="10"/>
  <c r="AG888" i="10"/>
  <c r="AF888" i="10"/>
  <c r="AE888" i="10"/>
  <c r="AD888" i="10"/>
  <c r="AC888" i="10"/>
  <c r="AB888" i="10"/>
  <c r="AA888" i="10"/>
  <c r="Z888" i="10"/>
  <c r="Y888" i="10"/>
  <c r="X888" i="10"/>
  <c r="W888" i="10"/>
  <c r="AK887" i="10"/>
  <c r="AJ887" i="10"/>
  <c r="AI887" i="10"/>
  <c r="AH887" i="10"/>
  <c r="AG887" i="10"/>
  <c r="AF887" i="10"/>
  <c r="AE887" i="10"/>
  <c r="AD887" i="10"/>
  <c r="AC887" i="10"/>
  <c r="AB887" i="10"/>
  <c r="AA887" i="10"/>
  <c r="Z887" i="10"/>
  <c r="Y887" i="10"/>
  <c r="X887" i="10"/>
  <c r="W887" i="10"/>
  <c r="AK886" i="10"/>
  <c r="AJ886" i="10"/>
  <c r="AI886" i="10"/>
  <c r="AH886" i="10"/>
  <c r="AG886" i="10"/>
  <c r="AF886" i="10"/>
  <c r="AE886" i="10"/>
  <c r="AD886" i="10"/>
  <c r="AC886" i="10"/>
  <c r="AB886" i="10"/>
  <c r="AA886" i="10"/>
  <c r="Z886" i="10"/>
  <c r="Y886" i="10"/>
  <c r="X886" i="10"/>
  <c r="W886" i="10"/>
  <c r="AK885" i="10"/>
  <c r="AJ885" i="10"/>
  <c r="AI885" i="10"/>
  <c r="AH885" i="10"/>
  <c r="AG885" i="10"/>
  <c r="AF885" i="10"/>
  <c r="AE885" i="10"/>
  <c r="AD885" i="10"/>
  <c r="AC885" i="10"/>
  <c r="AB885" i="10"/>
  <c r="AA885" i="10"/>
  <c r="Z885" i="10"/>
  <c r="Y885" i="10"/>
  <c r="X885" i="10"/>
  <c r="W885" i="10"/>
  <c r="AK876" i="10"/>
  <c r="AJ876" i="10"/>
  <c r="AI876" i="10"/>
  <c r="AH876" i="10"/>
  <c r="AG876" i="10"/>
  <c r="AF876" i="10"/>
  <c r="AE876" i="10"/>
  <c r="AD876" i="10"/>
  <c r="AC876" i="10"/>
  <c r="AB876" i="10"/>
  <c r="AA876" i="10"/>
  <c r="Z876" i="10"/>
  <c r="Y876" i="10"/>
  <c r="X876" i="10"/>
  <c r="W876" i="10"/>
  <c r="AK875" i="10"/>
  <c r="AJ875" i="10"/>
  <c r="AI875" i="10"/>
  <c r="AH875" i="10"/>
  <c r="AG875" i="10"/>
  <c r="AF875" i="10"/>
  <c r="AE875" i="10"/>
  <c r="AD875" i="10"/>
  <c r="AC875" i="10"/>
  <c r="AB875" i="10"/>
  <c r="AA875" i="10"/>
  <c r="Z875" i="10"/>
  <c r="Y875" i="10"/>
  <c r="X875" i="10"/>
  <c r="W875" i="10"/>
  <c r="AK874" i="10"/>
  <c r="AJ874" i="10"/>
  <c r="AI874" i="10"/>
  <c r="AH874" i="10"/>
  <c r="AG874" i="10"/>
  <c r="AF874" i="10"/>
  <c r="AE874" i="10"/>
  <c r="AD874" i="10"/>
  <c r="AC874" i="10"/>
  <c r="AB874" i="10"/>
  <c r="AA874" i="10"/>
  <c r="Z874" i="10"/>
  <c r="Y874" i="10"/>
  <c r="X874" i="10"/>
  <c r="W874" i="10"/>
  <c r="AK873" i="10"/>
  <c r="AJ873" i="10"/>
  <c r="AI873" i="10"/>
  <c r="AH873" i="10"/>
  <c r="AG873" i="10"/>
  <c r="AF873" i="10"/>
  <c r="AE873" i="10"/>
  <c r="AD873" i="10"/>
  <c r="AC873" i="10"/>
  <c r="AB873" i="10"/>
  <c r="AA873" i="10"/>
  <c r="Z873" i="10"/>
  <c r="Y873" i="10"/>
  <c r="X873" i="10"/>
  <c r="W873" i="10"/>
  <c r="AK872" i="10"/>
  <c r="AJ872" i="10"/>
  <c r="AI872" i="10"/>
  <c r="AH872" i="10"/>
  <c r="AG872" i="10"/>
  <c r="AF872" i="10"/>
  <c r="AE872" i="10"/>
  <c r="AD872" i="10"/>
  <c r="AC872" i="10"/>
  <c r="AB872" i="10"/>
  <c r="AA872" i="10"/>
  <c r="Z872" i="10"/>
  <c r="Y872" i="10"/>
  <c r="X872" i="10"/>
  <c r="W872" i="10"/>
  <c r="AK871" i="10"/>
  <c r="AJ871" i="10"/>
  <c r="AI871" i="10"/>
  <c r="AH871" i="10"/>
  <c r="AG871" i="10"/>
  <c r="AF871" i="10"/>
  <c r="AE871" i="10"/>
  <c r="AD871" i="10"/>
  <c r="AC871" i="10"/>
  <c r="AB871" i="10"/>
  <c r="AA871" i="10"/>
  <c r="Z871" i="10"/>
  <c r="Y871" i="10"/>
  <c r="X871" i="10"/>
  <c r="W871" i="10"/>
  <c r="AK870" i="10"/>
  <c r="AJ870" i="10"/>
  <c r="AI870" i="10"/>
  <c r="AH870" i="10"/>
  <c r="AG870" i="10"/>
  <c r="AF870" i="10"/>
  <c r="AE870" i="10"/>
  <c r="AD870" i="10"/>
  <c r="AC870" i="10"/>
  <c r="AB870" i="10"/>
  <c r="AA870" i="10"/>
  <c r="Z870" i="10"/>
  <c r="Y870" i="10"/>
  <c r="X870" i="10"/>
  <c r="W870" i="10"/>
  <c r="AK869" i="10"/>
  <c r="AJ869" i="10"/>
  <c r="AI869" i="10"/>
  <c r="AH869" i="10"/>
  <c r="AG869" i="10"/>
  <c r="AF869" i="10"/>
  <c r="AE869" i="10"/>
  <c r="AD869" i="10"/>
  <c r="AC869" i="10"/>
  <c r="AB869" i="10"/>
  <c r="AA869" i="10"/>
  <c r="Z869" i="10"/>
  <c r="Y869" i="10"/>
  <c r="X869" i="10"/>
  <c r="W869" i="10"/>
  <c r="AK860" i="10"/>
  <c r="AJ860" i="10"/>
  <c r="AI860" i="10"/>
  <c r="AH860" i="10"/>
  <c r="AG860" i="10"/>
  <c r="AF860" i="10"/>
  <c r="AE860" i="10"/>
  <c r="AD860" i="10"/>
  <c r="AC860" i="10"/>
  <c r="AB860" i="10"/>
  <c r="AA860" i="10"/>
  <c r="Z860" i="10"/>
  <c r="Y860" i="10"/>
  <c r="X860" i="10"/>
  <c r="W860" i="10"/>
  <c r="AK859" i="10"/>
  <c r="AJ859" i="10"/>
  <c r="AI859" i="10"/>
  <c r="AH859" i="10"/>
  <c r="AG859" i="10"/>
  <c r="AF859" i="10"/>
  <c r="AE859" i="10"/>
  <c r="AD859" i="10"/>
  <c r="AC859" i="10"/>
  <c r="AB859" i="10"/>
  <c r="AA859" i="10"/>
  <c r="Z859" i="10"/>
  <c r="Y859" i="10"/>
  <c r="X859" i="10"/>
  <c r="W859" i="10"/>
  <c r="AK858" i="10"/>
  <c r="AJ858" i="10"/>
  <c r="AI858" i="10"/>
  <c r="AH858" i="10"/>
  <c r="AG858" i="10"/>
  <c r="AF858" i="10"/>
  <c r="AE858" i="10"/>
  <c r="AD858" i="10"/>
  <c r="AC858" i="10"/>
  <c r="AB858" i="10"/>
  <c r="AA858" i="10"/>
  <c r="Z858" i="10"/>
  <c r="Y858" i="10"/>
  <c r="X858" i="10"/>
  <c r="W858" i="10"/>
  <c r="AK857" i="10"/>
  <c r="AJ857" i="10"/>
  <c r="AI857" i="10"/>
  <c r="AH857" i="10"/>
  <c r="AG857" i="10"/>
  <c r="AF857" i="10"/>
  <c r="AE857" i="10"/>
  <c r="AD857" i="10"/>
  <c r="AC857" i="10"/>
  <c r="AB857" i="10"/>
  <c r="AA857" i="10"/>
  <c r="Z857" i="10"/>
  <c r="Y857" i="10"/>
  <c r="X857" i="10"/>
  <c r="W857" i="10"/>
  <c r="AK856" i="10"/>
  <c r="AJ856" i="10"/>
  <c r="AI856" i="10"/>
  <c r="AH856" i="10"/>
  <c r="AG856" i="10"/>
  <c r="AF856" i="10"/>
  <c r="AE856" i="10"/>
  <c r="AD856" i="10"/>
  <c r="AC856" i="10"/>
  <c r="AB856" i="10"/>
  <c r="AA856" i="10"/>
  <c r="Z856" i="10"/>
  <c r="Y856" i="10"/>
  <c r="X856" i="10"/>
  <c r="W856" i="10"/>
  <c r="AK855" i="10"/>
  <c r="AJ855" i="10"/>
  <c r="AI855" i="10"/>
  <c r="AH855" i="10"/>
  <c r="AG855" i="10"/>
  <c r="AF855" i="10"/>
  <c r="AE855" i="10"/>
  <c r="AD855" i="10"/>
  <c r="AC855" i="10"/>
  <c r="AB855" i="10"/>
  <c r="AA855" i="10"/>
  <c r="Z855" i="10"/>
  <c r="Y855" i="10"/>
  <c r="X855" i="10"/>
  <c r="W855" i="10"/>
  <c r="AK854" i="10"/>
  <c r="AJ854" i="10"/>
  <c r="AI854" i="10"/>
  <c r="AH854" i="10"/>
  <c r="AG854" i="10"/>
  <c r="AF854" i="10"/>
  <c r="AE854" i="10"/>
  <c r="AD854" i="10"/>
  <c r="AC854" i="10"/>
  <c r="AB854" i="10"/>
  <c r="AA854" i="10"/>
  <c r="Z854" i="10"/>
  <c r="Y854" i="10"/>
  <c r="X854" i="10"/>
  <c r="W854" i="10"/>
  <c r="AK853" i="10"/>
  <c r="AJ853" i="10"/>
  <c r="AI853" i="10"/>
  <c r="AH853" i="10"/>
  <c r="AG853" i="10"/>
  <c r="AF853" i="10"/>
  <c r="AE853" i="10"/>
  <c r="AD853" i="10"/>
  <c r="AC853" i="10"/>
  <c r="AB853" i="10"/>
  <c r="AA853" i="10"/>
  <c r="Z853" i="10"/>
  <c r="Y853" i="10"/>
  <c r="X853" i="10"/>
  <c r="W853" i="10"/>
  <c r="AK844" i="10"/>
  <c r="AJ844" i="10"/>
  <c r="AI844" i="10"/>
  <c r="AH844" i="10"/>
  <c r="AG844" i="10"/>
  <c r="AF844" i="10"/>
  <c r="AE844" i="10"/>
  <c r="AD844" i="10"/>
  <c r="AC844" i="10"/>
  <c r="AB844" i="10"/>
  <c r="AA844" i="10"/>
  <c r="Z844" i="10"/>
  <c r="Y844" i="10"/>
  <c r="X844" i="10"/>
  <c r="W844" i="10"/>
  <c r="AK843" i="10"/>
  <c r="AJ843" i="10"/>
  <c r="AI843" i="10"/>
  <c r="AH843" i="10"/>
  <c r="AG843" i="10"/>
  <c r="AF843" i="10"/>
  <c r="AE843" i="10"/>
  <c r="AD843" i="10"/>
  <c r="AC843" i="10"/>
  <c r="AB843" i="10"/>
  <c r="AA843" i="10"/>
  <c r="Z843" i="10"/>
  <c r="Y843" i="10"/>
  <c r="X843" i="10"/>
  <c r="W843" i="10"/>
  <c r="AK842" i="10"/>
  <c r="AJ842" i="10"/>
  <c r="AI842" i="10"/>
  <c r="AH842" i="10"/>
  <c r="AG842" i="10"/>
  <c r="AF842" i="10"/>
  <c r="AE842" i="10"/>
  <c r="AD842" i="10"/>
  <c r="AC842" i="10"/>
  <c r="AB842" i="10"/>
  <c r="AA842" i="10"/>
  <c r="Z842" i="10"/>
  <c r="Y842" i="10"/>
  <c r="X842" i="10"/>
  <c r="W842" i="10"/>
  <c r="AK841" i="10"/>
  <c r="AJ841" i="10"/>
  <c r="AI841" i="10"/>
  <c r="AH841" i="10"/>
  <c r="AG841" i="10"/>
  <c r="AF841" i="10"/>
  <c r="AE841" i="10"/>
  <c r="AD841" i="10"/>
  <c r="AC841" i="10"/>
  <c r="AB841" i="10"/>
  <c r="AA841" i="10"/>
  <c r="Z841" i="10"/>
  <c r="Y841" i="10"/>
  <c r="X841" i="10"/>
  <c r="W841" i="10"/>
  <c r="AK840" i="10"/>
  <c r="AJ840" i="10"/>
  <c r="AI840" i="10"/>
  <c r="AH840" i="10"/>
  <c r="AG840" i="10"/>
  <c r="AF840" i="10"/>
  <c r="AE840" i="10"/>
  <c r="AD840" i="10"/>
  <c r="AC840" i="10"/>
  <c r="AB840" i="10"/>
  <c r="AA840" i="10"/>
  <c r="Z840" i="10"/>
  <c r="Y840" i="10"/>
  <c r="X840" i="10"/>
  <c r="W840" i="10"/>
  <c r="AK839" i="10"/>
  <c r="AJ839" i="10"/>
  <c r="AI839" i="10"/>
  <c r="AH839" i="10"/>
  <c r="AG839" i="10"/>
  <c r="AF839" i="10"/>
  <c r="AE839" i="10"/>
  <c r="AD839" i="10"/>
  <c r="AC839" i="10"/>
  <c r="AB839" i="10"/>
  <c r="AA839" i="10"/>
  <c r="Z839" i="10"/>
  <c r="Y839" i="10"/>
  <c r="X839" i="10"/>
  <c r="W839" i="10"/>
  <c r="AK838" i="10"/>
  <c r="AJ838" i="10"/>
  <c r="AI838" i="10"/>
  <c r="AH838" i="10"/>
  <c r="AG838" i="10"/>
  <c r="AF838" i="10"/>
  <c r="AE838" i="10"/>
  <c r="AD838" i="10"/>
  <c r="AC838" i="10"/>
  <c r="AB838" i="10"/>
  <c r="AA838" i="10"/>
  <c r="Z838" i="10"/>
  <c r="Y838" i="10"/>
  <c r="X838" i="10"/>
  <c r="W838" i="10"/>
  <c r="AK837" i="10"/>
  <c r="AJ837" i="10"/>
  <c r="AI837" i="10"/>
  <c r="AH837" i="10"/>
  <c r="AG837" i="10"/>
  <c r="AF837" i="10"/>
  <c r="AE837" i="10"/>
  <c r="AD837" i="10"/>
  <c r="AC837" i="10"/>
  <c r="AB837" i="10"/>
  <c r="AA837" i="10"/>
  <c r="Z837" i="10"/>
  <c r="Y837" i="10"/>
  <c r="X837" i="10"/>
  <c r="W837" i="10"/>
  <c r="AK828" i="10"/>
  <c r="AJ828" i="10"/>
  <c r="AI828" i="10"/>
  <c r="AH828" i="10"/>
  <c r="AG828" i="10"/>
  <c r="AF828" i="10"/>
  <c r="AE828" i="10"/>
  <c r="AD828" i="10"/>
  <c r="AC828" i="10"/>
  <c r="AB828" i="10"/>
  <c r="AA828" i="10"/>
  <c r="Z828" i="10"/>
  <c r="Y828" i="10"/>
  <c r="X828" i="10"/>
  <c r="W828" i="10"/>
  <c r="AK827" i="10"/>
  <c r="AJ827" i="10"/>
  <c r="AI827" i="10"/>
  <c r="AH827" i="10"/>
  <c r="AG827" i="10"/>
  <c r="AF827" i="10"/>
  <c r="AE827" i="10"/>
  <c r="AD827" i="10"/>
  <c r="AC827" i="10"/>
  <c r="AB827" i="10"/>
  <c r="AA827" i="10"/>
  <c r="Z827" i="10"/>
  <c r="Y827" i="10"/>
  <c r="X827" i="10"/>
  <c r="W827" i="10"/>
  <c r="AK826" i="10"/>
  <c r="AJ826" i="10"/>
  <c r="AI826" i="10"/>
  <c r="AH826" i="10"/>
  <c r="AG826" i="10"/>
  <c r="AF826" i="10"/>
  <c r="AE826" i="10"/>
  <c r="AD826" i="10"/>
  <c r="AC826" i="10"/>
  <c r="AB826" i="10"/>
  <c r="AA826" i="10"/>
  <c r="Z826" i="10"/>
  <c r="Y826" i="10"/>
  <c r="X826" i="10"/>
  <c r="W826" i="10"/>
  <c r="AK825" i="10"/>
  <c r="AJ825" i="10"/>
  <c r="AI825" i="10"/>
  <c r="AH825" i="10"/>
  <c r="AG825" i="10"/>
  <c r="AF825" i="10"/>
  <c r="AE825" i="10"/>
  <c r="AD825" i="10"/>
  <c r="AC825" i="10"/>
  <c r="AB825" i="10"/>
  <c r="AA825" i="10"/>
  <c r="Z825" i="10"/>
  <c r="Y825" i="10"/>
  <c r="X825" i="10"/>
  <c r="W825" i="10"/>
  <c r="AK824" i="10"/>
  <c r="AJ824" i="10"/>
  <c r="AI824" i="10"/>
  <c r="AH824" i="10"/>
  <c r="AG824" i="10"/>
  <c r="AF824" i="10"/>
  <c r="AE824" i="10"/>
  <c r="AD824" i="10"/>
  <c r="AC824" i="10"/>
  <c r="AB824" i="10"/>
  <c r="AA824" i="10"/>
  <c r="Z824" i="10"/>
  <c r="Y824" i="10"/>
  <c r="X824" i="10"/>
  <c r="W824" i="10"/>
  <c r="AK823" i="10"/>
  <c r="AJ823" i="10"/>
  <c r="AI823" i="10"/>
  <c r="AH823" i="10"/>
  <c r="AG823" i="10"/>
  <c r="AF823" i="10"/>
  <c r="AE823" i="10"/>
  <c r="AD823" i="10"/>
  <c r="AC823" i="10"/>
  <c r="AB823" i="10"/>
  <c r="AA823" i="10"/>
  <c r="Z823" i="10"/>
  <c r="Y823" i="10"/>
  <c r="X823" i="10"/>
  <c r="W823" i="10"/>
  <c r="AK822" i="10"/>
  <c r="AJ822" i="10"/>
  <c r="AI822" i="10"/>
  <c r="AH822" i="10"/>
  <c r="AG822" i="10"/>
  <c r="AF822" i="10"/>
  <c r="AE822" i="10"/>
  <c r="AD822" i="10"/>
  <c r="AC822" i="10"/>
  <c r="AB822" i="10"/>
  <c r="AA822" i="10"/>
  <c r="Z822" i="10"/>
  <c r="Y822" i="10"/>
  <c r="X822" i="10"/>
  <c r="W822" i="10"/>
  <c r="AK821" i="10"/>
  <c r="AJ821" i="10"/>
  <c r="AI821" i="10"/>
  <c r="AH821" i="10"/>
  <c r="AG821" i="10"/>
  <c r="AF821" i="10"/>
  <c r="AE821" i="10"/>
  <c r="AD821" i="10"/>
  <c r="AC821" i="10"/>
  <c r="AB821" i="10"/>
  <c r="AA821" i="10"/>
  <c r="Z821" i="10"/>
  <c r="Y821" i="10"/>
  <c r="X821" i="10"/>
  <c r="W821" i="10"/>
  <c r="AK812" i="10"/>
  <c r="AJ812" i="10"/>
  <c r="AI812" i="10"/>
  <c r="AH812" i="10"/>
  <c r="AG812" i="10"/>
  <c r="AF812" i="10"/>
  <c r="AE812" i="10"/>
  <c r="AD812" i="10"/>
  <c r="AC812" i="10"/>
  <c r="AB812" i="10"/>
  <c r="AA812" i="10"/>
  <c r="Z812" i="10"/>
  <c r="Y812" i="10"/>
  <c r="X812" i="10"/>
  <c r="W812" i="10"/>
  <c r="AK811" i="10"/>
  <c r="AJ811" i="10"/>
  <c r="AI811" i="10"/>
  <c r="AH811" i="10"/>
  <c r="AG811" i="10"/>
  <c r="AF811" i="10"/>
  <c r="AE811" i="10"/>
  <c r="AD811" i="10"/>
  <c r="AC811" i="10"/>
  <c r="AB811" i="10"/>
  <c r="AA811" i="10"/>
  <c r="Z811" i="10"/>
  <c r="Y811" i="10"/>
  <c r="X811" i="10"/>
  <c r="W811" i="10"/>
  <c r="AK810" i="10"/>
  <c r="AJ810" i="10"/>
  <c r="AI810" i="10"/>
  <c r="AH810" i="10"/>
  <c r="AG810" i="10"/>
  <c r="AF810" i="10"/>
  <c r="AE810" i="10"/>
  <c r="AD810" i="10"/>
  <c r="AC810" i="10"/>
  <c r="AB810" i="10"/>
  <c r="AA810" i="10"/>
  <c r="Z810" i="10"/>
  <c r="Y810" i="10"/>
  <c r="X810" i="10"/>
  <c r="W810" i="10"/>
  <c r="AK809" i="10"/>
  <c r="AJ809" i="10"/>
  <c r="AI809" i="10"/>
  <c r="AH809" i="10"/>
  <c r="AG809" i="10"/>
  <c r="AF809" i="10"/>
  <c r="AE809" i="10"/>
  <c r="AD809" i="10"/>
  <c r="AC809" i="10"/>
  <c r="AB809" i="10"/>
  <c r="AA809" i="10"/>
  <c r="Z809" i="10"/>
  <c r="Y809" i="10"/>
  <c r="X809" i="10"/>
  <c r="W809" i="10"/>
  <c r="AK808" i="10"/>
  <c r="AJ808" i="10"/>
  <c r="AI808" i="10"/>
  <c r="AH808" i="10"/>
  <c r="AG808" i="10"/>
  <c r="AF808" i="10"/>
  <c r="AE808" i="10"/>
  <c r="AD808" i="10"/>
  <c r="AC808" i="10"/>
  <c r="AB808" i="10"/>
  <c r="AA808" i="10"/>
  <c r="Z808" i="10"/>
  <c r="Y808" i="10"/>
  <c r="X808" i="10"/>
  <c r="W808" i="10"/>
  <c r="AK807" i="10"/>
  <c r="AJ807" i="10"/>
  <c r="AI807" i="10"/>
  <c r="AH807" i="10"/>
  <c r="AG807" i="10"/>
  <c r="AF807" i="10"/>
  <c r="AE807" i="10"/>
  <c r="AD807" i="10"/>
  <c r="AC807" i="10"/>
  <c r="AB807" i="10"/>
  <c r="AA807" i="10"/>
  <c r="Z807" i="10"/>
  <c r="Y807" i="10"/>
  <c r="X807" i="10"/>
  <c r="W807" i="10"/>
  <c r="AK806" i="10"/>
  <c r="AJ806" i="10"/>
  <c r="AI806" i="10"/>
  <c r="AH806" i="10"/>
  <c r="AG806" i="10"/>
  <c r="AF806" i="10"/>
  <c r="AE806" i="10"/>
  <c r="AD806" i="10"/>
  <c r="AC806" i="10"/>
  <c r="AB806" i="10"/>
  <c r="AA806" i="10"/>
  <c r="Z806" i="10"/>
  <c r="Y806" i="10"/>
  <c r="X806" i="10"/>
  <c r="W806" i="10"/>
  <c r="AK805" i="10"/>
  <c r="AJ805" i="10"/>
  <c r="AI805" i="10"/>
  <c r="AH805" i="10"/>
  <c r="AG805" i="10"/>
  <c r="AF805" i="10"/>
  <c r="AE805" i="10"/>
  <c r="AD805" i="10"/>
  <c r="AC805" i="10"/>
  <c r="AB805" i="10"/>
  <c r="AA805" i="10"/>
  <c r="Z805" i="10"/>
  <c r="Y805" i="10"/>
  <c r="X805" i="10"/>
  <c r="W805" i="10"/>
  <c r="AK796" i="10"/>
  <c r="AJ796" i="10"/>
  <c r="AI796" i="10"/>
  <c r="AH796" i="10"/>
  <c r="AG796" i="10"/>
  <c r="AF796" i="10"/>
  <c r="AE796" i="10"/>
  <c r="AD796" i="10"/>
  <c r="AC796" i="10"/>
  <c r="AB796" i="10"/>
  <c r="AA796" i="10"/>
  <c r="Z796" i="10"/>
  <c r="Y796" i="10"/>
  <c r="X796" i="10"/>
  <c r="W796" i="10"/>
  <c r="AK795" i="10"/>
  <c r="AJ795" i="10"/>
  <c r="AI795" i="10"/>
  <c r="AH795" i="10"/>
  <c r="AG795" i="10"/>
  <c r="AF795" i="10"/>
  <c r="AE795" i="10"/>
  <c r="AD795" i="10"/>
  <c r="AC795" i="10"/>
  <c r="AB795" i="10"/>
  <c r="AA795" i="10"/>
  <c r="Z795" i="10"/>
  <c r="Y795" i="10"/>
  <c r="X795" i="10"/>
  <c r="W795" i="10"/>
  <c r="AK794" i="10"/>
  <c r="AJ794" i="10"/>
  <c r="AI794" i="10"/>
  <c r="AH794" i="10"/>
  <c r="AG794" i="10"/>
  <c r="AF794" i="10"/>
  <c r="AE794" i="10"/>
  <c r="AD794" i="10"/>
  <c r="AC794" i="10"/>
  <c r="AB794" i="10"/>
  <c r="AA794" i="10"/>
  <c r="Z794" i="10"/>
  <c r="Y794" i="10"/>
  <c r="X794" i="10"/>
  <c r="W794" i="10"/>
  <c r="AK793" i="10"/>
  <c r="AJ793" i="10"/>
  <c r="AI793" i="10"/>
  <c r="AH793" i="10"/>
  <c r="AG793" i="10"/>
  <c r="AF793" i="10"/>
  <c r="AE793" i="10"/>
  <c r="AD793" i="10"/>
  <c r="AC793" i="10"/>
  <c r="AB793" i="10"/>
  <c r="AA793" i="10"/>
  <c r="Z793" i="10"/>
  <c r="Y793" i="10"/>
  <c r="X793" i="10"/>
  <c r="W793" i="10"/>
  <c r="AK792" i="10"/>
  <c r="AJ792" i="10"/>
  <c r="AI792" i="10"/>
  <c r="AH792" i="10"/>
  <c r="AG792" i="10"/>
  <c r="AF792" i="10"/>
  <c r="AE792" i="10"/>
  <c r="AD792" i="10"/>
  <c r="AC792" i="10"/>
  <c r="AB792" i="10"/>
  <c r="AA792" i="10"/>
  <c r="Z792" i="10"/>
  <c r="Y792" i="10"/>
  <c r="X792" i="10"/>
  <c r="W792" i="10"/>
  <c r="AK791" i="10"/>
  <c r="AJ791" i="10"/>
  <c r="AI791" i="10"/>
  <c r="AH791" i="10"/>
  <c r="AG791" i="10"/>
  <c r="AF791" i="10"/>
  <c r="AE791" i="10"/>
  <c r="AD791" i="10"/>
  <c r="AC791" i="10"/>
  <c r="AB791" i="10"/>
  <c r="AA791" i="10"/>
  <c r="Z791" i="10"/>
  <c r="Y791" i="10"/>
  <c r="X791" i="10"/>
  <c r="W791" i="10"/>
  <c r="AK790" i="10"/>
  <c r="AJ790" i="10"/>
  <c r="AI790" i="10"/>
  <c r="AH790" i="10"/>
  <c r="AG790" i="10"/>
  <c r="AF790" i="10"/>
  <c r="AE790" i="10"/>
  <c r="AD790" i="10"/>
  <c r="AC790" i="10"/>
  <c r="AB790" i="10"/>
  <c r="AA790" i="10"/>
  <c r="Z790" i="10"/>
  <c r="Y790" i="10"/>
  <c r="X790" i="10"/>
  <c r="W790" i="10"/>
  <c r="AK789" i="10"/>
  <c r="AJ789" i="10"/>
  <c r="AI789" i="10"/>
  <c r="AH789" i="10"/>
  <c r="AG789" i="10"/>
  <c r="AF789" i="10"/>
  <c r="AE789" i="10"/>
  <c r="AD789" i="10"/>
  <c r="AC789" i="10"/>
  <c r="AB789" i="10"/>
  <c r="AA789" i="10"/>
  <c r="Z789" i="10"/>
  <c r="Y789" i="10"/>
  <c r="X789" i="10"/>
  <c r="W789" i="10"/>
  <c r="AK780" i="10"/>
  <c r="AJ780" i="10"/>
  <c r="AI780" i="10"/>
  <c r="AH780" i="10"/>
  <c r="AG780" i="10"/>
  <c r="AF780" i="10"/>
  <c r="AE780" i="10"/>
  <c r="AD780" i="10"/>
  <c r="AC780" i="10"/>
  <c r="AB780" i="10"/>
  <c r="AA780" i="10"/>
  <c r="Z780" i="10"/>
  <c r="Y780" i="10"/>
  <c r="X780" i="10"/>
  <c r="W780" i="10"/>
  <c r="AK779" i="10"/>
  <c r="AJ779" i="10"/>
  <c r="AI779" i="10"/>
  <c r="AH779" i="10"/>
  <c r="AG779" i="10"/>
  <c r="AF779" i="10"/>
  <c r="AE779" i="10"/>
  <c r="AD779" i="10"/>
  <c r="AC779" i="10"/>
  <c r="AB779" i="10"/>
  <c r="AA779" i="10"/>
  <c r="Z779" i="10"/>
  <c r="Y779" i="10"/>
  <c r="X779" i="10"/>
  <c r="W779" i="10"/>
  <c r="AK778" i="10"/>
  <c r="AJ778" i="10"/>
  <c r="AI778" i="10"/>
  <c r="AH778" i="10"/>
  <c r="AG778" i="10"/>
  <c r="AF778" i="10"/>
  <c r="AE778" i="10"/>
  <c r="AD778" i="10"/>
  <c r="AC778" i="10"/>
  <c r="AB778" i="10"/>
  <c r="AA778" i="10"/>
  <c r="Z778" i="10"/>
  <c r="Y778" i="10"/>
  <c r="X778" i="10"/>
  <c r="W778" i="10"/>
  <c r="AK777" i="10"/>
  <c r="AJ777" i="10"/>
  <c r="AI777" i="10"/>
  <c r="AH777" i="10"/>
  <c r="AG777" i="10"/>
  <c r="AF777" i="10"/>
  <c r="AE777" i="10"/>
  <c r="AD777" i="10"/>
  <c r="AC777" i="10"/>
  <c r="AB777" i="10"/>
  <c r="AA777" i="10"/>
  <c r="Z777" i="10"/>
  <c r="Y777" i="10"/>
  <c r="X777" i="10"/>
  <c r="W777" i="10"/>
  <c r="AK776" i="10"/>
  <c r="AJ776" i="10"/>
  <c r="AI776" i="10"/>
  <c r="AH776" i="10"/>
  <c r="AG776" i="10"/>
  <c r="AF776" i="10"/>
  <c r="AE776" i="10"/>
  <c r="AD776" i="10"/>
  <c r="AC776" i="10"/>
  <c r="AB776" i="10"/>
  <c r="AA776" i="10"/>
  <c r="Z776" i="10"/>
  <c r="Y776" i="10"/>
  <c r="X776" i="10"/>
  <c r="W776" i="10"/>
  <c r="AK775" i="10"/>
  <c r="AJ775" i="10"/>
  <c r="AI775" i="10"/>
  <c r="AH775" i="10"/>
  <c r="AG775" i="10"/>
  <c r="AF775" i="10"/>
  <c r="AE775" i="10"/>
  <c r="AD775" i="10"/>
  <c r="AC775" i="10"/>
  <c r="AB775" i="10"/>
  <c r="AA775" i="10"/>
  <c r="Z775" i="10"/>
  <c r="Y775" i="10"/>
  <c r="X775" i="10"/>
  <c r="W775" i="10"/>
  <c r="AK774" i="10"/>
  <c r="AJ774" i="10"/>
  <c r="AI774" i="10"/>
  <c r="AH774" i="10"/>
  <c r="AG774" i="10"/>
  <c r="AF774" i="10"/>
  <c r="AE774" i="10"/>
  <c r="AD774" i="10"/>
  <c r="AC774" i="10"/>
  <c r="AB774" i="10"/>
  <c r="AA774" i="10"/>
  <c r="Z774" i="10"/>
  <c r="Y774" i="10"/>
  <c r="X774" i="10"/>
  <c r="W774" i="10"/>
  <c r="AK773" i="10"/>
  <c r="AJ773" i="10"/>
  <c r="AI773" i="10"/>
  <c r="AH773" i="10"/>
  <c r="AG773" i="10"/>
  <c r="AF773" i="10"/>
  <c r="AE773" i="10"/>
  <c r="AD773" i="10"/>
  <c r="AC773" i="10"/>
  <c r="AB773" i="10"/>
  <c r="AA773" i="10"/>
  <c r="Z773" i="10"/>
  <c r="Y773" i="10"/>
  <c r="X773" i="10"/>
  <c r="W773" i="10"/>
  <c r="AK764" i="10"/>
  <c r="AJ764" i="10"/>
  <c r="AI764" i="10"/>
  <c r="AH764" i="10"/>
  <c r="AG764" i="10"/>
  <c r="AF764" i="10"/>
  <c r="AE764" i="10"/>
  <c r="AD764" i="10"/>
  <c r="AC764" i="10"/>
  <c r="AB764" i="10"/>
  <c r="AA764" i="10"/>
  <c r="Z764" i="10"/>
  <c r="Y764" i="10"/>
  <c r="X764" i="10"/>
  <c r="W764" i="10"/>
  <c r="AK763" i="10"/>
  <c r="AJ763" i="10"/>
  <c r="AI763" i="10"/>
  <c r="AH763" i="10"/>
  <c r="AG763" i="10"/>
  <c r="AF763" i="10"/>
  <c r="AE763" i="10"/>
  <c r="AD763" i="10"/>
  <c r="AC763" i="10"/>
  <c r="AB763" i="10"/>
  <c r="AA763" i="10"/>
  <c r="Z763" i="10"/>
  <c r="Y763" i="10"/>
  <c r="X763" i="10"/>
  <c r="W763" i="10"/>
  <c r="AK762" i="10"/>
  <c r="AJ762" i="10"/>
  <c r="AI762" i="10"/>
  <c r="AH762" i="10"/>
  <c r="AG762" i="10"/>
  <c r="AF762" i="10"/>
  <c r="AE762" i="10"/>
  <c r="AD762" i="10"/>
  <c r="AC762" i="10"/>
  <c r="AB762" i="10"/>
  <c r="AA762" i="10"/>
  <c r="Z762" i="10"/>
  <c r="Y762" i="10"/>
  <c r="X762" i="10"/>
  <c r="W762" i="10"/>
  <c r="AK761" i="10"/>
  <c r="AJ761" i="10"/>
  <c r="AI761" i="10"/>
  <c r="AH761" i="10"/>
  <c r="AG761" i="10"/>
  <c r="AF761" i="10"/>
  <c r="AE761" i="10"/>
  <c r="AD761" i="10"/>
  <c r="AC761" i="10"/>
  <c r="AB761" i="10"/>
  <c r="AA761" i="10"/>
  <c r="Z761" i="10"/>
  <c r="Y761" i="10"/>
  <c r="X761" i="10"/>
  <c r="W761" i="10"/>
  <c r="AK760" i="10"/>
  <c r="AJ760" i="10"/>
  <c r="AI760" i="10"/>
  <c r="AH760" i="10"/>
  <c r="AG760" i="10"/>
  <c r="AF760" i="10"/>
  <c r="AE760" i="10"/>
  <c r="AD760" i="10"/>
  <c r="AC760" i="10"/>
  <c r="AB760" i="10"/>
  <c r="AA760" i="10"/>
  <c r="Z760" i="10"/>
  <c r="Y760" i="10"/>
  <c r="X760" i="10"/>
  <c r="W760" i="10"/>
  <c r="AK759" i="10"/>
  <c r="AJ759" i="10"/>
  <c r="AI759" i="10"/>
  <c r="AH759" i="10"/>
  <c r="AG759" i="10"/>
  <c r="AF759" i="10"/>
  <c r="AE759" i="10"/>
  <c r="AD759" i="10"/>
  <c r="AC759" i="10"/>
  <c r="AB759" i="10"/>
  <c r="AA759" i="10"/>
  <c r="Z759" i="10"/>
  <c r="Y759" i="10"/>
  <c r="X759" i="10"/>
  <c r="W759" i="10"/>
  <c r="AK758" i="10"/>
  <c r="AJ758" i="10"/>
  <c r="AI758" i="10"/>
  <c r="AH758" i="10"/>
  <c r="AG758" i="10"/>
  <c r="AF758" i="10"/>
  <c r="AE758" i="10"/>
  <c r="AD758" i="10"/>
  <c r="AC758" i="10"/>
  <c r="AB758" i="10"/>
  <c r="AA758" i="10"/>
  <c r="Z758" i="10"/>
  <c r="Y758" i="10"/>
  <c r="X758" i="10"/>
  <c r="W758" i="10"/>
  <c r="AK757" i="10"/>
  <c r="AJ757" i="10"/>
  <c r="AI757" i="10"/>
  <c r="AH757" i="10"/>
  <c r="AG757" i="10"/>
  <c r="AF757" i="10"/>
  <c r="AE757" i="10"/>
  <c r="AD757" i="10"/>
  <c r="AC757" i="10"/>
  <c r="AB757" i="10"/>
  <c r="AA757" i="10"/>
  <c r="Z757" i="10"/>
  <c r="Y757" i="10"/>
  <c r="X757" i="10"/>
  <c r="W757" i="10"/>
  <c r="AK748" i="10"/>
  <c r="AJ748" i="10"/>
  <c r="AI748" i="10"/>
  <c r="AH748" i="10"/>
  <c r="AG748" i="10"/>
  <c r="AF748" i="10"/>
  <c r="AE748" i="10"/>
  <c r="AD748" i="10"/>
  <c r="AC748" i="10"/>
  <c r="AB748" i="10"/>
  <c r="AA748" i="10"/>
  <c r="Z748" i="10"/>
  <c r="Y748" i="10"/>
  <c r="X748" i="10"/>
  <c r="W748" i="10"/>
  <c r="AK747" i="10"/>
  <c r="AJ747" i="10"/>
  <c r="AI747" i="10"/>
  <c r="AH747" i="10"/>
  <c r="AG747" i="10"/>
  <c r="AF747" i="10"/>
  <c r="AE747" i="10"/>
  <c r="AD747" i="10"/>
  <c r="AC747" i="10"/>
  <c r="AB747" i="10"/>
  <c r="AA747" i="10"/>
  <c r="Z747" i="10"/>
  <c r="Y747" i="10"/>
  <c r="X747" i="10"/>
  <c r="W747" i="10"/>
  <c r="AK746" i="10"/>
  <c r="AJ746" i="10"/>
  <c r="AI746" i="10"/>
  <c r="AH746" i="10"/>
  <c r="AG746" i="10"/>
  <c r="AF746" i="10"/>
  <c r="AE746" i="10"/>
  <c r="AD746" i="10"/>
  <c r="AC746" i="10"/>
  <c r="AB746" i="10"/>
  <c r="AA746" i="10"/>
  <c r="Z746" i="10"/>
  <c r="Y746" i="10"/>
  <c r="X746" i="10"/>
  <c r="W746" i="10"/>
  <c r="AK745" i="10"/>
  <c r="AJ745" i="10"/>
  <c r="AI745" i="10"/>
  <c r="AH745" i="10"/>
  <c r="AG745" i="10"/>
  <c r="AF745" i="10"/>
  <c r="AE745" i="10"/>
  <c r="AD745" i="10"/>
  <c r="AC745" i="10"/>
  <c r="AB745" i="10"/>
  <c r="AA745" i="10"/>
  <c r="Z745" i="10"/>
  <c r="Y745" i="10"/>
  <c r="X745" i="10"/>
  <c r="W745" i="10"/>
  <c r="AK744" i="10"/>
  <c r="AJ744" i="10"/>
  <c r="AI744" i="10"/>
  <c r="AH744" i="10"/>
  <c r="AG744" i="10"/>
  <c r="AF744" i="10"/>
  <c r="AE744" i="10"/>
  <c r="AD744" i="10"/>
  <c r="AC744" i="10"/>
  <c r="AB744" i="10"/>
  <c r="AA744" i="10"/>
  <c r="Z744" i="10"/>
  <c r="Y744" i="10"/>
  <c r="X744" i="10"/>
  <c r="W744" i="10"/>
  <c r="AK743" i="10"/>
  <c r="AJ743" i="10"/>
  <c r="AI743" i="10"/>
  <c r="AH743" i="10"/>
  <c r="AG743" i="10"/>
  <c r="AF743" i="10"/>
  <c r="AE743" i="10"/>
  <c r="AD743" i="10"/>
  <c r="AC743" i="10"/>
  <c r="AB743" i="10"/>
  <c r="AA743" i="10"/>
  <c r="Z743" i="10"/>
  <c r="Y743" i="10"/>
  <c r="X743" i="10"/>
  <c r="W743" i="10"/>
  <c r="AK742" i="10"/>
  <c r="AJ742" i="10"/>
  <c r="AI742" i="10"/>
  <c r="AH742" i="10"/>
  <c r="AG742" i="10"/>
  <c r="AF742" i="10"/>
  <c r="AE742" i="10"/>
  <c r="AD742" i="10"/>
  <c r="AC742" i="10"/>
  <c r="AB742" i="10"/>
  <c r="AA742" i="10"/>
  <c r="Z742" i="10"/>
  <c r="Y742" i="10"/>
  <c r="X742" i="10"/>
  <c r="W742" i="10"/>
  <c r="AK741" i="10"/>
  <c r="AJ741" i="10"/>
  <c r="AI741" i="10"/>
  <c r="AH741" i="10"/>
  <c r="AG741" i="10"/>
  <c r="AF741" i="10"/>
  <c r="AE741" i="10"/>
  <c r="AD741" i="10"/>
  <c r="AC741" i="10"/>
  <c r="AB741" i="10"/>
  <c r="AA741" i="10"/>
  <c r="Z741" i="10"/>
  <c r="Y741" i="10"/>
  <c r="X741" i="10"/>
  <c r="W741" i="10"/>
  <c r="AK732" i="10"/>
  <c r="AJ732" i="10"/>
  <c r="AI732" i="10"/>
  <c r="AH732" i="10"/>
  <c r="AG732" i="10"/>
  <c r="AF732" i="10"/>
  <c r="AE732" i="10"/>
  <c r="AD732" i="10"/>
  <c r="AC732" i="10"/>
  <c r="AB732" i="10"/>
  <c r="AA732" i="10"/>
  <c r="Z732" i="10"/>
  <c r="Y732" i="10"/>
  <c r="X732" i="10"/>
  <c r="W732" i="10"/>
  <c r="AK731" i="10"/>
  <c r="AJ731" i="10"/>
  <c r="AI731" i="10"/>
  <c r="AH731" i="10"/>
  <c r="AG731" i="10"/>
  <c r="AF731" i="10"/>
  <c r="AE731" i="10"/>
  <c r="AD731" i="10"/>
  <c r="AC731" i="10"/>
  <c r="AB731" i="10"/>
  <c r="AA731" i="10"/>
  <c r="Z731" i="10"/>
  <c r="Y731" i="10"/>
  <c r="X731" i="10"/>
  <c r="W731" i="10"/>
  <c r="AK730" i="10"/>
  <c r="AJ730" i="10"/>
  <c r="AI730" i="10"/>
  <c r="AH730" i="10"/>
  <c r="AG730" i="10"/>
  <c r="AF730" i="10"/>
  <c r="AE730" i="10"/>
  <c r="AD730" i="10"/>
  <c r="AC730" i="10"/>
  <c r="AB730" i="10"/>
  <c r="AA730" i="10"/>
  <c r="Z730" i="10"/>
  <c r="Y730" i="10"/>
  <c r="X730" i="10"/>
  <c r="W730" i="10"/>
  <c r="AK729" i="10"/>
  <c r="AJ729" i="10"/>
  <c r="AI729" i="10"/>
  <c r="AH729" i="10"/>
  <c r="AG729" i="10"/>
  <c r="AF729" i="10"/>
  <c r="AE729" i="10"/>
  <c r="AD729" i="10"/>
  <c r="AC729" i="10"/>
  <c r="AB729" i="10"/>
  <c r="AA729" i="10"/>
  <c r="Z729" i="10"/>
  <c r="Y729" i="10"/>
  <c r="X729" i="10"/>
  <c r="W729" i="10"/>
  <c r="AK728" i="10"/>
  <c r="AJ728" i="10"/>
  <c r="AI728" i="10"/>
  <c r="AH728" i="10"/>
  <c r="AG728" i="10"/>
  <c r="AF728" i="10"/>
  <c r="AE728" i="10"/>
  <c r="AD728" i="10"/>
  <c r="AC728" i="10"/>
  <c r="AB728" i="10"/>
  <c r="AA728" i="10"/>
  <c r="Z728" i="10"/>
  <c r="Y728" i="10"/>
  <c r="X728" i="10"/>
  <c r="W728" i="10"/>
  <c r="AK727" i="10"/>
  <c r="AJ727" i="10"/>
  <c r="AI727" i="10"/>
  <c r="AH727" i="10"/>
  <c r="AG727" i="10"/>
  <c r="AF727" i="10"/>
  <c r="AE727" i="10"/>
  <c r="AD727" i="10"/>
  <c r="AC727" i="10"/>
  <c r="AB727" i="10"/>
  <c r="AA727" i="10"/>
  <c r="Z727" i="10"/>
  <c r="Y727" i="10"/>
  <c r="X727" i="10"/>
  <c r="W727" i="10"/>
  <c r="AK726" i="10"/>
  <c r="AJ726" i="10"/>
  <c r="AI726" i="10"/>
  <c r="AH726" i="10"/>
  <c r="AG726" i="10"/>
  <c r="AF726" i="10"/>
  <c r="AE726" i="10"/>
  <c r="AD726" i="10"/>
  <c r="AC726" i="10"/>
  <c r="AB726" i="10"/>
  <c r="AA726" i="10"/>
  <c r="Z726" i="10"/>
  <c r="Y726" i="10"/>
  <c r="X726" i="10"/>
  <c r="W726" i="10"/>
  <c r="AK725" i="10"/>
  <c r="AJ725" i="10"/>
  <c r="AI725" i="10"/>
  <c r="AH725" i="10"/>
  <c r="AG725" i="10"/>
  <c r="AF725" i="10"/>
  <c r="AE725" i="10"/>
  <c r="AD725" i="10"/>
  <c r="AC725" i="10"/>
  <c r="AB725" i="10"/>
  <c r="AA725" i="10"/>
  <c r="Z725" i="10"/>
  <c r="Y725" i="10"/>
  <c r="X725" i="10"/>
  <c r="W725" i="10"/>
  <c r="AK716" i="10"/>
  <c r="AJ716" i="10"/>
  <c r="AI716" i="10"/>
  <c r="AH716" i="10"/>
  <c r="AG716" i="10"/>
  <c r="AF716" i="10"/>
  <c r="AE716" i="10"/>
  <c r="AD716" i="10"/>
  <c r="AC716" i="10"/>
  <c r="AB716" i="10"/>
  <c r="AA716" i="10"/>
  <c r="Z716" i="10"/>
  <c r="Y716" i="10"/>
  <c r="X716" i="10"/>
  <c r="W716" i="10"/>
  <c r="AK715" i="10"/>
  <c r="AJ715" i="10"/>
  <c r="AI715" i="10"/>
  <c r="AH715" i="10"/>
  <c r="AG715" i="10"/>
  <c r="AF715" i="10"/>
  <c r="AE715" i="10"/>
  <c r="AD715" i="10"/>
  <c r="AC715" i="10"/>
  <c r="AB715" i="10"/>
  <c r="AA715" i="10"/>
  <c r="Z715" i="10"/>
  <c r="Y715" i="10"/>
  <c r="X715" i="10"/>
  <c r="W715" i="10"/>
  <c r="AK714" i="10"/>
  <c r="AJ714" i="10"/>
  <c r="AI714" i="10"/>
  <c r="AH714" i="10"/>
  <c r="AG714" i="10"/>
  <c r="AF714" i="10"/>
  <c r="AE714" i="10"/>
  <c r="AD714" i="10"/>
  <c r="AC714" i="10"/>
  <c r="AB714" i="10"/>
  <c r="AA714" i="10"/>
  <c r="Z714" i="10"/>
  <c r="Y714" i="10"/>
  <c r="X714" i="10"/>
  <c r="W714" i="10"/>
  <c r="AK713" i="10"/>
  <c r="AJ713" i="10"/>
  <c r="AI713" i="10"/>
  <c r="AH713" i="10"/>
  <c r="AG713" i="10"/>
  <c r="AF713" i="10"/>
  <c r="AE713" i="10"/>
  <c r="AD713" i="10"/>
  <c r="AC713" i="10"/>
  <c r="AB713" i="10"/>
  <c r="AA713" i="10"/>
  <c r="Z713" i="10"/>
  <c r="Y713" i="10"/>
  <c r="X713" i="10"/>
  <c r="W713" i="10"/>
  <c r="AK712" i="10"/>
  <c r="AJ712" i="10"/>
  <c r="AI712" i="10"/>
  <c r="AH712" i="10"/>
  <c r="AG712" i="10"/>
  <c r="AF712" i="10"/>
  <c r="AE712" i="10"/>
  <c r="AD712" i="10"/>
  <c r="AC712" i="10"/>
  <c r="AB712" i="10"/>
  <c r="AA712" i="10"/>
  <c r="Z712" i="10"/>
  <c r="Y712" i="10"/>
  <c r="X712" i="10"/>
  <c r="W712" i="10"/>
  <c r="AK711" i="10"/>
  <c r="AJ711" i="10"/>
  <c r="AI711" i="10"/>
  <c r="AH711" i="10"/>
  <c r="AG711" i="10"/>
  <c r="AF711" i="10"/>
  <c r="AE711" i="10"/>
  <c r="AD711" i="10"/>
  <c r="AC711" i="10"/>
  <c r="AB711" i="10"/>
  <c r="AA711" i="10"/>
  <c r="Z711" i="10"/>
  <c r="Y711" i="10"/>
  <c r="X711" i="10"/>
  <c r="W711" i="10"/>
  <c r="AK710" i="10"/>
  <c r="AJ710" i="10"/>
  <c r="AI710" i="10"/>
  <c r="AH710" i="10"/>
  <c r="AG710" i="10"/>
  <c r="AF710" i="10"/>
  <c r="AE710" i="10"/>
  <c r="AD710" i="10"/>
  <c r="AC710" i="10"/>
  <c r="AB710" i="10"/>
  <c r="AA710" i="10"/>
  <c r="Z710" i="10"/>
  <c r="Y710" i="10"/>
  <c r="X710" i="10"/>
  <c r="W710" i="10"/>
  <c r="AK709" i="10"/>
  <c r="AJ709" i="10"/>
  <c r="AI709" i="10"/>
  <c r="AH709" i="10"/>
  <c r="AG709" i="10"/>
  <c r="AF709" i="10"/>
  <c r="AE709" i="10"/>
  <c r="AD709" i="10"/>
  <c r="AC709" i="10"/>
  <c r="AB709" i="10"/>
  <c r="AA709" i="10"/>
  <c r="Z709" i="10"/>
  <c r="Y709" i="10"/>
  <c r="X709" i="10"/>
  <c r="W709" i="10"/>
  <c r="AK700" i="10"/>
  <c r="AJ700" i="10"/>
  <c r="AI700" i="10"/>
  <c r="AH700" i="10"/>
  <c r="AG700" i="10"/>
  <c r="AF700" i="10"/>
  <c r="AE700" i="10"/>
  <c r="AD700" i="10"/>
  <c r="AC700" i="10"/>
  <c r="AB700" i="10"/>
  <c r="AA700" i="10"/>
  <c r="Z700" i="10"/>
  <c r="Y700" i="10"/>
  <c r="X700" i="10"/>
  <c r="W700" i="10"/>
  <c r="AK699" i="10"/>
  <c r="AJ699" i="10"/>
  <c r="AI699" i="10"/>
  <c r="AH699" i="10"/>
  <c r="AG699" i="10"/>
  <c r="AF699" i="10"/>
  <c r="AE699" i="10"/>
  <c r="AD699" i="10"/>
  <c r="AC699" i="10"/>
  <c r="AB699" i="10"/>
  <c r="AA699" i="10"/>
  <c r="Z699" i="10"/>
  <c r="Y699" i="10"/>
  <c r="X699" i="10"/>
  <c r="W699" i="10"/>
  <c r="AK698" i="10"/>
  <c r="AJ698" i="10"/>
  <c r="AI698" i="10"/>
  <c r="AH698" i="10"/>
  <c r="AG698" i="10"/>
  <c r="AF698" i="10"/>
  <c r="AE698" i="10"/>
  <c r="AD698" i="10"/>
  <c r="AC698" i="10"/>
  <c r="AB698" i="10"/>
  <c r="AA698" i="10"/>
  <c r="Z698" i="10"/>
  <c r="Y698" i="10"/>
  <c r="X698" i="10"/>
  <c r="W698" i="10"/>
  <c r="AK697" i="10"/>
  <c r="AJ697" i="10"/>
  <c r="AI697" i="10"/>
  <c r="AH697" i="10"/>
  <c r="AG697" i="10"/>
  <c r="AF697" i="10"/>
  <c r="AE697" i="10"/>
  <c r="AD697" i="10"/>
  <c r="AC697" i="10"/>
  <c r="AB697" i="10"/>
  <c r="AA697" i="10"/>
  <c r="Z697" i="10"/>
  <c r="Y697" i="10"/>
  <c r="X697" i="10"/>
  <c r="W697" i="10"/>
  <c r="AK696" i="10"/>
  <c r="AJ696" i="10"/>
  <c r="AI696" i="10"/>
  <c r="AH696" i="10"/>
  <c r="AG696" i="10"/>
  <c r="AF696" i="10"/>
  <c r="AE696" i="10"/>
  <c r="AD696" i="10"/>
  <c r="AC696" i="10"/>
  <c r="AB696" i="10"/>
  <c r="AA696" i="10"/>
  <c r="Z696" i="10"/>
  <c r="Y696" i="10"/>
  <c r="X696" i="10"/>
  <c r="W696" i="10"/>
  <c r="AK695" i="10"/>
  <c r="AJ695" i="10"/>
  <c r="AI695" i="10"/>
  <c r="AH695" i="10"/>
  <c r="AG695" i="10"/>
  <c r="AF695" i="10"/>
  <c r="AE695" i="10"/>
  <c r="AD695" i="10"/>
  <c r="AC695" i="10"/>
  <c r="AB695" i="10"/>
  <c r="AA695" i="10"/>
  <c r="Z695" i="10"/>
  <c r="Y695" i="10"/>
  <c r="X695" i="10"/>
  <c r="W695" i="10"/>
  <c r="AK694" i="10"/>
  <c r="AJ694" i="10"/>
  <c r="AI694" i="10"/>
  <c r="AH694" i="10"/>
  <c r="AG694" i="10"/>
  <c r="AF694" i="10"/>
  <c r="AE694" i="10"/>
  <c r="AD694" i="10"/>
  <c r="AC694" i="10"/>
  <c r="AB694" i="10"/>
  <c r="AA694" i="10"/>
  <c r="Z694" i="10"/>
  <c r="Y694" i="10"/>
  <c r="X694" i="10"/>
  <c r="W694" i="10"/>
  <c r="AK693" i="10"/>
  <c r="AJ693" i="10"/>
  <c r="AI693" i="10"/>
  <c r="AH693" i="10"/>
  <c r="AG693" i="10"/>
  <c r="AF693" i="10"/>
  <c r="AE693" i="10"/>
  <c r="AD693" i="10"/>
  <c r="AC693" i="10"/>
  <c r="AB693" i="10"/>
  <c r="AA693" i="10"/>
  <c r="Z693" i="10"/>
  <c r="Y693" i="10"/>
  <c r="X693" i="10"/>
  <c r="W693" i="10"/>
  <c r="AK684" i="10"/>
  <c r="AJ684" i="10"/>
  <c r="AI684" i="10"/>
  <c r="AH684" i="10"/>
  <c r="AG684" i="10"/>
  <c r="AF684" i="10"/>
  <c r="AE684" i="10"/>
  <c r="AD684" i="10"/>
  <c r="AC684" i="10"/>
  <c r="AB684" i="10"/>
  <c r="AA684" i="10"/>
  <c r="Z684" i="10"/>
  <c r="Y684" i="10"/>
  <c r="X684" i="10"/>
  <c r="W684" i="10"/>
  <c r="AK683" i="10"/>
  <c r="AJ683" i="10"/>
  <c r="AI683" i="10"/>
  <c r="AH683" i="10"/>
  <c r="AG683" i="10"/>
  <c r="AF683" i="10"/>
  <c r="AE683" i="10"/>
  <c r="AD683" i="10"/>
  <c r="AC683" i="10"/>
  <c r="AB683" i="10"/>
  <c r="AA683" i="10"/>
  <c r="Z683" i="10"/>
  <c r="Y683" i="10"/>
  <c r="X683" i="10"/>
  <c r="W683" i="10"/>
  <c r="AK682" i="10"/>
  <c r="AJ682" i="10"/>
  <c r="AI682" i="10"/>
  <c r="AH682" i="10"/>
  <c r="AG682" i="10"/>
  <c r="AF682" i="10"/>
  <c r="AE682" i="10"/>
  <c r="AD682" i="10"/>
  <c r="AC682" i="10"/>
  <c r="AB682" i="10"/>
  <c r="AA682" i="10"/>
  <c r="Z682" i="10"/>
  <c r="Y682" i="10"/>
  <c r="X682" i="10"/>
  <c r="W682" i="10"/>
  <c r="AK681" i="10"/>
  <c r="AJ681" i="10"/>
  <c r="AI681" i="10"/>
  <c r="AH681" i="10"/>
  <c r="AG681" i="10"/>
  <c r="AF681" i="10"/>
  <c r="AE681" i="10"/>
  <c r="AD681" i="10"/>
  <c r="AC681" i="10"/>
  <c r="AB681" i="10"/>
  <c r="AA681" i="10"/>
  <c r="Z681" i="10"/>
  <c r="Y681" i="10"/>
  <c r="X681" i="10"/>
  <c r="W681" i="10"/>
  <c r="AK680" i="10"/>
  <c r="AJ680" i="10"/>
  <c r="AI680" i="10"/>
  <c r="AH680" i="10"/>
  <c r="AG680" i="10"/>
  <c r="AF680" i="10"/>
  <c r="AE680" i="10"/>
  <c r="AD680" i="10"/>
  <c r="AC680" i="10"/>
  <c r="AB680" i="10"/>
  <c r="AA680" i="10"/>
  <c r="Z680" i="10"/>
  <c r="Y680" i="10"/>
  <c r="X680" i="10"/>
  <c r="W680" i="10"/>
  <c r="AK679" i="10"/>
  <c r="AJ679" i="10"/>
  <c r="AI679" i="10"/>
  <c r="AH679" i="10"/>
  <c r="AG679" i="10"/>
  <c r="AF679" i="10"/>
  <c r="AE679" i="10"/>
  <c r="AD679" i="10"/>
  <c r="AC679" i="10"/>
  <c r="AB679" i="10"/>
  <c r="AA679" i="10"/>
  <c r="Z679" i="10"/>
  <c r="Y679" i="10"/>
  <c r="X679" i="10"/>
  <c r="W679" i="10"/>
  <c r="AK678" i="10"/>
  <c r="AJ678" i="10"/>
  <c r="AI678" i="10"/>
  <c r="AH678" i="10"/>
  <c r="AG678" i="10"/>
  <c r="AF678" i="10"/>
  <c r="AE678" i="10"/>
  <c r="AD678" i="10"/>
  <c r="AC678" i="10"/>
  <c r="AB678" i="10"/>
  <c r="AA678" i="10"/>
  <c r="Z678" i="10"/>
  <c r="Y678" i="10"/>
  <c r="X678" i="10"/>
  <c r="W678" i="10"/>
  <c r="AK677" i="10"/>
  <c r="AJ677" i="10"/>
  <c r="AI677" i="10"/>
  <c r="AH677" i="10"/>
  <c r="AG677" i="10"/>
  <c r="AF677" i="10"/>
  <c r="AE677" i="10"/>
  <c r="AD677" i="10"/>
  <c r="AC677" i="10"/>
  <c r="AB677" i="10"/>
  <c r="AA677" i="10"/>
  <c r="Z677" i="10"/>
  <c r="Y677" i="10"/>
  <c r="X677" i="10"/>
  <c r="W677" i="10"/>
  <c r="AK668" i="10"/>
  <c r="AJ668" i="10"/>
  <c r="AI668" i="10"/>
  <c r="AH668" i="10"/>
  <c r="AG668" i="10"/>
  <c r="AF668" i="10"/>
  <c r="AE668" i="10"/>
  <c r="AD668" i="10"/>
  <c r="AC668" i="10"/>
  <c r="AB668" i="10"/>
  <c r="AA668" i="10"/>
  <c r="Z668" i="10"/>
  <c r="Y668" i="10"/>
  <c r="X668" i="10"/>
  <c r="W668" i="10"/>
  <c r="AK667" i="10"/>
  <c r="AJ667" i="10"/>
  <c r="AI667" i="10"/>
  <c r="AH667" i="10"/>
  <c r="AG667" i="10"/>
  <c r="AF667" i="10"/>
  <c r="AE667" i="10"/>
  <c r="AD667" i="10"/>
  <c r="AC667" i="10"/>
  <c r="AB667" i="10"/>
  <c r="AA667" i="10"/>
  <c r="Z667" i="10"/>
  <c r="Y667" i="10"/>
  <c r="X667" i="10"/>
  <c r="W667" i="10"/>
  <c r="AK666" i="10"/>
  <c r="AJ666" i="10"/>
  <c r="AI666" i="10"/>
  <c r="AH666" i="10"/>
  <c r="AG666" i="10"/>
  <c r="AF666" i="10"/>
  <c r="AE666" i="10"/>
  <c r="AD666" i="10"/>
  <c r="AC666" i="10"/>
  <c r="AB666" i="10"/>
  <c r="AA666" i="10"/>
  <c r="Z666" i="10"/>
  <c r="Y666" i="10"/>
  <c r="X666" i="10"/>
  <c r="W666" i="10"/>
  <c r="AK665" i="10"/>
  <c r="AJ665" i="10"/>
  <c r="AI665" i="10"/>
  <c r="AH665" i="10"/>
  <c r="AG665" i="10"/>
  <c r="AF665" i="10"/>
  <c r="AE665" i="10"/>
  <c r="AD665" i="10"/>
  <c r="AC665" i="10"/>
  <c r="AB665" i="10"/>
  <c r="AA665" i="10"/>
  <c r="Z665" i="10"/>
  <c r="Y665" i="10"/>
  <c r="X665" i="10"/>
  <c r="W665" i="10"/>
  <c r="AK664" i="10"/>
  <c r="AJ664" i="10"/>
  <c r="AI664" i="10"/>
  <c r="AH664" i="10"/>
  <c r="AG664" i="10"/>
  <c r="AF664" i="10"/>
  <c r="AE664" i="10"/>
  <c r="AD664" i="10"/>
  <c r="AC664" i="10"/>
  <c r="AB664" i="10"/>
  <c r="AA664" i="10"/>
  <c r="Z664" i="10"/>
  <c r="Y664" i="10"/>
  <c r="X664" i="10"/>
  <c r="W664" i="10"/>
  <c r="AK663" i="10"/>
  <c r="AJ663" i="10"/>
  <c r="AI663" i="10"/>
  <c r="AH663" i="10"/>
  <c r="AG663" i="10"/>
  <c r="AF663" i="10"/>
  <c r="AE663" i="10"/>
  <c r="AD663" i="10"/>
  <c r="AC663" i="10"/>
  <c r="AB663" i="10"/>
  <c r="AA663" i="10"/>
  <c r="Z663" i="10"/>
  <c r="Y663" i="10"/>
  <c r="X663" i="10"/>
  <c r="W663" i="10"/>
  <c r="AK662" i="10"/>
  <c r="AJ662" i="10"/>
  <c r="AI662" i="10"/>
  <c r="AH662" i="10"/>
  <c r="AG662" i="10"/>
  <c r="AF662" i="10"/>
  <c r="AE662" i="10"/>
  <c r="AD662" i="10"/>
  <c r="AC662" i="10"/>
  <c r="AB662" i="10"/>
  <c r="AA662" i="10"/>
  <c r="Z662" i="10"/>
  <c r="Y662" i="10"/>
  <c r="X662" i="10"/>
  <c r="W662" i="10"/>
  <c r="AK661" i="10"/>
  <c r="AJ661" i="10"/>
  <c r="AI661" i="10"/>
  <c r="AH661" i="10"/>
  <c r="AG661" i="10"/>
  <c r="AF661" i="10"/>
  <c r="AE661" i="10"/>
  <c r="AD661" i="10"/>
  <c r="AC661" i="10"/>
  <c r="AB661" i="10"/>
  <c r="AA661" i="10"/>
  <c r="Z661" i="10"/>
  <c r="Y661" i="10"/>
  <c r="X661" i="10"/>
  <c r="W661" i="10"/>
  <c r="X645" i="10"/>
  <c r="Y645" i="10"/>
  <c r="Z645" i="10"/>
  <c r="AA645" i="10"/>
  <c r="AB645" i="10"/>
  <c r="AC645" i="10"/>
  <c r="AD645" i="10"/>
  <c r="AE645" i="10"/>
  <c r="AF645" i="10"/>
  <c r="AG645" i="10"/>
  <c r="AH645" i="10"/>
  <c r="AI645" i="10"/>
  <c r="AJ645" i="10"/>
  <c r="AK645" i="10"/>
  <c r="X646" i="10"/>
  <c r="Y646" i="10"/>
  <c r="Z646" i="10"/>
  <c r="AA646" i="10"/>
  <c r="AB646" i="10"/>
  <c r="AC646" i="10"/>
  <c r="AD646" i="10"/>
  <c r="AE646" i="10"/>
  <c r="AF646" i="10"/>
  <c r="AG646" i="10"/>
  <c r="AH646" i="10"/>
  <c r="AI646" i="10"/>
  <c r="AJ646" i="10"/>
  <c r="AK646" i="10"/>
  <c r="X647" i="10"/>
  <c r="Y647" i="10"/>
  <c r="Z647" i="10"/>
  <c r="AA647" i="10"/>
  <c r="AB647" i="10"/>
  <c r="AC647" i="10"/>
  <c r="AD647" i="10"/>
  <c r="AE647" i="10"/>
  <c r="AF647" i="10"/>
  <c r="AG647" i="10"/>
  <c r="AH647" i="10"/>
  <c r="AI647" i="10"/>
  <c r="AJ647" i="10"/>
  <c r="AK647" i="10"/>
  <c r="X648" i="10"/>
  <c r="Y648" i="10"/>
  <c r="Z648" i="10"/>
  <c r="AA648" i="10"/>
  <c r="AB648" i="10"/>
  <c r="AC648" i="10"/>
  <c r="AD648" i="10"/>
  <c r="AE648" i="10"/>
  <c r="AF648" i="10"/>
  <c r="AG648" i="10"/>
  <c r="AH648" i="10"/>
  <c r="AI648" i="10"/>
  <c r="AJ648" i="10"/>
  <c r="AK648" i="10"/>
  <c r="X649" i="10"/>
  <c r="Y649" i="10"/>
  <c r="Z649" i="10"/>
  <c r="AA649" i="10"/>
  <c r="AB649" i="10"/>
  <c r="AC649" i="10"/>
  <c r="AD649" i="10"/>
  <c r="AE649" i="10"/>
  <c r="AF649" i="10"/>
  <c r="AG649" i="10"/>
  <c r="AH649" i="10"/>
  <c r="AI649" i="10"/>
  <c r="AJ649" i="10"/>
  <c r="AK649" i="10"/>
  <c r="X650" i="10"/>
  <c r="Y650" i="10"/>
  <c r="Z650" i="10"/>
  <c r="AA650" i="10"/>
  <c r="AB650" i="10"/>
  <c r="AC650" i="10"/>
  <c r="AD650" i="10"/>
  <c r="AE650" i="10"/>
  <c r="AF650" i="10"/>
  <c r="AG650" i="10"/>
  <c r="AH650" i="10"/>
  <c r="AI650" i="10"/>
  <c r="AJ650" i="10"/>
  <c r="AK650" i="10"/>
  <c r="X651" i="10"/>
  <c r="Y651" i="10"/>
  <c r="Z651" i="10"/>
  <c r="AA651" i="10"/>
  <c r="AB651" i="10"/>
  <c r="AC651" i="10"/>
  <c r="AD651" i="10"/>
  <c r="AE651" i="10"/>
  <c r="AF651" i="10"/>
  <c r="AG651" i="10"/>
  <c r="AH651" i="10"/>
  <c r="AI651" i="10"/>
  <c r="AJ651" i="10"/>
  <c r="AK651" i="10"/>
  <c r="X652" i="10"/>
  <c r="Y652" i="10"/>
  <c r="Z652" i="10"/>
  <c r="AA652" i="10"/>
  <c r="AB652" i="10"/>
  <c r="AC652" i="10"/>
  <c r="AD652" i="10"/>
  <c r="AE652" i="10"/>
  <c r="AF652" i="10"/>
  <c r="AG652" i="10"/>
  <c r="AH652" i="10"/>
  <c r="AI652" i="10"/>
  <c r="AJ652" i="10"/>
  <c r="AK652" i="10"/>
  <c r="W651" i="10"/>
  <c r="W652" i="10"/>
  <c r="W650" i="10"/>
  <c r="W646" i="10"/>
  <c r="W647" i="10"/>
  <c r="W648" i="10"/>
  <c r="W649" i="10"/>
  <c r="W645" i="10"/>
  <c r="AK639" i="10"/>
  <c r="AJ639" i="10"/>
  <c r="AI639" i="10"/>
  <c r="AH639" i="10"/>
  <c r="AG639" i="10"/>
  <c r="AF639" i="10"/>
  <c r="AE639" i="10"/>
  <c r="AD639" i="10"/>
  <c r="AC639" i="10"/>
  <c r="AB639" i="10"/>
  <c r="AA639" i="10"/>
  <c r="Z639" i="10"/>
  <c r="Y639" i="10"/>
  <c r="X639" i="10"/>
  <c r="W639" i="10"/>
  <c r="AK638" i="10"/>
  <c r="AJ638" i="10"/>
  <c r="AI638" i="10"/>
  <c r="AH638" i="10"/>
  <c r="AG638" i="10"/>
  <c r="AF638" i="10"/>
  <c r="AE638" i="10"/>
  <c r="AD638" i="10"/>
  <c r="AC638" i="10"/>
  <c r="AB638" i="10"/>
  <c r="AA638" i="10"/>
  <c r="Z638" i="10"/>
  <c r="Y638" i="10"/>
  <c r="X638" i="10"/>
  <c r="W638" i="10"/>
  <c r="AK637" i="10"/>
  <c r="AJ637" i="10"/>
  <c r="AI637" i="10"/>
  <c r="AH637" i="10"/>
  <c r="AG637" i="10"/>
  <c r="AF637" i="10"/>
  <c r="AE637" i="10"/>
  <c r="AD637" i="10"/>
  <c r="AC637" i="10"/>
  <c r="AB637" i="10"/>
  <c r="AA637" i="10"/>
  <c r="Z637" i="10"/>
  <c r="Y637" i="10"/>
  <c r="X637" i="10"/>
  <c r="W637" i="10"/>
  <c r="AK636" i="10"/>
  <c r="AJ636" i="10"/>
  <c r="AI636" i="10"/>
  <c r="AH636" i="10"/>
  <c r="AG636" i="10"/>
  <c r="AF636" i="10"/>
  <c r="AE636" i="10"/>
  <c r="AD636" i="10"/>
  <c r="AC636" i="10"/>
  <c r="AB636" i="10"/>
  <c r="AA636" i="10"/>
  <c r="Z636" i="10"/>
  <c r="Y636" i="10"/>
  <c r="X636" i="10"/>
  <c r="W636" i="10"/>
  <c r="AK635" i="10"/>
  <c r="AJ635" i="10"/>
  <c r="AI635" i="10"/>
  <c r="AH635" i="10"/>
  <c r="AG635" i="10"/>
  <c r="AF635" i="10"/>
  <c r="AE635" i="10"/>
  <c r="AD635" i="10"/>
  <c r="AC635" i="10"/>
  <c r="AB635" i="10"/>
  <c r="AA635" i="10"/>
  <c r="Z635" i="10"/>
  <c r="Y635" i="10"/>
  <c r="X635" i="10"/>
  <c r="W635" i="10"/>
  <c r="AK634" i="10"/>
  <c r="AJ634" i="10"/>
  <c r="AI634" i="10"/>
  <c r="AH634" i="10"/>
  <c r="AG634" i="10"/>
  <c r="AF634" i="10"/>
  <c r="AE634" i="10"/>
  <c r="AD634" i="10"/>
  <c r="AC634" i="10"/>
  <c r="AB634" i="10"/>
  <c r="AA634" i="10"/>
  <c r="Z634" i="10"/>
  <c r="Y634" i="10"/>
  <c r="X634" i="10"/>
  <c r="W634" i="10"/>
  <c r="AK633" i="10"/>
  <c r="AJ633" i="10"/>
  <c r="AI633" i="10"/>
  <c r="AH633" i="10"/>
  <c r="AG633" i="10"/>
  <c r="AF633" i="10"/>
  <c r="AE633" i="10"/>
  <c r="AD633" i="10"/>
  <c r="AC633" i="10"/>
  <c r="AB633" i="10"/>
  <c r="AA633" i="10"/>
  <c r="Z633" i="10"/>
  <c r="Y633" i="10"/>
  <c r="X633" i="10"/>
  <c r="W633" i="10"/>
  <c r="AK632" i="10"/>
  <c r="AJ632" i="10"/>
  <c r="AI632" i="10"/>
  <c r="AH632" i="10"/>
  <c r="AG632" i="10"/>
  <c r="AF632" i="10"/>
  <c r="AE632" i="10"/>
  <c r="AD632" i="10"/>
  <c r="AC632" i="10"/>
  <c r="AB632" i="10"/>
  <c r="AA632" i="10"/>
  <c r="Z632" i="10"/>
  <c r="Y632" i="10"/>
  <c r="X632" i="10"/>
  <c r="W632" i="10"/>
  <c r="AK623" i="10"/>
  <c r="AJ623" i="10"/>
  <c r="AI623" i="10"/>
  <c r="AH623" i="10"/>
  <c r="AG623" i="10"/>
  <c r="AF623" i="10"/>
  <c r="AE623" i="10"/>
  <c r="AD623" i="10"/>
  <c r="AC623" i="10"/>
  <c r="AB623" i="10"/>
  <c r="AA623" i="10"/>
  <c r="Z623" i="10"/>
  <c r="Y623" i="10"/>
  <c r="X623" i="10"/>
  <c r="W623" i="10"/>
  <c r="AK622" i="10"/>
  <c r="AJ622" i="10"/>
  <c r="AI622" i="10"/>
  <c r="AH622" i="10"/>
  <c r="AG622" i="10"/>
  <c r="AF622" i="10"/>
  <c r="AE622" i="10"/>
  <c r="AD622" i="10"/>
  <c r="AC622" i="10"/>
  <c r="AB622" i="10"/>
  <c r="AA622" i="10"/>
  <c r="Z622" i="10"/>
  <c r="Y622" i="10"/>
  <c r="X622" i="10"/>
  <c r="W622" i="10"/>
  <c r="AK621" i="10"/>
  <c r="AJ621" i="10"/>
  <c r="AI621" i="10"/>
  <c r="AH621" i="10"/>
  <c r="AG621" i="10"/>
  <c r="AF621" i="10"/>
  <c r="AE621" i="10"/>
  <c r="AD621" i="10"/>
  <c r="AC621" i="10"/>
  <c r="AB621" i="10"/>
  <c r="AA621" i="10"/>
  <c r="Z621" i="10"/>
  <c r="Y621" i="10"/>
  <c r="X621" i="10"/>
  <c r="W621" i="10"/>
  <c r="AK620" i="10"/>
  <c r="AJ620" i="10"/>
  <c r="AI620" i="10"/>
  <c r="AH620" i="10"/>
  <c r="AG620" i="10"/>
  <c r="AF620" i="10"/>
  <c r="AE620" i="10"/>
  <c r="AD620" i="10"/>
  <c r="AC620" i="10"/>
  <c r="AB620" i="10"/>
  <c r="AA620" i="10"/>
  <c r="Z620" i="10"/>
  <c r="Y620" i="10"/>
  <c r="X620" i="10"/>
  <c r="W620" i="10"/>
  <c r="AK619" i="10"/>
  <c r="AJ619" i="10"/>
  <c r="AI619" i="10"/>
  <c r="AH619" i="10"/>
  <c r="AG619" i="10"/>
  <c r="AF619" i="10"/>
  <c r="AE619" i="10"/>
  <c r="AD619" i="10"/>
  <c r="AC619" i="10"/>
  <c r="AB619" i="10"/>
  <c r="AA619" i="10"/>
  <c r="Z619" i="10"/>
  <c r="Y619" i="10"/>
  <c r="X619" i="10"/>
  <c r="W619" i="10"/>
  <c r="AK618" i="10"/>
  <c r="AJ618" i="10"/>
  <c r="AI618" i="10"/>
  <c r="AH618" i="10"/>
  <c r="AG618" i="10"/>
  <c r="AF618" i="10"/>
  <c r="AE618" i="10"/>
  <c r="AD618" i="10"/>
  <c r="AC618" i="10"/>
  <c r="AB618" i="10"/>
  <c r="AA618" i="10"/>
  <c r="Z618" i="10"/>
  <c r="Y618" i="10"/>
  <c r="X618" i="10"/>
  <c r="W618" i="10"/>
  <c r="AK617" i="10"/>
  <c r="AJ617" i="10"/>
  <c r="AI617" i="10"/>
  <c r="AH617" i="10"/>
  <c r="AG617" i="10"/>
  <c r="AF617" i="10"/>
  <c r="AE617" i="10"/>
  <c r="AD617" i="10"/>
  <c r="AC617" i="10"/>
  <c r="AB617" i="10"/>
  <c r="AA617" i="10"/>
  <c r="Z617" i="10"/>
  <c r="Y617" i="10"/>
  <c r="X617" i="10"/>
  <c r="W617" i="10"/>
  <c r="AK616" i="10"/>
  <c r="AJ616" i="10"/>
  <c r="AI616" i="10"/>
  <c r="AH616" i="10"/>
  <c r="AG616" i="10"/>
  <c r="AF616" i="10"/>
  <c r="AE616" i="10"/>
  <c r="AD616" i="10"/>
  <c r="AC616" i="10"/>
  <c r="AB616" i="10"/>
  <c r="AA616" i="10"/>
  <c r="Z616" i="10"/>
  <c r="Y616" i="10"/>
  <c r="X616" i="10"/>
  <c r="W616" i="10"/>
  <c r="AK607" i="10"/>
  <c r="AJ607" i="10"/>
  <c r="AI607" i="10"/>
  <c r="AH607" i="10"/>
  <c r="AG607" i="10"/>
  <c r="AF607" i="10"/>
  <c r="AE607" i="10"/>
  <c r="AD607" i="10"/>
  <c r="AC607" i="10"/>
  <c r="AB607" i="10"/>
  <c r="AA607" i="10"/>
  <c r="Z607" i="10"/>
  <c r="Y607" i="10"/>
  <c r="X607" i="10"/>
  <c r="W607" i="10"/>
  <c r="AK606" i="10"/>
  <c r="AJ606" i="10"/>
  <c r="AI606" i="10"/>
  <c r="AH606" i="10"/>
  <c r="AG606" i="10"/>
  <c r="AF606" i="10"/>
  <c r="AE606" i="10"/>
  <c r="AD606" i="10"/>
  <c r="AC606" i="10"/>
  <c r="AB606" i="10"/>
  <c r="AA606" i="10"/>
  <c r="Z606" i="10"/>
  <c r="Y606" i="10"/>
  <c r="X606" i="10"/>
  <c r="W606" i="10"/>
  <c r="AK605" i="10"/>
  <c r="AJ605" i="10"/>
  <c r="AI605" i="10"/>
  <c r="AH605" i="10"/>
  <c r="AG605" i="10"/>
  <c r="AF605" i="10"/>
  <c r="AE605" i="10"/>
  <c r="AD605" i="10"/>
  <c r="AC605" i="10"/>
  <c r="AB605" i="10"/>
  <c r="AA605" i="10"/>
  <c r="Z605" i="10"/>
  <c r="Y605" i="10"/>
  <c r="X605" i="10"/>
  <c r="W605" i="10"/>
  <c r="AK604" i="10"/>
  <c r="AJ604" i="10"/>
  <c r="AI604" i="10"/>
  <c r="AH604" i="10"/>
  <c r="AG604" i="10"/>
  <c r="AF604" i="10"/>
  <c r="AE604" i="10"/>
  <c r="AD604" i="10"/>
  <c r="AC604" i="10"/>
  <c r="AB604" i="10"/>
  <c r="AA604" i="10"/>
  <c r="Z604" i="10"/>
  <c r="Y604" i="10"/>
  <c r="X604" i="10"/>
  <c r="W604" i="10"/>
  <c r="AK603" i="10"/>
  <c r="AJ603" i="10"/>
  <c r="AI603" i="10"/>
  <c r="AH603" i="10"/>
  <c r="AG603" i="10"/>
  <c r="AF603" i="10"/>
  <c r="AE603" i="10"/>
  <c r="AD603" i="10"/>
  <c r="AC603" i="10"/>
  <c r="AB603" i="10"/>
  <c r="AA603" i="10"/>
  <c r="Z603" i="10"/>
  <c r="Y603" i="10"/>
  <c r="X603" i="10"/>
  <c r="W603" i="10"/>
  <c r="AK602" i="10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AK601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AK600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AK591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AK590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AK589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AK588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AK587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AK586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AK585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AK584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AK575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AK574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AK573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AK572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AK571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AK570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AK569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AK568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J552" i="10"/>
  <c r="AK552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J553" i="10"/>
  <c r="AK553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J554" i="10"/>
  <c r="AK554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J555" i="10"/>
  <c r="AK555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J556" i="10"/>
  <c r="AK556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J557" i="10"/>
  <c r="AK557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J558" i="10"/>
  <c r="AK558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J559" i="10"/>
  <c r="AK559" i="10"/>
  <c r="W559" i="10"/>
  <c r="W558" i="10"/>
  <c r="W553" i="10"/>
  <c r="W554" i="10"/>
  <c r="W555" i="10"/>
  <c r="W556" i="10"/>
  <c r="W557" i="10"/>
  <c r="W552" i="10"/>
  <c r="AK545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AK544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AK543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AK542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AK541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AK540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AK539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AK538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AK529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AK528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AK527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AK526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AK525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AK524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AK523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AK522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AK513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AK512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AK511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AK510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AK509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AK508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AK507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AK506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AK497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AK496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AK495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AK494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AK493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AK492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AK491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AK490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AK481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AK480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AK479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AK478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AK477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AK476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AK475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AK474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AK465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AK464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AK463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AK462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AK461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AK460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AK459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AK458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AK449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AK448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AK447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AK446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AK445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AK444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AK443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AK442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AK433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AK432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AK431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AK430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AK429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AK428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AK427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AK426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AK417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AK416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AK415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AK414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AK413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AK412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AK411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AK410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AK401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AK400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AK399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AK398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AK397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AK396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AK395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AK394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AK385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AK384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AK383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AK382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AK381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AK380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AK379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AK378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AK369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AK368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AK367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AK366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AK365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AK364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AK363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AK362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AK353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AK352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AK351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AK350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AK349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AK348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AK347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AK346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AK337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AK336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AK335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AK334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AK333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AK332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AK331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AK330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AK321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AK320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AK319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AK318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AK317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AK316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AK315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AK314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AK305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AK304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AK303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AK302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AK301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AK300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AK299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AK298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AK289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AK288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AK287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AK286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AK285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AK284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AK283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AK282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AK273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AK272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AK271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AK270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AK269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AK268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AK267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AK266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AK257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AK256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AK255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AK254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AK253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AK252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AK251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AK250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AK241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AK240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AK239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AK238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AK237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AK236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AK235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AK234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AK225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AK224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AK223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AK222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AK221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AK220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AK219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AK218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AK209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AK206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AK205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AK203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AK202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AK193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AK192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AK191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AK190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AK189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AK188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AK187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AK186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AK177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AK176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AK175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AK174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AK173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AK172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AK171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AK170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AK129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AK127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AK126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AK125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AK124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AK123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AK122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AK113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AK112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AK111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AK110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AK109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AK108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AK106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AK97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AK96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AK95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AK94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AK92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AK91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AK90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W26" i="10"/>
  <c r="AK33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AK32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W17" i="10"/>
  <c r="W11" i="10"/>
  <c r="W12" i="10"/>
  <c r="W13" i="10"/>
  <c r="W14" i="10"/>
  <c r="W15" i="10"/>
  <c r="W16" i="10"/>
  <c r="W10" i="10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331" i="4"/>
  <c r="J3391" i="4" s="1"/>
  <c r="K3401" i="4" s="1"/>
  <c r="J332" i="4"/>
  <c r="J333" i="4"/>
  <c r="J334" i="4"/>
  <c r="J3394" i="4" s="1"/>
  <c r="K3404" i="4" s="1"/>
  <c r="J335" i="4"/>
  <c r="J336" i="4"/>
  <c r="J3396" i="4" s="1"/>
  <c r="K3406" i="4" s="1"/>
  <c r="J337" i="4"/>
  <c r="J338" i="4"/>
  <c r="J339" i="4"/>
  <c r="J340" i="4"/>
  <c r="J341" i="4"/>
  <c r="J342" i="4"/>
  <c r="J343" i="4"/>
  <c r="J344" i="4"/>
  <c r="J345" i="4"/>
  <c r="J346" i="4"/>
  <c r="J3397" i="4" s="1"/>
  <c r="K3407" i="4" s="1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330" i="4"/>
  <c r="M2" i="6"/>
  <c r="N2" i="6"/>
  <c r="M3" i="6"/>
  <c r="N3" i="6"/>
  <c r="M4" i="6"/>
  <c r="N4" i="6"/>
  <c r="M5" i="6"/>
  <c r="N5" i="6"/>
  <c r="M6" i="6"/>
  <c r="N6" i="6"/>
  <c r="M7" i="6"/>
  <c r="N7" i="6"/>
  <c r="M8" i="6"/>
  <c r="N8" i="6"/>
  <c r="M9" i="6"/>
  <c r="N9" i="6"/>
  <c r="M10" i="6"/>
  <c r="N10" i="6"/>
  <c r="M11" i="6"/>
  <c r="N11" i="6"/>
  <c r="M12" i="6"/>
  <c r="N12" i="6"/>
  <c r="M13" i="6"/>
  <c r="N13" i="6"/>
  <c r="M14" i="6"/>
  <c r="N14" i="6"/>
  <c r="M15" i="6"/>
  <c r="N15" i="6"/>
  <c r="M16" i="6"/>
  <c r="N16" i="6"/>
  <c r="M17" i="6"/>
  <c r="N17" i="6"/>
  <c r="M18" i="6"/>
  <c r="N18" i="6"/>
  <c r="M19" i="6"/>
  <c r="N19" i="6"/>
  <c r="M20" i="6"/>
  <c r="N20" i="6"/>
  <c r="M21" i="6"/>
  <c r="N21" i="6"/>
  <c r="M22" i="6"/>
  <c r="N22" i="6"/>
  <c r="M23" i="6"/>
  <c r="N23" i="6"/>
  <c r="M24" i="6"/>
  <c r="N24" i="6"/>
  <c r="M25" i="6"/>
  <c r="N25" i="6"/>
  <c r="M26" i="6"/>
  <c r="N26" i="6"/>
  <c r="M27" i="6"/>
  <c r="N27" i="6"/>
  <c r="M28" i="6"/>
  <c r="N28" i="6"/>
  <c r="M29" i="6"/>
  <c r="N29" i="6"/>
  <c r="M30" i="6"/>
  <c r="N30" i="6"/>
  <c r="M31" i="6"/>
  <c r="N31" i="6"/>
  <c r="M32" i="6"/>
  <c r="N32" i="6"/>
  <c r="M33" i="6"/>
  <c r="N33" i="6"/>
  <c r="M34" i="6"/>
  <c r="N34" i="6"/>
  <c r="M35" i="6"/>
  <c r="N35" i="6"/>
  <c r="M36" i="6"/>
  <c r="N36" i="6"/>
  <c r="M37" i="6"/>
  <c r="N37" i="6"/>
  <c r="M38" i="6"/>
  <c r="N38" i="6"/>
  <c r="M39" i="6"/>
  <c r="N39" i="6"/>
  <c r="M40" i="6"/>
  <c r="N40" i="6"/>
  <c r="M41" i="6"/>
  <c r="N41" i="6"/>
  <c r="M42" i="6"/>
  <c r="N42" i="6"/>
  <c r="M43" i="6"/>
  <c r="N43" i="6"/>
  <c r="M44" i="6"/>
  <c r="N44" i="6"/>
  <c r="M45" i="6"/>
  <c r="N45" i="6"/>
  <c r="M46" i="6"/>
  <c r="N46" i="6"/>
  <c r="M47" i="6"/>
  <c r="N47" i="6"/>
  <c r="M48" i="6"/>
  <c r="N48" i="6"/>
  <c r="M49" i="6"/>
  <c r="N49" i="6"/>
  <c r="M50" i="6"/>
  <c r="N50" i="6"/>
  <c r="M51" i="6"/>
  <c r="N51" i="6"/>
  <c r="M52" i="6"/>
  <c r="N52" i="6"/>
  <c r="M53" i="6"/>
  <c r="N53" i="6"/>
  <c r="M54" i="6"/>
  <c r="N54" i="6"/>
  <c r="M55" i="6"/>
  <c r="N55" i="6"/>
  <c r="M56" i="6"/>
  <c r="N56" i="6"/>
  <c r="M57" i="6"/>
  <c r="N57" i="6"/>
  <c r="M58" i="6"/>
  <c r="N58" i="6"/>
  <c r="M59" i="6"/>
  <c r="N59" i="6"/>
  <c r="M60" i="6"/>
  <c r="N60" i="6"/>
  <c r="M61" i="6"/>
  <c r="N61" i="6"/>
  <c r="M62" i="6"/>
  <c r="N62" i="6"/>
  <c r="M63" i="6"/>
  <c r="N63" i="6"/>
  <c r="M64" i="6"/>
  <c r="N64" i="6"/>
  <c r="M65" i="6"/>
  <c r="N65" i="6"/>
  <c r="M66" i="6"/>
  <c r="N66" i="6"/>
  <c r="M67" i="6"/>
  <c r="N67" i="6"/>
  <c r="M68" i="6"/>
  <c r="N68" i="6"/>
  <c r="M69" i="6"/>
  <c r="N69" i="6"/>
  <c r="M70" i="6"/>
  <c r="N70" i="6"/>
  <c r="M71" i="6"/>
  <c r="N71" i="6"/>
  <c r="M72" i="6"/>
  <c r="N72" i="6"/>
  <c r="M73" i="6"/>
  <c r="N73" i="6"/>
  <c r="M74" i="6"/>
  <c r="N74" i="6"/>
  <c r="M75" i="6"/>
  <c r="N75" i="6"/>
  <c r="M76" i="6"/>
  <c r="N76" i="6"/>
  <c r="M77" i="6"/>
  <c r="N77" i="6"/>
  <c r="M78" i="6"/>
  <c r="N78" i="6"/>
  <c r="M79" i="6"/>
  <c r="N79" i="6"/>
  <c r="M80" i="6"/>
  <c r="N80" i="6"/>
  <c r="M81" i="6"/>
  <c r="N81" i="6"/>
  <c r="M82" i="6"/>
  <c r="N82" i="6"/>
  <c r="M83" i="6"/>
  <c r="N83" i="6"/>
  <c r="M84" i="6"/>
  <c r="N84" i="6"/>
  <c r="M85" i="6"/>
  <c r="N85" i="6"/>
  <c r="M86" i="6"/>
  <c r="N86" i="6"/>
  <c r="M87" i="6"/>
  <c r="N87" i="6"/>
  <c r="M88" i="6"/>
  <c r="N88" i="6"/>
  <c r="M89" i="6"/>
  <c r="N89" i="6"/>
  <c r="M90" i="6"/>
  <c r="N90" i="6"/>
  <c r="M91" i="6"/>
  <c r="N91" i="6"/>
  <c r="M92" i="6"/>
  <c r="N92" i="6"/>
  <c r="M93" i="6"/>
  <c r="N93" i="6"/>
  <c r="M94" i="6"/>
  <c r="N94" i="6"/>
  <c r="M95" i="6"/>
  <c r="N95" i="6"/>
  <c r="M96" i="6"/>
  <c r="N96" i="6"/>
  <c r="M97" i="6"/>
  <c r="N97" i="6"/>
  <c r="M98" i="6"/>
  <c r="N98" i="6"/>
  <c r="M99" i="6"/>
  <c r="N99" i="6"/>
  <c r="M100" i="6"/>
  <c r="N100" i="6"/>
  <c r="M101" i="6"/>
  <c r="N101" i="6"/>
  <c r="M102" i="6"/>
  <c r="N102" i="6"/>
  <c r="M103" i="6"/>
  <c r="N103" i="6"/>
  <c r="M104" i="6"/>
  <c r="N104" i="6"/>
  <c r="M105" i="6"/>
  <c r="N105" i="6"/>
  <c r="M106" i="6"/>
  <c r="N106" i="6"/>
  <c r="M107" i="6"/>
  <c r="N107" i="6"/>
  <c r="M108" i="6"/>
  <c r="N108" i="6"/>
  <c r="M109" i="6"/>
  <c r="N109" i="6"/>
  <c r="M110" i="6"/>
  <c r="N110" i="6"/>
  <c r="M111" i="6"/>
  <c r="N111" i="6"/>
  <c r="M112" i="6"/>
  <c r="N112" i="6"/>
  <c r="M113" i="6"/>
  <c r="N113" i="6"/>
  <c r="M114" i="6"/>
  <c r="N114" i="6"/>
  <c r="M115" i="6"/>
  <c r="N115" i="6"/>
  <c r="M116" i="6"/>
  <c r="N116" i="6"/>
  <c r="M117" i="6"/>
  <c r="N117" i="6"/>
  <c r="M118" i="6"/>
  <c r="N118" i="6"/>
  <c r="M119" i="6"/>
  <c r="N119" i="6"/>
  <c r="M120" i="6"/>
  <c r="N120" i="6"/>
  <c r="M121" i="6"/>
  <c r="N121" i="6"/>
  <c r="M122" i="6"/>
  <c r="N122" i="6"/>
  <c r="M123" i="6"/>
  <c r="N123" i="6"/>
  <c r="M124" i="6"/>
  <c r="N124" i="6"/>
  <c r="M125" i="6"/>
  <c r="N125" i="6"/>
  <c r="M126" i="6"/>
  <c r="N126" i="6"/>
  <c r="M127" i="6"/>
  <c r="N127" i="6"/>
  <c r="M128" i="6"/>
  <c r="N128" i="6"/>
  <c r="M129" i="6"/>
  <c r="N129" i="6"/>
  <c r="M130" i="6"/>
  <c r="N130" i="6"/>
  <c r="M131" i="6"/>
  <c r="N131" i="6"/>
  <c r="M132" i="6"/>
  <c r="N132" i="6"/>
  <c r="M133" i="6"/>
  <c r="N133" i="6"/>
  <c r="M134" i="6"/>
  <c r="N134" i="6"/>
  <c r="M135" i="6"/>
  <c r="N135" i="6"/>
  <c r="M136" i="6"/>
  <c r="N136" i="6"/>
  <c r="M137" i="6"/>
  <c r="N137" i="6"/>
  <c r="M138" i="6"/>
  <c r="N138" i="6"/>
  <c r="M139" i="6"/>
  <c r="N139" i="6"/>
  <c r="M140" i="6"/>
  <c r="N140" i="6"/>
  <c r="M141" i="6"/>
  <c r="N141" i="6"/>
  <c r="M142" i="6"/>
  <c r="N142" i="6"/>
  <c r="M143" i="6"/>
  <c r="N143" i="6"/>
  <c r="M144" i="6"/>
  <c r="N144" i="6"/>
  <c r="M145" i="6"/>
  <c r="N145" i="6"/>
  <c r="M146" i="6"/>
  <c r="N146" i="6"/>
  <c r="M147" i="6"/>
  <c r="N147" i="6"/>
  <c r="M148" i="6"/>
  <c r="N148" i="6"/>
  <c r="M149" i="6"/>
  <c r="N149" i="6"/>
  <c r="M150" i="6"/>
  <c r="N150" i="6"/>
  <c r="M151" i="6"/>
  <c r="N151" i="6"/>
  <c r="M152" i="6"/>
  <c r="N152" i="6"/>
  <c r="M153" i="6"/>
  <c r="N153" i="6"/>
  <c r="M154" i="6"/>
  <c r="N154" i="6"/>
  <c r="M155" i="6"/>
  <c r="N155" i="6"/>
  <c r="M156" i="6"/>
  <c r="N156" i="6"/>
  <c r="M157" i="6"/>
  <c r="N157" i="6"/>
  <c r="M158" i="6"/>
  <c r="N158" i="6"/>
  <c r="M159" i="6"/>
  <c r="N159" i="6"/>
  <c r="M160" i="6"/>
  <c r="N160" i="6"/>
  <c r="M161" i="6"/>
  <c r="N161" i="6"/>
  <c r="M162" i="6"/>
  <c r="N162" i="6"/>
  <c r="M163" i="6"/>
  <c r="N163" i="6"/>
  <c r="M164" i="6"/>
  <c r="N164" i="6"/>
  <c r="M165" i="6"/>
  <c r="N165" i="6"/>
  <c r="M166" i="6"/>
  <c r="N166" i="6"/>
  <c r="M167" i="6"/>
  <c r="N167" i="6"/>
  <c r="M168" i="6"/>
  <c r="N168" i="6"/>
  <c r="M169" i="6"/>
  <c r="N169" i="6"/>
  <c r="M170" i="6"/>
  <c r="N170" i="6"/>
  <c r="M171" i="6"/>
  <c r="N171" i="6"/>
  <c r="M172" i="6"/>
  <c r="N172" i="6"/>
  <c r="M173" i="6"/>
  <c r="N173" i="6"/>
  <c r="M174" i="6"/>
  <c r="N174" i="6"/>
  <c r="M175" i="6"/>
  <c r="N175" i="6"/>
  <c r="M176" i="6"/>
  <c r="N176" i="6"/>
  <c r="M177" i="6"/>
  <c r="N177" i="6"/>
  <c r="M178" i="6"/>
  <c r="N178" i="6"/>
  <c r="M179" i="6"/>
  <c r="N179" i="6"/>
  <c r="M180" i="6"/>
  <c r="N180" i="6"/>
  <c r="M181" i="6"/>
  <c r="N181" i="6"/>
  <c r="M182" i="6"/>
  <c r="N182" i="6"/>
  <c r="M183" i="6"/>
  <c r="N183" i="6"/>
  <c r="M184" i="6"/>
  <c r="N184" i="6"/>
  <c r="M185" i="6"/>
  <c r="N185" i="6"/>
  <c r="M186" i="6"/>
  <c r="N186" i="6"/>
  <c r="M187" i="6"/>
  <c r="N187" i="6"/>
  <c r="M188" i="6"/>
  <c r="N188" i="6"/>
  <c r="M189" i="6"/>
  <c r="N189" i="6"/>
  <c r="M190" i="6"/>
  <c r="N190" i="6"/>
  <c r="M191" i="6"/>
  <c r="N191" i="6"/>
  <c r="M192" i="6"/>
  <c r="N192" i="6"/>
  <c r="M193" i="6"/>
  <c r="N193" i="6"/>
  <c r="M194" i="6"/>
  <c r="N194" i="6"/>
  <c r="M195" i="6"/>
  <c r="N195" i="6"/>
  <c r="M196" i="6"/>
  <c r="N196" i="6"/>
  <c r="M197" i="6"/>
  <c r="N197" i="6"/>
  <c r="M198" i="6"/>
  <c r="N198" i="6"/>
  <c r="M199" i="6"/>
  <c r="N199" i="6"/>
  <c r="M200" i="6"/>
  <c r="N200" i="6"/>
  <c r="M201" i="6"/>
  <c r="N201" i="6"/>
  <c r="M202" i="6"/>
  <c r="N202" i="6"/>
  <c r="M203" i="6"/>
  <c r="N203" i="6"/>
  <c r="M204" i="6"/>
  <c r="N204" i="6"/>
  <c r="M205" i="6"/>
  <c r="N205" i="6"/>
  <c r="M206" i="6"/>
  <c r="N206" i="6"/>
  <c r="M207" i="6"/>
  <c r="N207" i="6"/>
  <c r="M208" i="6"/>
  <c r="N208" i="6"/>
  <c r="M209" i="6"/>
  <c r="N209" i="6"/>
  <c r="M210" i="6"/>
  <c r="N210" i="6"/>
  <c r="M211" i="6"/>
  <c r="N211" i="6"/>
  <c r="M212" i="6"/>
  <c r="N212" i="6"/>
  <c r="M213" i="6"/>
  <c r="N213" i="6"/>
  <c r="M214" i="6"/>
  <c r="N214" i="6"/>
  <c r="M215" i="6"/>
  <c r="N215" i="6"/>
  <c r="M216" i="6"/>
  <c r="N216" i="6"/>
  <c r="M217" i="6"/>
  <c r="N217" i="6"/>
  <c r="M218" i="6"/>
  <c r="N218" i="6"/>
  <c r="M219" i="6"/>
  <c r="N219" i="6"/>
  <c r="M220" i="6"/>
  <c r="N220" i="6"/>
  <c r="M221" i="6"/>
  <c r="N221" i="6"/>
  <c r="M222" i="6"/>
  <c r="N222" i="6"/>
  <c r="M223" i="6"/>
  <c r="N223" i="6"/>
  <c r="M224" i="6"/>
  <c r="N224" i="6"/>
  <c r="M225" i="6"/>
  <c r="N225" i="6"/>
  <c r="M226" i="6"/>
  <c r="N226" i="6"/>
  <c r="M227" i="6"/>
  <c r="N227" i="6"/>
  <c r="M228" i="6"/>
  <c r="N228" i="6"/>
  <c r="M229" i="6"/>
  <c r="N229" i="6"/>
  <c r="M230" i="6"/>
  <c r="N230" i="6"/>
  <c r="M231" i="6"/>
  <c r="N231" i="6"/>
  <c r="M232" i="6"/>
  <c r="N232" i="6"/>
  <c r="M233" i="6"/>
  <c r="N233" i="6"/>
  <c r="M234" i="6"/>
  <c r="N234" i="6"/>
  <c r="M235" i="6"/>
  <c r="N235" i="6"/>
  <c r="M236" i="6"/>
  <c r="N236" i="6"/>
  <c r="M237" i="6"/>
  <c r="N237" i="6"/>
  <c r="M238" i="6"/>
  <c r="N238" i="6"/>
  <c r="M239" i="6"/>
  <c r="N239" i="6"/>
  <c r="M240" i="6"/>
  <c r="N240" i="6"/>
  <c r="M241" i="6"/>
  <c r="N241" i="6"/>
  <c r="M242" i="6"/>
  <c r="N242" i="6"/>
  <c r="M243" i="6"/>
  <c r="N243" i="6"/>
  <c r="M244" i="6"/>
  <c r="N244" i="6"/>
  <c r="M245" i="6"/>
  <c r="N245" i="6"/>
  <c r="M246" i="6"/>
  <c r="N246" i="6"/>
  <c r="M247" i="6"/>
  <c r="N247" i="6"/>
  <c r="M248" i="6"/>
  <c r="N248" i="6"/>
  <c r="M249" i="6"/>
  <c r="N249" i="6"/>
  <c r="M250" i="6"/>
  <c r="N250" i="6"/>
  <c r="M251" i="6"/>
  <c r="N251" i="6"/>
  <c r="M252" i="6"/>
  <c r="N252" i="6"/>
  <c r="M253" i="6"/>
  <c r="N253" i="6"/>
  <c r="M254" i="6"/>
  <c r="N254" i="6"/>
  <c r="M255" i="6"/>
  <c r="N255" i="6"/>
  <c r="M256" i="6"/>
  <c r="N256" i="6"/>
  <c r="M257" i="6"/>
  <c r="N257" i="6"/>
  <c r="M258" i="6"/>
  <c r="N258" i="6"/>
  <c r="M259" i="6"/>
  <c r="N259" i="6"/>
  <c r="M260" i="6"/>
  <c r="N260" i="6"/>
  <c r="M261" i="6"/>
  <c r="N261" i="6"/>
  <c r="M262" i="6"/>
  <c r="N262" i="6"/>
  <c r="M263" i="6"/>
  <c r="N263" i="6"/>
  <c r="M264" i="6"/>
  <c r="N264" i="6"/>
  <c r="M265" i="6"/>
  <c r="N265" i="6"/>
  <c r="M266" i="6"/>
  <c r="N266" i="6"/>
  <c r="M267" i="6"/>
  <c r="N267" i="6"/>
  <c r="M268" i="6"/>
  <c r="N268" i="6"/>
  <c r="M269" i="6"/>
  <c r="N269" i="6"/>
  <c r="M270" i="6"/>
  <c r="N270" i="6"/>
  <c r="M271" i="6"/>
  <c r="N271" i="6"/>
  <c r="M272" i="6"/>
  <c r="N272" i="6"/>
  <c r="M273" i="6"/>
  <c r="N273" i="6"/>
  <c r="M274" i="6"/>
  <c r="N274" i="6"/>
  <c r="M275" i="6"/>
  <c r="N275" i="6"/>
  <c r="M276" i="6"/>
  <c r="N276" i="6"/>
  <c r="M277" i="6"/>
  <c r="N277" i="6"/>
  <c r="M278" i="6"/>
  <c r="N278" i="6"/>
  <c r="M279" i="6"/>
  <c r="N279" i="6"/>
  <c r="M280" i="6"/>
  <c r="N280" i="6"/>
  <c r="M281" i="6"/>
  <c r="N281" i="6"/>
  <c r="M282" i="6"/>
  <c r="N282" i="6"/>
  <c r="M283" i="6"/>
  <c r="N283" i="6"/>
  <c r="M284" i="6"/>
  <c r="N284" i="6"/>
  <c r="M285" i="6"/>
  <c r="N285" i="6"/>
  <c r="M286" i="6"/>
  <c r="N286" i="6"/>
  <c r="M287" i="6"/>
  <c r="N287" i="6"/>
  <c r="M288" i="6"/>
  <c r="N288" i="6"/>
  <c r="M289" i="6"/>
  <c r="N289" i="6"/>
  <c r="M290" i="6"/>
  <c r="N290" i="6"/>
  <c r="M291" i="6"/>
  <c r="N291" i="6"/>
  <c r="M292" i="6"/>
  <c r="N292" i="6"/>
  <c r="M293" i="6"/>
  <c r="N293" i="6"/>
  <c r="M294" i="6"/>
  <c r="N294" i="6"/>
  <c r="M295" i="6"/>
  <c r="N295" i="6"/>
  <c r="M296" i="6"/>
  <c r="N296" i="6"/>
  <c r="M297" i="6"/>
  <c r="N297" i="6"/>
  <c r="M298" i="6"/>
  <c r="N298" i="6"/>
  <c r="M299" i="6"/>
  <c r="N299" i="6"/>
  <c r="M300" i="6"/>
  <c r="N300" i="6"/>
  <c r="M301" i="6"/>
  <c r="N301" i="6"/>
  <c r="M302" i="6"/>
  <c r="N302" i="6"/>
  <c r="M303" i="6"/>
  <c r="N303" i="6"/>
  <c r="M304" i="6"/>
  <c r="N304" i="6"/>
  <c r="M305" i="6"/>
  <c r="N305" i="6"/>
  <c r="M306" i="6"/>
  <c r="N306" i="6"/>
  <c r="M307" i="6"/>
  <c r="N307" i="6"/>
  <c r="M308" i="6"/>
  <c r="N308" i="6"/>
  <c r="M309" i="6"/>
  <c r="N309" i="6"/>
  <c r="M310" i="6"/>
  <c r="N310" i="6"/>
  <c r="M311" i="6"/>
  <c r="N311" i="6"/>
  <c r="M312" i="6"/>
  <c r="N312" i="6"/>
  <c r="M313" i="6"/>
  <c r="N313" i="6"/>
  <c r="M314" i="6"/>
  <c r="N314" i="6"/>
  <c r="M315" i="6"/>
  <c r="N315" i="6"/>
  <c r="M316" i="6"/>
  <c r="N316" i="6"/>
  <c r="M317" i="6"/>
  <c r="N317" i="6"/>
  <c r="M318" i="6"/>
  <c r="N318" i="6"/>
  <c r="M319" i="6"/>
  <c r="N319" i="6"/>
  <c r="M320" i="6"/>
  <c r="N320" i="6"/>
  <c r="M321" i="6"/>
  <c r="N321" i="6"/>
  <c r="M322" i="6"/>
  <c r="N322" i="6"/>
  <c r="M323" i="6"/>
  <c r="N323" i="6"/>
  <c r="M324" i="6"/>
  <c r="N324" i="6"/>
  <c r="M325" i="6"/>
  <c r="N325" i="6"/>
  <c r="M326" i="6"/>
  <c r="N326" i="6"/>
  <c r="M327" i="6"/>
  <c r="N327" i="6"/>
  <c r="M328" i="6"/>
  <c r="N328" i="6"/>
  <c r="M329" i="6"/>
  <c r="N329" i="6"/>
  <c r="M330" i="6"/>
  <c r="N330" i="6"/>
  <c r="M331" i="6"/>
  <c r="N331" i="6"/>
  <c r="M332" i="6"/>
  <c r="N332" i="6"/>
  <c r="M333" i="6"/>
  <c r="N333" i="6"/>
  <c r="M334" i="6"/>
  <c r="N334" i="6"/>
  <c r="M335" i="6"/>
  <c r="N335" i="6"/>
  <c r="M336" i="6"/>
  <c r="N336" i="6"/>
  <c r="M337" i="6"/>
  <c r="N337" i="6"/>
  <c r="M338" i="6"/>
  <c r="N338" i="6"/>
  <c r="M339" i="6"/>
  <c r="N339" i="6"/>
  <c r="M340" i="6"/>
  <c r="N340" i="6"/>
  <c r="M341" i="6"/>
  <c r="N341" i="6"/>
  <c r="M342" i="6"/>
  <c r="N342" i="6"/>
  <c r="M343" i="6"/>
  <c r="N343" i="6"/>
  <c r="M344" i="6"/>
  <c r="N344" i="6"/>
  <c r="M345" i="6"/>
  <c r="N345" i="6"/>
  <c r="M346" i="6"/>
  <c r="N346" i="6"/>
  <c r="M347" i="6"/>
  <c r="N347" i="6"/>
  <c r="M348" i="6"/>
  <c r="N348" i="6"/>
  <c r="M349" i="6"/>
  <c r="N349" i="6"/>
  <c r="M350" i="6"/>
  <c r="N350" i="6"/>
  <c r="M351" i="6"/>
  <c r="N351" i="6"/>
  <c r="M352" i="6"/>
  <c r="N352" i="6"/>
  <c r="M353" i="6"/>
  <c r="N353" i="6"/>
  <c r="M354" i="6"/>
  <c r="N354" i="6"/>
  <c r="M355" i="6"/>
  <c r="N355" i="6"/>
  <c r="M356" i="6"/>
  <c r="N356" i="6"/>
  <c r="M357" i="6"/>
  <c r="N357" i="6"/>
  <c r="M358" i="6"/>
  <c r="N358" i="6"/>
  <c r="M359" i="6"/>
  <c r="N359" i="6"/>
  <c r="M360" i="6"/>
  <c r="N360" i="6"/>
  <c r="M361" i="6"/>
  <c r="N361" i="6"/>
  <c r="M362" i="6"/>
  <c r="N362" i="6"/>
  <c r="M363" i="6"/>
  <c r="N363" i="6"/>
  <c r="M364" i="6"/>
  <c r="N364" i="6"/>
  <c r="M365" i="6"/>
  <c r="N365" i="6"/>
  <c r="M366" i="6"/>
  <c r="N366" i="6"/>
  <c r="M367" i="6"/>
  <c r="N367" i="6"/>
  <c r="M368" i="6"/>
  <c r="N368" i="6"/>
  <c r="M369" i="6"/>
  <c r="N369" i="6"/>
  <c r="M370" i="6"/>
  <c r="N370" i="6"/>
  <c r="M371" i="6"/>
  <c r="N371" i="6"/>
  <c r="M372" i="6"/>
  <c r="N372" i="6"/>
  <c r="M373" i="6"/>
  <c r="N373" i="6"/>
  <c r="M374" i="6"/>
  <c r="N374" i="6"/>
  <c r="M375" i="6"/>
  <c r="N375" i="6"/>
  <c r="M376" i="6"/>
  <c r="N376" i="6"/>
  <c r="M377" i="6"/>
  <c r="N377" i="6"/>
  <c r="M378" i="6"/>
  <c r="N378" i="6"/>
  <c r="M379" i="6"/>
  <c r="N379" i="6"/>
  <c r="M380" i="6"/>
  <c r="N380" i="6"/>
  <c r="M381" i="6"/>
  <c r="N381" i="6"/>
  <c r="M382" i="6"/>
  <c r="N382" i="6"/>
  <c r="M383" i="6"/>
  <c r="N383" i="6"/>
  <c r="M384" i="6"/>
  <c r="N384" i="6"/>
  <c r="M385" i="6"/>
  <c r="N385" i="6"/>
  <c r="N1" i="6"/>
  <c r="M1" i="6"/>
  <c r="L1" i="6" a="1"/>
  <c r="L1" i="6" s="1"/>
  <c r="K1" i="6" a="1"/>
  <c r="K1" i="6" s="1"/>
  <c r="E1" i="6" a="1"/>
  <c r="E1" i="6" s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1" i="6"/>
  <c r="H675" i="11" l="1"/>
  <c r="G675" i="11"/>
  <c r="H667" i="11"/>
  <c r="G667" i="11"/>
  <c r="H651" i="11"/>
  <c r="G651" i="11"/>
  <c r="H643" i="11"/>
  <c r="G643" i="11"/>
  <c r="H627" i="11"/>
  <c r="G627" i="11"/>
  <c r="H619" i="11"/>
  <c r="G619" i="11"/>
  <c r="H611" i="11"/>
  <c r="G611" i="11"/>
  <c r="H603" i="11"/>
  <c r="G603" i="11"/>
  <c r="H595" i="11"/>
  <c r="G595" i="11"/>
  <c r="H587" i="11"/>
  <c r="G587" i="11"/>
  <c r="H571" i="11"/>
  <c r="G571" i="11"/>
  <c r="H563" i="11"/>
  <c r="G563" i="11"/>
  <c r="H555" i="11"/>
  <c r="G555" i="11"/>
  <c r="H547" i="11"/>
  <c r="G547" i="11"/>
  <c r="H539" i="11"/>
  <c r="F539" i="11"/>
  <c r="G539" i="11"/>
  <c r="H531" i="11"/>
  <c r="G531" i="11"/>
  <c r="F531" i="11"/>
  <c r="H523" i="11"/>
  <c r="F523" i="11"/>
  <c r="H507" i="11"/>
  <c r="G507" i="11"/>
  <c r="H491" i="11"/>
  <c r="G491" i="11"/>
  <c r="F491" i="11"/>
  <c r="H483" i="11"/>
  <c r="G483" i="11"/>
  <c r="H475" i="11"/>
  <c r="F475" i="11"/>
  <c r="G475" i="11"/>
  <c r="H467" i="11"/>
  <c r="G467" i="11"/>
  <c r="F467" i="11"/>
  <c r="H459" i="11"/>
  <c r="G459" i="11"/>
  <c r="H451" i="11"/>
  <c r="F451" i="11"/>
  <c r="H443" i="11"/>
  <c r="G443" i="11"/>
  <c r="H435" i="11"/>
  <c r="G435" i="11"/>
  <c r="F435" i="11"/>
  <c r="H427" i="11"/>
  <c r="G427" i="11"/>
  <c r="F427" i="11"/>
  <c r="H419" i="11"/>
  <c r="G419" i="11"/>
  <c r="H411" i="11"/>
  <c r="G411" i="11"/>
  <c r="H403" i="11"/>
  <c r="G403" i="11"/>
  <c r="F403" i="11"/>
  <c r="H387" i="11"/>
  <c r="F387" i="11"/>
  <c r="H379" i="11"/>
  <c r="G379" i="11"/>
  <c r="F379" i="11"/>
  <c r="H371" i="11"/>
  <c r="F371" i="11"/>
  <c r="H363" i="11"/>
  <c r="G363" i="11"/>
  <c r="F363" i="11"/>
  <c r="H355" i="11"/>
  <c r="G355" i="11"/>
  <c r="F355" i="11"/>
  <c r="H347" i="11"/>
  <c r="F347" i="11"/>
  <c r="G347" i="11"/>
  <c r="H339" i="11"/>
  <c r="G339" i="11"/>
  <c r="F339" i="11"/>
  <c r="H331" i="11"/>
  <c r="G331" i="11"/>
  <c r="F331" i="11"/>
  <c r="H323" i="11"/>
  <c r="F323" i="11"/>
  <c r="H315" i="11"/>
  <c r="F315" i="11"/>
  <c r="G315" i="11"/>
  <c r="H307" i="11"/>
  <c r="F307" i="11"/>
  <c r="H299" i="11"/>
  <c r="G299" i="11"/>
  <c r="H283" i="11"/>
  <c r="G283" i="11"/>
  <c r="H275" i="11"/>
  <c r="G275" i="11"/>
  <c r="H267" i="11"/>
  <c r="G267" i="11"/>
  <c r="H259" i="11"/>
  <c r="G259" i="11"/>
  <c r="F259" i="11"/>
  <c r="H251" i="11"/>
  <c r="F251" i="11"/>
  <c r="H243" i="11"/>
  <c r="G243" i="11"/>
  <c r="F243" i="11"/>
  <c r="H235" i="11"/>
  <c r="G235" i="11"/>
  <c r="H227" i="11"/>
  <c r="G227" i="11"/>
  <c r="F227" i="11"/>
  <c r="H219" i="11"/>
  <c r="G219" i="11"/>
  <c r="H211" i="11"/>
  <c r="G211" i="11"/>
  <c r="F211" i="11"/>
  <c r="H203" i="11"/>
  <c r="G203" i="11"/>
  <c r="H195" i="11"/>
  <c r="G195" i="11"/>
  <c r="F195" i="11"/>
  <c r="H187" i="11"/>
  <c r="F187" i="11"/>
  <c r="G187" i="11"/>
  <c r="H179" i="11"/>
  <c r="F179" i="11"/>
  <c r="H171" i="11"/>
  <c r="G171" i="11"/>
  <c r="F171" i="11"/>
  <c r="H671" i="11"/>
  <c r="G671" i="11"/>
  <c r="H615" i="11"/>
  <c r="G615" i="11"/>
  <c r="H487" i="11"/>
  <c r="G487" i="11"/>
  <c r="F487" i="11"/>
  <c r="H678" i="11"/>
  <c r="F678" i="11"/>
  <c r="H670" i="11"/>
  <c r="G670" i="11"/>
  <c r="F670" i="11"/>
  <c r="H662" i="11"/>
  <c r="F662" i="11"/>
  <c r="G662" i="11"/>
  <c r="H654" i="11"/>
  <c r="F654" i="11"/>
  <c r="H646" i="11"/>
  <c r="G646" i="11"/>
  <c r="F646" i="11"/>
  <c r="H638" i="11"/>
  <c r="G638" i="11"/>
  <c r="F638" i="11"/>
  <c r="G630" i="11"/>
  <c r="F630" i="11"/>
  <c r="H622" i="11"/>
  <c r="G622" i="11"/>
  <c r="F622" i="11"/>
  <c r="H614" i="11"/>
  <c r="G614" i="11"/>
  <c r="F614" i="11"/>
  <c r="H606" i="11"/>
  <c r="G606" i="11"/>
  <c r="F606" i="11"/>
  <c r="H598" i="11"/>
  <c r="G598" i="11"/>
  <c r="F598" i="11"/>
  <c r="G590" i="11"/>
  <c r="H590" i="11"/>
  <c r="F590" i="11"/>
  <c r="H582" i="11"/>
  <c r="G582" i="11"/>
  <c r="F582" i="11"/>
  <c r="G574" i="11"/>
  <c r="F574" i="11"/>
  <c r="H566" i="11"/>
  <c r="G566" i="11"/>
  <c r="F566" i="11"/>
  <c r="H558" i="11"/>
  <c r="G558" i="11"/>
  <c r="F558" i="11"/>
  <c r="H550" i="11"/>
  <c r="G550" i="11"/>
  <c r="F550" i="11"/>
  <c r="H542" i="11"/>
  <c r="G542" i="11"/>
  <c r="F542" i="11"/>
  <c r="G534" i="11"/>
  <c r="H534" i="11"/>
  <c r="H526" i="11"/>
  <c r="G526" i="11"/>
  <c r="G518" i="11"/>
  <c r="H518" i="11"/>
  <c r="H510" i="11"/>
  <c r="G510" i="11"/>
  <c r="F510" i="11"/>
  <c r="G502" i="11"/>
  <c r="H502" i="11"/>
  <c r="H494" i="11"/>
  <c r="G494" i="11"/>
  <c r="F494" i="11"/>
  <c r="H486" i="11"/>
  <c r="G486" i="11"/>
  <c r="F486" i="11"/>
  <c r="H478" i="11"/>
  <c r="G478" i="11"/>
  <c r="F478" i="11"/>
  <c r="G470" i="11"/>
  <c r="H470" i="11"/>
  <c r="F470" i="11"/>
  <c r="G462" i="11"/>
  <c r="F462" i="11"/>
  <c r="G454" i="11"/>
  <c r="H454" i="11"/>
  <c r="F454" i="11"/>
  <c r="G446" i="11"/>
  <c r="H446" i="11"/>
  <c r="F446" i="11"/>
  <c r="G438" i="11"/>
  <c r="H438" i="11"/>
  <c r="F438" i="11"/>
  <c r="H430" i="11"/>
  <c r="G430" i="11"/>
  <c r="F430" i="11"/>
  <c r="H422" i="11"/>
  <c r="G422" i="11"/>
  <c r="F422" i="11"/>
  <c r="H414" i="11"/>
  <c r="G414" i="11"/>
  <c r="F414" i="11"/>
  <c r="H406" i="11"/>
  <c r="G406" i="11"/>
  <c r="F406" i="11"/>
  <c r="G398" i="11"/>
  <c r="F398" i="11"/>
  <c r="H390" i="11"/>
  <c r="G390" i="11"/>
  <c r="F390" i="11"/>
  <c r="G382" i="11"/>
  <c r="H382" i="11"/>
  <c r="H374" i="11"/>
  <c r="G374" i="11"/>
  <c r="F374" i="11"/>
  <c r="H366" i="11"/>
  <c r="G366" i="11"/>
  <c r="H358" i="11"/>
  <c r="G358" i="11"/>
  <c r="F358" i="11"/>
  <c r="H350" i="11"/>
  <c r="G350" i="11"/>
  <c r="G342" i="11"/>
  <c r="F342" i="11"/>
  <c r="H334" i="11"/>
  <c r="G334" i="11"/>
  <c r="F334" i="11"/>
  <c r="G326" i="11"/>
  <c r="H326" i="11"/>
  <c r="F326" i="11"/>
  <c r="H318" i="11"/>
  <c r="G318" i="11"/>
  <c r="F318" i="11"/>
  <c r="G310" i="11"/>
  <c r="H310" i="11"/>
  <c r="H302" i="11"/>
  <c r="G302" i="11"/>
  <c r="F302" i="11"/>
  <c r="H294" i="11"/>
  <c r="G294" i="11"/>
  <c r="H286" i="11"/>
  <c r="G286" i="11"/>
  <c r="F286" i="11"/>
  <c r="H278" i="11"/>
  <c r="G278" i="11"/>
  <c r="F278" i="11"/>
  <c r="H270" i="11"/>
  <c r="F270" i="11"/>
  <c r="G270" i="11"/>
  <c r="H262" i="11"/>
  <c r="G262" i="11"/>
  <c r="F262" i="11"/>
  <c r="H254" i="11"/>
  <c r="G254" i="11"/>
  <c r="F254" i="11"/>
  <c r="H246" i="11"/>
  <c r="G246" i="11"/>
  <c r="F246" i="11"/>
  <c r="H238" i="11"/>
  <c r="G238" i="11"/>
  <c r="F238" i="11"/>
  <c r="H230" i="11"/>
  <c r="G230" i="11"/>
  <c r="F230" i="11"/>
  <c r="H222" i="11"/>
  <c r="G222" i="11"/>
  <c r="F222" i="11"/>
  <c r="G214" i="11"/>
  <c r="F214" i="11"/>
  <c r="H214" i="11"/>
  <c r="F206" i="11"/>
  <c r="H206" i="11"/>
  <c r="G206" i="11"/>
  <c r="H198" i="11"/>
  <c r="F198" i="11"/>
  <c r="G198" i="11"/>
  <c r="G190" i="11"/>
  <c r="H190" i="11"/>
  <c r="H174" i="11"/>
  <c r="G174" i="11"/>
  <c r="H166" i="11"/>
  <c r="G166" i="11"/>
  <c r="H158" i="11"/>
  <c r="G158" i="11"/>
  <c r="F158" i="11"/>
  <c r="H150" i="11"/>
  <c r="G150" i="11"/>
  <c r="F150" i="11"/>
  <c r="H142" i="11"/>
  <c r="F142" i="11"/>
  <c r="H134" i="11"/>
  <c r="G134" i="11"/>
  <c r="F134" i="11"/>
  <c r="H126" i="11"/>
  <c r="G126" i="11"/>
  <c r="H118" i="11"/>
  <c r="G118" i="11"/>
  <c r="F118" i="11"/>
  <c r="H110" i="11"/>
  <c r="G110" i="11"/>
  <c r="F110" i="11"/>
  <c r="H102" i="11"/>
  <c r="G102" i="11"/>
  <c r="H94" i="11"/>
  <c r="G94" i="11"/>
  <c r="F94" i="11"/>
  <c r="G86" i="11"/>
  <c r="F86" i="11"/>
  <c r="G78" i="11"/>
  <c r="F78" i="11"/>
  <c r="G70" i="11"/>
  <c r="H70" i="11"/>
  <c r="F70" i="11"/>
  <c r="G62" i="11"/>
  <c r="H62" i="11"/>
  <c r="F62" i="11"/>
  <c r="G54" i="11"/>
  <c r="H54" i="11"/>
  <c r="H46" i="11"/>
  <c r="G46" i="11"/>
  <c r="F46" i="11"/>
  <c r="H38" i="11"/>
  <c r="G38" i="11"/>
  <c r="G30" i="11"/>
  <c r="H30" i="11"/>
  <c r="F30" i="11"/>
  <c r="G22" i="11"/>
  <c r="H22" i="11"/>
  <c r="F22" i="11"/>
  <c r="G14" i="11"/>
  <c r="H14" i="11"/>
  <c r="F14" i="11"/>
  <c r="H6" i="11"/>
  <c r="G6" i="11"/>
  <c r="F6" i="11"/>
  <c r="F675" i="11"/>
  <c r="F635" i="11"/>
  <c r="F619" i="11"/>
  <c r="F603" i="11"/>
  <c r="F587" i="11"/>
  <c r="F571" i="11"/>
  <c r="F555" i="11"/>
  <c r="F502" i="11"/>
  <c r="F483" i="11"/>
  <c r="F411" i="11"/>
  <c r="F299" i="11"/>
  <c r="F267" i="11"/>
  <c r="F182" i="11"/>
  <c r="F38" i="11"/>
  <c r="G681" i="11"/>
  <c r="G607" i="11"/>
  <c r="G451" i="11"/>
  <c r="G401" i="11"/>
  <c r="G291" i="11"/>
  <c r="G218" i="11"/>
  <c r="G145" i="11"/>
  <c r="G65" i="11"/>
  <c r="H401" i="11"/>
  <c r="G679" i="11"/>
  <c r="G499" i="11"/>
  <c r="H399" i="11"/>
  <c r="H281" i="11"/>
  <c r="F235" i="11"/>
  <c r="F203" i="11"/>
  <c r="G551" i="11"/>
  <c r="G498" i="11"/>
  <c r="G395" i="11"/>
  <c r="H630" i="11"/>
  <c r="H516" i="11"/>
  <c r="H398" i="11"/>
  <c r="H677" i="11"/>
  <c r="G677" i="11"/>
  <c r="F677" i="11"/>
  <c r="H669" i="11"/>
  <c r="G669" i="11"/>
  <c r="F669" i="11"/>
  <c r="H661" i="11"/>
  <c r="F661" i="11"/>
  <c r="H653" i="11"/>
  <c r="F653" i="11"/>
  <c r="G653" i="11"/>
  <c r="H645" i="11"/>
  <c r="F645" i="11"/>
  <c r="G637" i="11"/>
  <c r="F637" i="11"/>
  <c r="H629" i="11"/>
  <c r="G629" i="11"/>
  <c r="F629" i="11"/>
  <c r="G621" i="11"/>
  <c r="H621" i="11"/>
  <c r="F621" i="11"/>
  <c r="H613" i="11"/>
  <c r="G613" i="11"/>
  <c r="F613" i="11"/>
  <c r="H605" i="11"/>
  <c r="G605" i="11"/>
  <c r="F605" i="11"/>
  <c r="H597" i="11"/>
  <c r="G597" i="11"/>
  <c r="F597" i="11"/>
  <c r="G589" i="11"/>
  <c r="H589" i="11"/>
  <c r="F589" i="11"/>
  <c r="H581" i="11"/>
  <c r="G581" i="11"/>
  <c r="F581" i="11"/>
  <c r="G573" i="11"/>
  <c r="F573" i="11"/>
  <c r="H565" i="11"/>
  <c r="G565" i="11"/>
  <c r="F565" i="11"/>
  <c r="G557" i="11"/>
  <c r="H557" i="11"/>
  <c r="F557" i="11"/>
  <c r="H549" i="11"/>
  <c r="G549" i="11"/>
  <c r="F549" i="11"/>
  <c r="H541" i="11"/>
  <c r="G541" i="11"/>
  <c r="F541" i="11"/>
  <c r="H533" i="11"/>
  <c r="G533" i="11"/>
  <c r="F533" i="11"/>
  <c r="H525" i="11"/>
  <c r="G525" i="11"/>
  <c r="F525" i="11"/>
  <c r="G517" i="11"/>
  <c r="F517" i="11"/>
  <c r="H509" i="11"/>
  <c r="G509" i="11"/>
  <c r="F509" i="11"/>
  <c r="G501" i="11"/>
  <c r="H501" i="11"/>
  <c r="F501" i="11"/>
  <c r="H493" i="11"/>
  <c r="G493" i="11"/>
  <c r="F493" i="11"/>
  <c r="H485" i="11"/>
  <c r="G485" i="11"/>
  <c r="F485" i="11"/>
  <c r="H477" i="11"/>
  <c r="G477" i="11"/>
  <c r="F477" i="11"/>
  <c r="H469" i="11"/>
  <c r="G469" i="11"/>
  <c r="F469" i="11"/>
  <c r="G461" i="11"/>
  <c r="F461" i="11"/>
  <c r="H461" i="11"/>
  <c r="G453" i="11"/>
  <c r="H453" i="11"/>
  <c r="F453" i="11"/>
  <c r="G445" i="11"/>
  <c r="H445" i="11"/>
  <c r="F445" i="11"/>
  <c r="G437" i="11"/>
  <c r="H437" i="11"/>
  <c r="F437" i="11"/>
  <c r="G429" i="11"/>
  <c r="F429" i="11"/>
  <c r="H429" i="11"/>
  <c r="H421" i="11"/>
  <c r="G421" i="11"/>
  <c r="F421" i="11"/>
  <c r="H413" i="11"/>
  <c r="G413" i="11"/>
  <c r="F413" i="11"/>
  <c r="H405" i="11"/>
  <c r="G405" i="11"/>
  <c r="F405" i="11"/>
  <c r="G397" i="11"/>
  <c r="H397" i="11"/>
  <c r="F397" i="11"/>
  <c r="G389" i="11"/>
  <c r="F389" i="11"/>
  <c r="H389" i="11"/>
  <c r="G381" i="11"/>
  <c r="H381" i="11"/>
  <c r="F381" i="11"/>
  <c r="G365" i="11"/>
  <c r="H365" i="11"/>
  <c r="H357" i="11"/>
  <c r="G357" i="11"/>
  <c r="H349" i="11"/>
  <c r="G349" i="11"/>
  <c r="H341" i="11"/>
  <c r="G341" i="11"/>
  <c r="H333" i="11"/>
  <c r="G333" i="11"/>
  <c r="F333" i="11"/>
  <c r="G325" i="11"/>
  <c r="F325" i="11"/>
  <c r="H325" i="11"/>
  <c r="H317" i="11"/>
  <c r="G317" i="11"/>
  <c r="F317" i="11"/>
  <c r="G309" i="11"/>
  <c r="H309" i="11"/>
  <c r="H301" i="11"/>
  <c r="G301" i="11"/>
  <c r="F301" i="11"/>
  <c r="H293" i="11"/>
  <c r="G293" i="11"/>
  <c r="G285" i="11"/>
  <c r="H285" i="11"/>
  <c r="F285" i="11"/>
  <c r="G277" i="11"/>
  <c r="H277" i="11"/>
  <c r="G269" i="11"/>
  <c r="H269" i="11"/>
  <c r="F269" i="11"/>
  <c r="G261" i="11"/>
  <c r="H261" i="11"/>
  <c r="F261" i="11"/>
  <c r="G253" i="11"/>
  <c r="F253" i="11"/>
  <c r="H253" i="11"/>
  <c r="G245" i="11"/>
  <c r="H245" i="11"/>
  <c r="F245" i="11"/>
  <c r="G237" i="11"/>
  <c r="H237" i="11"/>
  <c r="H229" i="11"/>
  <c r="G229" i="11"/>
  <c r="F229" i="11"/>
  <c r="G221" i="11"/>
  <c r="H221" i="11"/>
  <c r="G213" i="11"/>
  <c r="H213" i="11"/>
  <c r="F213" i="11"/>
  <c r="G205" i="11"/>
  <c r="H205" i="11"/>
  <c r="F205" i="11"/>
  <c r="G197" i="11"/>
  <c r="H197" i="11"/>
  <c r="F197" i="11"/>
  <c r="G189" i="11"/>
  <c r="F189" i="11"/>
  <c r="H189" i="11"/>
  <c r="G181" i="11"/>
  <c r="H181" i="11"/>
  <c r="F181" i="11"/>
  <c r="G173" i="11"/>
  <c r="H173" i="11"/>
  <c r="F173" i="11"/>
  <c r="H165" i="11"/>
  <c r="G165" i="11"/>
  <c r="F165" i="11"/>
  <c r="G157" i="11"/>
  <c r="H157" i="11"/>
  <c r="G149" i="11"/>
  <c r="H149" i="11"/>
  <c r="F149" i="11"/>
  <c r="G141" i="11"/>
  <c r="F141" i="11"/>
  <c r="H141" i="11"/>
  <c r="G133" i="11"/>
  <c r="F133" i="11"/>
  <c r="H133" i="11"/>
  <c r="G125" i="11"/>
  <c r="H125" i="11"/>
  <c r="F125" i="11"/>
  <c r="G117" i="11"/>
  <c r="F117" i="11"/>
  <c r="H117" i="11"/>
  <c r="G109" i="11"/>
  <c r="H109" i="11"/>
  <c r="H101" i="11"/>
  <c r="G101" i="11"/>
  <c r="F101" i="11"/>
  <c r="G93" i="11"/>
  <c r="H93" i="11"/>
  <c r="G85" i="11"/>
  <c r="H85" i="11"/>
  <c r="F85" i="11"/>
  <c r="G77" i="11"/>
  <c r="H77" i="11"/>
  <c r="F77" i="11"/>
  <c r="G69" i="11"/>
  <c r="H69" i="11"/>
  <c r="F69" i="11"/>
  <c r="G61" i="11"/>
  <c r="H61" i="11"/>
  <c r="F61" i="11"/>
  <c r="G53" i="11"/>
  <c r="H53" i="11"/>
  <c r="G45" i="11"/>
  <c r="H45" i="11"/>
  <c r="F45" i="11"/>
  <c r="H37" i="11"/>
  <c r="G37" i="11"/>
  <c r="F37" i="11"/>
  <c r="G29" i="11"/>
  <c r="H29" i="11"/>
  <c r="G21" i="11"/>
  <c r="H21" i="11"/>
  <c r="F21" i="11"/>
  <c r="G13" i="11"/>
  <c r="H13" i="11"/>
  <c r="F13" i="11"/>
  <c r="H5" i="11"/>
  <c r="G5" i="11"/>
  <c r="F5" i="11"/>
  <c r="G676" i="11"/>
  <c r="H676" i="11"/>
  <c r="F676" i="11"/>
  <c r="H668" i="11"/>
  <c r="G668" i="11"/>
  <c r="F668" i="11"/>
  <c r="H660" i="11"/>
  <c r="G660" i="11"/>
  <c r="F660" i="11"/>
  <c r="H652" i="11"/>
  <c r="G652" i="11"/>
  <c r="F652" i="11"/>
  <c r="G644" i="11"/>
  <c r="H644" i="11"/>
  <c r="F644" i="11"/>
  <c r="G636" i="11"/>
  <c r="F636" i="11"/>
  <c r="H636" i="11"/>
  <c r="G628" i="11"/>
  <c r="H628" i="11"/>
  <c r="F628" i="11"/>
  <c r="G620" i="11"/>
  <c r="H620" i="11"/>
  <c r="F620" i="11"/>
  <c r="G612" i="11"/>
  <c r="H612" i="11"/>
  <c r="F612" i="11"/>
  <c r="H604" i="11"/>
  <c r="G604" i="11"/>
  <c r="F604" i="11"/>
  <c r="H596" i="11"/>
  <c r="G596" i="11"/>
  <c r="F596" i="11"/>
  <c r="H588" i="11"/>
  <c r="G588" i="11"/>
  <c r="F588" i="11"/>
  <c r="G580" i="11"/>
  <c r="F580" i="11"/>
  <c r="G572" i="11"/>
  <c r="H572" i="11"/>
  <c r="F572" i="11"/>
  <c r="G564" i="11"/>
  <c r="H564" i="11"/>
  <c r="F564" i="11"/>
  <c r="G556" i="11"/>
  <c r="H556" i="11"/>
  <c r="F556" i="11"/>
  <c r="G548" i="11"/>
  <c r="F548" i="11"/>
  <c r="H540" i="11"/>
  <c r="G540" i="11"/>
  <c r="F540" i="11"/>
  <c r="H532" i="11"/>
  <c r="G532" i="11"/>
  <c r="F532" i="11"/>
  <c r="H524" i="11"/>
  <c r="G524" i="11"/>
  <c r="H508" i="11"/>
  <c r="G508" i="11"/>
  <c r="G500" i="11"/>
  <c r="H500" i="11"/>
  <c r="F500" i="11"/>
  <c r="H492" i="11"/>
  <c r="G492" i="11"/>
  <c r="G484" i="11"/>
  <c r="H484" i="11"/>
  <c r="F484" i="11"/>
  <c r="H476" i="11"/>
  <c r="G476" i="11"/>
  <c r="F476" i="11"/>
  <c r="H468" i="11"/>
  <c r="G468" i="11"/>
  <c r="H460" i="11"/>
  <c r="G460" i="11"/>
  <c r="F460" i="11"/>
  <c r="G452" i="11"/>
  <c r="H452" i="11"/>
  <c r="F452" i="11"/>
  <c r="G444" i="11"/>
  <c r="H444" i="11"/>
  <c r="F444" i="11"/>
  <c r="G436" i="11"/>
  <c r="H436" i="11"/>
  <c r="F436" i="11"/>
  <c r="G428" i="11"/>
  <c r="F428" i="11"/>
  <c r="H428" i="11"/>
  <c r="G420" i="11"/>
  <c r="H420" i="11"/>
  <c r="F420" i="11"/>
  <c r="H412" i="11"/>
  <c r="G412" i="11"/>
  <c r="F412" i="11"/>
  <c r="H404" i="11"/>
  <c r="G404" i="11"/>
  <c r="F404" i="11"/>
  <c r="H396" i="11"/>
  <c r="G396" i="11"/>
  <c r="F396" i="11"/>
  <c r="G388" i="11"/>
  <c r="F388" i="11"/>
  <c r="H388" i="11"/>
  <c r="G380" i="11"/>
  <c r="F380" i="11"/>
  <c r="H380" i="11"/>
  <c r="G372" i="11"/>
  <c r="F372" i="11"/>
  <c r="H372" i="11"/>
  <c r="G364" i="11"/>
  <c r="F364" i="11"/>
  <c r="H364" i="11"/>
  <c r="G356" i="11"/>
  <c r="F356" i="11"/>
  <c r="H356" i="11"/>
  <c r="H348" i="11"/>
  <c r="G348" i="11"/>
  <c r="F348" i="11"/>
  <c r="H340" i="11"/>
  <c r="G340" i="11"/>
  <c r="F340" i="11"/>
  <c r="H332" i="11"/>
  <c r="G332" i="11"/>
  <c r="F332" i="11"/>
  <c r="G324" i="11"/>
  <c r="F324" i="11"/>
  <c r="H324" i="11"/>
  <c r="G316" i="11"/>
  <c r="F316" i="11"/>
  <c r="G308" i="11"/>
  <c r="F308" i="11"/>
  <c r="H308" i="11"/>
  <c r="G300" i="11"/>
  <c r="F300" i="11"/>
  <c r="H300" i="11"/>
  <c r="G292" i="11"/>
  <c r="F292" i="11"/>
  <c r="H292" i="11"/>
  <c r="H284" i="11"/>
  <c r="F284" i="11"/>
  <c r="G284" i="11"/>
  <c r="H276" i="11"/>
  <c r="F276" i="11"/>
  <c r="G276" i="11"/>
  <c r="H268" i="11"/>
  <c r="F268" i="11"/>
  <c r="G268" i="11"/>
  <c r="H260" i="11"/>
  <c r="F260" i="11"/>
  <c r="G260" i="11"/>
  <c r="F252" i="11"/>
  <c r="H252" i="11"/>
  <c r="H244" i="11"/>
  <c r="F244" i="11"/>
  <c r="G244" i="11"/>
  <c r="F236" i="11"/>
  <c r="H236" i="11"/>
  <c r="H228" i="11"/>
  <c r="G228" i="11"/>
  <c r="F228" i="11"/>
  <c r="H220" i="11"/>
  <c r="F220" i="11"/>
  <c r="G220" i="11"/>
  <c r="H212" i="11"/>
  <c r="F212" i="11"/>
  <c r="G212" i="11"/>
  <c r="H204" i="11"/>
  <c r="F204" i="11"/>
  <c r="G204" i="11"/>
  <c r="F196" i="11"/>
  <c r="G196" i="11"/>
  <c r="F188" i="11"/>
  <c r="G188" i="11"/>
  <c r="H188" i="11"/>
  <c r="F180" i="11"/>
  <c r="H180" i="11"/>
  <c r="G180" i="11"/>
  <c r="F172" i="11"/>
  <c r="H172" i="11"/>
  <c r="G172" i="11"/>
  <c r="H164" i="11"/>
  <c r="G164" i="11"/>
  <c r="F164" i="11"/>
  <c r="H156" i="11"/>
  <c r="F156" i="11"/>
  <c r="G156" i="11"/>
  <c r="H148" i="11"/>
  <c r="F148" i="11"/>
  <c r="G148" i="11"/>
  <c r="H140" i="11"/>
  <c r="F140" i="11"/>
  <c r="G140" i="11"/>
  <c r="F132" i="11"/>
  <c r="H132" i="11"/>
  <c r="G132" i="11"/>
  <c r="H124" i="11"/>
  <c r="F124" i="11"/>
  <c r="G124" i="11"/>
  <c r="F116" i="11"/>
  <c r="G116" i="11"/>
  <c r="H116" i="11"/>
  <c r="F108" i="11"/>
  <c r="H108" i="11"/>
  <c r="H100" i="11"/>
  <c r="G100" i="11"/>
  <c r="F100" i="11"/>
  <c r="H92" i="11"/>
  <c r="F92" i="11"/>
  <c r="G92" i="11"/>
  <c r="H84" i="11"/>
  <c r="F84" i="11"/>
  <c r="G84" i="11"/>
  <c r="H76" i="11"/>
  <c r="F76" i="11"/>
  <c r="G76" i="11"/>
  <c r="F68" i="11"/>
  <c r="G68" i="11"/>
  <c r="H68" i="11"/>
  <c r="F60" i="11"/>
  <c r="H60" i="11"/>
  <c r="G52" i="11"/>
  <c r="F52" i="11"/>
  <c r="H52" i="11"/>
  <c r="F44" i="11"/>
  <c r="G44" i="11"/>
  <c r="H44" i="11"/>
  <c r="H36" i="11"/>
  <c r="F36" i="11"/>
  <c r="G36" i="11"/>
  <c r="H28" i="11"/>
  <c r="F28" i="11"/>
  <c r="G28" i="11"/>
  <c r="H20" i="11"/>
  <c r="F20" i="11"/>
  <c r="G20" i="11"/>
  <c r="H12" i="11"/>
  <c r="F12" i="11"/>
  <c r="F349" i="11"/>
  <c r="F291" i="11"/>
  <c r="F29" i="11"/>
  <c r="G672" i="11"/>
  <c r="G635" i="11"/>
  <c r="G593" i="11"/>
  <c r="G543" i="11"/>
  <c r="G490" i="11"/>
  <c r="G387" i="11"/>
  <c r="G337" i="11"/>
  <c r="H608" i="11"/>
  <c r="H490" i="11"/>
  <c r="H373" i="11"/>
  <c r="H210" i="11"/>
  <c r="G210" i="11"/>
  <c r="H202" i="11"/>
  <c r="G202" i="11"/>
  <c r="H194" i="11"/>
  <c r="G194" i="11"/>
  <c r="H186" i="11"/>
  <c r="G186" i="11"/>
  <c r="F186" i="11"/>
  <c r="H178" i="11"/>
  <c r="F178" i="11"/>
  <c r="H170" i="11"/>
  <c r="G170" i="11"/>
  <c r="F170" i="11"/>
  <c r="H162" i="11"/>
  <c r="G162" i="11"/>
  <c r="H154" i="11"/>
  <c r="G154" i="11"/>
  <c r="F154" i="11"/>
  <c r="H146" i="11"/>
  <c r="G146" i="11"/>
  <c r="F146" i="11"/>
  <c r="H138" i="11"/>
  <c r="G138" i="11"/>
  <c r="H130" i="11"/>
  <c r="G130" i="11"/>
  <c r="F130" i="11"/>
  <c r="G122" i="11"/>
  <c r="F122" i="11"/>
  <c r="F114" i="11"/>
  <c r="G114" i="11"/>
  <c r="H114" i="11"/>
  <c r="H106" i="11"/>
  <c r="F106" i="11"/>
  <c r="H98" i="11"/>
  <c r="G98" i="11"/>
  <c r="F98" i="11"/>
  <c r="H82" i="11"/>
  <c r="G82" i="11"/>
  <c r="F82" i="11"/>
  <c r="H74" i="11"/>
  <c r="G74" i="11"/>
  <c r="H66" i="11"/>
  <c r="G66" i="11"/>
  <c r="F66" i="11"/>
  <c r="H58" i="11"/>
  <c r="G58" i="11"/>
  <c r="F58" i="11"/>
  <c r="H50" i="11"/>
  <c r="G50" i="11"/>
  <c r="F50" i="11"/>
  <c r="G42" i="11"/>
  <c r="F42" i="11"/>
  <c r="H42" i="11"/>
  <c r="H34" i="11"/>
  <c r="G34" i="11"/>
  <c r="H26" i="11"/>
  <c r="G26" i="11"/>
  <c r="F26" i="11"/>
  <c r="H18" i="11"/>
  <c r="G18" i="11"/>
  <c r="F18" i="11"/>
  <c r="F671" i="11"/>
  <c r="F643" i="11"/>
  <c r="F627" i="11"/>
  <c r="F611" i="11"/>
  <c r="F595" i="11"/>
  <c r="F579" i="11"/>
  <c r="F563" i="11"/>
  <c r="F547" i="11"/>
  <c r="F492" i="11"/>
  <c r="F474" i="11"/>
  <c r="F373" i="11"/>
  <c r="F341" i="11"/>
  <c r="F283" i="11"/>
  <c r="F226" i="11"/>
  <c r="F194" i="11"/>
  <c r="F93" i="11"/>
  <c r="G663" i="11"/>
  <c r="G579" i="11"/>
  <c r="G529" i="11"/>
  <c r="G479" i="11"/>
  <c r="G323" i="11"/>
  <c r="G108" i="11"/>
  <c r="G12" i="11"/>
  <c r="H580" i="11"/>
  <c r="H462" i="11"/>
  <c r="H226" i="11"/>
  <c r="H482" i="11"/>
  <c r="G482" i="11"/>
  <c r="F482" i="11"/>
  <c r="H657" i="11"/>
  <c r="G657" i="11"/>
  <c r="H649" i="11"/>
  <c r="G649" i="11"/>
  <c r="H633" i="11"/>
  <c r="G633" i="11"/>
  <c r="H625" i="11"/>
  <c r="G625" i="11"/>
  <c r="H609" i="11"/>
  <c r="G609" i="11"/>
  <c r="H585" i="11"/>
  <c r="G585" i="11"/>
  <c r="H569" i="11"/>
  <c r="G569" i="11"/>
  <c r="H561" i="11"/>
  <c r="G561" i="11"/>
  <c r="H553" i="11"/>
  <c r="G553" i="11"/>
  <c r="G545" i="11"/>
  <c r="H545" i="11"/>
  <c r="H537" i="11"/>
  <c r="G537" i="11"/>
  <c r="F537" i="11"/>
  <c r="H521" i="11"/>
  <c r="G521" i="11"/>
  <c r="F521" i="11"/>
  <c r="H513" i="11"/>
  <c r="G513" i="11"/>
  <c r="F513" i="11"/>
  <c r="H505" i="11"/>
  <c r="G505" i="11"/>
  <c r="F505" i="11"/>
  <c r="H497" i="11"/>
  <c r="G497" i="11"/>
  <c r="H489" i="11"/>
  <c r="G489" i="11"/>
  <c r="H481" i="11"/>
  <c r="G481" i="11"/>
  <c r="H473" i="11"/>
  <c r="F473" i="11"/>
  <c r="H465" i="11"/>
  <c r="F465" i="11"/>
  <c r="H457" i="11"/>
  <c r="G457" i="11"/>
  <c r="H449" i="11"/>
  <c r="F449" i="11"/>
  <c r="H441" i="11"/>
  <c r="G441" i="11"/>
  <c r="F441" i="11"/>
  <c r="H425" i="11"/>
  <c r="G425" i="11"/>
  <c r="G417" i="11"/>
  <c r="H417" i="11"/>
  <c r="F417" i="11"/>
  <c r="H409" i="11"/>
  <c r="G409" i="11"/>
  <c r="H393" i="11"/>
  <c r="G393" i="11"/>
  <c r="H385" i="11"/>
  <c r="G385" i="11"/>
  <c r="H377" i="11"/>
  <c r="G377" i="11"/>
  <c r="F369" i="11"/>
  <c r="G369" i="11"/>
  <c r="H369" i="11"/>
  <c r="H361" i="11"/>
  <c r="F361" i="11"/>
  <c r="G361" i="11"/>
  <c r="G353" i="11"/>
  <c r="F353" i="11"/>
  <c r="H353" i="11"/>
  <c r="H345" i="11"/>
  <c r="F345" i="11"/>
  <c r="H329" i="11"/>
  <c r="G329" i="11"/>
  <c r="F329" i="11"/>
  <c r="H313" i="11"/>
  <c r="G313" i="11"/>
  <c r="F313" i="11"/>
  <c r="H305" i="11"/>
  <c r="F305" i="11"/>
  <c r="G305" i="11"/>
  <c r="H297" i="11"/>
  <c r="G297" i="11"/>
  <c r="F297" i="11"/>
  <c r="H289" i="11"/>
  <c r="F289" i="11"/>
  <c r="H273" i="11"/>
  <c r="F273" i="11"/>
  <c r="H265" i="11"/>
  <c r="G265" i="11"/>
  <c r="H257" i="11"/>
  <c r="G257" i="11"/>
  <c r="F257" i="11"/>
  <c r="H249" i="11"/>
  <c r="G249" i="11"/>
  <c r="G241" i="11"/>
  <c r="F241" i="11"/>
  <c r="H241" i="11"/>
  <c r="H233" i="11"/>
  <c r="F233" i="11"/>
  <c r="G233" i="11"/>
  <c r="G225" i="11"/>
  <c r="F225" i="11"/>
  <c r="H225" i="11"/>
  <c r="H217" i="11"/>
  <c r="F217" i="11"/>
  <c r="G217" i="11"/>
  <c r="H209" i="11"/>
  <c r="G209" i="11"/>
  <c r="F209" i="11"/>
  <c r="H201" i="11"/>
  <c r="G201" i="11"/>
  <c r="F201" i="11"/>
  <c r="H193" i="11"/>
  <c r="G193" i="11"/>
  <c r="F193" i="11"/>
  <c r="H185" i="11"/>
  <c r="G185" i="11"/>
  <c r="F185" i="11"/>
  <c r="G177" i="11"/>
  <c r="F177" i="11"/>
  <c r="H177" i="11"/>
  <c r="F169" i="11"/>
  <c r="H169" i="11"/>
  <c r="G169" i="11"/>
  <c r="H161" i="11"/>
  <c r="F161" i="11"/>
  <c r="G161" i="11"/>
  <c r="G153" i="11"/>
  <c r="F153" i="11"/>
  <c r="H153" i="11"/>
  <c r="H137" i="11"/>
  <c r="G137" i="11"/>
  <c r="F137" i="11"/>
  <c r="H129" i="11"/>
  <c r="G129" i="11"/>
  <c r="H121" i="11"/>
  <c r="G121" i="11"/>
  <c r="F121" i="11"/>
  <c r="H113" i="11"/>
  <c r="G113" i="11"/>
  <c r="F113" i="11"/>
  <c r="H105" i="11"/>
  <c r="F105" i="11"/>
  <c r="H97" i="11"/>
  <c r="G97" i="11"/>
  <c r="F97" i="11"/>
  <c r="H89" i="11"/>
  <c r="G89" i="11"/>
  <c r="H81" i="11"/>
  <c r="G81" i="11"/>
  <c r="F81" i="11"/>
  <c r="H73" i="11"/>
  <c r="G73" i="11"/>
  <c r="F73" i="11"/>
  <c r="H57" i="11"/>
  <c r="G57" i="11"/>
  <c r="F57" i="11"/>
  <c r="G49" i="11"/>
  <c r="F49" i="11"/>
  <c r="G41" i="11"/>
  <c r="F41" i="11"/>
  <c r="H41" i="11"/>
  <c r="H33" i="11"/>
  <c r="G33" i="11"/>
  <c r="F33" i="11"/>
  <c r="H25" i="11"/>
  <c r="G25" i="11"/>
  <c r="F25" i="11"/>
  <c r="H17" i="11"/>
  <c r="G17" i="11"/>
  <c r="H9" i="11"/>
  <c r="F9" i="11"/>
  <c r="F681" i="11"/>
  <c r="F667" i="11"/>
  <c r="F641" i="11"/>
  <c r="F625" i="11"/>
  <c r="F609" i="11"/>
  <c r="F593" i="11"/>
  <c r="F577" i="11"/>
  <c r="F561" i="11"/>
  <c r="F545" i="11"/>
  <c r="F527" i="11"/>
  <c r="F508" i="11"/>
  <c r="F448" i="11"/>
  <c r="F423" i="11"/>
  <c r="F395" i="11"/>
  <c r="F310" i="11"/>
  <c r="F281" i="11"/>
  <c r="F249" i="11"/>
  <c r="F221" i="11"/>
  <c r="F163" i="11"/>
  <c r="F127" i="11"/>
  <c r="F90" i="11"/>
  <c r="F54" i="11"/>
  <c r="F17" i="11"/>
  <c r="G661" i="11"/>
  <c r="G624" i="11"/>
  <c r="G577" i="11"/>
  <c r="G527" i="11"/>
  <c r="G474" i="11"/>
  <c r="G371" i="11"/>
  <c r="G321" i="11"/>
  <c r="G252" i="11"/>
  <c r="G179" i="11"/>
  <c r="G106" i="11"/>
  <c r="G10" i="11"/>
  <c r="H574" i="11"/>
  <c r="H342" i="11"/>
  <c r="H155" i="11"/>
  <c r="G155" i="11"/>
  <c r="F155" i="11"/>
  <c r="H147" i="11"/>
  <c r="G147" i="11"/>
  <c r="H139" i="11"/>
  <c r="G139" i="11"/>
  <c r="F139" i="11"/>
  <c r="H131" i="11"/>
  <c r="G131" i="11"/>
  <c r="F131" i="11"/>
  <c r="H123" i="11"/>
  <c r="F123" i="11"/>
  <c r="G123" i="11"/>
  <c r="H115" i="11"/>
  <c r="G115" i="11"/>
  <c r="F115" i="11"/>
  <c r="H107" i="11"/>
  <c r="G107" i="11"/>
  <c r="H99" i="11"/>
  <c r="G99" i="11"/>
  <c r="F99" i="11"/>
  <c r="H91" i="11"/>
  <c r="G91" i="11"/>
  <c r="F91" i="11"/>
  <c r="H83" i="11"/>
  <c r="G83" i="11"/>
  <c r="H75" i="11"/>
  <c r="G75" i="11"/>
  <c r="F75" i="11"/>
  <c r="H67" i="11"/>
  <c r="G67" i="11"/>
  <c r="F67" i="11"/>
  <c r="H59" i="11"/>
  <c r="F59" i="11"/>
  <c r="H51" i="11"/>
  <c r="G51" i="11"/>
  <c r="F51" i="11"/>
  <c r="H43" i="11"/>
  <c r="G43" i="11"/>
  <c r="F43" i="11"/>
  <c r="H35" i="11"/>
  <c r="G35" i="11"/>
  <c r="H27" i="11"/>
  <c r="G27" i="11"/>
  <c r="F27" i="11"/>
  <c r="H19" i="11"/>
  <c r="G19" i="11"/>
  <c r="H11" i="11"/>
  <c r="F11" i="11"/>
  <c r="G11" i="11"/>
  <c r="F515" i="11"/>
  <c r="H2" i="11"/>
  <c r="G2" i="11"/>
  <c r="G674" i="11"/>
  <c r="H674" i="11"/>
  <c r="H666" i="11"/>
  <c r="G666" i="11"/>
  <c r="H658" i="11"/>
  <c r="G658" i="11"/>
  <c r="H650" i="11"/>
  <c r="G650" i="11"/>
  <c r="H642" i="11"/>
  <c r="F642" i="11"/>
  <c r="G634" i="11"/>
  <c r="F634" i="11"/>
  <c r="H626" i="11"/>
  <c r="F626" i="11"/>
  <c r="H618" i="11"/>
  <c r="G618" i="11"/>
  <c r="F618" i="11"/>
  <c r="H610" i="11"/>
  <c r="G610" i="11"/>
  <c r="F610" i="11"/>
  <c r="H602" i="11"/>
  <c r="F602" i="11"/>
  <c r="H594" i="11"/>
  <c r="G594" i="11"/>
  <c r="F594" i="11"/>
  <c r="H586" i="11"/>
  <c r="G586" i="11"/>
  <c r="F586" i="11"/>
  <c r="H578" i="11"/>
  <c r="G578" i="11"/>
  <c r="F578" i="11"/>
  <c r="H570" i="11"/>
  <c r="G570" i="11"/>
  <c r="F570" i="11"/>
  <c r="H562" i="11"/>
  <c r="G562" i="11"/>
  <c r="F562" i="11"/>
  <c r="H554" i="11"/>
  <c r="F554" i="11"/>
  <c r="G546" i="11"/>
  <c r="H546" i="11"/>
  <c r="F546" i="11"/>
  <c r="H538" i="11"/>
  <c r="G538" i="11"/>
  <c r="H530" i="11"/>
  <c r="G530" i="11"/>
  <c r="F530" i="11"/>
  <c r="H522" i="11"/>
  <c r="G522" i="11"/>
  <c r="F522" i="11"/>
  <c r="H514" i="11"/>
  <c r="G514" i="11"/>
  <c r="F514" i="11"/>
  <c r="G506" i="11"/>
  <c r="H506" i="11"/>
  <c r="H466" i="11"/>
  <c r="G466" i="11"/>
  <c r="F466" i="11"/>
  <c r="H458" i="11"/>
  <c r="G458" i="11"/>
  <c r="H450" i="11"/>
  <c r="G450" i="11"/>
  <c r="G442" i="11"/>
  <c r="H442" i="11"/>
  <c r="F442" i="11"/>
  <c r="H434" i="11"/>
  <c r="G434" i="11"/>
  <c r="H426" i="11"/>
  <c r="F426" i="11"/>
  <c r="H418" i="11"/>
  <c r="G418" i="11"/>
  <c r="H410" i="11"/>
  <c r="G410" i="11"/>
  <c r="F410" i="11"/>
  <c r="H402" i="11"/>
  <c r="G402" i="11"/>
  <c r="F402" i="11"/>
  <c r="H394" i="11"/>
  <c r="G394" i="11"/>
  <c r="H386" i="11"/>
  <c r="F386" i="11"/>
  <c r="G386" i="11"/>
  <c r="H378" i="11"/>
  <c r="G378" i="11"/>
  <c r="F378" i="11"/>
  <c r="F370" i="11"/>
  <c r="H370" i="11"/>
  <c r="H362" i="11"/>
  <c r="F362" i="11"/>
  <c r="H354" i="11"/>
  <c r="G354" i="11"/>
  <c r="H346" i="11"/>
  <c r="F346" i="11"/>
  <c r="H338" i="11"/>
  <c r="G338" i="11"/>
  <c r="H330" i="11"/>
  <c r="G330" i="11"/>
  <c r="F330" i="11"/>
  <c r="H322" i="11"/>
  <c r="G322" i="11"/>
  <c r="F314" i="11"/>
  <c r="G314" i="11"/>
  <c r="H314" i="11"/>
  <c r="H306" i="11"/>
  <c r="F306" i="11"/>
  <c r="G306" i="11"/>
  <c r="H298" i="11"/>
  <c r="G298" i="11"/>
  <c r="F298" i="11"/>
  <c r="H290" i="11"/>
  <c r="F290" i="11"/>
  <c r="G290" i="11"/>
  <c r="G282" i="11"/>
  <c r="H282" i="11"/>
  <c r="F282" i="11"/>
  <c r="H274" i="11"/>
  <c r="G274" i="11"/>
  <c r="F274" i="11"/>
  <c r="H266" i="11"/>
  <c r="G266" i="11"/>
  <c r="F266" i="11"/>
  <c r="H258" i="11"/>
  <c r="G258" i="11"/>
  <c r="F258" i="11"/>
  <c r="H250" i="11"/>
  <c r="G250" i="11"/>
  <c r="F250" i="11"/>
  <c r="F242" i="11"/>
  <c r="H242" i="11"/>
  <c r="G242" i="11"/>
  <c r="H234" i="11"/>
  <c r="F234" i="11"/>
  <c r="G234" i="11"/>
  <c r="H673" i="11"/>
  <c r="G673" i="11"/>
  <c r="H680" i="11"/>
  <c r="G680" i="11"/>
  <c r="G664" i="11"/>
  <c r="H664" i="11"/>
  <c r="H656" i="11"/>
  <c r="G656" i="11"/>
  <c r="H648" i="11"/>
  <c r="G648" i="11"/>
  <c r="H640" i="11"/>
  <c r="G640" i="11"/>
  <c r="H632" i="11"/>
  <c r="G632" i="11"/>
  <c r="H616" i="11"/>
  <c r="G616" i="11"/>
  <c r="H600" i="11"/>
  <c r="G600" i="11"/>
  <c r="H592" i="11"/>
  <c r="G592" i="11"/>
  <c r="H584" i="11"/>
  <c r="G584" i="11"/>
  <c r="H560" i="11"/>
  <c r="G560" i="11"/>
  <c r="G544" i="11"/>
  <c r="H544" i="11"/>
  <c r="H536" i="11"/>
  <c r="G536" i="11"/>
  <c r="H528" i="11"/>
  <c r="G528" i="11"/>
  <c r="F528" i="11"/>
  <c r="H520" i="11"/>
  <c r="G520" i="11"/>
  <c r="H512" i="11"/>
  <c r="G512" i="11"/>
  <c r="F512" i="11"/>
  <c r="H504" i="11"/>
  <c r="F504" i="11"/>
  <c r="H496" i="11"/>
  <c r="G496" i="11"/>
  <c r="F496" i="11"/>
  <c r="H488" i="11"/>
  <c r="G488" i="11"/>
  <c r="H480" i="11"/>
  <c r="G480" i="11"/>
  <c r="H472" i="11"/>
  <c r="G472" i="11"/>
  <c r="H464" i="11"/>
  <c r="G464" i="11"/>
  <c r="G456" i="11"/>
  <c r="F456" i="11"/>
  <c r="H440" i="11"/>
  <c r="F440" i="11"/>
  <c r="H432" i="11"/>
  <c r="G432" i="11"/>
  <c r="H424" i="11"/>
  <c r="F424" i="11"/>
  <c r="H416" i="11"/>
  <c r="G416" i="11"/>
  <c r="F416" i="11"/>
  <c r="H408" i="11"/>
  <c r="G408" i="11"/>
  <c r="H400" i="11"/>
  <c r="G400" i="11"/>
  <c r="H392" i="11"/>
  <c r="G392" i="11"/>
  <c r="F392" i="11"/>
  <c r="H384" i="11"/>
  <c r="G384" i="11"/>
  <c r="F384" i="11"/>
  <c r="H376" i="11"/>
  <c r="F376" i="11"/>
  <c r="H368" i="11"/>
  <c r="G368" i="11"/>
  <c r="F368" i="11"/>
  <c r="F360" i="11"/>
  <c r="H360" i="11"/>
  <c r="G360" i="11"/>
  <c r="H352" i="11"/>
  <c r="F352" i="11"/>
  <c r="G352" i="11"/>
  <c r="G344" i="11"/>
  <c r="F344" i="11"/>
  <c r="H336" i="11"/>
  <c r="G336" i="11"/>
  <c r="G328" i="11"/>
  <c r="H328" i="11"/>
  <c r="H312" i="11"/>
  <c r="G312" i="11"/>
  <c r="H304" i="11"/>
  <c r="G304" i="11"/>
  <c r="F296" i="11"/>
  <c r="H296" i="11"/>
  <c r="G296" i="11"/>
  <c r="H288" i="11"/>
  <c r="F288" i="11"/>
  <c r="G280" i="11"/>
  <c r="F280" i="11"/>
  <c r="H272" i="11"/>
  <c r="F272" i="11"/>
  <c r="G272" i="11"/>
  <c r="G264" i="11"/>
  <c r="H264" i="11"/>
  <c r="H256" i="11"/>
  <c r="G256" i="11"/>
  <c r="F256" i="11"/>
  <c r="H248" i="11"/>
  <c r="G248" i="11"/>
  <c r="H240" i="11"/>
  <c r="G240" i="11"/>
  <c r="F240" i="11"/>
  <c r="H232" i="11"/>
  <c r="G232" i="11"/>
  <c r="F232" i="11"/>
  <c r="F224" i="11"/>
  <c r="G224" i="11"/>
  <c r="H216" i="11"/>
  <c r="F216" i="11"/>
  <c r="H208" i="11"/>
  <c r="G208" i="11"/>
  <c r="H200" i="11"/>
  <c r="F200" i="11"/>
  <c r="H192" i="11"/>
  <c r="G192" i="11"/>
  <c r="H184" i="11"/>
  <c r="G184" i="11"/>
  <c r="F184" i="11"/>
  <c r="H176" i="11"/>
  <c r="G176" i="11"/>
  <c r="H168" i="11"/>
  <c r="G168" i="11"/>
  <c r="F168" i="11"/>
  <c r="H160" i="11"/>
  <c r="F160" i="11"/>
  <c r="G160" i="11"/>
  <c r="G152" i="11"/>
  <c r="F152" i="11"/>
  <c r="H144" i="11"/>
  <c r="G144" i="11"/>
  <c r="H136" i="11"/>
  <c r="G136" i="11"/>
  <c r="F136" i="11"/>
  <c r="H128" i="11"/>
  <c r="G128" i="11"/>
  <c r="F128" i="11"/>
  <c r="H120" i="11"/>
  <c r="G120" i="11"/>
  <c r="H112" i="11"/>
  <c r="G112" i="11"/>
  <c r="F112" i="11"/>
  <c r="G104" i="11"/>
  <c r="F104" i="11"/>
  <c r="H104" i="11"/>
  <c r="F96" i="11"/>
  <c r="H96" i="11"/>
  <c r="G96" i="11"/>
  <c r="H88" i="11"/>
  <c r="F88" i="11"/>
  <c r="G88" i="11"/>
  <c r="G80" i="11"/>
  <c r="F80" i="11"/>
  <c r="H80" i="11"/>
  <c r="H72" i="11"/>
  <c r="G72" i="11"/>
  <c r="H64" i="11"/>
  <c r="F64" i="11"/>
  <c r="G64" i="11"/>
  <c r="H56" i="11"/>
  <c r="G56" i="11"/>
  <c r="H48" i="11"/>
  <c r="G48" i="11"/>
  <c r="F48" i="11"/>
  <c r="H40" i="11"/>
  <c r="F40" i="11"/>
  <c r="H32" i="11"/>
  <c r="G32" i="11"/>
  <c r="F32" i="11"/>
  <c r="G24" i="11"/>
  <c r="H24" i="11"/>
  <c r="F24" i="11"/>
  <c r="G16" i="11"/>
  <c r="H16" i="11"/>
  <c r="H8" i="11"/>
  <c r="G8" i="11"/>
  <c r="F8" i="11"/>
  <c r="F680" i="11"/>
  <c r="F666" i="11"/>
  <c r="F640" i="11"/>
  <c r="F624" i="11"/>
  <c r="F608" i="11"/>
  <c r="F592" i="11"/>
  <c r="F576" i="11"/>
  <c r="F560" i="11"/>
  <c r="F544" i="11"/>
  <c r="F526" i="11"/>
  <c r="F507" i="11"/>
  <c r="F489" i="11"/>
  <c r="F419" i="11"/>
  <c r="F394" i="11"/>
  <c r="F366" i="11"/>
  <c r="F337" i="11"/>
  <c r="F309" i="11"/>
  <c r="F277" i="11"/>
  <c r="F248" i="11"/>
  <c r="F219" i="11"/>
  <c r="F162" i="11"/>
  <c r="F126" i="11"/>
  <c r="F89" i="11"/>
  <c r="F53" i="11"/>
  <c r="F16" i="11"/>
  <c r="G659" i="11"/>
  <c r="G623" i="11"/>
  <c r="G576" i="11"/>
  <c r="G523" i="11"/>
  <c r="G473" i="11"/>
  <c r="G423" i="11"/>
  <c r="G370" i="11"/>
  <c r="G320" i="11"/>
  <c r="G251" i="11"/>
  <c r="G178" i="11"/>
  <c r="G105" i="11"/>
  <c r="G9" i="11"/>
  <c r="H573" i="11"/>
  <c r="H78" i="11"/>
  <c r="F516" i="11"/>
  <c r="H3" i="11"/>
  <c r="G3" i="11"/>
  <c r="F3" i="11"/>
  <c r="H655" i="11"/>
  <c r="G655" i="11"/>
  <c r="H647" i="11"/>
  <c r="G647" i="11"/>
  <c r="H639" i="11"/>
  <c r="G639" i="11"/>
  <c r="H631" i="11"/>
  <c r="G631" i="11"/>
  <c r="H599" i="11"/>
  <c r="G599" i="11"/>
  <c r="H591" i="11"/>
  <c r="G591" i="11"/>
  <c r="H583" i="11"/>
  <c r="G583" i="11"/>
  <c r="G575" i="11"/>
  <c r="H575" i="11"/>
  <c r="H567" i="11"/>
  <c r="G567" i="11"/>
  <c r="H559" i="11"/>
  <c r="G559" i="11"/>
  <c r="G535" i="11"/>
  <c r="H535" i="11"/>
  <c r="G519" i="11"/>
  <c r="F519" i="11"/>
  <c r="H511" i="11"/>
  <c r="G511" i="11"/>
  <c r="H503" i="11"/>
  <c r="F503" i="11"/>
  <c r="G503" i="11"/>
  <c r="H495" i="11"/>
  <c r="G495" i="11"/>
  <c r="F495" i="11"/>
  <c r="G471" i="11"/>
  <c r="H471" i="11"/>
  <c r="H463" i="11"/>
  <c r="G463" i="11"/>
  <c r="F463" i="11"/>
  <c r="G455" i="11"/>
  <c r="F455" i="11"/>
  <c r="H447" i="11"/>
  <c r="G447" i="11"/>
  <c r="H439" i="11"/>
  <c r="G439" i="11"/>
  <c r="H431" i="11"/>
  <c r="G431" i="11"/>
  <c r="F431" i="11"/>
  <c r="H415" i="11"/>
  <c r="F415" i="11"/>
  <c r="H407" i="11"/>
  <c r="G407" i="11"/>
  <c r="H391" i="11"/>
  <c r="G391" i="11"/>
  <c r="F391" i="11"/>
  <c r="H383" i="11"/>
  <c r="G383" i="11"/>
  <c r="H375" i="11"/>
  <c r="F375" i="11"/>
  <c r="G375" i="11"/>
  <c r="H367" i="11"/>
  <c r="G367" i="11"/>
  <c r="H359" i="11"/>
  <c r="G359" i="11"/>
  <c r="F359" i="11"/>
  <c r="H351" i="11"/>
  <c r="F351" i="11"/>
  <c r="G343" i="11"/>
  <c r="F343" i="11"/>
  <c r="H343" i="11"/>
  <c r="H335" i="11"/>
  <c r="F335" i="11"/>
  <c r="G335" i="11"/>
  <c r="H327" i="11"/>
  <c r="G327" i="11"/>
  <c r="F327" i="11"/>
  <c r="H319" i="11"/>
  <c r="G319" i="11"/>
  <c r="F319" i="11"/>
  <c r="H311" i="11"/>
  <c r="G311" i="11"/>
  <c r="F311" i="11"/>
  <c r="H303" i="11"/>
  <c r="G303" i="11"/>
  <c r="F303" i="11"/>
  <c r="H295" i="11"/>
  <c r="G295" i="11"/>
  <c r="F295" i="11"/>
  <c r="G287" i="11"/>
  <c r="F287" i="11"/>
  <c r="H279" i="11"/>
  <c r="F279" i="11"/>
  <c r="G279" i="11"/>
  <c r="H271" i="11"/>
  <c r="F271" i="11"/>
  <c r="G271" i="11"/>
  <c r="H263" i="11"/>
  <c r="G263" i="11"/>
  <c r="H247" i="11"/>
  <c r="G247" i="11"/>
  <c r="H239" i="11"/>
  <c r="G239" i="11"/>
  <c r="H231" i="11"/>
  <c r="G231" i="11"/>
  <c r="G223" i="11"/>
  <c r="F223" i="11"/>
  <c r="H215" i="11"/>
  <c r="F215" i="11"/>
  <c r="H207" i="11"/>
  <c r="G207" i="11"/>
  <c r="F207" i="11"/>
  <c r="H199" i="11"/>
  <c r="F199" i="11"/>
  <c r="G199" i="11"/>
  <c r="H191" i="11"/>
  <c r="G191" i="11"/>
  <c r="H183" i="11"/>
  <c r="G183" i="11"/>
  <c r="F183" i="11"/>
  <c r="H175" i="11"/>
  <c r="G175" i="11"/>
  <c r="H167" i="11"/>
  <c r="G167" i="11"/>
  <c r="F167" i="11"/>
  <c r="G159" i="11"/>
  <c r="F159" i="11"/>
  <c r="F151" i="11"/>
  <c r="G151" i="11"/>
  <c r="H143" i="11"/>
  <c r="F143" i="11"/>
  <c r="H135" i="11"/>
  <c r="G135" i="11"/>
  <c r="F135" i="11"/>
  <c r="H119" i="11"/>
  <c r="G119" i="11"/>
  <c r="F119" i="11"/>
  <c r="H111" i="11"/>
  <c r="G111" i="11"/>
  <c r="H103" i="11"/>
  <c r="G103" i="11"/>
  <c r="F103" i="11"/>
  <c r="H95" i="11"/>
  <c r="G95" i="11"/>
  <c r="F95" i="11"/>
  <c r="G87" i="11"/>
  <c r="H87" i="11"/>
  <c r="F87" i="11"/>
  <c r="G79" i="11"/>
  <c r="F79" i="11"/>
  <c r="G71" i="11"/>
  <c r="H71" i="11"/>
  <c r="G63" i="11"/>
  <c r="H63" i="11"/>
  <c r="F63" i="11"/>
  <c r="H55" i="11"/>
  <c r="G55" i="11"/>
  <c r="F55" i="11"/>
  <c r="H47" i="11"/>
  <c r="G47" i="11"/>
  <c r="H39" i="11"/>
  <c r="G39" i="11"/>
  <c r="F39" i="11"/>
  <c r="G31" i="11"/>
  <c r="F31" i="11"/>
  <c r="H31" i="11"/>
  <c r="G23" i="11"/>
  <c r="H23" i="11"/>
  <c r="F23" i="11"/>
  <c r="G15" i="11"/>
  <c r="H15" i="11"/>
  <c r="F15" i="11"/>
  <c r="H7" i="11"/>
  <c r="G7" i="11"/>
  <c r="F7" i="11"/>
  <c r="F679" i="11"/>
  <c r="F665" i="11"/>
  <c r="F651" i="11"/>
  <c r="F639" i="11"/>
  <c r="F623" i="11"/>
  <c r="F607" i="11"/>
  <c r="F591" i="11"/>
  <c r="F575" i="11"/>
  <c r="F559" i="11"/>
  <c r="F543" i="11"/>
  <c r="F524" i="11"/>
  <c r="F506" i="11"/>
  <c r="F488" i="11"/>
  <c r="F468" i="11"/>
  <c r="F443" i="11"/>
  <c r="F418" i="11"/>
  <c r="F393" i="11"/>
  <c r="F365" i="11"/>
  <c r="F336" i="11"/>
  <c r="F304" i="11"/>
  <c r="F275" i="11"/>
  <c r="F247" i="11"/>
  <c r="F218" i="11"/>
  <c r="F190" i="11"/>
  <c r="F157" i="11"/>
  <c r="F120" i="11"/>
  <c r="F83" i="11"/>
  <c r="F47" i="11"/>
  <c r="F10" i="11"/>
  <c r="G654" i="11"/>
  <c r="G617" i="11"/>
  <c r="G568" i="11"/>
  <c r="G515" i="11"/>
  <c r="G465" i="11"/>
  <c r="G415" i="11"/>
  <c r="G362" i="11"/>
  <c r="G307" i="11"/>
  <c r="G236" i="11"/>
  <c r="G163" i="11"/>
  <c r="G90" i="11"/>
  <c r="H665" i="11"/>
  <c r="H548" i="11"/>
  <c r="H433" i="11"/>
  <c r="H316" i="11"/>
  <c r="H196" i="11"/>
  <c r="H49" i="11"/>
  <c r="H4" i="11"/>
  <c r="F4" i="11"/>
  <c r="G4" i="11"/>
  <c r="J3390" i="4"/>
  <c r="K3400" i="4" s="1"/>
  <c r="J3393" i="4"/>
  <c r="K3403" i="4" s="1"/>
  <c r="J3395" i="4"/>
  <c r="K3405" i="4" s="1"/>
  <c r="J3392" i="4"/>
  <c r="K340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<sst xmlns="http://schemas.openxmlformats.org/spreadsheetml/2006/main" count="34212" uniqueCount="1152">
  <si>
    <t>DILLON ELEMENTARY</t>
  </si>
  <si>
    <t>WISE RIVER ELEMENTARY</t>
  </si>
  <si>
    <t>LIMA K-12 SCHOOL</t>
  </si>
  <si>
    <t>WISDOM ELEMENTARY</t>
  </si>
  <si>
    <t>POLARIS ELEMENTARY</t>
  </si>
  <si>
    <t>JACKSON ELEMENTARY</t>
  </si>
  <si>
    <t>REICHLE ELEMENTARY</t>
  </si>
  <si>
    <t>BEAVERHEAD COUNTY HIGH SCHOOL</t>
  </si>
  <si>
    <t>SPRING CREEK ELEMENTARY</t>
  </si>
  <si>
    <t>PRYOR SCHOOL DISTRICT</t>
  </si>
  <si>
    <t>HARDIN PUBLIC SCHOOL</t>
  </si>
  <si>
    <t>LODGE GRASS PUBLIC SCHOOLS</t>
  </si>
  <si>
    <t>WYOLA ELEMENTARY</t>
  </si>
  <si>
    <t>NORTH HARLEM COLONY</t>
  </si>
  <si>
    <t>CHINOOK PUBLIC SCHOOL</t>
  </si>
  <si>
    <t>HARLEM PUBLIC SCHOOLS</t>
  </si>
  <si>
    <t>CLEVELAND ELEMENTARY</t>
  </si>
  <si>
    <t>ZURICH ELEMENTARY</t>
  </si>
  <si>
    <t>TURNER PUBLIC SCHOOLS</t>
  </si>
  <si>
    <t>HAYS-LODGE POLE K-12 SCHOOLS</t>
  </si>
  <si>
    <t>BEAR PAW ELEMENTARY</t>
  </si>
  <si>
    <t>BEAR PAW COOPERATIVE</t>
  </si>
  <si>
    <t>BLAINE COUNTY</t>
  </si>
  <si>
    <t>TOWNSEND K-12 SCHOOL</t>
  </si>
  <si>
    <t>RED LODGE PUBLIC SCHOOLS</t>
  </si>
  <si>
    <t>BRIDGER K-12 SCHOOLS</t>
  </si>
  <si>
    <t>JOLIET PUBLIC SCHOOLS</t>
  </si>
  <si>
    <t>LUTHER ELEMENTARY</t>
  </si>
  <si>
    <t>ROBERTS K-12 SCHOOLS</t>
  </si>
  <si>
    <t>FROMBERG PUBLIC SCHOOLS</t>
  </si>
  <si>
    <t>BELFRY K-12 SCHOOL</t>
  </si>
  <si>
    <t>HAWKS HOME ELEMENTARY</t>
  </si>
  <si>
    <t>EKALAKA PUBLIC SCHOOLS</t>
  </si>
  <si>
    <t>ALZADA ELEMENTARY</t>
  </si>
  <si>
    <t>CLERK AND RECORDER</t>
  </si>
  <si>
    <t>GREAT FALLS PUBLIC SCHOOLS</t>
  </si>
  <si>
    <t>CASCADE PUBLIC SCHOOLS</t>
  </si>
  <si>
    <t>CENTERVILLE PUBLIC SCHOOLS</t>
  </si>
  <si>
    <t>BELT PUBLIC SCHOOLS</t>
  </si>
  <si>
    <t>SUN RIVER VALLEY PUBLIC SCHLS</t>
  </si>
  <si>
    <t>VAUGHN ELEMENTARY</t>
  </si>
  <si>
    <t>ULM ELEMENTARY</t>
  </si>
  <si>
    <t>NORTHCENTRAL LEARNING CENTER</t>
  </si>
  <si>
    <t>CASCADE COUNTY</t>
  </si>
  <si>
    <t>FORT BENTON PUBLIC SCHOOLS</t>
  </si>
  <si>
    <t>BIG SANDY PUBLIC SCHOOLS</t>
  </si>
  <si>
    <t>HIGHWOOD PUBLIC SCHOOLS</t>
  </si>
  <si>
    <t>GERALDINE PUBLIC SCHOOLS</t>
  </si>
  <si>
    <t>CARTER ELEMENTARY</t>
  </si>
  <si>
    <t>KNEES ELEMENTARY</t>
  </si>
  <si>
    <t>BENTON LAKE ELEMENTARY</t>
  </si>
  <si>
    <t>MILES CITY PUBLIC SCHOOLS</t>
  </si>
  <si>
    <t>KIRCHER ELEMENTARY</t>
  </si>
  <si>
    <t>TRAIL CREEK ELEMENTARY</t>
  </si>
  <si>
    <t>KINSEY ELEMENTARY</t>
  </si>
  <si>
    <t>S Y ELEMENTARY</t>
  </si>
  <si>
    <t>S H ELEMENTARY</t>
  </si>
  <si>
    <t>MILES COMMUNITY COLLEGE</t>
  </si>
  <si>
    <t>BIG COUNTRY EDUCATIONAL CO-OP</t>
  </si>
  <si>
    <t>SCOBEY K-12 SCHOOLS</t>
  </si>
  <si>
    <t>GLENDIVE ELEM &amp; DAWSON HIGH</t>
  </si>
  <si>
    <t>DEER CREEK ELEMENTARY</t>
  </si>
  <si>
    <t>BLOOMFIELD ELEMENTARY</t>
  </si>
  <si>
    <t>LINDSAY ELEMENTARY</t>
  </si>
  <si>
    <t>RICHEY PUBLIC SCHOOLS</t>
  </si>
  <si>
    <t>PRAIRIE VIEW CO-OP</t>
  </si>
  <si>
    <t>DAWSON COMMUNITY COLLEGE</t>
  </si>
  <si>
    <t>DAWSON COUNTY</t>
  </si>
  <si>
    <t>ANACONDA PUBLIC SCHOOLS</t>
  </si>
  <si>
    <t>BAKER K-12 SCHOOLS</t>
  </si>
  <si>
    <t>PLEVNA K-12 SCHOOLS</t>
  </si>
  <si>
    <t>LEWISTOWN PUBLIC SCHOOLS</t>
  </si>
  <si>
    <t>DEERFIELD ELEMENTARY</t>
  </si>
  <si>
    <t>GRASS RANGE PUBLIC SCHOOLS</t>
  </si>
  <si>
    <t>KING COLONY ELEMENTARY</t>
  </si>
  <si>
    <t>MOORE PUBLIC SCHOOLS</t>
  </si>
  <si>
    <t>ROY K-12 SCHOOLS</t>
  </si>
  <si>
    <t>DENTON PUBLIC SCHOOLS</t>
  </si>
  <si>
    <t>SPRING CREEK COLONY ELEMENTARY</t>
  </si>
  <si>
    <t>WINIFRED K-12 SCHOOLS</t>
  </si>
  <si>
    <t>AYERS ELEMENTARY</t>
  </si>
  <si>
    <t>CENTRAL MT LEARNING CENTER</t>
  </si>
  <si>
    <t>FERGUS COUNTY</t>
  </si>
  <si>
    <t>WEST VALLEY ELEMENTARY</t>
  </si>
  <si>
    <t>DEER PARK ELEMENTARY</t>
  </si>
  <si>
    <t>FAIR-MONT-EGAN ELEMENTARY</t>
  </si>
  <si>
    <t>SWAN RIVER ELEMENTARY</t>
  </si>
  <si>
    <t>KALISPELL PUBLIC SCHOOLS</t>
  </si>
  <si>
    <t>COLUMBIA FALLS PUBLIC SCHOOLS</t>
  </si>
  <si>
    <t>WEST GLACIER ELEMENTARY</t>
  </si>
  <si>
    <t>CRESTON ELEMENTARY</t>
  </si>
  <si>
    <t>CAYUSE PRAIRIE ELEMENTARY</t>
  </si>
  <si>
    <t>HELENA FLATS ELEMENTARY</t>
  </si>
  <si>
    <t>KILA ELEMENTARY</t>
  </si>
  <si>
    <t>PLEASANT VALLEY ELEMENTARY</t>
  </si>
  <si>
    <t>SOMERS ELEMENTARY</t>
  </si>
  <si>
    <t>BIGFORK PUBLIC SCHOOLS</t>
  </si>
  <si>
    <t>WHITEFISH PUBLIC SCHOOLS</t>
  </si>
  <si>
    <t>EVERGREEN ELEMENTARY</t>
  </si>
  <si>
    <t>MARION ELEMENTARY</t>
  </si>
  <si>
    <t>OLNEY-BISSELL ELEMENTARY</t>
  </si>
  <si>
    <t>SMITH VALLEY ELEMENTARY</t>
  </si>
  <si>
    <t>FLATHEAD CO CURRICULUM CO-OP</t>
  </si>
  <si>
    <t>FLATHEAD CO SPECIAL ED CO-OP</t>
  </si>
  <si>
    <t>FLATHEAD CROSSROADS</t>
  </si>
  <si>
    <t>FLATHEAD COMMUNITY COLLEGE</t>
  </si>
  <si>
    <t>FLATHEAD COUNTY</t>
  </si>
  <si>
    <t>MANHATTAN PUBLIC SCHOOLS</t>
  </si>
  <si>
    <t>BOZEMAN PUBLIC SCHOOLS</t>
  </si>
  <si>
    <t>WILLOW CREEK PUBLIC SCHOOLS</t>
  </si>
  <si>
    <t>SPRINGHILL ELEMENTARY</t>
  </si>
  <si>
    <t>COTTONWOOD ELEMENTARY</t>
  </si>
  <si>
    <t>THREE FORKS PUBLIC SCHOOLS</t>
  </si>
  <si>
    <t>PASS CREEK ELEMENTARY</t>
  </si>
  <si>
    <t>MONFORTON ELEMENTARY</t>
  </si>
  <si>
    <t>GALLATIN GATEWAY ELEMENTARY</t>
  </si>
  <si>
    <t>ANDERSON ELEMENTARY</t>
  </si>
  <si>
    <t>LAMOTTE ELEMENTARY</t>
  </si>
  <si>
    <t>BELGRADE PUBLIC SCHOOL</t>
  </si>
  <si>
    <t>MALMBORG ELEMENTARY</t>
  </si>
  <si>
    <t>WEST YELLOWSTONE K-12 SCHOOLS</t>
  </si>
  <si>
    <t>BIG SKY SCHOOL DISTRICT # 72</t>
  </si>
  <si>
    <t>AMSTERDAM ELEMENTARY</t>
  </si>
  <si>
    <t>GALLATIN-MADISON SPEC ED CO-OP</t>
  </si>
  <si>
    <t>GALLATIN COUNTY</t>
  </si>
  <si>
    <t>PINE GROVE SCHOOL</t>
  </si>
  <si>
    <t>KESTER ELEMENTARY</t>
  </si>
  <si>
    <t>COHAGEN ELEMENTARY</t>
  </si>
  <si>
    <t>SAND SPRINGS ELEMENTARY</t>
  </si>
  <si>
    <t>ROSS ELEMENTARY</t>
  </si>
  <si>
    <t>JORDAN PUBLIC SCHOOLS</t>
  </si>
  <si>
    <t>GARFIELD COUNTY</t>
  </si>
  <si>
    <t>BROWNING PUBLIC SCHOOLS</t>
  </si>
  <si>
    <t>CUT BANK PUBLIC SCHOOLS</t>
  </si>
  <si>
    <t>EAST GLACIER PARK ELEMENTARY</t>
  </si>
  <si>
    <t>MOUNTAIN VIEW ELEMENTARY</t>
  </si>
  <si>
    <t>RYEGATE K-12 SCHOOLS</t>
  </si>
  <si>
    <t>LAVINA K-12 SCHOOLS</t>
  </si>
  <si>
    <t>PHILIPSBURG K-12 SCHOOLS</t>
  </si>
  <si>
    <t>HALL ELEMENTARY</t>
  </si>
  <si>
    <t>DRUMMOND PUBLIC SCHOOLS</t>
  </si>
  <si>
    <t>GRANITE COUNTY</t>
  </si>
  <si>
    <t>DAVEY ELEMENTARY</t>
  </si>
  <si>
    <t>BOX ELDER PUBLIC SCHOOLS</t>
  </si>
  <si>
    <t>HAVRE PUBLIC SCHOOLS</t>
  </si>
  <si>
    <t>ROCKY BOY PUBLIC SCHOOLS</t>
  </si>
  <si>
    <t>NORTH STAR SCHOOL</t>
  </si>
  <si>
    <t>GILDFORD COLONY ELEMENTARY</t>
  </si>
  <si>
    <t>HILL COUNTY</t>
  </si>
  <si>
    <t>CLANCY ELEMENTARY</t>
  </si>
  <si>
    <t>WHITEHALL PUBLIC SCHOOLS</t>
  </si>
  <si>
    <t>BASIN ELEMENTARY</t>
  </si>
  <si>
    <t>BOULDER ELEMENTARY</t>
  </si>
  <si>
    <t>JEFFERSON HIGH SCHOOL</t>
  </si>
  <si>
    <t>CARDWELL ELEMENTARY</t>
  </si>
  <si>
    <t>MONTANA CITY ELEMENTARY</t>
  </si>
  <si>
    <t>STANFORD K-12 SCHOOLS</t>
  </si>
  <si>
    <t>HOBSON K-12 SCHOOLS</t>
  </si>
  <si>
    <t>GEYSER PUBLIC SCHOOLS</t>
  </si>
  <si>
    <t>CHARLO PUBLIC SCHOOLS</t>
  </si>
  <si>
    <t>ARLEE PUBLIC SCHOOLS</t>
  </si>
  <si>
    <t>POLSON PUBLIC SCHOOLS</t>
  </si>
  <si>
    <t>ST IGNATIUS K-12 SCHOOLS</t>
  </si>
  <si>
    <t>RONAN PUBLIC SCHOOLS</t>
  </si>
  <si>
    <t>DAYTON ELEMENTARY SCHOOL</t>
  </si>
  <si>
    <t>VALLEY VIEW ELEMENTARY</t>
  </si>
  <si>
    <t>SWAN LAKE-SALMON ELEMENTARY</t>
  </si>
  <si>
    <t>LAKE COUNTY</t>
  </si>
  <si>
    <t>HELENA PUBLIC SCHOOLS</t>
  </si>
  <si>
    <t>TRINITY ELEMENTARY</t>
  </si>
  <si>
    <t>EAST HELENA ELEMENTARY</t>
  </si>
  <si>
    <t>WOLF CREEK ELEMENTARY</t>
  </si>
  <si>
    <t>AUCHARD CREEK ELEMENTARY</t>
  </si>
  <si>
    <t>LINCOLN K-12 SCHOOLS</t>
  </si>
  <si>
    <t>AUGUSTA PUBLIC SCHOOLS</t>
  </si>
  <si>
    <t>LEWIS &amp; CLARK CO PAYROLL</t>
  </si>
  <si>
    <t>PRICKLY PEAR SPECIAL SVC COOP</t>
  </si>
  <si>
    <t>LIBERTY ELEMENTARY SCHOOL</t>
  </si>
  <si>
    <t>CHESTER JOPLIN INVERNESS PUBLIC SCHOOLS</t>
  </si>
  <si>
    <t>LIBERTY COUNTY</t>
  </si>
  <si>
    <t>TROY PUBLIC SCHOOLS</t>
  </si>
  <si>
    <t>LIBBY K-12 SCHOOLS</t>
  </si>
  <si>
    <t>EUREKA PUBLIC SCHOOLS</t>
  </si>
  <si>
    <t>FORTINE ELEMENTARY</t>
  </si>
  <si>
    <t>MCCORMICK ELEMENTARY</t>
  </si>
  <si>
    <t>YAAK ELEMENTARY</t>
  </si>
  <si>
    <t>TREGO ELEMENTARY</t>
  </si>
  <si>
    <t>ALDER-UPPER RUBY ELEMENTARY</t>
  </si>
  <si>
    <t>SHERIDAN PUBLIC SCHOOLS</t>
  </si>
  <si>
    <t>TWIN BRIDGES K-12 SCHOOLS</t>
  </si>
  <si>
    <t>HARRISON K-12 SCHOOLS</t>
  </si>
  <si>
    <t>ENNIS K-12 SCHOOLS</t>
  </si>
  <si>
    <t>MADISON COUNTY</t>
  </si>
  <si>
    <t>CIRCLE PUBLIC SCHOOLS</t>
  </si>
  <si>
    <t>VIDA ELEMENTARY</t>
  </si>
  <si>
    <t>WHITE SULPHUR SPRINGS PUB SCHL</t>
  </si>
  <si>
    <t>MEAGHER COUNTY</t>
  </si>
  <si>
    <t>ALBERTON K-12 SCHOOLS</t>
  </si>
  <si>
    <t>SUPERIOR K-12 SCHOOLS</t>
  </si>
  <si>
    <t>ST REGIS K-12 SCHOOLS</t>
  </si>
  <si>
    <t>MISSOULA COUNTY PUBLIC SCHOOLS</t>
  </si>
  <si>
    <t>HELLGATE ELEMENTARY</t>
  </si>
  <si>
    <t>LOLO ELEMENTARY</t>
  </si>
  <si>
    <t>POTOMAC ELEMENTARY</t>
  </si>
  <si>
    <t>BONNER ELEMENTARY</t>
  </si>
  <si>
    <t>WOODMAN ELEMENTARY</t>
  </si>
  <si>
    <t>DESMET ELEMENTARY</t>
  </si>
  <si>
    <t>TARGET RANGE ELEMENTARY</t>
  </si>
  <si>
    <t>SUNSET ELEMENTARY</t>
  </si>
  <si>
    <t>CLINTON ELEMENTARY</t>
  </si>
  <si>
    <t>SWAN VALLEY ELEMENTARY</t>
  </si>
  <si>
    <t>SEELEY LAKE ELEMENTARY</t>
  </si>
  <si>
    <t>FRENCHTOWN K-12 SCHOOLS</t>
  </si>
  <si>
    <t>MISSOULA AREA CO-OP</t>
  </si>
  <si>
    <t>FINANCIAL SERVICES</t>
  </si>
  <si>
    <t>ROUNDUP PUBLIC SCHOOLS</t>
  </si>
  <si>
    <t>MELSTONE PUBLIC SCHOOLS</t>
  </si>
  <si>
    <t>MUSSELSHELL COUNTY</t>
  </si>
  <si>
    <t>LIVINGSTON PUBLIC SCHOOLS</t>
  </si>
  <si>
    <t>GARDINER PUBLIC SCHOOLS</t>
  </si>
  <si>
    <t>COOKE CITY ELEMENTARY</t>
  </si>
  <si>
    <t>PINE CREEK ELEMENTARY</t>
  </si>
  <si>
    <t>SHIELDS VALLEY PUBLIC SCHOOLS</t>
  </si>
  <si>
    <t>SPRINGDALE ELEMENTARY</t>
  </si>
  <si>
    <t>ARROWHEAD ELEMENTARY</t>
  </si>
  <si>
    <t>PARK COUNTY</t>
  </si>
  <si>
    <t>WINNETT K-12 SCHOOLS</t>
  </si>
  <si>
    <t>DODSON PUBLIC SCHOOLS</t>
  </si>
  <si>
    <t>SACO PUBLIC SCHOOLS</t>
  </si>
  <si>
    <t>MALTA PUBLIC SCHOOLS</t>
  </si>
  <si>
    <t>WHITEWATER SCHOOLS</t>
  </si>
  <si>
    <t>HEART BUTTE PUBLIC SCHOOLS</t>
  </si>
  <si>
    <t>DUPUYER ELEMENTARY</t>
  </si>
  <si>
    <t>CONRAD PUBLIC SCHOOLS</t>
  </si>
  <si>
    <t>VALIER PUBLIC SCHOOLS</t>
  </si>
  <si>
    <t>MIAMI ELEMENTARY</t>
  </si>
  <si>
    <t>BIG SKY SPECIAL ED CO-OP</t>
  </si>
  <si>
    <t>BIDDLE ELEMENTARY</t>
  </si>
  <si>
    <t>BROADUS PUBLIC SCHOOLS</t>
  </si>
  <si>
    <t>SOUTH STACEY ELEMENTARY</t>
  </si>
  <si>
    <t>TRI-COUNTY CO-OP</t>
  </si>
  <si>
    <t>DEER LODGE ELEMENTARY</t>
  </si>
  <si>
    <t>OVANDO ELEMENTARY</t>
  </si>
  <si>
    <t>HELMVILLE ELEMENTARY</t>
  </si>
  <si>
    <t>GARRISON SCHOOL</t>
  </si>
  <si>
    <t>ELLISTON SCHOOL</t>
  </si>
  <si>
    <t>AVON ELEMENTARY</t>
  </si>
  <si>
    <t>GOLD CREEK ELEMENTARY</t>
  </si>
  <si>
    <t>GREAT DIVIDE EDUCATION SERVICE</t>
  </si>
  <si>
    <t>POWELL COUNTY HIGH SCHOOL</t>
  </si>
  <si>
    <t>POWELL COUNTY</t>
  </si>
  <si>
    <t>TERRY K-12 SCHOOLS</t>
  </si>
  <si>
    <t>CORVALLIS K-12 SCHOOLS</t>
  </si>
  <si>
    <t>STEVENSVILLE PUBLIC SCHOOLS</t>
  </si>
  <si>
    <t>HAMILTON K-12 SCHOOLS</t>
  </si>
  <si>
    <t>VICTOR K-12 SCHOOLS</t>
  </si>
  <si>
    <t>DARBY K-12 SCHOOLS</t>
  </si>
  <si>
    <t>LONE ROCK ELEMENTARY</t>
  </si>
  <si>
    <t>FLORENCE-CARLTON K-12 SCHOOLS</t>
  </si>
  <si>
    <t>BITTERROOT VALLEY CO-OP</t>
  </si>
  <si>
    <t>SIDNEY PUBLIC SCHOOLS</t>
  </si>
  <si>
    <t>SAVAGE PUBLIC SCHOOLS</t>
  </si>
  <si>
    <t>BRORSON ELEMENTARY</t>
  </si>
  <si>
    <t>FAIRVIEW PUBLIC SCHOOLS</t>
  </si>
  <si>
    <t>RAU ELEMENTARY</t>
  </si>
  <si>
    <t>LAMBERT PUBLIC SCHOOLS</t>
  </si>
  <si>
    <t>FRONTIER ELEMENTARY</t>
  </si>
  <si>
    <t>POPLAR PUBLIC SCHOOLS</t>
  </si>
  <si>
    <t>CULBERTSON PUBLIC SCHOOLS</t>
  </si>
  <si>
    <t>WOLF POINT PUBLIC SCHOOLS</t>
  </si>
  <si>
    <t>BROCKTON PUBLIC SCHOOLS</t>
  </si>
  <si>
    <t>BAINVILLE K-12 SCHOOLS</t>
  </si>
  <si>
    <t>FROID PUBLIC SCHOOLS</t>
  </si>
  <si>
    <t>BIRNEY ELEMENTARY</t>
  </si>
  <si>
    <t>FORSYTH PUBLIC SCHOOLS</t>
  </si>
  <si>
    <t>LAME DEER PUBLIC SCHOOLS</t>
  </si>
  <si>
    <t>ROSEBUD PUBLIC SCHOOLS</t>
  </si>
  <si>
    <t>COLSTRIP PUBLIC SCHOOLS</t>
  </si>
  <si>
    <t>ASHLAND PUBLIC SCHOOL</t>
  </si>
  <si>
    <t>PLAINS PUBLIC SCHOOLS</t>
  </si>
  <si>
    <t>THOMPSON FALLS PUBLIC SCHOOLS</t>
  </si>
  <si>
    <t>TROUT CREEK ELEMENTARY</t>
  </si>
  <si>
    <t>DIXON ELEMENTARY</t>
  </si>
  <si>
    <t>NOXON PUBLIC SCHOOLS</t>
  </si>
  <si>
    <t>HOT SPRINGS PUBLIC SCHOOLS</t>
  </si>
  <si>
    <t>SANDERS COUNTY CO-OP</t>
  </si>
  <si>
    <t>WESTBY K-12 SCHOOLS</t>
  </si>
  <si>
    <t>MEDICINE LAKE K-12 SCHOOLS</t>
  </si>
  <si>
    <t>PLENTYWOOD K-12 SCHOOLS</t>
  </si>
  <si>
    <t>BUTTE PUBLIC SCHOOLS</t>
  </si>
  <si>
    <t>RAMSAY ELEMENTARY</t>
  </si>
  <si>
    <t>DIVIDE ELEMENTARY</t>
  </si>
  <si>
    <t>MELROSE ELEMENTARY</t>
  </si>
  <si>
    <t>PARK CITY PUBLIC SCHOOLS</t>
  </si>
  <si>
    <t>COLUMBUS PUBLIC SCHOOLS</t>
  </si>
  <si>
    <t>REED POINT PUBLIC SCHOOLS</t>
  </si>
  <si>
    <t>MOLT ELEMENTARY</t>
  </si>
  <si>
    <t>FISHTAIL ELEMENTARY</t>
  </si>
  <si>
    <t>NYE ELEMENTARY</t>
  </si>
  <si>
    <t>RAPELJE PUBLIC SCHOOLS</t>
  </si>
  <si>
    <t>ABSAROKEE PUBLIC SCHOOLS</t>
  </si>
  <si>
    <t>STILLWATER/SWEETGRASS CO-OP</t>
  </si>
  <si>
    <t>BIG TIMBER ELEMENTARY</t>
  </si>
  <si>
    <t>MELVILLE ELEMENTARY</t>
  </si>
  <si>
    <t>GREYCLIFF ELEMENTARY</t>
  </si>
  <si>
    <t>MCLEOD ELEMENTARY</t>
  </si>
  <si>
    <t>SWEET GRASS COUNTY HIGH SCHOOL</t>
  </si>
  <si>
    <t>CHOTEAU PUBLIC SCHOOLS</t>
  </si>
  <si>
    <t>BYNUM ELEMENTARY</t>
  </si>
  <si>
    <t>FAIRFIELD PUBLIC SCHOOLS</t>
  </si>
  <si>
    <t>DUTTON/BRADY K-12</t>
  </si>
  <si>
    <t>POWER PUBLIC SCHOOLS</t>
  </si>
  <si>
    <t>GOLDEN RIDGE ELEMENTARY</t>
  </si>
  <si>
    <t>PENDROY ELEMENTARY</t>
  </si>
  <si>
    <t>GREENFIELD ELEMENTARY</t>
  </si>
  <si>
    <t>SUNBURST K-12 SCHOOLS</t>
  </si>
  <si>
    <t>SHELBY PUBLIC SCHOOLS</t>
  </si>
  <si>
    <t>GALATA ELEMENTARY</t>
  </si>
  <si>
    <t>GOLDEN TRIANGLE COOP</t>
  </si>
  <si>
    <t>HYSHAM SCHOOLS</t>
  </si>
  <si>
    <t>GLASGOW K-12 SCHOOLS</t>
  </si>
  <si>
    <t>FRAZER PUBLIC SCHOOLS</t>
  </si>
  <si>
    <t>HINSDALE PUBLIC SCHOOLS</t>
  </si>
  <si>
    <t>OPHEIM K-12 SCHOOLS</t>
  </si>
  <si>
    <t>NASHUA K-12 SCHOOLS</t>
  </si>
  <si>
    <t>LUSTRE ELEMENTARY</t>
  </si>
  <si>
    <t>HARLOWTON PUBLIC SCHOOLS</t>
  </si>
  <si>
    <t>SHAWMUT ELEMENTARY</t>
  </si>
  <si>
    <t>JUDITH GAP PUBLIC SCHOOLS</t>
  </si>
  <si>
    <t>WHEATLAND COUNTY</t>
  </si>
  <si>
    <t>WIBAUX PUBLIC SCHOOL</t>
  </si>
  <si>
    <t>WIBAUX COUNTY</t>
  </si>
  <si>
    <t>BILLINGS PUBLIC SCHOOLS</t>
  </si>
  <si>
    <t>BLUE CREEK ELEMENTARY</t>
  </si>
  <si>
    <t>CANYON CREEK ELEMENTARY</t>
  </si>
  <si>
    <t>LAUREL PUBLIC SCHOOLS</t>
  </si>
  <si>
    <t>ELDER GROVE ELEMENTARY</t>
  </si>
  <si>
    <t>CUSTER K-12 SCHOOLS</t>
  </si>
  <si>
    <t>MORIN ELEMENTARY</t>
  </si>
  <si>
    <t>BROADVIEW PUBLIC SCHOOLS</t>
  </si>
  <si>
    <t>ELYSIAN SCHOOL</t>
  </si>
  <si>
    <t>HUNTLEY PROJECT K-12 SCHOOLS</t>
  </si>
  <si>
    <t>LOCKWOOD ELEMENTARY</t>
  </si>
  <si>
    <t>SHEPHERD PUBLIC SCHOOLS</t>
  </si>
  <si>
    <t>PIONEER ELEMENTARY</t>
  </si>
  <si>
    <t>INDEPENDENT ELEMENTARY</t>
  </si>
  <si>
    <t>YELLOWSTONE ACADEMY ELEMENTARY</t>
  </si>
  <si>
    <t>EASTERN YELLOWSTONE CO-OP</t>
  </si>
  <si>
    <t>YELLOWSTONE-W/CARBON SPEC SERV</t>
  </si>
  <si>
    <t>LEGISLATURE</t>
  </si>
  <si>
    <t>SUPT OF PUBLIC INSTRUCTION</t>
  </si>
  <si>
    <t>GREAT FALLS COLLEGE MSU</t>
  </si>
  <si>
    <t>BOARD OF PUBLIC EDUCATION</t>
  </si>
  <si>
    <t>COMM OF HIGHER EDUCATION</t>
  </si>
  <si>
    <t>SCHOOL FOR THE DEAF &amp; BLIND</t>
  </si>
  <si>
    <t>AGRICULTURE</t>
  </si>
  <si>
    <t>DEPARTMENT OF CORRECTIONS</t>
  </si>
  <si>
    <t>MILITARY AFFAIRS</t>
  </si>
  <si>
    <t>DEPT OF PUBLIC HEALTH &amp; HUMAN</t>
  </si>
  <si>
    <t>UNIVERSITY OF MONTANA</t>
  </si>
  <si>
    <t>MONTANA STATE UNIVERSITY</t>
  </si>
  <si>
    <t>NORTHERN MONTANA COLLEGE</t>
  </si>
  <si>
    <t>MSU - BILLINGS</t>
  </si>
  <si>
    <t>GRANT ELEMENTARY</t>
  </si>
  <si>
    <t>BIG HORN COUNTY</t>
  </si>
  <si>
    <t>CARBON COUNTY</t>
  </si>
  <si>
    <t>CARTER COUNTY</t>
  </si>
  <si>
    <t>CHOUTEAU COUNTY</t>
  </si>
  <si>
    <t>PONDERA COUNTY</t>
  </si>
  <si>
    <t>SILVER BOW COUNTY</t>
  </si>
  <si>
    <t>TOOLE COUNTY</t>
  </si>
  <si>
    <t>CSPD REGION 1</t>
  </si>
  <si>
    <t>CSPD REGION 2</t>
  </si>
  <si>
    <t>CSPD REGION 4</t>
  </si>
  <si>
    <t>CSPD REGION 5</t>
  </si>
  <si>
    <t>RESA REGION 1</t>
  </si>
  <si>
    <t>RESA REGION 2</t>
  </si>
  <si>
    <t>RESA REGION 5</t>
  </si>
  <si>
    <t>LINCOLN COUNTY</t>
  </si>
  <si>
    <t>BIG SKY SCHOOL DISTRICT</t>
  </si>
  <si>
    <t>MISSOULA COUNTY</t>
  </si>
  <si>
    <t>PARK COUNTY COOPERATIVE</t>
  </si>
  <si>
    <t>year</t>
  </si>
  <si>
    <t>-</t>
  </si>
  <si>
    <t xml:space="preserve"> </t>
  </si>
  <si>
    <t>code</t>
  </si>
  <si>
    <t>employer</t>
  </si>
  <si>
    <t>contributions</t>
  </si>
  <si>
    <t>States Proportionate Share</t>
  </si>
  <si>
    <t>G5$N7 (L(0(N7$5&lt;</t>
  </si>
  <si>
    <t>'ILLON (L(0(N7$5&lt;</t>
  </si>
  <si>
    <t>:IS( 5I9(5 (L(0(N7$5&lt;</t>
  </si>
  <si>
    <t>LI0$ . 12 SCHOOL</t>
  </si>
  <si>
    <t>:IS'O0 (L(0(N7$5&lt;</t>
  </si>
  <si>
    <t>POL$5IS (L(0(N7$5&lt;</t>
  </si>
  <si>
    <t>J$C.SON (L(0(N7$5&lt;</t>
  </si>
  <si>
    <t>5(ICHL( (L(0(N7$5&lt;</t>
  </si>
  <si>
    <t>B($9(5H($' COUN7&lt; HIGH SCHOOL</t>
  </si>
  <si>
    <t>SP5ING C5((. (L(0(N7$5&lt;</t>
  </si>
  <si>
    <t>P5&lt;O5  SCHOOL  'IS75IC7</t>
  </si>
  <si>
    <t>H$5'IN PUBLIC SCHOOL</t>
  </si>
  <si>
    <t>LO'G( G5$SS PUBLIC SCHOOLS</t>
  </si>
  <si>
    <t>:&lt;OL$ (L(0(N7$5&lt;</t>
  </si>
  <si>
    <t>BIG HO5N COUN7&lt;</t>
  </si>
  <si>
    <t>NO57H H$5L(0 COLON&lt;</t>
  </si>
  <si>
    <t>CHINOO. PUBLIC SCHOOL</t>
  </si>
  <si>
    <t>H$5L(0 PUBLIC SCHOOLS</t>
  </si>
  <si>
    <t>CL(9(L$N' (L(0(N7$5&lt;</t>
  </si>
  <si>
    <t>=U5ICH (L(0(N7$5&lt;</t>
  </si>
  <si>
    <t>14,473</t>
  </si>
  <si>
    <t>7U5N(5 PUBLIC SCHOOLS</t>
  </si>
  <si>
    <t>H$&lt;S LO'G( POL( . 12 SCHOOLS</t>
  </si>
  <si>
    <t>B($5 P$: (L(0(N7$5&lt;</t>
  </si>
  <si>
    <t>B($5 P$: COOP(5$7I9(</t>
  </si>
  <si>
    <t>BL$IN( COUN7&lt;</t>
  </si>
  <si>
    <t>7O:NS(N' . 12 SCHOOL</t>
  </si>
  <si>
    <t>5(' LO'G( PUBLIC SCHOOLS</t>
  </si>
  <si>
    <t>B5I'G(5 . 12 SCHOOLS</t>
  </si>
  <si>
    <t>JOLI(7 PUBLIC SCHOOLS</t>
  </si>
  <si>
    <t>LU7H(5 (L(0(N7$5&lt;</t>
  </si>
  <si>
    <t>5OB(57S . 12 SCHOOLS</t>
  </si>
  <si>
    <t>F5O0B(5G PUBLIC SCHOOLS</t>
  </si>
  <si>
    <t>B(LF5&lt; . 12 SCHOOL</t>
  </si>
  <si>
    <t>C$5BON COUN7&lt;</t>
  </si>
  <si>
    <t>H$:.S HO0( (L(0(N7$5&lt;</t>
  </si>
  <si>
    <t>(.$L$.$ PUBLIC SCHOOLS</t>
  </si>
  <si>
    <t>$L=$'$ (L(0(N7$5&lt;</t>
  </si>
  <si>
    <t>C$57(5 COUN7&lt;</t>
  </si>
  <si>
    <t>G5($7 F$LLS PUBLIC SCHOOLS</t>
  </si>
  <si>
    <t>C$SC$'( PUBLIC SCHOOLS</t>
  </si>
  <si>
    <t>C(N7(59ILL( PUBLIC SCHOOLS</t>
  </si>
  <si>
    <t>B(L7 PUBLIC SCHOOLS</t>
  </si>
  <si>
    <t>SUN 5I9(5 9$LL(&lt; PUBLIC SCHLS</t>
  </si>
  <si>
    <t>9$UGHN (L(0(N7$5&lt;</t>
  </si>
  <si>
    <t>UL0 (L(0(N7$5&lt;</t>
  </si>
  <si>
    <t>NO57HC(N75$L L($5NING C(N7(5</t>
  </si>
  <si>
    <t>C$SC$'( COUN7&lt;</t>
  </si>
  <si>
    <t>FO57 B(N7ON PUBLIC SCHOOLS</t>
  </si>
  <si>
    <t>BIG S$N'&lt; PUBLIC SCHOOLS</t>
  </si>
  <si>
    <t>HIGH:OO' PUBLIC SCHOOLS</t>
  </si>
  <si>
    <t>G(5$L'IN( PUBLIC SCHOOLS</t>
  </si>
  <si>
    <t>C$57(5 (L(0(N7$5&lt;</t>
  </si>
  <si>
    <t>.N((S (L(0(N7$5&lt;</t>
  </si>
  <si>
    <t>B(N7ON L$.( (L(0(N7$5&lt;</t>
  </si>
  <si>
    <t>CHOU7($U COUN7&lt;</t>
  </si>
  <si>
    <t>0IL(S CI7&lt; PUBLIC SCHOOLS</t>
  </si>
  <si>
    <t>.I5CH(5 (L(0(N7$5&lt;</t>
  </si>
  <si>
    <t>75$IL C5((. (L(0(N7$5&lt;</t>
  </si>
  <si>
    <t>.INS(&lt; (L(0(N7$5&lt;</t>
  </si>
  <si>
    <t>S &lt; (L(0(N7$5&lt;</t>
  </si>
  <si>
    <t>S H (L(0(N7$5&lt;</t>
  </si>
  <si>
    <t>0IL(S CO00UNI7&lt; COLL(G(</t>
  </si>
  <si>
    <t>BIG COUN75&lt; ('UC$7ION$L CO OP</t>
  </si>
  <si>
    <t>SCOB(&lt; . 12 SCHOOLS</t>
  </si>
  <si>
    <t>GL(N'I9( (L(0  '$:SON HIGH</t>
  </si>
  <si>
    <t>'((5 C5((. (L(0(N7$5&lt;</t>
  </si>
  <si>
    <t>BLOO0FI(L' (L(0(N7$5&lt;</t>
  </si>
  <si>
    <t>LIN'S$&lt; (L(0(N7$5&lt;</t>
  </si>
  <si>
    <t>5ICH(&lt; PUBLIC SCHOOLS</t>
  </si>
  <si>
    <t>P5$I5I( 9I(: CO OP</t>
  </si>
  <si>
    <t>'$:SON CO00UNI7&lt; COLL(G(</t>
  </si>
  <si>
    <t>'$:SON COUN7&lt;</t>
  </si>
  <si>
    <t>$N$CON'$ PUBLIC SCHOOLS</t>
  </si>
  <si>
    <t>B$.(5 . 12 SCHOOLS</t>
  </si>
  <si>
    <t>PL(9N$ . 12 SCHOOLS</t>
  </si>
  <si>
    <t>L(:IS7O:N PUBLIC SCHOOLS</t>
  </si>
  <si>
    <t>'((5FI(L' (L(0(N7$5&lt;</t>
  </si>
  <si>
    <t>G5$SS 5$NG( PUBLIC SCHOOLS</t>
  </si>
  <si>
    <t>.ING COLON&lt; (L(0(N7$5&lt;</t>
  </si>
  <si>
    <t>0OO5( PUBLIC SCHOOLS</t>
  </si>
  <si>
    <t>5O&lt; . 12 SCHOOLS</t>
  </si>
  <si>
    <t>'(N7ON PUBLIC SCHOOLS</t>
  </si>
  <si>
    <t>SP5ING C5((. COLON&lt; (L(0(N7$5&lt;</t>
  </si>
  <si>
    <t>:INIF5(' . 12 SCHOOLS</t>
  </si>
  <si>
    <t>$&lt;(5S (L(0(N7$5&lt;</t>
  </si>
  <si>
    <t>C(N75$L 07 L($5NING C(N7(5</t>
  </si>
  <si>
    <t>F(5GUS COUN7&lt;</t>
  </si>
  <si>
    <t>:(S7 9$LL(&lt; (L(0(N7$5&lt;</t>
  </si>
  <si>
    <t>'((5 P$5. (L(0(N7$5&lt;</t>
  </si>
  <si>
    <t>F$I5 0ON7 (G$N (L(0(N7$5&lt;</t>
  </si>
  <si>
    <t>S:$N 5I9(5 (L(0(N7$5&lt;</t>
  </si>
  <si>
    <t>.$LISP(LL PUBLIC SCHOOLS</t>
  </si>
  <si>
    <t>COLU0BI$ F$LLS PUBLIC SCHOOLS</t>
  </si>
  <si>
    <t>:(S7 GL$CI(5 (L(0(N7$5&lt;</t>
  </si>
  <si>
    <t>C5(S7ON (L(0(N7$5&lt;</t>
  </si>
  <si>
    <t>C$&lt;US( P5$I5I( (L(0(N7$5&lt;</t>
  </si>
  <si>
    <t>H(L(N$ FL$7S (L(0(N7$5&lt;</t>
  </si>
  <si>
    <t>.IL$ (L(0(N7$5&lt;</t>
  </si>
  <si>
    <t>PL($S$N7 9$LL(&lt; (L(0(N7$5&lt;</t>
  </si>
  <si>
    <t>SO0(5S (L(0(N7$5&lt;</t>
  </si>
  <si>
    <t>BIGFO5. PUBLIC SCHOOLS</t>
  </si>
  <si>
    <t>:HI7(FISH PUBLIC SCHOOLS</t>
  </si>
  <si>
    <t>(9(5G5((N (L(0(N7$5&lt;</t>
  </si>
  <si>
    <t>0$5ION (L(0(N7$5&lt;</t>
  </si>
  <si>
    <t>OLN(&lt; BISS(LL (L(0(N7$5&lt;</t>
  </si>
  <si>
    <t>S0I7H 9$LL(&lt; (L(0(N7$5&lt;</t>
  </si>
  <si>
    <t>NO57H:(S7 0ON7$N$ ('UC$7ION$L CO OP</t>
  </si>
  <si>
    <t>FL$7H($' CO SP(CI$L (' CO OP</t>
  </si>
  <si>
    <t>FL$7H($' CO00UNI7&lt; COLL(G(</t>
  </si>
  <si>
    <t>FL$7H($' COUN7&lt;</t>
  </si>
  <si>
    <t>0$NH$77$N PUBLIC SCHOOLS</t>
  </si>
  <si>
    <t>BO=(0$N PUBLIC SCHOOLS</t>
  </si>
  <si>
    <t>:ILLO: C5((. PUBLIC SCHOOLS</t>
  </si>
  <si>
    <t>SP5INGHILL (L(0(N7$5&lt;</t>
  </si>
  <si>
    <t>CO77ON:OO' (L(0(N7$5&lt;</t>
  </si>
  <si>
    <t>7H5(( FO5.S PUBLIC SCHOOLS</t>
  </si>
  <si>
    <t>P$SS C5((. (L(0(N7$5&lt;</t>
  </si>
  <si>
    <t>0ONFO57ON (L(0(N7$5&lt;</t>
  </si>
  <si>
    <t>G$LL$7IN G$7(:$&lt; (L(0(N7$5&lt;</t>
  </si>
  <si>
    <t>$N'(5SON (L(0(N7$5&lt;</t>
  </si>
  <si>
    <t>L$0O77( (L(0(N7$5&lt;</t>
  </si>
  <si>
    <t>B(LG5$'( PUBLIC SCHOOL</t>
  </si>
  <si>
    <t>0$L0BO5G (L(0(N7$5&lt;</t>
  </si>
  <si>
    <t>:(S7 &lt;(LLO:S7ON( . 12 SCHOOLS</t>
  </si>
  <si>
    <t>BIG S.&lt; SCHOOL 'IS75IC7</t>
  </si>
  <si>
    <t>$0S7(5'$0 (L(0(N7$5&lt;</t>
  </si>
  <si>
    <t>G$LL$7IN 0$'ISON SP(C (' CO OP</t>
  </si>
  <si>
    <t>G$LL$7IN COUN7&lt;</t>
  </si>
  <si>
    <t>PIN( G5O9( SCHOOL</t>
  </si>
  <si>
    <t>.(S7(5 (L(0(N7$5&lt;</t>
  </si>
  <si>
    <t>COH$G(N (L(0(N7$5&lt;</t>
  </si>
  <si>
    <t>S$N' SP5INGS (L(0(N7$5&lt;</t>
  </si>
  <si>
    <t>5OSS (L(0(N7$5&lt;</t>
  </si>
  <si>
    <t>JO5'$N PUBLIC SCHOOLS</t>
  </si>
  <si>
    <t>G$5FI(L' COUN7&lt;</t>
  </si>
  <si>
    <t>B5O:NING PUBLIC SCHOOLS</t>
  </si>
  <si>
    <t>CU7 B$N. PUBLIC SCHOOLS</t>
  </si>
  <si>
    <t>($S7 GL$CI(5 P$5. (L(0(N7$5&lt;</t>
  </si>
  <si>
    <t>0OUN7$IN 9I(: (L(0(N7$5&lt;</t>
  </si>
  <si>
    <t>5&lt;(G$7( . 12 SCHOOLS</t>
  </si>
  <si>
    <t>L$9IN$ . 12 SCHOOLS</t>
  </si>
  <si>
    <t>PHILIPSBU5G . 12 SCHOOLS</t>
  </si>
  <si>
    <t>H$LL (L(0(N7$5&lt;</t>
  </si>
  <si>
    <t>'5U00ON' PUBLIC SCHOOLS</t>
  </si>
  <si>
    <t>G5$NI7( COUN7&lt;</t>
  </si>
  <si>
    <t>'$9(&lt; (L(0(N7$5&lt;</t>
  </si>
  <si>
    <t>BO; (L'(5 PUBLIC SCHOOLS</t>
  </si>
  <si>
    <t>H$95( PUBLIC SCHOOLS</t>
  </si>
  <si>
    <t>5OC.&lt; BO&lt; PUBLIC SCHOOLS</t>
  </si>
  <si>
    <t>NO57H S7$5 SCHOOL</t>
  </si>
  <si>
    <t>GIL'FO5' COLON&lt; (L(0(N7$5&lt;</t>
  </si>
  <si>
    <t>HILL COUN7&lt;</t>
  </si>
  <si>
    <t>CL$NC&lt; (L(0(N7$5&lt;</t>
  </si>
  <si>
    <t>:HI7(H$LL PUBLIC SCHOOLS</t>
  </si>
  <si>
    <t>B$SIN (L(0(N7$5&lt;</t>
  </si>
  <si>
    <t>BOUL'(5 (L(0(N7$5&lt;</t>
  </si>
  <si>
    <t>J(FF(5SON HIGH SCHOOL</t>
  </si>
  <si>
    <t>C$5':(LL (L(0(N7$5&lt;</t>
  </si>
  <si>
    <t>0ON7$N$ CI7&lt; (L(0(N7$5&lt;</t>
  </si>
  <si>
    <t>S7$NFO5' . 12 SCHOOLS</t>
  </si>
  <si>
    <t>HOBSON . 12 SCHOOLS</t>
  </si>
  <si>
    <t>G(&lt;S(5 PUBLIC SCHOOLS</t>
  </si>
  <si>
    <t>CH$5LO PUBLIC SCHOOLS</t>
  </si>
  <si>
    <t>$5L(( PUBLIC SCHOOLS</t>
  </si>
  <si>
    <t>S7 IGN$7IUS . 12 SCHOOLS</t>
  </si>
  <si>
    <t>5ON$N PUBLIC SCHOOLS</t>
  </si>
  <si>
    <t>'$&lt;7ON (L(0(N7$5&lt; SCHOOL</t>
  </si>
  <si>
    <t>9$LL(&lt; 9I(: (L(0(N7$5&lt;</t>
  </si>
  <si>
    <t>S:$N L$.( S$L0ON (L(0(N7$5&lt;</t>
  </si>
  <si>
    <t>L$.( COUN7&lt;</t>
  </si>
  <si>
    <t>H(L(N$ PUBLIC SCHOOLS</t>
  </si>
  <si>
    <t>75INI7&lt; (L(0(N7$5&lt;</t>
  </si>
  <si>
    <t>($S7 H(L(N$ (L(0(N7$5&lt;</t>
  </si>
  <si>
    <t>:OLF C5((. (L(0(N7$5&lt;</t>
  </si>
  <si>
    <t>$UCH$5' C5((. (L(0(N7$5&lt;</t>
  </si>
  <si>
    <t>LINCOLN . 12 SCHOOLS</t>
  </si>
  <si>
    <t>$UGUS7$ PUBLIC SCHOOLS</t>
  </si>
  <si>
    <t>L(:IS  CL$5. CO P$&lt;5OLL</t>
  </si>
  <si>
    <t>P5IC.L&lt; P($5 SP(CI$L S9C COOP</t>
  </si>
  <si>
    <t>LIB(57&lt; (L(0(N7$5&lt; SCHOOL</t>
  </si>
  <si>
    <t>CH(S7(5 JOPLIN IN9(5N(SS PUBLIC SCHOOLS</t>
  </si>
  <si>
    <t>LIB(57&lt; COUN7&lt;</t>
  </si>
  <si>
    <t>75O&lt; PUBLIC SCHOOLS</t>
  </si>
  <si>
    <t>LIBB&lt; . 12 SCHOOLS</t>
  </si>
  <si>
    <t>(U5(.$ PUBLIC SCHOOLS</t>
  </si>
  <si>
    <t>FO57IN( (L(0(N7$5&lt;</t>
  </si>
  <si>
    <t>0CCO50IC. (L(0(N7$5&lt;</t>
  </si>
  <si>
    <t>&lt;$$. (L(0(N7$5&lt;</t>
  </si>
  <si>
    <t>75(GO (L(0(N7$5&lt;</t>
  </si>
  <si>
    <t>LINCOLN COUN7&lt;</t>
  </si>
  <si>
    <t>$L'(5 UPP(5 5UB&lt; (L(0(N7$5&lt;</t>
  </si>
  <si>
    <t>SH(5I'$N PUBLIC SCHOOLS</t>
  </si>
  <si>
    <t>7:IN B5I'G(S . 12 SCHOOLS</t>
  </si>
  <si>
    <t>H$55ISON . 12 SCHOOLS</t>
  </si>
  <si>
    <t>(NNIS . 12 SCHOOLS</t>
  </si>
  <si>
    <t>0$'ISON COUN7&lt;</t>
  </si>
  <si>
    <t>CI5CL( PUBLIC SCHOOLS</t>
  </si>
  <si>
    <t>9I'$ (L(0(N7$5&lt;</t>
  </si>
  <si>
    <t>:HI7( SULPHU5 SP5INGS PUB SCHL</t>
  </si>
  <si>
    <t>0($GH(5 COUN7&lt;</t>
  </si>
  <si>
    <t>$LB(57ON . 12 SCHOOLS</t>
  </si>
  <si>
    <t>SUP(5IO5 . 12 SCHOOLS</t>
  </si>
  <si>
    <t>S7 5(GIS . 12 SCHOOLS</t>
  </si>
  <si>
    <t>0ISSOUL$ COUN7&lt; PUBLIC SCHOOLS</t>
  </si>
  <si>
    <t>H(LLG$7( (L(0(N7$5&lt;</t>
  </si>
  <si>
    <t>LOLO (L(0(N7$5&lt;</t>
  </si>
  <si>
    <t>PO7O0$C (L(0(N7$5&lt;</t>
  </si>
  <si>
    <t>BONN(5 (L(0(N7$5&lt;</t>
  </si>
  <si>
    <t>:OO'0$N (L(0(N7$5&lt;</t>
  </si>
  <si>
    <t>'(S0(7 (L(0(N7$5&lt;</t>
  </si>
  <si>
    <t>7$5G(7 5$NG( (L(0(N7$5&lt;</t>
  </si>
  <si>
    <t>SUNS(7 (L(0(N7$5&lt;</t>
  </si>
  <si>
    <t>CLIN7ON (L(0(N7$5&lt;</t>
  </si>
  <si>
    <t>S:$N 9$LL(&lt; (L(0(N7$5&lt;</t>
  </si>
  <si>
    <t>S((L(&lt; L$.( (L(0(N7$5&lt;</t>
  </si>
  <si>
    <t>F5(NCH7O:N . 12 SCHOOLS</t>
  </si>
  <si>
    <t>0ISSOUL$ $5($ CO OP</t>
  </si>
  <si>
    <t>0ISSOUL$ COUN7&lt;</t>
  </si>
  <si>
    <t>5OUN'UP PUBLIC SCHOOLS</t>
  </si>
  <si>
    <t>0(LS7ON( PUBLIC SCHOOLS</t>
  </si>
  <si>
    <t>0USS(LSH(LL COUN7&lt;</t>
  </si>
  <si>
    <t>LI9INGS7ON PUBLIC SCHOOLS</t>
  </si>
  <si>
    <t>G$5'IN(5 PUBLIC SCHOOLS</t>
  </si>
  <si>
    <t>COO.( CI7&lt; (L(0(N7$5&lt;</t>
  </si>
  <si>
    <t>PIN( C5((. (L(0(N7$5&lt;</t>
  </si>
  <si>
    <t>SHI(L'S 9$LL(&lt; PUBLIC SCHOOLS</t>
  </si>
  <si>
    <t>SP5ING'$L( (L(0(N7$5&lt;</t>
  </si>
  <si>
    <t>$55O:H($' (L(0(N7$5&lt;</t>
  </si>
  <si>
    <t>P$5. COUN7&lt; COOP(5$7I9(</t>
  </si>
  <si>
    <t>:INN(77 . 12 SCHOOLS</t>
  </si>
  <si>
    <t>'O'SON PUBLIC SCHOOLS</t>
  </si>
  <si>
    <t>S$CO PUBLIC SCHOOLS</t>
  </si>
  <si>
    <t>0$L7$ PUBLIC SCHOOLS</t>
  </si>
  <si>
    <t>:HI7(:$7(5 SCHOOLS</t>
  </si>
  <si>
    <t>H($57 BU77( PUBLIC SCHOOLS</t>
  </si>
  <si>
    <t>'UPU&lt;(5 (L(0(N7$5&lt;</t>
  </si>
  <si>
    <t>CON5$' PUBLIC SCHOOLS</t>
  </si>
  <si>
    <t>9$LI(5 PUBLIC SCHOOLS</t>
  </si>
  <si>
    <t>0I$0I (L(0(N7$5&lt;</t>
  </si>
  <si>
    <t>BIG S.&lt; SP(CI$L (' CO OP</t>
  </si>
  <si>
    <t>PON'(5$ COUN7&lt;</t>
  </si>
  <si>
    <t>BI''L( (L(0(N7$5&lt;</t>
  </si>
  <si>
    <t>B5O$'US PUBLIC SCHOOLS</t>
  </si>
  <si>
    <t>SOU7H S7$C(&lt; (L(0(N7$5&lt;</t>
  </si>
  <si>
    <t>75I COUN7&lt; CO OP</t>
  </si>
  <si>
    <t>'((5 LO'G( (L(0(N7$5&lt;</t>
  </si>
  <si>
    <t>O9$N'O (L(0(N7$5&lt;</t>
  </si>
  <si>
    <t>H(L09ILL( (L(0(N7$5&lt;</t>
  </si>
  <si>
    <t>G$55ISON SCHOOL</t>
  </si>
  <si>
    <t>(LLIS7ON SCHOOL</t>
  </si>
  <si>
    <t>$9ON (L(0(N7$5&lt;</t>
  </si>
  <si>
    <t>GOL' C5((. (L(0(N7$5&lt;</t>
  </si>
  <si>
    <t>G5($7 'I9I'( ('UC$7ION S(59IC(</t>
  </si>
  <si>
    <t>PO:(LL COUN7&lt; HIGH SCHOOL</t>
  </si>
  <si>
    <t>PO:(LL COUN7&lt;</t>
  </si>
  <si>
    <t>7(55&lt; . 12 SCHOOLS</t>
  </si>
  <si>
    <t>CO59$LLIS . 12 SCHOOLS</t>
  </si>
  <si>
    <t>S7(9(NS9ILL( PUBLIC SCHOOLS</t>
  </si>
  <si>
    <t>H$0IL7ON . 12 SCHOOLS</t>
  </si>
  <si>
    <t>9IC7O5 . 12 SCHOOLS</t>
  </si>
  <si>
    <t>'$5B&lt; . 12 SCHOOLS</t>
  </si>
  <si>
    <t>LON( 5OC. (L(0(N7$5&lt;</t>
  </si>
  <si>
    <t>FLO5(NC( C$5L7ON . 12 SCHOOLS</t>
  </si>
  <si>
    <t>BI77(55OO7 9$LL(&lt; CO OP</t>
  </si>
  <si>
    <t>SI'N(&lt; PUBLIC SCHOOLS</t>
  </si>
  <si>
    <t>S$9$G( PUBLIC SCHOOLS</t>
  </si>
  <si>
    <t>B5O5SON (L(0(N7$5&lt;</t>
  </si>
  <si>
    <t>F$I59I(: PUBLIC SCHOOLS</t>
  </si>
  <si>
    <t>5$U (L(0(N7$5&lt;</t>
  </si>
  <si>
    <t>L$0B(57 PUBLIC SCHOOLS</t>
  </si>
  <si>
    <t>F5ON7I(5 (L(0(N7$5&lt;</t>
  </si>
  <si>
    <t>POPL$5 PUBLIC SCHOOLS</t>
  </si>
  <si>
    <t>CULB(57SON PUBLIC SCHOOLS</t>
  </si>
  <si>
    <t>:OLF POIN7 PUBLIC SCHOOLS</t>
  </si>
  <si>
    <t>B5OC.7ON PUBLIC SCHOOLS</t>
  </si>
  <si>
    <t>B$IN9ILL( . 12 SCHOOLS</t>
  </si>
  <si>
    <t>F5OI' PUBLIC SCHOOLS</t>
  </si>
  <si>
    <t>BI5N(&lt; (L(0(N7$5&lt;</t>
  </si>
  <si>
    <t>FO5S&lt;7H PUBLIC SCHOOLS</t>
  </si>
  <si>
    <t>L$0( '((5 PUBLIC SCHOOLS</t>
  </si>
  <si>
    <t>5OS(BU' PUBLIC SCHOOLS</t>
  </si>
  <si>
    <t>COLS75IP PUBLIC SCHOOLS</t>
  </si>
  <si>
    <t>$SHL$N' PUBLIC SCHOOL</t>
  </si>
  <si>
    <t>5OS(BU' COUN7&lt;</t>
  </si>
  <si>
    <t>PL$INS PUBLIC SCHOOLS</t>
  </si>
  <si>
    <t>7HO0PSON F$LLS PUBLIC SCHOOLS</t>
  </si>
  <si>
    <t>75OU7 C5((. (L(0(N7$5&lt;</t>
  </si>
  <si>
    <t>'I;ON (L(0(N7$5&lt;</t>
  </si>
  <si>
    <t>NO;ON PUBLIC SCHOOLS</t>
  </si>
  <si>
    <t>HO7 SP5INGS PUBLIC SCHOOLS</t>
  </si>
  <si>
    <t>S$N'(5S COUN7&lt; CO OP</t>
  </si>
  <si>
    <t>:(S7B&lt; . 12 SCHOOLS</t>
  </si>
  <si>
    <t>0('ICIN( L$.( . 12 SCHOOLS</t>
  </si>
  <si>
    <t>PL(N7&lt;:OO' . 12 SCHOOLS</t>
  </si>
  <si>
    <t>BU77( PUBLIC SCHOOLS</t>
  </si>
  <si>
    <t>5$0S$&lt; (L(0(N7$5&lt;</t>
  </si>
  <si>
    <t>'I9I'( (L(0(N7$5&lt;</t>
  </si>
  <si>
    <t>0(L5OS( (L(0(N7$5&lt;</t>
  </si>
  <si>
    <t>SIL9(5 BO: COUN7&lt;</t>
  </si>
  <si>
    <t>P$5. CI7&lt; PUBLIC SCHOOLS</t>
  </si>
  <si>
    <t>COLU0BUS PUBLIC SCHOOLS</t>
  </si>
  <si>
    <t>5((' POIN7 PUBLIC SCHOOLS</t>
  </si>
  <si>
    <t>0OL7 (L(0(N7$5&lt;</t>
  </si>
  <si>
    <t>FISH7$IL (L(0(N7$5&lt;</t>
  </si>
  <si>
    <t>N&lt;( (L(0(N7$5&lt;</t>
  </si>
  <si>
    <t>5$P(LJ( PUBLIC SCHOOLS</t>
  </si>
  <si>
    <t>$BS$5O.(( PUBLIC SCHOOLS</t>
  </si>
  <si>
    <t>S7ILL:$7(5 S:((7G5$SS CO OP</t>
  </si>
  <si>
    <t>BIG 7I0B(5 (L(0(N7$5&lt;</t>
  </si>
  <si>
    <t>0(L9ILL( (L(0(N7$5&lt;</t>
  </si>
  <si>
    <t>G5(&lt;CLIFF (L(0(N7$5&lt;</t>
  </si>
  <si>
    <t>0CL(O' (L(0(N7$5&lt;</t>
  </si>
  <si>
    <t>S:((7 G5$SS COUN7&lt; HIGH SCHOOL</t>
  </si>
  <si>
    <t>CHO7($U PUBLIC SCHOOLS</t>
  </si>
  <si>
    <t>B&lt;NU0 (L(0(N7$5&lt;</t>
  </si>
  <si>
    <t>F$I5FI(L' PUBLIC SCHOOLS</t>
  </si>
  <si>
    <t>'U77ON B5$'&lt; . 12</t>
  </si>
  <si>
    <t>PO:(5 PUBLIC SCHOOLS</t>
  </si>
  <si>
    <t>GOL'(N 5I'G( (L(0(N7$5&lt;</t>
  </si>
  <si>
    <t>P(N'5O&lt; (L(0(N7$5&lt;</t>
  </si>
  <si>
    <t>G5((NFI(L' (L(0(N7$5&lt;</t>
  </si>
  <si>
    <t>SUNBU5S7 . 12 SCHOOLS</t>
  </si>
  <si>
    <t>SH(LB&lt; PUBLIC SCHOOLS</t>
  </si>
  <si>
    <t>G$L$7$ (L(0(N7$5&lt;</t>
  </si>
  <si>
    <t>GOL'(N 75I$NGL( COOP</t>
  </si>
  <si>
    <t>7OOL( COUN7&lt;</t>
  </si>
  <si>
    <t>H&lt;SH$0 SCHOOLS</t>
  </si>
  <si>
    <t>GL$SGO: . 12 SCHOOLS</t>
  </si>
  <si>
    <t>F5$=(5 PUBLIC SCHOOLS</t>
  </si>
  <si>
    <t>HINS'$L( PUBLIC SCHOOLS</t>
  </si>
  <si>
    <t>OPH(I0 . 12 SCHOOLS</t>
  </si>
  <si>
    <t>N$SHU$ . 12 SCHOOLS</t>
  </si>
  <si>
    <t>LUS75( (L(0(N7$5&lt;</t>
  </si>
  <si>
    <t>H$5LO:7ON PUBLIC SCHOOLS</t>
  </si>
  <si>
    <t>JU'I7H G$P PUBLIC SCHOOLS</t>
  </si>
  <si>
    <t>:H($7L$N' COUN7&lt;</t>
  </si>
  <si>
    <t>:IB$U; PUBLIC SCHOOL</t>
  </si>
  <si>
    <t>:IB$U; COUN7&lt;</t>
  </si>
  <si>
    <t>BLU( C5((. (L(0(N7$5&lt;</t>
  </si>
  <si>
    <t>C$N&lt;ON C5((. (L(0(N7$5&lt;</t>
  </si>
  <si>
    <t>L$U5(L PUBLIC SCHOOLS</t>
  </si>
  <si>
    <t>(L'(5 G5O9( (L(0(N7$5&lt;</t>
  </si>
  <si>
    <t>CUS7(5 . 12 SCHOOLS</t>
  </si>
  <si>
    <t>0O5IN (L(0(N7$5&lt;</t>
  </si>
  <si>
    <t>B5O$'9I(: PUBLIC SCHOOLS</t>
  </si>
  <si>
    <t>(L&lt;SI$N SCHOOL</t>
  </si>
  <si>
    <t>HUN7L(&lt; P5OJ(C7 . 12 SCHOOLS</t>
  </si>
  <si>
    <t>LOC.:OO' (L(0(N7$5&lt;</t>
  </si>
  <si>
    <t>SH(PH(5' PUBLIC SCHOOLS</t>
  </si>
  <si>
    <t>PION((5 (L(0(N7$5&lt;</t>
  </si>
  <si>
    <t>IN'(P(N'(N7 (L(0(N7$5&lt;</t>
  </si>
  <si>
    <t>&lt;(LLO:S7ON( $C$'(0&lt; (L(0(N7$5&lt;</t>
  </si>
  <si>
    <t>($S7(5N &lt;(LLO:S7ON( CO OP</t>
  </si>
  <si>
    <t>&lt;(LLO:S7ON( : C$5BON SP(C S(59</t>
  </si>
  <si>
    <t>$LLI$NC( FO5 CU55ICULU0 (NH$NC(0(N7</t>
  </si>
  <si>
    <t>L(GISL$7U5(</t>
  </si>
  <si>
    <t>SUP7 OF PUBLIC INS75UC7ION</t>
  </si>
  <si>
    <t>G5($7 F$LLS COLL(G( 0SU</t>
  </si>
  <si>
    <t>BO$5' OF PUBLIC ('UC$7ION</t>
  </si>
  <si>
    <t>CO00 OF HIGH(5 ('UC$7ION</t>
  </si>
  <si>
    <t>SCHOOL FO5 7H( '($F BLIN'</t>
  </si>
  <si>
    <t>$G5ICUL7U5(</t>
  </si>
  <si>
    <t>'(P$570(N7 OF CO55(C7IONS</t>
  </si>
  <si>
    <t>0ILI7$5&lt; $FF$I5S</t>
  </si>
  <si>
    <t>'(P7 OF PUBLIC H($L7H  HU0$N</t>
  </si>
  <si>
    <t>UNI9(5SI7&lt; OF 0ON7$N$</t>
  </si>
  <si>
    <t>0ON7$N$ S7$7( UNI9(5SI7&lt;</t>
  </si>
  <si>
    <t>NO57H(5N 0ON7$N$ COLL(G(</t>
  </si>
  <si>
    <t>0SU  BILLINGS</t>
  </si>
  <si>
    <t>CSP' 5(GION 1</t>
  </si>
  <si>
    <t>CSP' 5(GION 2</t>
  </si>
  <si>
    <t>CSP' 5(GION 4</t>
  </si>
  <si>
    <t>CSP' 5(GION 5</t>
  </si>
  <si>
    <t>5(S$ 5(GION 1</t>
  </si>
  <si>
    <t>5(S$ 5(GION 2</t>
  </si>
  <si>
    <t>5(S$ 5(GION 5</t>
  </si>
  <si>
    <t>NORTHWEST MONTANA EDUCATIONAL CO-OP</t>
  </si>
  <si>
    <t>ROSEBUD COUNTY</t>
  </si>
  <si>
    <t>CABINET MOUNTAIN CO-OP</t>
  </si>
  <si>
    <t>ALLIANCE FOR CURRICULUM ENHANCEMENT</t>
  </si>
  <si>
    <t>SWEET GRASS COUNTY</t>
  </si>
  <si>
    <t>state_contributions</t>
  </si>
  <si>
    <t>SPRING CREEK ELEMENTARY (20011)</t>
  </si>
  <si>
    <t>SPRING CREEK ELEMENTARY (90161)</t>
  </si>
  <si>
    <t>COTTONWOOD ELEMENTARY (160221)</t>
  </si>
  <si>
    <t>COTTONWOOD ELEMENTARY (210571)</t>
  </si>
  <si>
    <t>State</t>
  </si>
  <si>
    <t>Montana</t>
  </si>
  <si>
    <t>state_abv</t>
  </si>
  <si>
    <t>total_contributions</t>
  </si>
  <si>
    <t>district_contributions</t>
  </si>
  <si>
    <t>district_name</t>
  </si>
  <si>
    <t>Year</t>
  </si>
  <si>
    <t>LEAID</t>
  </si>
  <si>
    <t>LEAID2</t>
  </si>
  <si>
    <t/>
  </si>
  <si>
    <t>MT</t>
  </si>
  <si>
    <t>Rocky Boy H S</t>
  </si>
  <si>
    <t>3028911</t>
  </si>
  <si>
    <t>Wolf Point H S</t>
  </si>
  <si>
    <t>3028620</t>
  </si>
  <si>
    <t>Wolf Point Elem</t>
  </si>
  <si>
    <t>3028590</t>
  </si>
  <si>
    <t>Willow Creek H S</t>
  </si>
  <si>
    <t>3028170</t>
  </si>
  <si>
    <t>Willow Creek Elem</t>
  </si>
  <si>
    <t>3028140</t>
  </si>
  <si>
    <t>Whitehall H S</t>
  </si>
  <si>
    <t>3027840</t>
  </si>
  <si>
    <t>Whitehall Elem</t>
  </si>
  <si>
    <t>3027810</t>
  </si>
  <si>
    <t>Whitefish H S</t>
  </si>
  <si>
    <t>3027790</t>
  </si>
  <si>
    <t>Whitefish Elem</t>
  </si>
  <si>
    <t>3027740</t>
  </si>
  <si>
    <t>Valier H S</t>
  </si>
  <si>
    <t>3027090</t>
  </si>
  <si>
    <t>Valier Elem</t>
  </si>
  <si>
    <t>3027060</t>
  </si>
  <si>
    <t>Turner H S</t>
  </si>
  <si>
    <t>3026670</t>
  </si>
  <si>
    <t>Turner Elem</t>
  </si>
  <si>
    <t>3026640</t>
  </si>
  <si>
    <t>Troy H S</t>
  </si>
  <si>
    <t>3026580</t>
  </si>
  <si>
    <t>Troy Elem</t>
  </si>
  <si>
    <t>3026550</t>
  </si>
  <si>
    <t>Three Forks H S</t>
  </si>
  <si>
    <t>3026190</t>
  </si>
  <si>
    <t>Three Forks Elem</t>
  </si>
  <si>
    <t>3026160</t>
  </si>
  <si>
    <t>Thompson Falls H S</t>
  </si>
  <si>
    <t>3026100</t>
  </si>
  <si>
    <t>Thompson Falls Elem</t>
  </si>
  <si>
    <t>3026070</t>
  </si>
  <si>
    <t>Centerville H S</t>
  </si>
  <si>
    <t>3025140</t>
  </si>
  <si>
    <t>Centerville Elem</t>
  </si>
  <si>
    <t>3025130</t>
  </si>
  <si>
    <t>Stevensville H S</t>
  </si>
  <si>
    <t>3025050</t>
  </si>
  <si>
    <t>Stevensville Elem</t>
  </si>
  <si>
    <t>3025020</t>
  </si>
  <si>
    <t>Sidney H S</t>
  </si>
  <si>
    <t>3024230</t>
  </si>
  <si>
    <t>Sidney Elem</t>
  </si>
  <si>
    <t>3024200</t>
  </si>
  <si>
    <t>Sheridan H S</t>
  </si>
  <si>
    <t>3024180</t>
  </si>
  <si>
    <t>Sheridan Elem</t>
  </si>
  <si>
    <t>3024150</t>
  </si>
  <si>
    <t>Shepherd H S</t>
  </si>
  <si>
    <t>3023970</t>
  </si>
  <si>
    <t>Shepherd Elem</t>
  </si>
  <si>
    <t>3023940</t>
  </si>
  <si>
    <t>Shelby H S</t>
  </si>
  <si>
    <t>3023910</t>
  </si>
  <si>
    <t>Shelby Elem</t>
  </si>
  <si>
    <t>3023900</t>
  </si>
  <si>
    <t>Savage H S</t>
  </si>
  <si>
    <t>3023550</t>
  </si>
  <si>
    <t>Savage Elem</t>
  </si>
  <si>
    <t>3023520</t>
  </si>
  <si>
    <t>Saco H S</t>
  </si>
  <si>
    <t>3023400</t>
  </si>
  <si>
    <t>Saco Elem</t>
  </si>
  <si>
    <t>3023370</t>
  </si>
  <si>
    <t>Roundup High School</t>
  </si>
  <si>
    <t>3023070</t>
  </si>
  <si>
    <t>Roundup Elem</t>
  </si>
  <si>
    <t>3023040</t>
  </si>
  <si>
    <t>Ronan H S</t>
  </si>
  <si>
    <t>3022800</t>
  </si>
  <si>
    <t>Ronan Elem</t>
  </si>
  <si>
    <t>3022790</t>
  </si>
  <si>
    <t>Rocky Boy Elem</t>
  </si>
  <si>
    <t>3022750</t>
  </si>
  <si>
    <t>Richey H S</t>
  </si>
  <si>
    <t>3022410</t>
  </si>
  <si>
    <t>Richey Elem</t>
  </si>
  <si>
    <t>3022370</t>
  </si>
  <si>
    <t>Reed Point H S</t>
  </si>
  <si>
    <t>3022260</t>
  </si>
  <si>
    <t>Reed Point Elem</t>
  </si>
  <si>
    <t>3022230</t>
  </si>
  <si>
    <t>Red Lodge H S</t>
  </si>
  <si>
    <t>3022110</t>
  </si>
  <si>
    <t>Red Lodge Elem</t>
  </si>
  <si>
    <t>3022080</t>
  </si>
  <si>
    <t>Rapelje H S</t>
  </si>
  <si>
    <t>3021900</t>
  </si>
  <si>
    <t>Rapelje Elem</t>
  </si>
  <si>
    <t>3021870</t>
  </si>
  <si>
    <t>Power H S</t>
  </si>
  <si>
    <t>3021540</t>
  </si>
  <si>
    <t>Power Elem</t>
  </si>
  <si>
    <t>3021510</t>
  </si>
  <si>
    <t>Poplar H S</t>
  </si>
  <si>
    <t>3021270</t>
  </si>
  <si>
    <t>Poplar Elem</t>
  </si>
  <si>
    <t>3021240</t>
  </si>
  <si>
    <t>Polson H S</t>
  </si>
  <si>
    <t>3021090</t>
  </si>
  <si>
    <t>Polson Elem</t>
  </si>
  <si>
    <t>3021060</t>
  </si>
  <si>
    <t>Plains H S</t>
  </si>
  <si>
    <t>3020850</t>
  </si>
  <si>
    <t>Plains K-12</t>
  </si>
  <si>
    <t>Plains Elem</t>
  </si>
  <si>
    <t>3020820</t>
  </si>
  <si>
    <t>Park City H S</t>
  </si>
  <si>
    <t>3020070</t>
  </si>
  <si>
    <t>Park City Elem</t>
  </si>
  <si>
    <t>3020040</t>
  </si>
  <si>
    <t>Noxon H S</t>
  </si>
  <si>
    <t>3019500</t>
  </si>
  <si>
    <t>Moore H S</t>
  </si>
  <si>
    <t>3018900</t>
  </si>
  <si>
    <t>Moore Elem</t>
  </si>
  <si>
    <t>3018870</t>
  </si>
  <si>
    <t>Missoula Elem</t>
  </si>
  <si>
    <t>3018570</t>
  </si>
  <si>
    <t>Missoula H S</t>
  </si>
  <si>
    <t>3018540</t>
  </si>
  <si>
    <t>Melstone H S</t>
  </si>
  <si>
    <t>3018270</t>
  </si>
  <si>
    <t>Melstone Elem</t>
  </si>
  <si>
    <t>3018240</t>
  </si>
  <si>
    <t>Manhattan High School</t>
  </si>
  <si>
    <t>3017640</t>
  </si>
  <si>
    <t>Manhattan School</t>
  </si>
  <si>
    <t>3017610</t>
  </si>
  <si>
    <t>Lodge Grass H S</t>
  </si>
  <si>
    <t>3017040</t>
  </si>
  <si>
    <t>Lodge Grass Elem</t>
  </si>
  <si>
    <t>3017010</t>
  </si>
  <si>
    <t>Laurel H S</t>
  </si>
  <si>
    <t>3016230</t>
  </si>
  <si>
    <t>Laurel Elem</t>
  </si>
  <si>
    <t>3016200</t>
  </si>
  <si>
    <t>Lame Deer Elem</t>
  </si>
  <si>
    <t>3016050</t>
  </si>
  <si>
    <t>Lambert H S</t>
  </si>
  <si>
    <t>3016020</t>
  </si>
  <si>
    <t>Lambert Elem</t>
  </si>
  <si>
    <t>3015990</t>
  </si>
  <si>
    <t>Judith Gap H S</t>
  </si>
  <si>
    <t>3015390</t>
  </si>
  <si>
    <t>Judith Gap Elem</t>
  </si>
  <si>
    <t>3015360</t>
  </si>
  <si>
    <t>Joliet H S</t>
  </si>
  <si>
    <t>3015260</t>
  </si>
  <si>
    <t>Joliet Elem</t>
  </si>
  <si>
    <t>3015200</t>
  </si>
  <si>
    <t>Hinsdale H S</t>
  </si>
  <si>
    <t>3014370</t>
  </si>
  <si>
    <t>Hinsdale Elem</t>
  </si>
  <si>
    <t>3014340</t>
  </si>
  <si>
    <t>Helena H S</t>
  </si>
  <si>
    <t>3013830</t>
  </si>
  <si>
    <t>Helena Flats Elem</t>
  </si>
  <si>
    <t>3013800</t>
  </si>
  <si>
    <t>Havre H S</t>
  </si>
  <si>
    <t>3013590</t>
  </si>
  <si>
    <t>Havre Elem</t>
  </si>
  <si>
    <t>3013560</t>
  </si>
  <si>
    <t>Harlowton K-12</t>
  </si>
  <si>
    <t>3013470</t>
  </si>
  <si>
    <t>Harlowton H S</t>
  </si>
  <si>
    <t>Harlowton Elem</t>
  </si>
  <si>
    <t>3013440</t>
  </si>
  <si>
    <t>Harlem H S</t>
  </si>
  <si>
    <t>3013400</t>
  </si>
  <si>
    <t>Harlem Elem</t>
  </si>
  <si>
    <t>3013395</t>
  </si>
  <si>
    <t>Hardin H S</t>
  </si>
  <si>
    <t>3013340</t>
  </si>
  <si>
    <t>Hardin Elem</t>
  </si>
  <si>
    <t>3013310</t>
  </si>
  <si>
    <t>Great Falls H S</t>
  </si>
  <si>
    <t>3013050</t>
  </si>
  <si>
    <t>Great Falls Elem</t>
  </si>
  <si>
    <t>3013040</t>
  </si>
  <si>
    <t>Grass Range H S</t>
  </si>
  <si>
    <t>3012990</t>
  </si>
  <si>
    <t>Grass Range Elem</t>
  </si>
  <si>
    <t>3012960</t>
  </si>
  <si>
    <t>Glendive Elem</t>
  </si>
  <si>
    <t>3012510</t>
  </si>
  <si>
    <t>Geyser H S</t>
  </si>
  <si>
    <t>3012300</t>
  </si>
  <si>
    <t>Geyser K-12 Schools</t>
  </si>
  <si>
    <t>Geyser Elem</t>
  </si>
  <si>
    <t>3012270</t>
  </si>
  <si>
    <t>Gardiner H S</t>
  </si>
  <si>
    <t>3011850</t>
  </si>
  <si>
    <t>Gardiner Elem</t>
  </si>
  <si>
    <t>3011820</t>
  </si>
  <si>
    <t>Froid H S</t>
  </si>
  <si>
    <t>3011580</t>
  </si>
  <si>
    <t>Froid Elem</t>
  </si>
  <si>
    <t>3011550</t>
  </si>
  <si>
    <t>Frazer H S</t>
  </si>
  <si>
    <t>3011460</t>
  </si>
  <si>
    <t>Frazer Elem</t>
  </si>
  <si>
    <t>3011420</t>
  </si>
  <si>
    <t>Fort Benton H S</t>
  </si>
  <si>
    <t>3011260</t>
  </si>
  <si>
    <t>Fort Benton Elem</t>
  </si>
  <si>
    <t>3011240</t>
  </si>
  <si>
    <t>Forsyth H S</t>
  </si>
  <si>
    <t>3011190</t>
  </si>
  <si>
    <t>Forsyth Elem</t>
  </si>
  <si>
    <t>3011160</t>
  </si>
  <si>
    <t>Fairview H S</t>
  </si>
  <si>
    <t>3010290</t>
  </si>
  <si>
    <t>Fairview Elem</t>
  </si>
  <si>
    <t>3010210</t>
  </si>
  <si>
    <t>Fairfield H S</t>
  </si>
  <si>
    <t>3010170</t>
  </si>
  <si>
    <t>Fairfield Elem</t>
  </si>
  <si>
    <t>3010140</t>
  </si>
  <si>
    <t>Drummond H S</t>
  </si>
  <si>
    <t>3009210</t>
  </si>
  <si>
    <t>Drummond Elem</t>
  </si>
  <si>
    <t>3009180</t>
  </si>
  <si>
    <t>Denton Elem</t>
  </si>
  <si>
    <t>3008860</t>
  </si>
  <si>
    <t>Denton H S</t>
  </si>
  <si>
    <t>3008850</t>
  </si>
  <si>
    <t>Dawson H S</t>
  </si>
  <si>
    <t>3008340</t>
  </si>
  <si>
    <t>Cut Bank H S</t>
  </si>
  <si>
    <t>3008190</t>
  </si>
  <si>
    <t>Culbertson H S</t>
  </si>
  <si>
    <t>3007860</t>
  </si>
  <si>
    <t>Culbertson Elem</t>
  </si>
  <si>
    <t>3007830</t>
  </si>
  <si>
    <t>Conrad Elem</t>
  </si>
  <si>
    <t>3007330</t>
  </si>
  <si>
    <t>Conrad H S</t>
  </si>
  <si>
    <t>3007320</t>
  </si>
  <si>
    <t>Columbus H S</t>
  </si>
  <si>
    <t>3007200</t>
  </si>
  <si>
    <t>Columbus Elem</t>
  </si>
  <si>
    <t>3007190</t>
  </si>
  <si>
    <t>Columbia Falls H S</t>
  </si>
  <si>
    <t>3007140</t>
  </si>
  <si>
    <t>Columbia Falls Elem</t>
  </si>
  <si>
    <t>3007110</t>
  </si>
  <si>
    <t>Colstrip H S</t>
  </si>
  <si>
    <t>3007080</t>
  </si>
  <si>
    <t>Colstrip Elem</t>
  </si>
  <si>
    <t>3007050</t>
  </si>
  <si>
    <t>Circle H S</t>
  </si>
  <si>
    <t>3006810</t>
  </si>
  <si>
    <t>Circle Elem</t>
  </si>
  <si>
    <t>3006790</t>
  </si>
  <si>
    <t>Choteau H S</t>
  </si>
  <si>
    <t>3006330</t>
  </si>
  <si>
    <t>Choteau Elem</t>
  </si>
  <si>
    <t>3006320</t>
  </si>
  <si>
    <t>Chinook H S</t>
  </si>
  <si>
    <t>3006270</t>
  </si>
  <si>
    <t>Chinook Elem</t>
  </si>
  <si>
    <t>3006260</t>
  </si>
  <si>
    <t>Charlo H S</t>
  </si>
  <si>
    <t>3006115</t>
  </si>
  <si>
    <t>Charlo Elem</t>
  </si>
  <si>
    <t>3006112</t>
  </si>
  <si>
    <t>Cascade H S</t>
  </si>
  <si>
    <t>3005910</t>
  </si>
  <si>
    <t>Cascade Elem</t>
  </si>
  <si>
    <t>3005880</t>
  </si>
  <si>
    <t>Butte H S</t>
  </si>
  <si>
    <t>3005310</t>
  </si>
  <si>
    <t>Butte Elem</t>
  </si>
  <si>
    <t>3005280</t>
  </si>
  <si>
    <t>Brockton H S</t>
  </si>
  <si>
    <t>3005040</t>
  </si>
  <si>
    <t>Brockton Elem</t>
  </si>
  <si>
    <t>3005010</t>
  </si>
  <si>
    <t>Broadview H S</t>
  </si>
  <si>
    <t>3004920</t>
  </si>
  <si>
    <t>Broadview Elem</t>
  </si>
  <si>
    <t>3004890</t>
  </si>
  <si>
    <t>Bozeman H S</t>
  </si>
  <si>
    <t>3004590</t>
  </si>
  <si>
    <t>Bozeman Elem</t>
  </si>
  <si>
    <t>3004560</t>
  </si>
  <si>
    <t>Billings H S</t>
  </si>
  <si>
    <t>3003900</t>
  </si>
  <si>
    <t>Billings Elem</t>
  </si>
  <si>
    <t>3003870</t>
  </si>
  <si>
    <t>Bigfork H S</t>
  </si>
  <si>
    <t>3003840</t>
  </si>
  <si>
    <t>Bigfork Elem</t>
  </si>
  <si>
    <t>3003820</t>
  </si>
  <si>
    <t>Belt H S</t>
  </si>
  <si>
    <t>3003450</t>
  </si>
  <si>
    <t>Belt Elem</t>
  </si>
  <si>
    <t>3003420</t>
  </si>
  <si>
    <t>Belgrade H S</t>
  </si>
  <si>
    <t>3003330</t>
  </si>
  <si>
    <t>Belgrade Elem</t>
  </si>
  <si>
    <t>3003290</t>
  </si>
  <si>
    <t>Augusta H S</t>
  </si>
  <si>
    <t>3002450</t>
  </si>
  <si>
    <t>Augusta Elem</t>
  </si>
  <si>
    <t>3002430</t>
  </si>
  <si>
    <t>Arlee H S</t>
  </si>
  <si>
    <t>3002250</t>
  </si>
  <si>
    <t>Arlee Elem</t>
  </si>
  <si>
    <t>3002220</t>
  </si>
  <si>
    <t>Anaconda H S</t>
  </si>
  <si>
    <t>3002030</t>
  </si>
  <si>
    <t>Anaconda Elem</t>
  </si>
  <si>
    <t>3002010</t>
  </si>
  <si>
    <t>Absarokee H S</t>
  </si>
  <si>
    <t>3001740</t>
  </si>
  <si>
    <t>Absarokee Elem</t>
  </si>
  <si>
    <t>3001710</t>
  </si>
  <si>
    <t>Shields Valley H S</t>
  </si>
  <si>
    <t>3000933</t>
  </si>
  <si>
    <t>Shields Valley Elem</t>
  </si>
  <si>
    <t>3000932</t>
  </si>
  <si>
    <t>Chester-Joplin-Inverness HS</t>
  </si>
  <si>
    <t>3000101</t>
  </si>
  <si>
    <t>Chester-Joplin-Inverness El</t>
  </si>
  <si>
    <t>3000098</t>
  </si>
  <si>
    <t>North Star HS</t>
  </si>
  <si>
    <t>3000097</t>
  </si>
  <si>
    <t>North Star Elem</t>
  </si>
  <si>
    <t>3000096</t>
  </si>
  <si>
    <t>Lame Deer H S</t>
  </si>
  <si>
    <t>3000095</t>
  </si>
  <si>
    <t>Noxon Elem</t>
  </si>
  <si>
    <t>3000090</t>
  </si>
  <si>
    <t>Cut Bank Elem</t>
  </si>
  <si>
    <t>3000003</t>
  </si>
  <si>
    <t>E11</t>
  </si>
  <si>
    <t>V90</t>
  </si>
  <si>
    <t>V45</t>
  </si>
  <si>
    <t>V40</t>
  </si>
  <si>
    <t>E09</t>
  </si>
  <si>
    <t>E08</t>
  </si>
  <si>
    <t>E07</t>
  </si>
  <si>
    <t>E17</t>
  </si>
  <si>
    <t>TCURSSVC</t>
  </si>
  <si>
    <t>E13</t>
  </si>
  <si>
    <t>TCURINST</t>
  </si>
  <si>
    <t>TCURELSC</t>
  </si>
  <si>
    <t>TOTALEXP</t>
  </si>
  <si>
    <t>MEMBERSCH</t>
  </si>
  <si>
    <t>V33</t>
  </si>
  <si>
    <t>STABBR</t>
  </si>
  <si>
    <t>STNAME</t>
  </si>
  <si>
    <t>NAME</t>
  </si>
  <si>
    <t>Summed Contributions</t>
  </si>
  <si>
    <t>GASB 68 Files</t>
  </si>
  <si>
    <t>Check</t>
  </si>
  <si>
    <t>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</si>
</sst>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name val="Calibri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</cellStyleXfs>
  <cellXfs count="15">
    <xf numFmtId="0" fontId="0" fillId="0" borderId="0" xfId="0"/>
    <xf numFmtId="0" fontId="2" fillId="0" borderId="0" xfId="0" applyFont="1"/>
    <xf numFmtId="1" fontId="2" fillId="0" borderId="0" xfId="1" applyNumberFormat="1" applyFont="1"/>
    <xf numFmtId="1" fontId="2" fillId="0" borderId="0" xfId="0" applyNumberFormat="1" applyFont="1"/>
    <xf numFmtId="1" fontId="0" fillId="0" borderId="0" xfId="1" applyNumberFormat="1" applyFont="1"/>
    <xf numFmtId="1" fontId="0" fillId="0" borderId="0" xfId="0" applyNumberFormat="1"/>
    <xf numFmtId="164" fontId="0" fillId="0" borderId="0" xfId="2" applyNumberFormat="1" applyFont="1"/>
    <xf numFmtId="0" fontId="5" fillId="0" borderId="0" xfId="3"/>
    <xf numFmtId="1" fontId="5" fillId="0" borderId="0" xfId="3" applyNumberFormat="1"/>
    <xf numFmtId="0" fontId="5" fillId="2" borderId="0" xfId="3" applyFill="1"/>
    <xf numFmtId="0" fontId="4" fillId="0" borderId="0" xfId="0" applyFont="1"/>
    <xf numFmtId="164" fontId="4" fillId="0" borderId="0" xfId="0" applyNumberFormat="1" applyFont="1"/>
    <xf numFmtId="1" fontId="6" fillId="0" borderId="0" xfId="1" applyNumberFormat="1" applyFont="1"/>
    <xf numFmtId="1" fontId="6" fillId="0" borderId="0" xfId="0" applyNumberFormat="1" applyFont="1"/>
    <xf numFmtId="0" fontId="4" fillId="0" borderId="0" xfId="0" applyFont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Normal 2" xfId="3" xr:uid="{D1989DFF-FC1E-734F-A0B4-F5E57D101C8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DAFA-CB9A-794C-A55B-0BE2754946BC}">
  <sheetPr>
    <tabColor rgb="FF002060"/>
  </sheetPr>
  <dimension ref="A1:K6775"/>
  <sheetViews>
    <sheetView zoomScaleNormal="100" workbookViewId="0">
      <selection activeCell="E4" sqref="E4"/>
    </sheetView>
  </sheetViews>
  <sheetFormatPr baseColWidth="10" defaultColWidth="5.33203125" defaultRowHeight="16" x14ac:dyDescent="0.2"/>
  <cols>
    <col min="1" max="1" width="19" customWidth="1"/>
    <col min="2" max="2" width="8.1640625" bestFit="1" customWidth="1"/>
    <col min="3" max="3" width="7.1640625" bestFit="1" customWidth="1"/>
    <col min="4" max="4" width="7.6640625" bestFit="1" customWidth="1"/>
    <col min="5" max="6" width="17.83203125" customWidth="1"/>
    <col min="7" max="7" width="40.1640625" bestFit="1" customWidth="1"/>
    <col min="8" max="9" width="17.1640625" style="4" customWidth="1"/>
    <col min="10" max="10" width="19.83203125" style="5" bestFit="1" customWidth="1"/>
    <col min="11" max="11" width="18.1640625" customWidth="1"/>
  </cols>
  <sheetData>
    <row r="1" spans="1:11" x14ac:dyDescent="0.2">
      <c r="A1" t="s">
        <v>1151</v>
      </c>
      <c r="B1" s="1" t="s">
        <v>783</v>
      </c>
      <c r="C1" s="1" t="s">
        <v>782</v>
      </c>
      <c r="D1" s="1" t="s">
        <v>385</v>
      </c>
      <c r="E1" s="1" t="s">
        <v>776</v>
      </c>
      <c r="F1" s="1" t="s">
        <v>778</v>
      </c>
      <c r="G1" s="1" t="s">
        <v>781</v>
      </c>
      <c r="H1" s="2" t="s">
        <v>780</v>
      </c>
      <c r="I1" s="2" t="s">
        <v>771</v>
      </c>
      <c r="J1" s="3" t="s">
        <v>779</v>
      </c>
      <c r="K1" s="3" t="s">
        <v>783</v>
      </c>
    </row>
    <row r="2" spans="1:11" x14ac:dyDescent="0.2">
      <c r="A2" t="str">
        <f>C2&amp;G2</f>
        <v>2015GRANT ELEMENTARY</v>
      </c>
      <c r="B2">
        <v>3012900</v>
      </c>
      <c r="C2">
        <v>2015</v>
      </c>
      <c r="D2">
        <v>10071</v>
      </c>
      <c r="E2" t="s">
        <v>777</v>
      </c>
      <c r="F2" t="s">
        <v>786</v>
      </c>
      <c r="G2" t="s">
        <v>363</v>
      </c>
      <c r="H2" s="4">
        <v>4996</v>
      </c>
      <c r="I2" s="4">
        <v>3840</v>
      </c>
      <c r="J2" s="5">
        <v>8836</v>
      </c>
      <c r="K2">
        <f>IFERROR(VLOOKUP(G2,'GASB Match'!$A$87:$B$363,2,FALSE),"")</f>
        <v>3012900</v>
      </c>
    </row>
    <row r="3" spans="1:11" x14ac:dyDescent="0.2">
      <c r="A3" t="str">
        <f t="shared" ref="A3:A66" si="0">C3&amp;G3</f>
        <v>2016GRANT ELEMENTARY</v>
      </c>
      <c r="B3">
        <v>3012900</v>
      </c>
      <c r="C3">
        <v>2016</v>
      </c>
      <c r="D3">
        <v>10071</v>
      </c>
      <c r="E3" t="s">
        <v>777</v>
      </c>
      <c r="F3" t="s">
        <v>786</v>
      </c>
      <c r="G3" t="s">
        <v>363</v>
      </c>
      <c r="H3" s="4">
        <v>3325</v>
      </c>
      <c r="I3" s="4">
        <v>2375</v>
      </c>
      <c r="J3" s="5">
        <v>5700</v>
      </c>
      <c r="K3">
        <f>IFERROR(VLOOKUP(G3,'GASB Match'!$A$87:$B$363,2,FALSE),"")</f>
        <v>3012900</v>
      </c>
    </row>
    <row r="4" spans="1:11" x14ac:dyDescent="0.2">
      <c r="A4" t="str">
        <f t="shared" si="0"/>
        <v>2017GRANT ELEMENTARY</v>
      </c>
      <c r="B4">
        <v>3012900</v>
      </c>
      <c r="C4">
        <v>2017</v>
      </c>
      <c r="D4">
        <v>10071</v>
      </c>
      <c r="E4" t="s">
        <v>777</v>
      </c>
      <c r="F4" t="s">
        <v>786</v>
      </c>
      <c r="G4" t="s">
        <v>363</v>
      </c>
      <c r="H4" s="4">
        <v>3718</v>
      </c>
      <c r="I4" s="4">
        <v>2375</v>
      </c>
      <c r="J4" s="5">
        <v>6093</v>
      </c>
      <c r="K4">
        <f>IFERROR(VLOOKUP(G4,'GASB Match'!$A$87:$B$363,2,FALSE),"")</f>
        <v>3012900</v>
      </c>
    </row>
    <row r="5" spans="1:11" x14ac:dyDescent="0.2">
      <c r="A5" t="str">
        <f t="shared" si="0"/>
        <v>2018GRANT ELEMENTARY</v>
      </c>
      <c r="B5">
        <v>3012900</v>
      </c>
      <c r="C5">
        <v>2018</v>
      </c>
      <c r="D5">
        <v>10071</v>
      </c>
      <c r="E5" t="s">
        <v>777</v>
      </c>
      <c r="F5" t="s">
        <v>786</v>
      </c>
      <c r="G5" t="s">
        <v>363</v>
      </c>
      <c r="H5" s="4">
        <v>3378</v>
      </c>
      <c r="I5" s="4">
        <v>2432</v>
      </c>
      <c r="J5" s="5">
        <v>5810</v>
      </c>
      <c r="K5">
        <f>IFERROR(VLOOKUP(G5,'GASB Match'!$A$87:$B$363,2,FALSE),"")</f>
        <v>3012900</v>
      </c>
    </row>
    <row r="6" spans="1:11" x14ac:dyDescent="0.2">
      <c r="A6" t="str">
        <f t="shared" si="0"/>
        <v>2019GRANT ELEMENTARY</v>
      </c>
      <c r="B6">
        <v>3012900</v>
      </c>
      <c r="C6">
        <v>2019</v>
      </c>
      <c r="D6">
        <v>10071</v>
      </c>
      <c r="E6" t="s">
        <v>777</v>
      </c>
      <c r="F6" t="s">
        <v>786</v>
      </c>
      <c r="G6" t="s">
        <v>363</v>
      </c>
      <c r="H6" s="4">
        <v>3448</v>
      </c>
      <c r="I6" s="4">
        <v>2167</v>
      </c>
      <c r="J6" s="5">
        <v>5615</v>
      </c>
      <c r="K6">
        <f>IFERROR(VLOOKUP(G6,'GASB Match'!$A$87:$B$363,2,FALSE),"")</f>
        <v>3012900</v>
      </c>
    </row>
    <row r="7" spans="1:11" x14ac:dyDescent="0.2">
      <c r="A7" t="str">
        <f t="shared" si="0"/>
        <v>2020GRANT ELEMENTARY</v>
      </c>
      <c r="B7">
        <v>3012900</v>
      </c>
      <c r="C7">
        <v>2020</v>
      </c>
      <c r="D7">
        <v>10071</v>
      </c>
      <c r="E7" t="s">
        <v>777</v>
      </c>
      <c r="F7" t="s">
        <v>786</v>
      </c>
      <c r="G7" t="s">
        <v>363</v>
      </c>
      <c r="H7" s="4">
        <v>3581</v>
      </c>
      <c r="I7" s="4">
        <v>2029</v>
      </c>
      <c r="J7" s="5">
        <v>5610</v>
      </c>
      <c r="K7">
        <f>IFERROR(VLOOKUP(G7,'GASB Match'!$A$87:$B$363,2,FALSE),"")</f>
        <v>3012900</v>
      </c>
    </row>
    <row r="8" spans="1:11" x14ac:dyDescent="0.2">
      <c r="A8" t="str">
        <f t="shared" si="0"/>
        <v>2021GRANT ELEMENTARY</v>
      </c>
      <c r="B8">
        <v>3012900</v>
      </c>
      <c r="C8">
        <v>2021</v>
      </c>
      <c r="D8">
        <v>10071</v>
      </c>
      <c r="E8" t="s">
        <v>777</v>
      </c>
      <c r="F8" t="s">
        <v>786</v>
      </c>
      <c r="G8" t="s">
        <v>363</v>
      </c>
      <c r="H8" s="4">
        <v>3699</v>
      </c>
      <c r="I8" s="4">
        <v>2061</v>
      </c>
      <c r="J8" s="5">
        <v>5760</v>
      </c>
      <c r="K8">
        <f>IFERROR(VLOOKUP(G8,'GASB Match'!$A$87:$B$363,2,FALSE),"")</f>
        <v>3012900</v>
      </c>
    </row>
    <row r="9" spans="1:11" x14ac:dyDescent="0.2">
      <c r="A9" t="str">
        <f t="shared" si="0"/>
        <v>2022GRANT ELEMENTARY</v>
      </c>
      <c r="B9">
        <v>3012900</v>
      </c>
      <c r="C9">
        <v>2022</v>
      </c>
      <c r="D9">
        <v>10071</v>
      </c>
      <c r="E9" t="s">
        <v>777</v>
      </c>
      <c r="F9" t="s">
        <v>786</v>
      </c>
      <c r="G9" t="s">
        <v>363</v>
      </c>
      <c r="H9" s="4">
        <v>3827</v>
      </c>
      <c r="I9" s="4">
        <v>1987</v>
      </c>
      <c r="J9" s="5">
        <v>5814</v>
      </c>
      <c r="K9">
        <f>IFERROR(VLOOKUP(G9,'GASB Match'!$A$87:$B$363,2,FALSE),"")</f>
        <v>3012900</v>
      </c>
    </row>
    <row r="10" spans="1:11" x14ac:dyDescent="0.2">
      <c r="A10" t="str">
        <f t="shared" si="0"/>
        <v>2023GRANT ELEMENTARY</v>
      </c>
      <c r="B10">
        <v>3012900</v>
      </c>
      <c r="C10">
        <v>2023</v>
      </c>
      <c r="D10">
        <v>10071</v>
      </c>
      <c r="E10" t="s">
        <v>777</v>
      </c>
      <c r="F10" t="s">
        <v>786</v>
      </c>
      <c r="G10" t="s">
        <v>363</v>
      </c>
      <c r="H10" s="4">
        <v>4424</v>
      </c>
      <c r="I10" s="4">
        <v>2273</v>
      </c>
      <c r="J10" s="5">
        <v>6697</v>
      </c>
      <c r="K10">
        <f>IFERROR(VLOOKUP(G10,'GASB Match'!$A$87:$B$363,2,FALSE),"")</f>
        <v>3012900</v>
      </c>
    </row>
    <row r="11" spans="1:11" x14ac:dyDescent="0.2">
      <c r="A11" t="str">
        <f t="shared" si="0"/>
        <v>2015DILLON ELEMENTARY</v>
      </c>
      <c r="B11">
        <v>3008910</v>
      </c>
      <c r="C11">
        <v>2015</v>
      </c>
      <c r="D11">
        <v>10101</v>
      </c>
      <c r="E11" t="s">
        <v>777</v>
      </c>
      <c r="F11" t="s">
        <v>786</v>
      </c>
      <c r="G11" t="s">
        <v>0</v>
      </c>
      <c r="H11" s="4">
        <v>290107</v>
      </c>
      <c r="I11" s="4">
        <v>194686</v>
      </c>
      <c r="J11" s="5">
        <v>484793</v>
      </c>
      <c r="K11">
        <f>IFERROR(VLOOKUP(G11,'GASB Match'!$A$87:$B$363,2,FALSE),"")</f>
        <v>3008910</v>
      </c>
    </row>
    <row r="12" spans="1:11" x14ac:dyDescent="0.2">
      <c r="A12" t="str">
        <f t="shared" si="0"/>
        <v>2016DILLON ELEMENTARY</v>
      </c>
      <c r="B12">
        <v>3008910</v>
      </c>
      <c r="C12">
        <v>2016</v>
      </c>
      <c r="D12">
        <v>10101</v>
      </c>
      <c r="E12" t="s">
        <v>777</v>
      </c>
      <c r="F12" t="s">
        <v>786</v>
      </c>
      <c r="G12" t="s">
        <v>0</v>
      </c>
      <c r="H12" s="4">
        <v>294875</v>
      </c>
      <c r="I12" s="4">
        <v>192300</v>
      </c>
      <c r="J12" s="5">
        <v>487175</v>
      </c>
      <c r="K12">
        <f>IFERROR(VLOOKUP(G12,'GASB Match'!$A$87:$B$363,2,FALSE),"")</f>
        <v>3008910</v>
      </c>
    </row>
    <row r="13" spans="1:11" x14ac:dyDescent="0.2">
      <c r="A13" t="str">
        <f t="shared" si="0"/>
        <v>2017DILLON ELEMENTARY</v>
      </c>
      <c r="B13">
        <v>3008910</v>
      </c>
      <c r="C13">
        <v>2017</v>
      </c>
      <c r="D13">
        <v>10101</v>
      </c>
      <c r="E13" t="s">
        <v>777</v>
      </c>
      <c r="F13" t="s">
        <v>786</v>
      </c>
      <c r="G13" t="s">
        <v>0</v>
      </c>
      <c r="H13" s="4">
        <v>304509</v>
      </c>
      <c r="I13" s="4">
        <v>193303</v>
      </c>
      <c r="J13" s="5">
        <v>497812</v>
      </c>
      <c r="K13">
        <f>IFERROR(VLOOKUP(G13,'GASB Match'!$A$87:$B$363,2,FALSE),"")</f>
        <v>3008910</v>
      </c>
    </row>
    <row r="14" spans="1:11" x14ac:dyDescent="0.2">
      <c r="A14" t="str">
        <f t="shared" si="0"/>
        <v>2018DILLON ELEMENTARY</v>
      </c>
      <c r="B14">
        <v>3008910</v>
      </c>
      <c r="C14">
        <v>2018</v>
      </c>
      <c r="D14">
        <v>10101</v>
      </c>
      <c r="E14" t="s">
        <v>777</v>
      </c>
      <c r="F14" t="s">
        <v>786</v>
      </c>
      <c r="G14" t="s">
        <v>0</v>
      </c>
      <c r="H14" s="4">
        <v>306807</v>
      </c>
      <c r="I14" s="4">
        <v>190858</v>
      </c>
      <c r="J14" s="5">
        <v>497665</v>
      </c>
      <c r="K14">
        <f>IFERROR(VLOOKUP(G14,'GASB Match'!$A$87:$B$363,2,FALSE),"")</f>
        <v>3008910</v>
      </c>
    </row>
    <row r="15" spans="1:11" x14ac:dyDescent="0.2">
      <c r="A15" t="str">
        <f t="shared" si="0"/>
        <v>2019DILLON ELEMENTARY</v>
      </c>
      <c r="B15">
        <v>3008910</v>
      </c>
      <c r="C15">
        <v>2019</v>
      </c>
      <c r="D15">
        <v>10101</v>
      </c>
      <c r="E15" t="s">
        <v>777</v>
      </c>
      <c r="F15" t="s">
        <v>786</v>
      </c>
      <c r="G15" t="s">
        <v>0</v>
      </c>
      <c r="H15" s="4">
        <v>321559</v>
      </c>
      <c r="I15" s="4">
        <v>194744</v>
      </c>
      <c r="J15" s="5">
        <v>516303</v>
      </c>
      <c r="K15">
        <f>IFERROR(VLOOKUP(G15,'GASB Match'!$A$87:$B$363,2,FALSE),"")</f>
        <v>3008910</v>
      </c>
    </row>
    <row r="16" spans="1:11" x14ac:dyDescent="0.2">
      <c r="A16" t="str">
        <f t="shared" si="0"/>
        <v>2020DILLON ELEMENTARY</v>
      </c>
      <c r="B16">
        <v>3008910</v>
      </c>
      <c r="C16">
        <v>2020</v>
      </c>
      <c r="D16">
        <v>10101</v>
      </c>
      <c r="E16" t="s">
        <v>777</v>
      </c>
      <c r="F16" t="s">
        <v>786</v>
      </c>
      <c r="G16" t="s">
        <v>0</v>
      </c>
      <c r="H16" s="4">
        <v>333776</v>
      </c>
      <c r="I16" s="4">
        <v>197310</v>
      </c>
      <c r="J16" s="5">
        <v>531086</v>
      </c>
      <c r="K16">
        <f>IFERROR(VLOOKUP(G16,'GASB Match'!$A$87:$B$363,2,FALSE),"")</f>
        <v>3008910</v>
      </c>
    </row>
    <row r="17" spans="1:11" x14ac:dyDescent="0.2">
      <c r="A17" t="str">
        <f t="shared" si="0"/>
        <v>2021DILLON ELEMENTARY</v>
      </c>
      <c r="B17">
        <v>3008910</v>
      </c>
      <c r="C17">
        <v>2021</v>
      </c>
      <c r="D17">
        <v>10101</v>
      </c>
      <c r="E17" t="s">
        <v>777</v>
      </c>
      <c r="F17" t="s">
        <v>786</v>
      </c>
      <c r="G17" t="s">
        <v>0</v>
      </c>
      <c r="H17" s="4">
        <v>349621</v>
      </c>
      <c r="I17" s="4">
        <v>199452</v>
      </c>
      <c r="J17" s="5">
        <v>549073</v>
      </c>
      <c r="K17">
        <f>IFERROR(VLOOKUP(G17,'GASB Match'!$A$87:$B$363,2,FALSE),"")</f>
        <v>3008910</v>
      </c>
    </row>
    <row r="18" spans="1:11" x14ac:dyDescent="0.2">
      <c r="A18" t="str">
        <f t="shared" si="0"/>
        <v>2022DILLON ELEMENTARY</v>
      </c>
      <c r="B18">
        <v>3008910</v>
      </c>
      <c r="C18">
        <v>2022</v>
      </c>
      <c r="D18">
        <v>10101</v>
      </c>
      <c r="E18" t="s">
        <v>777</v>
      </c>
      <c r="F18" t="s">
        <v>786</v>
      </c>
      <c r="G18" t="s">
        <v>0</v>
      </c>
      <c r="H18" s="4">
        <v>361534</v>
      </c>
      <c r="I18" s="4">
        <v>199605</v>
      </c>
      <c r="J18" s="5">
        <v>561139</v>
      </c>
      <c r="K18">
        <f>IFERROR(VLOOKUP(G18,'GASB Match'!$A$87:$B$363,2,FALSE),"")</f>
        <v>3008910</v>
      </c>
    </row>
    <row r="19" spans="1:11" x14ac:dyDescent="0.2">
      <c r="A19" t="str">
        <f t="shared" si="0"/>
        <v>2023DILLON ELEMENTARY</v>
      </c>
      <c r="B19">
        <v>3008910</v>
      </c>
      <c r="C19">
        <v>2023</v>
      </c>
      <c r="D19">
        <v>10101</v>
      </c>
      <c r="E19" t="s">
        <v>777</v>
      </c>
      <c r="F19" t="s">
        <v>786</v>
      </c>
      <c r="G19" t="s">
        <v>0</v>
      </c>
      <c r="H19" s="4">
        <v>400608</v>
      </c>
      <c r="I19" s="4">
        <v>216499</v>
      </c>
      <c r="J19" s="5">
        <v>617107</v>
      </c>
      <c r="K19">
        <f>IFERROR(VLOOKUP(G19,'GASB Match'!$A$87:$B$363,2,FALSE),"")</f>
        <v>3008910</v>
      </c>
    </row>
    <row r="20" spans="1:11" x14ac:dyDescent="0.2">
      <c r="A20" t="str">
        <f t="shared" si="0"/>
        <v>2015WISE RIVER ELEMENTARY</v>
      </c>
      <c r="B20">
        <v>3010820</v>
      </c>
      <c r="C20">
        <v>2015</v>
      </c>
      <c r="D20">
        <v>10111</v>
      </c>
      <c r="E20" t="s">
        <v>777</v>
      </c>
      <c r="F20" t="s">
        <v>786</v>
      </c>
      <c r="G20" t="s">
        <v>1</v>
      </c>
      <c r="H20" s="4">
        <v>5906</v>
      </c>
      <c r="I20" s="4">
        <v>4449</v>
      </c>
      <c r="J20" s="5">
        <v>10355</v>
      </c>
      <c r="K20">
        <f>IFERROR(VLOOKUP(G20,'GASB Match'!$A$87:$B$363,2,FALSE),"")</f>
        <v>3010820</v>
      </c>
    </row>
    <row r="21" spans="1:11" x14ac:dyDescent="0.2">
      <c r="A21" t="str">
        <f t="shared" si="0"/>
        <v>2016WISE RIVER ELEMENTARY</v>
      </c>
      <c r="B21">
        <v>3010820</v>
      </c>
      <c r="C21">
        <v>2016</v>
      </c>
      <c r="D21">
        <v>10111</v>
      </c>
      <c r="E21" t="s">
        <v>777</v>
      </c>
      <c r="F21" t="s">
        <v>786</v>
      </c>
      <c r="G21" t="s">
        <v>1</v>
      </c>
      <c r="H21" s="4">
        <v>5468</v>
      </c>
      <c r="I21" s="4">
        <v>3771</v>
      </c>
      <c r="J21" s="5">
        <v>9239</v>
      </c>
      <c r="K21">
        <f>IFERROR(VLOOKUP(G21,'GASB Match'!$A$87:$B$363,2,FALSE),"")</f>
        <v>3010820</v>
      </c>
    </row>
    <row r="22" spans="1:11" x14ac:dyDescent="0.2">
      <c r="A22" t="str">
        <f t="shared" si="0"/>
        <v>2017WISE RIVER ELEMENTARY</v>
      </c>
      <c r="B22">
        <v>3010820</v>
      </c>
      <c r="C22">
        <v>2017</v>
      </c>
      <c r="D22">
        <v>10111</v>
      </c>
      <c r="E22" t="s">
        <v>777</v>
      </c>
      <c r="F22" t="s">
        <v>786</v>
      </c>
      <c r="G22" t="s">
        <v>1</v>
      </c>
      <c r="H22" s="4">
        <v>3246</v>
      </c>
      <c r="I22" s="4">
        <v>2075</v>
      </c>
      <c r="J22" s="5">
        <v>5321</v>
      </c>
      <c r="K22">
        <f>IFERROR(VLOOKUP(G22,'GASB Match'!$A$87:$B$363,2,FALSE),"")</f>
        <v>3010820</v>
      </c>
    </row>
    <row r="23" spans="1:11" x14ac:dyDescent="0.2">
      <c r="A23" t="str">
        <f t="shared" si="0"/>
        <v>2018WISE RIVER ELEMENTARY</v>
      </c>
      <c r="B23">
        <v>3010820</v>
      </c>
      <c r="C23">
        <v>2018</v>
      </c>
      <c r="D23">
        <v>10111</v>
      </c>
      <c r="E23" t="s">
        <v>777</v>
      </c>
      <c r="F23" t="s">
        <v>786</v>
      </c>
      <c r="G23" t="s">
        <v>1</v>
      </c>
      <c r="H23" s="4">
        <v>5812</v>
      </c>
      <c r="I23" s="4">
        <v>3943</v>
      </c>
      <c r="J23" s="5">
        <v>9755</v>
      </c>
      <c r="K23">
        <f>IFERROR(VLOOKUP(G23,'GASB Match'!$A$87:$B$363,2,FALSE),"")</f>
        <v>3010820</v>
      </c>
    </row>
    <row r="24" spans="1:11" x14ac:dyDescent="0.2">
      <c r="A24" t="str">
        <f t="shared" si="0"/>
        <v>2019WISE RIVER ELEMENTARY</v>
      </c>
      <c r="B24">
        <v>3010820</v>
      </c>
      <c r="C24">
        <v>2019</v>
      </c>
      <c r="D24">
        <v>10111</v>
      </c>
      <c r="E24" t="s">
        <v>777</v>
      </c>
      <c r="F24" t="s">
        <v>786</v>
      </c>
      <c r="G24" t="s">
        <v>1</v>
      </c>
      <c r="H24" s="4">
        <v>5831</v>
      </c>
      <c r="I24" s="4">
        <v>3609</v>
      </c>
      <c r="J24" s="5">
        <v>9440</v>
      </c>
      <c r="K24">
        <f>IFERROR(VLOOKUP(G24,'GASB Match'!$A$87:$B$363,2,FALSE),"")</f>
        <v>3010820</v>
      </c>
    </row>
    <row r="25" spans="1:11" x14ac:dyDescent="0.2">
      <c r="A25" t="str">
        <f t="shared" si="0"/>
        <v>2020WISE RIVER ELEMENTARY</v>
      </c>
      <c r="B25">
        <v>3010820</v>
      </c>
      <c r="C25">
        <v>2020</v>
      </c>
      <c r="D25">
        <v>10111</v>
      </c>
      <c r="E25" t="s">
        <v>777</v>
      </c>
      <c r="F25" t="s">
        <v>786</v>
      </c>
      <c r="G25" t="s">
        <v>1</v>
      </c>
      <c r="H25" s="4">
        <v>6594</v>
      </c>
      <c r="I25" s="4">
        <v>3811</v>
      </c>
      <c r="J25" s="5">
        <v>10405</v>
      </c>
      <c r="K25">
        <f>IFERROR(VLOOKUP(G25,'GASB Match'!$A$87:$B$363,2,FALSE),"")</f>
        <v>3010820</v>
      </c>
    </row>
    <row r="26" spans="1:11" x14ac:dyDescent="0.2">
      <c r="A26" t="str">
        <f t="shared" si="0"/>
        <v>2021WISE RIVER ELEMENTARY</v>
      </c>
      <c r="B26">
        <v>3010820</v>
      </c>
      <c r="C26">
        <v>2021</v>
      </c>
      <c r="D26">
        <v>10111</v>
      </c>
      <c r="E26" t="s">
        <v>777</v>
      </c>
      <c r="F26" t="s">
        <v>786</v>
      </c>
      <c r="G26" t="s">
        <v>1</v>
      </c>
      <c r="H26" s="4">
        <v>7679</v>
      </c>
      <c r="I26" s="4">
        <v>4332</v>
      </c>
      <c r="J26" s="5">
        <v>12011</v>
      </c>
      <c r="K26">
        <f>IFERROR(VLOOKUP(G26,'GASB Match'!$A$87:$B$363,2,FALSE),"")</f>
        <v>3010820</v>
      </c>
    </row>
    <row r="27" spans="1:11" x14ac:dyDescent="0.2">
      <c r="A27" t="str">
        <f t="shared" si="0"/>
        <v>2022WISE RIVER ELEMENTARY</v>
      </c>
      <c r="B27">
        <v>3010820</v>
      </c>
      <c r="C27">
        <v>2022</v>
      </c>
      <c r="D27">
        <v>10111</v>
      </c>
      <c r="E27" t="s">
        <v>777</v>
      </c>
      <c r="F27" t="s">
        <v>786</v>
      </c>
      <c r="G27" t="s">
        <v>1</v>
      </c>
      <c r="H27" s="4">
        <v>7502</v>
      </c>
      <c r="I27" s="4">
        <v>4017</v>
      </c>
      <c r="J27" s="5">
        <v>11519</v>
      </c>
      <c r="K27">
        <f>IFERROR(VLOOKUP(G27,'GASB Match'!$A$87:$B$363,2,FALSE),"")</f>
        <v>3010820</v>
      </c>
    </row>
    <row r="28" spans="1:11" x14ac:dyDescent="0.2">
      <c r="A28" t="str">
        <f t="shared" si="0"/>
        <v>2023WISE RIVER ELEMENTARY</v>
      </c>
      <c r="B28">
        <v>3010820</v>
      </c>
      <c r="C28">
        <v>2023</v>
      </c>
      <c r="D28">
        <v>10111</v>
      </c>
      <c r="E28" t="s">
        <v>777</v>
      </c>
      <c r="F28" t="s">
        <v>786</v>
      </c>
      <c r="G28" t="s">
        <v>1</v>
      </c>
      <c r="H28" s="4">
        <v>3807</v>
      </c>
      <c r="I28" s="4">
        <v>1939</v>
      </c>
      <c r="J28" s="5">
        <v>5746</v>
      </c>
      <c r="K28">
        <f>IFERROR(VLOOKUP(G28,'GASB Match'!$A$87:$B$363,2,FALSE),"")</f>
        <v>3010820</v>
      </c>
    </row>
    <row r="29" spans="1:11" x14ac:dyDescent="0.2">
      <c r="A29" t="str">
        <f t="shared" si="0"/>
        <v>2015LIMA K-12 SCHOOL</v>
      </c>
      <c r="B29">
        <v>3016710</v>
      </c>
      <c r="C29">
        <v>2015</v>
      </c>
      <c r="D29">
        <v>10121</v>
      </c>
      <c r="E29" t="s">
        <v>777</v>
      </c>
      <c r="F29" t="s">
        <v>786</v>
      </c>
      <c r="G29" t="s">
        <v>2</v>
      </c>
      <c r="H29" s="4">
        <v>41357</v>
      </c>
      <c r="I29" s="4">
        <v>28179</v>
      </c>
      <c r="J29" s="5">
        <v>69536</v>
      </c>
      <c r="K29">
        <f>IFERROR(VLOOKUP(G29,'GASB Match'!$A$87:$B$363,2,FALSE),"")</f>
        <v>3016710</v>
      </c>
    </row>
    <row r="30" spans="1:11" x14ac:dyDescent="0.2">
      <c r="A30" t="str">
        <f t="shared" si="0"/>
        <v>2016LIMA K-12 SCHOOL</v>
      </c>
      <c r="B30">
        <v>3016710</v>
      </c>
      <c r="C30">
        <v>2016</v>
      </c>
      <c r="D30">
        <v>10121</v>
      </c>
      <c r="E30" t="s">
        <v>777</v>
      </c>
      <c r="F30" t="s">
        <v>786</v>
      </c>
      <c r="G30" t="s">
        <v>2</v>
      </c>
      <c r="H30" s="4">
        <v>40238</v>
      </c>
      <c r="I30" s="4">
        <v>26421</v>
      </c>
      <c r="J30" s="5">
        <v>66659</v>
      </c>
      <c r="K30">
        <f>IFERROR(VLOOKUP(G30,'GASB Match'!$A$87:$B$363,2,FALSE),"")</f>
        <v>3016710</v>
      </c>
    </row>
    <row r="31" spans="1:11" x14ac:dyDescent="0.2">
      <c r="A31" t="str">
        <f t="shared" si="0"/>
        <v>2017LIMA K-12 SCHOOL</v>
      </c>
      <c r="B31">
        <v>3016710</v>
      </c>
      <c r="C31">
        <v>2017</v>
      </c>
      <c r="D31">
        <v>10121</v>
      </c>
      <c r="E31" t="s">
        <v>777</v>
      </c>
      <c r="F31" t="s">
        <v>786</v>
      </c>
      <c r="G31" t="s">
        <v>2</v>
      </c>
      <c r="H31" s="4">
        <v>46563</v>
      </c>
      <c r="I31" s="4">
        <v>29571</v>
      </c>
      <c r="J31" s="5">
        <v>76134</v>
      </c>
      <c r="K31">
        <f>IFERROR(VLOOKUP(G31,'GASB Match'!$A$87:$B$363,2,FALSE),"")</f>
        <v>3016710</v>
      </c>
    </row>
    <row r="32" spans="1:11" x14ac:dyDescent="0.2">
      <c r="A32" t="str">
        <f t="shared" si="0"/>
        <v>2018LIMA K-12 SCHOOL</v>
      </c>
      <c r="B32">
        <v>3016710</v>
      </c>
      <c r="C32">
        <v>2018</v>
      </c>
      <c r="D32">
        <v>10121</v>
      </c>
      <c r="E32" t="s">
        <v>777</v>
      </c>
      <c r="F32" t="s">
        <v>786</v>
      </c>
      <c r="G32" t="s">
        <v>2</v>
      </c>
      <c r="H32" s="4">
        <v>49491</v>
      </c>
      <c r="I32" s="4">
        <v>31067</v>
      </c>
      <c r="J32" s="5">
        <v>80558</v>
      </c>
      <c r="K32">
        <f>IFERROR(VLOOKUP(G32,'GASB Match'!$A$87:$B$363,2,FALSE),"")</f>
        <v>3016710</v>
      </c>
    </row>
    <row r="33" spans="1:11" x14ac:dyDescent="0.2">
      <c r="A33" t="str">
        <f t="shared" si="0"/>
        <v>2019LIMA K-12 SCHOOL</v>
      </c>
      <c r="B33">
        <v>3016710</v>
      </c>
      <c r="C33">
        <v>2019</v>
      </c>
      <c r="D33">
        <v>10121</v>
      </c>
      <c r="E33" t="s">
        <v>777</v>
      </c>
      <c r="F33" t="s">
        <v>786</v>
      </c>
      <c r="G33" t="s">
        <v>2</v>
      </c>
      <c r="H33" s="4">
        <v>47618</v>
      </c>
      <c r="I33" s="4">
        <v>28906</v>
      </c>
      <c r="J33" s="5">
        <v>76524</v>
      </c>
      <c r="K33">
        <f>IFERROR(VLOOKUP(G33,'GASB Match'!$A$87:$B$363,2,FALSE),"")</f>
        <v>3016710</v>
      </c>
    </row>
    <row r="34" spans="1:11" x14ac:dyDescent="0.2">
      <c r="A34" t="str">
        <f t="shared" si="0"/>
        <v>2020LIMA K-12 SCHOOL</v>
      </c>
      <c r="B34">
        <v>3016710</v>
      </c>
      <c r="C34">
        <v>2020</v>
      </c>
      <c r="D34">
        <v>10121</v>
      </c>
      <c r="E34" t="s">
        <v>777</v>
      </c>
      <c r="F34" t="s">
        <v>786</v>
      </c>
      <c r="G34" t="s">
        <v>2</v>
      </c>
      <c r="H34" s="4">
        <v>52340</v>
      </c>
      <c r="I34" s="4">
        <v>30866</v>
      </c>
      <c r="J34" s="5">
        <v>83206</v>
      </c>
      <c r="K34">
        <f>IFERROR(VLOOKUP(G34,'GASB Match'!$A$87:$B$363,2,FALSE),"")</f>
        <v>3016710</v>
      </c>
    </row>
    <row r="35" spans="1:11" x14ac:dyDescent="0.2">
      <c r="A35" t="str">
        <f t="shared" si="0"/>
        <v>2021LIMA K-12 SCHOOL</v>
      </c>
      <c r="B35">
        <v>3016710</v>
      </c>
      <c r="C35">
        <v>2021</v>
      </c>
      <c r="D35">
        <v>10121</v>
      </c>
      <c r="E35" t="s">
        <v>777</v>
      </c>
      <c r="F35" t="s">
        <v>786</v>
      </c>
      <c r="G35" t="s">
        <v>2</v>
      </c>
      <c r="H35" s="4">
        <v>54235</v>
      </c>
      <c r="I35" s="4">
        <v>30898</v>
      </c>
      <c r="J35" s="5">
        <v>85133</v>
      </c>
      <c r="K35">
        <f>IFERROR(VLOOKUP(G35,'GASB Match'!$A$87:$B$363,2,FALSE),"")</f>
        <v>3016710</v>
      </c>
    </row>
    <row r="36" spans="1:11" x14ac:dyDescent="0.2">
      <c r="A36" t="str">
        <f t="shared" si="0"/>
        <v>2022LIMA K-12 SCHOOL</v>
      </c>
      <c r="B36">
        <v>3016710</v>
      </c>
      <c r="C36">
        <v>2022</v>
      </c>
      <c r="D36">
        <v>10121</v>
      </c>
      <c r="E36" t="s">
        <v>777</v>
      </c>
      <c r="F36" t="s">
        <v>786</v>
      </c>
      <c r="G36" t="s">
        <v>2</v>
      </c>
      <c r="H36" s="4">
        <v>52473</v>
      </c>
      <c r="I36" s="4">
        <v>28861</v>
      </c>
      <c r="J36" s="5">
        <v>81334</v>
      </c>
      <c r="K36">
        <f>IFERROR(VLOOKUP(G36,'GASB Match'!$A$87:$B$363,2,FALSE),"")</f>
        <v>3016710</v>
      </c>
    </row>
    <row r="37" spans="1:11" x14ac:dyDescent="0.2">
      <c r="A37" t="str">
        <f t="shared" si="0"/>
        <v>2023LIMA K-12 SCHOOL</v>
      </c>
      <c r="B37">
        <v>3016710</v>
      </c>
      <c r="C37">
        <v>2023</v>
      </c>
      <c r="D37">
        <v>10121</v>
      </c>
      <c r="E37" t="s">
        <v>777</v>
      </c>
      <c r="F37" t="s">
        <v>786</v>
      </c>
      <c r="G37" t="s">
        <v>2</v>
      </c>
      <c r="H37" s="4">
        <v>52965</v>
      </c>
      <c r="I37" s="4">
        <v>28520</v>
      </c>
      <c r="J37" s="5">
        <v>81485</v>
      </c>
      <c r="K37">
        <f>IFERROR(VLOOKUP(G37,'GASB Match'!$A$87:$B$363,2,FALSE),"")</f>
        <v>3016710</v>
      </c>
    </row>
    <row r="38" spans="1:11" x14ac:dyDescent="0.2">
      <c r="A38" t="str">
        <f t="shared" si="0"/>
        <v>2015WISDOM ELEMENTARY</v>
      </c>
      <c r="B38">
        <v>3028500</v>
      </c>
      <c r="C38">
        <v>2015</v>
      </c>
      <c r="D38">
        <v>10161</v>
      </c>
      <c r="E38" t="s">
        <v>777</v>
      </c>
      <c r="F38" t="s">
        <v>786</v>
      </c>
      <c r="G38" t="s">
        <v>3</v>
      </c>
      <c r="H38" s="4">
        <v>5151</v>
      </c>
      <c r="I38" s="4">
        <v>3944</v>
      </c>
      <c r="J38" s="5">
        <v>9095</v>
      </c>
      <c r="K38">
        <f>IFERROR(VLOOKUP(G38,'GASB Match'!$A$87:$B$363,2,FALSE),"")</f>
        <v>3028500</v>
      </c>
    </row>
    <row r="39" spans="1:11" x14ac:dyDescent="0.2">
      <c r="A39" t="str">
        <f t="shared" si="0"/>
        <v>2016WISDOM ELEMENTARY</v>
      </c>
      <c r="B39">
        <v>3028500</v>
      </c>
      <c r="C39">
        <v>2016</v>
      </c>
      <c r="D39">
        <v>10161</v>
      </c>
      <c r="E39" t="s">
        <v>777</v>
      </c>
      <c r="F39" t="s">
        <v>786</v>
      </c>
      <c r="G39" t="s">
        <v>3</v>
      </c>
      <c r="H39" s="4">
        <v>5131</v>
      </c>
      <c r="I39" s="4">
        <v>3551</v>
      </c>
      <c r="J39" s="5">
        <v>8682</v>
      </c>
      <c r="K39">
        <f>IFERROR(VLOOKUP(G39,'GASB Match'!$A$87:$B$363,2,FALSE),"")</f>
        <v>3028500</v>
      </c>
    </row>
    <row r="40" spans="1:11" x14ac:dyDescent="0.2">
      <c r="A40" t="str">
        <f t="shared" si="0"/>
        <v>2017WISDOM ELEMENTARY</v>
      </c>
      <c r="B40">
        <v>3028500</v>
      </c>
      <c r="C40">
        <v>2017</v>
      </c>
      <c r="D40">
        <v>10161</v>
      </c>
      <c r="E40" t="s">
        <v>777</v>
      </c>
      <c r="F40" t="s">
        <v>786</v>
      </c>
      <c r="G40" t="s">
        <v>3</v>
      </c>
      <c r="H40" s="4">
        <v>5134</v>
      </c>
      <c r="I40" s="4">
        <v>3274</v>
      </c>
      <c r="J40" s="5">
        <v>8408</v>
      </c>
      <c r="K40">
        <f>IFERROR(VLOOKUP(G40,'GASB Match'!$A$87:$B$363,2,FALSE),"")</f>
        <v>3028500</v>
      </c>
    </row>
    <row r="41" spans="1:11" x14ac:dyDescent="0.2">
      <c r="A41" t="str">
        <f t="shared" si="0"/>
        <v>2018WISDOM ELEMENTARY</v>
      </c>
      <c r="B41">
        <v>3028500</v>
      </c>
      <c r="C41">
        <v>2018</v>
      </c>
      <c r="D41">
        <v>10161</v>
      </c>
      <c r="E41" t="s">
        <v>777</v>
      </c>
      <c r="F41" t="s">
        <v>786</v>
      </c>
      <c r="G41" t="s">
        <v>3</v>
      </c>
      <c r="H41" s="4">
        <v>4128</v>
      </c>
      <c r="I41" s="4">
        <v>2898</v>
      </c>
      <c r="J41" s="5">
        <v>7026</v>
      </c>
      <c r="K41">
        <f>IFERROR(VLOOKUP(G41,'GASB Match'!$A$87:$B$363,2,FALSE),"")</f>
        <v>3028500</v>
      </c>
    </row>
    <row r="42" spans="1:11" x14ac:dyDescent="0.2">
      <c r="A42" t="str">
        <f t="shared" si="0"/>
        <v>2019WISDOM ELEMENTARY</v>
      </c>
      <c r="B42">
        <v>3028500</v>
      </c>
      <c r="C42">
        <v>2019</v>
      </c>
      <c r="D42">
        <v>10161</v>
      </c>
      <c r="E42" t="s">
        <v>777</v>
      </c>
      <c r="F42" t="s">
        <v>786</v>
      </c>
      <c r="G42" t="s">
        <v>3</v>
      </c>
      <c r="H42" s="4">
        <v>6626</v>
      </c>
      <c r="I42" s="4">
        <v>4091</v>
      </c>
      <c r="J42" s="5">
        <v>10717</v>
      </c>
      <c r="K42">
        <f>IFERROR(VLOOKUP(G42,'GASB Match'!$A$87:$B$363,2,FALSE),"")</f>
        <v>3028500</v>
      </c>
    </row>
    <row r="43" spans="1:11" x14ac:dyDescent="0.2">
      <c r="A43" t="str">
        <f t="shared" si="0"/>
        <v>2020WISDOM ELEMENTARY</v>
      </c>
      <c r="B43">
        <v>3028500</v>
      </c>
      <c r="C43">
        <v>2020</v>
      </c>
      <c r="D43">
        <v>10161</v>
      </c>
      <c r="E43" t="s">
        <v>777</v>
      </c>
      <c r="F43" t="s">
        <v>786</v>
      </c>
      <c r="G43" t="s">
        <v>3</v>
      </c>
      <c r="H43" s="4">
        <v>6116</v>
      </c>
      <c r="I43" s="4">
        <v>3528</v>
      </c>
      <c r="J43" s="5">
        <v>9644</v>
      </c>
      <c r="K43">
        <f>IFERROR(VLOOKUP(G43,'GASB Match'!$A$87:$B$363,2,FALSE),"")</f>
        <v>3028500</v>
      </c>
    </row>
    <row r="44" spans="1:11" x14ac:dyDescent="0.2">
      <c r="A44" t="str">
        <f t="shared" si="0"/>
        <v>2021WISDOM ELEMENTARY</v>
      </c>
      <c r="B44">
        <v>3028500</v>
      </c>
      <c r="C44">
        <v>2021</v>
      </c>
      <c r="D44">
        <v>10161</v>
      </c>
      <c r="E44" t="s">
        <v>777</v>
      </c>
      <c r="F44" t="s">
        <v>786</v>
      </c>
      <c r="G44" t="s">
        <v>3</v>
      </c>
      <c r="H44" s="4">
        <v>5695</v>
      </c>
      <c r="I44" s="4">
        <v>3200</v>
      </c>
      <c r="J44" s="5">
        <v>8895</v>
      </c>
      <c r="K44">
        <f>IFERROR(VLOOKUP(G44,'GASB Match'!$A$87:$B$363,2,FALSE),"")</f>
        <v>3028500</v>
      </c>
    </row>
    <row r="45" spans="1:11" x14ac:dyDescent="0.2">
      <c r="A45" t="str">
        <f t="shared" si="0"/>
        <v>2022WISDOM ELEMENTARY</v>
      </c>
      <c r="B45">
        <v>3028500</v>
      </c>
      <c r="C45">
        <v>2022</v>
      </c>
      <c r="D45">
        <v>10161</v>
      </c>
      <c r="E45" t="s">
        <v>777</v>
      </c>
      <c r="F45" t="s">
        <v>786</v>
      </c>
      <c r="G45" t="s">
        <v>3</v>
      </c>
      <c r="H45" s="4">
        <v>4581</v>
      </c>
      <c r="I45" s="4">
        <v>2403</v>
      </c>
      <c r="J45" s="5">
        <v>6984</v>
      </c>
      <c r="K45">
        <f>IFERROR(VLOOKUP(G45,'GASB Match'!$A$87:$B$363,2,FALSE),"")</f>
        <v>3028500</v>
      </c>
    </row>
    <row r="46" spans="1:11" x14ac:dyDescent="0.2">
      <c r="A46" t="str">
        <f t="shared" si="0"/>
        <v>2023WISDOM ELEMENTARY</v>
      </c>
      <c r="B46">
        <v>3028500</v>
      </c>
      <c r="C46">
        <v>2023</v>
      </c>
      <c r="D46">
        <v>10161</v>
      </c>
      <c r="E46" t="s">
        <v>777</v>
      </c>
      <c r="F46" t="s">
        <v>786</v>
      </c>
      <c r="G46" t="s">
        <v>3</v>
      </c>
      <c r="H46" s="4">
        <v>6076</v>
      </c>
      <c r="I46" s="4">
        <v>3166</v>
      </c>
      <c r="J46" s="5">
        <v>9242</v>
      </c>
      <c r="K46">
        <f>IFERROR(VLOOKUP(G46,'GASB Match'!$A$87:$B$363,2,FALSE),"")</f>
        <v>3028500</v>
      </c>
    </row>
    <row r="47" spans="1:11" x14ac:dyDescent="0.2">
      <c r="A47" t="str">
        <f t="shared" si="0"/>
        <v>2015POLARIS ELEMENTARY</v>
      </c>
      <c r="B47">
        <v>3021030</v>
      </c>
      <c r="C47">
        <v>2015</v>
      </c>
      <c r="D47">
        <v>10211</v>
      </c>
      <c r="E47" t="s">
        <v>777</v>
      </c>
      <c r="F47" t="s">
        <v>786</v>
      </c>
      <c r="G47" t="s">
        <v>4</v>
      </c>
      <c r="H47" s="4">
        <v>0</v>
      </c>
      <c r="I47" s="4">
        <v>0</v>
      </c>
      <c r="J47" s="5">
        <v>0</v>
      </c>
      <c r="K47">
        <f>IFERROR(VLOOKUP(G47,'GASB Match'!$A$87:$B$363,2,FALSE),"")</f>
        <v>3021030</v>
      </c>
    </row>
    <row r="48" spans="1:11" x14ac:dyDescent="0.2">
      <c r="A48" t="str">
        <f t="shared" si="0"/>
        <v>2016POLARIS ELEMENTARY</v>
      </c>
      <c r="B48">
        <v>3021030</v>
      </c>
      <c r="C48">
        <v>2016</v>
      </c>
      <c r="D48">
        <v>10211</v>
      </c>
      <c r="E48" t="s">
        <v>777</v>
      </c>
      <c r="F48" t="s">
        <v>786</v>
      </c>
      <c r="G48" t="s">
        <v>4</v>
      </c>
      <c r="H48" s="4">
        <v>1915</v>
      </c>
      <c r="I48" s="4">
        <v>1456</v>
      </c>
      <c r="J48" s="5">
        <v>3371</v>
      </c>
      <c r="K48">
        <f>IFERROR(VLOOKUP(G48,'GASB Match'!$A$87:$B$363,2,FALSE),"")</f>
        <v>3021030</v>
      </c>
    </row>
    <row r="49" spans="1:11" x14ac:dyDescent="0.2">
      <c r="A49" t="str">
        <f t="shared" si="0"/>
        <v>2017POLARIS ELEMENTARY</v>
      </c>
      <c r="B49">
        <v>3021030</v>
      </c>
      <c r="C49">
        <v>2017</v>
      </c>
      <c r="D49">
        <v>10211</v>
      </c>
      <c r="E49" t="s">
        <v>777</v>
      </c>
      <c r="F49" t="s">
        <v>786</v>
      </c>
      <c r="G49" t="s">
        <v>4</v>
      </c>
      <c r="H49" s="4">
        <v>1929</v>
      </c>
      <c r="I49" s="4">
        <v>1239</v>
      </c>
      <c r="J49" s="5">
        <v>3168</v>
      </c>
      <c r="K49">
        <f>IFERROR(VLOOKUP(G49,'GASB Match'!$A$87:$B$363,2,FALSE),"")</f>
        <v>3021030</v>
      </c>
    </row>
    <row r="50" spans="1:11" x14ac:dyDescent="0.2">
      <c r="A50" t="str">
        <f t="shared" si="0"/>
        <v>2018POLARIS ELEMENTARY</v>
      </c>
      <c r="B50">
        <v>3021030</v>
      </c>
      <c r="C50">
        <v>2018</v>
      </c>
      <c r="D50">
        <v>10211</v>
      </c>
      <c r="E50" t="s">
        <v>777</v>
      </c>
      <c r="F50" t="s">
        <v>786</v>
      </c>
      <c r="G50" t="s">
        <v>4</v>
      </c>
      <c r="H50" s="4">
        <v>1969</v>
      </c>
      <c r="I50" s="4">
        <v>1557</v>
      </c>
      <c r="J50" s="5">
        <v>3526</v>
      </c>
      <c r="K50">
        <f>IFERROR(VLOOKUP(G50,'GASB Match'!$A$87:$B$363,2,FALSE),"")</f>
        <v>3021030</v>
      </c>
    </row>
    <row r="51" spans="1:11" x14ac:dyDescent="0.2">
      <c r="A51" t="str">
        <f t="shared" si="0"/>
        <v>2019POLARIS ELEMENTARY</v>
      </c>
      <c r="B51">
        <v>3021030</v>
      </c>
      <c r="C51">
        <v>2019</v>
      </c>
      <c r="D51">
        <v>10211</v>
      </c>
      <c r="E51" t="s">
        <v>777</v>
      </c>
      <c r="F51" t="s">
        <v>786</v>
      </c>
      <c r="G51" t="s">
        <v>4</v>
      </c>
      <c r="H51" s="4">
        <v>2485</v>
      </c>
      <c r="I51" s="4">
        <v>1584</v>
      </c>
      <c r="J51" s="5">
        <v>4069</v>
      </c>
      <c r="K51">
        <f>IFERROR(VLOOKUP(G51,'GASB Match'!$A$87:$B$363,2,FALSE),"")</f>
        <v>3021030</v>
      </c>
    </row>
    <row r="52" spans="1:11" x14ac:dyDescent="0.2">
      <c r="A52" t="str">
        <f t="shared" si="0"/>
        <v>2020POLARIS ELEMENTARY</v>
      </c>
      <c r="B52">
        <v>3021030</v>
      </c>
      <c r="C52">
        <v>2020</v>
      </c>
      <c r="D52">
        <v>10211</v>
      </c>
      <c r="E52" t="s">
        <v>777</v>
      </c>
      <c r="F52" t="s">
        <v>786</v>
      </c>
      <c r="G52" t="s">
        <v>4</v>
      </c>
      <c r="H52" s="4">
        <v>2100</v>
      </c>
      <c r="I52" s="4">
        <v>1153</v>
      </c>
      <c r="J52" s="5">
        <v>3253</v>
      </c>
      <c r="K52">
        <f>IFERROR(VLOOKUP(G52,'GASB Match'!$A$87:$B$363,2,FALSE),"")</f>
        <v>3021030</v>
      </c>
    </row>
    <row r="53" spans="1:11" x14ac:dyDescent="0.2">
      <c r="A53" t="str">
        <f t="shared" si="0"/>
        <v>2021POLARIS ELEMENTARY</v>
      </c>
      <c r="B53">
        <v>3021030</v>
      </c>
      <c r="C53">
        <v>2021</v>
      </c>
      <c r="D53">
        <v>10211</v>
      </c>
      <c r="E53" t="s">
        <v>777</v>
      </c>
      <c r="F53" t="s">
        <v>786</v>
      </c>
      <c r="G53" t="s">
        <v>4</v>
      </c>
      <c r="H53" s="4">
        <v>3484</v>
      </c>
      <c r="I53" s="4">
        <v>1938</v>
      </c>
      <c r="J53" s="5">
        <v>5422</v>
      </c>
      <c r="K53">
        <f>IFERROR(VLOOKUP(G53,'GASB Match'!$A$87:$B$363,2,FALSE),"")</f>
        <v>3021030</v>
      </c>
    </row>
    <row r="54" spans="1:11" x14ac:dyDescent="0.2">
      <c r="A54" t="str">
        <f t="shared" si="0"/>
        <v>2022POLARIS ELEMENTARY</v>
      </c>
      <c r="B54">
        <v>3021030</v>
      </c>
      <c r="C54">
        <v>2022</v>
      </c>
      <c r="D54">
        <v>10211</v>
      </c>
      <c r="E54" t="s">
        <v>777</v>
      </c>
      <c r="F54" t="s">
        <v>786</v>
      </c>
      <c r="G54" t="s">
        <v>4</v>
      </c>
      <c r="H54" s="4">
        <v>4821</v>
      </c>
      <c r="I54" s="4">
        <v>2536</v>
      </c>
      <c r="J54" s="5">
        <v>7357</v>
      </c>
      <c r="K54">
        <f>IFERROR(VLOOKUP(G54,'GASB Match'!$A$87:$B$363,2,FALSE),"")</f>
        <v>3021030</v>
      </c>
    </row>
    <row r="55" spans="1:11" x14ac:dyDescent="0.2">
      <c r="A55" t="str">
        <f t="shared" si="0"/>
        <v>2023POLARIS ELEMENTARY</v>
      </c>
      <c r="B55">
        <v>3021030</v>
      </c>
      <c r="C55">
        <v>2023</v>
      </c>
      <c r="D55">
        <v>10211</v>
      </c>
      <c r="E55" t="s">
        <v>777</v>
      </c>
      <c r="F55" t="s">
        <v>786</v>
      </c>
      <c r="G55" t="s">
        <v>4</v>
      </c>
      <c r="H55" s="4">
        <v>2678</v>
      </c>
      <c r="I55" s="4">
        <v>1329</v>
      </c>
      <c r="J55" s="5">
        <v>4007</v>
      </c>
      <c r="K55">
        <f>IFERROR(VLOOKUP(G55,'GASB Match'!$A$87:$B$363,2,FALSE),"")</f>
        <v>3021030</v>
      </c>
    </row>
    <row r="56" spans="1:11" x14ac:dyDescent="0.2">
      <c r="A56" t="str">
        <f t="shared" si="0"/>
        <v>2015JACKSON ELEMENTARY</v>
      </c>
      <c r="B56">
        <v>3015060</v>
      </c>
      <c r="C56">
        <v>2015</v>
      </c>
      <c r="D56">
        <v>10241</v>
      </c>
      <c r="E56" t="s">
        <v>777</v>
      </c>
      <c r="F56" t="s">
        <v>786</v>
      </c>
      <c r="G56" t="s">
        <v>5</v>
      </c>
      <c r="H56" s="4">
        <v>4259</v>
      </c>
      <c r="I56" s="4">
        <v>3347</v>
      </c>
      <c r="J56" s="5">
        <v>7606</v>
      </c>
      <c r="K56">
        <f>IFERROR(VLOOKUP(G56,'GASB Match'!$A$87:$B$363,2,FALSE),"")</f>
        <v>3015060</v>
      </c>
    </row>
    <row r="57" spans="1:11" x14ac:dyDescent="0.2">
      <c r="A57" t="str">
        <f t="shared" si="0"/>
        <v>2016JACKSON ELEMENTARY</v>
      </c>
      <c r="B57">
        <v>3015060</v>
      </c>
      <c r="C57">
        <v>2016</v>
      </c>
      <c r="D57">
        <v>10241</v>
      </c>
      <c r="E57" t="s">
        <v>777</v>
      </c>
      <c r="F57" t="s">
        <v>786</v>
      </c>
      <c r="G57" t="s">
        <v>5</v>
      </c>
      <c r="H57" s="4">
        <v>4319</v>
      </c>
      <c r="I57" s="4">
        <v>3023</v>
      </c>
      <c r="J57" s="5">
        <v>7342</v>
      </c>
      <c r="K57">
        <f>IFERROR(VLOOKUP(G57,'GASB Match'!$A$87:$B$363,2,FALSE),"")</f>
        <v>3015060</v>
      </c>
    </row>
    <row r="58" spans="1:11" x14ac:dyDescent="0.2">
      <c r="A58" t="str">
        <f t="shared" si="0"/>
        <v>2017JACKSON ELEMENTARY</v>
      </c>
      <c r="B58">
        <v>3015060</v>
      </c>
      <c r="C58">
        <v>2017</v>
      </c>
      <c r="D58">
        <v>10241</v>
      </c>
      <c r="E58" t="s">
        <v>777</v>
      </c>
      <c r="F58" t="s">
        <v>786</v>
      </c>
      <c r="G58" t="s">
        <v>5</v>
      </c>
      <c r="H58" s="4">
        <v>2147</v>
      </c>
      <c r="I58" s="4">
        <v>1378</v>
      </c>
      <c r="J58" s="5">
        <v>3525</v>
      </c>
      <c r="K58">
        <f>IFERROR(VLOOKUP(G58,'GASB Match'!$A$87:$B$363,2,FALSE),"")</f>
        <v>3015060</v>
      </c>
    </row>
    <row r="59" spans="1:11" x14ac:dyDescent="0.2">
      <c r="A59" t="str">
        <f t="shared" si="0"/>
        <v>2018JACKSON ELEMENTARY</v>
      </c>
      <c r="B59">
        <v>3015060</v>
      </c>
      <c r="C59">
        <v>2018</v>
      </c>
      <c r="D59">
        <v>10241</v>
      </c>
      <c r="E59" t="s">
        <v>777</v>
      </c>
      <c r="F59" t="s">
        <v>786</v>
      </c>
      <c r="G59" t="s">
        <v>5</v>
      </c>
      <c r="H59" s="4">
        <v>2747</v>
      </c>
      <c r="I59" s="4">
        <v>2040</v>
      </c>
      <c r="J59" s="5">
        <v>4787</v>
      </c>
      <c r="K59">
        <f>IFERROR(VLOOKUP(G59,'GASB Match'!$A$87:$B$363,2,FALSE),"")</f>
        <v>3015060</v>
      </c>
    </row>
    <row r="60" spans="1:11" x14ac:dyDescent="0.2">
      <c r="A60" t="str">
        <f t="shared" si="0"/>
        <v>2019JACKSON ELEMENTARY</v>
      </c>
      <c r="B60">
        <v>3015060</v>
      </c>
      <c r="C60">
        <v>2019</v>
      </c>
      <c r="D60">
        <v>10241</v>
      </c>
      <c r="E60" t="s">
        <v>777</v>
      </c>
      <c r="F60" t="s">
        <v>786</v>
      </c>
      <c r="G60" t="s">
        <v>5</v>
      </c>
      <c r="H60" s="4">
        <v>3702</v>
      </c>
      <c r="I60" s="4">
        <v>2320</v>
      </c>
      <c r="J60" s="5">
        <v>6022</v>
      </c>
      <c r="K60">
        <f>IFERROR(VLOOKUP(G60,'GASB Match'!$A$87:$B$363,2,FALSE),"")</f>
        <v>3015060</v>
      </c>
    </row>
    <row r="61" spans="1:11" x14ac:dyDescent="0.2">
      <c r="A61" t="str">
        <f t="shared" si="0"/>
        <v>2020JACKSON ELEMENTARY</v>
      </c>
      <c r="B61">
        <v>3015060</v>
      </c>
      <c r="C61">
        <v>2020</v>
      </c>
      <c r="D61">
        <v>10241</v>
      </c>
      <c r="E61" t="s">
        <v>777</v>
      </c>
      <c r="F61" t="s">
        <v>786</v>
      </c>
      <c r="G61" t="s">
        <v>5</v>
      </c>
      <c r="H61" s="4">
        <v>3632</v>
      </c>
      <c r="I61" s="4">
        <v>2059</v>
      </c>
      <c r="J61" s="5">
        <v>5691</v>
      </c>
      <c r="K61">
        <f>IFERROR(VLOOKUP(G61,'GASB Match'!$A$87:$B$363,2,FALSE),"")</f>
        <v>3015060</v>
      </c>
    </row>
    <row r="62" spans="1:11" x14ac:dyDescent="0.2">
      <c r="A62" t="str">
        <f t="shared" si="0"/>
        <v>2021JACKSON ELEMENTARY</v>
      </c>
      <c r="B62">
        <v>3015060</v>
      </c>
      <c r="C62">
        <v>2021</v>
      </c>
      <c r="D62">
        <v>10241</v>
      </c>
      <c r="E62" t="s">
        <v>777</v>
      </c>
      <c r="F62" t="s">
        <v>786</v>
      </c>
      <c r="G62" t="s">
        <v>5</v>
      </c>
      <c r="H62" s="4">
        <v>4927</v>
      </c>
      <c r="I62" s="4">
        <v>2761</v>
      </c>
      <c r="J62" s="5">
        <v>7688</v>
      </c>
      <c r="K62">
        <f>IFERROR(VLOOKUP(G62,'GASB Match'!$A$87:$B$363,2,FALSE),"")</f>
        <v>3015060</v>
      </c>
    </row>
    <row r="63" spans="1:11" x14ac:dyDescent="0.2">
      <c r="A63" t="str">
        <f t="shared" si="0"/>
        <v>2022JACKSON ELEMENTARY</v>
      </c>
      <c r="B63">
        <v>3015060</v>
      </c>
      <c r="C63">
        <v>2022</v>
      </c>
      <c r="D63">
        <v>10241</v>
      </c>
      <c r="E63" t="s">
        <v>777</v>
      </c>
      <c r="F63" t="s">
        <v>786</v>
      </c>
      <c r="G63" t="s">
        <v>5</v>
      </c>
      <c r="H63" s="4">
        <v>4735</v>
      </c>
      <c r="I63" s="4">
        <v>2488</v>
      </c>
      <c r="J63" s="5">
        <v>7223</v>
      </c>
      <c r="K63">
        <f>IFERROR(VLOOKUP(G63,'GASB Match'!$A$87:$B$363,2,FALSE),"")</f>
        <v>3015060</v>
      </c>
    </row>
    <row r="64" spans="1:11" x14ac:dyDescent="0.2">
      <c r="A64" t="str">
        <f t="shared" si="0"/>
        <v>2023JACKSON ELEMENTARY</v>
      </c>
      <c r="B64">
        <v>3015060</v>
      </c>
      <c r="C64">
        <v>2023</v>
      </c>
      <c r="D64">
        <v>10241</v>
      </c>
      <c r="E64" t="s">
        <v>777</v>
      </c>
      <c r="F64" t="s">
        <v>786</v>
      </c>
      <c r="G64" t="s">
        <v>5</v>
      </c>
      <c r="H64" s="4">
        <v>2666</v>
      </c>
      <c r="I64" s="4">
        <v>1322</v>
      </c>
      <c r="J64" s="5">
        <v>3988</v>
      </c>
      <c r="K64">
        <f>IFERROR(VLOOKUP(G64,'GASB Match'!$A$87:$B$363,2,FALSE),"")</f>
        <v>3015060</v>
      </c>
    </row>
    <row r="65" spans="1:11" x14ac:dyDescent="0.2">
      <c r="A65" t="str">
        <f t="shared" si="0"/>
        <v>2015REICHLE ELEMENTARY</v>
      </c>
      <c r="B65">
        <v>3022290</v>
      </c>
      <c r="C65">
        <v>2015</v>
      </c>
      <c r="D65">
        <v>10261</v>
      </c>
      <c r="E65" t="s">
        <v>777</v>
      </c>
      <c r="F65" t="s">
        <v>786</v>
      </c>
      <c r="G65" t="s">
        <v>6</v>
      </c>
      <c r="H65" s="4">
        <v>5925</v>
      </c>
      <c r="I65" s="4">
        <v>4462</v>
      </c>
      <c r="J65" s="5">
        <v>10387</v>
      </c>
      <c r="K65">
        <f>IFERROR(VLOOKUP(G65,'GASB Match'!$A$87:$B$363,2,FALSE),"")</f>
        <v>3022290</v>
      </c>
    </row>
    <row r="66" spans="1:11" x14ac:dyDescent="0.2">
      <c r="A66" t="str">
        <f t="shared" si="0"/>
        <v>2016REICHLE ELEMENTARY</v>
      </c>
      <c r="B66">
        <v>3022290</v>
      </c>
      <c r="C66">
        <v>2016</v>
      </c>
      <c r="D66">
        <v>10261</v>
      </c>
      <c r="E66" t="s">
        <v>777</v>
      </c>
      <c r="F66" t="s">
        <v>786</v>
      </c>
      <c r="G66" t="s">
        <v>6</v>
      </c>
      <c r="H66" s="4">
        <v>6489</v>
      </c>
      <c r="I66" s="4">
        <v>4436</v>
      </c>
      <c r="J66" s="5">
        <v>10925</v>
      </c>
      <c r="K66">
        <f>IFERROR(VLOOKUP(G66,'GASB Match'!$A$87:$B$363,2,FALSE),"")</f>
        <v>3022290</v>
      </c>
    </row>
    <row r="67" spans="1:11" x14ac:dyDescent="0.2">
      <c r="A67" t="str">
        <f t="shared" ref="A67:A130" si="1">C67&amp;G67</f>
        <v>2017REICHLE ELEMENTARY</v>
      </c>
      <c r="B67">
        <v>3022290</v>
      </c>
      <c r="C67">
        <v>2017</v>
      </c>
      <c r="D67">
        <v>10261</v>
      </c>
      <c r="E67" t="s">
        <v>777</v>
      </c>
      <c r="F67" t="s">
        <v>786</v>
      </c>
      <c r="G67" t="s">
        <v>6</v>
      </c>
      <c r="H67" s="4">
        <v>7390</v>
      </c>
      <c r="I67" s="4">
        <v>4706</v>
      </c>
      <c r="J67" s="5">
        <v>12096</v>
      </c>
      <c r="K67">
        <f>IFERROR(VLOOKUP(G67,'GASB Match'!$A$87:$B$363,2,FALSE),"")</f>
        <v>3022290</v>
      </c>
    </row>
    <row r="68" spans="1:11" x14ac:dyDescent="0.2">
      <c r="A68" t="str">
        <f t="shared" si="1"/>
        <v>2018REICHLE ELEMENTARY</v>
      </c>
      <c r="B68">
        <v>3022290</v>
      </c>
      <c r="C68">
        <v>2018</v>
      </c>
      <c r="D68">
        <v>10261</v>
      </c>
      <c r="E68" t="s">
        <v>777</v>
      </c>
      <c r="F68" t="s">
        <v>786</v>
      </c>
      <c r="G68" t="s">
        <v>6</v>
      </c>
      <c r="H68" s="4">
        <v>7563</v>
      </c>
      <c r="I68" s="4">
        <v>5031</v>
      </c>
      <c r="J68" s="5">
        <v>12594</v>
      </c>
      <c r="K68">
        <f>IFERROR(VLOOKUP(G68,'GASB Match'!$A$87:$B$363,2,FALSE),"")</f>
        <v>3022290</v>
      </c>
    </row>
    <row r="69" spans="1:11" x14ac:dyDescent="0.2">
      <c r="A69" t="str">
        <f t="shared" si="1"/>
        <v>2019REICHLE ELEMENTARY</v>
      </c>
      <c r="B69">
        <v>3022290</v>
      </c>
      <c r="C69">
        <v>2019</v>
      </c>
      <c r="D69">
        <v>10261</v>
      </c>
      <c r="E69" t="s">
        <v>777</v>
      </c>
      <c r="F69" t="s">
        <v>786</v>
      </c>
      <c r="G69" t="s">
        <v>6</v>
      </c>
      <c r="H69" s="4">
        <v>7887</v>
      </c>
      <c r="I69" s="4">
        <v>4854</v>
      </c>
      <c r="J69" s="5">
        <v>12741</v>
      </c>
      <c r="K69">
        <f>IFERROR(VLOOKUP(G69,'GASB Match'!$A$87:$B$363,2,FALSE),"")</f>
        <v>3022290</v>
      </c>
    </row>
    <row r="70" spans="1:11" x14ac:dyDescent="0.2">
      <c r="A70" t="str">
        <f t="shared" si="1"/>
        <v>2020REICHLE ELEMENTARY</v>
      </c>
      <c r="B70">
        <v>3022290</v>
      </c>
      <c r="C70">
        <v>2020</v>
      </c>
      <c r="D70">
        <v>10261</v>
      </c>
      <c r="E70" t="s">
        <v>777</v>
      </c>
      <c r="F70" t="s">
        <v>786</v>
      </c>
      <c r="G70" t="s">
        <v>6</v>
      </c>
      <c r="H70" s="4">
        <v>8091</v>
      </c>
      <c r="I70" s="4">
        <v>4696</v>
      </c>
      <c r="J70" s="5">
        <v>12787</v>
      </c>
      <c r="K70">
        <f>IFERROR(VLOOKUP(G70,'GASB Match'!$A$87:$B$363,2,FALSE),"")</f>
        <v>3022290</v>
      </c>
    </row>
    <row r="71" spans="1:11" x14ac:dyDescent="0.2">
      <c r="A71" t="str">
        <f t="shared" si="1"/>
        <v>2021REICHLE ELEMENTARY</v>
      </c>
      <c r="B71">
        <v>3022290</v>
      </c>
      <c r="C71">
        <v>2021</v>
      </c>
      <c r="D71">
        <v>10261</v>
      </c>
      <c r="E71" t="s">
        <v>777</v>
      </c>
      <c r="F71" t="s">
        <v>786</v>
      </c>
      <c r="G71" t="s">
        <v>6</v>
      </c>
      <c r="H71" s="4">
        <v>8885</v>
      </c>
      <c r="I71" s="4">
        <v>5020</v>
      </c>
      <c r="J71" s="5">
        <v>13905</v>
      </c>
      <c r="K71">
        <f>IFERROR(VLOOKUP(G71,'GASB Match'!$A$87:$B$363,2,FALSE),"")</f>
        <v>3022290</v>
      </c>
    </row>
    <row r="72" spans="1:11" x14ac:dyDescent="0.2">
      <c r="A72" t="str">
        <f t="shared" si="1"/>
        <v>2022REICHLE ELEMENTARY</v>
      </c>
      <c r="B72">
        <v>3022290</v>
      </c>
      <c r="C72">
        <v>2022</v>
      </c>
      <c r="D72">
        <v>10261</v>
      </c>
      <c r="E72" t="s">
        <v>777</v>
      </c>
      <c r="F72" t="s">
        <v>786</v>
      </c>
      <c r="G72" t="s">
        <v>6</v>
      </c>
      <c r="H72" s="4">
        <v>7864</v>
      </c>
      <c r="I72" s="4">
        <v>4217</v>
      </c>
      <c r="J72" s="5">
        <v>12081</v>
      </c>
      <c r="K72">
        <f>IFERROR(VLOOKUP(G72,'GASB Match'!$A$87:$B$363,2,FALSE),"")</f>
        <v>3022290</v>
      </c>
    </row>
    <row r="73" spans="1:11" x14ac:dyDescent="0.2">
      <c r="A73" t="str">
        <f t="shared" si="1"/>
        <v>2023REICHLE ELEMENTARY</v>
      </c>
      <c r="B73">
        <v>3022290</v>
      </c>
      <c r="C73">
        <v>2023</v>
      </c>
      <c r="D73">
        <v>10261</v>
      </c>
      <c r="E73" t="s">
        <v>777</v>
      </c>
      <c r="F73" t="s">
        <v>786</v>
      </c>
      <c r="G73" t="s">
        <v>6</v>
      </c>
      <c r="H73" s="4">
        <v>8541</v>
      </c>
      <c r="I73" s="4">
        <v>4499</v>
      </c>
      <c r="J73" s="5">
        <v>13040</v>
      </c>
      <c r="K73">
        <f>IFERROR(VLOOKUP(G73,'GASB Match'!$A$87:$B$363,2,FALSE),"")</f>
        <v>3022290</v>
      </c>
    </row>
    <row r="74" spans="1:11" x14ac:dyDescent="0.2">
      <c r="A74" t="str">
        <f t="shared" si="1"/>
        <v>2015BEAVERHEAD COUNTY HIGH SCHOOL</v>
      </c>
      <c r="B74">
        <v>3003090</v>
      </c>
      <c r="C74">
        <v>2015</v>
      </c>
      <c r="D74">
        <v>19981</v>
      </c>
      <c r="E74" t="s">
        <v>777</v>
      </c>
      <c r="F74" t="s">
        <v>786</v>
      </c>
      <c r="G74" t="s">
        <v>7</v>
      </c>
      <c r="H74" s="4">
        <v>154694</v>
      </c>
      <c r="I74" s="4">
        <v>104044</v>
      </c>
      <c r="J74" s="5">
        <v>258738</v>
      </c>
      <c r="K74">
        <f>IFERROR(VLOOKUP(G74,'GASB Match'!$A$87:$B$363,2,FALSE),"")</f>
        <v>3003090</v>
      </c>
    </row>
    <row r="75" spans="1:11" x14ac:dyDescent="0.2">
      <c r="A75" t="str">
        <f t="shared" si="1"/>
        <v>2016BEAVERHEAD COUNTY HIGH SCHOOL</v>
      </c>
      <c r="B75">
        <v>3003090</v>
      </c>
      <c r="C75">
        <v>2016</v>
      </c>
      <c r="D75">
        <v>19981</v>
      </c>
      <c r="E75" t="s">
        <v>777</v>
      </c>
      <c r="F75" t="s">
        <v>786</v>
      </c>
      <c r="G75" t="s">
        <v>7</v>
      </c>
      <c r="H75" s="4">
        <v>149198</v>
      </c>
      <c r="I75" s="4">
        <v>97401</v>
      </c>
      <c r="J75" s="5">
        <v>246599</v>
      </c>
      <c r="K75">
        <f>IFERROR(VLOOKUP(G75,'GASB Match'!$A$87:$B$363,2,FALSE),"")</f>
        <v>3003090</v>
      </c>
    </row>
    <row r="76" spans="1:11" x14ac:dyDescent="0.2">
      <c r="A76" t="str">
        <f t="shared" si="1"/>
        <v>2017BEAVERHEAD COUNTY HIGH SCHOOL</v>
      </c>
      <c r="B76">
        <v>3003090</v>
      </c>
      <c r="C76">
        <v>2017</v>
      </c>
      <c r="D76">
        <v>19981</v>
      </c>
      <c r="E76" t="s">
        <v>777</v>
      </c>
      <c r="F76" t="s">
        <v>786</v>
      </c>
      <c r="G76" t="s">
        <v>7</v>
      </c>
      <c r="H76" s="4">
        <v>158063</v>
      </c>
      <c r="I76" s="4">
        <v>100346</v>
      </c>
      <c r="J76" s="5">
        <v>258409</v>
      </c>
      <c r="K76">
        <f>IFERROR(VLOOKUP(G76,'GASB Match'!$A$87:$B$363,2,FALSE),"")</f>
        <v>3003090</v>
      </c>
    </row>
    <row r="77" spans="1:11" x14ac:dyDescent="0.2">
      <c r="A77" t="str">
        <f t="shared" si="1"/>
        <v>2018BEAVERHEAD COUNTY HIGH SCHOOL</v>
      </c>
      <c r="B77">
        <v>3003090</v>
      </c>
      <c r="C77">
        <v>2018</v>
      </c>
      <c r="D77">
        <v>19981</v>
      </c>
      <c r="E77" t="s">
        <v>777</v>
      </c>
      <c r="F77" t="s">
        <v>786</v>
      </c>
      <c r="G77" t="s">
        <v>7</v>
      </c>
      <c r="H77" s="4">
        <v>155263</v>
      </c>
      <c r="I77" s="4">
        <v>96751</v>
      </c>
      <c r="J77" s="5">
        <v>252014</v>
      </c>
      <c r="K77">
        <f>IFERROR(VLOOKUP(G77,'GASB Match'!$A$87:$B$363,2,FALSE),"")</f>
        <v>3003090</v>
      </c>
    </row>
    <row r="78" spans="1:11" x14ac:dyDescent="0.2">
      <c r="A78" t="str">
        <f t="shared" si="1"/>
        <v>2019BEAVERHEAD COUNTY HIGH SCHOOL</v>
      </c>
      <c r="B78">
        <v>3003090</v>
      </c>
      <c r="C78">
        <v>2019</v>
      </c>
      <c r="D78">
        <v>19981</v>
      </c>
      <c r="E78" t="s">
        <v>777</v>
      </c>
      <c r="F78" t="s">
        <v>786</v>
      </c>
      <c r="G78" t="s">
        <v>7</v>
      </c>
      <c r="H78" s="4">
        <v>160251</v>
      </c>
      <c r="I78" s="4">
        <v>97092</v>
      </c>
      <c r="J78" s="5">
        <v>257343</v>
      </c>
      <c r="K78">
        <f>IFERROR(VLOOKUP(G78,'GASB Match'!$A$87:$B$363,2,FALSE),"")</f>
        <v>3003090</v>
      </c>
    </row>
    <row r="79" spans="1:11" x14ac:dyDescent="0.2">
      <c r="A79" t="str">
        <f t="shared" si="1"/>
        <v>2020BEAVERHEAD COUNTY HIGH SCHOOL</v>
      </c>
      <c r="B79">
        <v>3003090</v>
      </c>
      <c r="C79">
        <v>2020</v>
      </c>
      <c r="D79">
        <v>19981</v>
      </c>
      <c r="E79" t="s">
        <v>777</v>
      </c>
      <c r="F79" t="s">
        <v>786</v>
      </c>
      <c r="G79" t="s">
        <v>7</v>
      </c>
      <c r="H79" s="4">
        <v>165914</v>
      </c>
      <c r="I79" s="4">
        <v>98034</v>
      </c>
      <c r="J79" s="5">
        <v>263948</v>
      </c>
      <c r="K79">
        <f>IFERROR(VLOOKUP(G79,'GASB Match'!$A$87:$B$363,2,FALSE),"")</f>
        <v>3003090</v>
      </c>
    </row>
    <row r="80" spans="1:11" x14ac:dyDescent="0.2">
      <c r="A80" t="str">
        <f t="shared" si="1"/>
        <v>2021BEAVERHEAD COUNTY HIGH SCHOOL</v>
      </c>
      <c r="B80">
        <v>3003090</v>
      </c>
      <c r="C80">
        <v>2021</v>
      </c>
      <c r="D80">
        <v>19981</v>
      </c>
      <c r="E80" t="s">
        <v>777</v>
      </c>
      <c r="F80" t="s">
        <v>786</v>
      </c>
      <c r="G80" t="s">
        <v>7</v>
      </c>
      <c r="H80" s="4">
        <v>177075</v>
      </c>
      <c r="I80" s="4">
        <v>100993</v>
      </c>
      <c r="J80" s="5">
        <v>278068</v>
      </c>
      <c r="K80">
        <f>IFERROR(VLOOKUP(G80,'GASB Match'!$A$87:$B$363,2,FALSE),"")</f>
        <v>3003090</v>
      </c>
    </row>
    <row r="81" spans="1:11" x14ac:dyDescent="0.2">
      <c r="A81" t="str">
        <f t="shared" si="1"/>
        <v>2022BEAVERHEAD COUNTY HIGH SCHOOL</v>
      </c>
      <c r="B81">
        <v>3003090</v>
      </c>
      <c r="C81">
        <v>2022</v>
      </c>
      <c r="D81">
        <v>19981</v>
      </c>
      <c r="E81" t="s">
        <v>777</v>
      </c>
      <c r="F81" t="s">
        <v>786</v>
      </c>
      <c r="G81" t="s">
        <v>7</v>
      </c>
      <c r="H81" s="4">
        <v>180804</v>
      </c>
      <c r="I81" s="4">
        <v>99759</v>
      </c>
      <c r="J81" s="5">
        <v>280563</v>
      </c>
      <c r="K81">
        <f>IFERROR(VLOOKUP(G81,'GASB Match'!$A$87:$B$363,2,FALSE),"")</f>
        <v>3003090</v>
      </c>
    </row>
    <row r="82" spans="1:11" x14ac:dyDescent="0.2">
      <c r="A82" t="str">
        <f t="shared" si="1"/>
        <v>2023BEAVERHEAD COUNTY HIGH SCHOOL</v>
      </c>
      <c r="B82">
        <v>3003090</v>
      </c>
      <c r="C82">
        <v>2023</v>
      </c>
      <c r="D82">
        <v>19981</v>
      </c>
      <c r="E82" t="s">
        <v>777</v>
      </c>
      <c r="F82" t="s">
        <v>786</v>
      </c>
      <c r="G82" t="s">
        <v>7</v>
      </c>
      <c r="H82" s="4">
        <v>192795</v>
      </c>
      <c r="I82" s="4">
        <v>104129</v>
      </c>
      <c r="J82" s="5">
        <v>296924</v>
      </c>
      <c r="K82">
        <f>IFERROR(VLOOKUP(G82,'GASB Match'!$A$87:$B$363,2,FALSE),"")</f>
        <v>3003090</v>
      </c>
    </row>
    <row r="83" spans="1:11" x14ac:dyDescent="0.2">
      <c r="A83" t="str">
        <f t="shared" si="1"/>
        <v>2015SPRING CREEK ELEMENTARY (20011)</v>
      </c>
      <c r="B83">
        <v>3003660</v>
      </c>
      <c r="C83">
        <v>2015</v>
      </c>
      <c r="D83">
        <v>20011</v>
      </c>
      <c r="E83" t="s">
        <v>777</v>
      </c>
      <c r="F83" t="s">
        <v>786</v>
      </c>
      <c r="G83" t="s">
        <v>772</v>
      </c>
      <c r="H83" s="4">
        <v>3873</v>
      </c>
      <c r="I83" s="4">
        <v>3088</v>
      </c>
      <c r="J83" s="5">
        <v>6961</v>
      </c>
      <c r="K83">
        <f>IFERROR(VLOOKUP(G83,'GASB Match'!$A$87:$B$363,2,FALSE),"")</f>
        <v>3003660</v>
      </c>
    </row>
    <row r="84" spans="1:11" x14ac:dyDescent="0.2">
      <c r="A84" t="str">
        <f t="shared" si="1"/>
        <v>2016SPRING CREEK ELEMENTARY (20011)</v>
      </c>
      <c r="B84">
        <v>3003660</v>
      </c>
      <c r="C84">
        <v>2016</v>
      </c>
      <c r="D84">
        <v>20011</v>
      </c>
      <c r="E84" t="s">
        <v>777</v>
      </c>
      <c r="F84" t="s">
        <v>786</v>
      </c>
      <c r="G84" t="s">
        <v>772</v>
      </c>
      <c r="H84" s="4">
        <v>3815</v>
      </c>
      <c r="I84" s="4">
        <v>2694</v>
      </c>
      <c r="J84" s="5">
        <v>6509</v>
      </c>
      <c r="K84">
        <f>IFERROR(VLOOKUP(G84,'GASB Match'!$A$87:$B$363,2,FALSE),"")</f>
        <v>3003660</v>
      </c>
    </row>
    <row r="85" spans="1:11" x14ac:dyDescent="0.2">
      <c r="A85" t="str">
        <f t="shared" si="1"/>
        <v>2017SPRING CREEK ELEMENTARY (20011)</v>
      </c>
      <c r="B85">
        <v>3003660</v>
      </c>
      <c r="C85">
        <v>2017</v>
      </c>
      <c r="D85">
        <v>20011</v>
      </c>
      <c r="E85" t="s">
        <v>777</v>
      </c>
      <c r="F85" t="s">
        <v>786</v>
      </c>
      <c r="G85" t="s">
        <v>772</v>
      </c>
      <c r="H85" s="4">
        <v>3947</v>
      </c>
      <c r="I85" s="4">
        <v>2520</v>
      </c>
      <c r="J85" s="5">
        <v>6467</v>
      </c>
      <c r="K85">
        <f>IFERROR(VLOOKUP(G85,'GASB Match'!$A$87:$B$363,2,FALSE),"")</f>
        <v>3003660</v>
      </c>
    </row>
    <row r="86" spans="1:11" x14ac:dyDescent="0.2">
      <c r="A86" t="str">
        <f t="shared" si="1"/>
        <v>2018SPRING CREEK ELEMENTARY (20011)</v>
      </c>
      <c r="B86">
        <v>3003660</v>
      </c>
      <c r="C86">
        <v>2018</v>
      </c>
      <c r="D86">
        <v>20011</v>
      </c>
      <c r="E86" t="s">
        <v>777</v>
      </c>
      <c r="F86" t="s">
        <v>786</v>
      </c>
      <c r="G86" t="s">
        <v>772</v>
      </c>
      <c r="H86" s="4">
        <v>4111</v>
      </c>
      <c r="I86" s="4">
        <v>2887</v>
      </c>
      <c r="J86" s="5">
        <v>6998</v>
      </c>
      <c r="K86">
        <f>IFERROR(VLOOKUP(G86,'GASB Match'!$A$87:$B$363,2,FALSE),"")</f>
        <v>3003660</v>
      </c>
    </row>
    <row r="87" spans="1:11" x14ac:dyDescent="0.2">
      <c r="A87" t="str">
        <f t="shared" si="1"/>
        <v>2019SPRING CREEK ELEMENTARY (20011)</v>
      </c>
      <c r="B87">
        <v>3003660</v>
      </c>
      <c r="C87">
        <v>2019</v>
      </c>
      <c r="D87">
        <v>20011</v>
      </c>
      <c r="E87" t="s">
        <v>777</v>
      </c>
      <c r="F87" t="s">
        <v>786</v>
      </c>
      <c r="G87" t="s">
        <v>772</v>
      </c>
      <c r="H87" s="4">
        <v>4306</v>
      </c>
      <c r="I87" s="4">
        <v>2686</v>
      </c>
      <c r="J87" s="5">
        <v>6992</v>
      </c>
      <c r="K87">
        <f>IFERROR(VLOOKUP(G87,'GASB Match'!$A$87:$B$363,2,FALSE),"")</f>
        <v>3003660</v>
      </c>
    </row>
    <row r="88" spans="1:11" x14ac:dyDescent="0.2">
      <c r="A88" t="str">
        <f t="shared" si="1"/>
        <v>2020SPRING CREEK ELEMENTARY (20011)</v>
      </c>
      <c r="B88">
        <v>3003660</v>
      </c>
      <c r="C88">
        <v>2020</v>
      </c>
      <c r="D88">
        <v>20011</v>
      </c>
      <c r="E88" t="s">
        <v>777</v>
      </c>
      <c r="F88" t="s">
        <v>786</v>
      </c>
      <c r="G88" t="s">
        <v>772</v>
      </c>
      <c r="H88" s="4">
        <v>4535</v>
      </c>
      <c r="I88" s="4">
        <v>2593</v>
      </c>
      <c r="J88" s="5">
        <v>7128</v>
      </c>
      <c r="K88">
        <f>IFERROR(VLOOKUP(G88,'GASB Match'!$A$87:$B$363,2,FALSE),"")</f>
        <v>3003660</v>
      </c>
    </row>
    <row r="89" spans="1:11" x14ac:dyDescent="0.2">
      <c r="A89" t="str">
        <f t="shared" si="1"/>
        <v>2021SPRING CREEK ELEMENTARY (20011)</v>
      </c>
      <c r="B89">
        <v>3003660</v>
      </c>
      <c r="C89">
        <v>2021</v>
      </c>
      <c r="D89">
        <v>20011</v>
      </c>
      <c r="E89" t="s">
        <v>777</v>
      </c>
      <c r="F89" t="s">
        <v>786</v>
      </c>
      <c r="G89" t="s">
        <v>772</v>
      </c>
      <c r="H89" s="4">
        <v>4746</v>
      </c>
      <c r="I89" s="4">
        <v>2658</v>
      </c>
      <c r="J89" s="5">
        <v>7404</v>
      </c>
      <c r="K89">
        <f>IFERROR(VLOOKUP(G89,'GASB Match'!$A$87:$B$363,2,FALSE),"")</f>
        <v>3003660</v>
      </c>
    </row>
    <row r="90" spans="1:11" x14ac:dyDescent="0.2">
      <c r="A90" t="str">
        <f t="shared" si="1"/>
        <v>2022SPRING CREEK ELEMENTARY (20011)</v>
      </c>
      <c r="B90">
        <v>3003660</v>
      </c>
      <c r="C90">
        <v>2022</v>
      </c>
      <c r="D90">
        <v>20011</v>
      </c>
      <c r="E90" t="s">
        <v>777</v>
      </c>
      <c r="F90" t="s">
        <v>786</v>
      </c>
      <c r="G90" t="s">
        <v>772</v>
      </c>
      <c r="H90" s="4">
        <v>5039</v>
      </c>
      <c r="I90" s="4">
        <v>2656</v>
      </c>
      <c r="J90" s="5">
        <v>7695</v>
      </c>
      <c r="K90">
        <f>IFERROR(VLOOKUP(G90,'GASB Match'!$A$87:$B$363,2,FALSE),"")</f>
        <v>3003660</v>
      </c>
    </row>
    <row r="91" spans="1:11" x14ac:dyDescent="0.2">
      <c r="A91" t="str">
        <f t="shared" si="1"/>
        <v>2023SPRING CREEK ELEMENTARY (20011)</v>
      </c>
      <c r="B91">
        <v>3003660</v>
      </c>
      <c r="C91">
        <v>2023</v>
      </c>
      <c r="D91">
        <v>20011</v>
      </c>
      <c r="E91" t="s">
        <v>777</v>
      </c>
      <c r="F91" t="s">
        <v>786</v>
      </c>
      <c r="G91" t="s">
        <v>772</v>
      </c>
      <c r="H91" s="4">
        <v>5348</v>
      </c>
      <c r="I91" s="4">
        <v>2773</v>
      </c>
      <c r="J91" s="5">
        <v>8121</v>
      </c>
      <c r="K91">
        <f>IFERROR(VLOOKUP(G91,'GASB Match'!$A$87:$B$363,2,FALSE),"")</f>
        <v>3003660</v>
      </c>
    </row>
    <row r="92" spans="1:11" x14ac:dyDescent="0.2">
      <c r="A92" t="str">
        <f t="shared" si="1"/>
        <v>2015PRYOR SCHOOL DISTRICT</v>
      </c>
      <c r="B92">
        <v>3021720</v>
      </c>
      <c r="C92">
        <v>2015</v>
      </c>
      <c r="D92">
        <v>20021</v>
      </c>
      <c r="E92" t="s">
        <v>777</v>
      </c>
      <c r="F92" t="s">
        <v>786</v>
      </c>
      <c r="G92" t="s">
        <v>9</v>
      </c>
      <c r="H92" s="4">
        <v>71088</v>
      </c>
      <c r="I92" s="4">
        <v>48081</v>
      </c>
      <c r="J92" s="5">
        <v>119169</v>
      </c>
      <c r="K92">
        <f>IFERROR(VLOOKUP(G92,'GASB Match'!$A$87:$B$363,2,FALSE),"")</f>
        <v>3021720</v>
      </c>
    </row>
    <row r="93" spans="1:11" x14ac:dyDescent="0.2">
      <c r="A93" t="str">
        <f t="shared" si="1"/>
        <v>2016PRYOR SCHOOL DISTRICT</v>
      </c>
      <c r="B93">
        <v>3021720</v>
      </c>
      <c r="C93">
        <v>2016</v>
      </c>
      <c r="D93">
        <v>20021</v>
      </c>
      <c r="E93" t="s">
        <v>777</v>
      </c>
      <c r="F93" t="s">
        <v>786</v>
      </c>
      <c r="G93" t="s">
        <v>9</v>
      </c>
      <c r="H93" s="4">
        <v>67819</v>
      </c>
      <c r="I93" s="4">
        <v>44389</v>
      </c>
      <c r="J93" s="5">
        <v>112208</v>
      </c>
      <c r="K93">
        <f>IFERROR(VLOOKUP(G93,'GASB Match'!$A$87:$B$363,2,FALSE),"")</f>
        <v>3021720</v>
      </c>
    </row>
    <row r="94" spans="1:11" x14ac:dyDescent="0.2">
      <c r="A94" t="str">
        <f t="shared" si="1"/>
        <v>2017PRYOR SCHOOL DISTRICT</v>
      </c>
      <c r="B94">
        <v>3021720</v>
      </c>
      <c r="C94">
        <v>2017</v>
      </c>
      <c r="D94">
        <v>20021</v>
      </c>
      <c r="E94" t="s">
        <v>777</v>
      </c>
      <c r="F94" t="s">
        <v>786</v>
      </c>
      <c r="G94" t="s">
        <v>9</v>
      </c>
      <c r="H94" s="4">
        <v>65242</v>
      </c>
      <c r="I94" s="4">
        <v>41427</v>
      </c>
      <c r="J94" s="5">
        <v>106669</v>
      </c>
      <c r="K94">
        <f>IFERROR(VLOOKUP(G94,'GASB Match'!$A$87:$B$363,2,FALSE),"")</f>
        <v>3021720</v>
      </c>
    </row>
    <row r="95" spans="1:11" x14ac:dyDescent="0.2">
      <c r="A95" t="str">
        <f t="shared" si="1"/>
        <v>2018PRYOR SCHOOL DISTRICT</v>
      </c>
      <c r="B95">
        <v>3021720</v>
      </c>
      <c r="C95">
        <v>2018</v>
      </c>
      <c r="D95">
        <v>20021</v>
      </c>
      <c r="E95" t="s">
        <v>777</v>
      </c>
      <c r="F95" t="s">
        <v>786</v>
      </c>
      <c r="G95" t="s">
        <v>9</v>
      </c>
      <c r="H95" s="4">
        <v>78971</v>
      </c>
      <c r="I95" s="4">
        <v>49374</v>
      </c>
      <c r="J95" s="5">
        <v>128345</v>
      </c>
      <c r="K95">
        <f>IFERROR(VLOOKUP(G95,'GASB Match'!$A$87:$B$363,2,FALSE),"")</f>
        <v>3021720</v>
      </c>
    </row>
    <row r="96" spans="1:11" x14ac:dyDescent="0.2">
      <c r="A96" t="str">
        <f t="shared" si="1"/>
        <v>2019PRYOR SCHOOL DISTRICT</v>
      </c>
      <c r="B96">
        <v>3021720</v>
      </c>
      <c r="C96">
        <v>2019</v>
      </c>
      <c r="D96">
        <v>20021</v>
      </c>
      <c r="E96" t="s">
        <v>777</v>
      </c>
      <c r="F96" t="s">
        <v>786</v>
      </c>
      <c r="G96" t="s">
        <v>9</v>
      </c>
      <c r="H96" s="4">
        <v>96571</v>
      </c>
      <c r="I96" s="4">
        <v>58541</v>
      </c>
      <c r="J96" s="5">
        <v>155112</v>
      </c>
      <c r="K96">
        <f>IFERROR(VLOOKUP(G96,'GASB Match'!$A$87:$B$363,2,FALSE),"")</f>
        <v>3021720</v>
      </c>
    </row>
    <row r="97" spans="1:11" x14ac:dyDescent="0.2">
      <c r="A97" t="str">
        <f t="shared" si="1"/>
        <v>2020PRYOR SCHOOL DISTRICT</v>
      </c>
      <c r="B97">
        <v>3021720</v>
      </c>
      <c r="C97">
        <v>2020</v>
      </c>
      <c r="D97">
        <v>20021</v>
      </c>
      <c r="E97" t="s">
        <v>777</v>
      </c>
      <c r="F97" t="s">
        <v>786</v>
      </c>
      <c r="G97" t="s">
        <v>9</v>
      </c>
      <c r="H97" s="4">
        <v>111831</v>
      </c>
      <c r="I97" s="4">
        <v>66049</v>
      </c>
      <c r="J97" s="5">
        <v>177880</v>
      </c>
      <c r="K97">
        <f>IFERROR(VLOOKUP(G97,'GASB Match'!$A$87:$B$363,2,FALSE),"")</f>
        <v>3021720</v>
      </c>
    </row>
    <row r="98" spans="1:11" x14ac:dyDescent="0.2">
      <c r="A98" t="str">
        <f t="shared" si="1"/>
        <v>2021PRYOR SCHOOL DISTRICT</v>
      </c>
      <c r="B98">
        <v>3021720</v>
      </c>
      <c r="C98">
        <v>2021</v>
      </c>
      <c r="D98">
        <v>20021</v>
      </c>
      <c r="E98" t="s">
        <v>777</v>
      </c>
      <c r="F98" t="s">
        <v>786</v>
      </c>
      <c r="G98" t="s">
        <v>9</v>
      </c>
      <c r="H98" s="4">
        <v>114994</v>
      </c>
      <c r="I98" s="4">
        <v>65568</v>
      </c>
      <c r="J98" s="5">
        <v>180562</v>
      </c>
      <c r="K98">
        <f>IFERROR(VLOOKUP(G98,'GASB Match'!$A$87:$B$363,2,FALSE),"")</f>
        <v>3021720</v>
      </c>
    </row>
    <row r="99" spans="1:11" x14ac:dyDescent="0.2">
      <c r="A99" t="str">
        <f t="shared" si="1"/>
        <v>2022PRYOR SCHOOL DISTRICT</v>
      </c>
      <c r="B99">
        <v>3021720</v>
      </c>
      <c r="C99">
        <v>2022</v>
      </c>
      <c r="D99">
        <v>20021</v>
      </c>
      <c r="E99" t="s">
        <v>777</v>
      </c>
      <c r="F99" t="s">
        <v>786</v>
      </c>
      <c r="G99" t="s">
        <v>9</v>
      </c>
      <c r="H99" s="4">
        <v>123480</v>
      </c>
      <c r="I99" s="4">
        <v>68090</v>
      </c>
      <c r="J99" s="5">
        <v>191570</v>
      </c>
      <c r="K99">
        <f>IFERROR(VLOOKUP(G99,'GASB Match'!$A$87:$B$363,2,FALSE),"")</f>
        <v>3021720</v>
      </c>
    </row>
    <row r="100" spans="1:11" x14ac:dyDescent="0.2">
      <c r="A100" t="str">
        <f t="shared" si="1"/>
        <v>2023PRYOR SCHOOL DISTRICT</v>
      </c>
      <c r="B100">
        <v>3021720</v>
      </c>
      <c r="C100">
        <v>2023</v>
      </c>
      <c r="D100">
        <v>20021</v>
      </c>
      <c r="E100" t="s">
        <v>777</v>
      </c>
      <c r="F100" t="s">
        <v>786</v>
      </c>
      <c r="G100" t="s">
        <v>9</v>
      </c>
      <c r="H100" s="4">
        <v>109725</v>
      </c>
      <c r="I100" s="4">
        <v>59212</v>
      </c>
      <c r="J100" s="5">
        <v>168937</v>
      </c>
      <c r="K100">
        <f>IFERROR(VLOOKUP(G100,'GASB Match'!$A$87:$B$363,2,FALSE),"")</f>
        <v>3021720</v>
      </c>
    </row>
    <row r="101" spans="1:11" x14ac:dyDescent="0.2">
      <c r="A101" t="str">
        <f t="shared" si="1"/>
        <v>2015HARDIN PUBLIC SCHOOL</v>
      </c>
      <c r="B101" t="s">
        <v>785</v>
      </c>
      <c r="C101">
        <v>2015</v>
      </c>
      <c r="D101">
        <v>20171</v>
      </c>
      <c r="E101" t="s">
        <v>777</v>
      </c>
      <c r="F101" t="s">
        <v>786</v>
      </c>
      <c r="G101" t="s">
        <v>10</v>
      </c>
      <c r="H101" s="4">
        <v>877877</v>
      </c>
      <c r="I101" s="4">
        <v>588125</v>
      </c>
      <c r="J101" s="5">
        <v>1466002</v>
      </c>
      <c r="K101" t="str">
        <f>IFERROR(VLOOKUP(G101,'GASB Match'!$A$87:$B$363,2,FALSE),"")</f>
        <v/>
      </c>
    </row>
    <row r="102" spans="1:11" x14ac:dyDescent="0.2">
      <c r="A102" t="str">
        <f t="shared" si="1"/>
        <v>2016HARDIN PUBLIC SCHOOL</v>
      </c>
      <c r="B102" t="s">
        <v>785</v>
      </c>
      <c r="C102">
        <v>2016</v>
      </c>
      <c r="D102">
        <v>20171</v>
      </c>
      <c r="E102" t="s">
        <v>777</v>
      </c>
      <c r="F102" t="s">
        <v>786</v>
      </c>
      <c r="G102" t="s">
        <v>10</v>
      </c>
      <c r="H102" s="4">
        <v>907521</v>
      </c>
      <c r="I102" s="4">
        <v>591398</v>
      </c>
      <c r="J102" s="5">
        <v>1498919</v>
      </c>
      <c r="K102" t="str">
        <f>IFERROR(VLOOKUP(G102,'GASB Match'!$A$87:$B$363,2,FALSE),"")</f>
        <v/>
      </c>
    </row>
    <row r="103" spans="1:11" x14ac:dyDescent="0.2">
      <c r="A103" t="str">
        <f t="shared" si="1"/>
        <v>2017HARDIN PUBLIC SCHOOL</v>
      </c>
      <c r="B103" t="s">
        <v>785</v>
      </c>
      <c r="C103">
        <v>2017</v>
      </c>
      <c r="D103">
        <v>20171</v>
      </c>
      <c r="E103" t="s">
        <v>777</v>
      </c>
      <c r="F103" t="s">
        <v>786</v>
      </c>
      <c r="G103" t="s">
        <v>10</v>
      </c>
      <c r="H103" s="4">
        <v>963630</v>
      </c>
      <c r="I103" s="4">
        <v>611682</v>
      </c>
      <c r="J103" s="5">
        <v>1575312</v>
      </c>
      <c r="K103" t="str">
        <f>IFERROR(VLOOKUP(G103,'GASB Match'!$A$87:$B$363,2,FALSE),"")</f>
        <v/>
      </c>
    </row>
    <row r="104" spans="1:11" x14ac:dyDescent="0.2">
      <c r="A104" t="str">
        <f t="shared" si="1"/>
        <v>2018HARDIN PUBLIC SCHOOL</v>
      </c>
      <c r="B104" t="s">
        <v>785</v>
      </c>
      <c r="C104">
        <v>2018</v>
      </c>
      <c r="D104">
        <v>20171</v>
      </c>
      <c r="E104" t="s">
        <v>777</v>
      </c>
      <c r="F104" t="s">
        <v>786</v>
      </c>
      <c r="G104" t="s">
        <v>10</v>
      </c>
      <c r="H104" s="4">
        <v>972266</v>
      </c>
      <c r="I104" s="4">
        <v>604101</v>
      </c>
      <c r="J104" s="5">
        <v>1576367</v>
      </c>
      <c r="K104" t="str">
        <f>IFERROR(VLOOKUP(G104,'GASB Match'!$A$87:$B$363,2,FALSE),"")</f>
        <v/>
      </c>
    </row>
    <row r="105" spans="1:11" x14ac:dyDescent="0.2">
      <c r="A105" t="str">
        <f t="shared" si="1"/>
        <v>2019HARDIN PUBLIC SCHOOL</v>
      </c>
      <c r="B105" t="s">
        <v>785</v>
      </c>
      <c r="C105">
        <v>2019</v>
      </c>
      <c r="D105">
        <v>20171</v>
      </c>
      <c r="E105" t="s">
        <v>777</v>
      </c>
      <c r="F105" t="s">
        <v>786</v>
      </c>
      <c r="G105" t="s">
        <v>10</v>
      </c>
      <c r="H105" s="4">
        <v>986399</v>
      </c>
      <c r="I105" s="4">
        <v>597223</v>
      </c>
      <c r="J105" s="5">
        <v>1583622</v>
      </c>
      <c r="K105" t="str">
        <f>IFERROR(VLOOKUP(G105,'GASB Match'!$A$87:$B$363,2,FALSE),"")</f>
        <v/>
      </c>
    </row>
    <row r="106" spans="1:11" x14ac:dyDescent="0.2">
      <c r="A106" t="str">
        <f t="shared" si="1"/>
        <v>2020HARDIN PUBLIC SCHOOL</v>
      </c>
      <c r="B106" t="s">
        <v>785</v>
      </c>
      <c r="C106">
        <v>2020</v>
      </c>
      <c r="D106">
        <v>20171</v>
      </c>
      <c r="E106" t="s">
        <v>777</v>
      </c>
      <c r="F106" t="s">
        <v>786</v>
      </c>
      <c r="G106" t="s">
        <v>10</v>
      </c>
      <c r="H106" s="4">
        <v>1003435</v>
      </c>
      <c r="I106" s="4">
        <v>593353</v>
      </c>
      <c r="J106" s="5">
        <v>1596788</v>
      </c>
      <c r="K106" t="str">
        <f>IFERROR(VLOOKUP(G106,'GASB Match'!$A$87:$B$363,2,FALSE),"")</f>
        <v/>
      </c>
    </row>
    <row r="107" spans="1:11" x14ac:dyDescent="0.2">
      <c r="A107" t="str">
        <f t="shared" si="1"/>
        <v>2021HARDIN PUBLIC SCHOOL</v>
      </c>
      <c r="B107" t="s">
        <v>785</v>
      </c>
      <c r="C107">
        <v>2021</v>
      </c>
      <c r="D107">
        <v>20171</v>
      </c>
      <c r="E107" t="s">
        <v>777</v>
      </c>
      <c r="F107" t="s">
        <v>786</v>
      </c>
      <c r="G107" t="s">
        <v>10</v>
      </c>
      <c r="H107" s="4">
        <v>1001065</v>
      </c>
      <c r="I107" s="4">
        <v>571182</v>
      </c>
      <c r="J107" s="5">
        <v>1572247</v>
      </c>
      <c r="K107" t="str">
        <f>IFERROR(VLOOKUP(G107,'GASB Match'!$A$87:$B$363,2,FALSE),"")</f>
        <v/>
      </c>
    </row>
    <row r="108" spans="1:11" x14ac:dyDescent="0.2">
      <c r="A108" t="str">
        <f t="shared" si="1"/>
        <v>2022HARDIN PUBLIC SCHOOL</v>
      </c>
      <c r="B108" t="s">
        <v>785</v>
      </c>
      <c r="C108">
        <v>2022</v>
      </c>
      <c r="D108">
        <v>20171</v>
      </c>
      <c r="E108" t="s">
        <v>777</v>
      </c>
      <c r="F108" t="s">
        <v>786</v>
      </c>
      <c r="G108" t="s">
        <v>10</v>
      </c>
      <c r="H108" s="4">
        <v>1061310</v>
      </c>
      <c r="I108" s="4">
        <v>586201</v>
      </c>
      <c r="J108" s="5">
        <v>1647511</v>
      </c>
      <c r="K108" t="str">
        <f>IFERROR(VLOOKUP(G108,'GASB Match'!$A$87:$B$363,2,FALSE),"")</f>
        <v/>
      </c>
    </row>
    <row r="109" spans="1:11" x14ac:dyDescent="0.2">
      <c r="A109" t="str">
        <f t="shared" si="1"/>
        <v>2023HARDIN PUBLIC SCHOOL</v>
      </c>
      <c r="B109" t="s">
        <v>785</v>
      </c>
      <c r="C109">
        <v>2023</v>
      </c>
      <c r="D109">
        <v>20171</v>
      </c>
      <c r="E109" t="s">
        <v>777</v>
      </c>
      <c r="F109" t="s">
        <v>786</v>
      </c>
      <c r="G109" t="s">
        <v>10</v>
      </c>
      <c r="H109" s="4">
        <v>1204687</v>
      </c>
      <c r="I109" s="4">
        <v>651282</v>
      </c>
      <c r="J109" s="5">
        <v>1855969</v>
      </c>
      <c r="K109" t="str">
        <f>IFERROR(VLOOKUP(G109,'GASB Match'!$A$87:$B$363,2,FALSE),"")</f>
        <v/>
      </c>
    </row>
    <row r="110" spans="1:11" x14ac:dyDescent="0.2">
      <c r="A110" t="str">
        <f t="shared" si="1"/>
        <v>2015LODGE GRASS PUBLIC SCHOOLS</v>
      </c>
      <c r="B110" t="s">
        <v>785</v>
      </c>
      <c r="C110">
        <v>2015</v>
      </c>
      <c r="D110">
        <v>20271</v>
      </c>
      <c r="E110" t="s">
        <v>777</v>
      </c>
      <c r="F110" t="s">
        <v>786</v>
      </c>
      <c r="G110" t="s">
        <v>11</v>
      </c>
      <c r="H110" s="4">
        <v>166801</v>
      </c>
      <c r="I110" s="4">
        <v>112148</v>
      </c>
      <c r="J110" s="5">
        <v>278949</v>
      </c>
      <c r="K110" t="str">
        <f>IFERROR(VLOOKUP(G110,'GASB Match'!$A$87:$B$363,2,FALSE),"")</f>
        <v/>
      </c>
    </row>
    <row r="111" spans="1:11" x14ac:dyDescent="0.2">
      <c r="A111" t="str">
        <f t="shared" si="1"/>
        <v>2016LODGE GRASS PUBLIC SCHOOLS</v>
      </c>
      <c r="B111" t="s">
        <v>785</v>
      </c>
      <c r="C111">
        <v>2016</v>
      </c>
      <c r="D111">
        <v>20271</v>
      </c>
      <c r="E111" t="s">
        <v>777</v>
      </c>
      <c r="F111" t="s">
        <v>786</v>
      </c>
      <c r="G111" t="s">
        <v>11</v>
      </c>
      <c r="H111" s="4">
        <v>166968</v>
      </c>
      <c r="I111" s="4">
        <v>108977</v>
      </c>
      <c r="J111" s="5">
        <v>275945</v>
      </c>
      <c r="K111" t="str">
        <f>IFERROR(VLOOKUP(G111,'GASB Match'!$A$87:$B$363,2,FALSE),"")</f>
        <v/>
      </c>
    </row>
    <row r="112" spans="1:11" x14ac:dyDescent="0.2">
      <c r="A112" t="str">
        <f t="shared" si="1"/>
        <v>2017LODGE GRASS PUBLIC SCHOOLS</v>
      </c>
      <c r="B112" t="s">
        <v>785</v>
      </c>
      <c r="C112">
        <v>2017</v>
      </c>
      <c r="D112">
        <v>20271</v>
      </c>
      <c r="E112" t="s">
        <v>777</v>
      </c>
      <c r="F112" t="s">
        <v>786</v>
      </c>
      <c r="G112" t="s">
        <v>11</v>
      </c>
      <c r="H112" s="4">
        <v>174130</v>
      </c>
      <c r="I112" s="4">
        <v>110544</v>
      </c>
      <c r="J112" s="5">
        <v>284674</v>
      </c>
      <c r="K112" t="str">
        <f>IFERROR(VLOOKUP(G112,'GASB Match'!$A$87:$B$363,2,FALSE),"")</f>
        <v/>
      </c>
    </row>
    <row r="113" spans="1:11" x14ac:dyDescent="0.2">
      <c r="A113" t="str">
        <f t="shared" si="1"/>
        <v>2018LODGE GRASS PUBLIC SCHOOLS</v>
      </c>
      <c r="B113" t="s">
        <v>785</v>
      </c>
      <c r="C113">
        <v>2018</v>
      </c>
      <c r="D113">
        <v>20271</v>
      </c>
      <c r="E113" t="s">
        <v>777</v>
      </c>
      <c r="F113" t="s">
        <v>786</v>
      </c>
      <c r="G113" t="s">
        <v>11</v>
      </c>
      <c r="H113" s="4">
        <v>178865</v>
      </c>
      <c r="I113" s="4">
        <v>111407</v>
      </c>
      <c r="J113" s="5">
        <v>290272</v>
      </c>
      <c r="K113" t="str">
        <f>IFERROR(VLOOKUP(G113,'GASB Match'!$A$87:$B$363,2,FALSE),"")</f>
        <v/>
      </c>
    </row>
    <row r="114" spans="1:11" x14ac:dyDescent="0.2">
      <c r="A114" t="str">
        <f t="shared" si="1"/>
        <v>2019LODGE GRASS PUBLIC SCHOOLS</v>
      </c>
      <c r="B114" t="s">
        <v>785</v>
      </c>
      <c r="C114">
        <v>2019</v>
      </c>
      <c r="D114">
        <v>20271</v>
      </c>
      <c r="E114" t="s">
        <v>777</v>
      </c>
      <c r="F114" t="s">
        <v>786</v>
      </c>
      <c r="G114" t="s">
        <v>11</v>
      </c>
      <c r="H114" s="4">
        <v>207500</v>
      </c>
      <c r="I114" s="4">
        <v>125695</v>
      </c>
      <c r="J114" s="5">
        <v>333195</v>
      </c>
      <c r="K114" t="str">
        <f>IFERROR(VLOOKUP(G114,'GASB Match'!$A$87:$B$363,2,FALSE),"")</f>
        <v/>
      </c>
    </row>
    <row r="115" spans="1:11" x14ac:dyDescent="0.2">
      <c r="A115" t="str">
        <f t="shared" si="1"/>
        <v>2020LODGE GRASS PUBLIC SCHOOLS</v>
      </c>
      <c r="B115" t="s">
        <v>785</v>
      </c>
      <c r="C115">
        <v>2020</v>
      </c>
      <c r="D115">
        <v>20271</v>
      </c>
      <c r="E115" t="s">
        <v>777</v>
      </c>
      <c r="F115" t="s">
        <v>786</v>
      </c>
      <c r="G115" t="s">
        <v>11</v>
      </c>
      <c r="H115" s="4">
        <v>226587</v>
      </c>
      <c r="I115" s="4">
        <v>133917</v>
      </c>
      <c r="J115" s="5">
        <v>360504</v>
      </c>
      <c r="K115" t="str">
        <f>IFERROR(VLOOKUP(G115,'GASB Match'!$A$87:$B$363,2,FALSE),"")</f>
        <v/>
      </c>
    </row>
    <row r="116" spans="1:11" x14ac:dyDescent="0.2">
      <c r="A116" t="str">
        <f t="shared" si="1"/>
        <v>2021LODGE GRASS PUBLIC SCHOOLS</v>
      </c>
      <c r="B116" t="s">
        <v>785</v>
      </c>
      <c r="C116">
        <v>2021</v>
      </c>
      <c r="D116">
        <v>20271</v>
      </c>
      <c r="E116" t="s">
        <v>777</v>
      </c>
      <c r="F116" t="s">
        <v>786</v>
      </c>
      <c r="G116" t="s">
        <v>11</v>
      </c>
      <c r="H116" s="4">
        <v>218102</v>
      </c>
      <c r="I116" s="4">
        <v>124404</v>
      </c>
      <c r="J116" s="5">
        <v>342506</v>
      </c>
      <c r="K116" t="str">
        <f>IFERROR(VLOOKUP(G116,'GASB Match'!$A$87:$B$363,2,FALSE),"")</f>
        <v/>
      </c>
    </row>
    <row r="117" spans="1:11" x14ac:dyDescent="0.2">
      <c r="A117" t="str">
        <f t="shared" si="1"/>
        <v>2022LODGE GRASS PUBLIC SCHOOLS</v>
      </c>
      <c r="B117" t="s">
        <v>785</v>
      </c>
      <c r="C117">
        <v>2022</v>
      </c>
      <c r="D117">
        <v>20271</v>
      </c>
      <c r="E117" t="s">
        <v>777</v>
      </c>
      <c r="F117" t="s">
        <v>786</v>
      </c>
      <c r="G117" t="s">
        <v>11</v>
      </c>
      <c r="H117" s="4">
        <v>251543</v>
      </c>
      <c r="I117" s="4">
        <v>138839</v>
      </c>
      <c r="J117" s="5">
        <v>390382</v>
      </c>
      <c r="K117" t="str">
        <f>IFERROR(VLOOKUP(G117,'GASB Match'!$A$87:$B$363,2,FALSE),"")</f>
        <v/>
      </c>
    </row>
    <row r="118" spans="1:11" x14ac:dyDescent="0.2">
      <c r="A118" t="str">
        <f t="shared" si="1"/>
        <v>2023LODGE GRASS PUBLIC SCHOOLS</v>
      </c>
      <c r="B118" t="s">
        <v>785</v>
      </c>
      <c r="C118">
        <v>2023</v>
      </c>
      <c r="D118">
        <v>20271</v>
      </c>
      <c r="E118" t="s">
        <v>777</v>
      </c>
      <c r="F118" t="s">
        <v>786</v>
      </c>
      <c r="G118" t="s">
        <v>11</v>
      </c>
      <c r="H118" s="4">
        <v>261725</v>
      </c>
      <c r="I118" s="4">
        <v>141401</v>
      </c>
      <c r="J118" s="5">
        <v>403126</v>
      </c>
      <c r="K118" t="str">
        <f>IFERROR(VLOOKUP(G118,'GASB Match'!$A$87:$B$363,2,FALSE),"")</f>
        <v/>
      </c>
    </row>
    <row r="119" spans="1:11" x14ac:dyDescent="0.2">
      <c r="A119" t="str">
        <f t="shared" si="1"/>
        <v>2015WYOLA ELEMENTARY</v>
      </c>
      <c r="B119">
        <v>3028800</v>
      </c>
      <c r="C119">
        <v>2015</v>
      </c>
      <c r="D119">
        <v>20291</v>
      </c>
      <c r="E119" t="s">
        <v>777</v>
      </c>
      <c r="F119" t="s">
        <v>786</v>
      </c>
      <c r="G119" t="s">
        <v>12</v>
      </c>
      <c r="H119" s="4">
        <v>65920</v>
      </c>
      <c r="I119" s="4">
        <v>44621</v>
      </c>
      <c r="J119" s="5">
        <v>110541</v>
      </c>
      <c r="K119">
        <f>IFERROR(VLOOKUP(G119,'GASB Match'!$A$87:$B$363,2,FALSE),"")</f>
        <v>3028800</v>
      </c>
    </row>
    <row r="120" spans="1:11" x14ac:dyDescent="0.2">
      <c r="A120" t="str">
        <f t="shared" si="1"/>
        <v>2016WYOLA ELEMENTARY</v>
      </c>
      <c r="B120">
        <v>3028800</v>
      </c>
      <c r="C120">
        <v>2016</v>
      </c>
      <c r="D120">
        <v>20291</v>
      </c>
      <c r="E120" t="s">
        <v>777</v>
      </c>
      <c r="F120" t="s">
        <v>786</v>
      </c>
      <c r="G120" t="s">
        <v>12</v>
      </c>
      <c r="H120" s="4">
        <v>58653</v>
      </c>
      <c r="I120" s="4">
        <v>38417</v>
      </c>
      <c r="J120" s="5">
        <v>97070</v>
      </c>
      <c r="K120">
        <f>IFERROR(VLOOKUP(G120,'GASB Match'!$A$87:$B$363,2,FALSE),"")</f>
        <v>3028800</v>
      </c>
    </row>
    <row r="121" spans="1:11" x14ac:dyDescent="0.2">
      <c r="A121" t="str">
        <f t="shared" si="1"/>
        <v>2017WYOLA ELEMENTARY</v>
      </c>
      <c r="B121">
        <v>3028800</v>
      </c>
      <c r="C121">
        <v>2017</v>
      </c>
      <c r="D121">
        <v>20291</v>
      </c>
      <c r="E121" t="s">
        <v>777</v>
      </c>
      <c r="F121" t="s">
        <v>786</v>
      </c>
      <c r="G121" t="s">
        <v>12</v>
      </c>
      <c r="H121" s="4">
        <v>62763</v>
      </c>
      <c r="I121" s="4">
        <v>39854</v>
      </c>
      <c r="J121" s="5">
        <v>102617</v>
      </c>
      <c r="K121">
        <f>IFERROR(VLOOKUP(G121,'GASB Match'!$A$87:$B$363,2,FALSE),"")</f>
        <v>3028800</v>
      </c>
    </row>
    <row r="122" spans="1:11" x14ac:dyDescent="0.2">
      <c r="A122" t="str">
        <f t="shared" si="1"/>
        <v>2018WYOLA ELEMENTARY</v>
      </c>
      <c r="B122">
        <v>3028800</v>
      </c>
      <c r="C122">
        <v>2018</v>
      </c>
      <c r="D122">
        <v>20291</v>
      </c>
      <c r="E122" t="s">
        <v>777</v>
      </c>
      <c r="F122" t="s">
        <v>786</v>
      </c>
      <c r="G122" t="s">
        <v>12</v>
      </c>
      <c r="H122" s="4">
        <v>63335</v>
      </c>
      <c r="I122" s="4">
        <v>39664</v>
      </c>
      <c r="J122" s="5">
        <v>102999</v>
      </c>
      <c r="K122">
        <f>IFERROR(VLOOKUP(G122,'GASB Match'!$A$87:$B$363,2,FALSE),"")</f>
        <v>3028800</v>
      </c>
    </row>
    <row r="123" spans="1:11" x14ac:dyDescent="0.2">
      <c r="A123" t="str">
        <f t="shared" si="1"/>
        <v>2019WYOLA ELEMENTARY</v>
      </c>
      <c r="B123">
        <v>3028800</v>
      </c>
      <c r="C123">
        <v>2019</v>
      </c>
      <c r="D123">
        <v>20291</v>
      </c>
      <c r="E123" t="s">
        <v>777</v>
      </c>
      <c r="F123" t="s">
        <v>786</v>
      </c>
      <c r="G123" t="s">
        <v>12</v>
      </c>
      <c r="H123" s="4">
        <v>82822</v>
      </c>
      <c r="I123" s="4">
        <v>50218</v>
      </c>
      <c r="J123" s="5">
        <v>133040</v>
      </c>
      <c r="K123">
        <f>IFERROR(VLOOKUP(G123,'GASB Match'!$A$87:$B$363,2,FALSE),"")</f>
        <v>3028800</v>
      </c>
    </row>
    <row r="124" spans="1:11" x14ac:dyDescent="0.2">
      <c r="A124" t="str">
        <f t="shared" si="1"/>
        <v>2020WYOLA ELEMENTARY</v>
      </c>
      <c r="B124">
        <v>3028800</v>
      </c>
      <c r="C124">
        <v>2020</v>
      </c>
      <c r="D124">
        <v>20291</v>
      </c>
      <c r="E124" t="s">
        <v>777</v>
      </c>
      <c r="F124" t="s">
        <v>786</v>
      </c>
      <c r="G124" t="s">
        <v>12</v>
      </c>
      <c r="H124" s="4">
        <v>91038</v>
      </c>
      <c r="I124" s="4">
        <v>53752</v>
      </c>
      <c r="J124" s="5">
        <v>144790</v>
      </c>
      <c r="K124">
        <f>IFERROR(VLOOKUP(G124,'GASB Match'!$A$87:$B$363,2,FALSE),"")</f>
        <v>3028800</v>
      </c>
    </row>
    <row r="125" spans="1:11" x14ac:dyDescent="0.2">
      <c r="A125" t="str">
        <f t="shared" si="1"/>
        <v>2021WYOLA ELEMENTARY</v>
      </c>
      <c r="B125">
        <v>3028800</v>
      </c>
      <c r="C125">
        <v>2021</v>
      </c>
      <c r="D125">
        <v>20291</v>
      </c>
      <c r="E125" t="s">
        <v>777</v>
      </c>
      <c r="F125" t="s">
        <v>786</v>
      </c>
      <c r="G125" t="s">
        <v>12</v>
      </c>
      <c r="H125" s="4">
        <v>89517</v>
      </c>
      <c r="I125" s="4">
        <v>51030</v>
      </c>
      <c r="J125" s="5">
        <v>140547</v>
      </c>
      <c r="K125">
        <f>IFERROR(VLOOKUP(G125,'GASB Match'!$A$87:$B$363,2,FALSE),"")</f>
        <v>3028800</v>
      </c>
    </row>
    <row r="126" spans="1:11" x14ac:dyDescent="0.2">
      <c r="A126" t="str">
        <f t="shared" si="1"/>
        <v>2022WYOLA ELEMENTARY</v>
      </c>
      <c r="B126">
        <v>3028800</v>
      </c>
      <c r="C126">
        <v>2022</v>
      </c>
      <c r="D126">
        <v>20291</v>
      </c>
      <c r="E126" t="s">
        <v>777</v>
      </c>
      <c r="F126" t="s">
        <v>786</v>
      </c>
      <c r="G126" t="s">
        <v>12</v>
      </c>
      <c r="H126" s="4">
        <v>89342</v>
      </c>
      <c r="I126" s="4">
        <v>49230</v>
      </c>
      <c r="J126" s="5">
        <v>138572</v>
      </c>
      <c r="K126">
        <f>IFERROR(VLOOKUP(G126,'GASB Match'!$A$87:$B$363,2,FALSE),"")</f>
        <v>3028800</v>
      </c>
    </row>
    <row r="127" spans="1:11" x14ac:dyDescent="0.2">
      <c r="A127" t="str">
        <f t="shared" si="1"/>
        <v>2023WYOLA ELEMENTARY</v>
      </c>
      <c r="B127">
        <v>3028800</v>
      </c>
      <c r="C127">
        <v>2023</v>
      </c>
      <c r="D127">
        <v>20291</v>
      </c>
      <c r="E127" t="s">
        <v>777</v>
      </c>
      <c r="F127" t="s">
        <v>786</v>
      </c>
      <c r="G127" t="s">
        <v>12</v>
      </c>
      <c r="H127" s="4">
        <v>79233</v>
      </c>
      <c r="I127" s="4">
        <v>42724</v>
      </c>
      <c r="J127" s="5">
        <v>121957</v>
      </c>
      <c r="K127">
        <f>IFERROR(VLOOKUP(G127,'GASB Match'!$A$87:$B$363,2,FALSE),"")</f>
        <v>3028800</v>
      </c>
    </row>
    <row r="128" spans="1:11" x14ac:dyDescent="0.2">
      <c r="A128" t="str">
        <f t="shared" si="1"/>
        <v>2016BIG HORN COUNTY</v>
      </c>
      <c r="B128">
        <v>3000010</v>
      </c>
      <c r="C128">
        <v>2016</v>
      </c>
      <c r="D128">
        <v>29991</v>
      </c>
      <c r="E128" t="s">
        <v>777</v>
      </c>
      <c r="F128" t="s">
        <v>786</v>
      </c>
      <c r="G128" t="s">
        <v>364</v>
      </c>
      <c r="H128" s="4">
        <v>2388</v>
      </c>
      <c r="I128" s="4">
        <v>1765</v>
      </c>
      <c r="J128" s="5">
        <v>4153</v>
      </c>
      <c r="K128">
        <f>IFERROR(VLOOKUP(G128,'GASB Match'!$A$87:$B$363,2,FALSE),"")</f>
        <v>3000010</v>
      </c>
    </row>
    <row r="129" spans="1:11" x14ac:dyDescent="0.2">
      <c r="A129" t="str">
        <f t="shared" si="1"/>
        <v>2017BIG HORN COUNTY</v>
      </c>
      <c r="B129">
        <v>3000010</v>
      </c>
      <c r="C129">
        <v>2017</v>
      </c>
      <c r="D129">
        <v>29991</v>
      </c>
      <c r="E129" t="s">
        <v>777</v>
      </c>
      <c r="F129" t="s">
        <v>786</v>
      </c>
      <c r="G129" t="s">
        <v>364</v>
      </c>
      <c r="H129" s="4">
        <v>140</v>
      </c>
      <c r="I129" s="4">
        <v>104</v>
      </c>
      <c r="J129" s="5">
        <v>244</v>
      </c>
      <c r="K129">
        <f>IFERROR(VLOOKUP(G129,'GASB Match'!$A$87:$B$363,2,FALSE),"")</f>
        <v>3000010</v>
      </c>
    </row>
    <row r="130" spans="1:11" x14ac:dyDescent="0.2">
      <c r="A130" t="str">
        <f t="shared" si="1"/>
        <v>2018BIG HORN COUNTY</v>
      </c>
      <c r="B130">
        <v>3000010</v>
      </c>
      <c r="C130">
        <v>2018</v>
      </c>
      <c r="D130">
        <v>29991</v>
      </c>
      <c r="E130" t="s">
        <v>777</v>
      </c>
      <c r="F130" t="s">
        <v>786</v>
      </c>
      <c r="G130" t="s">
        <v>364</v>
      </c>
      <c r="H130" s="4">
        <v>0</v>
      </c>
      <c r="I130" s="4">
        <v>0</v>
      </c>
      <c r="J130" s="5">
        <v>0</v>
      </c>
      <c r="K130">
        <f>IFERROR(VLOOKUP(G130,'GASB Match'!$A$87:$B$363,2,FALSE),"")</f>
        <v>3000010</v>
      </c>
    </row>
    <row r="131" spans="1:11" x14ac:dyDescent="0.2">
      <c r="A131" t="str">
        <f t="shared" ref="A131:A194" si="2">C131&amp;G131</f>
        <v>2019BIG HORN COUNTY</v>
      </c>
      <c r="B131">
        <v>3000010</v>
      </c>
      <c r="C131">
        <v>2019</v>
      </c>
      <c r="D131">
        <v>29991</v>
      </c>
      <c r="E131" t="s">
        <v>777</v>
      </c>
      <c r="F131" t="s">
        <v>786</v>
      </c>
      <c r="G131" t="s">
        <v>364</v>
      </c>
      <c r="H131" s="4" t="s">
        <v>384</v>
      </c>
      <c r="I131" s="4" t="s">
        <v>384</v>
      </c>
      <c r="J131" s="5">
        <v>0</v>
      </c>
      <c r="K131">
        <f>IFERROR(VLOOKUP(G131,'GASB Match'!$A$87:$B$363,2,FALSE),"")</f>
        <v>3000010</v>
      </c>
    </row>
    <row r="132" spans="1:11" x14ac:dyDescent="0.2">
      <c r="A132" t="str">
        <f t="shared" si="2"/>
        <v>2020BIG HORN COUNTY</v>
      </c>
      <c r="B132">
        <v>3000010</v>
      </c>
      <c r="C132">
        <v>2020</v>
      </c>
      <c r="D132">
        <v>29991</v>
      </c>
      <c r="E132" t="s">
        <v>777</v>
      </c>
      <c r="F132" t="s">
        <v>786</v>
      </c>
      <c r="G132" t="s">
        <v>364</v>
      </c>
      <c r="H132" s="4">
        <v>0</v>
      </c>
      <c r="I132" s="4">
        <v>0</v>
      </c>
      <c r="J132" s="5">
        <v>0</v>
      </c>
      <c r="K132">
        <f>IFERROR(VLOOKUP(G132,'GASB Match'!$A$87:$B$363,2,FALSE),"")</f>
        <v>3000010</v>
      </c>
    </row>
    <row r="133" spans="1:11" x14ac:dyDescent="0.2">
      <c r="A133" t="str">
        <f t="shared" si="2"/>
        <v>2021BIG HORN COUNTY</v>
      </c>
      <c r="B133">
        <v>3000010</v>
      </c>
      <c r="C133">
        <v>2021</v>
      </c>
      <c r="D133">
        <v>29991</v>
      </c>
      <c r="E133" t="s">
        <v>777</v>
      </c>
      <c r="F133" t="s">
        <v>786</v>
      </c>
      <c r="G133" t="s">
        <v>364</v>
      </c>
      <c r="H133" s="4">
        <v>0</v>
      </c>
      <c r="I133" s="4">
        <v>0</v>
      </c>
      <c r="J133" s="5">
        <v>0</v>
      </c>
      <c r="K133">
        <f>IFERROR(VLOOKUP(G133,'GASB Match'!$A$87:$B$363,2,FALSE),"")</f>
        <v>3000010</v>
      </c>
    </row>
    <row r="134" spans="1:11" x14ac:dyDescent="0.2">
      <c r="A134" t="str">
        <f t="shared" si="2"/>
        <v>2015NORTH HARLEM COLONY</v>
      </c>
      <c r="B134">
        <v>3019310</v>
      </c>
      <c r="C134">
        <v>2015</v>
      </c>
      <c r="D134">
        <v>30061</v>
      </c>
      <c r="E134" t="s">
        <v>777</v>
      </c>
      <c r="F134" t="s">
        <v>786</v>
      </c>
      <c r="G134" t="s">
        <v>13</v>
      </c>
      <c r="H134" s="4">
        <v>3011</v>
      </c>
      <c r="I134" s="4">
        <v>2511</v>
      </c>
      <c r="J134" s="5">
        <v>5522</v>
      </c>
      <c r="K134">
        <f>IFERROR(VLOOKUP(G134,'GASB Match'!$A$87:$B$363,2,FALSE),"")</f>
        <v>3019310</v>
      </c>
    </row>
    <row r="135" spans="1:11" x14ac:dyDescent="0.2">
      <c r="A135" t="str">
        <f t="shared" si="2"/>
        <v>2016NORTH HARLEM COLONY</v>
      </c>
      <c r="B135">
        <v>3019310</v>
      </c>
      <c r="C135">
        <v>2016</v>
      </c>
      <c r="D135">
        <v>30061</v>
      </c>
      <c r="E135" t="s">
        <v>777</v>
      </c>
      <c r="F135" t="s">
        <v>786</v>
      </c>
      <c r="G135" t="s">
        <v>13</v>
      </c>
      <c r="H135" s="4">
        <v>3034</v>
      </c>
      <c r="I135" s="4">
        <v>2185</v>
      </c>
      <c r="J135" s="5">
        <v>5219</v>
      </c>
      <c r="K135">
        <f>IFERROR(VLOOKUP(G135,'GASB Match'!$A$87:$B$363,2,FALSE),"")</f>
        <v>3019310</v>
      </c>
    </row>
    <row r="136" spans="1:11" x14ac:dyDescent="0.2">
      <c r="A136" t="str">
        <f t="shared" si="2"/>
        <v>2017NORTH HARLEM COLONY</v>
      </c>
      <c r="B136">
        <v>3019310</v>
      </c>
      <c r="C136">
        <v>2017</v>
      </c>
      <c r="D136">
        <v>30061</v>
      </c>
      <c r="E136" t="s">
        <v>777</v>
      </c>
      <c r="F136" t="s">
        <v>786</v>
      </c>
      <c r="G136" t="s">
        <v>13</v>
      </c>
      <c r="H136" s="4">
        <v>0</v>
      </c>
      <c r="I136" s="4">
        <v>0</v>
      </c>
      <c r="J136" s="5">
        <v>0</v>
      </c>
      <c r="K136">
        <f>IFERROR(VLOOKUP(G136,'GASB Match'!$A$87:$B$363,2,FALSE),"")</f>
        <v>3019310</v>
      </c>
    </row>
    <row r="137" spans="1:11" x14ac:dyDescent="0.2">
      <c r="A137" t="str">
        <f t="shared" si="2"/>
        <v>2018NORTH HARLEM COLONY</v>
      </c>
      <c r="B137">
        <v>3019310</v>
      </c>
      <c r="C137">
        <v>2018</v>
      </c>
      <c r="D137">
        <v>30061</v>
      </c>
      <c r="E137" t="s">
        <v>777</v>
      </c>
      <c r="F137" t="s">
        <v>786</v>
      </c>
      <c r="G137" t="s">
        <v>13</v>
      </c>
      <c r="H137" s="4">
        <v>9224</v>
      </c>
      <c r="I137" s="4">
        <v>6062</v>
      </c>
      <c r="J137" s="5">
        <v>15286</v>
      </c>
      <c r="K137">
        <f>IFERROR(VLOOKUP(G137,'GASB Match'!$A$87:$B$363,2,FALSE),"")</f>
        <v>3019310</v>
      </c>
    </row>
    <row r="138" spans="1:11" x14ac:dyDescent="0.2">
      <c r="A138" t="str">
        <f t="shared" si="2"/>
        <v>2019NORTH HARLEM COLONY</v>
      </c>
      <c r="B138">
        <v>3019310</v>
      </c>
      <c r="C138">
        <v>2019</v>
      </c>
      <c r="D138">
        <v>30061</v>
      </c>
      <c r="E138" t="s">
        <v>777</v>
      </c>
      <c r="F138" t="s">
        <v>786</v>
      </c>
      <c r="G138" t="s">
        <v>13</v>
      </c>
      <c r="H138" s="4">
        <v>9964</v>
      </c>
      <c r="I138" s="4">
        <v>6111</v>
      </c>
      <c r="J138" s="5">
        <v>16075</v>
      </c>
      <c r="K138">
        <f>IFERROR(VLOOKUP(G138,'GASB Match'!$A$87:$B$363,2,FALSE),"")</f>
        <v>3019310</v>
      </c>
    </row>
    <row r="139" spans="1:11" x14ac:dyDescent="0.2">
      <c r="A139" t="str">
        <f t="shared" si="2"/>
        <v>2020NORTH HARLEM COLONY</v>
      </c>
      <c r="B139">
        <v>3019310</v>
      </c>
      <c r="C139">
        <v>2020</v>
      </c>
      <c r="D139">
        <v>30061</v>
      </c>
      <c r="E139" t="s">
        <v>777</v>
      </c>
      <c r="F139" t="s">
        <v>786</v>
      </c>
      <c r="G139" t="s">
        <v>13</v>
      </c>
      <c r="H139" s="4">
        <v>7333</v>
      </c>
      <c r="I139" s="4">
        <v>4248</v>
      </c>
      <c r="J139" s="5">
        <v>11581</v>
      </c>
      <c r="K139">
        <f>IFERROR(VLOOKUP(G139,'GASB Match'!$A$87:$B$363,2,FALSE),"")</f>
        <v>3019310</v>
      </c>
    </row>
    <row r="140" spans="1:11" x14ac:dyDescent="0.2">
      <c r="A140" t="str">
        <f t="shared" si="2"/>
        <v>2021NORTH HARLEM COLONY</v>
      </c>
      <c r="B140">
        <v>3019310</v>
      </c>
      <c r="C140">
        <v>2021</v>
      </c>
      <c r="D140">
        <v>30061</v>
      </c>
      <c r="E140" t="s">
        <v>777</v>
      </c>
      <c r="F140" t="s">
        <v>786</v>
      </c>
      <c r="G140" t="s">
        <v>13</v>
      </c>
      <c r="H140" s="4">
        <v>6618</v>
      </c>
      <c r="I140" s="4">
        <v>3726</v>
      </c>
      <c r="J140" s="5">
        <v>10344</v>
      </c>
      <c r="K140">
        <f>IFERROR(VLOOKUP(G140,'GASB Match'!$A$87:$B$363,2,FALSE),"")</f>
        <v>3019310</v>
      </c>
    </row>
    <row r="141" spans="1:11" x14ac:dyDescent="0.2">
      <c r="A141" t="str">
        <f t="shared" si="2"/>
        <v>2022NORTH HARLEM COLONY</v>
      </c>
      <c r="B141">
        <v>3019310</v>
      </c>
      <c r="C141">
        <v>2022</v>
      </c>
      <c r="D141">
        <v>30061</v>
      </c>
      <c r="E141" t="s">
        <v>777</v>
      </c>
      <c r="F141" t="s">
        <v>786</v>
      </c>
      <c r="G141" t="s">
        <v>13</v>
      </c>
      <c r="H141" s="4">
        <v>3744</v>
      </c>
      <c r="I141" s="4">
        <v>1941</v>
      </c>
      <c r="J141" s="5">
        <v>5685</v>
      </c>
      <c r="K141">
        <f>IFERROR(VLOOKUP(G141,'GASB Match'!$A$87:$B$363,2,FALSE),"")</f>
        <v>3019310</v>
      </c>
    </row>
    <row r="142" spans="1:11" x14ac:dyDescent="0.2">
      <c r="A142" t="str">
        <f t="shared" si="2"/>
        <v>2023NORTH HARLEM COLONY</v>
      </c>
      <c r="B142">
        <v>3019310</v>
      </c>
      <c r="C142">
        <v>2023</v>
      </c>
      <c r="D142">
        <v>30061</v>
      </c>
      <c r="E142" t="s">
        <v>777</v>
      </c>
      <c r="F142" t="s">
        <v>786</v>
      </c>
      <c r="G142" t="s">
        <v>13</v>
      </c>
      <c r="H142" s="4">
        <v>4321</v>
      </c>
      <c r="I142" s="4">
        <v>2217</v>
      </c>
      <c r="J142" s="5">
        <v>6538</v>
      </c>
      <c r="K142">
        <f>IFERROR(VLOOKUP(G142,'GASB Match'!$A$87:$B$363,2,FALSE),"")</f>
        <v>3019310</v>
      </c>
    </row>
    <row r="143" spans="1:11" x14ac:dyDescent="0.2">
      <c r="A143" t="str">
        <f t="shared" si="2"/>
        <v>2015CHINOOK PUBLIC SCHOOL</v>
      </c>
      <c r="B143" t="s">
        <v>785</v>
      </c>
      <c r="C143">
        <v>2015</v>
      </c>
      <c r="D143">
        <v>30101</v>
      </c>
      <c r="E143" t="s">
        <v>777</v>
      </c>
      <c r="F143" t="s">
        <v>786</v>
      </c>
      <c r="G143" t="s">
        <v>14</v>
      </c>
      <c r="H143" s="4">
        <v>148126</v>
      </c>
      <c r="I143" s="4">
        <v>99648</v>
      </c>
      <c r="J143" s="5">
        <v>247774</v>
      </c>
      <c r="K143" t="str">
        <f>IFERROR(VLOOKUP(G143,'GASB Match'!$A$87:$B$363,2,FALSE),"")</f>
        <v/>
      </c>
    </row>
    <row r="144" spans="1:11" x14ac:dyDescent="0.2">
      <c r="A144" t="str">
        <f t="shared" si="2"/>
        <v>2016CHINOOK PUBLIC SCHOOL</v>
      </c>
      <c r="B144" t="s">
        <v>785</v>
      </c>
      <c r="C144">
        <v>2016</v>
      </c>
      <c r="D144">
        <v>30101</v>
      </c>
      <c r="E144" t="s">
        <v>777</v>
      </c>
      <c r="F144" t="s">
        <v>786</v>
      </c>
      <c r="G144" t="s">
        <v>14</v>
      </c>
      <c r="H144" s="4">
        <v>165287</v>
      </c>
      <c r="I144" s="4">
        <v>107882</v>
      </c>
      <c r="J144" s="5">
        <v>273169</v>
      </c>
      <c r="K144" t="str">
        <f>IFERROR(VLOOKUP(G144,'GASB Match'!$A$87:$B$363,2,FALSE),"")</f>
        <v/>
      </c>
    </row>
    <row r="145" spans="1:11" x14ac:dyDescent="0.2">
      <c r="A145" t="str">
        <f t="shared" si="2"/>
        <v>2017CHINOOK PUBLIC SCHOOL</v>
      </c>
      <c r="B145" t="s">
        <v>785</v>
      </c>
      <c r="C145">
        <v>2017</v>
      </c>
      <c r="D145">
        <v>30101</v>
      </c>
      <c r="E145" t="s">
        <v>777</v>
      </c>
      <c r="F145" t="s">
        <v>786</v>
      </c>
      <c r="G145" t="s">
        <v>14</v>
      </c>
      <c r="H145" s="4">
        <v>164076</v>
      </c>
      <c r="I145" s="4">
        <v>104163</v>
      </c>
      <c r="J145" s="5">
        <v>268239</v>
      </c>
      <c r="K145" t="str">
        <f>IFERROR(VLOOKUP(G145,'GASB Match'!$A$87:$B$363,2,FALSE),"")</f>
        <v/>
      </c>
    </row>
    <row r="146" spans="1:11" x14ac:dyDescent="0.2">
      <c r="A146" t="str">
        <f t="shared" si="2"/>
        <v>2018CHINOOK PUBLIC SCHOOL</v>
      </c>
      <c r="B146" t="s">
        <v>785</v>
      </c>
      <c r="C146">
        <v>2018</v>
      </c>
      <c r="D146">
        <v>30101</v>
      </c>
      <c r="E146" t="s">
        <v>777</v>
      </c>
      <c r="F146" t="s">
        <v>786</v>
      </c>
      <c r="G146" t="s">
        <v>14</v>
      </c>
      <c r="H146" s="4">
        <v>169468</v>
      </c>
      <c r="I146" s="4">
        <v>105572</v>
      </c>
      <c r="J146" s="5">
        <v>275040</v>
      </c>
      <c r="K146" t="str">
        <f>IFERROR(VLOOKUP(G146,'GASB Match'!$A$87:$B$363,2,FALSE),"")</f>
        <v/>
      </c>
    </row>
    <row r="147" spans="1:11" x14ac:dyDescent="0.2">
      <c r="A147" t="str">
        <f t="shared" si="2"/>
        <v>2019CHINOOK PUBLIC SCHOOL</v>
      </c>
      <c r="B147" t="s">
        <v>785</v>
      </c>
      <c r="C147">
        <v>2019</v>
      </c>
      <c r="D147">
        <v>30101</v>
      </c>
      <c r="E147" t="s">
        <v>777</v>
      </c>
      <c r="F147" t="s">
        <v>786</v>
      </c>
      <c r="G147" t="s">
        <v>14</v>
      </c>
      <c r="H147" s="4">
        <v>178371</v>
      </c>
      <c r="I147" s="4">
        <v>108061</v>
      </c>
      <c r="J147" s="5">
        <v>286432</v>
      </c>
      <c r="K147" t="str">
        <f>IFERROR(VLOOKUP(G147,'GASB Match'!$A$87:$B$363,2,FALSE),"")</f>
        <v/>
      </c>
    </row>
    <row r="148" spans="1:11" x14ac:dyDescent="0.2">
      <c r="A148" t="str">
        <f t="shared" si="2"/>
        <v>2020CHINOOK PUBLIC SCHOOL</v>
      </c>
      <c r="B148" t="s">
        <v>785</v>
      </c>
      <c r="C148">
        <v>2020</v>
      </c>
      <c r="D148">
        <v>30101</v>
      </c>
      <c r="E148" t="s">
        <v>777</v>
      </c>
      <c r="F148" t="s">
        <v>786</v>
      </c>
      <c r="G148" t="s">
        <v>14</v>
      </c>
      <c r="H148" s="4">
        <v>179562</v>
      </c>
      <c r="I148" s="4">
        <v>106106</v>
      </c>
      <c r="J148" s="5">
        <v>285668</v>
      </c>
      <c r="K148" t="str">
        <f>IFERROR(VLOOKUP(G148,'GASB Match'!$A$87:$B$363,2,FALSE),"")</f>
        <v/>
      </c>
    </row>
    <row r="149" spans="1:11" x14ac:dyDescent="0.2">
      <c r="A149" t="str">
        <f t="shared" si="2"/>
        <v>2021CHINOOK PUBLIC SCHOOL</v>
      </c>
      <c r="B149" t="s">
        <v>785</v>
      </c>
      <c r="C149">
        <v>2021</v>
      </c>
      <c r="D149">
        <v>30101</v>
      </c>
      <c r="E149" t="s">
        <v>777</v>
      </c>
      <c r="F149" t="s">
        <v>786</v>
      </c>
      <c r="G149" t="s">
        <v>14</v>
      </c>
      <c r="H149" s="4">
        <v>185727</v>
      </c>
      <c r="I149" s="4">
        <v>105930</v>
      </c>
      <c r="J149" s="5">
        <v>291657</v>
      </c>
      <c r="K149" t="str">
        <f>IFERROR(VLOOKUP(G149,'GASB Match'!$A$87:$B$363,2,FALSE),"")</f>
        <v/>
      </c>
    </row>
    <row r="150" spans="1:11" x14ac:dyDescent="0.2">
      <c r="A150" t="str">
        <f t="shared" si="2"/>
        <v>2022CHINOOK PUBLIC SCHOOL</v>
      </c>
      <c r="B150" t="s">
        <v>785</v>
      </c>
      <c r="C150">
        <v>2022</v>
      </c>
      <c r="D150">
        <v>30101</v>
      </c>
      <c r="E150" t="s">
        <v>777</v>
      </c>
      <c r="F150" t="s">
        <v>786</v>
      </c>
      <c r="G150" t="s">
        <v>14</v>
      </c>
      <c r="H150" s="4">
        <v>203457</v>
      </c>
      <c r="I150" s="4">
        <v>112274</v>
      </c>
      <c r="J150" s="5">
        <v>315731</v>
      </c>
      <c r="K150" t="str">
        <f>IFERROR(VLOOKUP(G150,'GASB Match'!$A$87:$B$363,2,FALSE),"")</f>
        <v/>
      </c>
    </row>
    <row r="151" spans="1:11" x14ac:dyDescent="0.2">
      <c r="A151" t="str">
        <f t="shared" si="2"/>
        <v>2023CHINOOK PUBLIC SCHOOL</v>
      </c>
      <c r="B151" t="s">
        <v>785</v>
      </c>
      <c r="C151">
        <v>2023</v>
      </c>
      <c r="D151">
        <v>30101</v>
      </c>
      <c r="E151" t="s">
        <v>777</v>
      </c>
      <c r="F151" t="s">
        <v>786</v>
      </c>
      <c r="G151" t="s">
        <v>14</v>
      </c>
      <c r="H151" s="4">
        <v>207640</v>
      </c>
      <c r="I151" s="4">
        <v>112156</v>
      </c>
      <c r="J151" s="5">
        <v>319796</v>
      </c>
      <c r="K151" t="str">
        <f>IFERROR(VLOOKUP(G151,'GASB Match'!$A$87:$B$363,2,FALSE),"")</f>
        <v/>
      </c>
    </row>
    <row r="152" spans="1:11" x14ac:dyDescent="0.2">
      <c r="A152" t="str">
        <f t="shared" si="2"/>
        <v>2015HARLEM PUBLIC SCHOOLS</v>
      </c>
      <c r="B152" t="s">
        <v>785</v>
      </c>
      <c r="C152">
        <v>2015</v>
      </c>
      <c r="D152">
        <v>30121</v>
      </c>
      <c r="E152" t="s">
        <v>777</v>
      </c>
      <c r="F152" t="s">
        <v>786</v>
      </c>
      <c r="G152" t="s">
        <v>15</v>
      </c>
      <c r="H152" s="4">
        <v>287436</v>
      </c>
      <c r="I152" s="4">
        <v>192899</v>
      </c>
      <c r="J152" s="5">
        <v>480335</v>
      </c>
      <c r="K152" t="str">
        <f>IFERROR(VLOOKUP(G152,'GASB Match'!$A$87:$B$363,2,FALSE),"")</f>
        <v/>
      </c>
    </row>
    <row r="153" spans="1:11" x14ac:dyDescent="0.2">
      <c r="A153" t="str">
        <f t="shared" si="2"/>
        <v>2016HARLEM PUBLIC SCHOOLS</v>
      </c>
      <c r="B153" t="s">
        <v>785</v>
      </c>
      <c r="C153">
        <v>2016</v>
      </c>
      <c r="D153">
        <v>30121</v>
      </c>
      <c r="E153" t="s">
        <v>777</v>
      </c>
      <c r="F153" t="s">
        <v>786</v>
      </c>
      <c r="G153" t="s">
        <v>15</v>
      </c>
      <c r="H153" s="4">
        <v>297878</v>
      </c>
      <c r="I153" s="4">
        <v>194257</v>
      </c>
      <c r="J153" s="5">
        <v>492135</v>
      </c>
      <c r="K153" t="str">
        <f>IFERROR(VLOOKUP(G153,'GASB Match'!$A$87:$B$363,2,FALSE),"")</f>
        <v/>
      </c>
    </row>
    <row r="154" spans="1:11" x14ac:dyDescent="0.2">
      <c r="A154" t="str">
        <f t="shared" si="2"/>
        <v>2017HARLEM PUBLIC SCHOOLS</v>
      </c>
      <c r="B154" t="s">
        <v>785</v>
      </c>
      <c r="C154">
        <v>2017</v>
      </c>
      <c r="D154">
        <v>30121</v>
      </c>
      <c r="E154" t="s">
        <v>777</v>
      </c>
      <c r="F154" t="s">
        <v>786</v>
      </c>
      <c r="G154" t="s">
        <v>15</v>
      </c>
      <c r="H154" s="4">
        <v>323091</v>
      </c>
      <c r="I154" s="4">
        <v>205098</v>
      </c>
      <c r="J154" s="5">
        <v>528189</v>
      </c>
      <c r="K154" t="str">
        <f>IFERROR(VLOOKUP(G154,'GASB Match'!$A$87:$B$363,2,FALSE),"")</f>
        <v/>
      </c>
    </row>
    <row r="155" spans="1:11" x14ac:dyDescent="0.2">
      <c r="A155" t="str">
        <f t="shared" si="2"/>
        <v>2018HARLEM PUBLIC SCHOOLS</v>
      </c>
      <c r="B155" t="s">
        <v>785</v>
      </c>
      <c r="C155">
        <v>2018</v>
      </c>
      <c r="D155">
        <v>30121</v>
      </c>
      <c r="E155" t="s">
        <v>777</v>
      </c>
      <c r="F155" t="s">
        <v>786</v>
      </c>
      <c r="G155" t="s">
        <v>15</v>
      </c>
      <c r="H155" s="4">
        <v>320533</v>
      </c>
      <c r="I155" s="4">
        <v>199382</v>
      </c>
      <c r="J155" s="5">
        <v>519915</v>
      </c>
      <c r="K155" t="str">
        <f>IFERROR(VLOOKUP(G155,'GASB Match'!$A$87:$B$363,2,FALSE),"")</f>
        <v/>
      </c>
    </row>
    <row r="156" spans="1:11" x14ac:dyDescent="0.2">
      <c r="A156" t="str">
        <f t="shared" si="2"/>
        <v>2019HARLEM PUBLIC SCHOOLS</v>
      </c>
      <c r="B156" t="s">
        <v>785</v>
      </c>
      <c r="C156">
        <v>2019</v>
      </c>
      <c r="D156">
        <v>30121</v>
      </c>
      <c r="E156" t="s">
        <v>777</v>
      </c>
      <c r="F156" t="s">
        <v>786</v>
      </c>
      <c r="G156" t="s">
        <v>15</v>
      </c>
      <c r="H156" s="4">
        <v>322199</v>
      </c>
      <c r="I156" s="4">
        <v>195131</v>
      </c>
      <c r="J156" s="5">
        <v>517330</v>
      </c>
      <c r="K156" t="str">
        <f>IFERROR(VLOOKUP(G156,'GASB Match'!$A$87:$B$363,2,FALSE),"")</f>
        <v/>
      </c>
    </row>
    <row r="157" spans="1:11" x14ac:dyDescent="0.2">
      <c r="A157" t="str">
        <f t="shared" si="2"/>
        <v>2020HARLEM PUBLIC SCHOOLS</v>
      </c>
      <c r="B157" t="s">
        <v>785</v>
      </c>
      <c r="C157">
        <v>2020</v>
      </c>
      <c r="D157">
        <v>30121</v>
      </c>
      <c r="E157" t="s">
        <v>777</v>
      </c>
      <c r="F157" t="s">
        <v>786</v>
      </c>
      <c r="G157" t="s">
        <v>15</v>
      </c>
      <c r="H157" s="4">
        <v>394772</v>
      </c>
      <c r="I157" s="4">
        <v>233383</v>
      </c>
      <c r="J157" s="5">
        <v>628155</v>
      </c>
      <c r="K157" t="str">
        <f>IFERROR(VLOOKUP(G157,'GASB Match'!$A$87:$B$363,2,FALSE),"")</f>
        <v/>
      </c>
    </row>
    <row r="158" spans="1:11" x14ac:dyDescent="0.2">
      <c r="A158" t="str">
        <f t="shared" si="2"/>
        <v>2021HARLEM PUBLIC SCHOOLS</v>
      </c>
      <c r="B158" t="s">
        <v>785</v>
      </c>
      <c r="C158">
        <v>2021</v>
      </c>
      <c r="D158">
        <v>30121</v>
      </c>
      <c r="E158" t="s">
        <v>777</v>
      </c>
      <c r="F158" t="s">
        <v>786</v>
      </c>
      <c r="G158" t="s">
        <v>15</v>
      </c>
      <c r="H158" s="4">
        <v>422618</v>
      </c>
      <c r="I158" s="4">
        <v>241106</v>
      </c>
      <c r="J158" s="5">
        <v>663724</v>
      </c>
      <c r="K158" t="str">
        <f>IFERROR(VLOOKUP(G158,'GASB Match'!$A$87:$B$363,2,FALSE),"")</f>
        <v/>
      </c>
    </row>
    <row r="159" spans="1:11" x14ac:dyDescent="0.2">
      <c r="A159" t="str">
        <f t="shared" si="2"/>
        <v>2022HARLEM PUBLIC SCHOOLS</v>
      </c>
      <c r="B159" t="s">
        <v>785</v>
      </c>
      <c r="C159">
        <v>2022</v>
      </c>
      <c r="D159">
        <v>30121</v>
      </c>
      <c r="E159" t="s">
        <v>777</v>
      </c>
      <c r="F159" t="s">
        <v>786</v>
      </c>
      <c r="G159" t="s">
        <v>15</v>
      </c>
      <c r="H159" s="4">
        <v>428605</v>
      </c>
      <c r="I159" s="4">
        <v>236659</v>
      </c>
      <c r="J159" s="5">
        <v>665264</v>
      </c>
      <c r="K159" t="str">
        <f>IFERROR(VLOOKUP(G159,'GASB Match'!$A$87:$B$363,2,FALSE),"")</f>
        <v/>
      </c>
    </row>
    <row r="160" spans="1:11" x14ac:dyDescent="0.2">
      <c r="A160" t="str">
        <f t="shared" si="2"/>
        <v>2023HARLEM PUBLIC SCHOOLS</v>
      </c>
      <c r="B160" t="s">
        <v>785</v>
      </c>
      <c r="C160">
        <v>2023</v>
      </c>
      <c r="D160">
        <v>30121</v>
      </c>
      <c r="E160" t="s">
        <v>777</v>
      </c>
      <c r="F160" t="s">
        <v>786</v>
      </c>
      <c r="G160" t="s">
        <v>15</v>
      </c>
      <c r="H160" s="4">
        <v>424939</v>
      </c>
      <c r="I160" s="4">
        <v>229655</v>
      </c>
      <c r="J160" s="5">
        <v>654594</v>
      </c>
      <c r="K160" t="str">
        <f>IFERROR(VLOOKUP(G160,'GASB Match'!$A$87:$B$363,2,FALSE),"")</f>
        <v/>
      </c>
    </row>
    <row r="161" spans="1:11" x14ac:dyDescent="0.2">
      <c r="A161" t="str">
        <f t="shared" si="2"/>
        <v>2015CLEVELAND ELEMENTARY</v>
      </c>
      <c r="B161">
        <v>3004050</v>
      </c>
      <c r="C161">
        <v>2015</v>
      </c>
      <c r="D161">
        <v>30141</v>
      </c>
      <c r="E161" t="s">
        <v>777</v>
      </c>
      <c r="F161" t="s">
        <v>786</v>
      </c>
      <c r="G161" t="s">
        <v>16</v>
      </c>
      <c r="H161" s="4">
        <v>3153</v>
      </c>
      <c r="I161" s="4">
        <v>2606</v>
      </c>
      <c r="J161" s="5">
        <v>5759</v>
      </c>
      <c r="K161">
        <f>IFERROR(VLOOKUP(G161,'GASB Match'!$A$87:$B$363,2,FALSE),"")</f>
        <v>3004050</v>
      </c>
    </row>
    <row r="162" spans="1:11" x14ac:dyDescent="0.2">
      <c r="A162" t="str">
        <f t="shared" si="2"/>
        <v>2016CLEVELAND ELEMENTARY</v>
      </c>
      <c r="B162">
        <v>3004050</v>
      </c>
      <c r="C162">
        <v>2016</v>
      </c>
      <c r="D162">
        <v>30141</v>
      </c>
      <c r="E162" t="s">
        <v>777</v>
      </c>
      <c r="F162" t="s">
        <v>786</v>
      </c>
      <c r="G162" t="s">
        <v>16</v>
      </c>
      <c r="H162" s="4">
        <v>3937</v>
      </c>
      <c r="I162" s="4">
        <v>2774</v>
      </c>
      <c r="J162" s="5">
        <v>6711</v>
      </c>
      <c r="K162">
        <f>IFERROR(VLOOKUP(G162,'GASB Match'!$A$87:$B$363,2,FALSE),"")</f>
        <v>3004050</v>
      </c>
    </row>
    <row r="163" spans="1:11" x14ac:dyDescent="0.2">
      <c r="A163" t="str">
        <f t="shared" si="2"/>
        <v>2017CLEVELAND ELEMENTARY</v>
      </c>
      <c r="B163">
        <v>3004050</v>
      </c>
      <c r="C163">
        <v>2017</v>
      </c>
      <c r="D163">
        <v>30141</v>
      </c>
      <c r="E163" t="s">
        <v>777</v>
      </c>
      <c r="F163" t="s">
        <v>786</v>
      </c>
      <c r="G163" t="s">
        <v>16</v>
      </c>
      <c r="H163" s="4">
        <v>3808</v>
      </c>
      <c r="I163" s="4">
        <v>2432</v>
      </c>
      <c r="J163" s="5">
        <v>6240</v>
      </c>
      <c r="K163">
        <f>IFERROR(VLOOKUP(G163,'GASB Match'!$A$87:$B$363,2,FALSE),"")</f>
        <v>3004050</v>
      </c>
    </row>
    <row r="164" spans="1:11" x14ac:dyDescent="0.2">
      <c r="A164" t="str">
        <f t="shared" si="2"/>
        <v>2018CLEVELAND ELEMENTARY</v>
      </c>
      <c r="B164">
        <v>3004050</v>
      </c>
      <c r="C164">
        <v>2018</v>
      </c>
      <c r="D164">
        <v>30141</v>
      </c>
      <c r="E164" t="s">
        <v>777</v>
      </c>
      <c r="F164" t="s">
        <v>786</v>
      </c>
      <c r="G164" t="s">
        <v>16</v>
      </c>
      <c r="H164" s="4">
        <v>3713</v>
      </c>
      <c r="I164" s="4">
        <v>2640</v>
      </c>
      <c r="J164" s="5">
        <v>6353</v>
      </c>
      <c r="K164">
        <f>IFERROR(VLOOKUP(G164,'GASB Match'!$A$87:$B$363,2,FALSE),"")</f>
        <v>3004050</v>
      </c>
    </row>
    <row r="165" spans="1:11" x14ac:dyDescent="0.2">
      <c r="A165" t="str">
        <f t="shared" si="2"/>
        <v>2019CLEVELAND ELEMENTARY</v>
      </c>
      <c r="B165">
        <v>3004050</v>
      </c>
      <c r="C165">
        <v>2019</v>
      </c>
      <c r="D165">
        <v>30141</v>
      </c>
      <c r="E165" t="s">
        <v>777</v>
      </c>
      <c r="F165" t="s">
        <v>786</v>
      </c>
      <c r="G165" t="s">
        <v>16</v>
      </c>
      <c r="H165" s="4">
        <v>4696</v>
      </c>
      <c r="I165" s="4">
        <v>2922</v>
      </c>
      <c r="J165" s="5">
        <v>7618</v>
      </c>
      <c r="K165">
        <f>IFERROR(VLOOKUP(G165,'GASB Match'!$A$87:$B$363,2,FALSE),"")</f>
        <v>3004050</v>
      </c>
    </row>
    <row r="166" spans="1:11" x14ac:dyDescent="0.2">
      <c r="A166" t="str">
        <f t="shared" si="2"/>
        <v>2020CLEVELAND ELEMENTARY</v>
      </c>
      <c r="B166">
        <v>3004050</v>
      </c>
      <c r="C166">
        <v>2020</v>
      </c>
      <c r="D166">
        <v>30141</v>
      </c>
      <c r="E166" t="s">
        <v>777</v>
      </c>
      <c r="F166" t="s">
        <v>786</v>
      </c>
      <c r="G166" t="s">
        <v>16</v>
      </c>
      <c r="H166" s="4">
        <v>4151</v>
      </c>
      <c r="I166" s="4">
        <v>2366</v>
      </c>
      <c r="J166" s="5">
        <v>6517</v>
      </c>
      <c r="K166">
        <f>IFERROR(VLOOKUP(G166,'GASB Match'!$A$87:$B$363,2,FALSE),"")</f>
        <v>3004050</v>
      </c>
    </row>
    <row r="167" spans="1:11" x14ac:dyDescent="0.2">
      <c r="A167" t="str">
        <f t="shared" si="2"/>
        <v>2021CLEVELAND ELEMENTARY</v>
      </c>
      <c r="B167">
        <v>3004050</v>
      </c>
      <c r="C167">
        <v>2021</v>
      </c>
      <c r="D167">
        <v>30141</v>
      </c>
      <c r="E167" t="s">
        <v>777</v>
      </c>
      <c r="F167" t="s">
        <v>786</v>
      </c>
      <c r="G167" t="s">
        <v>16</v>
      </c>
      <c r="H167" s="4">
        <v>4482</v>
      </c>
      <c r="I167" s="4">
        <v>2507</v>
      </c>
      <c r="J167" s="5">
        <v>6989</v>
      </c>
      <c r="K167">
        <f>IFERROR(VLOOKUP(G167,'GASB Match'!$A$87:$B$363,2,FALSE),"")</f>
        <v>3004050</v>
      </c>
    </row>
    <row r="168" spans="1:11" x14ac:dyDescent="0.2">
      <c r="A168" t="str">
        <f t="shared" si="2"/>
        <v>2022CLEVELAND ELEMENTARY</v>
      </c>
      <c r="B168">
        <v>3004050</v>
      </c>
      <c r="C168">
        <v>2022</v>
      </c>
      <c r="D168">
        <v>30141</v>
      </c>
      <c r="E168" t="s">
        <v>777</v>
      </c>
      <c r="F168" t="s">
        <v>786</v>
      </c>
      <c r="G168" t="s">
        <v>16</v>
      </c>
      <c r="H168" s="4">
        <v>4540</v>
      </c>
      <c r="I168" s="4">
        <v>2380</v>
      </c>
      <c r="J168" s="5">
        <v>6920</v>
      </c>
      <c r="K168">
        <f>IFERROR(VLOOKUP(G168,'GASB Match'!$A$87:$B$363,2,FALSE),"")</f>
        <v>3004050</v>
      </c>
    </row>
    <row r="169" spans="1:11" x14ac:dyDescent="0.2">
      <c r="A169" t="str">
        <f t="shared" si="2"/>
        <v>2023CLEVELAND ELEMENTARY</v>
      </c>
      <c r="B169">
        <v>3004050</v>
      </c>
      <c r="C169">
        <v>2023</v>
      </c>
      <c r="D169">
        <v>30141</v>
      </c>
      <c r="E169" t="s">
        <v>777</v>
      </c>
      <c r="F169" t="s">
        <v>786</v>
      </c>
      <c r="G169" t="s">
        <v>16</v>
      </c>
      <c r="H169" s="4">
        <v>4990</v>
      </c>
      <c r="I169" s="4">
        <v>2579</v>
      </c>
      <c r="J169" s="5">
        <v>7569</v>
      </c>
      <c r="K169">
        <f>IFERROR(VLOOKUP(G169,'GASB Match'!$A$87:$B$363,2,FALSE),"")</f>
        <v>3004050</v>
      </c>
    </row>
    <row r="170" spans="1:11" x14ac:dyDescent="0.2">
      <c r="A170" t="str">
        <f t="shared" si="2"/>
        <v>2015ZURICH ELEMENTARY</v>
      </c>
      <c r="B170">
        <v>3028910</v>
      </c>
      <c r="C170">
        <v>2015</v>
      </c>
      <c r="D170">
        <v>30171</v>
      </c>
      <c r="E170" t="s">
        <v>777</v>
      </c>
      <c r="F170" t="s">
        <v>786</v>
      </c>
      <c r="G170" t="s">
        <v>17</v>
      </c>
      <c r="H170" s="4">
        <v>9353</v>
      </c>
      <c r="I170" s="4">
        <v>6757</v>
      </c>
      <c r="J170" s="5">
        <v>16110</v>
      </c>
      <c r="K170">
        <f>IFERROR(VLOOKUP(G170,'GASB Match'!$A$87:$B$363,2,FALSE),"")</f>
        <v>3028910</v>
      </c>
    </row>
    <row r="171" spans="1:11" x14ac:dyDescent="0.2">
      <c r="A171" t="str">
        <f t="shared" si="2"/>
        <v>2016ZURICH ELEMENTARY</v>
      </c>
      <c r="B171">
        <v>3028910</v>
      </c>
      <c r="C171">
        <v>2016</v>
      </c>
      <c r="D171">
        <v>30171</v>
      </c>
      <c r="E171" t="s">
        <v>777</v>
      </c>
      <c r="F171" t="s">
        <v>786</v>
      </c>
      <c r="G171" t="s">
        <v>17</v>
      </c>
      <c r="H171" s="4">
        <v>11529</v>
      </c>
      <c r="I171" s="4">
        <v>7719</v>
      </c>
      <c r="J171" s="5">
        <v>19248</v>
      </c>
      <c r="K171">
        <f>IFERROR(VLOOKUP(G171,'GASB Match'!$A$87:$B$363,2,FALSE),"")</f>
        <v>3028910</v>
      </c>
    </row>
    <row r="172" spans="1:11" x14ac:dyDescent="0.2">
      <c r="A172" t="str">
        <f t="shared" si="2"/>
        <v>2017ZURICH ELEMENTARY</v>
      </c>
      <c r="B172">
        <v>3028910</v>
      </c>
      <c r="C172">
        <v>2017</v>
      </c>
      <c r="D172">
        <v>30171</v>
      </c>
      <c r="E172" t="s">
        <v>777</v>
      </c>
      <c r="F172" t="s">
        <v>786</v>
      </c>
      <c r="G172" t="s">
        <v>17</v>
      </c>
      <c r="H172" s="4">
        <v>12546</v>
      </c>
      <c r="I172" s="4">
        <v>7978</v>
      </c>
      <c r="J172" s="5">
        <v>20524</v>
      </c>
      <c r="K172">
        <f>IFERROR(VLOOKUP(G172,'GASB Match'!$A$87:$B$363,2,FALSE),"")</f>
        <v>3028910</v>
      </c>
    </row>
    <row r="173" spans="1:11" x14ac:dyDescent="0.2">
      <c r="A173" t="str">
        <f t="shared" si="2"/>
        <v>2018ZURICH ELEMENTARY</v>
      </c>
      <c r="B173">
        <v>3028910</v>
      </c>
      <c r="C173">
        <v>2018</v>
      </c>
      <c r="D173">
        <v>30171</v>
      </c>
      <c r="E173" t="s">
        <v>777</v>
      </c>
      <c r="F173" t="s">
        <v>786</v>
      </c>
      <c r="G173" t="s">
        <v>17</v>
      </c>
      <c r="H173" s="4">
        <v>14043</v>
      </c>
      <c r="I173" s="4">
        <v>9055</v>
      </c>
      <c r="J173" s="5">
        <v>23098</v>
      </c>
      <c r="K173">
        <f>IFERROR(VLOOKUP(G173,'GASB Match'!$A$87:$B$363,2,FALSE),"")</f>
        <v>3028910</v>
      </c>
    </row>
    <row r="174" spans="1:11" x14ac:dyDescent="0.2">
      <c r="A174" t="str">
        <f t="shared" si="2"/>
        <v>2019ZURICH ELEMENTARY</v>
      </c>
      <c r="B174">
        <v>3028910</v>
      </c>
      <c r="C174">
        <v>2019</v>
      </c>
      <c r="D174">
        <v>30171</v>
      </c>
      <c r="E174" t="s">
        <v>777</v>
      </c>
      <c r="F174" t="s">
        <v>786</v>
      </c>
      <c r="G174" t="s">
        <v>17</v>
      </c>
      <c r="H174" s="4">
        <v>14473</v>
      </c>
      <c r="I174" s="4">
        <v>8841</v>
      </c>
      <c r="J174" s="5">
        <v>23314</v>
      </c>
      <c r="K174">
        <f>IFERROR(VLOOKUP(G174,'GASB Match'!$A$87:$B$363,2,FALSE),"")</f>
        <v>3028910</v>
      </c>
    </row>
    <row r="175" spans="1:11" x14ac:dyDescent="0.2">
      <c r="A175" t="str">
        <f t="shared" si="2"/>
        <v>2020ZURICH ELEMENTARY</v>
      </c>
      <c r="B175">
        <v>3028910</v>
      </c>
      <c r="C175">
        <v>2020</v>
      </c>
      <c r="D175">
        <v>30171</v>
      </c>
      <c r="E175" t="s">
        <v>777</v>
      </c>
      <c r="F175" t="s">
        <v>786</v>
      </c>
      <c r="G175" t="s">
        <v>17</v>
      </c>
      <c r="H175" s="4">
        <v>13659</v>
      </c>
      <c r="I175" s="4">
        <v>7989</v>
      </c>
      <c r="J175" s="5">
        <v>21648</v>
      </c>
      <c r="K175">
        <f>IFERROR(VLOOKUP(G175,'GASB Match'!$A$87:$B$363,2,FALSE),"")</f>
        <v>3028910</v>
      </c>
    </row>
    <row r="176" spans="1:11" x14ac:dyDescent="0.2">
      <c r="A176" t="str">
        <f t="shared" si="2"/>
        <v>2021ZURICH ELEMENTARY</v>
      </c>
      <c r="B176">
        <v>3028910</v>
      </c>
      <c r="C176">
        <v>2021</v>
      </c>
      <c r="D176">
        <v>30171</v>
      </c>
      <c r="E176" t="s">
        <v>777</v>
      </c>
      <c r="F176" t="s">
        <v>786</v>
      </c>
      <c r="G176" t="s">
        <v>17</v>
      </c>
      <c r="H176" s="4">
        <v>15702</v>
      </c>
      <c r="I176" s="4">
        <v>8910</v>
      </c>
      <c r="J176" s="5">
        <v>24612</v>
      </c>
      <c r="K176">
        <f>IFERROR(VLOOKUP(G176,'GASB Match'!$A$87:$B$363,2,FALSE),"")</f>
        <v>3028910</v>
      </c>
    </row>
    <row r="177" spans="1:11" x14ac:dyDescent="0.2">
      <c r="A177" t="str">
        <f t="shared" si="2"/>
        <v>2022ZURICH ELEMENTARY</v>
      </c>
      <c r="B177">
        <v>3028910</v>
      </c>
      <c r="C177">
        <v>2022</v>
      </c>
      <c r="D177">
        <v>30171</v>
      </c>
      <c r="E177" t="s">
        <v>777</v>
      </c>
      <c r="F177" t="s">
        <v>786</v>
      </c>
      <c r="G177" t="s">
        <v>17</v>
      </c>
      <c r="H177" s="4">
        <v>17563</v>
      </c>
      <c r="I177" s="4">
        <v>9575</v>
      </c>
      <c r="J177" s="5">
        <v>27138</v>
      </c>
      <c r="K177">
        <f>IFERROR(VLOOKUP(G177,'GASB Match'!$A$87:$B$363,2,FALSE),"")</f>
        <v>3028910</v>
      </c>
    </row>
    <row r="178" spans="1:11" x14ac:dyDescent="0.2">
      <c r="A178" t="str">
        <f t="shared" si="2"/>
        <v>2023ZURICH ELEMENTARY</v>
      </c>
      <c r="B178">
        <v>3028910</v>
      </c>
      <c r="C178">
        <v>2023</v>
      </c>
      <c r="D178">
        <v>30171</v>
      </c>
      <c r="E178" t="s">
        <v>777</v>
      </c>
      <c r="F178" t="s">
        <v>786</v>
      </c>
      <c r="G178" t="s">
        <v>17</v>
      </c>
      <c r="H178" s="4">
        <v>18213</v>
      </c>
      <c r="I178" s="4">
        <v>9729</v>
      </c>
      <c r="J178" s="5">
        <v>27942</v>
      </c>
      <c r="K178">
        <f>IFERROR(VLOOKUP(G178,'GASB Match'!$A$87:$B$363,2,FALSE),"")</f>
        <v>3028910</v>
      </c>
    </row>
    <row r="179" spans="1:11" x14ac:dyDescent="0.2">
      <c r="A179" t="str">
        <f t="shared" si="2"/>
        <v>2015TURNER PUBLIC SCHOOLS</v>
      </c>
      <c r="B179" t="s">
        <v>785</v>
      </c>
      <c r="C179">
        <v>2015</v>
      </c>
      <c r="D179">
        <v>30431</v>
      </c>
      <c r="E179" t="s">
        <v>777</v>
      </c>
      <c r="F179" t="s">
        <v>786</v>
      </c>
      <c r="G179" t="s">
        <v>18</v>
      </c>
      <c r="H179" s="4">
        <v>37437</v>
      </c>
      <c r="I179" s="4">
        <v>25555</v>
      </c>
      <c r="J179" s="5">
        <v>62992</v>
      </c>
      <c r="K179" t="str">
        <f>IFERROR(VLOOKUP(G179,'GASB Match'!$A$87:$B$363,2,FALSE),"")</f>
        <v/>
      </c>
    </row>
    <row r="180" spans="1:11" x14ac:dyDescent="0.2">
      <c r="A180" t="str">
        <f t="shared" si="2"/>
        <v>2016TURNER PUBLIC SCHOOLS</v>
      </c>
      <c r="B180" t="s">
        <v>785</v>
      </c>
      <c r="C180">
        <v>2016</v>
      </c>
      <c r="D180">
        <v>30431</v>
      </c>
      <c r="E180" t="s">
        <v>777</v>
      </c>
      <c r="F180" t="s">
        <v>786</v>
      </c>
      <c r="G180" t="s">
        <v>18</v>
      </c>
      <c r="H180" s="4">
        <v>34336</v>
      </c>
      <c r="I180" s="4">
        <v>22577</v>
      </c>
      <c r="J180" s="5">
        <v>56913</v>
      </c>
      <c r="K180" t="str">
        <f>IFERROR(VLOOKUP(G180,'GASB Match'!$A$87:$B$363,2,FALSE),"")</f>
        <v/>
      </c>
    </row>
    <row r="181" spans="1:11" x14ac:dyDescent="0.2">
      <c r="A181" t="str">
        <f t="shared" si="2"/>
        <v>2017TURNER PUBLIC SCHOOLS</v>
      </c>
      <c r="B181" t="s">
        <v>785</v>
      </c>
      <c r="C181">
        <v>2017</v>
      </c>
      <c r="D181">
        <v>30431</v>
      </c>
      <c r="E181" t="s">
        <v>777</v>
      </c>
      <c r="F181" t="s">
        <v>786</v>
      </c>
      <c r="G181" t="s">
        <v>18</v>
      </c>
      <c r="H181" s="4">
        <v>39728</v>
      </c>
      <c r="I181" s="4">
        <v>25232</v>
      </c>
      <c r="J181" s="5">
        <v>64960</v>
      </c>
      <c r="K181" t="str">
        <f>IFERROR(VLOOKUP(G181,'GASB Match'!$A$87:$B$363,2,FALSE),"")</f>
        <v/>
      </c>
    </row>
    <row r="182" spans="1:11" x14ac:dyDescent="0.2">
      <c r="A182" t="str">
        <f t="shared" si="2"/>
        <v>2018TURNER PUBLIC SCHOOLS</v>
      </c>
      <c r="B182" t="s">
        <v>785</v>
      </c>
      <c r="C182">
        <v>2018</v>
      </c>
      <c r="D182">
        <v>30431</v>
      </c>
      <c r="E182" t="s">
        <v>777</v>
      </c>
      <c r="F182" t="s">
        <v>786</v>
      </c>
      <c r="G182" t="s">
        <v>18</v>
      </c>
      <c r="H182" s="4">
        <v>42036</v>
      </c>
      <c r="I182" s="4">
        <v>26438</v>
      </c>
      <c r="J182" s="5">
        <v>68474</v>
      </c>
      <c r="K182" t="str">
        <f>IFERROR(VLOOKUP(G182,'GASB Match'!$A$87:$B$363,2,FALSE),"")</f>
        <v/>
      </c>
    </row>
    <row r="183" spans="1:11" x14ac:dyDescent="0.2">
      <c r="A183" t="str">
        <f t="shared" si="2"/>
        <v>2019TURNER PUBLIC SCHOOLS</v>
      </c>
      <c r="B183" t="s">
        <v>785</v>
      </c>
      <c r="C183">
        <v>2019</v>
      </c>
      <c r="D183">
        <v>30431</v>
      </c>
      <c r="E183" t="s">
        <v>777</v>
      </c>
      <c r="F183" t="s">
        <v>786</v>
      </c>
      <c r="G183" t="s">
        <v>18</v>
      </c>
      <c r="H183" s="4">
        <v>43855</v>
      </c>
      <c r="I183" s="4">
        <v>26628</v>
      </c>
      <c r="J183" s="5">
        <v>70483</v>
      </c>
      <c r="K183" t="str">
        <f>IFERROR(VLOOKUP(G183,'GASB Match'!$A$87:$B$363,2,FALSE),"")</f>
        <v/>
      </c>
    </row>
    <row r="184" spans="1:11" x14ac:dyDescent="0.2">
      <c r="A184" t="str">
        <f t="shared" si="2"/>
        <v>2020TURNER PUBLIC SCHOOLS</v>
      </c>
      <c r="B184" t="s">
        <v>785</v>
      </c>
      <c r="C184">
        <v>2020</v>
      </c>
      <c r="D184">
        <v>30431</v>
      </c>
      <c r="E184" t="s">
        <v>777</v>
      </c>
      <c r="F184" t="s">
        <v>786</v>
      </c>
      <c r="G184" t="s">
        <v>18</v>
      </c>
      <c r="H184" s="4">
        <v>47388</v>
      </c>
      <c r="I184" s="4">
        <v>27937</v>
      </c>
      <c r="J184" s="5">
        <v>75325</v>
      </c>
      <c r="K184" t="str">
        <f>IFERROR(VLOOKUP(G184,'GASB Match'!$A$87:$B$363,2,FALSE),"")</f>
        <v/>
      </c>
    </row>
    <row r="185" spans="1:11" x14ac:dyDescent="0.2">
      <c r="A185" t="str">
        <f t="shared" si="2"/>
        <v>2021TURNER PUBLIC SCHOOLS</v>
      </c>
      <c r="B185" t="s">
        <v>785</v>
      </c>
      <c r="C185">
        <v>2021</v>
      </c>
      <c r="D185">
        <v>30431</v>
      </c>
      <c r="E185" t="s">
        <v>777</v>
      </c>
      <c r="F185" t="s">
        <v>786</v>
      </c>
      <c r="G185" t="s">
        <v>18</v>
      </c>
      <c r="H185" s="4">
        <v>49941</v>
      </c>
      <c r="I185" s="4">
        <v>28447</v>
      </c>
      <c r="J185" s="5">
        <v>78388</v>
      </c>
      <c r="K185" t="str">
        <f>IFERROR(VLOOKUP(G185,'GASB Match'!$A$87:$B$363,2,FALSE),"")</f>
        <v/>
      </c>
    </row>
    <row r="186" spans="1:11" x14ac:dyDescent="0.2">
      <c r="A186" t="str">
        <f t="shared" si="2"/>
        <v>2022TURNER PUBLIC SCHOOLS</v>
      </c>
      <c r="B186" t="s">
        <v>785</v>
      </c>
      <c r="C186">
        <v>2022</v>
      </c>
      <c r="D186">
        <v>30431</v>
      </c>
      <c r="E186" t="s">
        <v>777</v>
      </c>
      <c r="F186" t="s">
        <v>786</v>
      </c>
      <c r="G186" t="s">
        <v>18</v>
      </c>
      <c r="H186" s="4">
        <v>49757</v>
      </c>
      <c r="I186" s="4">
        <v>27361</v>
      </c>
      <c r="J186" s="5">
        <v>77118</v>
      </c>
      <c r="K186" t="str">
        <f>IFERROR(VLOOKUP(G186,'GASB Match'!$A$87:$B$363,2,FALSE),"")</f>
        <v/>
      </c>
    </row>
    <row r="187" spans="1:11" x14ac:dyDescent="0.2">
      <c r="A187" t="str">
        <f t="shared" si="2"/>
        <v>2023TURNER PUBLIC SCHOOLS</v>
      </c>
      <c r="B187" t="s">
        <v>785</v>
      </c>
      <c r="C187">
        <v>2023</v>
      </c>
      <c r="D187">
        <v>30431</v>
      </c>
      <c r="E187" t="s">
        <v>777</v>
      </c>
      <c r="F187" t="s">
        <v>786</v>
      </c>
      <c r="G187" t="s">
        <v>18</v>
      </c>
      <c r="H187" s="4">
        <v>57036</v>
      </c>
      <c r="I187" s="4">
        <v>30722</v>
      </c>
      <c r="J187" s="5">
        <v>87758</v>
      </c>
      <c r="K187" t="str">
        <f>IFERROR(VLOOKUP(G187,'GASB Match'!$A$87:$B$363,2,FALSE),"")</f>
        <v/>
      </c>
    </row>
    <row r="188" spans="1:11" x14ac:dyDescent="0.2">
      <c r="A188" t="str">
        <f t="shared" si="2"/>
        <v>2015HAYS-LODGE POLE K-12 SCHOOLS</v>
      </c>
      <c r="B188">
        <v>3013660</v>
      </c>
      <c r="C188">
        <v>2015</v>
      </c>
      <c r="D188">
        <v>30501</v>
      </c>
      <c r="E188" t="s">
        <v>777</v>
      </c>
      <c r="F188" t="s">
        <v>786</v>
      </c>
      <c r="G188" t="s">
        <v>19</v>
      </c>
      <c r="H188" s="4">
        <v>114703</v>
      </c>
      <c r="I188" s="4">
        <v>77275</v>
      </c>
      <c r="J188" s="5">
        <v>191978</v>
      </c>
      <c r="K188">
        <f>IFERROR(VLOOKUP(G188,'GASB Match'!$A$87:$B$363,2,FALSE),"")</f>
        <v>3013660</v>
      </c>
    </row>
    <row r="189" spans="1:11" x14ac:dyDescent="0.2">
      <c r="A189" t="str">
        <f t="shared" si="2"/>
        <v>2016HAYS-LODGE POLE K-12 SCHOOLS</v>
      </c>
      <c r="B189">
        <v>3013660</v>
      </c>
      <c r="C189">
        <v>2016</v>
      </c>
      <c r="D189">
        <v>30501</v>
      </c>
      <c r="E189" t="s">
        <v>777</v>
      </c>
      <c r="F189" t="s">
        <v>786</v>
      </c>
      <c r="G189" t="s">
        <v>19</v>
      </c>
      <c r="H189" s="4">
        <v>126660</v>
      </c>
      <c r="I189" s="4">
        <v>82719</v>
      </c>
      <c r="J189" s="5">
        <v>209379</v>
      </c>
      <c r="K189">
        <f>IFERROR(VLOOKUP(G189,'GASB Match'!$A$87:$B$363,2,FALSE),"")</f>
        <v>3013660</v>
      </c>
    </row>
    <row r="190" spans="1:11" x14ac:dyDescent="0.2">
      <c r="A190" t="str">
        <f t="shared" si="2"/>
        <v>2017HAYS-LODGE POLE K-12 SCHOOLS</v>
      </c>
      <c r="B190">
        <v>3013660</v>
      </c>
      <c r="C190">
        <v>2017</v>
      </c>
      <c r="D190">
        <v>30501</v>
      </c>
      <c r="E190" t="s">
        <v>777</v>
      </c>
      <c r="F190" t="s">
        <v>786</v>
      </c>
      <c r="G190" t="s">
        <v>19</v>
      </c>
      <c r="H190" s="4">
        <v>123705</v>
      </c>
      <c r="I190" s="4">
        <v>78537</v>
      </c>
      <c r="J190" s="5">
        <v>202242</v>
      </c>
      <c r="K190">
        <f>IFERROR(VLOOKUP(G190,'GASB Match'!$A$87:$B$363,2,FALSE),"")</f>
        <v>3013660</v>
      </c>
    </row>
    <row r="191" spans="1:11" x14ac:dyDescent="0.2">
      <c r="A191" t="str">
        <f t="shared" si="2"/>
        <v>2018HAYS-LODGE POLE K-12 SCHOOLS</v>
      </c>
      <c r="B191">
        <v>3013660</v>
      </c>
      <c r="C191">
        <v>2018</v>
      </c>
      <c r="D191">
        <v>30501</v>
      </c>
      <c r="E191" t="s">
        <v>777</v>
      </c>
      <c r="F191" t="s">
        <v>786</v>
      </c>
      <c r="G191" t="s">
        <v>19</v>
      </c>
      <c r="H191" s="4">
        <v>131543</v>
      </c>
      <c r="I191" s="4">
        <v>82021</v>
      </c>
      <c r="J191" s="5">
        <v>213564</v>
      </c>
      <c r="K191">
        <f>IFERROR(VLOOKUP(G191,'GASB Match'!$A$87:$B$363,2,FALSE),"")</f>
        <v>3013660</v>
      </c>
    </row>
    <row r="192" spans="1:11" x14ac:dyDescent="0.2">
      <c r="A192" t="str">
        <f t="shared" si="2"/>
        <v>2019HAYS-LODGE POLE K-12 SCHOOLS</v>
      </c>
      <c r="B192">
        <v>3013660</v>
      </c>
      <c r="C192">
        <v>2019</v>
      </c>
      <c r="D192">
        <v>30501</v>
      </c>
      <c r="E192" t="s">
        <v>777</v>
      </c>
      <c r="F192" t="s">
        <v>786</v>
      </c>
      <c r="G192" t="s">
        <v>19</v>
      </c>
      <c r="H192" s="4">
        <v>142159</v>
      </c>
      <c r="I192" s="4">
        <v>86139</v>
      </c>
      <c r="J192" s="5">
        <v>228298</v>
      </c>
      <c r="K192">
        <f>IFERROR(VLOOKUP(G192,'GASB Match'!$A$87:$B$363,2,FALSE),"")</f>
        <v>3013660</v>
      </c>
    </row>
    <row r="193" spans="1:11" x14ac:dyDescent="0.2">
      <c r="A193" t="str">
        <f t="shared" si="2"/>
        <v>2020HAYS-LODGE POLE K-12 SCHOOLS</v>
      </c>
      <c r="B193">
        <v>3013660</v>
      </c>
      <c r="C193">
        <v>2020</v>
      </c>
      <c r="D193">
        <v>30501</v>
      </c>
      <c r="E193" t="s">
        <v>777</v>
      </c>
      <c r="F193" t="s">
        <v>786</v>
      </c>
      <c r="G193" t="s">
        <v>19</v>
      </c>
      <c r="H193" s="4">
        <v>166866</v>
      </c>
      <c r="I193" s="4">
        <v>98597</v>
      </c>
      <c r="J193" s="5">
        <v>265463</v>
      </c>
      <c r="K193">
        <f>IFERROR(VLOOKUP(G193,'GASB Match'!$A$87:$B$363,2,FALSE),"")</f>
        <v>3013660</v>
      </c>
    </row>
    <row r="194" spans="1:11" x14ac:dyDescent="0.2">
      <c r="A194" t="str">
        <f t="shared" si="2"/>
        <v>2021HAYS-LODGE POLE K-12 SCHOOLS</v>
      </c>
      <c r="B194">
        <v>3013660</v>
      </c>
      <c r="C194">
        <v>2021</v>
      </c>
      <c r="D194">
        <v>30501</v>
      </c>
      <c r="E194" t="s">
        <v>777</v>
      </c>
      <c r="F194" t="s">
        <v>786</v>
      </c>
      <c r="G194" t="s">
        <v>19</v>
      </c>
      <c r="H194" s="4">
        <v>210031</v>
      </c>
      <c r="I194" s="4">
        <v>119799</v>
      </c>
      <c r="J194" s="5">
        <v>329830</v>
      </c>
      <c r="K194">
        <f>IFERROR(VLOOKUP(G194,'GASB Match'!$A$87:$B$363,2,FALSE),"")</f>
        <v>3013660</v>
      </c>
    </row>
    <row r="195" spans="1:11" x14ac:dyDescent="0.2">
      <c r="A195" t="str">
        <f t="shared" ref="A195:A258" si="3">C195&amp;G195</f>
        <v>2022HAYS-LODGE POLE K-12 SCHOOLS</v>
      </c>
      <c r="B195">
        <v>3013660</v>
      </c>
      <c r="C195">
        <v>2022</v>
      </c>
      <c r="D195">
        <v>30501</v>
      </c>
      <c r="E195" t="s">
        <v>777</v>
      </c>
      <c r="F195" t="s">
        <v>786</v>
      </c>
      <c r="G195" t="s">
        <v>19</v>
      </c>
      <c r="H195" s="4">
        <v>213780</v>
      </c>
      <c r="I195" s="4">
        <v>117977</v>
      </c>
      <c r="J195" s="5">
        <v>331757</v>
      </c>
      <c r="K195">
        <f>IFERROR(VLOOKUP(G195,'GASB Match'!$A$87:$B$363,2,FALSE),"")</f>
        <v>3013660</v>
      </c>
    </row>
    <row r="196" spans="1:11" x14ac:dyDescent="0.2">
      <c r="A196" t="str">
        <f t="shared" si="3"/>
        <v>2023HAYS-LODGE POLE K-12 SCHOOLS</v>
      </c>
      <c r="B196">
        <v>3013660</v>
      </c>
      <c r="C196">
        <v>2023</v>
      </c>
      <c r="D196">
        <v>30501</v>
      </c>
      <c r="E196" t="s">
        <v>777</v>
      </c>
      <c r="F196" t="s">
        <v>786</v>
      </c>
      <c r="G196" t="s">
        <v>19</v>
      </c>
      <c r="H196" s="4">
        <v>205098</v>
      </c>
      <c r="I196" s="4">
        <v>110782</v>
      </c>
      <c r="J196" s="5">
        <v>315880</v>
      </c>
      <c r="K196">
        <f>IFERROR(VLOOKUP(G196,'GASB Match'!$A$87:$B$363,2,FALSE),"")</f>
        <v>3013660</v>
      </c>
    </row>
    <row r="197" spans="1:11" x14ac:dyDescent="0.2">
      <c r="A197" t="str">
        <f t="shared" si="3"/>
        <v>2015BEAR PAW ELEMENTARY</v>
      </c>
      <c r="B197">
        <v>3003000</v>
      </c>
      <c r="C197">
        <v>2015</v>
      </c>
      <c r="D197">
        <v>30671</v>
      </c>
      <c r="E197" t="s">
        <v>777</v>
      </c>
      <c r="F197" t="s">
        <v>786</v>
      </c>
      <c r="G197" t="s">
        <v>20</v>
      </c>
      <c r="H197" s="4">
        <v>2308</v>
      </c>
      <c r="I197" s="4">
        <v>2041</v>
      </c>
      <c r="J197" s="5">
        <v>4349</v>
      </c>
      <c r="K197">
        <f>IFERROR(VLOOKUP(G197,'GASB Match'!$A$87:$B$363,2,FALSE),"")</f>
        <v>3003000</v>
      </c>
    </row>
    <row r="198" spans="1:11" x14ac:dyDescent="0.2">
      <c r="A198" t="str">
        <f t="shared" si="3"/>
        <v>2016BEAR PAW ELEMENTARY</v>
      </c>
      <c r="B198">
        <v>3003000</v>
      </c>
      <c r="C198">
        <v>2016</v>
      </c>
      <c r="D198">
        <v>30671</v>
      </c>
      <c r="E198" t="s">
        <v>777</v>
      </c>
      <c r="F198" t="s">
        <v>786</v>
      </c>
      <c r="G198" t="s">
        <v>20</v>
      </c>
      <c r="H198" s="4">
        <v>3152</v>
      </c>
      <c r="I198" s="4">
        <v>2262</v>
      </c>
      <c r="J198" s="5">
        <v>5414</v>
      </c>
      <c r="K198">
        <f>IFERROR(VLOOKUP(G198,'GASB Match'!$A$87:$B$363,2,FALSE),"")</f>
        <v>3003000</v>
      </c>
    </row>
    <row r="199" spans="1:11" x14ac:dyDescent="0.2">
      <c r="A199" t="str">
        <f t="shared" si="3"/>
        <v>2017BEAR PAW ELEMENTARY</v>
      </c>
      <c r="B199">
        <v>3003000</v>
      </c>
      <c r="C199">
        <v>2017</v>
      </c>
      <c r="D199">
        <v>30671</v>
      </c>
      <c r="E199" t="s">
        <v>777</v>
      </c>
      <c r="F199" t="s">
        <v>786</v>
      </c>
      <c r="G199" t="s">
        <v>20</v>
      </c>
      <c r="H199" s="4">
        <v>1077</v>
      </c>
      <c r="I199" s="4">
        <v>699</v>
      </c>
      <c r="J199" s="5">
        <v>1776</v>
      </c>
      <c r="K199">
        <f>IFERROR(VLOOKUP(G199,'GASB Match'!$A$87:$B$363,2,FALSE),"")</f>
        <v>3003000</v>
      </c>
    </row>
    <row r="200" spans="1:11" x14ac:dyDescent="0.2">
      <c r="A200" t="str">
        <f t="shared" si="3"/>
        <v>2018BEAR PAW ELEMENTARY</v>
      </c>
      <c r="B200">
        <v>3003000</v>
      </c>
      <c r="C200">
        <v>2018</v>
      </c>
      <c r="D200">
        <v>30671</v>
      </c>
      <c r="E200" t="s">
        <v>777</v>
      </c>
      <c r="F200" t="s">
        <v>786</v>
      </c>
      <c r="G200" t="s">
        <v>20</v>
      </c>
      <c r="H200" s="4">
        <v>0</v>
      </c>
      <c r="I200" s="4">
        <v>0</v>
      </c>
      <c r="J200" s="5">
        <v>0</v>
      </c>
      <c r="K200">
        <f>IFERROR(VLOOKUP(G200,'GASB Match'!$A$87:$B$363,2,FALSE),"")</f>
        <v>3003000</v>
      </c>
    </row>
    <row r="201" spans="1:11" x14ac:dyDescent="0.2">
      <c r="A201" t="str">
        <f t="shared" si="3"/>
        <v>2019BEAR PAW ELEMENTARY</v>
      </c>
      <c r="B201">
        <v>3003000</v>
      </c>
      <c r="C201">
        <v>2019</v>
      </c>
      <c r="D201">
        <v>30671</v>
      </c>
      <c r="E201" t="s">
        <v>777</v>
      </c>
      <c r="F201" t="s">
        <v>786</v>
      </c>
      <c r="G201" t="s">
        <v>20</v>
      </c>
      <c r="H201" s="4">
        <v>3429</v>
      </c>
      <c r="I201" s="4">
        <v>2155</v>
      </c>
      <c r="J201" s="5">
        <v>5584</v>
      </c>
      <c r="K201">
        <f>IFERROR(VLOOKUP(G201,'GASB Match'!$A$87:$B$363,2,FALSE),"")</f>
        <v>3003000</v>
      </c>
    </row>
    <row r="202" spans="1:11" x14ac:dyDescent="0.2">
      <c r="A202" t="str">
        <f t="shared" si="3"/>
        <v>2020BEAR PAW ELEMENTARY</v>
      </c>
      <c r="B202">
        <v>3003000</v>
      </c>
      <c r="C202">
        <v>2020</v>
      </c>
      <c r="D202">
        <v>30671</v>
      </c>
      <c r="E202" t="s">
        <v>777</v>
      </c>
      <c r="F202" t="s">
        <v>786</v>
      </c>
      <c r="G202" t="s">
        <v>20</v>
      </c>
      <c r="H202" s="4">
        <v>4759</v>
      </c>
      <c r="I202" s="4">
        <v>2726</v>
      </c>
      <c r="J202" s="5">
        <v>7485</v>
      </c>
      <c r="K202">
        <f>IFERROR(VLOOKUP(G202,'GASB Match'!$A$87:$B$363,2,FALSE),"")</f>
        <v>3003000</v>
      </c>
    </row>
    <row r="203" spans="1:11" x14ac:dyDescent="0.2">
      <c r="A203" t="str">
        <f t="shared" si="3"/>
        <v>2021BEAR PAW ELEMENTARY</v>
      </c>
      <c r="B203">
        <v>3003000</v>
      </c>
      <c r="C203">
        <v>2021</v>
      </c>
      <c r="D203">
        <v>30671</v>
      </c>
      <c r="E203" t="s">
        <v>777</v>
      </c>
      <c r="F203" t="s">
        <v>786</v>
      </c>
      <c r="G203" t="s">
        <v>20</v>
      </c>
      <c r="H203" s="4">
        <v>5051</v>
      </c>
      <c r="I203" s="4">
        <v>2832</v>
      </c>
      <c r="J203" s="5">
        <v>7883</v>
      </c>
      <c r="K203">
        <f>IFERROR(VLOOKUP(G203,'GASB Match'!$A$87:$B$363,2,FALSE),"")</f>
        <v>3003000</v>
      </c>
    </row>
    <row r="204" spans="1:11" x14ac:dyDescent="0.2">
      <c r="A204" t="str">
        <f t="shared" si="3"/>
        <v>2022BEAR PAW ELEMENTARY</v>
      </c>
      <c r="B204">
        <v>3003000</v>
      </c>
      <c r="C204">
        <v>2022</v>
      </c>
      <c r="D204">
        <v>30671</v>
      </c>
      <c r="E204" t="s">
        <v>777</v>
      </c>
      <c r="F204" t="s">
        <v>786</v>
      </c>
      <c r="G204" t="s">
        <v>20</v>
      </c>
      <c r="H204" s="4">
        <v>4750</v>
      </c>
      <c r="I204" s="4">
        <v>2496</v>
      </c>
      <c r="J204" s="5">
        <v>7246</v>
      </c>
      <c r="K204">
        <f>IFERROR(VLOOKUP(G204,'GASB Match'!$A$87:$B$363,2,FALSE),"")</f>
        <v>3003000</v>
      </c>
    </row>
    <row r="205" spans="1:11" x14ac:dyDescent="0.2">
      <c r="A205" t="str">
        <f t="shared" si="3"/>
        <v>2023BEAR PAW ELEMENTARY</v>
      </c>
      <c r="B205">
        <v>3003000</v>
      </c>
      <c r="C205">
        <v>2023</v>
      </c>
      <c r="D205">
        <v>30671</v>
      </c>
      <c r="E205" t="s">
        <v>777</v>
      </c>
      <c r="F205" t="s">
        <v>786</v>
      </c>
      <c r="G205" t="s">
        <v>20</v>
      </c>
      <c r="H205" s="4">
        <v>6132</v>
      </c>
      <c r="I205" s="4">
        <v>3197</v>
      </c>
      <c r="J205" s="5">
        <v>9329</v>
      </c>
      <c r="K205">
        <f>IFERROR(VLOOKUP(G205,'GASB Match'!$A$87:$B$363,2,FALSE),"")</f>
        <v>3003000</v>
      </c>
    </row>
    <row r="206" spans="1:11" x14ac:dyDescent="0.2">
      <c r="A206" t="str">
        <f t="shared" si="3"/>
        <v>2015BEAR PAW COOPERATIVE</v>
      </c>
      <c r="B206">
        <v>3000012</v>
      </c>
      <c r="C206">
        <v>2015</v>
      </c>
      <c r="D206">
        <v>39951</v>
      </c>
      <c r="E206" t="s">
        <v>777</v>
      </c>
      <c r="F206" t="s">
        <v>786</v>
      </c>
      <c r="G206" t="s">
        <v>21</v>
      </c>
      <c r="H206" s="4">
        <v>69017</v>
      </c>
      <c r="I206" s="4">
        <v>46694</v>
      </c>
      <c r="J206" s="5">
        <v>115711</v>
      </c>
      <c r="K206">
        <f>IFERROR(VLOOKUP(G206,'GASB Match'!$A$87:$B$363,2,FALSE),"")</f>
        <v>3000012</v>
      </c>
    </row>
    <row r="207" spans="1:11" x14ac:dyDescent="0.2">
      <c r="A207" t="str">
        <f t="shared" si="3"/>
        <v>2016BEAR PAW COOPERATIVE</v>
      </c>
      <c r="B207">
        <v>3000012</v>
      </c>
      <c r="C207">
        <v>2016</v>
      </c>
      <c r="D207">
        <v>39951</v>
      </c>
      <c r="E207" t="s">
        <v>777</v>
      </c>
      <c r="F207" t="s">
        <v>786</v>
      </c>
      <c r="G207" t="s">
        <v>21</v>
      </c>
      <c r="H207" s="4">
        <v>60459</v>
      </c>
      <c r="I207" s="4">
        <v>39594</v>
      </c>
      <c r="J207" s="5">
        <v>100053</v>
      </c>
      <c r="K207">
        <f>IFERROR(VLOOKUP(G207,'GASB Match'!$A$87:$B$363,2,FALSE),"")</f>
        <v>3000012</v>
      </c>
    </row>
    <row r="208" spans="1:11" x14ac:dyDescent="0.2">
      <c r="A208" t="str">
        <f t="shared" si="3"/>
        <v>2017BEAR PAW COOPERATIVE</v>
      </c>
      <c r="B208">
        <v>3000012</v>
      </c>
      <c r="C208">
        <v>2017</v>
      </c>
      <c r="D208">
        <v>39951</v>
      </c>
      <c r="E208" t="s">
        <v>777</v>
      </c>
      <c r="F208" t="s">
        <v>786</v>
      </c>
      <c r="G208" t="s">
        <v>21</v>
      </c>
      <c r="H208" s="4">
        <v>80629</v>
      </c>
      <c r="I208" s="4">
        <v>51194</v>
      </c>
      <c r="J208" s="5">
        <v>131823</v>
      </c>
      <c r="K208">
        <f>IFERROR(VLOOKUP(G208,'GASB Match'!$A$87:$B$363,2,FALSE),"")</f>
        <v>3000012</v>
      </c>
    </row>
    <row r="209" spans="1:11" x14ac:dyDescent="0.2">
      <c r="A209" t="str">
        <f t="shared" si="3"/>
        <v>2018BEAR PAW COOPERATIVE</v>
      </c>
      <c r="B209">
        <v>3000012</v>
      </c>
      <c r="C209">
        <v>2018</v>
      </c>
      <c r="D209">
        <v>39951</v>
      </c>
      <c r="E209" t="s">
        <v>777</v>
      </c>
      <c r="F209" t="s">
        <v>786</v>
      </c>
      <c r="G209" t="s">
        <v>21</v>
      </c>
      <c r="H209" s="4">
        <v>65092</v>
      </c>
      <c r="I209" s="4">
        <v>40755</v>
      </c>
      <c r="J209" s="5">
        <v>105847</v>
      </c>
      <c r="K209">
        <f>IFERROR(VLOOKUP(G209,'GASB Match'!$A$87:$B$363,2,FALSE),"")</f>
        <v>3000012</v>
      </c>
    </row>
    <row r="210" spans="1:11" x14ac:dyDescent="0.2">
      <c r="A210" t="str">
        <f t="shared" si="3"/>
        <v>2019BEAR PAW COOPERATIVE</v>
      </c>
      <c r="B210">
        <v>3000012</v>
      </c>
      <c r="C210">
        <v>2019</v>
      </c>
      <c r="D210">
        <v>39951</v>
      </c>
      <c r="E210" t="s">
        <v>777</v>
      </c>
      <c r="F210" t="s">
        <v>786</v>
      </c>
      <c r="G210" t="s">
        <v>21</v>
      </c>
      <c r="H210" s="4">
        <v>83711</v>
      </c>
      <c r="I210" s="4">
        <v>50756</v>
      </c>
      <c r="J210" s="5">
        <v>134467</v>
      </c>
      <c r="K210">
        <f>IFERROR(VLOOKUP(G210,'GASB Match'!$A$87:$B$363,2,FALSE),"")</f>
        <v>3000012</v>
      </c>
    </row>
    <row r="211" spans="1:11" x14ac:dyDescent="0.2">
      <c r="A211" t="str">
        <f t="shared" si="3"/>
        <v>2020BEAR PAW COOPERATIVE</v>
      </c>
      <c r="B211">
        <v>3000012</v>
      </c>
      <c r="C211">
        <v>2020</v>
      </c>
      <c r="D211">
        <v>39951</v>
      </c>
      <c r="E211" t="s">
        <v>777</v>
      </c>
      <c r="F211" t="s">
        <v>786</v>
      </c>
      <c r="G211" t="s">
        <v>21</v>
      </c>
      <c r="H211" s="4">
        <v>84179</v>
      </c>
      <c r="I211" s="4">
        <v>49695</v>
      </c>
      <c r="J211" s="5">
        <v>133874</v>
      </c>
      <c r="K211">
        <f>IFERROR(VLOOKUP(G211,'GASB Match'!$A$87:$B$363,2,FALSE),"")</f>
        <v>3000012</v>
      </c>
    </row>
    <row r="212" spans="1:11" x14ac:dyDescent="0.2">
      <c r="A212" t="str">
        <f t="shared" si="3"/>
        <v>2021BEAR PAW COOPERATIVE</v>
      </c>
      <c r="B212">
        <v>3000012</v>
      </c>
      <c r="C212">
        <v>2021</v>
      </c>
      <c r="D212">
        <v>39951</v>
      </c>
      <c r="E212" t="s">
        <v>777</v>
      </c>
      <c r="F212" t="s">
        <v>786</v>
      </c>
      <c r="G212" t="s">
        <v>21</v>
      </c>
      <c r="H212" s="4">
        <v>86906</v>
      </c>
      <c r="I212" s="4">
        <v>49541</v>
      </c>
      <c r="J212" s="5">
        <v>136447</v>
      </c>
      <c r="K212">
        <f>IFERROR(VLOOKUP(G212,'GASB Match'!$A$87:$B$363,2,FALSE),"")</f>
        <v>3000012</v>
      </c>
    </row>
    <row r="213" spans="1:11" x14ac:dyDescent="0.2">
      <c r="A213" t="str">
        <f t="shared" si="3"/>
        <v>2022BEAR PAW COOPERATIVE</v>
      </c>
      <c r="B213">
        <v>3000012</v>
      </c>
      <c r="C213">
        <v>2022</v>
      </c>
      <c r="D213">
        <v>39951</v>
      </c>
      <c r="E213" t="s">
        <v>777</v>
      </c>
      <c r="F213" t="s">
        <v>786</v>
      </c>
      <c r="G213" t="s">
        <v>21</v>
      </c>
      <c r="H213" s="4">
        <v>87835</v>
      </c>
      <c r="I213" s="4">
        <v>48397</v>
      </c>
      <c r="J213" s="5">
        <v>136232</v>
      </c>
      <c r="K213">
        <f>IFERROR(VLOOKUP(G213,'GASB Match'!$A$87:$B$363,2,FALSE),"")</f>
        <v>3000012</v>
      </c>
    </row>
    <row r="214" spans="1:11" x14ac:dyDescent="0.2">
      <c r="A214" t="str">
        <f t="shared" si="3"/>
        <v>2023BEAR PAW COOPERATIVE</v>
      </c>
      <c r="B214">
        <v>3000012</v>
      </c>
      <c r="C214">
        <v>2023</v>
      </c>
      <c r="D214">
        <v>39951</v>
      </c>
      <c r="E214" t="s">
        <v>777</v>
      </c>
      <c r="F214" t="s">
        <v>786</v>
      </c>
      <c r="G214" t="s">
        <v>21</v>
      </c>
      <c r="H214" s="4">
        <v>83800</v>
      </c>
      <c r="I214" s="4">
        <v>45193</v>
      </c>
      <c r="J214" s="5">
        <v>128993</v>
      </c>
      <c r="K214">
        <f>IFERROR(VLOOKUP(G214,'GASB Match'!$A$87:$B$363,2,FALSE),"")</f>
        <v>3000012</v>
      </c>
    </row>
    <row r="215" spans="1:11" x14ac:dyDescent="0.2">
      <c r="A215" t="str">
        <f t="shared" si="3"/>
        <v>2015BLAINE COUNTY</v>
      </c>
      <c r="B215">
        <v>3000011</v>
      </c>
      <c r="C215">
        <v>2015</v>
      </c>
      <c r="D215">
        <v>39991</v>
      </c>
      <c r="E215" t="s">
        <v>777</v>
      </c>
      <c r="F215" t="s">
        <v>786</v>
      </c>
      <c r="G215" t="s">
        <v>22</v>
      </c>
      <c r="H215" s="4">
        <v>4033</v>
      </c>
      <c r="I215" s="4">
        <v>3196</v>
      </c>
      <c r="J215" s="5">
        <v>7229</v>
      </c>
      <c r="K215">
        <f>IFERROR(VLOOKUP(G215,'GASB Match'!$A$87:$B$363,2,FALSE),"")</f>
        <v>3000011</v>
      </c>
    </row>
    <row r="216" spans="1:11" x14ac:dyDescent="0.2">
      <c r="A216" t="str">
        <f t="shared" si="3"/>
        <v>2016BLAINE COUNTY</v>
      </c>
      <c r="B216">
        <v>3000011</v>
      </c>
      <c r="C216">
        <v>2016</v>
      </c>
      <c r="D216">
        <v>39991</v>
      </c>
      <c r="E216" t="s">
        <v>777</v>
      </c>
      <c r="F216" t="s">
        <v>786</v>
      </c>
      <c r="G216" t="s">
        <v>22</v>
      </c>
      <c r="H216" s="4">
        <v>3797</v>
      </c>
      <c r="I216" s="4">
        <v>2682</v>
      </c>
      <c r="J216" s="5">
        <v>6479</v>
      </c>
      <c r="K216">
        <f>IFERROR(VLOOKUP(G216,'GASB Match'!$A$87:$B$363,2,FALSE),"")</f>
        <v>3000011</v>
      </c>
    </row>
    <row r="217" spans="1:11" x14ac:dyDescent="0.2">
      <c r="A217" t="str">
        <f t="shared" si="3"/>
        <v>2017BLAINE COUNTY</v>
      </c>
      <c r="B217">
        <v>3000011</v>
      </c>
      <c r="C217">
        <v>2017</v>
      </c>
      <c r="D217">
        <v>39991</v>
      </c>
      <c r="E217" t="s">
        <v>777</v>
      </c>
      <c r="F217" t="s">
        <v>786</v>
      </c>
      <c r="G217" t="s">
        <v>22</v>
      </c>
      <c r="H217" s="4">
        <v>4163</v>
      </c>
      <c r="I217" s="4">
        <v>2657</v>
      </c>
      <c r="J217" s="5">
        <v>6820</v>
      </c>
      <c r="K217">
        <f>IFERROR(VLOOKUP(G217,'GASB Match'!$A$87:$B$363,2,FALSE),"")</f>
        <v>3000011</v>
      </c>
    </row>
    <row r="218" spans="1:11" x14ac:dyDescent="0.2">
      <c r="A218" t="str">
        <f t="shared" si="3"/>
        <v>2018BLAINE COUNTY</v>
      </c>
      <c r="B218">
        <v>3000011</v>
      </c>
      <c r="C218">
        <v>2018</v>
      </c>
      <c r="D218">
        <v>39991</v>
      </c>
      <c r="E218" t="s">
        <v>777</v>
      </c>
      <c r="F218" t="s">
        <v>786</v>
      </c>
      <c r="G218" t="s">
        <v>22</v>
      </c>
      <c r="H218" s="4">
        <v>354</v>
      </c>
      <c r="I218" s="4">
        <v>554</v>
      </c>
      <c r="J218" s="5">
        <v>908</v>
      </c>
      <c r="K218">
        <f>IFERROR(VLOOKUP(G218,'GASB Match'!$A$87:$B$363,2,FALSE),"")</f>
        <v>3000011</v>
      </c>
    </row>
    <row r="219" spans="1:11" x14ac:dyDescent="0.2">
      <c r="A219" t="str">
        <f t="shared" si="3"/>
        <v>2019BLAINE COUNTY</v>
      </c>
      <c r="B219">
        <v>3000011</v>
      </c>
      <c r="C219">
        <v>2019</v>
      </c>
      <c r="D219">
        <v>39991</v>
      </c>
      <c r="E219" t="s">
        <v>777</v>
      </c>
      <c r="F219" t="s">
        <v>786</v>
      </c>
      <c r="G219" t="s">
        <v>22</v>
      </c>
      <c r="H219" s="4" t="s">
        <v>384</v>
      </c>
      <c r="I219" s="4" t="s">
        <v>384</v>
      </c>
      <c r="J219" s="5">
        <v>0</v>
      </c>
      <c r="K219">
        <f>IFERROR(VLOOKUP(G219,'GASB Match'!$A$87:$B$363,2,FALSE),"")</f>
        <v>3000011</v>
      </c>
    </row>
    <row r="220" spans="1:11" x14ac:dyDescent="0.2">
      <c r="A220" t="str">
        <f t="shared" si="3"/>
        <v>2020BLAINE COUNTY</v>
      </c>
      <c r="B220">
        <v>3000011</v>
      </c>
      <c r="C220">
        <v>2020</v>
      </c>
      <c r="D220">
        <v>39991</v>
      </c>
      <c r="E220" t="s">
        <v>777</v>
      </c>
      <c r="F220" t="s">
        <v>786</v>
      </c>
      <c r="G220" t="s">
        <v>22</v>
      </c>
      <c r="H220" s="4">
        <v>0</v>
      </c>
      <c r="I220" s="4">
        <v>0</v>
      </c>
      <c r="J220" s="5">
        <v>0</v>
      </c>
      <c r="K220">
        <f>IFERROR(VLOOKUP(G220,'GASB Match'!$A$87:$B$363,2,FALSE),"")</f>
        <v>3000011</v>
      </c>
    </row>
    <row r="221" spans="1:11" x14ac:dyDescent="0.2">
      <c r="A221" t="str">
        <f t="shared" si="3"/>
        <v>2021BLAINE COUNTY</v>
      </c>
      <c r="B221">
        <v>3000011</v>
      </c>
      <c r="C221">
        <v>2021</v>
      </c>
      <c r="D221">
        <v>39991</v>
      </c>
      <c r="E221" t="s">
        <v>777</v>
      </c>
      <c r="F221" t="s">
        <v>786</v>
      </c>
      <c r="G221" t="s">
        <v>22</v>
      </c>
      <c r="H221" s="4">
        <v>0</v>
      </c>
      <c r="I221" s="4">
        <v>0</v>
      </c>
      <c r="J221" s="5">
        <v>0</v>
      </c>
      <c r="K221">
        <f>IFERROR(VLOOKUP(G221,'GASB Match'!$A$87:$B$363,2,FALSE),"")</f>
        <v>3000011</v>
      </c>
    </row>
    <row r="222" spans="1:11" x14ac:dyDescent="0.2">
      <c r="A222" t="str">
        <f t="shared" si="3"/>
        <v>2022BLAINE COUNTY</v>
      </c>
      <c r="B222">
        <v>3000011</v>
      </c>
      <c r="C222">
        <v>2022</v>
      </c>
      <c r="D222">
        <v>39991</v>
      </c>
      <c r="E222" t="s">
        <v>777</v>
      </c>
      <c r="F222" t="s">
        <v>786</v>
      </c>
      <c r="G222" t="s">
        <v>22</v>
      </c>
      <c r="H222" s="4">
        <v>0</v>
      </c>
      <c r="I222" s="4">
        <v>0</v>
      </c>
      <c r="J222" s="5">
        <v>0</v>
      </c>
      <c r="K222">
        <f>IFERROR(VLOOKUP(G222,'GASB Match'!$A$87:$B$363,2,FALSE),"")</f>
        <v>3000011</v>
      </c>
    </row>
    <row r="223" spans="1:11" x14ac:dyDescent="0.2">
      <c r="A223" t="str">
        <f t="shared" si="3"/>
        <v>2015TOWNSEND K-12 SCHOOL</v>
      </c>
      <c r="B223">
        <v>3004980</v>
      </c>
      <c r="C223">
        <v>2015</v>
      </c>
      <c r="D223">
        <v>40011</v>
      </c>
      <c r="E223" t="s">
        <v>777</v>
      </c>
      <c r="F223" t="s">
        <v>786</v>
      </c>
      <c r="G223" t="s">
        <v>23</v>
      </c>
      <c r="H223" s="4">
        <v>246300</v>
      </c>
      <c r="I223" s="4">
        <v>165363</v>
      </c>
      <c r="J223" s="5">
        <v>411663</v>
      </c>
      <c r="K223">
        <f>IFERROR(VLOOKUP(G223,'GASB Match'!$A$87:$B$363,2,FALSE),"")</f>
        <v>3004980</v>
      </c>
    </row>
    <row r="224" spans="1:11" x14ac:dyDescent="0.2">
      <c r="A224" t="str">
        <f t="shared" si="3"/>
        <v>2016TOWNSEND K-12 SCHOOL</v>
      </c>
      <c r="B224">
        <v>3004980</v>
      </c>
      <c r="C224">
        <v>2016</v>
      </c>
      <c r="D224">
        <v>40011</v>
      </c>
      <c r="E224" t="s">
        <v>777</v>
      </c>
      <c r="F224" t="s">
        <v>786</v>
      </c>
      <c r="G224" t="s">
        <v>23</v>
      </c>
      <c r="H224" s="4">
        <v>268327</v>
      </c>
      <c r="I224" s="4">
        <v>175006</v>
      </c>
      <c r="J224" s="5">
        <v>443333</v>
      </c>
      <c r="K224">
        <f>IFERROR(VLOOKUP(G224,'GASB Match'!$A$87:$B$363,2,FALSE),"")</f>
        <v>3004980</v>
      </c>
    </row>
    <row r="225" spans="1:11" x14ac:dyDescent="0.2">
      <c r="A225" t="str">
        <f t="shared" si="3"/>
        <v>2017TOWNSEND K-12 SCHOOL</v>
      </c>
      <c r="B225">
        <v>3004980</v>
      </c>
      <c r="C225">
        <v>2017</v>
      </c>
      <c r="D225">
        <v>40011</v>
      </c>
      <c r="E225" t="s">
        <v>777</v>
      </c>
      <c r="F225" t="s">
        <v>786</v>
      </c>
      <c r="G225" t="s">
        <v>23</v>
      </c>
      <c r="H225" s="4">
        <v>283874</v>
      </c>
      <c r="I225" s="4">
        <v>180205</v>
      </c>
      <c r="J225" s="5">
        <v>464079</v>
      </c>
      <c r="K225">
        <f>IFERROR(VLOOKUP(G225,'GASB Match'!$A$87:$B$363,2,FALSE),"")</f>
        <v>3004980</v>
      </c>
    </row>
    <row r="226" spans="1:11" x14ac:dyDescent="0.2">
      <c r="A226" t="str">
        <f t="shared" si="3"/>
        <v>2018TOWNSEND K-12 SCHOOL</v>
      </c>
      <c r="B226">
        <v>3004980</v>
      </c>
      <c r="C226">
        <v>2018</v>
      </c>
      <c r="D226">
        <v>40011</v>
      </c>
      <c r="E226" t="s">
        <v>777</v>
      </c>
      <c r="F226" t="s">
        <v>786</v>
      </c>
      <c r="G226" t="s">
        <v>23</v>
      </c>
      <c r="H226" s="4">
        <v>297244</v>
      </c>
      <c r="I226" s="4">
        <v>184919</v>
      </c>
      <c r="J226" s="5">
        <v>482163</v>
      </c>
      <c r="K226">
        <f>IFERROR(VLOOKUP(G226,'GASB Match'!$A$87:$B$363,2,FALSE),"")</f>
        <v>3004980</v>
      </c>
    </row>
    <row r="227" spans="1:11" x14ac:dyDescent="0.2">
      <c r="A227" t="str">
        <f t="shared" si="3"/>
        <v>2019TOWNSEND K-12 SCHOOL</v>
      </c>
      <c r="B227">
        <v>3004980</v>
      </c>
      <c r="C227">
        <v>2019</v>
      </c>
      <c r="D227">
        <v>40011</v>
      </c>
      <c r="E227" t="s">
        <v>777</v>
      </c>
      <c r="F227" t="s">
        <v>786</v>
      </c>
      <c r="G227" t="s">
        <v>23</v>
      </c>
      <c r="H227" s="4">
        <v>310159</v>
      </c>
      <c r="I227" s="4">
        <v>187843</v>
      </c>
      <c r="J227" s="5">
        <v>498002</v>
      </c>
      <c r="K227">
        <f>IFERROR(VLOOKUP(G227,'GASB Match'!$A$87:$B$363,2,FALSE),"")</f>
        <v>3004980</v>
      </c>
    </row>
    <row r="228" spans="1:11" x14ac:dyDescent="0.2">
      <c r="A228" t="str">
        <f t="shared" si="3"/>
        <v>2020TOWNSEND K-12 SCHOOL</v>
      </c>
      <c r="B228">
        <v>3004980</v>
      </c>
      <c r="C228">
        <v>2020</v>
      </c>
      <c r="D228">
        <v>40011</v>
      </c>
      <c r="E228" t="s">
        <v>777</v>
      </c>
      <c r="F228" t="s">
        <v>786</v>
      </c>
      <c r="G228" t="s">
        <v>23</v>
      </c>
      <c r="H228" s="4">
        <v>309938</v>
      </c>
      <c r="I228" s="4">
        <v>183212</v>
      </c>
      <c r="J228" s="5">
        <v>493150</v>
      </c>
      <c r="K228">
        <f>IFERROR(VLOOKUP(G228,'GASB Match'!$A$87:$B$363,2,FALSE),"")</f>
        <v>3004980</v>
      </c>
    </row>
    <row r="229" spans="1:11" x14ac:dyDescent="0.2">
      <c r="A229" t="str">
        <f t="shared" si="3"/>
        <v>2021TOWNSEND K-12 SCHOOL</v>
      </c>
      <c r="B229">
        <v>3004980</v>
      </c>
      <c r="C229">
        <v>2021</v>
      </c>
      <c r="D229">
        <v>40011</v>
      </c>
      <c r="E229" t="s">
        <v>777</v>
      </c>
      <c r="F229" t="s">
        <v>786</v>
      </c>
      <c r="G229" t="s">
        <v>23</v>
      </c>
      <c r="H229" s="4">
        <v>323998</v>
      </c>
      <c r="I229" s="4">
        <v>184831</v>
      </c>
      <c r="J229" s="5">
        <v>508829</v>
      </c>
      <c r="K229">
        <f>IFERROR(VLOOKUP(G229,'GASB Match'!$A$87:$B$363,2,FALSE),"")</f>
        <v>3004980</v>
      </c>
    </row>
    <row r="230" spans="1:11" x14ac:dyDescent="0.2">
      <c r="A230" t="str">
        <f t="shared" si="3"/>
        <v>2022TOWNSEND K-12 SCHOOL</v>
      </c>
      <c r="B230">
        <v>3004980</v>
      </c>
      <c r="C230">
        <v>2022</v>
      </c>
      <c r="D230">
        <v>40011</v>
      </c>
      <c r="E230" t="s">
        <v>777</v>
      </c>
      <c r="F230" t="s">
        <v>786</v>
      </c>
      <c r="G230" t="s">
        <v>23</v>
      </c>
      <c r="H230" s="4">
        <v>337777</v>
      </c>
      <c r="I230" s="4">
        <v>186480</v>
      </c>
      <c r="J230" s="5">
        <v>524257</v>
      </c>
      <c r="K230">
        <f>IFERROR(VLOOKUP(G230,'GASB Match'!$A$87:$B$363,2,FALSE),"")</f>
        <v>3004980</v>
      </c>
    </row>
    <row r="231" spans="1:11" x14ac:dyDescent="0.2">
      <c r="A231" t="str">
        <f t="shared" si="3"/>
        <v>2023TOWNSEND K-12 SCHOOL</v>
      </c>
      <c r="B231">
        <v>3004980</v>
      </c>
      <c r="C231">
        <v>2023</v>
      </c>
      <c r="D231">
        <v>40011</v>
      </c>
      <c r="E231" t="s">
        <v>777</v>
      </c>
      <c r="F231" t="s">
        <v>786</v>
      </c>
      <c r="G231" t="s">
        <v>23</v>
      </c>
      <c r="H231" s="4">
        <v>349077</v>
      </c>
      <c r="I231" s="4">
        <v>188635</v>
      </c>
      <c r="J231" s="5">
        <v>537712</v>
      </c>
      <c r="K231">
        <f>IFERROR(VLOOKUP(G231,'GASB Match'!$A$87:$B$363,2,FALSE),"")</f>
        <v>3004980</v>
      </c>
    </row>
    <row r="232" spans="1:11" x14ac:dyDescent="0.2">
      <c r="A232" t="str">
        <f t="shared" si="3"/>
        <v>2015RED LODGE PUBLIC SCHOOLS</v>
      </c>
      <c r="B232" t="s">
        <v>785</v>
      </c>
      <c r="C232">
        <v>2015</v>
      </c>
      <c r="D232">
        <v>50011</v>
      </c>
      <c r="E232" t="s">
        <v>777</v>
      </c>
      <c r="F232" t="s">
        <v>786</v>
      </c>
      <c r="G232" t="s">
        <v>24</v>
      </c>
      <c r="H232" s="4">
        <v>213622</v>
      </c>
      <c r="I232" s="4">
        <v>143489</v>
      </c>
      <c r="J232" s="5">
        <v>357111</v>
      </c>
      <c r="K232" t="str">
        <f>IFERROR(VLOOKUP(G232,'GASB Match'!$A$87:$B$363,2,FALSE),"")</f>
        <v/>
      </c>
    </row>
    <row r="233" spans="1:11" x14ac:dyDescent="0.2">
      <c r="A233" t="str">
        <f t="shared" si="3"/>
        <v>2016RED LODGE PUBLIC SCHOOLS</v>
      </c>
      <c r="B233" t="s">
        <v>785</v>
      </c>
      <c r="C233">
        <v>2016</v>
      </c>
      <c r="D233">
        <v>50011</v>
      </c>
      <c r="E233" t="s">
        <v>777</v>
      </c>
      <c r="F233" t="s">
        <v>786</v>
      </c>
      <c r="G233" t="s">
        <v>24</v>
      </c>
      <c r="H233" s="4">
        <v>214065</v>
      </c>
      <c r="I233" s="4">
        <v>139658</v>
      </c>
      <c r="J233" s="5">
        <v>353723</v>
      </c>
      <c r="K233" t="str">
        <f>IFERROR(VLOOKUP(G233,'GASB Match'!$A$87:$B$363,2,FALSE),"")</f>
        <v/>
      </c>
    </row>
    <row r="234" spans="1:11" x14ac:dyDescent="0.2">
      <c r="A234" t="str">
        <f t="shared" si="3"/>
        <v>2017RED LODGE PUBLIC SCHOOLS</v>
      </c>
      <c r="B234" t="s">
        <v>785</v>
      </c>
      <c r="C234">
        <v>2017</v>
      </c>
      <c r="D234">
        <v>50011</v>
      </c>
      <c r="E234" t="s">
        <v>777</v>
      </c>
      <c r="F234" t="s">
        <v>786</v>
      </c>
      <c r="G234" t="s">
        <v>24</v>
      </c>
      <c r="H234" s="4">
        <v>228110</v>
      </c>
      <c r="I234" s="4">
        <v>144808</v>
      </c>
      <c r="J234" s="5">
        <v>372918</v>
      </c>
      <c r="K234" t="str">
        <f>IFERROR(VLOOKUP(G234,'GASB Match'!$A$87:$B$363,2,FALSE),"")</f>
        <v/>
      </c>
    </row>
    <row r="235" spans="1:11" x14ac:dyDescent="0.2">
      <c r="A235" t="str">
        <f t="shared" si="3"/>
        <v>2018RED LODGE PUBLIC SCHOOLS</v>
      </c>
      <c r="B235" t="s">
        <v>785</v>
      </c>
      <c r="C235">
        <v>2018</v>
      </c>
      <c r="D235">
        <v>50011</v>
      </c>
      <c r="E235" t="s">
        <v>777</v>
      </c>
      <c r="F235" t="s">
        <v>786</v>
      </c>
      <c r="G235" t="s">
        <v>24</v>
      </c>
      <c r="H235" s="4">
        <v>237816</v>
      </c>
      <c r="I235" s="4">
        <v>148015</v>
      </c>
      <c r="J235" s="5">
        <v>385831</v>
      </c>
      <c r="K235" t="str">
        <f>IFERROR(VLOOKUP(G235,'GASB Match'!$A$87:$B$363,2,FALSE),"")</f>
        <v/>
      </c>
    </row>
    <row r="236" spans="1:11" x14ac:dyDescent="0.2">
      <c r="A236" t="str">
        <f t="shared" si="3"/>
        <v>2019RED LODGE PUBLIC SCHOOLS</v>
      </c>
      <c r="B236" t="s">
        <v>785</v>
      </c>
      <c r="C236">
        <v>2019</v>
      </c>
      <c r="D236">
        <v>50011</v>
      </c>
      <c r="E236" t="s">
        <v>777</v>
      </c>
      <c r="F236" t="s">
        <v>786</v>
      </c>
      <c r="G236" t="s">
        <v>24</v>
      </c>
      <c r="H236" s="4">
        <v>237389</v>
      </c>
      <c r="I236" s="4">
        <v>143789</v>
      </c>
      <c r="J236" s="5">
        <v>381178</v>
      </c>
      <c r="K236" t="str">
        <f>IFERROR(VLOOKUP(G236,'GASB Match'!$A$87:$B$363,2,FALSE),"")</f>
        <v/>
      </c>
    </row>
    <row r="237" spans="1:11" x14ac:dyDescent="0.2">
      <c r="A237" t="str">
        <f t="shared" si="3"/>
        <v>2020RED LODGE PUBLIC SCHOOLS</v>
      </c>
      <c r="B237" t="s">
        <v>785</v>
      </c>
      <c r="C237">
        <v>2020</v>
      </c>
      <c r="D237">
        <v>50011</v>
      </c>
      <c r="E237" t="s">
        <v>777</v>
      </c>
      <c r="F237" t="s">
        <v>786</v>
      </c>
      <c r="G237" t="s">
        <v>24</v>
      </c>
      <c r="H237" s="4">
        <v>245563</v>
      </c>
      <c r="I237" s="4">
        <v>145140</v>
      </c>
      <c r="J237" s="5">
        <v>390703</v>
      </c>
      <c r="K237" t="str">
        <f>IFERROR(VLOOKUP(G237,'GASB Match'!$A$87:$B$363,2,FALSE),"")</f>
        <v/>
      </c>
    </row>
    <row r="238" spans="1:11" x14ac:dyDescent="0.2">
      <c r="A238" t="str">
        <f t="shared" si="3"/>
        <v>2021RED LODGE PUBLIC SCHOOLS</v>
      </c>
      <c r="B238" t="s">
        <v>785</v>
      </c>
      <c r="C238">
        <v>2021</v>
      </c>
      <c r="D238">
        <v>50011</v>
      </c>
      <c r="E238" t="s">
        <v>777</v>
      </c>
      <c r="F238" t="s">
        <v>786</v>
      </c>
      <c r="G238" t="s">
        <v>24</v>
      </c>
      <c r="H238" s="4">
        <v>280385</v>
      </c>
      <c r="I238" s="4">
        <v>159944</v>
      </c>
      <c r="J238" s="5">
        <v>440329</v>
      </c>
      <c r="K238" t="str">
        <f>IFERROR(VLOOKUP(G238,'GASB Match'!$A$87:$B$363,2,FALSE),"")</f>
        <v/>
      </c>
    </row>
    <row r="239" spans="1:11" x14ac:dyDescent="0.2">
      <c r="A239" t="str">
        <f t="shared" si="3"/>
        <v>2022RED LODGE PUBLIC SCHOOLS</v>
      </c>
      <c r="B239" t="s">
        <v>785</v>
      </c>
      <c r="C239">
        <v>2022</v>
      </c>
      <c r="D239">
        <v>50011</v>
      </c>
      <c r="E239" t="s">
        <v>777</v>
      </c>
      <c r="F239" t="s">
        <v>786</v>
      </c>
      <c r="G239" t="s">
        <v>24</v>
      </c>
      <c r="H239" s="4">
        <v>289041</v>
      </c>
      <c r="I239" s="4">
        <v>159555</v>
      </c>
      <c r="J239" s="5">
        <v>448596</v>
      </c>
      <c r="K239" t="str">
        <f>IFERROR(VLOOKUP(G239,'GASB Match'!$A$87:$B$363,2,FALSE),"")</f>
        <v/>
      </c>
    </row>
    <row r="240" spans="1:11" x14ac:dyDescent="0.2">
      <c r="A240" t="str">
        <f t="shared" si="3"/>
        <v>2023RED LODGE PUBLIC SCHOOLS</v>
      </c>
      <c r="B240" t="s">
        <v>785</v>
      </c>
      <c r="C240">
        <v>2023</v>
      </c>
      <c r="D240">
        <v>50011</v>
      </c>
      <c r="E240" t="s">
        <v>777</v>
      </c>
      <c r="F240" t="s">
        <v>786</v>
      </c>
      <c r="G240" t="s">
        <v>24</v>
      </c>
      <c r="H240" s="4">
        <v>290710</v>
      </c>
      <c r="I240" s="4">
        <v>157074</v>
      </c>
      <c r="J240" s="5">
        <v>447784</v>
      </c>
      <c r="K240" t="str">
        <f>IFERROR(VLOOKUP(G240,'GASB Match'!$A$87:$B$363,2,FALSE),"")</f>
        <v/>
      </c>
    </row>
    <row r="241" spans="1:11" x14ac:dyDescent="0.2">
      <c r="A241" t="str">
        <f t="shared" si="3"/>
        <v>2015BRIDGER K-12 SCHOOLS</v>
      </c>
      <c r="B241">
        <v>3004800</v>
      </c>
      <c r="C241">
        <v>2015</v>
      </c>
      <c r="D241">
        <v>50021</v>
      </c>
      <c r="E241" t="s">
        <v>777</v>
      </c>
      <c r="F241" t="s">
        <v>786</v>
      </c>
      <c r="G241" t="s">
        <v>25</v>
      </c>
      <c r="H241" s="4">
        <v>98137</v>
      </c>
      <c r="I241" s="4">
        <v>66186</v>
      </c>
      <c r="J241" s="5">
        <v>164323</v>
      </c>
      <c r="K241">
        <f>IFERROR(VLOOKUP(G241,'GASB Match'!$A$87:$B$363,2,FALSE),"")</f>
        <v>3004800</v>
      </c>
    </row>
    <row r="242" spans="1:11" x14ac:dyDescent="0.2">
      <c r="A242" t="str">
        <f t="shared" si="3"/>
        <v>2016BRIDGER K-12 SCHOOLS</v>
      </c>
      <c r="B242">
        <v>3004800</v>
      </c>
      <c r="C242">
        <v>2016</v>
      </c>
      <c r="D242">
        <v>50021</v>
      </c>
      <c r="E242" t="s">
        <v>777</v>
      </c>
      <c r="F242" t="s">
        <v>786</v>
      </c>
      <c r="G242" t="s">
        <v>25</v>
      </c>
      <c r="H242" s="4">
        <v>103235</v>
      </c>
      <c r="I242" s="4">
        <v>67460</v>
      </c>
      <c r="J242" s="5">
        <v>170695</v>
      </c>
      <c r="K242">
        <f>IFERROR(VLOOKUP(G242,'GASB Match'!$A$87:$B$363,2,FALSE),"")</f>
        <v>3004800</v>
      </c>
    </row>
    <row r="243" spans="1:11" x14ac:dyDescent="0.2">
      <c r="A243" t="str">
        <f t="shared" si="3"/>
        <v>2017BRIDGER K-12 SCHOOLS</v>
      </c>
      <c r="B243">
        <v>3004800</v>
      </c>
      <c r="C243">
        <v>2017</v>
      </c>
      <c r="D243">
        <v>50021</v>
      </c>
      <c r="E243" t="s">
        <v>777</v>
      </c>
      <c r="F243" t="s">
        <v>786</v>
      </c>
      <c r="G243" t="s">
        <v>25</v>
      </c>
      <c r="H243" s="4">
        <v>112021</v>
      </c>
      <c r="I243" s="4">
        <v>71121</v>
      </c>
      <c r="J243" s="5">
        <v>183142</v>
      </c>
      <c r="K243">
        <f>IFERROR(VLOOKUP(G243,'GASB Match'!$A$87:$B$363,2,FALSE),"")</f>
        <v>3004800</v>
      </c>
    </row>
    <row r="244" spans="1:11" x14ac:dyDescent="0.2">
      <c r="A244" t="str">
        <f t="shared" si="3"/>
        <v>2018BRIDGER K-12 SCHOOLS</v>
      </c>
      <c r="B244">
        <v>3004800</v>
      </c>
      <c r="C244">
        <v>2018</v>
      </c>
      <c r="D244">
        <v>50021</v>
      </c>
      <c r="E244" t="s">
        <v>777</v>
      </c>
      <c r="F244" t="s">
        <v>786</v>
      </c>
      <c r="G244" t="s">
        <v>25</v>
      </c>
      <c r="H244" s="4">
        <v>116730</v>
      </c>
      <c r="I244" s="4">
        <v>72822</v>
      </c>
      <c r="J244" s="5">
        <v>189552</v>
      </c>
      <c r="K244">
        <f>IFERROR(VLOOKUP(G244,'GASB Match'!$A$87:$B$363,2,FALSE),"")</f>
        <v>3004800</v>
      </c>
    </row>
    <row r="245" spans="1:11" x14ac:dyDescent="0.2">
      <c r="A245" t="str">
        <f t="shared" si="3"/>
        <v>2019BRIDGER K-12 SCHOOLS</v>
      </c>
      <c r="B245">
        <v>3004800</v>
      </c>
      <c r="C245">
        <v>2019</v>
      </c>
      <c r="D245">
        <v>50021</v>
      </c>
      <c r="E245" t="s">
        <v>777</v>
      </c>
      <c r="F245" t="s">
        <v>786</v>
      </c>
      <c r="G245" t="s">
        <v>25</v>
      </c>
      <c r="H245" s="4">
        <v>121306</v>
      </c>
      <c r="I245" s="4">
        <v>73515</v>
      </c>
      <c r="J245" s="5">
        <v>194821</v>
      </c>
      <c r="K245">
        <f>IFERROR(VLOOKUP(G245,'GASB Match'!$A$87:$B$363,2,FALSE),"")</f>
        <v>3004800</v>
      </c>
    </row>
    <row r="246" spans="1:11" x14ac:dyDescent="0.2">
      <c r="A246" t="str">
        <f t="shared" si="3"/>
        <v>2020BRIDGER K-12 SCHOOLS</v>
      </c>
      <c r="B246">
        <v>3004800</v>
      </c>
      <c r="C246">
        <v>2020</v>
      </c>
      <c r="D246">
        <v>50021</v>
      </c>
      <c r="E246" t="s">
        <v>777</v>
      </c>
      <c r="F246" t="s">
        <v>786</v>
      </c>
      <c r="G246" t="s">
        <v>25</v>
      </c>
      <c r="H246" s="4">
        <v>122486</v>
      </c>
      <c r="I246" s="4">
        <v>72351</v>
      </c>
      <c r="J246" s="5">
        <v>194837</v>
      </c>
      <c r="K246">
        <f>IFERROR(VLOOKUP(G246,'GASB Match'!$A$87:$B$363,2,FALSE),"")</f>
        <v>3004800</v>
      </c>
    </row>
    <row r="247" spans="1:11" x14ac:dyDescent="0.2">
      <c r="A247" t="str">
        <f t="shared" si="3"/>
        <v>2021BRIDGER K-12 SCHOOLS</v>
      </c>
      <c r="B247">
        <v>3004800</v>
      </c>
      <c r="C247">
        <v>2021</v>
      </c>
      <c r="D247">
        <v>50021</v>
      </c>
      <c r="E247" t="s">
        <v>777</v>
      </c>
      <c r="F247" t="s">
        <v>786</v>
      </c>
      <c r="G247" t="s">
        <v>25</v>
      </c>
      <c r="H247" s="4">
        <v>132691</v>
      </c>
      <c r="I247" s="4">
        <v>75667</v>
      </c>
      <c r="J247" s="5">
        <v>208358</v>
      </c>
      <c r="K247">
        <f>IFERROR(VLOOKUP(G247,'GASB Match'!$A$87:$B$363,2,FALSE),"")</f>
        <v>3004800</v>
      </c>
    </row>
    <row r="248" spans="1:11" x14ac:dyDescent="0.2">
      <c r="A248" t="str">
        <f t="shared" si="3"/>
        <v>2022BRIDGER K-12 SCHOOLS</v>
      </c>
      <c r="B248">
        <v>3004800</v>
      </c>
      <c r="C248">
        <v>2022</v>
      </c>
      <c r="D248">
        <v>50021</v>
      </c>
      <c r="E248" t="s">
        <v>777</v>
      </c>
      <c r="F248" t="s">
        <v>786</v>
      </c>
      <c r="G248" t="s">
        <v>25</v>
      </c>
      <c r="H248" s="4">
        <v>143217</v>
      </c>
      <c r="I248" s="4">
        <v>78994</v>
      </c>
      <c r="J248" s="5">
        <v>222211</v>
      </c>
      <c r="K248">
        <f>IFERROR(VLOOKUP(G248,'GASB Match'!$A$87:$B$363,2,FALSE),"")</f>
        <v>3004800</v>
      </c>
    </row>
    <row r="249" spans="1:11" x14ac:dyDescent="0.2">
      <c r="A249" t="str">
        <f t="shared" si="3"/>
        <v>2023BRIDGER K-12 SCHOOLS</v>
      </c>
      <c r="B249">
        <v>3004800</v>
      </c>
      <c r="C249">
        <v>2023</v>
      </c>
      <c r="D249">
        <v>50021</v>
      </c>
      <c r="E249" t="s">
        <v>777</v>
      </c>
      <c r="F249" t="s">
        <v>786</v>
      </c>
      <c r="G249" t="s">
        <v>25</v>
      </c>
      <c r="H249" s="4">
        <v>145444</v>
      </c>
      <c r="I249" s="4">
        <v>78526</v>
      </c>
      <c r="J249" s="5">
        <v>223970</v>
      </c>
      <c r="K249">
        <f>IFERROR(VLOOKUP(G249,'GASB Match'!$A$87:$B$363,2,FALSE),"")</f>
        <v>3004800</v>
      </c>
    </row>
    <row r="250" spans="1:11" x14ac:dyDescent="0.2">
      <c r="A250" t="str">
        <f t="shared" si="3"/>
        <v>2015JOLIET PUBLIC SCHOOLS</v>
      </c>
      <c r="B250" t="s">
        <v>785</v>
      </c>
      <c r="C250">
        <v>2015</v>
      </c>
      <c r="D250">
        <v>50071</v>
      </c>
      <c r="E250" t="s">
        <v>777</v>
      </c>
      <c r="F250" t="s">
        <v>786</v>
      </c>
      <c r="G250" t="s">
        <v>26</v>
      </c>
      <c r="H250" s="4">
        <v>145155</v>
      </c>
      <c r="I250" s="4">
        <v>97659</v>
      </c>
      <c r="J250" s="5">
        <v>242814</v>
      </c>
      <c r="K250" t="str">
        <f>IFERROR(VLOOKUP(G250,'GASB Match'!$A$87:$B$363,2,FALSE),"")</f>
        <v/>
      </c>
    </row>
    <row r="251" spans="1:11" x14ac:dyDescent="0.2">
      <c r="A251" t="str">
        <f t="shared" si="3"/>
        <v>2016JOLIET PUBLIC SCHOOLS</v>
      </c>
      <c r="B251" t="s">
        <v>785</v>
      </c>
      <c r="C251">
        <v>2016</v>
      </c>
      <c r="D251">
        <v>50071</v>
      </c>
      <c r="E251" t="s">
        <v>777</v>
      </c>
      <c r="F251" t="s">
        <v>786</v>
      </c>
      <c r="G251" t="s">
        <v>26</v>
      </c>
      <c r="H251" s="4">
        <v>143136</v>
      </c>
      <c r="I251" s="4">
        <v>93452</v>
      </c>
      <c r="J251" s="5">
        <v>236588</v>
      </c>
      <c r="K251" t="str">
        <f>IFERROR(VLOOKUP(G251,'GASB Match'!$A$87:$B$363,2,FALSE),"")</f>
        <v/>
      </c>
    </row>
    <row r="252" spans="1:11" x14ac:dyDescent="0.2">
      <c r="A252" t="str">
        <f t="shared" si="3"/>
        <v>2017JOLIET PUBLIC SCHOOLS</v>
      </c>
      <c r="B252" t="s">
        <v>785</v>
      </c>
      <c r="C252">
        <v>2017</v>
      </c>
      <c r="D252">
        <v>50071</v>
      </c>
      <c r="E252" t="s">
        <v>777</v>
      </c>
      <c r="F252" t="s">
        <v>786</v>
      </c>
      <c r="G252" t="s">
        <v>26</v>
      </c>
      <c r="H252" s="4">
        <v>151026</v>
      </c>
      <c r="I252" s="4">
        <v>95879</v>
      </c>
      <c r="J252" s="5">
        <v>246905</v>
      </c>
      <c r="K252" t="str">
        <f>IFERROR(VLOOKUP(G252,'GASB Match'!$A$87:$B$363,2,FALSE),"")</f>
        <v/>
      </c>
    </row>
    <row r="253" spans="1:11" x14ac:dyDescent="0.2">
      <c r="A253" t="str">
        <f t="shared" si="3"/>
        <v>2018JOLIET PUBLIC SCHOOLS</v>
      </c>
      <c r="B253" t="s">
        <v>785</v>
      </c>
      <c r="C253">
        <v>2018</v>
      </c>
      <c r="D253">
        <v>50071</v>
      </c>
      <c r="E253" t="s">
        <v>777</v>
      </c>
      <c r="F253" t="s">
        <v>786</v>
      </c>
      <c r="G253" t="s">
        <v>26</v>
      </c>
      <c r="H253" s="4">
        <v>155888</v>
      </c>
      <c r="I253" s="4">
        <v>97139</v>
      </c>
      <c r="J253" s="5">
        <v>253027</v>
      </c>
      <c r="K253" t="str">
        <f>IFERROR(VLOOKUP(G253,'GASB Match'!$A$87:$B$363,2,FALSE),"")</f>
        <v/>
      </c>
    </row>
    <row r="254" spans="1:11" x14ac:dyDescent="0.2">
      <c r="A254" t="str">
        <f t="shared" si="3"/>
        <v>2019JOLIET PUBLIC SCHOOLS</v>
      </c>
      <c r="B254" t="s">
        <v>785</v>
      </c>
      <c r="C254">
        <v>2019</v>
      </c>
      <c r="D254">
        <v>50071</v>
      </c>
      <c r="E254" t="s">
        <v>777</v>
      </c>
      <c r="F254" t="s">
        <v>786</v>
      </c>
      <c r="G254" t="s">
        <v>26</v>
      </c>
      <c r="H254" s="4">
        <v>155680</v>
      </c>
      <c r="I254" s="4">
        <v>94325</v>
      </c>
      <c r="J254" s="5">
        <v>250005</v>
      </c>
      <c r="K254" t="str">
        <f>IFERROR(VLOOKUP(G254,'GASB Match'!$A$87:$B$363,2,FALSE),"")</f>
        <v/>
      </c>
    </row>
    <row r="255" spans="1:11" x14ac:dyDescent="0.2">
      <c r="A255" t="str">
        <f t="shared" si="3"/>
        <v>2020JOLIET PUBLIC SCHOOLS</v>
      </c>
      <c r="B255" t="s">
        <v>785</v>
      </c>
      <c r="C255">
        <v>2020</v>
      </c>
      <c r="D255">
        <v>50071</v>
      </c>
      <c r="E255" t="s">
        <v>777</v>
      </c>
      <c r="F255" t="s">
        <v>786</v>
      </c>
      <c r="G255" t="s">
        <v>26</v>
      </c>
      <c r="H255" s="4">
        <v>164048</v>
      </c>
      <c r="I255" s="4">
        <v>96931</v>
      </c>
      <c r="J255" s="5">
        <v>260979</v>
      </c>
      <c r="K255" t="str">
        <f>IFERROR(VLOOKUP(G255,'GASB Match'!$A$87:$B$363,2,FALSE),"")</f>
        <v/>
      </c>
    </row>
    <row r="256" spans="1:11" x14ac:dyDescent="0.2">
      <c r="A256" t="str">
        <f t="shared" si="3"/>
        <v>2021JOLIET PUBLIC SCHOOLS</v>
      </c>
      <c r="B256" t="s">
        <v>785</v>
      </c>
      <c r="C256">
        <v>2021</v>
      </c>
      <c r="D256">
        <v>50071</v>
      </c>
      <c r="E256" t="s">
        <v>777</v>
      </c>
      <c r="F256" t="s">
        <v>786</v>
      </c>
      <c r="G256" t="s">
        <v>26</v>
      </c>
      <c r="H256" s="4">
        <v>175842</v>
      </c>
      <c r="I256" s="4">
        <v>100290</v>
      </c>
      <c r="J256" s="5">
        <v>276132</v>
      </c>
      <c r="K256" t="str">
        <f>IFERROR(VLOOKUP(G256,'GASB Match'!$A$87:$B$363,2,FALSE),"")</f>
        <v/>
      </c>
    </row>
    <row r="257" spans="1:11" x14ac:dyDescent="0.2">
      <c r="A257" t="str">
        <f t="shared" si="3"/>
        <v>2022JOLIET PUBLIC SCHOOLS</v>
      </c>
      <c r="B257" t="s">
        <v>785</v>
      </c>
      <c r="C257">
        <v>2022</v>
      </c>
      <c r="D257">
        <v>50071</v>
      </c>
      <c r="E257" t="s">
        <v>777</v>
      </c>
      <c r="F257" t="s">
        <v>786</v>
      </c>
      <c r="G257" t="s">
        <v>26</v>
      </c>
      <c r="H257" s="4">
        <v>182133</v>
      </c>
      <c r="I257" s="4">
        <v>100493</v>
      </c>
      <c r="J257" s="5">
        <v>282626</v>
      </c>
      <c r="K257" t="str">
        <f>IFERROR(VLOOKUP(G257,'GASB Match'!$A$87:$B$363,2,FALSE),"")</f>
        <v/>
      </c>
    </row>
    <row r="258" spans="1:11" x14ac:dyDescent="0.2">
      <c r="A258" t="str">
        <f t="shared" si="3"/>
        <v>2023JOLIET PUBLIC SCHOOLS</v>
      </c>
      <c r="B258" t="s">
        <v>785</v>
      </c>
      <c r="C258">
        <v>2023</v>
      </c>
      <c r="D258">
        <v>50071</v>
      </c>
      <c r="E258" t="s">
        <v>777</v>
      </c>
      <c r="F258" t="s">
        <v>786</v>
      </c>
      <c r="G258" t="s">
        <v>26</v>
      </c>
      <c r="H258" s="4">
        <v>196426</v>
      </c>
      <c r="I258" s="4">
        <v>106093</v>
      </c>
      <c r="J258" s="5">
        <v>302519</v>
      </c>
      <c r="K258" t="str">
        <f>IFERROR(VLOOKUP(G258,'GASB Match'!$A$87:$B$363,2,FALSE),"")</f>
        <v/>
      </c>
    </row>
    <row r="259" spans="1:11" x14ac:dyDescent="0.2">
      <c r="A259" t="str">
        <f t="shared" ref="A259:A322" si="4">C259&amp;G259</f>
        <v>2015LUTHER ELEMENTARY</v>
      </c>
      <c r="B259">
        <v>3017370</v>
      </c>
      <c r="C259">
        <v>2015</v>
      </c>
      <c r="D259">
        <v>50101</v>
      </c>
      <c r="E259" t="s">
        <v>777</v>
      </c>
      <c r="F259" t="s">
        <v>786</v>
      </c>
      <c r="G259" t="s">
        <v>27</v>
      </c>
      <c r="H259" s="4">
        <v>12107</v>
      </c>
      <c r="I259" s="4">
        <v>8600</v>
      </c>
      <c r="J259" s="5">
        <v>20707</v>
      </c>
      <c r="K259">
        <f>IFERROR(VLOOKUP(G259,'GASB Match'!$A$87:$B$363,2,FALSE),"")</f>
        <v>3017370</v>
      </c>
    </row>
    <row r="260" spans="1:11" x14ac:dyDescent="0.2">
      <c r="A260" t="str">
        <f t="shared" si="4"/>
        <v>2016LUTHER ELEMENTARY</v>
      </c>
      <c r="B260">
        <v>3017370</v>
      </c>
      <c r="C260">
        <v>2016</v>
      </c>
      <c r="D260">
        <v>50101</v>
      </c>
      <c r="E260" t="s">
        <v>777</v>
      </c>
      <c r="F260" t="s">
        <v>786</v>
      </c>
      <c r="G260" t="s">
        <v>27</v>
      </c>
      <c r="H260" s="4">
        <v>11998</v>
      </c>
      <c r="I260" s="4">
        <v>8025</v>
      </c>
      <c r="J260" s="5">
        <v>20023</v>
      </c>
      <c r="K260">
        <f>IFERROR(VLOOKUP(G260,'GASB Match'!$A$87:$B$363,2,FALSE),"")</f>
        <v>3017370</v>
      </c>
    </row>
    <row r="261" spans="1:11" x14ac:dyDescent="0.2">
      <c r="A261" t="str">
        <f t="shared" si="4"/>
        <v>2017LUTHER ELEMENTARY</v>
      </c>
      <c r="B261">
        <v>3017370</v>
      </c>
      <c r="C261">
        <v>2017</v>
      </c>
      <c r="D261">
        <v>50101</v>
      </c>
      <c r="E261" t="s">
        <v>777</v>
      </c>
      <c r="F261" t="s">
        <v>786</v>
      </c>
      <c r="G261" t="s">
        <v>27</v>
      </c>
      <c r="H261" s="4">
        <v>10356</v>
      </c>
      <c r="I261" s="4">
        <v>6588</v>
      </c>
      <c r="J261" s="5">
        <v>16944</v>
      </c>
      <c r="K261">
        <f>IFERROR(VLOOKUP(G261,'GASB Match'!$A$87:$B$363,2,FALSE),"")</f>
        <v>3017370</v>
      </c>
    </row>
    <row r="262" spans="1:11" x14ac:dyDescent="0.2">
      <c r="A262" t="str">
        <f t="shared" si="4"/>
        <v>2018LUTHER ELEMENTARY</v>
      </c>
      <c r="B262">
        <v>3017370</v>
      </c>
      <c r="C262">
        <v>2018</v>
      </c>
      <c r="D262">
        <v>50101</v>
      </c>
      <c r="E262" t="s">
        <v>777</v>
      </c>
      <c r="F262" t="s">
        <v>786</v>
      </c>
      <c r="G262" t="s">
        <v>27</v>
      </c>
      <c r="H262" s="4">
        <v>10138</v>
      </c>
      <c r="I262" s="4">
        <v>6630</v>
      </c>
      <c r="J262" s="5">
        <v>16768</v>
      </c>
      <c r="K262">
        <f>IFERROR(VLOOKUP(G262,'GASB Match'!$A$87:$B$363,2,FALSE),"")</f>
        <v>3017370</v>
      </c>
    </row>
    <row r="263" spans="1:11" x14ac:dyDescent="0.2">
      <c r="A263" t="str">
        <f t="shared" si="4"/>
        <v>2019LUTHER ELEMENTARY</v>
      </c>
      <c r="B263">
        <v>3017370</v>
      </c>
      <c r="C263">
        <v>2019</v>
      </c>
      <c r="D263">
        <v>50101</v>
      </c>
      <c r="E263" t="s">
        <v>777</v>
      </c>
      <c r="F263" t="s">
        <v>786</v>
      </c>
      <c r="G263" t="s">
        <v>27</v>
      </c>
      <c r="H263" s="4">
        <v>11996</v>
      </c>
      <c r="I263" s="4">
        <v>7341</v>
      </c>
      <c r="J263" s="5">
        <v>19337</v>
      </c>
      <c r="K263">
        <f>IFERROR(VLOOKUP(G263,'GASB Match'!$A$87:$B$363,2,FALSE),"")</f>
        <v>3017370</v>
      </c>
    </row>
    <row r="264" spans="1:11" x14ac:dyDescent="0.2">
      <c r="A264" t="str">
        <f t="shared" si="4"/>
        <v>2020LUTHER ELEMENTARY</v>
      </c>
      <c r="B264">
        <v>3017370</v>
      </c>
      <c r="C264">
        <v>2020</v>
      </c>
      <c r="D264">
        <v>50101</v>
      </c>
      <c r="E264" t="s">
        <v>777</v>
      </c>
      <c r="F264" t="s">
        <v>786</v>
      </c>
      <c r="G264" t="s">
        <v>27</v>
      </c>
      <c r="H264" s="4">
        <v>10941</v>
      </c>
      <c r="I264" s="4">
        <v>6382</v>
      </c>
      <c r="J264" s="5">
        <v>17323</v>
      </c>
      <c r="K264">
        <f>IFERROR(VLOOKUP(G264,'GASB Match'!$A$87:$B$363,2,FALSE),"")</f>
        <v>3017370</v>
      </c>
    </row>
    <row r="265" spans="1:11" x14ac:dyDescent="0.2">
      <c r="A265" t="str">
        <f t="shared" si="4"/>
        <v>2021LUTHER ELEMENTARY</v>
      </c>
      <c r="B265">
        <v>3017370</v>
      </c>
      <c r="C265">
        <v>2021</v>
      </c>
      <c r="D265">
        <v>50101</v>
      </c>
      <c r="E265" t="s">
        <v>777</v>
      </c>
      <c r="F265" t="s">
        <v>786</v>
      </c>
      <c r="G265" t="s">
        <v>27</v>
      </c>
      <c r="H265" s="4">
        <v>9508</v>
      </c>
      <c r="I265" s="4">
        <v>5375</v>
      </c>
      <c r="J265" s="5">
        <v>14883</v>
      </c>
      <c r="K265">
        <f>IFERROR(VLOOKUP(G265,'GASB Match'!$A$87:$B$363,2,FALSE),"")</f>
        <v>3017370</v>
      </c>
    </row>
    <row r="266" spans="1:11" x14ac:dyDescent="0.2">
      <c r="A266" t="str">
        <f t="shared" si="4"/>
        <v>2022LUTHER ELEMENTARY</v>
      </c>
      <c r="B266">
        <v>3017370</v>
      </c>
      <c r="C266">
        <v>2022</v>
      </c>
      <c r="D266">
        <v>50101</v>
      </c>
      <c r="E266" t="s">
        <v>777</v>
      </c>
      <c r="F266" t="s">
        <v>786</v>
      </c>
      <c r="G266" t="s">
        <v>27</v>
      </c>
      <c r="H266" s="4">
        <v>7331</v>
      </c>
      <c r="I266" s="4">
        <v>3922</v>
      </c>
      <c r="J266" s="5">
        <v>11253</v>
      </c>
      <c r="K266">
        <f>IFERROR(VLOOKUP(G266,'GASB Match'!$A$87:$B$363,2,FALSE),"")</f>
        <v>3017370</v>
      </c>
    </row>
    <row r="267" spans="1:11" x14ac:dyDescent="0.2">
      <c r="A267" t="str">
        <f t="shared" si="4"/>
        <v>2023LUTHER ELEMENTARY</v>
      </c>
      <c r="B267">
        <v>3017370</v>
      </c>
      <c r="C267">
        <v>2023</v>
      </c>
      <c r="D267">
        <v>50101</v>
      </c>
      <c r="E267" t="s">
        <v>777</v>
      </c>
      <c r="F267" t="s">
        <v>786</v>
      </c>
      <c r="G267" t="s">
        <v>27</v>
      </c>
      <c r="H267" s="4">
        <v>7028</v>
      </c>
      <c r="I267" s="4">
        <v>3681</v>
      </c>
      <c r="J267" s="5">
        <v>10709</v>
      </c>
      <c r="K267">
        <f>IFERROR(VLOOKUP(G267,'GASB Match'!$A$87:$B$363,2,FALSE),"")</f>
        <v>3017370</v>
      </c>
    </row>
    <row r="268" spans="1:11" x14ac:dyDescent="0.2">
      <c r="A268" t="str">
        <f t="shared" si="4"/>
        <v>2015ROBERTS K-12 SCHOOLS</v>
      </c>
      <c r="B268">
        <v>3022710</v>
      </c>
      <c r="C268">
        <v>2015</v>
      </c>
      <c r="D268">
        <v>50231</v>
      </c>
      <c r="E268" t="s">
        <v>777</v>
      </c>
      <c r="F268" t="s">
        <v>786</v>
      </c>
      <c r="G268" t="s">
        <v>28</v>
      </c>
      <c r="H268" s="4">
        <v>50883</v>
      </c>
      <c r="I268" s="4">
        <v>34556</v>
      </c>
      <c r="J268" s="5">
        <v>85439</v>
      </c>
      <c r="K268">
        <f>IFERROR(VLOOKUP(G268,'GASB Match'!$A$87:$B$363,2,FALSE),"")</f>
        <v>3022710</v>
      </c>
    </row>
    <row r="269" spans="1:11" x14ac:dyDescent="0.2">
      <c r="A269" t="str">
        <f t="shared" si="4"/>
        <v>2016ROBERTS K-12 SCHOOLS</v>
      </c>
      <c r="B269">
        <v>3022710</v>
      </c>
      <c r="C269">
        <v>2016</v>
      </c>
      <c r="D269">
        <v>50231</v>
      </c>
      <c r="E269" t="s">
        <v>777</v>
      </c>
      <c r="F269" t="s">
        <v>786</v>
      </c>
      <c r="G269" t="s">
        <v>28</v>
      </c>
      <c r="H269" s="4">
        <v>52811</v>
      </c>
      <c r="I269" s="4">
        <v>34612</v>
      </c>
      <c r="J269" s="5">
        <v>87423</v>
      </c>
      <c r="K269">
        <f>IFERROR(VLOOKUP(G269,'GASB Match'!$A$87:$B$363,2,FALSE),"")</f>
        <v>3022710</v>
      </c>
    </row>
    <row r="270" spans="1:11" x14ac:dyDescent="0.2">
      <c r="A270" t="str">
        <f t="shared" si="4"/>
        <v>2017ROBERTS K-12 SCHOOLS</v>
      </c>
      <c r="B270">
        <v>3022710</v>
      </c>
      <c r="C270">
        <v>2017</v>
      </c>
      <c r="D270">
        <v>50231</v>
      </c>
      <c r="E270" t="s">
        <v>777</v>
      </c>
      <c r="F270" t="s">
        <v>786</v>
      </c>
      <c r="G270" t="s">
        <v>28</v>
      </c>
      <c r="H270" s="4">
        <v>55524</v>
      </c>
      <c r="I270" s="4">
        <v>35259</v>
      </c>
      <c r="J270" s="5">
        <v>90783</v>
      </c>
      <c r="K270">
        <f>IFERROR(VLOOKUP(G270,'GASB Match'!$A$87:$B$363,2,FALSE),"")</f>
        <v>3022710</v>
      </c>
    </row>
    <row r="271" spans="1:11" x14ac:dyDescent="0.2">
      <c r="A271" t="str">
        <f t="shared" si="4"/>
        <v>2018ROBERTS K-12 SCHOOLS</v>
      </c>
      <c r="B271">
        <v>3022710</v>
      </c>
      <c r="C271">
        <v>2018</v>
      </c>
      <c r="D271">
        <v>50231</v>
      </c>
      <c r="E271" t="s">
        <v>777</v>
      </c>
      <c r="F271" t="s">
        <v>786</v>
      </c>
      <c r="G271" t="s">
        <v>28</v>
      </c>
      <c r="H271" s="4">
        <v>59021</v>
      </c>
      <c r="I271" s="4">
        <v>36985</v>
      </c>
      <c r="J271" s="5">
        <v>96006</v>
      </c>
      <c r="K271">
        <f>IFERROR(VLOOKUP(G271,'GASB Match'!$A$87:$B$363,2,FALSE),"")</f>
        <v>3022710</v>
      </c>
    </row>
    <row r="272" spans="1:11" x14ac:dyDescent="0.2">
      <c r="A272" t="str">
        <f t="shared" si="4"/>
        <v>2019ROBERTS K-12 SCHOOLS</v>
      </c>
      <c r="B272">
        <v>3022710</v>
      </c>
      <c r="C272">
        <v>2019</v>
      </c>
      <c r="D272">
        <v>50231</v>
      </c>
      <c r="E272" t="s">
        <v>777</v>
      </c>
      <c r="F272" t="s">
        <v>786</v>
      </c>
      <c r="G272" t="s">
        <v>28</v>
      </c>
      <c r="H272" s="4">
        <v>63490</v>
      </c>
      <c r="I272" s="4">
        <v>38515</v>
      </c>
      <c r="J272" s="5">
        <v>102005</v>
      </c>
      <c r="K272">
        <f>IFERROR(VLOOKUP(G272,'GASB Match'!$A$87:$B$363,2,FALSE),"")</f>
        <v>3022710</v>
      </c>
    </row>
    <row r="273" spans="1:11" x14ac:dyDescent="0.2">
      <c r="A273" t="str">
        <f t="shared" si="4"/>
        <v>2020ROBERTS K-12 SCHOOLS</v>
      </c>
      <c r="B273">
        <v>3022710</v>
      </c>
      <c r="C273">
        <v>2020</v>
      </c>
      <c r="D273">
        <v>50231</v>
      </c>
      <c r="E273" t="s">
        <v>777</v>
      </c>
      <c r="F273" t="s">
        <v>786</v>
      </c>
      <c r="G273" t="s">
        <v>28</v>
      </c>
      <c r="H273" s="4">
        <v>63349</v>
      </c>
      <c r="I273" s="4">
        <v>37376</v>
      </c>
      <c r="J273" s="5">
        <v>100725</v>
      </c>
      <c r="K273">
        <f>IFERROR(VLOOKUP(G273,'GASB Match'!$A$87:$B$363,2,FALSE),"")</f>
        <v>3022710</v>
      </c>
    </row>
    <row r="274" spans="1:11" x14ac:dyDescent="0.2">
      <c r="A274" t="str">
        <f t="shared" si="4"/>
        <v>2021ROBERTS K-12 SCHOOLS</v>
      </c>
      <c r="B274">
        <v>3022710</v>
      </c>
      <c r="C274">
        <v>2021</v>
      </c>
      <c r="D274">
        <v>50231</v>
      </c>
      <c r="E274" t="s">
        <v>777</v>
      </c>
      <c r="F274" t="s">
        <v>786</v>
      </c>
      <c r="G274" t="s">
        <v>28</v>
      </c>
      <c r="H274" s="4">
        <v>73988</v>
      </c>
      <c r="I274" s="4">
        <v>42169</v>
      </c>
      <c r="J274" s="5">
        <v>116157</v>
      </c>
      <c r="K274">
        <f>IFERROR(VLOOKUP(G274,'GASB Match'!$A$87:$B$363,2,FALSE),"")</f>
        <v>3022710</v>
      </c>
    </row>
    <row r="275" spans="1:11" x14ac:dyDescent="0.2">
      <c r="A275" t="str">
        <f t="shared" si="4"/>
        <v>2022ROBERTS K-12 SCHOOLS</v>
      </c>
      <c r="B275">
        <v>3022710</v>
      </c>
      <c r="C275">
        <v>2022</v>
      </c>
      <c r="D275">
        <v>50231</v>
      </c>
      <c r="E275" t="s">
        <v>777</v>
      </c>
      <c r="F275" t="s">
        <v>786</v>
      </c>
      <c r="G275" t="s">
        <v>28</v>
      </c>
      <c r="H275" s="4">
        <v>76774</v>
      </c>
      <c r="I275" s="4">
        <v>42287</v>
      </c>
      <c r="J275" s="5">
        <v>119061</v>
      </c>
      <c r="K275">
        <f>IFERROR(VLOOKUP(G275,'GASB Match'!$A$87:$B$363,2,FALSE),"")</f>
        <v>3022710</v>
      </c>
    </row>
    <row r="276" spans="1:11" x14ac:dyDescent="0.2">
      <c r="A276" t="str">
        <f t="shared" si="4"/>
        <v>2023ROBERTS K-12 SCHOOLS</v>
      </c>
      <c r="B276">
        <v>3022710</v>
      </c>
      <c r="C276">
        <v>2023</v>
      </c>
      <c r="D276">
        <v>50231</v>
      </c>
      <c r="E276" t="s">
        <v>777</v>
      </c>
      <c r="F276" t="s">
        <v>786</v>
      </c>
      <c r="G276" t="s">
        <v>28</v>
      </c>
      <c r="H276" s="4">
        <v>78769</v>
      </c>
      <c r="I276" s="4">
        <v>42473</v>
      </c>
      <c r="J276" s="5">
        <v>121242</v>
      </c>
      <c r="K276">
        <f>IFERROR(VLOOKUP(G276,'GASB Match'!$A$87:$B$363,2,FALSE),"")</f>
        <v>3022710</v>
      </c>
    </row>
    <row r="277" spans="1:11" x14ac:dyDescent="0.2">
      <c r="A277" t="str">
        <f t="shared" si="4"/>
        <v>2015FROMBERG PUBLIC SCHOOLS</v>
      </c>
      <c r="B277">
        <v>3011650</v>
      </c>
      <c r="C277">
        <v>2015</v>
      </c>
      <c r="D277">
        <v>50301</v>
      </c>
      <c r="E277" t="s">
        <v>777</v>
      </c>
      <c r="F277" t="s">
        <v>786</v>
      </c>
      <c r="G277" t="s">
        <v>29</v>
      </c>
      <c r="H277" s="4">
        <v>58203</v>
      </c>
      <c r="I277" s="4">
        <v>39456</v>
      </c>
      <c r="J277" s="5">
        <v>97659</v>
      </c>
      <c r="K277">
        <f>IFERROR(VLOOKUP(G277,'GASB Match'!$A$87:$B$363,2,FALSE),"")</f>
        <v>3011650</v>
      </c>
    </row>
    <row r="278" spans="1:11" x14ac:dyDescent="0.2">
      <c r="A278" t="str">
        <f t="shared" si="4"/>
        <v>2016FROMBERG PUBLIC SCHOOLS</v>
      </c>
      <c r="B278">
        <v>3011650</v>
      </c>
      <c r="C278">
        <v>2016</v>
      </c>
      <c r="D278">
        <v>50301</v>
      </c>
      <c r="E278" t="s">
        <v>777</v>
      </c>
      <c r="F278" t="s">
        <v>786</v>
      </c>
      <c r="G278" t="s">
        <v>29</v>
      </c>
      <c r="H278" s="4">
        <v>54698</v>
      </c>
      <c r="I278" s="4">
        <v>35841</v>
      </c>
      <c r="J278" s="5">
        <v>90539</v>
      </c>
      <c r="K278">
        <f>IFERROR(VLOOKUP(G278,'GASB Match'!$A$87:$B$363,2,FALSE),"")</f>
        <v>3011650</v>
      </c>
    </row>
    <row r="279" spans="1:11" x14ac:dyDescent="0.2">
      <c r="A279" t="str">
        <f t="shared" si="4"/>
        <v>2017FROMBERG PUBLIC SCHOOLS</v>
      </c>
      <c r="B279">
        <v>3011650</v>
      </c>
      <c r="C279">
        <v>2017</v>
      </c>
      <c r="D279">
        <v>50301</v>
      </c>
      <c r="E279" t="s">
        <v>777</v>
      </c>
      <c r="F279" t="s">
        <v>786</v>
      </c>
      <c r="G279" t="s">
        <v>29</v>
      </c>
      <c r="H279" s="4">
        <v>60235</v>
      </c>
      <c r="I279" s="4">
        <v>38249</v>
      </c>
      <c r="J279" s="5">
        <v>98484</v>
      </c>
      <c r="K279">
        <f>IFERROR(VLOOKUP(G279,'GASB Match'!$A$87:$B$363,2,FALSE),"")</f>
        <v>3011650</v>
      </c>
    </row>
    <row r="280" spans="1:11" x14ac:dyDescent="0.2">
      <c r="A280" t="str">
        <f t="shared" si="4"/>
        <v>2018FROMBERG PUBLIC SCHOOLS</v>
      </c>
      <c r="B280">
        <v>3011650</v>
      </c>
      <c r="C280">
        <v>2018</v>
      </c>
      <c r="D280">
        <v>50301</v>
      </c>
      <c r="E280" t="s">
        <v>777</v>
      </c>
      <c r="F280" t="s">
        <v>786</v>
      </c>
      <c r="G280" t="s">
        <v>29</v>
      </c>
      <c r="H280" s="4">
        <v>63880</v>
      </c>
      <c r="I280" s="4">
        <v>40003</v>
      </c>
      <c r="J280" s="5">
        <v>103883</v>
      </c>
      <c r="K280">
        <f>IFERROR(VLOOKUP(G280,'GASB Match'!$A$87:$B$363,2,FALSE),"")</f>
        <v>3011650</v>
      </c>
    </row>
    <row r="281" spans="1:11" x14ac:dyDescent="0.2">
      <c r="A281" t="str">
        <f t="shared" si="4"/>
        <v>2019FROMBERG PUBLIC SCHOOLS</v>
      </c>
      <c r="B281">
        <v>3011650</v>
      </c>
      <c r="C281">
        <v>2019</v>
      </c>
      <c r="D281">
        <v>50301</v>
      </c>
      <c r="E281" t="s">
        <v>777</v>
      </c>
      <c r="F281" t="s">
        <v>786</v>
      </c>
      <c r="G281" t="s">
        <v>29</v>
      </c>
      <c r="H281" s="4">
        <v>75836</v>
      </c>
      <c r="I281" s="4">
        <v>45989</v>
      </c>
      <c r="J281" s="5">
        <v>121825</v>
      </c>
      <c r="K281">
        <f>IFERROR(VLOOKUP(G281,'GASB Match'!$A$87:$B$363,2,FALSE),"")</f>
        <v>3011650</v>
      </c>
    </row>
    <row r="282" spans="1:11" x14ac:dyDescent="0.2">
      <c r="A282" t="str">
        <f t="shared" si="4"/>
        <v>2020FROMBERG PUBLIC SCHOOLS</v>
      </c>
      <c r="B282">
        <v>3011650</v>
      </c>
      <c r="C282">
        <v>2020</v>
      </c>
      <c r="D282">
        <v>50301</v>
      </c>
      <c r="E282" t="s">
        <v>777</v>
      </c>
      <c r="F282" t="s">
        <v>786</v>
      </c>
      <c r="G282" t="s">
        <v>29</v>
      </c>
      <c r="H282" s="4">
        <v>78976</v>
      </c>
      <c r="I282" s="4">
        <v>46618</v>
      </c>
      <c r="J282" s="5">
        <v>125594</v>
      </c>
      <c r="K282">
        <f>IFERROR(VLOOKUP(G282,'GASB Match'!$A$87:$B$363,2,FALSE),"")</f>
        <v>3011650</v>
      </c>
    </row>
    <row r="283" spans="1:11" x14ac:dyDescent="0.2">
      <c r="A283" t="str">
        <f t="shared" si="4"/>
        <v>2021FROMBERG PUBLIC SCHOOLS</v>
      </c>
      <c r="B283">
        <v>3011650</v>
      </c>
      <c r="C283">
        <v>2021</v>
      </c>
      <c r="D283">
        <v>50301</v>
      </c>
      <c r="E283" t="s">
        <v>777</v>
      </c>
      <c r="F283" t="s">
        <v>786</v>
      </c>
      <c r="G283" t="s">
        <v>29</v>
      </c>
      <c r="H283" s="4">
        <v>89262</v>
      </c>
      <c r="I283" s="4">
        <v>50885</v>
      </c>
      <c r="J283" s="5">
        <v>140147</v>
      </c>
      <c r="K283">
        <f>IFERROR(VLOOKUP(G283,'GASB Match'!$A$87:$B$363,2,FALSE),"")</f>
        <v>3011650</v>
      </c>
    </row>
    <row r="284" spans="1:11" x14ac:dyDescent="0.2">
      <c r="A284" t="str">
        <f t="shared" si="4"/>
        <v>2022FROMBERG PUBLIC SCHOOLS</v>
      </c>
      <c r="B284">
        <v>3011650</v>
      </c>
      <c r="C284">
        <v>2022</v>
      </c>
      <c r="D284">
        <v>50301</v>
      </c>
      <c r="E284" t="s">
        <v>777</v>
      </c>
      <c r="F284" t="s">
        <v>786</v>
      </c>
      <c r="G284" t="s">
        <v>29</v>
      </c>
      <c r="H284" s="4">
        <v>81259</v>
      </c>
      <c r="I284" s="4">
        <v>44764</v>
      </c>
      <c r="J284" s="5">
        <v>126023</v>
      </c>
      <c r="K284">
        <f>IFERROR(VLOOKUP(G284,'GASB Match'!$A$87:$B$363,2,FALSE),"")</f>
        <v>3011650</v>
      </c>
    </row>
    <row r="285" spans="1:11" x14ac:dyDescent="0.2">
      <c r="A285" t="str">
        <f t="shared" si="4"/>
        <v>2023FROMBERG PUBLIC SCHOOLS</v>
      </c>
      <c r="B285">
        <v>3011650</v>
      </c>
      <c r="C285">
        <v>2023</v>
      </c>
      <c r="D285">
        <v>50301</v>
      </c>
      <c r="E285" t="s">
        <v>777</v>
      </c>
      <c r="F285" t="s">
        <v>786</v>
      </c>
      <c r="G285" t="s">
        <v>29</v>
      </c>
      <c r="H285" s="4">
        <v>77052</v>
      </c>
      <c r="I285" s="4">
        <v>41545</v>
      </c>
      <c r="J285" s="5">
        <v>118597</v>
      </c>
      <c r="K285">
        <f>IFERROR(VLOOKUP(G285,'GASB Match'!$A$87:$B$363,2,FALSE),"")</f>
        <v>3011650</v>
      </c>
    </row>
    <row r="286" spans="1:11" x14ac:dyDescent="0.2">
      <c r="A286" t="str">
        <f t="shared" si="4"/>
        <v>2015BELFRY K-12 SCHOOL</v>
      </c>
      <c r="B286">
        <v>3003270</v>
      </c>
      <c r="C286">
        <v>2015</v>
      </c>
      <c r="D286">
        <v>50341</v>
      </c>
      <c r="E286" t="s">
        <v>777</v>
      </c>
      <c r="F286" t="s">
        <v>786</v>
      </c>
      <c r="G286" t="s">
        <v>30</v>
      </c>
      <c r="H286" s="4">
        <v>40013</v>
      </c>
      <c r="I286" s="4">
        <v>27280</v>
      </c>
      <c r="J286" s="5">
        <v>67293</v>
      </c>
      <c r="K286">
        <f>IFERROR(VLOOKUP(G286,'GASB Match'!$A$87:$B$363,2,FALSE),"")</f>
        <v>3003270</v>
      </c>
    </row>
    <row r="287" spans="1:11" x14ac:dyDescent="0.2">
      <c r="A287" t="str">
        <f t="shared" si="4"/>
        <v>2016BELFRY K-12 SCHOOL</v>
      </c>
      <c r="B287">
        <v>3003270</v>
      </c>
      <c r="C287">
        <v>2016</v>
      </c>
      <c r="D287">
        <v>50341</v>
      </c>
      <c r="E287" t="s">
        <v>777</v>
      </c>
      <c r="F287" t="s">
        <v>786</v>
      </c>
      <c r="G287" t="s">
        <v>30</v>
      </c>
      <c r="H287" s="4">
        <v>48455</v>
      </c>
      <c r="I287" s="4">
        <v>31774</v>
      </c>
      <c r="J287" s="5">
        <v>80229</v>
      </c>
      <c r="K287">
        <f>IFERROR(VLOOKUP(G287,'GASB Match'!$A$87:$B$363,2,FALSE),"")</f>
        <v>3003270</v>
      </c>
    </row>
    <row r="288" spans="1:11" x14ac:dyDescent="0.2">
      <c r="A288" t="str">
        <f t="shared" si="4"/>
        <v>2017BELFRY K-12 SCHOOL</v>
      </c>
      <c r="B288">
        <v>3003270</v>
      </c>
      <c r="C288">
        <v>2017</v>
      </c>
      <c r="D288">
        <v>50341</v>
      </c>
      <c r="E288" t="s">
        <v>777</v>
      </c>
      <c r="F288" t="s">
        <v>786</v>
      </c>
      <c r="G288" t="s">
        <v>30</v>
      </c>
      <c r="H288" s="4">
        <v>50258</v>
      </c>
      <c r="I288" s="4">
        <v>31916</v>
      </c>
      <c r="J288" s="5">
        <v>82174</v>
      </c>
      <c r="K288">
        <f>IFERROR(VLOOKUP(G288,'GASB Match'!$A$87:$B$363,2,FALSE),"")</f>
        <v>3003270</v>
      </c>
    </row>
    <row r="289" spans="1:11" x14ac:dyDescent="0.2">
      <c r="A289" t="str">
        <f t="shared" si="4"/>
        <v>2018BELFRY K-12 SCHOOL</v>
      </c>
      <c r="B289">
        <v>3003270</v>
      </c>
      <c r="C289">
        <v>2018</v>
      </c>
      <c r="D289">
        <v>50341</v>
      </c>
      <c r="E289" t="s">
        <v>777</v>
      </c>
      <c r="F289" t="s">
        <v>786</v>
      </c>
      <c r="G289" t="s">
        <v>30</v>
      </c>
      <c r="H289" s="4">
        <v>51407</v>
      </c>
      <c r="I289" s="4">
        <v>32257</v>
      </c>
      <c r="J289" s="5">
        <v>83664</v>
      </c>
      <c r="K289">
        <f>IFERROR(VLOOKUP(G289,'GASB Match'!$A$87:$B$363,2,FALSE),"")</f>
        <v>3003270</v>
      </c>
    </row>
    <row r="290" spans="1:11" x14ac:dyDescent="0.2">
      <c r="A290" t="str">
        <f t="shared" si="4"/>
        <v>2019BELFRY K-12 SCHOOL</v>
      </c>
      <c r="B290">
        <v>3003270</v>
      </c>
      <c r="C290">
        <v>2019</v>
      </c>
      <c r="D290">
        <v>50341</v>
      </c>
      <c r="E290" t="s">
        <v>777</v>
      </c>
      <c r="F290" t="s">
        <v>786</v>
      </c>
      <c r="G290" t="s">
        <v>30</v>
      </c>
      <c r="H290" s="4">
        <v>51748</v>
      </c>
      <c r="I290" s="4">
        <v>31406</v>
      </c>
      <c r="J290" s="5">
        <v>83154</v>
      </c>
      <c r="K290">
        <f>IFERROR(VLOOKUP(G290,'GASB Match'!$A$87:$B$363,2,FALSE),"")</f>
        <v>3003270</v>
      </c>
    </row>
    <row r="291" spans="1:11" x14ac:dyDescent="0.2">
      <c r="A291" t="str">
        <f t="shared" si="4"/>
        <v>2020BELFRY K-12 SCHOOL</v>
      </c>
      <c r="B291">
        <v>3003270</v>
      </c>
      <c r="C291">
        <v>2020</v>
      </c>
      <c r="D291">
        <v>50341</v>
      </c>
      <c r="E291" t="s">
        <v>777</v>
      </c>
      <c r="F291" t="s">
        <v>786</v>
      </c>
      <c r="G291" t="s">
        <v>30</v>
      </c>
      <c r="H291" s="4">
        <v>51602</v>
      </c>
      <c r="I291" s="4">
        <v>30429</v>
      </c>
      <c r="J291" s="5">
        <v>82031</v>
      </c>
      <c r="K291">
        <f>IFERROR(VLOOKUP(G291,'GASB Match'!$A$87:$B$363,2,FALSE),"")</f>
        <v>3003270</v>
      </c>
    </row>
    <row r="292" spans="1:11" x14ac:dyDescent="0.2">
      <c r="A292" t="str">
        <f t="shared" si="4"/>
        <v>2021BELFRY K-12 SCHOOL</v>
      </c>
      <c r="B292">
        <v>3003270</v>
      </c>
      <c r="C292">
        <v>2021</v>
      </c>
      <c r="D292">
        <v>50341</v>
      </c>
      <c r="E292" t="s">
        <v>777</v>
      </c>
      <c r="F292" t="s">
        <v>786</v>
      </c>
      <c r="G292" t="s">
        <v>30</v>
      </c>
      <c r="H292" s="4">
        <v>53289</v>
      </c>
      <c r="I292" s="4">
        <v>30358</v>
      </c>
      <c r="J292" s="5">
        <v>83647</v>
      </c>
      <c r="K292">
        <f>IFERROR(VLOOKUP(G292,'GASB Match'!$A$87:$B$363,2,FALSE),"")</f>
        <v>3003270</v>
      </c>
    </row>
    <row r="293" spans="1:11" x14ac:dyDescent="0.2">
      <c r="A293" t="str">
        <f t="shared" si="4"/>
        <v>2022BELFRY K-12 SCHOOL</v>
      </c>
      <c r="B293">
        <v>3003270</v>
      </c>
      <c r="C293">
        <v>2022</v>
      </c>
      <c r="D293">
        <v>50341</v>
      </c>
      <c r="E293" t="s">
        <v>777</v>
      </c>
      <c r="F293" t="s">
        <v>786</v>
      </c>
      <c r="G293" t="s">
        <v>30</v>
      </c>
      <c r="H293" s="4">
        <v>55049</v>
      </c>
      <c r="I293" s="4">
        <v>30285</v>
      </c>
      <c r="J293" s="5">
        <v>85334</v>
      </c>
      <c r="K293">
        <f>IFERROR(VLOOKUP(G293,'GASB Match'!$A$87:$B$363,2,FALSE),"")</f>
        <v>3003270</v>
      </c>
    </row>
    <row r="294" spans="1:11" x14ac:dyDescent="0.2">
      <c r="A294" t="str">
        <f t="shared" si="4"/>
        <v>2023BELFRY K-12 SCHOOL</v>
      </c>
      <c r="B294">
        <v>3003270</v>
      </c>
      <c r="C294">
        <v>2023</v>
      </c>
      <c r="D294">
        <v>50341</v>
      </c>
      <c r="E294" t="s">
        <v>777</v>
      </c>
      <c r="F294" t="s">
        <v>786</v>
      </c>
      <c r="G294" t="s">
        <v>30</v>
      </c>
      <c r="H294" s="4">
        <v>60044</v>
      </c>
      <c r="I294" s="4">
        <v>32348</v>
      </c>
      <c r="J294" s="5">
        <v>92392</v>
      </c>
      <c r="K294">
        <f>IFERROR(VLOOKUP(G294,'GASB Match'!$A$87:$B$363,2,FALSE),"")</f>
        <v>3003270</v>
      </c>
    </row>
    <row r="295" spans="1:11" x14ac:dyDescent="0.2">
      <c r="A295" t="str">
        <f t="shared" si="4"/>
        <v>2016CARBON COUNTY</v>
      </c>
      <c r="B295">
        <v>3000014</v>
      </c>
      <c r="C295">
        <v>2016</v>
      </c>
      <c r="D295">
        <v>59991</v>
      </c>
      <c r="E295" t="s">
        <v>777</v>
      </c>
      <c r="F295" t="s">
        <v>786</v>
      </c>
      <c r="G295" t="s">
        <v>365</v>
      </c>
      <c r="H295" s="4">
        <v>0</v>
      </c>
      <c r="I295" s="4">
        <v>0</v>
      </c>
      <c r="J295" s="5">
        <v>0</v>
      </c>
      <c r="K295">
        <f>IFERROR(VLOOKUP(G295,'GASB Match'!$A$87:$B$363,2,FALSE),"")</f>
        <v>3000014</v>
      </c>
    </row>
    <row r="296" spans="1:11" x14ac:dyDescent="0.2">
      <c r="A296" t="str">
        <f t="shared" si="4"/>
        <v>2017CARBON COUNTY</v>
      </c>
      <c r="B296">
        <v>3000014</v>
      </c>
      <c r="C296">
        <v>2017</v>
      </c>
      <c r="D296">
        <v>59991</v>
      </c>
      <c r="E296" t="s">
        <v>777</v>
      </c>
      <c r="F296" t="s">
        <v>786</v>
      </c>
      <c r="G296" t="s">
        <v>365</v>
      </c>
      <c r="H296" s="4">
        <v>0</v>
      </c>
      <c r="I296" s="4">
        <v>0</v>
      </c>
      <c r="J296" s="5">
        <v>0</v>
      </c>
      <c r="K296">
        <f>IFERROR(VLOOKUP(G296,'GASB Match'!$A$87:$B$363,2,FALSE),"")</f>
        <v>3000014</v>
      </c>
    </row>
    <row r="297" spans="1:11" x14ac:dyDescent="0.2">
      <c r="A297" t="str">
        <f t="shared" si="4"/>
        <v>2018CARBON COUNTY</v>
      </c>
      <c r="B297">
        <v>3000014</v>
      </c>
      <c r="C297">
        <v>2018</v>
      </c>
      <c r="D297">
        <v>59991</v>
      </c>
      <c r="E297" t="s">
        <v>777</v>
      </c>
      <c r="F297" t="s">
        <v>786</v>
      </c>
      <c r="G297" t="s">
        <v>365</v>
      </c>
      <c r="H297" s="4">
        <v>0</v>
      </c>
      <c r="I297" s="4">
        <v>0</v>
      </c>
      <c r="J297" s="5">
        <v>0</v>
      </c>
      <c r="K297">
        <f>IFERROR(VLOOKUP(G297,'GASB Match'!$A$87:$B$363,2,FALSE),"")</f>
        <v>3000014</v>
      </c>
    </row>
    <row r="298" spans="1:11" x14ac:dyDescent="0.2">
      <c r="A298" t="str">
        <f t="shared" si="4"/>
        <v>2019CARBON COUNTY</v>
      </c>
      <c r="B298">
        <v>3000014</v>
      </c>
      <c r="C298">
        <v>2019</v>
      </c>
      <c r="D298">
        <v>59991</v>
      </c>
      <c r="E298" t="s">
        <v>777</v>
      </c>
      <c r="F298" t="s">
        <v>786</v>
      </c>
      <c r="G298" t="s">
        <v>365</v>
      </c>
      <c r="H298" s="4" t="s">
        <v>384</v>
      </c>
      <c r="I298" s="4" t="s">
        <v>384</v>
      </c>
      <c r="J298" s="5">
        <v>0</v>
      </c>
      <c r="K298">
        <f>IFERROR(VLOOKUP(G298,'GASB Match'!$A$87:$B$363,2,FALSE),"")</f>
        <v>3000014</v>
      </c>
    </row>
    <row r="299" spans="1:11" x14ac:dyDescent="0.2">
      <c r="A299" t="str">
        <f t="shared" si="4"/>
        <v>2020CARBON COUNTY</v>
      </c>
      <c r="B299">
        <v>3000014</v>
      </c>
      <c r="C299">
        <v>2020</v>
      </c>
      <c r="D299">
        <v>59991</v>
      </c>
      <c r="E299" t="s">
        <v>777</v>
      </c>
      <c r="F299" t="s">
        <v>786</v>
      </c>
      <c r="G299" t="s">
        <v>365</v>
      </c>
      <c r="H299" s="4">
        <v>0</v>
      </c>
      <c r="I299" s="4">
        <v>0</v>
      </c>
      <c r="J299" s="5">
        <v>0</v>
      </c>
      <c r="K299">
        <f>IFERROR(VLOOKUP(G299,'GASB Match'!$A$87:$B$363,2,FALSE),"")</f>
        <v>3000014</v>
      </c>
    </row>
    <row r="300" spans="1:11" x14ac:dyDescent="0.2">
      <c r="A300" t="str">
        <f t="shared" si="4"/>
        <v>2021CARBON COUNTY</v>
      </c>
      <c r="B300">
        <v>3000014</v>
      </c>
      <c r="C300">
        <v>2021</v>
      </c>
      <c r="D300">
        <v>59991</v>
      </c>
      <c r="E300" t="s">
        <v>777</v>
      </c>
      <c r="F300" t="s">
        <v>786</v>
      </c>
      <c r="G300" t="s">
        <v>365</v>
      </c>
      <c r="H300" s="4">
        <v>0</v>
      </c>
      <c r="I300" s="4">
        <v>0</v>
      </c>
      <c r="J300" s="5">
        <v>0</v>
      </c>
      <c r="K300">
        <f>IFERROR(VLOOKUP(G300,'GASB Match'!$A$87:$B$363,2,FALSE),"")</f>
        <v>3000014</v>
      </c>
    </row>
    <row r="301" spans="1:11" x14ac:dyDescent="0.2">
      <c r="A301" t="str">
        <f t="shared" si="4"/>
        <v>2022CARBON COUNTY</v>
      </c>
      <c r="B301">
        <v>3000014</v>
      </c>
      <c r="C301">
        <v>2022</v>
      </c>
      <c r="D301">
        <v>59991</v>
      </c>
      <c r="E301" t="s">
        <v>777</v>
      </c>
      <c r="F301" t="s">
        <v>786</v>
      </c>
      <c r="G301" t="s">
        <v>365</v>
      </c>
      <c r="H301" s="4">
        <v>0</v>
      </c>
      <c r="I301" s="4">
        <v>0</v>
      </c>
      <c r="J301" s="5">
        <v>0</v>
      </c>
      <c r="K301">
        <f>IFERROR(VLOOKUP(G301,'GASB Match'!$A$87:$B$363,2,FALSE),"")</f>
        <v>3000014</v>
      </c>
    </row>
    <row r="302" spans="1:11" x14ac:dyDescent="0.2">
      <c r="A302" t="str">
        <f t="shared" si="4"/>
        <v>2023CARBON COUNTY</v>
      </c>
      <c r="B302">
        <v>3000014</v>
      </c>
      <c r="C302">
        <v>2023</v>
      </c>
      <c r="D302">
        <v>59991</v>
      </c>
      <c r="E302" t="s">
        <v>777</v>
      </c>
      <c r="F302" t="s">
        <v>786</v>
      </c>
      <c r="G302" t="s">
        <v>365</v>
      </c>
      <c r="H302" s="4">
        <v>0</v>
      </c>
      <c r="I302" s="4">
        <v>0</v>
      </c>
      <c r="J302" s="5">
        <v>0</v>
      </c>
      <c r="K302">
        <f>IFERROR(VLOOKUP(G302,'GASB Match'!$A$87:$B$363,2,FALSE),"")</f>
        <v>3000014</v>
      </c>
    </row>
    <row r="303" spans="1:11" x14ac:dyDescent="0.2">
      <c r="A303" t="str">
        <f t="shared" si="4"/>
        <v>2015HAWKS HOME ELEMENTARY</v>
      </c>
      <c r="B303">
        <v>3013280</v>
      </c>
      <c r="C303">
        <v>2015</v>
      </c>
      <c r="D303">
        <v>60011</v>
      </c>
      <c r="E303" t="s">
        <v>777</v>
      </c>
      <c r="F303" t="s">
        <v>786</v>
      </c>
      <c r="G303" t="s">
        <v>31</v>
      </c>
      <c r="H303" s="4">
        <v>3985</v>
      </c>
      <c r="I303" s="4">
        <v>3163</v>
      </c>
      <c r="J303" s="5">
        <v>7148</v>
      </c>
      <c r="K303">
        <f>IFERROR(VLOOKUP(G303,'GASB Match'!$A$87:$B$363,2,FALSE),"")</f>
        <v>3013280</v>
      </c>
    </row>
    <row r="304" spans="1:11" x14ac:dyDescent="0.2">
      <c r="A304" t="str">
        <f t="shared" si="4"/>
        <v>2016HAWKS HOME ELEMENTARY</v>
      </c>
      <c r="B304">
        <v>3013280</v>
      </c>
      <c r="C304">
        <v>2016</v>
      </c>
      <c r="D304">
        <v>60011</v>
      </c>
      <c r="E304" t="s">
        <v>777</v>
      </c>
      <c r="F304" t="s">
        <v>786</v>
      </c>
      <c r="G304" t="s">
        <v>31</v>
      </c>
      <c r="H304" s="4">
        <v>4075</v>
      </c>
      <c r="I304" s="4">
        <v>2864</v>
      </c>
      <c r="J304" s="5">
        <v>6939</v>
      </c>
      <c r="K304">
        <f>IFERROR(VLOOKUP(G304,'GASB Match'!$A$87:$B$363,2,FALSE),"")</f>
        <v>3013280</v>
      </c>
    </row>
    <row r="305" spans="1:11" x14ac:dyDescent="0.2">
      <c r="A305" t="str">
        <f t="shared" si="4"/>
        <v>2017HAWKS HOME ELEMENTARY</v>
      </c>
      <c r="B305">
        <v>3013280</v>
      </c>
      <c r="C305">
        <v>2017</v>
      </c>
      <c r="D305">
        <v>60011</v>
      </c>
      <c r="E305" t="s">
        <v>777</v>
      </c>
      <c r="F305" t="s">
        <v>786</v>
      </c>
      <c r="G305" t="s">
        <v>31</v>
      </c>
      <c r="H305" s="4">
        <v>4078</v>
      </c>
      <c r="I305" s="4">
        <v>2603</v>
      </c>
      <c r="J305" s="5">
        <v>6681</v>
      </c>
      <c r="K305">
        <f>IFERROR(VLOOKUP(G305,'GASB Match'!$A$87:$B$363,2,FALSE),"")</f>
        <v>3013280</v>
      </c>
    </row>
    <row r="306" spans="1:11" x14ac:dyDescent="0.2">
      <c r="A306" t="str">
        <f t="shared" si="4"/>
        <v>2018HAWKS HOME ELEMENTARY</v>
      </c>
      <c r="B306">
        <v>3013280</v>
      </c>
      <c r="C306">
        <v>2018</v>
      </c>
      <c r="D306">
        <v>60011</v>
      </c>
      <c r="E306" t="s">
        <v>777</v>
      </c>
      <c r="F306" t="s">
        <v>786</v>
      </c>
      <c r="G306" t="s">
        <v>31</v>
      </c>
      <c r="H306" s="4">
        <v>4258</v>
      </c>
      <c r="I306" s="4">
        <v>2978</v>
      </c>
      <c r="J306" s="5">
        <v>7236</v>
      </c>
      <c r="K306">
        <f>IFERROR(VLOOKUP(G306,'GASB Match'!$A$87:$B$363,2,FALSE),"")</f>
        <v>3013280</v>
      </c>
    </row>
    <row r="307" spans="1:11" x14ac:dyDescent="0.2">
      <c r="A307" t="str">
        <f t="shared" si="4"/>
        <v>2019HAWKS HOME ELEMENTARY</v>
      </c>
      <c r="B307">
        <v>3013280</v>
      </c>
      <c r="C307">
        <v>2019</v>
      </c>
      <c r="D307">
        <v>60011</v>
      </c>
      <c r="E307" t="s">
        <v>777</v>
      </c>
      <c r="F307" t="s">
        <v>786</v>
      </c>
      <c r="G307" t="s">
        <v>31</v>
      </c>
      <c r="H307" s="4">
        <v>4664</v>
      </c>
      <c r="I307" s="4">
        <v>2903</v>
      </c>
      <c r="J307" s="5">
        <v>7567</v>
      </c>
      <c r="K307">
        <f>IFERROR(VLOOKUP(G307,'GASB Match'!$A$87:$B$363,2,FALSE),"")</f>
        <v>3013280</v>
      </c>
    </row>
    <row r="308" spans="1:11" x14ac:dyDescent="0.2">
      <c r="A308" t="str">
        <f t="shared" si="4"/>
        <v>2020HAWKS HOME ELEMENTARY</v>
      </c>
      <c r="B308">
        <v>3013280</v>
      </c>
      <c r="C308">
        <v>2020</v>
      </c>
      <c r="D308">
        <v>60011</v>
      </c>
      <c r="E308" t="s">
        <v>777</v>
      </c>
      <c r="F308" t="s">
        <v>786</v>
      </c>
      <c r="G308" t="s">
        <v>31</v>
      </c>
      <c r="H308" s="4">
        <v>4716</v>
      </c>
      <c r="I308" s="4">
        <v>2700</v>
      </c>
      <c r="J308" s="5">
        <v>7416</v>
      </c>
      <c r="K308">
        <f>IFERROR(VLOOKUP(G308,'GASB Match'!$A$87:$B$363,2,FALSE),"")</f>
        <v>3013280</v>
      </c>
    </row>
    <row r="309" spans="1:11" x14ac:dyDescent="0.2">
      <c r="A309" t="str">
        <f t="shared" si="4"/>
        <v>2021HAWKS HOME ELEMENTARY</v>
      </c>
      <c r="B309">
        <v>3013280</v>
      </c>
      <c r="C309">
        <v>2021</v>
      </c>
      <c r="D309">
        <v>60011</v>
      </c>
      <c r="E309" t="s">
        <v>777</v>
      </c>
      <c r="F309" t="s">
        <v>786</v>
      </c>
      <c r="G309" t="s">
        <v>31</v>
      </c>
      <c r="H309" s="4">
        <v>4539</v>
      </c>
      <c r="I309" s="4">
        <v>2540</v>
      </c>
      <c r="J309" s="5">
        <v>7079</v>
      </c>
      <c r="K309">
        <f>IFERROR(VLOOKUP(G309,'GASB Match'!$A$87:$B$363,2,FALSE),"")</f>
        <v>3013280</v>
      </c>
    </row>
    <row r="310" spans="1:11" x14ac:dyDescent="0.2">
      <c r="A310" t="str">
        <f t="shared" si="4"/>
        <v>2022HAWKS HOME ELEMENTARY</v>
      </c>
      <c r="B310">
        <v>3013280</v>
      </c>
      <c r="C310">
        <v>2022</v>
      </c>
      <c r="D310">
        <v>60011</v>
      </c>
      <c r="E310" t="s">
        <v>777</v>
      </c>
      <c r="F310" t="s">
        <v>786</v>
      </c>
      <c r="G310" t="s">
        <v>31</v>
      </c>
      <c r="H310" s="4">
        <v>7648</v>
      </c>
      <c r="I310" s="4">
        <v>4097</v>
      </c>
      <c r="J310" s="5">
        <v>11745</v>
      </c>
      <c r="K310">
        <f>IFERROR(VLOOKUP(G310,'GASB Match'!$A$87:$B$363,2,FALSE),"")</f>
        <v>3013280</v>
      </c>
    </row>
    <row r="311" spans="1:11" x14ac:dyDescent="0.2">
      <c r="A311" t="str">
        <f t="shared" si="4"/>
        <v>2023HAWKS HOME ELEMENTARY</v>
      </c>
      <c r="B311">
        <v>3013280</v>
      </c>
      <c r="C311">
        <v>2023</v>
      </c>
      <c r="D311">
        <v>60011</v>
      </c>
      <c r="E311" t="s">
        <v>777</v>
      </c>
      <c r="F311" t="s">
        <v>786</v>
      </c>
      <c r="G311" t="s">
        <v>31</v>
      </c>
      <c r="H311" s="4">
        <v>9361</v>
      </c>
      <c r="I311" s="4">
        <v>4943</v>
      </c>
      <c r="J311" s="5">
        <v>14304</v>
      </c>
      <c r="K311">
        <f>IFERROR(VLOOKUP(G311,'GASB Match'!$A$87:$B$363,2,FALSE),"")</f>
        <v>3013280</v>
      </c>
    </row>
    <row r="312" spans="1:11" x14ac:dyDescent="0.2">
      <c r="A312" t="str">
        <f t="shared" si="4"/>
        <v>2015EKALAKA PUBLIC SCHOOLS</v>
      </c>
      <c r="B312">
        <v>3009670</v>
      </c>
      <c r="C312">
        <v>2015</v>
      </c>
      <c r="D312">
        <v>60151</v>
      </c>
      <c r="E312" t="s">
        <v>777</v>
      </c>
      <c r="F312" t="s">
        <v>786</v>
      </c>
      <c r="G312" t="s">
        <v>32</v>
      </c>
      <c r="H312" s="4">
        <v>65204</v>
      </c>
      <c r="I312" s="4">
        <v>44142</v>
      </c>
      <c r="J312" s="5">
        <v>109346</v>
      </c>
      <c r="K312">
        <f>IFERROR(VLOOKUP(G312,'GASB Match'!$A$87:$B$363,2,FALSE),"")</f>
        <v>3009670</v>
      </c>
    </row>
    <row r="313" spans="1:11" x14ac:dyDescent="0.2">
      <c r="A313" t="str">
        <f t="shared" si="4"/>
        <v>2016EKALAKA PUBLIC SCHOOLS</v>
      </c>
      <c r="B313">
        <v>3009670</v>
      </c>
      <c r="C313">
        <v>2016</v>
      </c>
      <c r="D313">
        <v>60151</v>
      </c>
      <c r="E313" t="s">
        <v>777</v>
      </c>
      <c r="F313" t="s">
        <v>786</v>
      </c>
      <c r="G313" t="s">
        <v>32</v>
      </c>
      <c r="H313" s="4">
        <v>67468</v>
      </c>
      <c r="I313" s="4">
        <v>44160</v>
      </c>
      <c r="J313" s="5">
        <v>111628</v>
      </c>
      <c r="K313">
        <f>IFERROR(VLOOKUP(G313,'GASB Match'!$A$87:$B$363,2,FALSE),"")</f>
        <v>3009670</v>
      </c>
    </row>
    <row r="314" spans="1:11" x14ac:dyDescent="0.2">
      <c r="A314" t="str">
        <f t="shared" si="4"/>
        <v>2017EKALAKA PUBLIC SCHOOLS</v>
      </c>
      <c r="B314">
        <v>3009670</v>
      </c>
      <c r="C314">
        <v>2017</v>
      </c>
      <c r="D314">
        <v>60151</v>
      </c>
      <c r="E314" t="s">
        <v>777</v>
      </c>
      <c r="F314" t="s">
        <v>786</v>
      </c>
      <c r="G314" t="s">
        <v>32</v>
      </c>
      <c r="H314" s="4">
        <v>71932</v>
      </c>
      <c r="I314" s="4">
        <v>45674</v>
      </c>
      <c r="J314" s="5">
        <v>117606</v>
      </c>
      <c r="K314">
        <f>IFERROR(VLOOKUP(G314,'GASB Match'!$A$87:$B$363,2,FALSE),"")</f>
        <v>3009670</v>
      </c>
    </row>
    <row r="315" spans="1:11" x14ac:dyDescent="0.2">
      <c r="A315" t="str">
        <f t="shared" si="4"/>
        <v>2018EKALAKA PUBLIC SCHOOLS</v>
      </c>
      <c r="B315">
        <v>3009670</v>
      </c>
      <c r="C315">
        <v>2018</v>
      </c>
      <c r="D315">
        <v>60151</v>
      </c>
      <c r="E315" t="s">
        <v>777</v>
      </c>
      <c r="F315" t="s">
        <v>786</v>
      </c>
      <c r="G315" t="s">
        <v>32</v>
      </c>
      <c r="H315" s="4">
        <v>69463</v>
      </c>
      <c r="I315" s="4">
        <v>43470</v>
      </c>
      <c r="J315" s="5">
        <v>112933</v>
      </c>
      <c r="K315">
        <f>IFERROR(VLOOKUP(G315,'GASB Match'!$A$87:$B$363,2,FALSE),"")</f>
        <v>3009670</v>
      </c>
    </row>
    <row r="316" spans="1:11" x14ac:dyDescent="0.2">
      <c r="A316" t="str">
        <f t="shared" si="4"/>
        <v>2019EKALAKA PUBLIC SCHOOLS</v>
      </c>
      <c r="B316">
        <v>3009670</v>
      </c>
      <c r="C316">
        <v>2019</v>
      </c>
      <c r="D316">
        <v>60151</v>
      </c>
      <c r="E316" t="s">
        <v>777</v>
      </c>
      <c r="F316" t="s">
        <v>786</v>
      </c>
      <c r="G316" t="s">
        <v>32</v>
      </c>
      <c r="H316" s="4">
        <v>72382</v>
      </c>
      <c r="I316" s="4">
        <v>43898</v>
      </c>
      <c r="J316" s="5">
        <v>116280</v>
      </c>
      <c r="K316">
        <f>IFERROR(VLOOKUP(G316,'GASB Match'!$A$87:$B$363,2,FALSE),"")</f>
        <v>3009670</v>
      </c>
    </row>
    <row r="317" spans="1:11" x14ac:dyDescent="0.2">
      <c r="A317" t="str">
        <f t="shared" si="4"/>
        <v>2020EKALAKA PUBLIC SCHOOLS</v>
      </c>
      <c r="B317">
        <v>3009670</v>
      </c>
      <c r="C317">
        <v>2020</v>
      </c>
      <c r="D317">
        <v>60151</v>
      </c>
      <c r="E317" t="s">
        <v>777</v>
      </c>
      <c r="F317" t="s">
        <v>786</v>
      </c>
      <c r="G317" t="s">
        <v>32</v>
      </c>
      <c r="H317" s="4">
        <v>75036</v>
      </c>
      <c r="I317" s="4">
        <v>44288</v>
      </c>
      <c r="J317" s="5">
        <v>119324</v>
      </c>
      <c r="K317">
        <f>IFERROR(VLOOKUP(G317,'GASB Match'!$A$87:$B$363,2,FALSE),"")</f>
        <v>3009670</v>
      </c>
    </row>
    <row r="318" spans="1:11" x14ac:dyDescent="0.2">
      <c r="A318" t="str">
        <f t="shared" si="4"/>
        <v>2021EKALAKA PUBLIC SCHOOLS</v>
      </c>
      <c r="B318">
        <v>3009670</v>
      </c>
      <c r="C318">
        <v>2021</v>
      </c>
      <c r="D318">
        <v>60151</v>
      </c>
      <c r="E318" t="s">
        <v>777</v>
      </c>
      <c r="F318" t="s">
        <v>786</v>
      </c>
      <c r="G318" t="s">
        <v>32</v>
      </c>
      <c r="H318" s="4">
        <v>80487</v>
      </c>
      <c r="I318" s="4">
        <v>45878</v>
      </c>
      <c r="J318" s="5">
        <v>126365</v>
      </c>
      <c r="K318">
        <f>IFERROR(VLOOKUP(G318,'GASB Match'!$A$87:$B$363,2,FALSE),"")</f>
        <v>3009670</v>
      </c>
    </row>
    <row r="319" spans="1:11" x14ac:dyDescent="0.2">
      <c r="A319" t="str">
        <f t="shared" si="4"/>
        <v>2022EKALAKA PUBLIC SCHOOLS</v>
      </c>
      <c r="B319">
        <v>3009670</v>
      </c>
      <c r="C319">
        <v>2022</v>
      </c>
      <c r="D319">
        <v>60151</v>
      </c>
      <c r="E319" t="s">
        <v>777</v>
      </c>
      <c r="F319" t="s">
        <v>786</v>
      </c>
      <c r="G319" t="s">
        <v>32</v>
      </c>
      <c r="H319" s="4">
        <v>92124</v>
      </c>
      <c r="I319" s="4">
        <v>50767</v>
      </c>
      <c r="J319" s="5">
        <v>142891</v>
      </c>
      <c r="K319">
        <f>IFERROR(VLOOKUP(G319,'GASB Match'!$A$87:$B$363,2,FALSE),"")</f>
        <v>3009670</v>
      </c>
    </row>
    <row r="320" spans="1:11" x14ac:dyDescent="0.2">
      <c r="A320" t="str">
        <f t="shared" si="4"/>
        <v>2023EKALAKA PUBLIC SCHOOLS</v>
      </c>
      <c r="B320">
        <v>3009670</v>
      </c>
      <c r="C320">
        <v>2023</v>
      </c>
      <c r="D320">
        <v>60151</v>
      </c>
      <c r="E320" t="s">
        <v>777</v>
      </c>
      <c r="F320" t="s">
        <v>786</v>
      </c>
      <c r="G320" t="s">
        <v>32</v>
      </c>
      <c r="H320" s="4">
        <v>86425</v>
      </c>
      <c r="I320" s="4">
        <v>46613</v>
      </c>
      <c r="J320" s="5">
        <v>133038</v>
      </c>
      <c r="K320">
        <f>IFERROR(VLOOKUP(G320,'GASB Match'!$A$87:$B$363,2,FALSE),"")</f>
        <v>3009670</v>
      </c>
    </row>
    <row r="321" spans="1:11" x14ac:dyDescent="0.2">
      <c r="A321" t="str">
        <f t="shared" si="4"/>
        <v>2015ALZADA ELEMENTARY</v>
      </c>
      <c r="B321">
        <v>3001950</v>
      </c>
      <c r="C321">
        <v>2015</v>
      </c>
      <c r="D321">
        <v>60561</v>
      </c>
      <c r="E321" t="s">
        <v>777</v>
      </c>
      <c r="F321" t="s">
        <v>786</v>
      </c>
      <c r="G321" t="s">
        <v>33</v>
      </c>
      <c r="H321" s="4">
        <v>2400</v>
      </c>
      <c r="I321" s="4">
        <v>2102</v>
      </c>
      <c r="J321" s="5">
        <v>4502</v>
      </c>
      <c r="K321">
        <f>IFERROR(VLOOKUP(G321,'GASB Match'!$A$87:$B$363,2,FALSE),"")</f>
        <v>3001950</v>
      </c>
    </row>
    <row r="322" spans="1:11" x14ac:dyDescent="0.2">
      <c r="A322" t="str">
        <f t="shared" si="4"/>
        <v>2016ALZADA ELEMENTARY</v>
      </c>
      <c r="B322">
        <v>3001950</v>
      </c>
      <c r="C322">
        <v>2016</v>
      </c>
      <c r="D322">
        <v>60561</v>
      </c>
      <c r="E322" t="s">
        <v>777</v>
      </c>
      <c r="F322" t="s">
        <v>786</v>
      </c>
      <c r="G322" t="s">
        <v>33</v>
      </c>
      <c r="H322" s="4">
        <v>2428</v>
      </c>
      <c r="I322" s="4">
        <v>1791</v>
      </c>
      <c r="J322" s="5">
        <v>4219</v>
      </c>
      <c r="K322">
        <f>IFERROR(VLOOKUP(G322,'GASB Match'!$A$87:$B$363,2,FALSE),"")</f>
        <v>3001950</v>
      </c>
    </row>
    <row r="323" spans="1:11" x14ac:dyDescent="0.2">
      <c r="A323" t="str">
        <f t="shared" ref="A323:A386" si="5">C323&amp;G323</f>
        <v>2017ALZADA ELEMENTARY</v>
      </c>
      <c r="B323">
        <v>3001950</v>
      </c>
      <c r="C323">
        <v>2017</v>
      </c>
      <c r="D323">
        <v>60561</v>
      </c>
      <c r="E323" t="s">
        <v>777</v>
      </c>
      <c r="F323" t="s">
        <v>786</v>
      </c>
      <c r="G323" t="s">
        <v>33</v>
      </c>
      <c r="H323" s="4">
        <v>2456</v>
      </c>
      <c r="I323" s="4">
        <v>1574</v>
      </c>
      <c r="J323" s="5">
        <v>4030</v>
      </c>
      <c r="K323">
        <f>IFERROR(VLOOKUP(G323,'GASB Match'!$A$87:$B$363,2,FALSE),"")</f>
        <v>3001950</v>
      </c>
    </row>
    <row r="324" spans="1:11" x14ac:dyDescent="0.2">
      <c r="A324" t="str">
        <f t="shared" si="5"/>
        <v>2018ALZADA ELEMENTARY</v>
      </c>
      <c r="B324">
        <v>3001950</v>
      </c>
      <c r="C324">
        <v>2018</v>
      </c>
      <c r="D324">
        <v>60561</v>
      </c>
      <c r="E324" t="s">
        <v>777</v>
      </c>
      <c r="F324" t="s">
        <v>786</v>
      </c>
      <c r="G324" t="s">
        <v>33</v>
      </c>
      <c r="H324" s="4">
        <v>2484</v>
      </c>
      <c r="I324" s="4">
        <v>1877</v>
      </c>
      <c r="J324" s="5">
        <v>4361</v>
      </c>
      <c r="K324">
        <f>IFERROR(VLOOKUP(G324,'GASB Match'!$A$87:$B$363,2,FALSE),"")</f>
        <v>3001950</v>
      </c>
    </row>
    <row r="325" spans="1:11" x14ac:dyDescent="0.2">
      <c r="A325" t="str">
        <f t="shared" si="5"/>
        <v>2019ALZADA ELEMENTARY</v>
      </c>
      <c r="B325">
        <v>3001950</v>
      </c>
      <c r="C325">
        <v>2019</v>
      </c>
      <c r="D325">
        <v>60561</v>
      </c>
      <c r="E325" t="s">
        <v>777</v>
      </c>
      <c r="F325" t="s">
        <v>786</v>
      </c>
      <c r="G325" t="s">
        <v>33</v>
      </c>
      <c r="H325" s="4">
        <v>2691</v>
      </c>
      <c r="I325" s="4">
        <v>1708</v>
      </c>
      <c r="J325" s="5">
        <v>4399</v>
      </c>
      <c r="K325">
        <f>IFERROR(VLOOKUP(G325,'GASB Match'!$A$87:$B$363,2,FALSE),"")</f>
        <v>3001950</v>
      </c>
    </row>
    <row r="326" spans="1:11" x14ac:dyDescent="0.2">
      <c r="A326" t="str">
        <f t="shared" si="5"/>
        <v>2020ALZADA ELEMENTARY</v>
      </c>
      <c r="B326">
        <v>3001950</v>
      </c>
      <c r="C326">
        <v>2020</v>
      </c>
      <c r="D326">
        <v>60561</v>
      </c>
      <c r="E326" t="s">
        <v>777</v>
      </c>
      <c r="F326" t="s">
        <v>786</v>
      </c>
      <c r="G326" t="s">
        <v>33</v>
      </c>
      <c r="H326" s="4">
        <v>2721</v>
      </c>
      <c r="I326" s="4">
        <v>1520</v>
      </c>
      <c r="J326" s="5">
        <v>4241</v>
      </c>
      <c r="K326">
        <f>IFERROR(VLOOKUP(G326,'GASB Match'!$A$87:$B$363,2,FALSE),"")</f>
        <v>3001950</v>
      </c>
    </row>
    <row r="327" spans="1:11" x14ac:dyDescent="0.2">
      <c r="A327" t="str">
        <f t="shared" si="5"/>
        <v>2021ALZADA ELEMENTARY</v>
      </c>
      <c r="B327">
        <v>3001950</v>
      </c>
      <c r="C327">
        <v>2021</v>
      </c>
      <c r="D327">
        <v>60561</v>
      </c>
      <c r="E327" t="s">
        <v>777</v>
      </c>
      <c r="F327" t="s">
        <v>786</v>
      </c>
      <c r="G327" t="s">
        <v>33</v>
      </c>
      <c r="H327" s="4">
        <v>2751</v>
      </c>
      <c r="I327" s="4">
        <v>1520</v>
      </c>
      <c r="J327" s="5">
        <v>4271</v>
      </c>
      <c r="K327">
        <f>IFERROR(VLOOKUP(G327,'GASB Match'!$A$87:$B$363,2,FALSE),"")</f>
        <v>3001950</v>
      </c>
    </row>
    <row r="328" spans="1:11" x14ac:dyDescent="0.2">
      <c r="A328" t="str">
        <f t="shared" si="5"/>
        <v>2022ALZADA ELEMENTARY</v>
      </c>
      <c r="B328">
        <v>3001950</v>
      </c>
      <c r="C328">
        <v>2022</v>
      </c>
      <c r="D328">
        <v>60561</v>
      </c>
      <c r="E328" t="s">
        <v>777</v>
      </c>
      <c r="F328" t="s">
        <v>786</v>
      </c>
      <c r="G328" t="s">
        <v>33</v>
      </c>
      <c r="H328" s="4">
        <v>3708</v>
      </c>
      <c r="I328" s="4">
        <v>1921</v>
      </c>
      <c r="J328" s="5">
        <v>5629</v>
      </c>
      <c r="K328">
        <f>IFERROR(VLOOKUP(G328,'GASB Match'!$A$87:$B$363,2,FALSE),"")</f>
        <v>3001950</v>
      </c>
    </row>
    <row r="329" spans="1:11" x14ac:dyDescent="0.2">
      <c r="A329" t="str">
        <f t="shared" si="5"/>
        <v>2023ALZADA ELEMENTARY</v>
      </c>
      <c r="B329">
        <v>3001950</v>
      </c>
      <c r="C329">
        <v>2023</v>
      </c>
      <c r="D329">
        <v>60561</v>
      </c>
      <c r="E329" t="s">
        <v>777</v>
      </c>
      <c r="F329" t="s">
        <v>786</v>
      </c>
      <c r="G329" t="s">
        <v>33</v>
      </c>
      <c r="H329" s="4">
        <v>8901</v>
      </c>
      <c r="I329" s="4">
        <v>4694</v>
      </c>
      <c r="J329" s="5">
        <v>13595</v>
      </c>
      <c r="K329">
        <f>IFERROR(VLOOKUP(G329,'GASB Match'!$A$87:$B$363,2,FALSE),"")</f>
        <v>3001950</v>
      </c>
    </row>
    <row r="330" spans="1:11" x14ac:dyDescent="0.2">
      <c r="A330" t="str">
        <f t="shared" si="5"/>
        <v>2015CARTER COUNTY</v>
      </c>
      <c r="B330">
        <v>3000015</v>
      </c>
      <c r="C330">
        <v>2015</v>
      </c>
      <c r="D330">
        <v>69991</v>
      </c>
      <c r="E330" t="s">
        <v>777</v>
      </c>
      <c r="F330" t="s">
        <v>786</v>
      </c>
      <c r="G330" t="s">
        <v>366</v>
      </c>
      <c r="H330" s="4">
        <v>0</v>
      </c>
      <c r="I330" s="4">
        <v>0</v>
      </c>
      <c r="J330" s="5">
        <f>SUM(H330:I330)</f>
        <v>0</v>
      </c>
      <c r="K330">
        <f>IFERROR(VLOOKUP(G330,'GASB Match'!$A$87:$B$363,2,FALSE),"")</f>
        <v>3000015</v>
      </c>
    </row>
    <row r="331" spans="1:11" x14ac:dyDescent="0.2">
      <c r="A331" t="str">
        <f t="shared" si="5"/>
        <v>2016CARTER COUNTY</v>
      </c>
      <c r="B331">
        <v>3000015</v>
      </c>
      <c r="C331">
        <v>2016</v>
      </c>
      <c r="D331">
        <v>69991</v>
      </c>
      <c r="E331" t="s">
        <v>777</v>
      </c>
      <c r="F331" t="s">
        <v>786</v>
      </c>
      <c r="G331" t="s">
        <v>366</v>
      </c>
      <c r="H331" s="4">
        <v>0</v>
      </c>
      <c r="I331" s="4">
        <v>0</v>
      </c>
      <c r="J331" s="5">
        <f t="shared" ref="J331:J394" si="6">SUM(H331:I331)</f>
        <v>0</v>
      </c>
      <c r="K331">
        <f>IFERROR(VLOOKUP(G331,'GASB Match'!$A$87:$B$363,2,FALSE),"")</f>
        <v>3000015</v>
      </c>
    </row>
    <row r="332" spans="1:11" x14ac:dyDescent="0.2">
      <c r="A332" t="str">
        <f t="shared" si="5"/>
        <v>2017CARTER COUNTY</v>
      </c>
      <c r="B332">
        <v>3000015</v>
      </c>
      <c r="C332">
        <v>2017</v>
      </c>
      <c r="D332">
        <v>69991</v>
      </c>
      <c r="E332" t="s">
        <v>777</v>
      </c>
      <c r="F332" t="s">
        <v>786</v>
      </c>
      <c r="G332" t="s">
        <v>366</v>
      </c>
      <c r="H332" s="4">
        <v>0</v>
      </c>
      <c r="I332" s="4">
        <v>0</v>
      </c>
      <c r="J332" s="5">
        <f t="shared" si="6"/>
        <v>0</v>
      </c>
      <c r="K332">
        <f>IFERROR(VLOOKUP(G332,'GASB Match'!$A$87:$B$363,2,FALSE),"")</f>
        <v>3000015</v>
      </c>
    </row>
    <row r="333" spans="1:11" x14ac:dyDescent="0.2">
      <c r="A333" t="str">
        <f t="shared" si="5"/>
        <v>2018CARTER COUNTY</v>
      </c>
      <c r="B333">
        <v>3000015</v>
      </c>
      <c r="C333">
        <v>2018</v>
      </c>
      <c r="D333">
        <v>69991</v>
      </c>
      <c r="E333" t="s">
        <v>777</v>
      </c>
      <c r="F333" t="s">
        <v>786</v>
      </c>
      <c r="G333" t="s">
        <v>366</v>
      </c>
      <c r="H333" s="4">
        <v>0</v>
      </c>
      <c r="I333" s="4">
        <v>0</v>
      </c>
      <c r="J333" s="5">
        <f t="shared" si="6"/>
        <v>0</v>
      </c>
      <c r="K333">
        <f>IFERROR(VLOOKUP(G333,'GASB Match'!$A$87:$B$363,2,FALSE),"")</f>
        <v>3000015</v>
      </c>
    </row>
    <row r="334" spans="1:11" x14ac:dyDescent="0.2">
      <c r="A334" t="str">
        <f t="shared" si="5"/>
        <v>2019CARTER COUNTY</v>
      </c>
      <c r="B334">
        <v>3000015</v>
      </c>
      <c r="C334">
        <v>2019</v>
      </c>
      <c r="D334">
        <v>69991</v>
      </c>
      <c r="E334" t="s">
        <v>777</v>
      </c>
      <c r="F334" t="s">
        <v>786</v>
      </c>
      <c r="G334" t="s">
        <v>366</v>
      </c>
      <c r="H334" s="4" t="s">
        <v>384</v>
      </c>
      <c r="I334" s="4" t="s">
        <v>384</v>
      </c>
      <c r="J334" s="5">
        <f t="shared" si="6"/>
        <v>0</v>
      </c>
      <c r="K334">
        <f>IFERROR(VLOOKUP(G334,'GASB Match'!$A$87:$B$363,2,FALSE),"")</f>
        <v>3000015</v>
      </c>
    </row>
    <row r="335" spans="1:11" x14ac:dyDescent="0.2">
      <c r="A335" t="str">
        <f t="shared" si="5"/>
        <v>2020CARTER COUNTY</v>
      </c>
      <c r="B335">
        <v>3000015</v>
      </c>
      <c r="C335">
        <v>2020</v>
      </c>
      <c r="D335">
        <v>69991</v>
      </c>
      <c r="E335" t="s">
        <v>777</v>
      </c>
      <c r="F335" t="s">
        <v>786</v>
      </c>
      <c r="G335" t="s">
        <v>366</v>
      </c>
      <c r="H335" s="4">
        <v>0</v>
      </c>
      <c r="I335" s="4">
        <v>0</v>
      </c>
      <c r="J335" s="5">
        <f t="shared" si="6"/>
        <v>0</v>
      </c>
      <c r="K335">
        <f>IFERROR(VLOOKUP(G335,'GASB Match'!$A$87:$B$363,2,FALSE),"")</f>
        <v>3000015</v>
      </c>
    </row>
    <row r="336" spans="1:11" x14ac:dyDescent="0.2">
      <c r="A336" t="str">
        <f t="shared" si="5"/>
        <v>2021CARTER COUNTY</v>
      </c>
      <c r="B336">
        <v>3000015</v>
      </c>
      <c r="C336">
        <v>2021</v>
      </c>
      <c r="D336">
        <v>69991</v>
      </c>
      <c r="E336" t="s">
        <v>777</v>
      </c>
      <c r="F336" t="s">
        <v>786</v>
      </c>
      <c r="G336" t="s">
        <v>366</v>
      </c>
      <c r="H336" s="4">
        <v>0</v>
      </c>
      <c r="I336" s="4">
        <v>0</v>
      </c>
      <c r="J336" s="5">
        <f t="shared" si="6"/>
        <v>0</v>
      </c>
      <c r="K336">
        <f>IFERROR(VLOOKUP(G336,'GASB Match'!$A$87:$B$363,2,FALSE),"")</f>
        <v>3000015</v>
      </c>
    </row>
    <row r="337" spans="1:11" x14ac:dyDescent="0.2">
      <c r="A337" t="str">
        <f t="shared" si="5"/>
        <v>2022CARTER COUNTY</v>
      </c>
      <c r="B337">
        <v>3000015</v>
      </c>
      <c r="C337">
        <v>2022</v>
      </c>
      <c r="D337">
        <v>69991</v>
      </c>
      <c r="E337" t="s">
        <v>777</v>
      </c>
      <c r="F337" t="s">
        <v>786</v>
      </c>
      <c r="G337" t="s">
        <v>366</v>
      </c>
      <c r="H337" s="4">
        <v>0</v>
      </c>
      <c r="I337" s="4">
        <v>0</v>
      </c>
      <c r="J337" s="5">
        <f t="shared" si="6"/>
        <v>0</v>
      </c>
      <c r="K337">
        <f>IFERROR(VLOOKUP(G337,'GASB Match'!$A$87:$B$363,2,FALSE),"")</f>
        <v>3000015</v>
      </c>
    </row>
    <row r="338" spans="1:11" x14ac:dyDescent="0.2">
      <c r="A338" t="str">
        <f t="shared" si="5"/>
        <v>2023CARTER COUNTY</v>
      </c>
      <c r="B338">
        <v>3000015</v>
      </c>
      <c r="C338">
        <v>2023</v>
      </c>
      <c r="D338">
        <v>69991</v>
      </c>
      <c r="E338" t="s">
        <v>777</v>
      </c>
      <c r="F338" t="s">
        <v>786</v>
      </c>
      <c r="G338" t="s">
        <v>366</v>
      </c>
      <c r="H338" s="4">
        <v>0</v>
      </c>
      <c r="I338" s="4">
        <v>0</v>
      </c>
      <c r="J338" s="5">
        <f t="shared" si="6"/>
        <v>0</v>
      </c>
      <c r="K338">
        <f>IFERROR(VLOOKUP(G338,'GASB Match'!$A$87:$B$363,2,FALSE),"")</f>
        <v>3000015</v>
      </c>
    </row>
    <row r="339" spans="1:11" x14ac:dyDescent="0.2">
      <c r="A339" t="str">
        <f t="shared" si="5"/>
        <v>2015GREAT FALLS PUBLIC SCHOOLS</v>
      </c>
      <c r="B339" t="s">
        <v>785</v>
      </c>
      <c r="C339">
        <v>2015</v>
      </c>
      <c r="D339">
        <v>70011</v>
      </c>
      <c r="E339" t="s">
        <v>777</v>
      </c>
      <c r="F339" t="s">
        <v>786</v>
      </c>
      <c r="G339" t="s">
        <v>35</v>
      </c>
      <c r="H339" s="4">
        <v>4286586</v>
      </c>
      <c r="I339" s="4">
        <v>2869832</v>
      </c>
      <c r="J339" s="5">
        <f t="shared" si="6"/>
        <v>7156418</v>
      </c>
      <c r="K339" t="str">
        <f>IFERROR(VLOOKUP(G339,'GASB Match'!$A$87:$B$363,2,FALSE),"")</f>
        <v/>
      </c>
    </row>
    <row r="340" spans="1:11" x14ac:dyDescent="0.2">
      <c r="A340" t="str">
        <f t="shared" si="5"/>
        <v>2016GREAT FALLS PUBLIC SCHOOLS</v>
      </c>
      <c r="B340" t="s">
        <v>785</v>
      </c>
      <c r="C340">
        <v>2016</v>
      </c>
      <c r="D340">
        <v>70011</v>
      </c>
      <c r="E340" t="s">
        <v>777</v>
      </c>
      <c r="F340" t="s">
        <v>786</v>
      </c>
      <c r="G340" t="s">
        <v>35</v>
      </c>
      <c r="H340" s="4">
        <v>4466604</v>
      </c>
      <c r="I340" s="4">
        <v>2909902</v>
      </c>
      <c r="J340" s="5">
        <f t="shared" si="6"/>
        <v>7376506</v>
      </c>
      <c r="K340" t="str">
        <f>IFERROR(VLOOKUP(G340,'GASB Match'!$A$87:$B$363,2,FALSE),"")</f>
        <v/>
      </c>
    </row>
    <row r="341" spans="1:11" x14ac:dyDescent="0.2">
      <c r="A341" t="str">
        <f t="shared" si="5"/>
        <v>2017GREAT FALLS PUBLIC SCHOOLS</v>
      </c>
      <c r="B341" t="s">
        <v>785</v>
      </c>
      <c r="C341">
        <v>2017</v>
      </c>
      <c r="D341">
        <v>70011</v>
      </c>
      <c r="E341" t="s">
        <v>777</v>
      </c>
      <c r="F341" t="s">
        <v>786</v>
      </c>
      <c r="G341" t="s">
        <v>35</v>
      </c>
      <c r="H341" s="4">
        <v>4606203</v>
      </c>
      <c r="I341" s="4">
        <v>2923816</v>
      </c>
      <c r="J341" s="5">
        <f t="shared" si="6"/>
        <v>7530019</v>
      </c>
      <c r="K341" t="str">
        <f>IFERROR(VLOOKUP(G341,'GASB Match'!$A$87:$B$363,2,FALSE),"")</f>
        <v/>
      </c>
    </row>
    <row r="342" spans="1:11" x14ac:dyDescent="0.2">
      <c r="A342" t="str">
        <f t="shared" si="5"/>
        <v>2018GREAT FALLS PUBLIC SCHOOLS</v>
      </c>
      <c r="B342" t="s">
        <v>785</v>
      </c>
      <c r="C342">
        <v>2018</v>
      </c>
      <c r="D342">
        <v>70011</v>
      </c>
      <c r="E342" t="s">
        <v>777</v>
      </c>
      <c r="F342" t="s">
        <v>786</v>
      </c>
      <c r="G342" t="s">
        <v>35</v>
      </c>
      <c r="H342" s="4">
        <v>4725379</v>
      </c>
      <c r="I342" s="4">
        <v>2934744</v>
      </c>
      <c r="J342" s="5">
        <f t="shared" si="6"/>
        <v>7660123</v>
      </c>
      <c r="K342" t="str">
        <f>IFERROR(VLOOKUP(G342,'GASB Match'!$A$87:$B$363,2,FALSE),"")</f>
        <v/>
      </c>
    </row>
    <row r="343" spans="1:11" x14ac:dyDescent="0.2">
      <c r="A343" t="str">
        <f t="shared" si="5"/>
        <v>2019GREAT FALLS PUBLIC SCHOOLS</v>
      </c>
      <c r="B343" t="s">
        <v>785</v>
      </c>
      <c r="C343">
        <v>2019</v>
      </c>
      <c r="D343">
        <v>70011</v>
      </c>
      <c r="E343" t="s">
        <v>777</v>
      </c>
      <c r="F343" t="s">
        <v>786</v>
      </c>
      <c r="G343" t="s">
        <v>35</v>
      </c>
      <c r="H343" s="4">
        <v>4811378</v>
      </c>
      <c r="I343" s="4">
        <v>2912781</v>
      </c>
      <c r="J343" s="5">
        <f t="shared" si="6"/>
        <v>7724159</v>
      </c>
      <c r="K343" t="str">
        <f>IFERROR(VLOOKUP(G343,'GASB Match'!$A$87:$B$363,2,FALSE),"")</f>
        <v/>
      </c>
    </row>
    <row r="344" spans="1:11" x14ac:dyDescent="0.2">
      <c r="A344" t="str">
        <f t="shared" si="5"/>
        <v>2020GREAT FALLS PUBLIC SCHOOLS</v>
      </c>
      <c r="B344" t="s">
        <v>785</v>
      </c>
      <c r="C344">
        <v>2020</v>
      </c>
      <c r="D344">
        <v>70011</v>
      </c>
      <c r="E344" t="s">
        <v>777</v>
      </c>
      <c r="F344" t="s">
        <v>786</v>
      </c>
      <c r="G344" t="s">
        <v>35</v>
      </c>
      <c r="H344" s="4">
        <v>4973444</v>
      </c>
      <c r="I344" s="4">
        <v>2941255</v>
      </c>
      <c r="J344" s="5">
        <f t="shared" si="6"/>
        <v>7914699</v>
      </c>
      <c r="K344" t="str">
        <f>IFERROR(VLOOKUP(G344,'GASB Match'!$A$87:$B$363,2,FALSE),"")</f>
        <v/>
      </c>
    </row>
    <row r="345" spans="1:11" x14ac:dyDescent="0.2">
      <c r="A345" t="str">
        <f t="shared" si="5"/>
        <v>2021GREAT FALLS PUBLIC SCHOOLS</v>
      </c>
      <c r="B345" t="s">
        <v>785</v>
      </c>
      <c r="C345">
        <v>2021</v>
      </c>
      <c r="D345">
        <v>70011</v>
      </c>
      <c r="E345" t="s">
        <v>777</v>
      </c>
      <c r="F345" t="s">
        <v>786</v>
      </c>
      <c r="G345" t="s">
        <v>35</v>
      </c>
      <c r="H345" s="4">
        <v>5389057</v>
      </c>
      <c r="I345" s="4">
        <v>3075076</v>
      </c>
      <c r="J345" s="5">
        <f t="shared" si="6"/>
        <v>8464133</v>
      </c>
      <c r="K345" t="str">
        <f>IFERROR(VLOOKUP(G345,'GASB Match'!$A$87:$B$363,2,FALSE),"")</f>
        <v/>
      </c>
    </row>
    <row r="346" spans="1:11" x14ac:dyDescent="0.2">
      <c r="A346" t="str">
        <f t="shared" si="5"/>
        <v>2022GREAT FALLS PUBLIC SCHOOLS</v>
      </c>
      <c r="B346" t="s">
        <v>785</v>
      </c>
      <c r="C346">
        <v>2022</v>
      </c>
      <c r="D346">
        <v>70011</v>
      </c>
      <c r="E346" t="s">
        <v>777</v>
      </c>
      <c r="F346" t="s">
        <v>786</v>
      </c>
      <c r="G346" t="s">
        <v>35</v>
      </c>
      <c r="H346" s="4">
        <v>5612572</v>
      </c>
      <c r="I346" s="4">
        <v>3100581</v>
      </c>
      <c r="J346" s="5">
        <f t="shared" si="6"/>
        <v>8713153</v>
      </c>
      <c r="K346" t="str">
        <f>IFERROR(VLOOKUP(G346,'GASB Match'!$A$87:$B$363,2,FALSE),"")</f>
        <v/>
      </c>
    </row>
    <row r="347" spans="1:11" x14ac:dyDescent="0.2">
      <c r="A347" t="str">
        <f t="shared" si="5"/>
        <v>2023GREAT FALLS PUBLIC SCHOOLS</v>
      </c>
      <c r="B347" t="s">
        <v>785</v>
      </c>
      <c r="C347">
        <v>2023</v>
      </c>
      <c r="D347">
        <v>70011</v>
      </c>
      <c r="E347" t="s">
        <v>777</v>
      </c>
      <c r="F347" t="s">
        <v>786</v>
      </c>
      <c r="G347" t="s">
        <v>35</v>
      </c>
      <c r="H347" s="4">
        <v>5622817</v>
      </c>
      <c r="I347" s="4">
        <v>3040264</v>
      </c>
      <c r="J347" s="5">
        <f t="shared" si="6"/>
        <v>8663081</v>
      </c>
      <c r="K347" t="str">
        <f>IFERROR(VLOOKUP(G347,'GASB Match'!$A$87:$B$363,2,FALSE),"")</f>
        <v/>
      </c>
    </row>
    <row r="348" spans="1:11" x14ac:dyDescent="0.2">
      <c r="A348" t="str">
        <f t="shared" si="5"/>
        <v>2015CASCADE PUBLIC SCHOOLS</v>
      </c>
      <c r="B348" t="s">
        <v>785</v>
      </c>
      <c r="C348">
        <v>2015</v>
      </c>
      <c r="D348">
        <v>70031</v>
      </c>
      <c r="E348" t="s">
        <v>777</v>
      </c>
      <c r="F348" t="s">
        <v>786</v>
      </c>
      <c r="G348" t="s">
        <v>36</v>
      </c>
      <c r="H348" s="4">
        <v>125052</v>
      </c>
      <c r="I348" s="4">
        <v>84203</v>
      </c>
      <c r="J348" s="5">
        <f t="shared" si="6"/>
        <v>209255</v>
      </c>
      <c r="K348" t="str">
        <f>IFERROR(VLOOKUP(G348,'GASB Match'!$A$87:$B$363,2,FALSE),"")</f>
        <v/>
      </c>
    </row>
    <row r="349" spans="1:11" x14ac:dyDescent="0.2">
      <c r="A349" t="str">
        <f t="shared" si="5"/>
        <v>2016CASCADE PUBLIC SCHOOLS</v>
      </c>
      <c r="B349" t="s">
        <v>785</v>
      </c>
      <c r="C349">
        <v>2016</v>
      </c>
      <c r="D349">
        <v>70031</v>
      </c>
      <c r="E349" t="s">
        <v>777</v>
      </c>
      <c r="F349" t="s">
        <v>786</v>
      </c>
      <c r="G349" t="s">
        <v>36</v>
      </c>
      <c r="H349" s="4">
        <v>137090</v>
      </c>
      <c r="I349" s="4">
        <v>89514</v>
      </c>
      <c r="J349" s="5">
        <f t="shared" si="6"/>
        <v>226604</v>
      </c>
      <c r="K349" t="str">
        <f>IFERROR(VLOOKUP(G349,'GASB Match'!$A$87:$B$363,2,FALSE),"")</f>
        <v/>
      </c>
    </row>
    <row r="350" spans="1:11" x14ac:dyDescent="0.2">
      <c r="A350" t="str">
        <f t="shared" si="5"/>
        <v>2017CASCADE PUBLIC SCHOOLS</v>
      </c>
      <c r="B350" t="s">
        <v>785</v>
      </c>
      <c r="C350">
        <v>2017</v>
      </c>
      <c r="D350">
        <v>70031</v>
      </c>
      <c r="E350" t="s">
        <v>777</v>
      </c>
      <c r="F350" t="s">
        <v>786</v>
      </c>
      <c r="G350" t="s">
        <v>36</v>
      </c>
      <c r="H350" s="4">
        <v>139837</v>
      </c>
      <c r="I350" s="4">
        <v>88777</v>
      </c>
      <c r="J350" s="5">
        <f t="shared" si="6"/>
        <v>228614</v>
      </c>
      <c r="K350" t="str">
        <f>IFERROR(VLOOKUP(G350,'GASB Match'!$A$87:$B$363,2,FALSE),"")</f>
        <v/>
      </c>
    </row>
    <row r="351" spans="1:11" x14ac:dyDescent="0.2">
      <c r="A351" t="str">
        <f t="shared" si="5"/>
        <v>2018CASCADE PUBLIC SCHOOLS</v>
      </c>
      <c r="B351" t="s">
        <v>785</v>
      </c>
      <c r="C351">
        <v>2018</v>
      </c>
      <c r="D351">
        <v>70031</v>
      </c>
      <c r="E351" t="s">
        <v>777</v>
      </c>
      <c r="F351" t="s">
        <v>786</v>
      </c>
      <c r="G351" t="s">
        <v>36</v>
      </c>
      <c r="H351" s="4">
        <v>144280</v>
      </c>
      <c r="I351" s="4">
        <v>89930</v>
      </c>
      <c r="J351" s="5">
        <f t="shared" si="6"/>
        <v>234210</v>
      </c>
      <c r="K351" t="str">
        <f>IFERROR(VLOOKUP(G351,'GASB Match'!$A$87:$B$363,2,FALSE),"")</f>
        <v/>
      </c>
    </row>
    <row r="352" spans="1:11" x14ac:dyDescent="0.2">
      <c r="A352" t="str">
        <f t="shared" si="5"/>
        <v>2019CASCADE PUBLIC SCHOOLS</v>
      </c>
      <c r="B352" t="s">
        <v>785</v>
      </c>
      <c r="C352">
        <v>2019</v>
      </c>
      <c r="D352">
        <v>70031</v>
      </c>
      <c r="E352" t="s">
        <v>777</v>
      </c>
      <c r="F352" t="s">
        <v>786</v>
      </c>
      <c r="G352" t="s">
        <v>36</v>
      </c>
      <c r="H352" s="4">
        <v>153129</v>
      </c>
      <c r="I352" s="4">
        <v>92780</v>
      </c>
      <c r="J352" s="5">
        <f t="shared" si="6"/>
        <v>245909</v>
      </c>
      <c r="K352" t="str">
        <f>IFERROR(VLOOKUP(G352,'GASB Match'!$A$87:$B$363,2,FALSE),"")</f>
        <v/>
      </c>
    </row>
    <row r="353" spans="1:11" x14ac:dyDescent="0.2">
      <c r="A353" t="str">
        <f t="shared" si="5"/>
        <v>2020CASCADE PUBLIC SCHOOLS</v>
      </c>
      <c r="B353" t="s">
        <v>785</v>
      </c>
      <c r="C353">
        <v>2020</v>
      </c>
      <c r="D353">
        <v>70031</v>
      </c>
      <c r="E353" t="s">
        <v>777</v>
      </c>
      <c r="F353" t="s">
        <v>786</v>
      </c>
      <c r="G353" t="s">
        <v>36</v>
      </c>
      <c r="H353" s="4">
        <v>135105</v>
      </c>
      <c r="I353" s="4">
        <v>79814</v>
      </c>
      <c r="J353" s="5">
        <f t="shared" si="6"/>
        <v>214919</v>
      </c>
      <c r="K353" t="str">
        <f>IFERROR(VLOOKUP(G353,'GASB Match'!$A$87:$B$363,2,FALSE),"")</f>
        <v/>
      </c>
    </row>
    <row r="354" spans="1:11" x14ac:dyDescent="0.2">
      <c r="A354" t="str">
        <f t="shared" si="5"/>
        <v>2021CASCADE PUBLIC SCHOOLS</v>
      </c>
      <c r="B354" t="s">
        <v>785</v>
      </c>
      <c r="C354">
        <v>2021</v>
      </c>
      <c r="D354">
        <v>70031</v>
      </c>
      <c r="E354" t="s">
        <v>777</v>
      </c>
      <c r="F354" t="s">
        <v>786</v>
      </c>
      <c r="G354" t="s">
        <v>36</v>
      </c>
      <c r="H354" s="4">
        <v>132697</v>
      </c>
      <c r="I354" s="4">
        <v>75670</v>
      </c>
      <c r="J354" s="5">
        <f t="shared" si="6"/>
        <v>208367</v>
      </c>
      <c r="K354" t="str">
        <f>IFERROR(VLOOKUP(G354,'GASB Match'!$A$87:$B$363,2,FALSE),"")</f>
        <v/>
      </c>
    </row>
    <row r="355" spans="1:11" x14ac:dyDescent="0.2">
      <c r="A355" t="str">
        <f t="shared" si="5"/>
        <v>2022CASCADE PUBLIC SCHOOLS</v>
      </c>
      <c r="B355" t="s">
        <v>785</v>
      </c>
      <c r="C355">
        <v>2022</v>
      </c>
      <c r="D355">
        <v>70031</v>
      </c>
      <c r="E355" t="s">
        <v>777</v>
      </c>
      <c r="F355" t="s">
        <v>786</v>
      </c>
      <c r="G355" t="s">
        <v>36</v>
      </c>
      <c r="H355" s="4">
        <v>134531</v>
      </c>
      <c r="I355" s="4">
        <v>74195</v>
      </c>
      <c r="J355" s="5">
        <f t="shared" si="6"/>
        <v>208726</v>
      </c>
      <c r="K355" t="str">
        <f>IFERROR(VLOOKUP(G355,'GASB Match'!$A$87:$B$363,2,FALSE),"")</f>
        <v/>
      </c>
    </row>
    <row r="356" spans="1:11" x14ac:dyDescent="0.2">
      <c r="A356" t="str">
        <f t="shared" si="5"/>
        <v>2023CASCADE PUBLIC SCHOOLS</v>
      </c>
      <c r="B356" t="s">
        <v>785</v>
      </c>
      <c r="C356">
        <v>2023</v>
      </c>
      <c r="D356">
        <v>70031</v>
      </c>
      <c r="E356" t="s">
        <v>777</v>
      </c>
      <c r="F356" t="s">
        <v>786</v>
      </c>
      <c r="G356" t="s">
        <v>36</v>
      </c>
      <c r="H356" s="4">
        <v>136859</v>
      </c>
      <c r="I356" s="4">
        <v>73884</v>
      </c>
      <c r="J356" s="5">
        <f t="shared" si="6"/>
        <v>210743</v>
      </c>
      <c r="K356" t="str">
        <f>IFERROR(VLOOKUP(G356,'GASB Match'!$A$87:$B$363,2,FALSE),"")</f>
        <v/>
      </c>
    </row>
    <row r="357" spans="1:11" x14ac:dyDescent="0.2">
      <c r="A357" t="str">
        <f t="shared" si="5"/>
        <v>2015CENTERVILLE PUBLIC SCHOOLS</v>
      </c>
      <c r="B357" t="s">
        <v>785</v>
      </c>
      <c r="C357">
        <v>2015</v>
      </c>
      <c r="D357">
        <v>70051</v>
      </c>
      <c r="E357" t="s">
        <v>777</v>
      </c>
      <c r="F357" t="s">
        <v>786</v>
      </c>
      <c r="G357" t="s">
        <v>37</v>
      </c>
      <c r="H357" s="4">
        <v>113827</v>
      </c>
      <c r="I357" s="4">
        <v>76689</v>
      </c>
      <c r="J357" s="5">
        <f t="shared" si="6"/>
        <v>190516</v>
      </c>
      <c r="K357" t="str">
        <f>IFERROR(VLOOKUP(G357,'GASB Match'!$A$87:$B$363,2,FALSE),"")</f>
        <v/>
      </c>
    </row>
    <row r="358" spans="1:11" x14ac:dyDescent="0.2">
      <c r="A358" t="str">
        <f t="shared" si="5"/>
        <v>2016CENTERVILLE PUBLIC SCHOOLS</v>
      </c>
      <c r="B358" t="s">
        <v>785</v>
      </c>
      <c r="C358">
        <v>2016</v>
      </c>
      <c r="D358">
        <v>70051</v>
      </c>
      <c r="E358" t="s">
        <v>777</v>
      </c>
      <c r="F358" t="s">
        <v>786</v>
      </c>
      <c r="G358" t="s">
        <v>37</v>
      </c>
      <c r="H358" s="4">
        <v>120985</v>
      </c>
      <c r="I358" s="4">
        <v>79023</v>
      </c>
      <c r="J358" s="5">
        <f t="shared" si="6"/>
        <v>200008</v>
      </c>
      <c r="K358" t="str">
        <f>IFERROR(VLOOKUP(G358,'GASB Match'!$A$87:$B$363,2,FALSE),"")</f>
        <v/>
      </c>
    </row>
    <row r="359" spans="1:11" x14ac:dyDescent="0.2">
      <c r="A359" t="str">
        <f t="shared" si="5"/>
        <v>2017CENTERVILLE PUBLIC SCHOOLS</v>
      </c>
      <c r="B359" t="s">
        <v>785</v>
      </c>
      <c r="C359">
        <v>2017</v>
      </c>
      <c r="D359">
        <v>70051</v>
      </c>
      <c r="E359" t="s">
        <v>777</v>
      </c>
      <c r="F359" t="s">
        <v>786</v>
      </c>
      <c r="G359" t="s">
        <v>37</v>
      </c>
      <c r="H359" s="4">
        <v>130028</v>
      </c>
      <c r="I359" s="4">
        <v>82551</v>
      </c>
      <c r="J359" s="5">
        <f t="shared" si="6"/>
        <v>212579</v>
      </c>
      <c r="K359" t="str">
        <f>IFERROR(VLOOKUP(G359,'GASB Match'!$A$87:$B$363,2,FALSE),"")</f>
        <v/>
      </c>
    </row>
    <row r="360" spans="1:11" x14ac:dyDescent="0.2">
      <c r="A360" t="str">
        <f t="shared" si="5"/>
        <v>2018CENTERVILLE PUBLIC SCHOOLS</v>
      </c>
      <c r="B360" t="s">
        <v>785</v>
      </c>
      <c r="C360">
        <v>2018</v>
      </c>
      <c r="D360">
        <v>70051</v>
      </c>
      <c r="E360" t="s">
        <v>777</v>
      </c>
      <c r="F360" t="s">
        <v>786</v>
      </c>
      <c r="G360" t="s">
        <v>37</v>
      </c>
      <c r="H360" s="4">
        <v>135280</v>
      </c>
      <c r="I360" s="4">
        <v>84341</v>
      </c>
      <c r="J360" s="5">
        <f t="shared" si="6"/>
        <v>219621</v>
      </c>
      <c r="K360" t="str">
        <f>IFERROR(VLOOKUP(G360,'GASB Match'!$A$87:$B$363,2,FALSE),"")</f>
        <v/>
      </c>
    </row>
    <row r="361" spans="1:11" x14ac:dyDescent="0.2">
      <c r="A361" t="str">
        <f t="shared" si="5"/>
        <v>2019CENTERVILLE PUBLIC SCHOOLS</v>
      </c>
      <c r="B361" t="s">
        <v>785</v>
      </c>
      <c r="C361">
        <v>2019</v>
      </c>
      <c r="D361">
        <v>70051</v>
      </c>
      <c r="E361" t="s">
        <v>777</v>
      </c>
      <c r="F361" t="s">
        <v>786</v>
      </c>
      <c r="G361" t="s">
        <v>37</v>
      </c>
      <c r="H361" s="4">
        <v>147750</v>
      </c>
      <c r="I361" s="4">
        <v>89524</v>
      </c>
      <c r="J361" s="5">
        <f t="shared" si="6"/>
        <v>237274</v>
      </c>
      <c r="K361" t="str">
        <f>IFERROR(VLOOKUP(G361,'GASB Match'!$A$87:$B$363,2,FALSE),"")</f>
        <v/>
      </c>
    </row>
    <row r="362" spans="1:11" x14ac:dyDescent="0.2">
      <c r="A362" t="str">
        <f t="shared" si="5"/>
        <v>2020CENTERVILLE PUBLIC SCHOOLS</v>
      </c>
      <c r="B362" t="s">
        <v>785</v>
      </c>
      <c r="C362">
        <v>2020</v>
      </c>
      <c r="D362">
        <v>70051</v>
      </c>
      <c r="E362" t="s">
        <v>777</v>
      </c>
      <c r="F362" t="s">
        <v>786</v>
      </c>
      <c r="G362" t="s">
        <v>37</v>
      </c>
      <c r="H362" s="4">
        <v>153687</v>
      </c>
      <c r="I362" s="4">
        <v>90803</v>
      </c>
      <c r="J362" s="5">
        <f t="shared" si="6"/>
        <v>244490</v>
      </c>
      <c r="K362" t="str">
        <f>IFERROR(VLOOKUP(G362,'GASB Match'!$A$87:$B$363,2,FALSE),"")</f>
        <v/>
      </c>
    </row>
    <row r="363" spans="1:11" x14ac:dyDescent="0.2">
      <c r="A363" t="str">
        <f t="shared" si="5"/>
        <v>2021CENTERVILLE PUBLIC SCHOOLS</v>
      </c>
      <c r="B363" t="s">
        <v>785</v>
      </c>
      <c r="C363">
        <v>2021</v>
      </c>
      <c r="D363">
        <v>70051</v>
      </c>
      <c r="E363" t="s">
        <v>777</v>
      </c>
      <c r="F363" t="s">
        <v>786</v>
      </c>
      <c r="G363" t="s">
        <v>37</v>
      </c>
      <c r="H363" s="4">
        <v>155273</v>
      </c>
      <c r="I363" s="4">
        <v>88552</v>
      </c>
      <c r="J363" s="5">
        <f t="shared" si="6"/>
        <v>243825</v>
      </c>
      <c r="K363" t="str">
        <f>IFERROR(VLOOKUP(G363,'GASB Match'!$A$87:$B$363,2,FALSE),"")</f>
        <v/>
      </c>
    </row>
    <row r="364" spans="1:11" x14ac:dyDescent="0.2">
      <c r="A364" t="str">
        <f t="shared" si="5"/>
        <v>2022CENTERVILLE PUBLIC SCHOOLS</v>
      </c>
      <c r="B364" t="s">
        <v>785</v>
      </c>
      <c r="C364">
        <v>2022</v>
      </c>
      <c r="D364">
        <v>70051</v>
      </c>
      <c r="E364" t="s">
        <v>777</v>
      </c>
      <c r="F364" t="s">
        <v>786</v>
      </c>
      <c r="G364" t="s">
        <v>37</v>
      </c>
      <c r="H364" s="4">
        <v>164123</v>
      </c>
      <c r="I364" s="4">
        <v>90543</v>
      </c>
      <c r="J364" s="5">
        <f t="shared" si="6"/>
        <v>254666</v>
      </c>
      <c r="K364" t="str">
        <f>IFERROR(VLOOKUP(G364,'GASB Match'!$A$87:$B$363,2,FALSE),"")</f>
        <v/>
      </c>
    </row>
    <row r="365" spans="1:11" x14ac:dyDescent="0.2">
      <c r="A365" t="str">
        <f t="shared" si="5"/>
        <v>2023CENTERVILLE PUBLIC SCHOOLS</v>
      </c>
      <c r="B365" t="s">
        <v>785</v>
      </c>
      <c r="C365">
        <v>2023</v>
      </c>
      <c r="D365">
        <v>70051</v>
      </c>
      <c r="E365" t="s">
        <v>777</v>
      </c>
      <c r="F365" t="s">
        <v>786</v>
      </c>
      <c r="G365" t="s">
        <v>37</v>
      </c>
      <c r="H365" s="4">
        <v>176319</v>
      </c>
      <c r="I365" s="4">
        <v>95221</v>
      </c>
      <c r="J365" s="5">
        <f t="shared" si="6"/>
        <v>271540</v>
      </c>
      <c r="K365" t="str">
        <f>IFERROR(VLOOKUP(G365,'GASB Match'!$A$87:$B$363,2,FALSE),"")</f>
        <v/>
      </c>
    </row>
    <row r="366" spans="1:11" x14ac:dyDescent="0.2">
      <c r="A366" t="str">
        <f t="shared" si="5"/>
        <v>2015BELT PUBLIC SCHOOLS</v>
      </c>
      <c r="B366" t="s">
        <v>785</v>
      </c>
      <c r="C366">
        <v>2015</v>
      </c>
      <c r="D366">
        <v>70291</v>
      </c>
      <c r="E366" t="s">
        <v>777</v>
      </c>
      <c r="F366" t="s">
        <v>786</v>
      </c>
      <c r="G366" t="s">
        <v>38</v>
      </c>
      <c r="H366" s="4">
        <v>131726</v>
      </c>
      <c r="I366" s="4">
        <v>88670</v>
      </c>
      <c r="J366" s="5">
        <f t="shared" si="6"/>
        <v>220396</v>
      </c>
      <c r="K366" t="str">
        <f>IFERROR(VLOOKUP(G366,'GASB Match'!$A$87:$B$363,2,FALSE),"")</f>
        <v/>
      </c>
    </row>
    <row r="367" spans="1:11" x14ac:dyDescent="0.2">
      <c r="A367" t="str">
        <f t="shared" si="5"/>
        <v>2016BELT PUBLIC SCHOOLS</v>
      </c>
      <c r="B367" t="s">
        <v>785</v>
      </c>
      <c r="C367">
        <v>2016</v>
      </c>
      <c r="D367">
        <v>70291</v>
      </c>
      <c r="E367" t="s">
        <v>777</v>
      </c>
      <c r="F367" t="s">
        <v>786</v>
      </c>
      <c r="G367" t="s">
        <v>38</v>
      </c>
      <c r="H367" s="4">
        <v>136608</v>
      </c>
      <c r="I367" s="4">
        <v>89200</v>
      </c>
      <c r="J367" s="5">
        <f t="shared" si="6"/>
        <v>225808</v>
      </c>
      <c r="K367" t="str">
        <f>IFERROR(VLOOKUP(G367,'GASB Match'!$A$87:$B$363,2,FALSE),"")</f>
        <v/>
      </c>
    </row>
    <row r="368" spans="1:11" x14ac:dyDescent="0.2">
      <c r="A368" t="str">
        <f t="shared" si="5"/>
        <v>2017BELT PUBLIC SCHOOLS</v>
      </c>
      <c r="B368" t="s">
        <v>785</v>
      </c>
      <c r="C368">
        <v>2017</v>
      </c>
      <c r="D368">
        <v>70291</v>
      </c>
      <c r="E368" t="s">
        <v>777</v>
      </c>
      <c r="F368" t="s">
        <v>786</v>
      </c>
      <c r="G368" t="s">
        <v>38</v>
      </c>
      <c r="H368" s="4">
        <v>134119</v>
      </c>
      <c r="I368" s="4">
        <v>85147</v>
      </c>
      <c r="J368" s="5">
        <f t="shared" si="6"/>
        <v>219266</v>
      </c>
      <c r="K368" t="str">
        <f>IFERROR(VLOOKUP(G368,'GASB Match'!$A$87:$B$363,2,FALSE),"")</f>
        <v/>
      </c>
    </row>
    <row r="369" spans="1:11" x14ac:dyDescent="0.2">
      <c r="A369" t="str">
        <f t="shared" si="5"/>
        <v>2018BELT PUBLIC SCHOOLS</v>
      </c>
      <c r="B369" t="s">
        <v>785</v>
      </c>
      <c r="C369">
        <v>2018</v>
      </c>
      <c r="D369">
        <v>70291</v>
      </c>
      <c r="E369" t="s">
        <v>777</v>
      </c>
      <c r="F369" t="s">
        <v>786</v>
      </c>
      <c r="G369" t="s">
        <v>38</v>
      </c>
      <c r="H369" s="4">
        <v>139845</v>
      </c>
      <c r="I369" s="4">
        <v>87176</v>
      </c>
      <c r="J369" s="5">
        <f t="shared" si="6"/>
        <v>227021</v>
      </c>
      <c r="K369" t="str">
        <f>IFERROR(VLOOKUP(G369,'GASB Match'!$A$87:$B$363,2,FALSE),"")</f>
        <v/>
      </c>
    </row>
    <row r="370" spans="1:11" x14ac:dyDescent="0.2">
      <c r="A370" t="str">
        <f t="shared" si="5"/>
        <v>2019BELT PUBLIC SCHOOLS</v>
      </c>
      <c r="B370" t="s">
        <v>785</v>
      </c>
      <c r="C370">
        <v>2019</v>
      </c>
      <c r="D370">
        <v>70291</v>
      </c>
      <c r="E370" t="s">
        <v>777</v>
      </c>
      <c r="F370" t="s">
        <v>786</v>
      </c>
      <c r="G370" t="s">
        <v>38</v>
      </c>
      <c r="H370" s="4">
        <v>143091</v>
      </c>
      <c r="I370" s="4">
        <v>86703</v>
      </c>
      <c r="J370" s="5">
        <f t="shared" si="6"/>
        <v>229794</v>
      </c>
      <c r="K370" t="str">
        <f>IFERROR(VLOOKUP(G370,'GASB Match'!$A$87:$B$363,2,FALSE),"")</f>
        <v/>
      </c>
    </row>
    <row r="371" spans="1:11" x14ac:dyDescent="0.2">
      <c r="A371" t="str">
        <f t="shared" si="5"/>
        <v>2020BELT PUBLIC SCHOOLS</v>
      </c>
      <c r="B371" t="s">
        <v>785</v>
      </c>
      <c r="C371">
        <v>2020</v>
      </c>
      <c r="D371">
        <v>70291</v>
      </c>
      <c r="E371" t="s">
        <v>777</v>
      </c>
      <c r="F371" t="s">
        <v>786</v>
      </c>
      <c r="G371" t="s">
        <v>38</v>
      </c>
      <c r="H371" s="4">
        <v>145443</v>
      </c>
      <c r="I371" s="4">
        <v>85928</v>
      </c>
      <c r="J371" s="5">
        <f t="shared" si="6"/>
        <v>231371</v>
      </c>
      <c r="K371" t="str">
        <f>IFERROR(VLOOKUP(G371,'GASB Match'!$A$87:$B$363,2,FALSE),"")</f>
        <v/>
      </c>
    </row>
    <row r="372" spans="1:11" x14ac:dyDescent="0.2">
      <c r="A372" t="str">
        <f t="shared" si="5"/>
        <v>2021BELT PUBLIC SCHOOLS</v>
      </c>
      <c r="B372" t="s">
        <v>785</v>
      </c>
      <c r="C372">
        <v>2021</v>
      </c>
      <c r="D372">
        <v>70291</v>
      </c>
      <c r="E372" t="s">
        <v>777</v>
      </c>
      <c r="F372" t="s">
        <v>786</v>
      </c>
      <c r="G372" t="s">
        <v>38</v>
      </c>
      <c r="H372" s="4">
        <v>155545</v>
      </c>
      <c r="I372" s="4">
        <v>88708</v>
      </c>
      <c r="J372" s="5">
        <f t="shared" si="6"/>
        <v>244253</v>
      </c>
      <c r="K372" t="str">
        <f>IFERROR(VLOOKUP(G372,'GASB Match'!$A$87:$B$363,2,FALSE),"")</f>
        <v/>
      </c>
    </row>
    <row r="373" spans="1:11" x14ac:dyDescent="0.2">
      <c r="A373" t="str">
        <f t="shared" si="5"/>
        <v>2022BELT PUBLIC SCHOOLS</v>
      </c>
      <c r="B373" t="s">
        <v>785</v>
      </c>
      <c r="C373">
        <v>2022</v>
      </c>
      <c r="D373">
        <v>70291</v>
      </c>
      <c r="E373" t="s">
        <v>777</v>
      </c>
      <c r="F373" t="s">
        <v>786</v>
      </c>
      <c r="G373" t="s">
        <v>38</v>
      </c>
      <c r="H373" s="4">
        <v>159898</v>
      </c>
      <c r="I373" s="4">
        <v>88209</v>
      </c>
      <c r="J373" s="5">
        <f t="shared" si="6"/>
        <v>248107</v>
      </c>
      <c r="K373" t="str">
        <f>IFERROR(VLOOKUP(G373,'GASB Match'!$A$87:$B$363,2,FALSE),"")</f>
        <v/>
      </c>
    </row>
    <row r="374" spans="1:11" x14ac:dyDescent="0.2">
      <c r="A374" t="str">
        <f t="shared" si="5"/>
        <v>2023BELT PUBLIC SCHOOLS</v>
      </c>
      <c r="B374" t="s">
        <v>785</v>
      </c>
      <c r="C374">
        <v>2023</v>
      </c>
      <c r="D374">
        <v>70291</v>
      </c>
      <c r="E374" t="s">
        <v>777</v>
      </c>
      <c r="F374" t="s">
        <v>786</v>
      </c>
      <c r="G374" t="s">
        <v>38</v>
      </c>
      <c r="H374" s="4">
        <v>157832</v>
      </c>
      <c r="I374" s="4">
        <v>85224</v>
      </c>
      <c r="J374" s="5">
        <f t="shared" si="6"/>
        <v>243056</v>
      </c>
      <c r="K374" t="str">
        <f>IFERROR(VLOOKUP(G374,'GASB Match'!$A$87:$B$363,2,FALSE),"")</f>
        <v/>
      </c>
    </row>
    <row r="375" spans="1:11" x14ac:dyDescent="0.2">
      <c r="A375" t="str">
        <f t="shared" si="5"/>
        <v>2015SUN RIVER VALLEY PUBLIC SCHLS</v>
      </c>
      <c r="B375">
        <v>3024300</v>
      </c>
      <c r="C375">
        <v>2015</v>
      </c>
      <c r="D375">
        <v>70551</v>
      </c>
      <c r="E375" t="s">
        <v>777</v>
      </c>
      <c r="F375" t="s">
        <v>786</v>
      </c>
      <c r="G375" t="s">
        <v>39</v>
      </c>
      <c r="H375" s="4">
        <v>121846</v>
      </c>
      <c r="I375" s="4">
        <v>82057</v>
      </c>
      <c r="J375" s="5">
        <f t="shared" si="6"/>
        <v>203903</v>
      </c>
      <c r="K375">
        <f>IFERROR(VLOOKUP(G375,'GASB Match'!$A$87:$B$363,2,FALSE),"")</f>
        <v>3024300</v>
      </c>
    </row>
    <row r="376" spans="1:11" x14ac:dyDescent="0.2">
      <c r="A376" t="str">
        <f t="shared" si="5"/>
        <v>2016SUN RIVER VALLEY PUBLIC SCHLS</v>
      </c>
      <c r="B376">
        <v>3024300</v>
      </c>
      <c r="C376">
        <v>2016</v>
      </c>
      <c r="D376">
        <v>70551</v>
      </c>
      <c r="E376" t="s">
        <v>777</v>
      </c>
      <c r="F376" t="s">
        <v>786</v>
      </c>
      <c r="G376" t="s">
        <v>39</v>
      </c>
      <c r="H376" s="4">
        <v>126258</v>
      </c>
      <c r="I376" s="4">
        <v>82458</v>
      </c>
      <c r="J376" s="5">
        <f t="shared" si="6"/>
        <v>208716</v>
      </c>
      <c r="K376">
        <f>IFERROR(VLOOKUP(G376,'GASB Match'!$A$87:$B$363,2,FALSE),"")</f>
        <v>3024300</v>
      </c>
    </row>
    <row r="377" spans="1:11" x14ac:dyDescent="0.2">
      <c r="A377" t="str">
        <f t="shared" si="5"/>
        <v>2017SUN RIVER VALLEY PUBLIC SCHLS</v>
      </c>
      <c r="B377">
        <v>3024300</v>
      </c>
      <c r="C377">
        <v>2017</v>
      </c>
      <c r="D377">
        <v>70551</v>
      </c>
      <c r="E377" t="s">
        <v>777</v>
      </c>
      <c r="F377" t="s">
        <v>786</v>
      </c>
      <c r="G377" t="s">
        <v>39</v>
      </c>
      <c r="H377" s="4">
        <v>134486</v>
      </c>
      <c r="I377" s="4">
        <v>85380</v>
      </c>
      <c r="J377" s="5">
        <f t="shared" si="6"/>
        <v>219866</v>
      </c>
      <c r="K377">
        <f>IFERROR(VLOOKUP(G377,'GASB Match'!$A$87:$B$363,2,FALSE),"")</f>
        <v>3024300</v>
      </c>
    </row>
    <row r="378" spans="1:11" x14ac:dyDescent="0.2">
      <c r="A378" t="str">
        <f t="shared" si="5"/>
        <v>2018SUN RIVER VALLEY PUBLIC SCHLS</v>
      </c>
      <c r="B378">
        <v>3024300</v>
      </c>
      <c r="C378">
        <v>2018</v>
      </c>
      <c r="D378">
        <v>70551</v>
      </c>
      <c r="E378" t="s">
        <v>777</v>
      </c>
      <c r="F378" t="s">
        <v>786</v>
      </c>
      <c r="G378" t="s">
        <v>39</v>
      </c>
      <c r="H378" s="4">
        <v>138659</v>
      </c>
      <c r="I378" s="4">
        <v>86440</v>
      </c>
      <c r="J378" s="5">
        <f t="shared" si="6"/>
        <v>225099</v>
      </c>
      <c r="K378">
        <f>IFERROR(VLOOKUP(G378,'GASB Match'!$A$87:$B$363,2,FALSE),"")</f>
        <v>3024300</v>
      </c>
    </row>
    <row r="379" spans="1:11" x14ac:dyDescent="0.2">
      <c r="A379" t="str">
        <f t="shared" si="5"/>
        <v>2019SUN RIVER VALLEY PUBLIC SCHLS</v>
      </c>
      <c r="B379">
        <v>3024300</v>
      </c>
      <c r="C379">
        <v>2019</v>
      </c>
      <c r="D379">
        <v>70551</v>
      </c>
      <c r="E379" t="s">
        <v>777</v>
      </c>
      <c r="F379" t="s">
        <v>786</v>
      </c>
      <c r="G379" t="s">
        <v>39</v>
      </c>
      <c r="H379" s="4">
        <v>148259</v>
      </c>
      <c r="I379" s="4">
        <v>89832</v>
      </c>
      <c r="J379" s="5">
        <f t="shared" si="6"/>
        <v>238091</v>
      </c>
      <c r="K379">
        <f>IFERROR(VLOOKUP(G379,'GASB Match'!$A$87:$B$363,2,FALSE),"")</f>
        <v>3024300</v>
      </c>
    </row>
    <row r="380" spans="1:11" x14ac:dyDescent="0.2">
      <c r="A380" t="str">
        <f t="shared" si="5"/>
        <v>2020SUN RIVER VALLEY PUBLIC SCHLS</v>
      </c>
      <c r="B380">
        <v>3024300</v>
      </c>
      <c r="C380">
        <v>2020</v>
      </c>
      <c r="D380">
        <v>70551</v>
      </c>
      <c r="E380" t="s">
        <v>777</v>
      </c>
      <c r="F380" t="s">
        <v>786</v>
      </c>
      <c r="G380" t="s">
        <v>39</v>
      </c>
      <c r="H380" s="4">
        <v>149421</v>
      </c>
      <c r="I380" s="4">
        <v>88280</v>
      </c>
      <c r="J380" s="5">
        <f t="shared" si="6"/>
        <v>237701</v>
      </c>
      <c r="K380">
        <f>IFERROR(VLOOKUP(G380,'GASB Match'!$A$87:$B$363,2,FALSE),"")</f>
        <v>3024300</v>
      </c>
    </row>
    <row r="381" spans="1:11" x14ac:dyDescent="0.2">
      <c r="A381" t="str">
        <f t="shared" si="5"/>
        <v>2021SUN RIVER VALLEY PUBLIC SCHLS</v>
      </c>
      <c r="B381">
        <v>3024300</v>
      </c>
      <c r="C381">
        <v>2021</v>
      </c>
      <c r="D381">
        <v>70551</v>
      </c>
      <c r="E381" t="s">
        <v>777</v>
      </c>
      <c r="F381" t="s">
        <v>786</v>
      </c>
      <c r="G381" t="s">
        <v>39</v>
      </c>
      <c r="H381" s="4">
        <v>157804</v>
      </c>
      <c r="I381" s="4">
        <v>89997</v>
      </c>
      <c r="J381" s="5">
        <f t="shared" si="6"/>
        <v>247801</v>
      </c>
      <c r="K381">
        <f>IFERROR(VLOOKUP(G381,'GASB Match'!$A$87:$B$363,2,FALSE),"")</f>
        <v>3024300</v>
      </c>
    </row>
    <row r="382" spans="1:11" x14ac:dyDescent="0.2">
      <c r="A382" t="str">
        <f t="shared" si="5"/>
        <v>2022SUN RIVER VALLEY PUBLIC SCHLS</v>
      </c>
      <c r="B382">
        <v>3024300</v>
      </c>
      <c r="C382">
        <v>2022</v>
      </c>
      <c r="D382">
        <v>70551</v>
      </c>
      <c r="E382" t="s">
        <v>777</v>
      </c>
      <c r="F382" t="s">
        <v>786</v>
      </c>
      <c r="G382" t="s">
        <v>39</v>
      </c>
      <c r="H382" s="4">
        <v>169491</v>
      </c>
      <c r="I382" s="4">
        <v>93509</v>
      </c>
      <c r="J382" s="5">
        <f t="shared" si="6"/>
        <v>263000</v>
      </c>
      <c r="K382">
        <f>IFERROR(VLOOKUP(G382,'GASB Match'!$A$87:$B$363,2,FALSE),"")</f>
        <v>3024300</v>
      </c>
    </row>
    <row r="383" spans="1:11" x14ac:dyDescent="0.2">
      <c r="A383" t="str">
        <f t="shared" si="5"/>
        <v>2023SUN RIVER VALLEY PUBLIC SCHLS</v>
      </c>
      <c r="B383">
        <v>3024300</v>
      </c>
      <c r="C383">
        <v>2023</v>
      </c>
      <c r="D383">
        <v>70551</v>
      </c>
      <c r="E383" t="s">
        <v>777</v>
      </c>
      <c r="F383" t="s">
        <v>786</v>
      </c>
      <c r="G383" t="s">
        <v>39</v>
      </c>
      <c r="H383" s="4">
        <v>179466</v>
      </c>
      <c r="I383" s="4">
        <v>96922</v>
      </c>
      <c r="J383" s="5">
        <f t="shared" si="6"/>
        <v>276388</v>
      </c>
      <c r="K383">
        <f>IFERROR(VLOOKUP(G383,'GASB Match'!$A$87:$B$363,2,FALSE),"")</f>
        <v>3024300</v>
      </c>
    </row>
    <row r="384" spans="1:11" x14ac:dyDescent="0.2">
      <c r="A384" t="str">
        <f t="shared" si="5"/>
        <v>2015VAUGHN ELEMENTARY</v>
      </c>
      <c r="B384">
        <v>3005850</v>
      </c>
      <c r="C384">
        <v>2015</v>
      </c>
      <c r="D384">
        <v>70741</v>
      </c>
      <c r="E384" t="s">
        <v>777</v>
      </c>
      <c r="F384" t="s">
        <v>786</v>
      </c>
      <c r="G384" t="s">
        <v>40</v>
      </c>
      <c r="H384" s="4">
        <v>48827</v>
      </c>
      <c r="I384" s="4">
        <v>33180</v>
      </c>
      <c r="J384" s="5">
        <f t="shared" si="6"/>
        <v>82007</v>
      </c>
      <c r="K384">
        <f>IFERROR(VLOOKUP(G384,'GASB Match'!$A$87:$B$363,2,FALSE),"")</f>
        <v>3005850</v>
      </c>
    </row>
    <row r="385" spans="1:11" x14ac:dyDescent="0.2">
      <c r="A385" t="str">
        <f t="shared" si="5"/>
        <v>2016VAUGHN ELEMENTARY</v>
      </c>
      <c r="B385">
        <v>3005850</v>
      </c>
      <c r="C385">
        <v>2016</v>
      </c>
      <c r="D385">
        <v>70741</v>
      </c>
      <c r="E385" t="s">
        <v>777</v>
      </c>
      <c r="F385" t="s">
        <v>786</v>
      </c>
      <c r="G385" t="s">
        <v>40</v>
      </c>
      <c r="H385" s="4">
        <v>46898</v>
      </c>
      <c r="I385" s="4">
        <v>30760</v>
      </c>
      <c r="J385" s="5">
        <f t="shared" si="6"/>
        <v>77658</v>
      </c>
      <c r="K385">
        <f>IFERROR(VLOOKUP(G385,'GASB Match'!$A$87:$B$363,2,FALSE),"")</f>
        <v>3005850</v>
      </c>
    </row>
    <row r="386" spans="1:11" x14ac:dyDescent="0.2">
      <c r="A386" t="str">
        <f t="shared" si="5"/>
        <v>2017VAUGHN ELEMENTARY</v>
      </c>
      <c r="B386">
        <v>3005850</v>
      </c>
      <c r="C386">
        <v>2017</v>
      </c>
      <c r="D386">
        <v>70741</v>
      </c>
      <c r="E386" t="s">
        <v>777</v>
      </c>
      <c r="F386" t="s">
        <v>786</v>
      </c>
      <c r="G386" t="s">
        <v>40</v>
      </c>
      <c r="H386" s="4">
        <v>55376</v>
      </c>
      <c r="I386" s="4">
        <v>35165</v>
      </c>
      <c r="J386" s="5">
        <f t="shared" si="6"/>
        <v>90541</v>
      </c>
      <c r="K386">
        <f>IFERROR(VLOOKUP(G386,'GASB Match'!$A$87:$B$363,2,FALSE),"")</f>
        <v>3005850</v>
      </c>
    </row>
    <row r="387" spans="1:11" x14ac:dyDescent="0.2">
      <c r="A387" t="str">
        <f t="shared" ref="A387:A450" si="7">C387&amp;G387</f>
        <v>2018VAUGHN ELEMENTARY</v>
      </c>
      <c r="B387">
        <v>3005850</v>
      </c>
      <c r="C387">
        <v>2018</v>
      </c>
      <c r="D387">
        <v>70741</v>
      </c>
      <c r="E387" t="s">
        <v>777</v>
      </c>
      <c r="F387" t="s">
        <v>786</v>
      </c>
      <c r="G387" t="s">
        <v>40</v>
      </c>
      <c r="H387" s="4">
        <v>58868</v>
      </c>
      <c r="I387" s="4">
        <v>36890</v>
      </c>
      <c r="J387" s="5">
        <f t="shared" si="6"/>
        <v>95758</v>
      </c>
      <c r="K387">
        <f>IFERROR(VLOOKUP(G387,'GASB Match'!$A$87:$B$363,2,FALSE),"")</f>
        <v>3005850</v>
      </c>
    </row>
    <row r="388" spans="1:11" x14ac:dyDescent="0.2">
      <c r="A388" t="str">
        <f t="shared" si="7"/>
        <v>2019VAUGHN ELEMENTARY</v>
      </c>
      <c r="B388">
        <v>3005850</v>
      </c>
      <c r="C388">
        <v>2019</v>
      </c>
      <c r="D388">
        <v>70741</v>
      </c>
      <c r="E388" t="s">
        <v>777</v>
      </c>
      <c r="F388" t="s">
        <v>786</v>
      </c>
      <c r="G388" t="s">
        <v>40</v>
      </c>
      <c r="H388" s="4">
        <v>60421</v>
      </c>
      <c r="I388" s="4">
        <v>36657</v>
      </c>
      <c r="J388" s="5">
        <f t="shared" si="6"/>
        <v>97078</v>
      </c>
      <c r="K388">
        <f>IFERROR(VLOOKUP(G388,'GASB Match'!$A$87:$B$363,2,FALSE),"")</f>
        <v>3005850</v>
      </c>
    </row>
    <row r="389" spans="1:11" x14ac:dyDescent="0.2">
      <c r="A389" t="str">
        <f t="shared" si="7"/>
        <v>2020VAUGHN ELEMENTARY</v>
      </c>
      <c r="B389">
        <v>3005850</v>
      </c>
      <c r="C389">
        <v>2020</v>
      </c>
      <c r="D389">
        <v>70741</v>
      </c>
      <c r="E389" t="s">
        <v>777</v>
      </c>
      <c r="F389" t="s">
        <v>786</v>
      </c>
      <c r="G389" t="s">
        <v>40</v>
      </c>
      <c r="H389" s="4">
        <v>67438</v>
      </c>
      <c r="I389" s="4">
        <v>39795</v>
      </c>
      <c r="J389" s="5">
        <f t="shared" si="6"/>
        <v>107233</v>
      </c>
      <c r="K389">
        <f>IFERROR(VLOOKUP(G389,'GASB Match'!$A$87:$B$363,2,FALSE),"")</f>
        <v>3005850</v>
      </c>
    </row>
    <row r="390" spans="1:11" x14ac:dyDescent="0.2">
      <c r="A390" t="str">
        <f t="shared" si="7"/>
        <v>2021VAUGHN ELEMENTARY</v>
      </c>
      <c r="B390">
        <v>3005850</v>
      </c>
      <c r="C390">
        <v>2021</v>
      </c>
      <c r="D390">
        <v>70741</v>
      </c>
      <c r="E390" t="s">
        <v>777</v>
      </c>
      <c r="F390" t="s">
        <v>786</v>
      </c>
      <c r="G390" t="s">
        <v>40</v>
      </c>
      <c r="H390" s="4">
        <v>68645</v>
      </c>
      <c r="I390" s="4">
        <v>39120</v>
      </c>
      <c r="J390" s="5">
        <f t="shared" si="6"/>
        <v>107765</v>
      </c>
      <c r="K390">
        <f>IFERROR(VLOOKUP(G390,'GASB Match'!$A$87:$B$363,2,FALSE),"")</f>
        <v>3005850</v>
      </c>
    </row>
    <row r="391" spans="1:11" x14ac:dyDescent="0.2">
      <c r="A391" t="str">
        <f t="shared" si="7"/>
        <v>2022VAUGHN ELEMENTARY</v>
      </c>
      <c r="B391">
        <v>3005850</v>
      </c>
      <c r="C391">
        <v>2022</v>
      </c>
      <c r="D391">
        <v>70741</v>
      </c>
      <c r="E391" t="s">
        <v>777</v>
      </c>
      <c r="F391" t="s">
        <v>786</v>
      </c>
      <c r="G391" t="s">
        <v>40</v>
      </c>
      <c r="H391" s="4">
        <v>67452</v>
      </c>
      <c r="I391" s="4">
        <v>37137</v>
      </c>
      <c r="J391" s="5">
        <f t="shared" si="6"/>
        <v>104589</v>
      </c>
      <c r="K391">
        <f>IFERROR(VLOOKUP(G391,'GASB Match'!$A$87:$B$363,2,FALSE),"")</f>
        <v>3005850</v>
      </c>
    </row>
    <row r="392" spans="1:11" x14ac:dyDescent="0.2">
      <c r="A392" t="str">
        <f t="shared" si="7"/>
        <v>2023VAUGHN ELEMENTARY</v>
      </c>
      <c r="B392">
        <v>3005850</v>
      </c>
      <c r="C392">
        <v>2023</v>
      </c>
      <c r="D392">
        <v>70741</v>
      </c>
      <c r="E392" t="s">
        <v>777</v>
      </c>
      <c r="F392" t="s">
        <v>786</v>
      </c>
      <c r="G392" t="s">
        <v>40</v>
      </c>
      <c r="H392" s="4">
        <v>63658</v>
      </c>
      <c r="I392" s="4">
        <v>34302</v>
      </c>
      <c r="J392" s="5">
        <f t="shared" si="6"/>
        <v>97960</v>
      </c>
      <c r="K392">
        <f>IFERROR(VLOOKUP(G392,'GASB Match'!$A$87:$B$363,2,FALSE),"")</f>
        <v>3005850</v>
      </c>
    </row>
    <row r="393" spans="1:11" x14ac:dyDescent="0.2">
      <c r="A393" t="str">
        <f t="shared" si="7"/>
        <v>2015ULM ELEMENTARY</v>
      </c>
      <c r="B393">
        <v>3026880</v>
      </c>
      <c r="C393">
        <v>2015</v>
      </c>
      <c r="D393">
        <v>70851</v>
      </c>
      <c r="E393" t="s">
        <v>777</v>
      </c>
      <c r="F393" t="s">
        <v>786</v>
      </c>
      <c r="G393" t="s">
        <v>41</v>
      </c>
      <c r="H393" s="4">
        <v>37917</v>
      </c>
      <c r="I393" s="4">
        <v>25877</v>
      </c>
      <c r="J393" s="5">
        <f t="shared" si="6"/>
        <v>63794</v>
      </c>
      <c r="K393">
        <f>IFERROR(VLOOKUP(G393,'GASB Match'!$A$87:$B$363,2,FALSE),"")</f>
        <v>3026880</v>
      </c>
    </row>
    <row r="394" spans="1:11" x14ac:dyDescent="0.2">
      <c r="A394" t="str">
        <f t="shared" si="7"/>
        <v>2016ULM ELEMENTARY</v>
      </c>
      <c r="B394">
        <v>3026880</v>
      </c>
      <c r="C394">
        <v>2016</v>
      </c>
      <c r="D394">
        <v>70851</v>
      </c>
      <c r="E394" t="s">
        <v>777</v>
      </c>
      <c r="F394" t="s">
        <v>786</v>
      </c>
      <c r="G394" t="s">
        <v>41</v>
      </c>
      <c r="H394" s="4">
        <v>38687</v>
      </c>
      <c r="I394" s="4">
        <v>25411</v>
      </c>
      <c r="J394" s="5">
        <f t="shared" si="6"/>
        <v>64098</v>
      </c>
      <c r="K394">
        <f>IFERROR(VLOOKUP(G394,'GASB Match'!$A$87:$B$363,2,FALSE),"")</f>
        <v>3026880</v>
      </c>
    </row>
    <row r="395" spans="1:11" x14ac:dyDescent="0.2">
      <c r="A395" t="str">
        <f t="shared" si="7"/>
        <v>2017ULM ELEMENTARY</v>
      </c>
      <c r="B395">
        <v>3026880</v>
      </c>
      <c r="C395">
        <v>2017</v>
      </c>
      <c r="D395">
        <v>70851</v>
      </c>
      <c r="E395" t="s">
        <v>777</v>
      </c>
      <c r="F395" t="s">
        <v>786</v>
      </c>
      <c r="G395" t="s">
        <v>41</v>
      </c>
      <c r="H395" s="4">
        <v>40033</v>
      </c>
      <c r="I395" s="4">
        <v>25426</v>
      </c>
      <c r="J395" s="5">
        <f t="shared" ref="J395:J458" si="8">SUM(H395:I395)</f>
        <v>65459</v>
      </c>
      <c r="K395">
        <f>IFERROR(VLOOKUP(G395,'GASB Match'!$A$87:$B$363,2,FALSE),"")</f>
        <v>3026880</v>
      </c>
    </row>
    <row r="396" spans="1:11" x14ac:dyDescent="0.2">
      <c r="A396" t="str">
        <f t="shared" si="7"/>
        <v>2018ULM ELEMENTARY</v>
      </c>
      <c r="B396">
        <v>3026880</v>
      </c>
      <c r="C396">
        <v>2018</v>
      </c>
      <c r="D396">
        <v>70851</v>
      </c>
      <c r="E396" t="s">
        <v>777</v>
      </c>
      <c r="F396" t="s">
        <v>786</v>
      </c>
      <c r="G396" t="s">
        <v>41</v>
      </c>
      <c r="H396" s="4">
        <v>42094</v>
      </c>
      <c r="I396" s="4">
        <v>26474</v>
      </c>
      <c r="J396" s="5">
        <f t="shared" si="8"/>
        <v>68568</v>
      </c>
      <c r="K396">
        <f>IFERROR(VLOOKUP(G396,'GASB Match'!$A$87:$B$363,2,FALSE),"")</f>
        <v>3026880</v>
      </c>
    </row>
    <row r="397" spans="1:11" x14ac:dyDescent="0.2">
      <c r="A397" t="str">
        <f t="shared" si="7"/>
        <v>2019ULM ELEMENTARY</v>
      </c>
      <c r="B397">
        <v>3026880</v>
      </c>
      <c r="C397">
        <v>2019</v>
      </c>
      <c r="D397">
        <v>70851</v>
      </c>
      <c r="E397" t="s">
        <v>777</v>
      </c>
      <c r="F397" t="s">
        <v>786</v>
      </c>
      <c r="G397" t="s">
        <v>41</v>
      </c>
      <c r="H397" s="4">
        <v>42867</v>
      </c>
      <c r="I397" s="4">
        <v>26030</v>
      </c>
      <c r="J397" s="5">
        <f t="shared" si="8"/>
        <v>68897</v>
      </c>
      <c r="K397">
        <f>IFERROR(VLOOKUP(G397,'GASB Match'!$A$87:$B$363,2,FALSE),"")</f>
        <v>3026880</v>
      </c>
    </row>
    <row r="398" spans="1:11" x14ac:dyDescent="0.2">
      <c r="A398" t="str">
        <f t="shared" si="7"/>
        <v>2020ULM ELEMENTARY</v>
      </c>
      <c r="B398">
        <v>3026880</v>
      </c>
      <c r="C398">
        <v>2020</v>
      </c>
      <c r="D398">
        <v>70851</v>
      </c>
      <c r="E398" t="s">
        <v>777</v>
      </c>
      <c r="F398" t="s">
        <v>786</v>
      </c>
      <c r="G398" t="s">
        <v>41</v>
      </c>
      <c r="H398" s="4">
        <v>43346</v>
      </c>
      <c r="I398" s="4">
        <v>25546</v>
      </c>
      <c r="J398" s="5">
        <f t="shared" si="8"/>
        <v>68892</v>
      </c>
      <c r="K398">
        <f>IFERROR(VLOOKUP(G398,'GASB Match'!$A$87:$B$363,2,FALSE),"")</f>
        <v>3026880</v>
      </c>
    </row>
    <row r="399" spans="1:11" x14ac:dyDescent="0.2">
      <c r="A399" t="str">
        <f t="shared" si="7"/>
        <v>2021ULM ELEMENTARY</v>
      </c>
      <c r="B399">
        <v>3026880</v>
      </c>
      <c r="C399">
        <v>2021</v>
      </c>
      <c r="D399">
        <v>70851</v>
      </c>
      <c r="E399" t="s">
        <v>777</v>
      </c>
      <c r="F399" t="s">
        <v>786</v>
      </c>
      <c r="G399" t="s">
        <v>41</v>
      </c>
      <c r="H399" s="4">
        <v>47960</v>
      </c>
      <c r="I399" s="4">
        <v>27317</v>
      </c>
      <c r="J399" s="5">
        <f t="shared" si="8"/>
        <v>75277</v>
      </c>
      <c r="K399">
        <f>IFERROR(VLOOKUP(G399,'GASB Match'!$A$87:$B$363,2,FALSE),"")</f>
        <v>3026880</v>
      </c>
    </row>
    <row r="400" spans="1:11" x14ac:dyDescent="0.2">
      <c r="A400" t="str">
        <f t="shared" si="7"/>
        <v>2022ULM ELEMENTARY</v>
      </c>
      <c r="B400">
        <v>3026880</v>
      </c>
      <c r="C400">
        <v>2022</v>
      </c>
      <c r="D400">
        <v>70851</v>
      </c>
      <c r="E400" t="s">
        <v>777</v>
      </c>
      <c r="F400" t="s">
        <v>786</v>
      </c>
      <c r="G400" t="s">
        <v>41</v>
      </c>
      <c r="H400" s="4">
        <v>54662</v>
      </c>
      <c r="I400" s="4">
        <v>30071</v>
      </c>
      <c r="J400" s="5">
        <f t="shared" si="8"/>
        <v>84733</v>
      </c>
      <c r="K400">
        <f>IFERROR(VLOOKUP(G400,'GASB Match'!$A$87:$B$363,2,FALSE),"")</f>
        <v>3026880</v>
      </c>
    </row>
    <row r="401" spans="1:11" x14ac:dyDescent="0.2">
      <c r="A401" t="str">
        <f t="shared" si="7"/>
        <v>2023ULM ELEMENTARY</v>
      </c>
      <c r="B401">
        <v>3026880</v>
      </c>
      <c r="C401">
        <v>2023</v>
      </c>
      <c r="D401">
        <v>70851</v>
      </c>
      <c r="E401" t="s">
        <v>777</v>
      </c>
      <c r="F401" t="s">
        <v>786</v>
      </c>
      <c r="G401" t="s">
        <v>41</v>
      </c>
      <c r="H401" s="4">
        <v>61815</v>
      </c>
      <c r="I401" s="4">
        <v>33306</v>
      </c>
      <c r="J401" s="5">
        <f t="shared" si="8"/>
        <v>95121</v>
      </c>
      <c r="K401">
        <f>IFERROR(VLOOKUP(G401,'GASB Match'!$A$87:$B$363,2,FALSE),"")</f>
        <v>3026880</v>
      </c>
    </row>
    <row r="402" spans="1:11" x14ac:dyDescent="0.2">
      <c r="A402" t="str">
        <f t="shared" si="7"/>
        <v>2015NORTHCENTRAL LEARNING CENTER</v>
      </c>
      <c r="B402">
        <v>3000017</v>
      </c>
      <c r="C402">
        <v>2015</v>
      </c>
      <c r="D402">
        <v>79951</v>
      </c>
      <c r="E402" t="s">
        <v>777</v>
      </c>
      <c r="F402" t="s">
        <v>786</v>
      </c>
      <c r="G402" t="s">
        <v>42</v>
      </c>
      <c r="H402" s="4">
        <v>33229</v>
      </c>
      <c r="I402" s="4">
        <v>22739</v>
      </c>
      <c r="J402" s="5">
        <f t="shared" si="8"/>
        <v>55968</v>
      </c>
      <c r="K402">
        <f>IFERROR(VLOOKUP(G402,'GASB Match'!$A$87:$B$363,2,FALSE),"")</f>
        <v>3000017</v>
      </c>
    </row>
    <row r="403" spans="1:11" x14ac:dyDescent="0.2">
      <c r="A403" t="str">
        <f t="shared" si="7"/>
        <v>2016NORTHCENTRAL LEARNING CENTER</v>
      </c>
      <c r="B403">
        <v>3000017</v>
      </c>
      <c r="C403">
        <v>2016</v>
      </c>
      <c r="D403">
        <v>79951</v>
      </c>
      <c r="E403" t="s">
        <v>777</v>
      </c>
      <c r="F403" t="s">
        <v>786</v>
      </c>
      <c r="G403" t="s">
        <v>42</v>
      </c>
      <c r="H403" s="4">
        <v>36163</v>
      </c>
      <c r="I403" s="4">
        <v>23767</v>
      </c>
      <c r="J403" s="5">
        <f t="shared" si="8"/>
        <v>59930</v>
      </c>
      <c r="K403">
        <f>IFERROR(VLOOKUP(G403,'GASB Match'!$A$87:$B$363,2,FALSE),"")</f>
        <v>3000017</v>
      </c>
    </row>
    <row r="404" spans="1:11" x14ac:dyDescent="0.2">
      <c r="A404" t="str">
        <f t="shared" si="7"/>
        <v>2017NORTHCENTRAL LEARNING CENTER</v>
      </c>
      <c r="B404">
        <v>3000017</v>
      </c>
      <c r="C404">
        <v>2017</v>
      </c>
      <c r="D404">
        <v>79951</v>
      </c>
      <c r="E404" t="s">
        <v>777</v>
      </c>
      <c r="F404" t="s">
        <v>786</v>
      </c>
      <c r="G404" t="s">
        <v>42</v>
      </c>
      <c r="H404" s="4">
        <v>39291</v>
      </c>
      <c r="I404" s="4">
        <v>24955</v>
      </c>
      <c r="J404" s="5">
        <f t="shared" si="8"/>
        <v>64246</v>
      </c>
      <c r="K404">
        <f>IFERROR(VLOOKUP(G404,'GASB Match'!$A$87:$B$363,2,FALSE),"")</f>
        <v>3000017</v>
      </c>
    </row>
    <row r="405" spans="1:11" x14ac:dyDescent="0.2">
      <c r="A405" t="str">
        <f t="shared" si="7"/>
        <v>2018NORTHCENTRAL LEARNING CENTER</v>
      </c>
      <c r="B405">
        <v>3000017</v>
      </c>
      <c r="C405">
        <v>2018</v>
      </c>
      <c r="D405">
        <v>79951</v>
      </c>
      <c r="E405" t="s">
        <v>777</v>
      </c>
      <c r="F405" t="s">
        <v>786</v>
      </c>
      <c r="G405" t="s">
        <v>42</v>
      </c>
      <c r="H405" s="4">
        <v>42015</v>
      </c>
      <c r="I405" s="4">
        <v>26425</v>
      </c>
      <c r="J405" s="5">
        <f t="shared" si="8"/>
        <v>68440</v>
      </c>
      <c r="K405">
        <f>IFERROR(VLOOKUP(G405,'GASB Match'!$A$87:$B$363,2,FALSE),"")</f>
        <v>3000017</v>
      </c>
    </row>
    <row r="406" spans="1:11" x14ac:dyDescent="0.2">
      <c r="A406" t="str">
        <f t="shared" si="7"/>
        <v>2019NORTHCENTRAL LEARNING CENTER</v>
      </c>
      <c r="B406">
        <v>3000017</v>
      </c>
      <c r="C406">
        <v>2019</v>
      </c>
      <c r="D406">
        <v>79951</v>
      </c>
      <c r="E406" t="s">
        <v>777</v>
      </c>
      <c r="F406" t="s">
        <v>786</v>
      </c>
      <c r="G406" t="s">
        <v>42</v>
      </c>
      <c r="H406" s="4">
        <v>49866</v>
      </c>
      <c r="I406" s="4">
        <v>30267</v>
      </c>
      <c r="J406" s="5">
        <f t="shared" si="8"/>
        <v>80133</v>
      </c>
      <c r="K406">
        <f>IFERROR(VLOOKUP(G406,'GASB Match'!$A$87:$B$363,2,FALSE),"")</f>
        <v>3000017</v>
      </c>
    </row>
    <row r="407" spans="1:11" x14ac:dyDescent="0.2">
      <c r="A407" t="str">
        <f t="shared" si="7"/>
        <v>2020NORTHCENTRAL LEARNING CENTER</v>
      </c>
      <c r="B407">
        <v>3000017</v>
      </c>
      <c r="C407">
        <v>2020</v>
      </c>
      <c r="D407">
        <v>79951</v>
      </c>
      <c r="E407" t="s">
        <v>777</v>
      </c>
      <c r="F407" t="s">
        <v>786</v>
      </c>
      <c r="G407" t="s">
        <v>42</v>
      </c>
      <c r="H407" s="4">
        <v>52508</v>
      </c>
      <c r="I407" s="4">
        <v>30965</v>
      </c>
      <c r="J407" s="5">
        <f t="shared" si="8"/>
        <v>83473</v>
      </c>
      <c r="K407">
        <f>IFERROR(VLOOKUP(G407,'GASB Match'!$A$87:$B$363,2,FALSE),"")</f>
        <v>3000017</v>
      </c>
    </row>
    <row r="408" spans="1:11" x14ac:dyDescent="0.2">
      <c r="A408" t="str">
        <f t="shared" si="7"/>
        <v>2021NORTHCENTRAL LEARNING CENTER</v>
      </c>
      <c r="B408">
        <v>3000017</v>
      </c>
      <c r="C408">
        <v>2021</v>
      </c>
      <c r="D408">
        <v>79951</v>
      </c>
      <c r="E408" t="s">
        <v>777</v>
      </c>
      <c r="F408" t="s">
        <v>786</v>
      </c>
      <c r="G408" t="s">
        <v>42</v>
      </c>
      <c r="H408" s="4">
        <v>51500</v>
      </c>
      <c r="I408" s="4">
        <v>29337</v>
      </c>
      <c r="J408" s="5">
        <f t="shared" si="8"/>
        <v>80837</v>
      </c>
      <c r="K408">
        <f>IFERROR(VLOOKUP(G408,'GASB Match'!$A$87:$B$363,2,FALSE),"")</f>
        <v>3000017</v>
      </c>
    </row>
    <row r="409" spans="1:11" x14ac:dyDescent="0.2">
      <c r="A409" t="str">
        <f t="shared" si="7"/>
        <v>2022NORTHCENTRAL LEARNING CENTER</v>
      </c>
      <c r="B409">
        <v>3000017</v>
      </c>
      <c r="C409">
        <v>2022</v>
      </c>
      <c r="D409">
        <v>79951</v>
      </c>
      <c r="E409" t="s">
        <v>777</v>
      </c>
      <c r="F409" t="s">
        <v>786</v>
      </c>
      <c r="G409" t="s">
        <v>42</v>
      </c>
      <c r="H409" s="4">
        <v>47441</v>
      </c>
      <c r="I409" s="4">
        <v>26081</v>
      </c>
      <c r="J409" s="5">
        <f t="shared" si="8"/>
        <v>73522</v>
      </c>
      <c r="K409">
        <f>IFERROR(VLOOKUP(G409,'GASB Match'!$A$87:$B$363,2,FALSE),"")</f>
        <v>3000017</v>
      </c>
    </row>
    <row r="410" spans="1:11" x14ac:dyDescent="0.2">
      <c r="A410" t="str">
        <f t="shared" si="7"/>
        <v>2023NORTHCENTRAL LEARNING CENTER</v>
      </c>
      <c r="B410">
        <v>3000017</v>
      </c>
      <c r="C410">
        <v>2023</v>
      </c>
      <c r="D410">
        <v>79951</v>
      </c>
      <c r="E410" t="s">
        <v>777</v>
      </c>
      <c r="F410" t="s">
        <v>786</v>
      </c>
      <c r="G410" t="s">
        <v>42</v>
      </c>
      <c r="H410" s="4">
        <v>57037</v>
      </c>
      <c r="I410" s="4">
        <v>30722</v>
      </c>
      <c r="J410" s="5">
        <f t="shared" si="8"/>
        <v>87759</v>
      </c>
      <c r="K410">
        <f>IFERROR(VLOOKUP(G410,'GASB Match'!$A$87:$B$363,2,FALSE),"")</f>
        <v>3000017</v>
      </c>
    </row>
    <row r="411" spans="1:11" x14ac:dyDescent="0.2">
      <c r="A411" t="str">
        <f t="shared" si="7"/>
        <v>2015CASCADE COUNTY</v>
      </c>
      <c r="B411">
        <v>3000016</v>
      </c>
      <c r="C411">
        <v>2015</v>
      </c>
      <c r="D411">
        <v>79991</v>
      </c>
      <c r="E411" t="s">
        <v>777</v>
      </c>
      <c r="F411" t="s">
        <v>786</v>
      </c>
      <c r="G411" t="s">
        <v>43</v>
      </c>
      <c r="H411" s="4">
        <v>3365</v>
      </c>
      <c r="I411" s="4">
        <v>2748</v>
      </c>
      <c r="J411" s="5">
        <f t="shared" si="8"/>
        <v>6113</v>
      </c>
      <c r="K411">
        <f>IFERROR(VLOOKUP(G411,'GASB Match'!$A$87:$B$363,2,FALSE),"")</f>
        <v>3000016</v>
      </c>
    </row>
    <row r="412" spans="1:11" x14ac:dyDescent="0.2">
      <c r="A412" t="str">
        <f t="shared" si="7"/>
        <v>2016CASCADE COUNTY</v>
      </c>
      <c r="B412">
        <v>3000016</v>
      </c>
      <c r="C412">
        <v>2016</v>
      </c>
      <c r="D412">
        <v>79991</v>
      </c>
      <c r="E412" t="s">
        <v>777</v>
      </c>
      <c r="F412" t="s">
        <v>786</v>
      </c>
      <c r="G412" t="s">
        <v>43</v>
      </c>
      <c r="H412" s="4">
        <v>2792</v>
      </c>
      <c r="I412" s="4">
        <v>2028</v>
      </c>
      <c r="J412" s="5">
        <f t="shared" si="8"/>
        <v>4820</v>
      </c>
      <c r="K412">
        <f>IFERROR(VLOOKUP(G412,'GASB Match'!$A$87:$B$363,2,FALSE),"")</f>
        <v>3000016</v>
      </c>
    </row>
    <row r="413" spans="1:11" x14ac:dyDescent="0.2">
      <c r="A413" t="str">
        <f t="shared" si="7"/>
        <v>2017CASCADE COUNTY</v>
      </c>
      <c r="B413">
        <v>3000016</v>
      </c>
      <c r="C413">
        <v>2017</v>
      </c>
      <c r="D413">
        <v>79991</v>
      </c>
      <c r="E413" t="s">
        <v>777</v>
      </c>
      <c r="F413" t="s">
        <v>786</v>
      </c>
      <c r="G413" t="s">
        <v>43</v>
      </c>
      <c r="H413" s="4">
        <v>3465</v>
      </c>
      <c r="I413" s="4">
        <v>2214</v>
      </c>
      <c r="J413" s="5">
        <f t="shared" si="8"/>
        <v>5679</v>
      </c>
      <c r="K413">
        <f>IFERROR(VLOOKUP(G413,'GASB Match'!$A$87:$B$363,2,FALSE),"")</f>
        <v>3000016</v>
      </c>
    </row>
    <row r="414" spans="1:11" x14ac:dyDescent="0.2">
      <c r="A414" t="str">
        <f t="shared" si="7"/>
        <v>2018CASCADE COUNTY</v>
      </c>
      <c r="B414">
        <v>3000016</v>
      </c>
      <c r="C414">
        <v>2018</v>
      </c>
      <c r="D414">
        <v>79991</v>
      </c>
      <c r="E414" t="s">
        <v>777</v>
      </c>
      <c r="F414" t="s">
        <v>786</v>
      </c>
      <c r="G414" t="s">
        <v>43</v>
      </c>
      <c r="H414" s="4">
        <v>3950</v>
      </c>
      <c r="I414" s="4">
        <v>2787</v>
      </c>
      <c r="J414" s="5">
        <f t="shared" si="8"/>
        <v>6737</v>
      </c>
      <c r="K414">
        <f>IFERROR(VLOOKUP(G414,'GASB Match'!$A$87:$B$363,2,FALSE),"")</f>
        <v>3000016</v>
      </c>
    </row>
    <row r="415" spans="1:11" x14ac:dyDescent="0.2">
      <c r="A415" t="str">
        <f t="shared" si="7"/>
        <v>2019CASCADE COUNTY</v>
      </c>
      <c r="B415">
        <v>3000016</v>
      </c>
      <c r="C415">
        <v>2019</v>
      </c>
      <c r="D415">
        <v>79991</v>
      </c>
      <c r="E415" t="s">
        <v>777</v>
      </c>
      <c r="F415" t="s">
        <v>786</v>
      </c>
      <c r="G415" t="s">
        <v>43</v>
      </c>
      <c r="H415" s="4">
        <v>4121</v>
      </c>
      <c r="I415" s="4">
        <v>2574</v>
      </c>
      <c r="J415" s="5">
        <f t="shared" si="8"/>
        <v>6695</v>
      </c>
      <c r="K415">
        <f>IFERROR(VLOOKUP(G415,'GASB Match'!$A$87:$B$363,2,FALSE),"")</f>
        <v>3000016</v>
      </c>
    </row>
    <row r="416" spans="1:11" x14ac:dyDescent="0.2">
      <c r="A416" t="str">
        <f t="shared" si="7"/>
        <v>2020CASCADE COUNTY</v>
      </c>
      <c r="B416">
        <v>3000016</v>
      </c>
      <c r="C416">
        <v>2020</v>
      </c>
      <c r="D416">
        <v>79991</v>
      </c>
      <c r="E416" t="s">
        <v>777</v>
      </c>
      <c r="F416" t="s">
        <v>786</v>
      </c>
      <c r="G416" t="s">
        <v>43</v>
      </c>
      <c r="H416" s="4">
        <v>4298</v>
      </c>
      <c r="I416" s="4">
        <v>2453</v>
      </c>
      <c r="J416" s="5">
        <f t="shared" si="8"/>
        <v>6751</v>
      </c>
      <c r="K416">
        <f>IFERROR(VLOOKUP(G416,'GASB Match'!$A$87:$B$363,2,FALSE),"")</f>
        <v>3000016</v>
      </c>
    </row>
    <row r="417" spans="1:11" x14ac:dyDescent="0.2">
      <c r="A417" t="str">
        <f t="shared" si="7"/>
        <v>2021CASCADE COUNTY</v>
      </c>
      <c r="B417">
        <v>3000016</v>
      </c>
      <c r="C417">
        <v>2021</v>
      </c>
      <c r="D417">
        <v>79991</v>
      </c>
      <c r="E417" t="s">
        <v>777</v>
      </c>
      <c r="F417" t="s">
        <v>786</v>
      </c>
      <c r="G417" t="s">
        <v>43</v>
      </c>
      <c r="H417" s="4">
        <v>2566</v>
      </c>
      <c r="I417" s="4">
        <v>1414</v>
      </c>
      <c r="J417" s="5">
        <f t="shared" si="8"/>
        <v>3980</v>
      </c>
      <c r="K417">
        <f>IFERROR(VLOOKUP(G417,'GASB Match'!$A$87:$B$363,2,FALSE),"")</f>
        <v>3000016</v>
      </c>
    </row>
    <row r="418" spans="1:11" x14ac:dyDescent="0.2">
      <c r="A418" t="str">
        <f t="shared" si="7"/>
        <v>2022CASCADE COUNTY</v>
      </c>
      <c r="B418">
        <v>3000016</v>
      </c>
      <c r="C418">
        <v>2022</v>
      </c>
      <c r="D418">
        <v>79991</v>
      </c>
      <c r="E418" t="s">
        <v>777</v>
      </c>
      <c r="F418" t="s">
        <v>786</v>
      </c>
      <c r="G418" t="s">
        <v>43</v>
      </c>
      <c r="H418" s="4">
        <v>4053</v>
      </c>
      <c r="I418" s="4">
        <v>2111</v>
      </c>
      <c r="J418" s="5">
        <f t="shared" si="8"/>
        <v>6164</v>
      </c>
      <c r="K418">
        <f>IFERROR(VLOOKUP(G418,'GASB Match'!$A$87:$B$363,2,FALSE),"")</f>
        <v>3000016</v>
      </c>
    </row>
    <row r="419" spans="1:11" x14ac:dyDescent="0.2">
      <c r="A419" t="str">
        <f t="shared" si="7"/>
        <v>2023CASCADE COUNTY</v>
      </c>
      <c r="B419">
        <v>3000016</v>
      </c>
      <c r="C419">
        <v>2023</v>
      </c>
      <c r="D419">
        <v>79991</v>
      </c>
      <c r="E419" t="s">
        <v>777</v>
      </c>
      <c r="F419" t="s">
        <v>786</v>
      </c>
      <c r="G419" t="s">
        <v>43</v>
      </c>
      <c r="H419" s="4">
        <v>342</v>
      </c>
      <c r="I419" s="4">
        <v>66</v>
      </c>
      <c r="J419" s="5">
        <f t="shared" si="8"/>
        <v>408</v>
      </c>
      <c r="K419">
        <f>IFERROR(VLOOKUP(G419,'GASB Match'!$A$87:$B$363,2,FALSE),"")</f>
        <v>3000016</v>
      </c>
    </row>
    <row r="420" spans="1:11" x14ac:dyDescent="0.2">
      <c r="A420" t="str">
        <f t="shared" si="7"/>
        <v>2015FORT BENTON PUBLIC SCHOOLS</v>
      </c>
      <c r="B420" t="s">
        <v>785</v>
      </c>
      <c r="C420">
        <v>2015</v>
      </c>
      <c r="D420">
        <v>80011</v>
      </c>
      <c r="E420" t="s">
        <v>777</v>
      </c>
      <c r="F420" t="s">
        <v>786</v>
      </c>
      <c r="G420" t="s">
        <v>44</v>
      </c>
      <c r="H420" s="4">
        <v>124951</v>
      </c>
      <c r="I420" s="4">
        <v>84135</v>
      </c>
      <c r="J420" s="5">
        <f t="shared" si="8"/>
        <v>209086</v>
      </c>
      <c r="K420" t="str">
        <f>IFERROR(VLOOKUP(G420,'GASB Match'!$A$87:$B$363,2,FALSE),"")</f>
        <v/>
      </c>
    </row>
    <row r="421" spans="1:11" x14ac:dyDescent="0.2">
      <c r="A421" t="str">
        <f t="shared" si="7"/>
        <v>2016FORT BENTON PUBLIC SCHOOLS</v>
      </c>
      <c r="B421" t="s">
        <v>785</v>
      </c>
      <c r="C421">
        <v>2016</v>
      </c>
      <c r="D421">
        <v>80011</v>
      </c>
      <c r="E421" t="s">
        <v>777</v>
      </c>
      <c r="F421" t="s">
        <v>786</v>
      </c>
      <c r="G421" t="s">
        <v>44</v>
      </c>
      <c r="H421" s="4">
        <v>136756</v>
      </c>
      <c r="I421" s="4">
        <v>89296</v>
      </c>
      <c r="J421" s="5">
        <f t="shared" si="8"/>
        <v>226052</v>
      </c>
      <c r="K421" t="str">
        <f>IFERROR(VLOOKUP(G421,'GASB Match'!$A$87:$B$363,2,FALSE),"")</f>
        <v/>
      </c>
    </row>
    <row r="422" spans="1:11" x14ac:dyDescent="0.2">
      <c r="A422" t="str">
        <f t="shared" si="7"/>
        <v>2017FORT BENTON PUBLIC SCHOOLS</v>
      </c>
      <c r="B422" t="s">
        <v>785</v>
      </c>
      <c r="C422">
        <v>2017</v>
      </c>
      <c r="D422">
        <v>80011</v>
      </c>
      <c r="E422" t="s">
        <v>777</v>
      </c>
      <c r="F422" t="s">
        <v>786</v>
      </c>
      <c r="G422" t="s">
        <v>44</v>
      </c>
      <c r="H422" s="4">
        <v>139851</v>
      </c>
      <c r="I422" s="4">
        <v>88786</v>
      </c>
      <c r="J422" s="5">
        <f t="shared" si="8"/>
        <v>228637</v>
      </c>
      <c r="K422" t="str">
        <f>IFERROR(VLOOKUP(G422,'GASB Match'!$A$87:$B$363,2,FALSE),"")</f>
        <v/>
      </c>
    </row>
    <row r="423" spans="1:11" x14ac:dyDescent="0.2">
      <c r="A423" t="str">
        <f t="shared" si="7"/>
        <v>2018FORT BENTON PUBLIC SCHOOLS</v>
      </c>
      <c r="B423" t="s">
        <v>785</v>
      </c>
      <c r="C423">
        <v>2018</v>
      </c>
      <c r="D423">
        <v>80011</v>
      </c>
      <c r="E423" t="s">
        <v>777</v>
      </c>
      <c r="F423" t="s">
        <v>786</v>
      </c>
      <c r="G423" t="s">
        <v>44</v>
      </c>
      <c r="H423" s="4">
        <v>141118</v>
      </c>
      <c r="I423" s="4">
        <v>87967</v>
      </c>
      <c r="J423" s="5">
        <f t="shared" si="8"/>
        <v>229085</v>
      </c>
      <c r="K423" t="str">
        <f>IFERROR(VLOOKUP(G423,'GASB Match'!$A$87:$B$363,2,FALSE),"")</f>
        <v/>
      </c>
    </row>
    <row r="424" spans="1:11" x14ac:dyDescent="0.2">
      <c r="A424" t="str">
        <f t="shared" si="7"/>
        <v>2019FORT BENTON PUBLIC SCHOOLS</v>
      </c>
      <c r="B424" t="s">
        <v>785</v>
      </c>
      <c r="C424">
        <v>2019</v>
      </c>
      <c r="D424">
        <v>80011</v>
      </c>
      <c r="E424" t="s">
        <v>777</v>
      </c>
      <c r="F424" t="s">
        <v>786</v>
      </c>
      <c r="G424" t="s">
        <v>44</v>
      </c>
      <c r="H424" s="4">
        <v>141528</v>
      </c>
      <c r="I424" s="4">
        <v>85757</v>
      </c>
      <c r="J424" s="5">
        <f t="shared" si="8"/>
        <v>227285</v>
      </c>
      <c r="K424" t="str">
        <f>IFERROR(VLOOKUP(G424,'GASB Match'!$A$87:$B$363,2,FALSE),"")</f>
        <v/>
      </c>
    </row>
    <row r="425" spans="1:11" x14ac:dyDescent="0.2">
      <c r="A425" t="str">
        <f t="shared" si="7"/>
        <v>2020FORT BENTON PUBLIC SCHOOLS</v>
      </c>
      <c r="B425" t="s">
        <v>785</v>
      </c>
      <c r="C425">
        <v>2020</v>
      </c>
      <c r="D425">
        <v>80011</v>
      </c>
      <c r="E425" t="s">
        <v>777</v>
      </c>
      <c r="F425" t="s">
        <v>786</v>
      </c>
      <c r="G425" t="s">
        <v>44</v>
      </c>
      <c r="H425" s="4">
        <v>146780</v>
      </c>
      <c r="I425" s="4">
        <v>86718</v>
      </c>
      <c r="J425" s="5">
        <f t="shared" si="8"/>
        <v>233498</v>
      </c>
      <c r="K425" t="str">
        <f>IFERROR(VLOOKUP(G425,'GASB Match'!$A$87:$B$363,2,FALSE),"")</f>
        <v/>
      </c>
    </row>
    <row r="426" spans="1:11" x14ac:dyDescent="0.2">
      <c r="A426" t="str">
        <f t="shared" si="7"/>
        <v>2021FORT BENTON PUBLIC SCHOOLS</v>
      </c>
      <c r="B426" t="s">
        <v>785</v>
      </c>
      <c r="C426">
        <v>2021</v>
      </c>
      <c r="D426">
        <v>80011</v>
      </c>
      <c r="E426" t="s">
        <v>777</v>
      </c>
      <c r="F426" t="s">
        <v>786</v>
      </c>
      <c r="G426" t="s">
        <v>44</v>
      </c>
      <c r="H426" s="4">
        <v>155983</v>
      </c>
      <c r="I426" s="4">
        <v>88958</v>
      </c>
      <c r="J426" s="5">
        <f t="shared" si="8"/>
        <v>244941</v>
      </c>
      <c r="K426" t="str">
        <f>IFERROR(VLOOKUP(G426,'GASB Match'!$A$87:$B$363,2,FALSE),"")</f>
        <v/>
      </c>
    </row>
    <row r="427" spans="1:11" x14ac:dyDescent="0.2">
      <c r="A427" t="str">
        <f t="shared" si="7"/>
        <v>2022FORT BENTON PUBLIC SCHOOLS</v>
      </c>
      <c r="B427" t="s">
        <v>785</v>
      </c>
      <c r="C427">
        <v>2022</v>
      </c>
      <c r="D427">
        <v>80011</v>
      </c>
      <c r="E427" t="s">
        <v>777</v>
      </c>
      <c r="F427" t="s">
        <v>786</v>
      </c>
      <c r="G427" t="s">
        <v>44</v>
      </c>
      <c r="H427" s="4">
        <v>166577</v>
      </c>
      <c r="I427" s="4">
        <v>91899</v>
      </c>
      <c r="J427" s="5">
        <f t="shared" si="8"/>
        <v>258476</v>
      </c>
      <c r="K427" t="str">
        <f>IFERROR(VLOOKUP(G427,'GASB Match'!$A$87:$B$363,2,FALSE),"")</f>
        <v/>
      </c>
    </row>
    <row r="428" spans="1:11" x14ac:dyDescent="0.2">
      <c r="A428" t="str">
        <f t="shared" si="7"/>
        <v>2023FORT BENTON PUBLIC SCHOOLS</v>
      </c>
      <c r="B428" t="s">
        <v>785</v>
      </c>
      <c r="C428">
        <v>2023</v>
      </c>
      <c r="D428">
        <v>80011</v>
      </c>
      <c r="E428" t="s">
        <v>777</v>
      </c>
      <c r="F428" t="s">
        <v>786</v>
      </c>
      <c r="G428" t="s">
        <v>44</v>
      </c>
      <c r="H428" s="4">
        <v>183856</v>
      </c>
      <c r="I428" s="4">
        <v>99296</v>
      </c>
      <c r="J428" s="5">
        <f t="shared" si="8"/>
        <v>283152</v>
      </c>
      <c r="K428" t="str">
        <f>IFERROR(VLOOKUP(G428,'GASB Match'!$A$87:$B$363,2,FALSE),"")</f>
        <v/>
      </c>
    </row>
    <row r="429" spans="1:11" x14ac:dyDescent="0.2">
      <c r="A429" t="str">
        <f t="shared" si="7"/>
        <v>2015BIG SANDY PUBLIC SCHOOLS</v>
      </c>
      <c r="B429">
        <v>3003750</v>
      </c>
      <c r="C429">
        <v>2015</v>
      </c>
      <c r="D429">
        <v>80111</v>
      </c>
      <c r="E429" t="s">
        <v>777</v>
      </c>
      <c r="F429" t="s">
        <v>786</v>
      </c>
      <c r="G429" t="s">
        <v>45</v>
      </c>
      <c r="H429" s="4">
        <v>71898</v>
      </c>
      <c r="I429" s="4">
        <v>48623</v>
      </c>
      <c r="J429" s="5">
        <f t="shared" si="8"/>
        <v>120521</v>
      </c>
      <c r="K429">
        <f>IFERROR(VLOOKUP(G429,'GASB Match'!$A$87:$B$363,2,FALSE),"")</f>
        <v>3003750</v>
      </c>
    </row>
    <row r="430" spans="1:11" x14ac:dyDescent="0.2">
      <c r="A430" t="str">
        <f t="shared" si="7"/>
        <v>2016BIG SANDY PUBLIC SCHOOLS</v>
      </c>
      <c r="B430">
        <v>3003750</v>
      </c>
      <c r="C430">
        <v>2016</v>
      </c>
      <c r="D430">
        <v>80111</v>
      </c>
      <c r="E430" t="s">
        <v>777</v>
      </c>
      <c r="F430" t="s">
        <v>786</v>
      </c>
      <c r="G430" t="s">
        <v>45</v>
      </c>
      <c r="H430" s="4">
        <v>80895</v>
      </c>
      <c r="I430" s="4">
        <v>52907</v>
      </c>
      <c r="J430" s="5">
        <f t="shared" si="8"/>
        <v>133802</v>
      </c>
      <c r="K430">
        <f>IFERROR(VLOOKUP(G430,'GASB Match'!$A$87:$B$363,2,FALSE),"")</f>
        <v>3003750</v>
      </c>
    </row>
    <row r="431" spans="1:11" x14ac:dyDescent="0.2">
      <c r="A431" t="str">
        <f t="shared" si="7"/>
        <v>2017BIG SANDY PUBLIC SCHOOLS</v>
      </c>
      <c r="B431">
        <v>3003750</v>
      </c>
      <c r="C431">
        <v>2017</v>
      </c>
      <c r="D431">
        <v>80111</v>
      </c>
      <c r="E431" t="s">
        <v>777</v>
      </c>
      <c r="F431" t="s">
        <v>786</v>
      </c>
      <c r="G431" t="s">
        <v>45</v>
      </c>
      <c r="H431" s="4">
        <v>87427</v>
      </c>
      <c r="I431" s="4">
        <v>55509</v>
      </c>
      <c r="J431" s="5">
        <f t="shared" si="8"/>
        <v>142936</v>
      </c>
      <c r="K431">
        <f>IFERROR(VLOOKUP(G431,'GASB Match'!$A$87:$B$363,2,FALSE),"")</f>
        <v>3003750</v>
      </c>
    </row>
    <row r="432" spans="1:11" x14ac:dyDescent="0.2">
      <c r="A432" t="str">
        <f t="shared" si="7"/>
        <v>2018BIG SANDY PUBLIC SCHOOLS</v>
      </c>
      <c r="B432">
        <v>3003750</v>
      </c>
      <c r="C432">
        <v>2018</v>
      </c>
      <c r="D432">
        <v>80111</v>
      </c>
      <c r="E432" t="s">
        <v>777</v>
      </c>
      <c r="F432" t="s">
        <v>786</v>
      </c>
      <c r="G432" t="s">
        <v>45</v>
      </c>
      <c r="H432" s="4">
        <v>92111</v>
      </c>
      <c r="I432" s="4">
        <v>57534</v>
      </c>
      <c r="J432" s="5">
        <f t="shared" si="8"/>
        <v>149645</v>
      </c>
      <c r="K432">
        <f>IFERROR(VLOOKUP(G432,'GASB Match'!$A$87:$B$363,2,FALSE),"")</f>
        <v>3003750</v>
      </c>
    </row>
    <row r="433" spans="1:11" x14ac:dyDescent="0.2">
      <c r="A433" t="str">
        <f t="shared" si="7"/>
        <v>2019BIG SANDY PUBLIC SCHOOLS</v>
      </c>
      <c r="B433">
        <v>3003750</v>
      </c>
      <c r="C433">
        <v>2019</v>
      </c>
      <c r="D433">
        <v>80111</v>
      </c>
      <c r="E433" t="s">
        <v>777</v>
      </c>
      <c r="F433" t="s">
        <v>786</v>
      </c>
      <c r="G433" t="s">
        <v>45</v>
      </c>
      <c r="H433" s="4">
        <v>90926</v>
      </c>
      <c r="I433" s="4">
        <v>55124</v>
      </c>
      <c r="J433" s="5">
        <f t="shared" si="8"/>
        <v>146050</v>
      </c>
      <c r="K433">
        <f>IFERROR(VLOOKUP(G433,'GASB Match'!$A$87:$B$363,2,FALSE),"")</f>
        <v>3003750</v>
      </c>
    </row>
    <row r="434" spans="1:11" x14ac:dyDescent="0.2">
      <c r="A434" t="str">
        <f t="shared" si="7"/>
        <v>2020BIG SANDY PUBLIC SCHOOLS</v>
      </c>
      <c r="B434">
        <v>3003750</v>
      </c>
      <c r="C434">
        <v>2020</v>
      </c>
      <c r="D434">
        <v>80111</v>
      </c>
      <c r="E434" t="s">
        <v>777</v>
      </c>
      <c r="F434" t="s">
        <v>786</v>
      </c>
      <c r="G434" t="s">
        <v>45</v>
      </c>
      <c r="H434" s="4">
        <v>96118</v>
      </c>
      <c r="I434" s="4">
        <v>56756</v>
      </c>
      <c r="J434" s="5">
        <f t="shared" si="8"/>
        <v>152874</v>
      </c>
      <c r="K434">
        <f>IFERROR(VLOOKUP(G434,'GASB Match'!$A$87:$B$363,2,FALSE),"")</f>
        <v>3003750</v>
      </c>
    </row>
    <row r="435" spans="1:11" x14ac:dyDescent="0.2">
      <c r="A435" t="str">
        <f t="shared" si="7"/>
        <v>2021BIG SANDY PUBLIC SCHOOLS</v>
      </c>
      <c r="B435">
        <v>3003750</v>
      </c>
      <c r="C435">
        <v>2021</v>
      </c>
      <c r="D435">
        <v>80111</v>
      </c>
      <c r="E435" t="s">
        <v>777</v>
      </c>
      <c r="F435" t="s">
        <v>786</v>
      </c>
      <c r="G435" t="s">
        <v>45</v>
      </c>
      <c r="H435" s="4">
        <v>110506</v>
      </c>
      <c r="I435" s="4">
        <v>63007</v>
      </c>
      <c r="J435" s="5">
        <f t="shared" si="8"/>
        <v>173513</v>
      </c>
      <c r="K435">
        <f>IFERROR(VLOOKUP(G435,'GASB Match'!$A$87:$B$363,2,FALSE),"")</f>
        <v>3003750</v>
      </c>
    </row>
    <row r="436" spans="1:11" x14ac:dyDescent="0.2">
      <c r="A436" t="str">
        <f t="shared" si="7"/>
        <v>2022BIG SANDY PUBLIC SCHOOLS</v>
      </c>
      <c r="B436">
        <v>3003750</v>
      </c>
      <c r="C436">
        <v>2022</v>
      </c>
      <c r="D436">
        <v>80111</v>
      </c>
      <c r="E436" t="s">
        <v>777</v>
      </c>
      <c r="F436" t="s">
        <v>786</v>
      </c>
      <c r="G436" t="s">
        <v>45</v>
      </c>
      <c r="H436" s="4">
        <v>92596</v>
      </c>
      <c r="I436" s="4">
        <v>51028</v>
      </c>
      <c r="J436" s="5">
        <f t="shared" si="8"/>
        <v>143624</v>
      </c>
      <c r="K436">
        <f>IFERROR(VLOOKUP(G436,'GASB Match'!$A$87:$B$363,2,FALSE),"")</f>
        <v>3003750</v>
      </c>
    </row>
    <row r="437" spans="1:11" x14ac:dyDescent="0.2">
      <c r="A437" t="str">
        <f t="shared" si="7"/>
        <v>2023BIG SANDY PUBLIC SCHOOLS</v>
      </c>
      <c r="B437">
        <v>3003750</v>
      </c>
      <c r="C437">
        <v>2023</v>
      </c>
      <c r="D437">
        <v>80111</v>
      </c>
      <c r="E437" t="s">
        <v>777</v>
      </c>
      <c r="F437" t="s">
        <v>786</v>
      </c>
      <c r="G437" t="s">
        <v>45</v>
      </c>
      <c r="H437" s="4">
        <v>100773</v>
      </c>
      <c r="I437" s="4">
        <v>54371</v>
      </c>
      <c r="J437" s="5">
        <f t="shared" si="8"/>
        <v>155144</v>
      </c>
      <c r="K437">
        <f>IFERROR(VLOOKUP(G437,'GASB Match'!$A$87:$B$363,2,FALSE),"")</f>
        <v>3003750</v>
      </c>
    </row>
    <row r="438" spans="1:11" x14ac:dyDescent="0.2">
      <c r="A438" t="str">
        <f t="shared" si="7"/>
        <v>2015HIGHWOOD PUBLIC SCHOOLS</v>
      </c>
      <c r="B438">
        <v>3014070</v>
      </c>
      <c r="C438">
        <v>2015</v>
      </c>
      <c r="D438">
        <v>80281</v>
      </c>
      <c r="E438" t="s">
        <v>777</v>
      </c>
      <c r="F438" t="s">
        <v>786</v>
      </c>
      <c r="G438" t="s">
        <v>46</v>
      </c>
      <c r="H438" s="4">
        <v>54528</v>
      </c>
      <c r="I438" s="4">
        <v>36996</v>
      </c>
      <c r="J438" s="5">
        <f t="shared" si="8"/>
        <v>91524</v>
      </c>
      <c r="K438">
        <f>IFERROR(VLOOKUP(G438,'GASB Match'!$A$87:$B$363,2,FALSE),"")</f>
        <v>3014070</v>
      </c>
    </row>
    <row r="439" spans="1:11" x14ac:dyDescent="0.2">
      <c r="A439" t="str">
        <f t="shared" si="7"/>
        <v>2016HIGHWOOD PUBLIC SCHOOLS</v>
      </c>
      <c r="B439">
        <v>3014070</v>
      </c>
      <c r="C439">
        <v>2016</v>
      </c>
      <c r="D439">
        <v>80281</v>
      </c>
      <c r="E439" t="s">
        <v>777</v>
      </c>
      <c r="F439" t="s">
        <v>786</v>
      </c>
      <c r="G439" t="s">
        <v>46</v>
      </c>
      <c r="H439" s="4">
        <v>53870</v>
      </c>
      <c r="I439" s="4">
        <v>35302</v>
      </c>
      <c r="J439" s="5">
        <f t="shared" si="8"/>
        <v>89172</v>
      </c>
      <c r="K439">
        <f>IFERROR(VLOOKUP(G439,'GASB Match'!$A$87:$B$363,2,FALSE),"")</f>
        <v>3014070</v>
      </c>
    </row>
    <row r="440" spans="1:11" x14ac:dyDescent="0.2">
      <c r="A440" t="str">
        <f t="shared" si="7"/>
        <v>2017HIGHWOOD PUBLIC SCHOOLS</v>
      </c>
      <c r="B440">
        <v>3014070</v>
      </c>
      <c r="C440">
        <v>2017</v>
      </c>
      <c r="D440">
        <v>80281</v>
      </c>
      <c r="E440" t="s">
        <v>777</v>
      </c>
      <c r="F440" t="s">
        <v>786</v>
      </c>
      <c r="G440" t="s">
        <v>46</v>
      </c>
      <c r="H440" s="4">
        <v>53546</v>
      </c>
      <c r="I440" s="4">
        <v>34003</v>
      </c>
      <c r="J440" s="5">
        <f t="shared" si="8"/>
        <v>87549</v>
      </c>
      <c r="K440">
        <f>IFERROR(VLOOKUP(G440,'GASB Match'!$A$87:$B$363,2,FALSE),"")</f>
        <v>3014070</v>
      </c>
    </row>
    <row r="441" spans="1:11" x14ac:dyDescent="0.2">
      <c r="A441" t="str">
        <f t="shared" si="7"/>
        <v>2018HIGHWOOD PUBLIC SCHOOLS</v>
      </c>
      <c r="B441">
        <v>3014070</v>
      </c>
      <c r="C441">
        <v>2018</v>
      </c>
      <c r="D441">
        <v>80281</v>
      </c>
      <c r="E441" t="s">
        <v>777</v>
      </c>
      <c r="F441" t="s">
        <v>786</v>
      </c>
      <c r="G441" t="s">
        <v>46</v>
      </c>
      <c r="H441" s="4">
        <v>55841</v>
      </c>
      <c r="I441" s="4">
        <v>35011</v>
      </c>
      <c r="J441" s="5">
        <f t="shared" si="8"/>
        <v>90852</v>
      </c>
      <c r="K441">
        <f>IFERROR(VLOOKUP(G441,'GASB Match'!$A$87:$B$363,2,FALSE),"")</f>
        <v>3014070</v>
      </c>
    </row>
    <row r="442" spans="1:11" x14ac:dyDescent="0.2">
      <c r="A442" t="str">
        <f t="shared" si="7"/>
        <v>2019HIGHWOOD PUBLIC SCHOOLS</v>
      </c>
      <c r="B442">
        <v>3014070</v>
      </c>
      <c r="C442">
        <v>2019</v>
      </c>
      <c r="D442">
        <v>80281</v>
      </c>
      <c r="E442" t="s">
        <v>777</v>
      </c>
      <c r="F442" t="s">
        <v>786</v>
      </c>
      <c r="G442" t="s">
        <v>46</v>
      </c>
      <c r="H442" s="4">
        <v>56089</v>
      </c>
      <c r="I442" s="4">
        <v>34034</v>
      </c>
      <c r="J442" s="5">
        <f t="shared" si="8"/>
        <v>90123</v>
      </c>
      <c r="K442">
        <f>IFERROR(VLOOKUP(G442,'GASB Match'!$A$87:$B$363,2,FALSE),"")</f>
        <v>3014070</v>
      </c>
    </row>
    <row r="443" spans="1:11" x14ac:dyDescent="0.2">
      <c r="A443" t="str">
        <f t="shared" si="7"/>
        <v>2020HIGHWOOD PUBLIC SCHOOLS</v>
      </c>
      <c r="B443">
        <v>3014070</v>
      </c>
      <c r="C443">
        <v>2020</v>
      </c>
      <c r="D443">
        <v>80281</v>
      </c>
      <c r="E443" t="s">
        <v>777</v>
      </c>
      <c r="F443" t="s">
        <v>786</v>
      </c>
      <c r="G443" t="s">
        <v>46</v>
      </c>
      <c r="H443" s="4">
        <v>57707</v>
      </c>
      <c r="I443" s="4">
        <v>34040</v>
      </c>
      <c r="J443" s="5">
        <f t="shared" si="8"/>
        <v>91747</v>
      </c>
      <c r="K443">
        <f>IFERROR(VLOOKUP(G443,'GASB Match'!$A$87:$B$363,2,FALSE),"")</f>
        <v>3014070</v>
      </c>
    </row>
    <row r="444" spans="1:11" x14ac:dyDescent="0.2">
      <c r="A444" t="str">
        <f t="shared" si="7"/>
        <v>2021HIGHWOOD PUBLIC SCHOOLS</v>
      </c>
      <c r="B444">
        <v>3014070</v>
      </c>
      <c r="C444">
        <v>2021</v>
      </c>
      <c r="D444">
        <v>80281</v>
      </c>
      <c r="E444" t="s">
        <v>777</v>
      </c>
      <c r="F444" t="s">
        <v>786</v>
      </c>
      <c r="G444" t="s">
        <v>46</v>
      </c>
      <c r="H444" s="4">
        <v>60325</v>
      </c>
      <c r="I444" s="4">
        <v>34373</v>
      </c>
      <c r="J444" s="5">
        <f t="shared" si="8"/>
        <v>94698</v>
      </c>
      <c r="K444">
        <f>IFERROR(VLOOKUP(G444,'GASB Match'!$A$87:$B$363,2,FALSE),"")</f>
        <v>3014070</v>
      </c>
    </row>
    <row r="445" spans="1:11" x14ac:dyDescent="0.2">
      <c r="A445" t="str">
        <f t="shared" si="7"/>
        <v>2022HIGHWOOD PUBLIC SCHOOLS</v>
      </c>
      <c r="B445">
        <v>3014070</v>
      </c>
      <c r="C445">
        <v>2022</v>
      </c>
      <c r="D445">
        <v>80281</v>
      </c>
      <c r="E445" t="s">
        <v>777</v>
      </c>
      <c r="F445" t="s">
        <v>786</v>
      </c>
      <c r="G445" t="s">
        <v>46</v>
      </c>
      <c r="H445" s="4">
        <v>61423</v>
      </c>
      <c r="I445" s="4">
        <v>33806</v>
      </c>
      <c r="J445" s="5">
        <f t="shared" si="8"/>
        <v>95229</v>
      </c>
      <c r="K445">
        <f>IFERROR(VLOOKUP(G445,'GASB Match'!$A$87:$B$363,2,FALSE),"")</f>
        <v>3014070</v>
      </c>
    </row>
    <row r="446" spans="1:11" x14ac:dyDescent="0.2">
      <c r="A446" t="str">
        <f t="shared" si="7"/>
        <v>2023HIGHWOOD PUBLIC SCHOOLS</v>
      </c>
      <c r="B446">
        <v>3014070</v>
      </c>
      <c r="C446">
        <v>2023</v>
      </c>
      <c r="D446">
        <v>80281</v>
      </c>
      <c r="E446" t="s">
        <v>777</v>
      </c>
      <c r="F446" t="s">
        <v>786</v>
      </c>
      <c r="G446" t="s">
        <v>46</v>
      </c>
      <c r="H446" s="4">
        <v>65229</v>
      </c>
      <c r="I446" s="4">
        <v>35152</v>
      </c>
      <c r="J446" s="5">
        <f t="shared" si="8"/>
        <v>100381</v>
      </c>
      <c r="K446">
        <f>IFERROR(VLOOKUP(G446,'GASB Match'!$A$87:$B$363,2,FALSE),"")</f>
        <v>3014070</v>
      </c>
    </row>
    <row r="447" spans="1:11" x14ac:dyDescent="0.2">
      <c r="A447" t="str">
        <f t="shared" si="7"/>
        <v>2015GERALDINE PUBLIC SCHOOLS</v>
      </c>
      <c r="B447">
        <v>3012210</v>
      </c>
      <c r="C447">
        <v>2015</v>
      </c>
      <c r="D447">
        <v>80441</v>
      </c>
      <c r="E447" t="s">
        <v>777</v>
      </c>
      <c r="F447" t="s">
        <v>786</v>
      </c>
      <c r="G447" t="s">
        <v>47</v>
      </c>
      <c r="H447" s="4">
        <v>55370</v>
      </c>
      <c r="I447" s="4">
        <v>37559</v>
      </c>
      <c r="J447" s="5">
        <f t="shared" si="8"/>
        <v>92929</v>
      </c>
      <c r="K447">
        <f>IFERROR(VLOOKUP(G447,'GASB Match'!$A$87:$B$363,2,FALSE),"")</f>
        <v>3012210</v>
      </c>
    </row>
    <row r="448" spans="1:11" x14ac:dyDescent="0.2">
      <c r="A448" t="str">
        <f t="shared" si="7"/>
        <v>2016GERALDINE PUBLIC SCHOOLS</v>
      </c>
      <c r="B448">
        <v>3012210</v>
      </c>
      <c r="C448">
        <v>2016</v>
      </c>
      <c r="D448">
        <v>80441</v>
      </c>
      <c r="E448" t="s">
        <v>777</v>
      </c>
      <c r="F448" t="s">
        <v>786</v>
      </c>
      <c r="G448" t="s">
        <v>47</v>
      </c>
      <c r="H448" s="4">
        <v>57634</v>
      </c>
      <c r="I448" s="4">
        <v>37754</v>
      </c>
      <c r="J448" s="5">
        <f t="shared" si="8"/>
        <v>95388</v>
      </c>
      <c r="K448">
        <f>IFERROR(VLOOKUP(G448,'GASB Match'!$A$87:$B$363,2,FALSE),"")</f>
        <v>3012210</v>
      </c>
    </row>
    <row r="449" spans="1:11" x14ac:dyDescent="0.2">
      <c r="A449" t="str">
        <f t="shared" si="7"/>
        <v>2017GERALDINE PUBLIC SCHOOLS</v>
      </c>
      <c r="B449">
        <v>3012210</v>
      </c>
      <c r="C449">
        <v>2017</v>
      </c>
      <c r="D449">
        <v>80441</v>
      </c>
      <c r="E449" t="s">
        <v>777</v>
      </c>
      <c r="F449" t="s">
        <v>786</v>
      </c>
      <c r="G449" t="s">
        <v>47</v>
      </c>
      <c r="H449" s="4">
        <v>58667</v>
      </c>
      <c r="I449" s="4">
        <v>37254</v>
      </c>
      <c r="J449" s="5">
        <f t="shared" si="8"/>
        <v>95921</v>
      </c>
      <c r="K449">
        <f>IFERROR(VLOOKUP(G449,'GASB Match'!$A$87:$B$363,2,FALSE),"")</f>
        <v>3012210</v>
      </c>
    </row>
    <row r="450" spans="1:11" x14ac:dyDescent="0.2">
      <c r="A450" t="str">
        <f t="shared" si="7"/>
        <v>2018GERALDINE PUBLIC SCHOOLS</v>
      </c>
      <c r="B450">
        <v>3012210</v>
      </c>
      <c r="C450">
        <v>2018</v>
      </c>
      <c r="D450">
        <v>80441</v>
      </c>
      <c r="E450" t="s">
        <v>777</v>
      </c>
      <c r="F450" t="s">
        <v>786</v>
      </c>
      <c r="G450" t="s">
        <v>47</v>
      </c>
      <c r="H450" s="4">
        <v>53934</v>
      </c>
      <c r="I450" s="4">
        <v>33826</v>
      </c>
      <c r="J450" s="5">
        <f t="shared" si="8"/>
        <v>87760</v>
      </c>
      <c r="K450">
        <f>IFERROR(VLOOKUP(G450,'GASB Match'!$A$87:$B$363,2,FALSE),"")</f>
        <v>3012210</v>
      </c>
    </row>
    <row r="451" spans="1:11" x14ac:dyDescent="0.2">
      <c r="A451" t="str">
        <f t="shared" ref="A451:A514" si="9">C451&amp;G451</f>
        <v>2019GERALDINE PUBLIC SCHOOLS</v>
      </c>
      <c r="B451">
        <v>3012210</v>
      </c>
      <c r="C451">
        <v>2019</v>
      </c>
      <c r="D451">
        <v>80441</v>
      </c>
      <c r="E451" t="s">
        <v>777</v>
      </c>
      <c r="F451" t="s">
        <v>786</v>
      </c>
      <c r="G451" t="s">
        <v>47</v>
      </c>
      <c r="H451" s="4">
        <v>54054</v>
      </c>
      <c r="I451" s="4">
        <v>32802</v>
      </c>
      <c r="J451" s="5">
        <f t="shared" si="8"/>
        <v>86856</v>
      </c>
      <c r="K451">
        <f>IFERROR(VLOOKUP(G451,'GASB Match'!$A$87:$B$363,2,FALSE),"")</f>
        <v>3012210</v>
      </c>
    </row>
    <row r="452" spans="1:11" x14ac:dyDescent="0.2">
      <c r="A452" t="str">
        <f t="shared" si="9"/>
        <v>2020GERALDINE PUBLIC SCHOOLS</v>
      </c>
      <c r="B452">
        <v>3012210</v>
      </c>
      <c r="C452">
        <v>2020</v>
      </c>
      <c r="D452">
        <v>80441</v>
      </c>
      <c r="E452" t="s">
        <v>777</v>
      </c>
      <c r="F452" t="s">
        <v>786</v>
      </c>
      <c r="G452" t="s">
        <v>47</v>
      </c>
      <c r="H452" s="4">
        <v>54716</v>
      </c>
      <c r="I452" s="4">
        <v>32271</v>
      </c>
      <c r="J452" s="5">
        <f t="shared" si="8"/>
        <v>86987</v>
      </c>
      <c r="K452">
        <f>IFERROR(VLOOKUP(G452,'GASB Match'!$A$87:$B$363,2,FALSE),"")</f>
        <v>3012210</v>
      </c>
    </row>
    <row r="453" spans="1:11" x14ac:dyDescent="0.2">
      <c r="A453" t="str">
        <f t="shared" si="9"/>
        <v>2021GERALDINE PUBLIC SCHOOLS</v>
      </c>
      <c r="B453">
        <v>3012210</v>
      </c>
      <c r="C453">
        <v>2021</v>
      </c>
      <c r="D453">
        <v>80441</v>
      </c>
      <c r="E453" t="s">
        <v>777</v>
      </c>
      <c r="F453" t="s">
        <v>786</v>
      </c>
      <c r="G453" t="s">
        <v>47</v>
      </c>
      <c r="H453" s="4">
        <v>54730</v>
      </c>
      <c r="I453" s="4">
        <v>31180</v>
      </c>
      <c r="J453" s="5">
        <f t="shared" si="8"/>
        <v>85910</v>
      </c>
      <c r="K453">
        <f>IFERROR(VLOOKUP(G453,'GASB Match'!$A$87:$B$363,2,FALSE),"")</f>
        <v>3012210</v>
      </c>
    </row>
    <row r="454" spans="1:11" x14ac:dyDescent="0.2">
      <c r="A454" t="str">
        <f t="shared" si="9"/>
        <v>2022GERALDINE PUBLIC SCHOOLS</v>
      </c>
      <c r="B454">
        <v>3012210</v>
      </c>
      <c r="C454">
        <v>2022</v>
      </c>
      <c r="D454">
        <v>80441</v>
      </c>
      <c r="E454" t="s">
        <v>777</v>
      </c>
      <c r="F454" t="s">
        <v>786</v>
      </c>
      <c r="G454" t="s">
        <v>47</v>
      </c>
      <c r="H454" s="4">
        <v>48073</v>
      </c>
      <c r="I454" s="4">
        <v>26431</v>
      </c>
      <c r="J454" s="5">
        <f t="shared" si="8"/>
        <v>74504</v>
      </c>
      <c r="K454">
        <f>IFERROR(VLOOKUP(G454,'GASB Match'!$A$87:$B$363,2,FALSE),"")</f>
        <v>3012210</v>
      </c>
    </row>
    <row r="455" spans="1:11" x14ac:dyDescent="0.2">
      <c r="A455" t="str">
        <f t="shared" si="9"/>
        <v>2023GERALDINE PUBLIC SCHOOLS</v>
      </c>
      <c r="B455">
        <v>3012210</v>
      </c>
      <c r="C455">
        <v>2023</v>
      </c>
      <c r="D455">
        <v>80441</v>
      </c>
      <c r="E455" t="s">
        <v>777</v>
      </c>
      <c r="F455" t="s">
        <v>786</v>
      </c>
      <c r="G455" t="s">
        <v>47</v>
      </c>
      <c r="H455" s="4">
        <v>54610</v>
      </c>
      <c r="I455" s="4">
        <v>29410</v>
      </c>
      <c r="J455" s="5">
        <f t="shared" si="8"/>
        <v>84020</v>
      </c>
      <c r="K455">
        <f>IFERROR(VLOOKUP(G455,'GASB Match'!$A$87:$B$363,2,FALSE),"")</f>
        <v>3012210</v>
      </c>
    </row>
    <row r="456" spans="1:11" x14ac:dyDescent="0.2">
      <c r="A456" t="str">
        <f t="shared" si="9"/>
        <v>2015CARTER ELEMENTARY</v>
      </c>
      <c r="B456">
        <v>3005760</v>
      </c>
      <c r="C456">
        <v>2015</v>
      </c>
      <c r="D456">
        <v>80561</v>
      </c>
      <c r="E456" t="s">
        <v>777</v>
      </c>
      <c r="F456" t="s">
        <v>786</v>
      </c>
      <c r="G456" t="s">
        <v>48</v>
      </c>
      <c r="H456" s="4">
        <v>3548</v>
      </c>
      <c r="I456" s="4">
        <v>2871</v>
      </c>
      <c r="J456" s="5">
        <f t="shared" si="8"/>
        <v>6419</v>
      </c>
      <c r="K456">
        <f>IFERROR(VLOOKUP(G456,'GASB Match'!$A$87:$B$363,2,FALSE),"")</f>
        <v>3005760</v>
      </c>
    </row>
    <row r="457" spans="1:11" x14ac:dyDescent="0.2">
      <c r="A457" t="str">
        <f t="shared" si="9"/>
        <v>2016CARTER ELEMENTARY</v>
      </c>
      <c r="B457">
        <v>3005760</v>
      </c>
      <c r="C457">
        <v>2016</v>
      </c>
      <c r="D457">
        <v>80561</v>
      </c>
      <c r="E457" t="s">
        <v>777</v>
      </c>
      <c r="F457" t="s">
        <v>786</v>
      </c>
      <c r="G457" t="s">
        <v>48</v>
      </c>
      <c r="H457" s="4">
        <v>3593</v>
      </c>
      <c r="I457" s="4">
        <v>2550</v>
      </c>
      <c r="J457" s="5">
        <f t="shared" si="8"/>
        <v>6143</v>
      </c>
      <c r="K457">
        <f>IFERROR(VLOOKUP(G457,'GASB Match'!$A$87:$B$363,2,FALSE),"")</f>
        <v>3005760</v>
      </c>
    </row>
    <row r="458" spans="1:11" x14ac:dyDescent="0.2">
      <c r="A458" t="str">
        <f t="shared" si="9"/>
        <v>2017CARTER ELEMENTARY</v>
      </c>
      <c r="B458">
        <v>3005760</v>
      </c>
      <c r="C458">
        <v>2017</v>
      </c>
      <c r="D458">
        <v>80561</v>
      </c>
      <c r="E458" t="s">
        <v>777</v>
      </c>
      <c r="F458" t="s">
        <v>786</v>
      </c>
      <c r="G458" t="s">
        <v>48</v>
      </c>
      <c r="H458" s="4">
        <v>3785</v>
      </c>
      <c r="I458" s="4">
        <v>2417</v>
      </c>
      <c r="J458" s="5">
        <f t="shared" si="8"/>
        <v>6202</v>
      </c>
      <c r="K458">
        <f>IFERROR(VLOOKUP(G458,'GASB Match'!$A$87:$B$363,2,FALSE),"")</f>
        <v>3005760</v>
      </c>
    </row>
    <row r="459" spans="1:11" x14ac:dyDescent="0.2">
      <c r="A459" t="str">
        <f t="shared" si="9"/>
        <v>2018CARTER ELEMENTARY</v>
      </c>
      <c r="B459">
        <v>3005760</v>
      </c>
      <c r="C459">
        <v>2018</v>
      </c>
      <c r="D459">
        <v>80561</v>
      </c>
      <c r="E459" t="s">
        <v>777</v>
      </c>
      <c r="F459" t="s">
        <v>786</v>
      </c>
      <c r="G459" t="s">
        <v>48</v>
      </c>
      <c r="H459" s="4">
        <v>4085</v>
      </c>
      <c r="I459" s="4">
        <v>2871</v>
      </c>
      <c r="J459" s="5">
        <f t="shared" ref="J459:J522" si="10">SUM(H459:I459)</f>
        <v>6956</v>
      </c>
      <c r="K459">
        <f>IFERROR(VLOOKUP(G459,'GASB Match'!$A$87:$B$363,2,FALSE),"")</f>
        <v>3005760</v>
      </c>
    </row>
    <row r="460" spans="1:11" x14ac:dyDescent="0.2">
      <c r="A460" t="str">
        <f t="shared" si="9"/>
        <v>2019CARTER ELEMENTARY</v>
      </c>
      <c r="B460">
        <v>3005760</v>
      </c>
      <c r="C460">
        <v>2019</v>
      </c>
      <c r="D460">
        <v>80561</v>
      </c>
      <c r="E460" t="s">
        <v>777</v>
      </c>
      <c r="F460" t="s">
        <v>786</v>
      </c>
      <c r="G460" t="s">
        <v>48</v>
      </c>
      <c r="H460" s="4">
        <v>3896</v>
      </c>
      <c r="I460" s="4">
        <v>2438</v>
      </c>
      <c r="J460" s="5">
        <f t="shared" si="10"/>
        <v>6334</v>
      </c>
      <c r="K460">
        <f>IFERROR(VLOOKUP(G460,'GASB Match'!$A$87:$B$363,2,FALSE),"")</f>
        <v>3005760</v>
      </c>
    </row>
    <row r="461" spans="1:11" x14ac:dyDescent="0.2">
      <c r="A461" t="str">
        <f t="shared" si="9"/>
        <v>2020CARTER ELEMENTARY</v>
      </c>
      <c r="B461">
        <v>3005760</v>
      </c>
      <c r="C461">
        <v>2020</v>
      </c>
      <c r="D461">
        <v>80561</v>
      </c>
      <c r="E461" t="s">
        <v>777</v>
      </c>
      <c r="F461" t="s">
        <v>786</v>
      </c>
      <c r="G461" t="s">
        <v>48</v>
      </c>
      <c r="H461" s="4">
        <v>4353</v>
      </c>
      <c r="I461" s="4">
        <v>2486</v>
      </c>
      <c r="J461" s="5">
        <f t="shared" si="10"/>
        <v>6839</v>
      </c>
      <c r="K461">
        <f>IFERROR(VLOOKUP(G461,'GASB Match'!$A$87:$B$363,2,FALSE),"")</f>
        <v>3005760</v>
      </c>
    </row>
    <row r="462" spans="1:11" x14ac:dyDescent="0.2">
      <c r="A462" t="str">
        <f t="shared" si="9"/>
        <v>2021CARTER ELEMENTARY</v>
      </c>
      <c r="B462">
        <v>3005760</v>
      </c>
      <c r="C462">
        <v>2021</v>
      </c>
      <c r="D462">
        <v>80561</v>
      </c>
      <c r="E462" t="s">
        <v>777</v>
      </c>
      <c r="F462" t="s">
        <v>786</v>
      </c>
      <c r="G462" t="s">
        <v>48</v>
      </c>
      <c r="H462" s="4">
        <v>4492</v>
      </c>
      <c r="I462" s="4">
        <v>2513</v>
      </c>
      <c r="J462" s="5">
        <f t="shared" si="10"/>
        <v>7005</v>
      </c>
      <c r="K462">
        <f>IFERROR(VLOOKUP(G462,'GASB Match'!$A$87:$B$363,2,FALSE),"")</f>
        <v>3005760</v>
      </c>
    </row>
    <row r="463" spans="1:11" x14ac:dyDescent="0.2">
      <c r="A463" t="str">
        <f t="shared" si="9"/>
        <v>2022CARTER ELEMENTARY</v>
      </c>
      <c r="B463">
        <v>3005760</v>
      </c>
      <c r="C463">
        <v>2022</v>
      </c>
      <c r="D463">
        <v>80561</v>
      </c>
      <c r="E463" t="s">
        <v>777</v>
      </c>
      <c r="F463" t="s">
        <v>786</v>
      </c>
      <c r="G463" t="s">
        <v>48</v>
      </c>
      <c r="H463" s="4">
        <v>3708</v>
      </c>
      <c r="I463" s="4">
        <v>1921</v>
      </c>
      <c r="J463" s="5">
        <f t="shared" si="10"/>
        <v>5629</v>
      </c>
      <c r="K463">
        <f>IFERROR(VLOOKUP(G463,'GASB Match'!$A$87:$B$363,2,FALSE),"")</f>
        <v>3005760</v>
      </c>
    </row>
    <row r="464" spans="1:11" x14ac:dyDescent="0.2">
      <c r="A464" t="str">
        <f t="shared" si="9"/>
        <v>2023CARTER ELEMENTARY</v>
      </c>
      <c r="B464">
        <v>3005760</v>
      </c>
      <c r="C464">
        <v>2023</v>
      </c>
      <c r="D464">
        <v>80561</v>
      </c>
      <c r="E464" t="s">
        <v>777</v>
      </c>
      <c r="F464" t="s">
        <v>786</v>
      </c>
      <c r="G464" t="s">
        <v>48</v>
      </c>
      <c r="H464" s="4">
        <v>3604</v>
      </c>
      <c r="I464" s="4">
        <v>1830</v>
      </c>
      <c r="J464" s="5">
        <f t="shared" si="10"/>
        <v>5434</v>
      </c>
      <c r="K464">
        <f>IFERROR(VLOOKUP(G464,'GASB Match'!$A$87:$B$363,2,FALSE),"")</f>
        <v>3005760</v>
      </c>
    </row>
    <row r="465" spans="1:11" x14ac:dyDescent="0.2">
      <c r="A465" t="str">
        <f t="shared" si="9"/>
        <v>2015KNEES ELEMENTARY</v>
      </c>
      <c r="B465">
        <v>3015690</v>
      </c>
      <c r="C465">
        <v>2015</v>
      </c>
      <c r="D465">
        <v>80591</v>
      </c>
      <c r="E465" t="s">
        <v>777</v>
      </c>
      <c r="F465" t="s">
        <v>786</v>
      </c>
      <c r="G465" t="s">
        <v>49</v>
      </c>
      <c r="H465" s="4">
        <v>5485</v>
      </c>
      <c r="I465" s="4">
        <v>4167</v>
      </c>
      <c r="J465" s="5">
        <f t="shared" si="10"/>
        <v>9652</v>
      </c>
      <c r="K465">
        <f>IFERROR(VLOOKUP(G465,'GASB Match'!$A$87:$B$363,2,FALSE),"")</f>
        <v>3015690</v>
      </c>
    </row>
    <row r="466" spans="1:11" x14ac:dyDescent="0.2">
      <c r="A466" t="str">
        <f t="shared" si="9"/>
        <v>2016KNEES ELEMENTARY</v>
      </c>
      <c r="B466">
        <v>3015690</v>
      </c>
      <c r="C466">
        <v>2016</v>
      </c>
      <c r="D466">
        <v>80591</v>
      </c>
      <c r="E466" t="s">
        <v>777</v>
      </c>
      <c r="F466" t="s">
        <v>786</v>
      </c>
      <c r="G466" t="s">
        <v>49</v>
      </c>
      <c r="H466" s="4">
        <v>5549</v>
      </c>
      <c r="I466" s="4">
        <v>3824</v>
      </c>
      <c r="J466" s="5">
        <f t="shared" si="10"/>
        <v>9373</v>
      </c>
      <c r="K466">
        <f>IFERROR(VLOOKUP(G466,'GASB Match'!$A$87:$B$363,2,FALSE),"")</f>
        <v>3015690</v>
      </c>
    </row>
    <row r="467" spans="1:11" x14ac:dyDescent="0.2">
      <c r="A467" t="str">
        <f t="shared" si="9"/>
        <v>2017KNEES ELEMENTARY</v>
      </c>
      <c r="B467">
        <v>3015690</v>
      </c>
      <c r="C467">
        <v>2017</v>
      </c>
      <c r="D467">
        <v>80591</v>
      </c>
      <c r="E467" t="s">
        <v>777</v>
      </c>
      <c r="F467" t="s">
        <v>786</v>
      </c>
      <c r="G467" t="s">
        <v>49</v>
      </c>
      <c r="H467" s="4">
        <v>5613</v>
      </c>
      <c r="I467" s="4">
        <v>3578</v>
      </c>
      <c r="J467" s="5">
        <f t="shared" si="10"/>
        <v>9191</v>
      </c>
      <c r="K467">
        <f>IFERROR(VLOOKUP(G467,'GASB Match'!$A$87:$B$363,2,FALSE),"")</f>
        <v>3015690</v>
      </c>
    </row>
    <row r="468" spans="1:11" x14ac:dyDescent="0.2">
      <c r="A468" t="str">
        <f t="shared" si="9"/>
        <v>2018KNEES ELEMENTARY</v>
      </c>
      <c r="B468">
        <v>3015690</v>
      </c>
      <c r="C468">
        <v>2018</v>
      </c>
      <c r="D468">
        <v>80591</v>
      </c>
      <c r="E468" t="s">
        <v>777</v>
      </c>
      <c r="F468" t="s">
        <v>786</v>
      </c>
      <c r="G468" t="s">
        <v>49</v>
      </c>
      <c r="H468" s="4">
        <v>2881</v>
      </c>
      <c r="I468" s="4">
        <v>2123</v>
      </c>
      <c r="J468" s="5">
        <f t="shared" si="10"/>
        <v>5004</v>
      </c>
      <c r="K468">
        <f>IFERROR(VLOOKUP(G468,'GASB Match'!$A$87:$B$363,2,FALSE),"")</f>
        <v>3015690</v>
      </c>
    </row>
    <row r="469" spans="1:11" x14ac:dyDescent="0.2">
      <c r="A469" t="str">
        <f t="shared" si="9"/>
        <v>2019KNEES ELEMENTARY</v>
      </c>
      <c r="B469">
        <v>3015690</v>
      </c>
      <c r="C469">
        <v>2019</v>
      </c>
      <c r="D469">
        <v>80591</v>
      </c>
      <c r="E469" t="s">
        <v>777</v>
      </c>
      <c r="F469" t="s">
        <v>786</v>
      </c>
      <c r="G469" t="s">
        <v>49</v>
      </c>
      <c r="H469" s="4">
        <v>2646</v>
      </c>
      <c r="I469" s="4">
        <v>1681</v>
      </c>
      <c r="J469" s="5">
        <f t="shared" si="10"/>
        <v>4327</v>
      </c>
      <c r="K469">
        <f>IFERROR(VLOOKUP(G469,'GASB Match'!$A$87:$B$363,2,FALSE),"")</f>
        <v>3015690</v>
      </c>
    </row>
    <row r="470" spans="1:11" x14ac:dyDescent="0.2">
      <c r="A470" t="str">
        <f t="shared" si="9"/>
        <v>2020KNEES ELEMENTARY</v>
      </c>
      <c r="B470">
        <v>3015690</v>
      </c>
      <c r="C470">
        <v>2020</v>
      </c>
      <c r="D470">
        <v>80591</v>
      </c>
      <c r="E470" t="s">
        <v>777</v>
      </c>
      <c r="F470" t="s">
        <v>786</v>
      </c>
      <c r="G470" t="s">
        <v>49</v>
      </c>
      <c r="H470" s="4">
        <v>2766</v>
      </c>
      <c r="I470" s="4">
        <v>1547</v>
      </c>
      <c r="J470" s="5">
        <f t="shared" si="10"/>
        <v>4313</v>
      </c>
      <c r="K470">
        <f>IFERROR(VLOOKUP(G470,'GASB Match'!$A$87:$B$363,2,FALSE),"")</f>
        <v>3015690</v>
      </c>
    </row>
    <row r="471" spans="1:11" x14ac:dyDescent="0.2">
      <c r="A471" t="str">
        <f t="shared" si="9"/>
        <v>2021KNEES ELEMENTARY</v>
      </c>
      <c r="B471">
        <v>3015690</v>
      </c>
      <c r="C471">
        <v>2021</v>
      </c>
      <c r="D471">
        <v>80591</v>
      </c>
      <c r="E471" t="s">
        <v>777</v>
      </c>
      <c r="F471" t="s">
        <v>786</v>
      </c>
      <c r="G471" t="s">
        <v>49</v>
      </c>
      <c r="H471" s="4">
        <v>2909</v>
      </c>
      <c r="I471" s="4">
        <v>1610</v>
      </c>
      <c r="J471" s="5">
        <f t="shared" si="10"/>
        <v>4519</v>
      </c>
      <c r="K471">
        <f>IFERROR(VLOOKUP(G471,'GASB Match'!$A$87:$B$363,2,FALSE),"")</f>
        <v>3015690</v>
      </c>
    </row>
    <row r="472" spans="1:11" x14ac:dyDescent="0.2">
      <c r="A472" t="str">
        <f t="shared" si="9"/>
        <v>2022KNEES ELEMENTARY</v>
      </c>
      <c r="B472">
        <v>3015690</v>
      </c>
      <c r="C472">
        <v>2022</v>
      </c>
      <c r="D472">
        <v>80591</v>
      </c>
      <c r="E472" t="s">
        <v>777</v>
      </c>
      <c r="F472" t="s">
        <v>786</v>
      </c>
      <c r="G472" t="s">
        <v>49</v>
      </c>
      <c r="H472" s="4">
        <v>3152</v>
      </c>
      <c r="I472" s="4">
        <v>1614</v>
      </c>
      <c r="J472" s="5">
        <f t="shared" si="10"/>
        <v>4766</v>
      </c>
      <c r="K472">
        <f>IFERROR(VLOOKUP(G472,'GASB Match'!$A$87:$B$363,2,FALSE),"")</f>
        <v>3015690</v>
      </c>
    </row>
    <row r="473" spans="1:11" x14ac:dyDescent="0.2">
      <c r="A473" t="str">
        <f t="shared" si="9"/>
        <v>2023KNEES ELEMENTARY</v>
      </c>
      <c r="B473">
        <v>3015690</v>
      </c>
      <c r="C473">
        <v>2023</v>
      </c>
      <c r="D473">
        <v>80591</v>
      </c>
      <c r="E473" t="s">
        <v>777</v>
      </c>
      <c r="F473" t="s">
        <v>786</v>
      </c>
      <c r="G473" t="s">
        <v>49</v>
      </c>
      <c r="H473" s="4">
        <v>5225</v>
      </c>
      <c r="I473" s="4">
        <v>2706</v>
      </c>
      <c r="J473" s="5">
        <f t="shared" si="10"/>
        <v>7931</v>
      </c>
      <c r="K473">
        <f>IFERROR(VLOOKUP(G473,'GASB Match'!$A$87:$B$363,2,FALSE),"")</f>
        <v>3015690</v>
      </c>
    </row>
    <row r="474" spans="1:11" x14ac:dyDescent="0.2">
      <c r="A474" t="str">
        <f t="shared" si="9"/>
        <v>2015BENTON LAKE ELEMENTARY</v>
      </c>
      <c r="B474">
        <v>3003480</v>
      </c>
      <c r="C474">
        <v>2015</v>
      </c>
      <c r="D474">
        <v>80991</v>
      </c>
      <c r="E474" t="s">
        <v>777</v>
      </c>
      <c r="F474" t="s">
        <v>786</v>
      </c>
      <c r="G474" t="s">
        <v>50</v>
      </c>
      <c r="H474" s="4">
        <v>3247</v>
      </c>
      <c r="I474" s="4">
        <v>2669</v>
      </c>
      <c r="J474" s="5">
        <f t="shared" si="10"/>
        <v>5916</v>
      </c>
      <c r="K474">
        <f>IFERROR(VLOOKUP(G474,'GASB Match'!$A$87:$B$363,2,FALSE),"")</f>
        <v>3003480</v>
      </c>
    </row>
    <row r="475" spans="1:11" x14ac:dyDescent="0.2">
      <c r="A475" t="str">
        <f t="shared" si="9"/>
        <v>2016BENTON LAKE ELEMENTARY</v>
      </c>
      <c r="B475">
        <v>3003480</v>
      </c>
      <c r="C475">
        <v>2016</v>
      </c>
      <c r="D475">
        <v>80991</v>
      </c>
      <c r="E475" t="s">
        <v>777</v>
      </c>
      <c r="F475" t="s">
        <v>786</v>
      </c>
      <c r="G475" t="s">
        <v>50</v>
      </c>
      <c r="H475" s="4">
        <v>3384</v>
      </c>
      <c r="I475" s="4">
        <v>2413</v>
      </c>
      <c r="J475" s="5">
        <f t="shared" si="10"/>
        <v>5797</v>
      </c>
      <c r="K475">
        <f>IFERROR(VLOOKUP(G475,'GASB Match'!$A$87:$B$363,2,FALSE),"")</f>
        <v>3003480</v>
      </c>
    </row>
    <row r="476" spans="1:11" x14ac:dyDescent="0.2">
      <c r="A476" t="str">
        <f t="shared" si="9"/>
        <v>2017BENTON LAKE ELEMENTARY</v>
      </c>
      <c r="B476">
        <v>3003480</v>
      </c>
      <c r="C476">
        <v>2017</v>
      </c>
      <c r="D476">
        <v>80991</v>
      </c>
      <c r="E476" t="s">
        <v>777</v>
      </c>
      <c r="F476" t="s">
        <v>786</v>
      </c>
      <c r="G476" t="s">
        <v>50</v>
      </c>
      <c r="H476" s="4">
        <v>3560</v>
      </c>
      <c r="I476" s="4">
        <v>2275</v>
      </c>
      <c r="J476" s="5">
        <f t="shared" si="10"/>
        <v>5835</v>
      </c>
      <c r="K476">
        <f>IFERROR(VLOOKUP(G476,'GASB Match'!$A$87:$B$363,2,FALSE),"")</f>
        <v>3003480</v>
      </c>
    </row>
    <row r="477" spans="1:11" x14ac:dyDescent="0.2">
      <c r="A477" t="str">
        <f t="shared" si="9"/>
        <v>2018BENTON LAKE ELEMENTARY</v>
      </c>
      <c r="B477">
        <v>3003480</v>
      </c>
      <c r="C477">
        <v>2018</v>
      </c>
      <c r="D477">
        <v>80991</v>
      </c>
      <c r="E477" t="s">
        <v>777</v>
      </c>
      <c r="F477" t="s">
        <v>786</v>
      </c>
      <c r="G477" t="s">
        <v>50</v>
      </c>
      <c r="H477" s="4">
        <v>3744</v>
      </c>
      <c r="I477" s="4">
        <v>2659</v>
      </c>
      <c r="J477" s="5">
        <f t="shared" si="10"/>
        <v>6403</v>
      </c>
      <c r="K477">
        <f>IFERROR(VLOOKUP(G477,'GASB Match'!$A$87:$B$363,2,FALSE),"")</f>
        <v>3003480</v>
      </c>
    </row>
    <row r="478" spans="1:11" x14ac:dyDescent="0.2">
      <c r="A478" t="str">
        <f t="shared" si="9"/>
        <v>2019BENTON LAKE ELEMENTARY</v>
      </c>
      <c r="B478">
        <v>3003480</v>
      </c>
      <c r="C478">
        <v>2019</v>
      </c>
      <c r="D478">
        <v>80991</v>
      </c>
      <c r="E478" t="s">
        <v>777</v>
      </c>
      <c r="F478" t="s">
        <v>786</v>
      </c>
      <c r="G478" t="s">
        <v>50</v>
      </c>
      <c r="H478" s="4">
        <v>3937</v>
      </c>
      <c r="I478" s="4">
        <v>2463</v>
      </c>
      <c r="J478" s="5">
        <f t="shared" si="10"/>
        <v>6400</v>
      </c>
      <c r="K478">
        <f>IFERROR(VLOOKUP(G478,'GASB Match'!$A$87:$B$363,2,FALSE),"")</f>
        <v>3003480</v>
      </c>
    </row>
    <row r="479" spans="1:11" x14ac:dyDescent="0.2">
      <c r="A479" t="str">
        <f t="shared" si="9"/>
        <v>2020BENTON LAKE ELEMENTARY</v>
      </c>
      <c r="B479">
        <v>3003480</v>
      </c>
      <c r="C479">
        <v>2020</v>
      </c>
      <c r="D479">
        <v>80991</v>
      </c>
      <c r="E479" t="s">
        <v>777</v>
      </c>
      <c r="F479" t="s">
        <v>786</v>
      </c>
      <c r="G479" t="s">
        <v>50</v>
      </c>
      <c r="H479" s="4">
        <v>4600</v>
      </c>
      <c r="I479" s="4">
        <v>2632</v>
      </c>
      <c r="J479" s="5">
        <f t="shared" si="10"/>
        <v>7232</v>
      </c>
      <c r="K479">
        <f>IFERROR(VLOOKUP(G479,'GASB Match'!$A$87:$B$363,2,FALSE),"")</f>
        <v>3003480</v>
      </c>
    </row>
    <row r="480" spans="1:11" x14ac:dyDescent="0.2">
      <c r="A480" t="str">
        <f t="shared" si="9"/>
        <v>2021BENTON LAKE ELEMENTARY</v>
      </c>
      <c r="B480">
        <v>3003480</v>
      </c>
      <c r="C480">
        <v>2021</v>
      </c>
      <c r="D480">
        <v>80991</v>
      </c>
      <c r="E480" t="s">
        <v>777</v>
      </c>
      <c r="F480" t="s">
        <v>786</v>
      </c>
      <c r="G480" t="s">
        <v>50</v>
      </c>
      <c r="H480" s="4">
        <v>4353</v>
      </c>
      <c r="I480" s="4">
        <v>2434</v>
      </c>
      <c r="J480" s="5">
        <f t="shared" si="10"/>
        <v>6787</v>
      </c>
      <c r="K480">
        <f>IFERROR(VLOOKUP(G480,'GASB Match'!$A$87:$B$363,2,FALSE),"")</f>
        <v>3003480</v>
      </c>
    </row>
    <row r="481" spans="1:11" x14ac:dyDescent="0.2">
      <c r="A481" t="str">
        <f t="shared" si="9"/>
        <v>2022BENTON LAKE ELEMENTARY</v>
      </c>
      <c r="B481">
        <v>3003480</v>
      </c>
      <c r="C481">
        <v>2022</v>
      </c>
      <c r="D481">
        <v>80991</v>
      </c>
      <c r="E481" t="s">
        <v>777</v>
      </c>
      <c r="F481" t="s">
        <v>786</v>
      </c>
      <c r="G481" t="s">
        <v>50</v>
      </c>
      <c r="H481" s="4">
        <v>4665</v>
      </c>
      <c r="I481" s="4">
        <v>2450</v>
      </c>
      <c r="J481" s="5">
        <f t="shared" si="10"/>
        <v>7115</v>
      </c>
      <c r="K481">
        <f>IFERROR(VLOOKUP(G481,'GASB Match'!$A$87:$B$363,2,FALSE),"")</f>
        <v>3003480</v>
      </c>
    </row>
    <row r="482" spans="1:11" x14ac:dyDescent="0.2">
      <c r="A482" t="str">
        <f t="shared" si="9"/>
        <v>2023BENTON LAKE ELEMENTARY</v>
      </c>
      <c r="B482">
        <v>3003480</v>
      </c>
      <c r="C482">
        <v>2023</v>
      </c>
      <c r="D482">
        <v>80991</v>
      </c>
      <c r="E482" t="s">
        <v>777</v>
      </c>
      <c r="F482" t="s">
        <v>786</v>
      </c>
      <c r="G482" t="s">
        <v>50</v>
      </c>
      <c r="H482" s="4">
        <v>5187</v>
      </c>
      <c r="I482" s="4">
        <v>2686</v>
      </c>
      <c r="J482" s="5">
        <f t="shared" si="10"/>
        <v>7873</v>
      </c>
      <c r="K482">
        <f>IFERROR(VLOOKUP(G482,'GASB Match'!$A$87:$B$363,2,FALSE),"")</f>
        <v>3003480</v>
      </c>
    </row>
    <row r="483" spans="1:11" x14ac:dyDescent="0.2">
      <c r="A483" t="str">
        <f t="shared" si="9"/>
        <v>2016CHOUTEAU COUNTY</v>
      </c>
      <c r="B483">
        <v>3000018</v>
      </c>
      <c r="C483">
        <v>2016</v>
      </c>
      <c r="D483">
        <v>89991</v>
      </c>
      <c r="E483" t="s">
        <v>777</v>
      </c>
      <c r="F483" t="s">
        <v>786</v>
      </c>
      <c r="G483" t="s">
        <v>367</v>
      </c>
      <c r="H483" s="4">
        <v>939</v>
      </c>
      <c r="I483" s="4">
        <v>821</v>
      </c>
      <c r="J483" s="5">
        <f t="shared" si="10"/>
        <v>1760</v>
      </c>
      <c r="K483">
        <f>IFERROR(VLOOKUP(G483,'GASB Match'!$A$87:$B$363,2,FALSE),"")</f>
        <v>3000018</v>
      </c>
    </row>
    <row r="484" spans="1:11" x14ac:dyDescent="0.2">
      <c r="A484" t="str">
        <f t="shared" si="9"/>
        <v>2017CHOUTEAU COUNTY</v>
      </c>
      <c r="B484">
        <v>3000018</v>
      </c>
      <c r="C484">
        <v>2017</v>
      </c>
      <c r="D484">
        <v>89991</v>
      </c>
      <c r="E484" t="s">
        <v>777</v>
      </c>
      <c r="F484" t="s">
        <v>786</v>
      </c>
      <c r="G484" t="s">
        <v>367</v>
      </c>
      <c r="H484" s="4">
        <v>1661</v>
      </c>
      <c r="I484" s="4">
        <v>1069</v>
      </c>
      <c r="J484" s="5">
        <f t="shared" si="10"/>
        <v>2730</v>
      </c>
      <c r="K484">
        <f>IFERROR(VLOOKUP(G484,'GASB Match'!$A$87:$B$363,2,FALSE),"")</f>
        <v>3000018</v>
      </c>
    </row>
    <row r="485" spans="1:11" x14ac:dyDescent="0.2">
      <c r="A485" t="str">
        <f t="shared" si="9"/>
        <v>2018CHOUTEAU COUNTY</v>
      </c>
      <c r="B485">
        <v>3000018</v>
      </c>
      <c r="C485">
        <v>2018</v>
      </c>
      <c r="D485">
        <v>89991</v>
      </c>
      <c r="E485" t="s">
        <v>777</v>
      </c>
      <c r="F485" t="s">
        <v>786</v>
      </c>
      <c r="G485" t="s">
        <v>367</v>
      </c>
      <c r="H485" s="4">
        <v>1618</v>
      </c>
      <c r="I485" s="4">
        <v>1339</v>
      </c>
      <c r="J485" s="5">
        <f t="shared" si="10"/>
        <v>2957</v>
      </c>
      <c r="K485">
        <f>IFERROR(VLOOKUP(G485,'GASB Match'!$A$87:$B$363,2,FALSE),"")</f>
        <v>3000018</v>
      </c>
    </row>
    <row r="486" spans="1:11" x14ac:dyDescent="0.2">
      <c r="A486" t="str">
        <f t="shared" si="9"/>
        <v>2019CHOUTEAU COUNTY</v>
      </c>
      <c r="B486">
        <v>3000018</v>
      </c>
      <c r="C486">
        <v>2019</v>
      </c>
      <c r="D486">
        <v>89991</v>
      </c>
      <c r="E486" t="s">
        <v>777</v>
      </c>
      <c r="F486" t="s">
        <v>786</v>
      </c>
      <c r="G486" t="s">
        <v>367</v>
      </c>
      <c r="H486" s="4">
        <v>2050</v>
      </c>
      <c r="I486" s="4">
        <v>1320</v>
      </c>
      <c r="J486" s="5">
        <f t="shared" si="10"/>
        <v>3370</v>
      </c>
      <c r="K486">
        <f>IFERROR(VLOOKUP(G486,'GASB Match'!$A$87:$B$363,2,FALSE),"")</f>
        <v>3000018</v>
      </c>
    </row>
    <row r="487" spans="1:11" x14ac:dyDescent="0.2">
      <c r="A487" t="str">
        <f t="shared" si="9"/>
        <v>2020CHOUTEAU COUNTY</v>
      </c>
      <c r="B487">
        <v>3000018</v>
      </c>
      <c r="C487">
        <v>2020</v>
      </c>
      <c r="D487">
        <v>89991</v>
      </c>
      <c r="E487" t="s">
        <v>777</v>
      </c>
      <c r="F487" t="s">
        <v>786</v>
      </c>
      <c r="G487" t="s">
        <v>367</v>
      </c>
      <c r="H487" s="4">
        <v>2137</v>
      </c>
      <c r="I487" s="4">
        <v>1175</v>
      </c>
      <c r="J487" s="5">
        <f t="shared" si="10"/>
        <v>3312</v>
      </c>
      <c r="K487">
        <f>IFERROR(VLOOKUP(G487,'GASB Match'!$A$87:$B$363,2,FALSE),"")</f>
        <v>3000018</v>
      </c>
    </row>
    <row r="488" spans="1:11" x14ac:dyDescent="0.2">
      <c r="A488" t="str">
        <f t="shared" si="9"/>
        <v>2021CHOUTEAU COUNTY</v>
      </c>
      <c r="B488">
        <v>3000018</v>
      </c>
      <c r="C488">
        <v>2021</v>
      </c>
      <c r="D488">
        <v>89991</v>
      </c>
      <c r="E488" t="s">
        <v>777</v>
      </c>
      <c r="F488" t="s">
        <v>786</v>
      </c>
      <c r="G488" t="s">
        <v>367</v>
      </c>
      <c r="H488" s="4">
        <v>2228</v>
      </c>
      <c r="I488" s="4">
        <v>1221</v>
      </c>
      <c r="J488" s="5">
        <f t="shared" si="10"/>
        <v>3449</v>
      </c>
      <c r="K488">
        <f>IFERROR(VLOOKUP(G488,'GASB Match'!$A$87:$B$363,2,FALSE),"")</f>
        <v>3000018</v>
      </c>
    </row>
    <row r="489" spans="1:11" x14ac:dyDescent="0.2">
      <c r="A489" t="str">
        <f t="shared" si="9"/>
        <v>2022CHOUTEAU COUNTY</v>
      </c>
      <c r="B489">
        <v>3000018</v>
      </c>
      <c r="C489">
        <v>2022</v>
      </c>
      <c r="D489">
        <v>89991</v>
      </c>
      <c r="E489" t="s">
        <v>777</v>
      </c>
      <c r="F489" t="s">
        <v>786</v>
      </c>
      <c r="G489" t="s">
        <v>367</v>
      </c>
      <c r="H489" s="4">
        <v>2289</v>
      </c>
      <c r="I489" s="4">
        <v>1137</v>
      </c>
      <c r="J489" s="5">
        <f t="shared" si="10"/>
        <v>3426</v>
      </c>
      <c r="K489">
        <f>IFERROR(VLOOKUP(G489,'GASB Match'!$A$87:$B$363,2,FALSE),"")</f>
        <v>3000018</v>
      </c>
    </row>
    <row r="490" spans="1:11" x14ac:dyDescent="0.2">
      <c r="A490" t="str">
        <f t="shared" si="9"/>
        <v>2023CHOUTEAU COUNTY</v>
      </c>
      <c r="B490">
        <v>3000018</v>
      </c>
      <c r="C490">
        <v>2023</v>
      </c>
      <c r="D490">
        <v>89991</v>
      </c>
      <c r="E490" t="s">
        <v>777</v>
      </c>
      <c r="F490" t="s">
        <v>786</v>
      </c>
      <c r="G490" t="s">
        <v>367</v>
      </c>
      <c r="H490" s="4">
        <v>2510</v>
      </c>
      <c r="I490" s="4">
        <v>1238</v>
      </c>
      <c r="J490" s="5">
        <f t="shared" si="10"/>
        <v>3748</v>
      </c>
      <c r="K490">
        <f>IFERROR(VLOOKUP(G490,'GASB Match'!$A$87:$B$363,2,FALSE),"")</f>
        <v>3000018</v>
      </c>
    </row>
    <row r="491" spans="1:11" x14ac:dyDescent="0.2">
      <c r="A491" t="str">
        <f t="shared" si="9"/>
        <v>2015MILES CITY PUBLIC SCHOOLS</v>
      </c>
      <c r="B491">
        <v>3018410</v>
      </c>
      <c r="C491">
        <v>2015</v>
      </c>
      <c r="D491">
        <v>90011</v>
      </c>
      <c r="E491" t="s">
        <v>777</v>
      </c>
      <c r="F491" t="s">
        <v>786</v>
      </c>
      <c r="G491" t="s">
        <v>51</v>
      </c>
      <c r="H491" s="4">
        <v>598236</v>
      </c>
      <c r="I491" s="4">
        <v>400941</v>
      </c>
      <c r="J491" s="5">
        <f t="shared" si="10"/>
        <v>999177</v>
      </c>
      <c r="K491">
        <f>IFERROR(VLOOKUP(G491,'GASB Match'!$A$87:$B$363,2,FALSE),"")</f>
        <v>3018410</v>
      </c>
    </row>
    <row r="492" spans="1:11" x14ac:dyDescent="0.2">
      <c r="A492" t="str">
        <f t="shared" si="9"/>
        <v>2016MILES CITY PUBLIC SCHOOLS</v>
      </c>
      <c r="B492">
        <v>3018410</v>
      </c>
      <c r="C492">
        <v>2016</v>
      </c>
      <c r="D492">
        <v>90011</v>
      </c>
      <c r="E492" t="s">
        <v>777</v>
      </c>
      <c r="F492" t="s">
        <v>786</v>
      </c>
      <c r="G492" t="s">
        <v>51</v>
      </c>
      <c r="H492" s="4">
        <v>629246</v>
      </c>
      <c r="I492" s="4">
        <v>410121</v>
      </c>
      <c r="J492" s="5">
        <f t="shared" si="10"/>
        <v>1039367</v>
      </c>
      <c r="K492">
        <f>IFERROR(VLOOKUP(G492,'GASB Match'!$A$87:$B$363,2,FALSE),"")</f>
        <v>3018410</v>
      </c>
    </row>
    <row r="493" spans="1:11" x14ac:dyDescent="0.2">
      <c r="A493" t="str">
        <f t="shared" si="9"/>
        <v>2017MILES CITY PUBLIC SCHOOLS</v>
      </c>
      <c r="B493">
        <v>3018410</v>
      </c>
      <c r="C493">
        <v>2017</v>
      </c>
      <c r="D493">
        <v>90011</v>
      </c>
      <c r="E493" t="s">
        <v>777</v>
      </c>
      <c r="F493" t="s">
        <v>786</v>
      </c>
      <c r="G493" t="s">
        <v>51</v>
      </c>
      <c r="H493" s="4">
        <v>667712</v>
      </c>
      <c r="I493" s="4">
        <v>423847</v>
      </c>
      <c r="J493" s="5">
        <f t="shared" si="10"/>
        <v>1091559</v>
      </c>
      <c r="K493">
        <f>IFERROR(VLOOKUP(G493,'GASB Match'!$A$87:$B$363,2,FALSE),"")</f>
        <v>3018410</v>
      </c>
    </row>
    <row r="494" spans="1:11" x14ac:dyDescent="0.2">
      <c r="A494" t="str">
        <f t="shared" si="9"/>
        <v>2018MILES CITY PUBLIC SCHOOLS</v>
      </c>
      <c r="B494">
        <v>3018410</v>
      </c>
      <c r="C494">
        <v>2018</v>
      </c>
      <c r="D494">
        <v>90011</v>
      </c>
      <c r="E494" t="s">
        <v>777</v>
      </c>
      <c r="F494" t="s">
        <v>786</v>
      </c>
      <c r="G494" t="s">
        <v>51</v>
      </c>
      <c r="H494" s="4">
        <v>694737</v>
      </c>
      <c r="I494" s="4">
        <v>431758</v>
      </c>
      <c r="J494" s="5">
        <f t="shared" si="10"/>
        <v>1126495</v>
      </c>
      <c r="K494">
        <f>IFERROR(VLOOKUP(G494,'GASB Match'!$A$87:$B$363,2,FALSE),"")</f>
        <v>3018410</v>
      </c>
    </row>
    <row r="495" spans="1:11" x14ac:dyDescent="0.2">
      <c r="A495" t="str">
        <f t="shared" si="9"/>
        <v>2019MILES CITY PUBLIC SCHOOLS</v>
      </c>
      <c r="B495">
        <v>3018410</v>
      </c>
      <c r="C495">
        <v>2019</v>
      </c>
      <c r="D495">
        <v>90011</v>
      </c>
      <c r="E495" t="s">
        <v>777</v>
      </c>
      <c r="F495" t="s">
        <v>786</v>
      </c>
      <c r="G495" t="s">
        <v>51</v>
      </c>
      <c r="H495" s="4">
        <v>707854</v>
      </c>
      <c r="I495" s="4">
        <v>428598</v>
      </c>
      <c r="J495" s="5">
        <f t="shared" si="10"/>
        <v>1136452</v>
      </c>
      <c r="K495">
        <f>IFERROR(VLOOKUP(G495,'GASB Match'!$A$87:$B$363,2,FALSE),"")</f>
        <v>3018410</v>
      </c>
    </row>
    <row r="496" spans="1:11" x14ac:dyDescent="0.2">
      <c r="A496" t="str">
        <f t="shared" si="9"/>
        <v>2020MILES CITY PUBLIC SCHOOLS</v>
      </c>
      <c r="B496">
        <v>3018410</v>
      </c>
      <c r="C496">
        <v>2020</v>
      </c>
      <c r="D496">
        <v>90011</v>
      </c>
      <c r="E496" t="s">
        <v>777</v>
      </c>
      <c r="F496" t="s">
        <v>786</v>
      </c>
      <c r="G496" t="s">
        <v>51</v>
      </c>
      <c r="H496" s="4">
        <v>712101</v>
      </c>
      <c r="I496" s="4">
        <v>421055</v>
      </c>
      <c r="J496" s="5">
        <f t="shared" si="10"/>
        <v>1133156</v>
      </c>
      <c r="K496">
        <f>IFERROR(VLOOKUP(G496,'GASB Match'!$A$87:$B$363,2,FALSE),"")</f>
        <v>3018410</v>
      </c>
    </row>
    <row r="497" spans="1:11" x14ac:dyDescent="0.2">
      <c r="A497" t="str">
        <f t="shared" si="9"/>
        <v>2021MILES CITY PUBLIC SCHOOLS</v>
      </c>
      <c r="B497">
        <v>3018410</v>
      </c>
      <c r="C497">
        <v>2021</v>
      </c>
      <c r="D497">
        <v>90011</v>
      </c>
      <c r="E497" t="s">
        <v>777</v>
      </c>
      <c r="F497" t="s">
        <v>786</v>
      </c>
      <c r="G497" t="s">
        <v>51</v>
      </c>
      <c r="H497" s="4">
        <v>732979</v>
      </c>
      <c r="I497" s="4">
        <v>418205</v>
      </c>
      <c r="J497" s="5">
        <f t="shared" si="10"/>
        <v>1151184</v>
      </c>
      <c r="K497">
        <f>IFERROR(VLOOKUP(G497,'GASB Match'!$A$87:$B$363,2,FALSE),"")</f>
        <v>3018410</v>
      </c>
    </row>
    <row r="498" spans="1:11" x14ac:dyDescent="0.2">
      <c r="A498" t="str">
        <f t="shared" si="9"/>
        <v>2022MILES CITY PUBLIC SCHOOLS</v>
      </c>
      <c r="B498">
        <v>3018410</v>
      </c>
      <c r="C498">
        <v>2022</v>
      </c>
      <c r="D498">
        <v>90011</v>
      </c>
      <c r="E498" t="s">
        <v>777</v>
      </c>
      <c r="F498" t="s">
        <v>786</v>
      </c>
      <c r="G498" t="s">
        <v>51</v>
      </c>
      <c r="H498" s="4">
        <v>752770</v>
      </c>
      <c r="I498" s="4">
        <v>415746</v>
      </c>
      <c r="J498" s="5">
        <f t="shared" si="10"/>
        <v>1168516</v>
      </c>
      <c r="K498">
        <f>IFERROR(VLOOKUP(G498,'GASB Match'!$A$87:$B$363,2,FALSE),"")</f>
        <v>3018410</v>
      </c>
    </row>
    <row r="499" spans="1:11" x14ac:dyDescent="0.2">
      <c r="A499" t="str">
        <f t="shared" si="9"/>
        <v>2023MILES CITY PUBLIC SCHOOLS</v>
      </c>
      <c r="B499">
        <v>3018410</v>
      </c>
      <c r="C499">
        <v>2023</v>
      </c>
      <c r="D499">
        <v>90011</v>
      </c>
      <c r="E499" t="s">
        <v>777</v>
      </c>
      <c r="F499" t="s">
        <v>786</v>
      </c>
      <c r="G499" t="s">
        <v>51</v>
      </c>
      <c r="H499" s="4">
        <v>744568</v>
      </c>
      <c r="I499" s="4">
        <v>402486</v>
      </c>
      <c r="J499" s="5">
        <f t="shared" si="10"/>
        <v>1147054</v>
      </c>
      <c r="K499">
        <f>IFERROR(VLOOKUP(G499,'GASB Match'!$A$87:$B$363,2,FALSE),"")</f>
        <v>3018410</v>
      </c>
    </row>
    <row r="500" spans="1:11" x14ac:dyDescent="0.2">
      <c r="A500" t="str">
        <f t="shared" si="9"/>
        <v>2015KIRCHER ELEMENTARY</v>
      </c>
      <c r="B500">
        <v>3015640</v>
      </c>
      <c r="C500">
        <v>2015</v>
      </c>
      <c r="D500">
        <v>90031</v>
      </c>
      <c r="E500" t="s">
        <v>777</v>
      </c>
      <c r="F500" t="s">
        <v>786</v>
      </c>
      <c r="G500" t="s">
        <v>52</v>
      </c>
      <c r="H500" s="4">
        <v>8351</v>
      </c>
      <c r="I500" s="4">
        <v>6086</v>
      </c>
      <c r="J500" s="5">
        <f t="shared" si="10"/>
        <v>14437</v>
      </c>
      <c r="K500">
        <f>IFERROR(VLOOKUP(G500,'GASB Match'!$A$87:$B$363,2,FALSE),"")</f>
        <v>3015640</v>
      </c>
    </row>
    <row r="501" spans="1:11" x14ac:dyDescent="0.2">
      <c r="A501" t="str">
        <f t="shared" si="9"/>
        <v>2016KIRCHER ELEMENTARY</v>
      </c>
      <c r="B501">
        <v>3015640</v>
      </c>
      <c r="C501">
        <v>2016</v>
      </c>
      <c r="D501">
        <v>90031</v>
      </c>
      <c r="E501" t="s">
        <v>777</v>
      </c>
      <c r="F501" t="s">
        <v>786</v>
      </c>
      <c r="G501" t="s">
        <v>52</v>
      </c>
      <c r="H501" s="4">
        <v>9861</v>
      </c>
      <c r="I501" s="4">
        <v>6633</v>
      </c>
      <c r="J501" s="5">
        <f t="shared" si="10"/>
        <v>16494</v>
      </c>
      <c r="K501">
        <f>IFERROR(VLOOKUP(G501,'GASB Match'!$A$87:$B$363,2,FALSE),"")</f>
        <v>3015640</v>
      </c>
    </row>
    <row r="502" spans="1:11" x14ac:dyDescent="0.2">
      <c r="A502" t="str">
        <f t="shared" si="9"/>
        <v>2017KIRCHER ELEMENTARY</v>
      </c>
      <c r="B502">
        <v>3015640</v>
      </c>
      <c r="C502">
        <v>2017</v>
      </c>
      <c r="D502">
        <v>90031</v>
      </c>
      <c r="E502" t="s">
        <v>777</v>
      </c>
      <c r="F502" t="s">
        <v>786</v>
      </c>
      <c r="G502" t="s">
        <v>52</v>
      </c>
      <c r="H502" s="4">
        <v>10282</v>
      </c>
      <c r="I502" s="4">
        <v>6541</v>
      </c>
      <c r="J502" s="5">
        <f t="shared" si="10"/>
        <v>16823</v>
      </c>
      <c r="K502">
        <f>IFERROR(VLOOKUP(G502,'GASB Match'!$A$87:$B$363,2,FALSE),"")</f>
        <v>3015640</v>
      </c>
    </row>
    <row r="503" spans="1:11" x14ac:dyDescent="0.2">
      <c r="A503" t="str">
        <f t="shared" si="9"/>
        <v>2018KIRCHER ELEMENTARY</v>
      </c>
      <c r="B503">
        <v>3015640</v>
      </c>
      <c r="C503">
        <v>2018</v>
      </c>
      <c r="D503">
        <v>90031</v>
      </c>
      <c r="E503" t="s">
        <v>777</v>
      </c>
      <c r="F503" t="s">
        <v>786</v>
      </c>
      <c r="G503" t="s">
        <v>52</v>
      </c>
      <c r="H503" s="4">
        <v>12218</v>
      </c>
      <c r="I503" s="4">
        <v>7921</v>
      </c>
      <c r="J503" s="5">
        <f t="shared" si="10"/>
        <v>20139</v>
      </c>
      <c r="K503">
        <f>IFERROR(VLOOKUP(G503,'GASB Match'!$A$87:$B$363,2,FALSE),"")</f>
        <v>3015640</v>
      </c>
    </row>
    <row r="504" spans="1:11" x14ac:dyDescent="0.2">
      <c r="A504" t="str">
        <f t="shared" si="9"/>
        <v>2019KIRCHER ELEMENTARY</v>
      </c>
      <c r="B504">
        <v>3015640</v>
      </c>
      <c r="C504">
        <v>2019</v>
      </c>
      <c r="D504">
        <v>90031</v>
      </c>
      <c r="E504" t="s">
        <v>777</v>
      </c>
      <c r="F504" t="s">
        <v>786</v>
      </c>
      <c r="G504" t="s">
        <v>52</v>
      </c>
      <c r="H504" s="4">
        <v>12672</v>
      </c>
      <c r="I504" s="4">
        <v>7751</v>
      </c>
      <c r="J504" s="5">
        <f t="shared" si="10"/>
        <v>20423</v>
      </c>
      <c r="K504">
        <f>IFERROR(VLOOKUP(G504,'GASB Match'!$A$87:$B$363,2,FALSE),"")</f>
        <v>3015640</v>
      </c>
    </row>
    <row r="505" spans="1:11" x14ac:dyDescent="0.2">
      <c r="A505" t="str">
        <f t="shared" si="9"/>
        <v>2020KIRCHER ELEMENTARY</v>
      </c>
      <c r="B505">
        <v>3015640</v>
      </c>
      <c r="C505">
        <v>2020</v>
      </c>
      <c r="D505">
        <v>90031</v>
      </c>
      <c r="E505" t="s">
        <v>777</v>
      </c>
      <c r="F505" t="s">
        <v>786</v>
      </c>
      <c r="G505" t="s">
        <v>52</v>
      </c>
      <c r="H505" s="4">
        <v>12485</v>
      </c>
      <c r="I505" s="4">
        <v>7295</v>
      </c>
      <c r="J505" s="5">
        <f t="shared" si="10"/>
        <v>19780</v>
      </c>
      <c r="K505">
        <f>IFERROR(VLOOKUP(G505,'GASB Match'!$A$87:$B$363,2,FALSE),"")</f>
        <v>3015640</v>
      </c>
    </row>
    <row r="506" spans="1:11" x14ac:dyDescent="0.2">
      <c r="A506" t="str">
        <f t="shared" si="9"/>
        <v>2021KIRCHER ELEMENTARY</v>
      </c>
      <c r="B506">
        <v>3015640</v>
      </c>
      <c r="C506">
        <v>2021</v>
      </c>
      <c r="D506">
        <v>90031</v>
      </c>
      <c r="E506" t="s">
        <v>777</v>
      </c>
      <c r="F506" t="s">
        <v>786</v>
      </c>
      <c r="G506" t="s">
        <v>52</v>
      </c>
      <c r="H506" s="4">
        <v>15420</v>
      </c>
      <c r="I506" s="4">
        <v>8749</v>
      </c>
      <c r="J506" s="5">
        <f t="shared" si="10"/>
        <v>24169</v>
      </c>
      <c r="K506">
        <f>IFERROR(VLOOKUP(G506,'GASB Match'!$A$87:$B$363,2,FALSE),"")</f>
        <v>3015640</v>
      </c>
    </row>
    <row r="507" spans="1:11" x14ac:dyDescent="0.2">
      <c r="A507" t="str">
        <f t="shared" si="9"/>
        <v>2022KIRCHER ELEMENTARY</v>
      </c>
      <c r="B507">
        <v>3015640</v>
      </c>
      <c r="C507">
        <v>2022</v>
      </c>
      <c r="D507">
        <v>90031</v>
      </c>
      <c r="E507" t="s">
        <v>777</v>
      </c>
      <c r="F507" t="s">
        <v>786</v>
      </c>
      <c r="G507" t="s">
        <v>52</v>
      </c>
      <c r="H507" s="4">
        <v>16228</v>
      </c>
      <c r="I507" s="4">
        <v>8838</v>
      </c>
      <c r="J507" s="5">
        <f t="shared" si="10"/>
        <v>25066</v>
      </c>
      <c r="K507">
        <f>IFERROR(VLOOKUP(G507,'GASB Match'!$A$87:$B$363,2,FALSE),"")</f>
        <v>3015640</v>
      </c>
    </row>
    <row r="508" spans="1:11" x14ac:dyDescent="0.2">
      <c r="A508" t="str">
        <f t="shared" si="9"/>
        <v>2023KIRCHER ELEMENTARY</v>
      </c>
      <c r="B508">
        <v>3015640</v>
      </c>
      <c r="C508">
        <v>2023</v>
      </c>
      <c r="D508">
        <v>90031</v>
      </c>
      <c r="E508" t="s">
        <v>777</v>
      </c>
      <c r="F508" t="s">
        <v>786</v>
      </c>
      <c r="G508" t="s">
        <v>52</v>
      </c>
      <c r="H508" s="4">
        <v>18260</v>
      </c>
      <c r="I508" s="4">
        <v>9754</v>
      </c>
      <c r="J508" s="5">
        <f t="shared" si="10"/>
        <v>28014</v>
      </c>
      <c r="K508">
        <f>IFERROR(VLOOKUP(G508,'GASB Match'!$A$87:$B$363,2,FALSE),"")</f>
        <v>3015640</v>
      </c>
    </row>
    <row r="509" spans="1:11" x14ac:dyDescent="0.2">
      <c r="A509" t="str">
        <f t="shared" si="9"/>
        <v>2015TRAIL CREEK ELEMENTARY</v>
      </c>
      <c r="B509">
        <v>3026400</v>
      </c>
      <c r="C509">
        <v>2015</v>
      </c>
      <c r="D509">
        <v>90131</v>
      </c>
      <c r="E509" t="s">
        <v>777</v>
      </c>
      <c r="F509" t="s">
        <v>786</v>
      </c>
      <c r="G509" t="s">
        <v>53</v>
      </c>
      <c r="H509" s="4">
        <v>3167</v>
      </c>
      <c r="I509" s="4">
        <v>2616</v>
      </c>
      <c r="J509" s="5">
        <f t="shared" si="10"/>
        <v>5783</v>
      </c>
      <c r="K509">
        <f>IFERROR(VLOOKUP(G509,'GASB Match'!$A$87:$B$363,2,FALSE),"")</f>
        <v>3026400</v>
      </c>
    </row>
    <row r="510" spans="1:11" x14ac:dyDescent="0.2">
      <c r="A510" t="str">
        <f t="shared" si="9"/>
        <v>2016TRAIL CREEK ELEMENTARY</v>
      </c>
      <c r="B510">
        <v>3026400</v>
      </c>
      <c r="C510">
        <v>2016</v>
      </c>
      <c r="D510">
        <v>90131</v>
      </c>
      <c r="E510" t="s">
        <v>777</v>
      </c>
      <c r="F510" t="s">
        <v>786</v>
      </c>
      <c r="G510" t="s">
        <v>53</v>
      </c>
      <c r="H510" s="4">
        <v>3882</v>
      </c>
      <c r="I510" s="4">
        <v>2738</v>
      </c>
      <c r="J510" s="5">
        <f t="shared" si="10"/>
        <v>6620</v>
      </c>
      <c r="K510">
        <f>IFERROR(VLOOKUP(G510,'GASB Match'!$A$87:$B$363,2,FALSE),"")</f>
        <v>3026400</v>
      </c>
    </row>
    <row r="511" spans="1:11" x14ac:dyDescent="0.2">
      <c r="A511" t="str">
        <f t="shared" si="9"/>
        <v>2017TRAIL CREEK ELEMENTARY</v>
      </c>
      <c r="B511">
        <v>3026400</v>
      </c>
      <c r="C511">
        <v>2017</v>
      </c>
      <c r="D511">
        <v>90131</v>
      </c>
      <c r="E511" t="s">
        <v>777</v>
      </c>
      <c r="F511" t="s">
        <v>786</v>
      </c>
      <c r="G511" t="s">
        <v>53</v>
      </c>
      <c r="H511" s="4">
        <v>4149</v>
      </c>
      <c r="I511" s="4">
        <v>2648</v>
      </c>
      <c r="J511" s="5">
        <f t="shared" si="10"/>
        <v>6797</v>
      </c>
      <c r="K511">
        <f>IFERROR(VLOOKUP(G511,'GASB Match'!$A$87:$B$363,2,FALSE),"")</f>
        <v>3026400</v>
      </c>
    </row>
    <row r="512" spans="1:11" x14ac:dyDescent="0.2">
      <c r="A512" t="str">
        <f t="shared" si="9"/>
        <v>2018TRAIL CREEK ELEMENTARY</v>
      </c>
      <c r="B512">
        <v>3026400</v>
      </c>
      <c r="C512">
        <v>2018</v>
      </c>
      <c r="D512">
        <v>90131</v>
      </c>
      <c r="E512" t="s">
        <v>777</v>
      </c>
      <c r="F512" t="s">
        <v>786</v>
      </c>
      <c r="G512" t="s">
        <v>53</v>
      </c>
      <c r="H512" s="4">
        <v>4563</v>
      </c>
      <c r="I512" s="4">
        <v>3168</v>
      </c>
      <c r="J512" s="5">
        <f t="shared" si="10"/>
        <v>7731</v>
      </c>
      <c r="K512">
        <f>IFERROR(VLOOKUP(G512,'GASB Match'!$A$87:$B$363,2,FALSE),"")</f>
        <v>3026400</v>
      </c>
    </row>
    <row r="513" spans="1:11" x14ac:dyDescent="0.2">
      <c r="A513" t="str">
        <f t="shared" si="9"/>
        <v>2019TRAIL CREEK ELEMENTARY</v>
      </c>
      <c r="B513">
        <v>3026400</v>
      </c>
      <c r="C513">
        <v>2019</v>
      </c>
      <c r="D513">
        <v>90131</v>
      </c>
      <c r="E513" t="s">
        <v>777</v>
      </c>
      <c r="F513" t="s">
        <v>786</v>
      </c>
      <c r="G513" t="s">
        <v>53</v>
      </c>
      <c r="H513" s="4">
        <v>3362</v>
      </c>
      <c r="I513" s="4">
        <v>2115</v>
      </c>
      <c r="J513" s="5">
        <f t="shared" si="10"/>
        <v>5477</v>
      </c>
      <c r="K513">
        <f>IFERROR(VLOOKUP(G513,'GASB Match'!$A$87:$B$363,2,FALSE),"")</f>
        <v>3026400</v>
      </c>
    </row>
    <row r="514" spans="1:11" x14ac:dyDescent="0.2">
      <c r="A514" t="str">
        <f t="shared" si="9"/>
        <v>2020TRAIL CREEK ELEMENTARY</v>
      </c>
      <c r="B514">
        <v>3026400</v>
      </c>
      <c r="C514">
        <v>2020</v>
      </c>
      <c r="D514">
        <v>90131</v>
      </c>
      <c r="E514" t="s">
        <v>777</v>
      </c>
      <c r="F514" t="s">
        <v>786</v>
      </c>
      <c r="G514" t="s">
        <v>53</v>
      </c>
      <c r="H514" s="4">
        <v>2993</v>
      </c>
      <c r="I514" s="4">
        <v>1681</v>
      </c>
      <c r="J514" s="5">
        <f t="shared" si="10"/>
        <v>4674</v>
      </c>
      <c r="K514">
        <f>IFERROR(VLOOKUP(G514,'GASB Match'!$A$87:$B$363,2,FALSE),"")</f>
        <v>3026400</v>
      </c>
    </row>
    <row r="515" spans="1:11" x14ac:dyDescent="0.2">
      <c r="A515" t="str">
        <f t="shared" ref="A515:A578" si="11">C515&amp;G515</f>
        <v>2021TRAIL CREEK ELEMENTARY</v>
      </c>
      <c r="B515">
        <v>3026400</v>
      </c>
      <c r="C515">
        <v>2021</v>
      </c>
      <c r="D515">
        <v>90131</v>
      </c>
      <c r="E515" t="s">
        <v>777</v>
      </c>
      <c r="F515" t="s">
        <v>786</v>
      </c>
      <c r="G515" t="s">
        <v>53</v>
      </c>
      <c r="H515" s="4">
        <v>3118</v>
      </c>
      <c r="I515" s="4">
        <v>1729</v>
      </c>
      <c r="J515" s="5">
        <f t="shared" si="10"/>
        <v>4847</v>
      </c>
      <c r="K515">
        <f>IFERROR(VLOOKUP(G515,'GASB Match'!$A$87:$B$363,2,FALSE),"")</f>
        <v>3026400</v>
      </c>
    </row>
    <row r="516" spans="1:11" x14ac:dyDescent="0.2">
      <c r="A516" t="str">
        <f t="shared" si="11"/>
        <v>2022TRAIL CREEK ELEMENTARY</v>
      </c>
      <c r="B516">
        <v>3026400</v>
      </c>
      <c r="C516">
        <v>2022</v>
      </c>
      <c r="D516">
        <v>90131</v>
      </c>
      <c r="E516" t="s">
        <v>777</v>
      </c>
      <c r="F516" t="s">
        <v>786</v>
      </c>
      <c r="G516" t="s">
        <v>53</v>
      </c>
      <c r="H516" s="4">
        <v>3245</v>
      </c>
      <c r="I516" s="4">
        <v>1665</v>
      </c>
      <c r="J516" s="5">
        <f t="shared" si="10"/>
        <v>4910</v>
      </c>
      <c r="K516">
        <f>IFERROR(VLOOKUP(G516,'GASB Match'!$A$87:$B$363,2,FALSE),"")</f>
        <v>3026400</v>
      </c>
    </row>
    <row r="517" spans="1:11" x14ac:dyDescent="0.2">
      <c r="A517" t="str">
        <f t="shared" si="11"/>
        <v>2023TRAIL CREEK ELEMENTARY</v>
      </c>
      <c r="B517">
        <v>3026400</v>
      </c>
      <c r="C517">
        <v>2023</v>
      </c>
      <c r="D517">
        <v>90131</v>
      </c>
      <c r="E517" t="s">
        <v>777</v>
      </c>
      <c r="F517" t="s">
        <v>786</v>
      </c>
      <c r="G517" t="s">
        <v>53</v>
      </c>
      <c r="H517" s="4">
        <v>3362</v>
      </c>
      <c r="I517" s="4">
        <v>1699</v>
      </c>
      <c r="J517" s="5">
        <f t="shared" si="10"/>
        <v>5061</v>
      </c>
      <c r="K517">
        <f>IFERROR(VLOOKUP(G517,'GASB Match'!$A$87:$B$363,2,FALSE),"")</f>
        <v>3026400</v>
      </c>
    </row>
    <row r="518" spans="1:11" x14ac:dyDescent="0.2">
      <c r="A518" t="str">
        <f t="shared" si="11"/>
        <v>2015SPRING CREEK ELEMENTARY (90161)</v>
      </c>
      <c r="B518">
        <v>3007950</v>
      </c>
      <c r="C518">
        <v>2015</v>
      </c>
      <c r="D518">
        <v>90161</v>
      </c>
      <c r="E518" t="s">
        <v>777</v>
      </c>
      <c r="F518" t="s">
        <v>786</v>
      </c>
      <c r="G518" t="s">
        <v>773</v>
      </c>
      <c r="H518" s="4">
        <v>2057</v>
      </c>
      <c r="I518" s="4">
        <v>1873</v>
      </c>
      <c r="J518" s="5">
        <f t="shared" si="10"/>
        <v>3930</v>
      </c>
      <c r="K518">
        <f>IFERROR(VLOOKUP(G518,'GASB Match'!$A$87:$B$363,2,FALSE),"")</f>
        <v>3007950</v>
      </c>
    </row>
    <row r="519" spans="1:11" x14ac:dyDescent="0.2">
      <c r="A519" t="str">
        <f t="shared" si="11"/>
        <v>2016SPRING CREEK ELEMENTARY (90161)</v>
      </c>
      <c r="B519">
        <v>3007950</v>
      </c>
      <c r="C519">
        <v>2016</v>
      </c>
      <c r="D519">
        <v>90161</v>
      </c>
      <c r="E519" t="s">
        <v>777</v>
      </c>
      <c r="F519" t="s">
        <v>786</v>
      </c>
      <c r="G519" t="s">
        <v>773</v>
      </c>
      <c r="H519" s="4">
        <v>2254</v>
      </c>
      <c r="I519" s="4">
        <v>1677</v>
      </c>
      <c r="J519" s="5">
        <f t="shared" si="10"/>
        <v>3931</v>
      </c>
      <c r="K519">
        <f>IFERROR(VLOOKUP(G519,'GASB Match'!$A$87:$B$363,2,FALSE),"")</f>
        <v>3007950</v>
      </c>
    </row>
    <row r="520" spans="1:11" x14ac:dyDescent="0.2">
      <c r="A520" t="str">
        <f t="shared" si="11"/>
        <v>2017SPRING CREEK ELEMENTARY (90161)</v>
      </c>
      <c r="B520">
        <v>3007950</v>
      </c>
      <c r="C520">
        <v>2017</v>
      </c>
      <c r="D520">
        <v>90161</v>
      </c>
      <c r="E520" t="s">
        <v>777</v>
      </c>
      <c r="F520" t="s">
        <v>786</v>
      </c>
      <c r="G520" t="s">
        <v>773</v>
      </c>
      <c r="H520" s="4">
        <v>0</v>
      </c>
      <c r="I520" s="4">
        <v>0</v>
      </c>
      <c r="J520" s="5">
        <f t="shared" si="10"/>
        <v>0</v>
      </c>
      <c r="K520">
        <f>IFERROR(VLOOKUP(G520,'GASB Match'!$A$87:$B$363,2,FALSE),"")</f>
        <v>3007950</v>
      </c>
    </row>
    <row r="521" spans="1:11" x14ac:dyDescent="0.2">
      <c r="A521" t="str">
        <f t="shared" si="11"/>
        <v>2018SPRING CREEK ELEMENTARY (90161)</v>
      </c>
      <c r="B521">
        <v>3007950</v>
      </c>
      <c r="C521">
        <v>2018</v>
      </c>
      <c r="D521">
        <v>90161</v>
      </c>
      <c r="E521" t="s">
        <v>777</v>
      </c>
      <c r="F521" t="s">
        <v>786</v>
      </c>
      <c r="G521" t="s">
        <v>773</v>
      </c>
      <c r="H521" s="4">
        <v>0</v>
      </c>
      <c r="I521" s="4">
        <v>0</v>
      </c>
      <c r="J521" s="5">
        <f t="shared" si="10"/>
        <v>0</v>
      </c>
      <c r="K521">
        <f>IFERROR(VLOOKUP(G521,'GASB Match'!$A$87:$B$363,2,FALSE),"")</f>
        <v>3007950</v>
      </c>
    </row>
    <row r="522" spans="1:11" x14ac:dyDescent="0.2">
      <c r="A522" t="str">
        <f t="shared" si="11"/>
        <v>2019SPRING CREEK ELEMENTARY (90161)</v>
      </c>
      <c r="B522">
        <v>3007950</v>
      </c>
      <c r="C522">
        <v>2019</v>
      </c>
      <c r="D522">
        <v>90161</v>
      </c>
      <c r="E522" t="s">
        <v>777</v>
      </c>
      <c r="F522" t="s">
        <v>786</v>
      </c>
      <c r="G522" t="s">
        <v>773</v>
      </c>
      <c r="H522" s="4">
        <v>2601</v>
      </c>
      <c r="I522" s="4">
        <v>1654</v>
      </c>
      <c r="J522" s="5">
        <f t="shared" si="10"/>
        <v>4255</v>
      </c>
      <c r="K522">
        <f>IFERROR(VLOOKUP(G522,'GASB Match'!$A$87:$B$363,2,FALSE),"")</f>
        <v>3007950</v>
      </c>
    </row>
    <row r="523" spans="1:11" x14ac:dyDescent="0.2">
      <c r="A523" t="str">
        <f t="shared" si="11"/>
        <v>2020SPRING CREEK ELEMENTARY (90161)</v>
      </c>
      <c r="B523">
        <v>3007950</v>
      </c>
      <c r="C523">
        <v>2020</v>
      </c>
      <c r="D523">
        <v>90161</v>
      </c>
      <c r="E523" t="s">
        <v>777</v>
      </c>
      <c r="F523" t="s">
        <v>786</v>
      </c>
      <c r="G523" t="s">
        <v>773</v>
      </c>
      <c r="H523" s="4">
        <v>1893</v>
      </c>
      <c r="I523" s="4">
        <v>1031</v>
      </c>
      <c r="J523" s="5">
        <f t="shared" ref="J523:J586" si="12">SUM(H523:I523)</f>
        <v>2924</v>
      </c>
      <c r="K523">
        <f>IFERROR(VLOOKUP(G523,'GASB Match'!$A$87:$B$363,2,FALSE),"")</f>
        <v>3007950</v>
      </c>
    </row>
    <row r="524" spans="1:11" x14ac:dyDescent="0.2">
      <c r="A524" t="str">
        <f t="shared" si="11"/>
        <v>2021SPRING CREEK ELEMENTARY (90161)</v>
      </c>
      <c r="B524">
        <v>3007950</v>
      </c>
      <c r="C524">
        <v>2021</v>
      </c>
      <c r="D524">
        <v>90161</v>
      </c>
      <c r="E524" t="s">
        <v>777</v>
      </c>
      <c r="F524" t="s">
        <v>786</v>
      </c>
      <c r="G524" t="s">
        <v>773</v>
      </c>
      <c r="H524" s="4">
        <v>0</v>
      </c>
      <c r="I524" s="4">
        <v>0</v>
      </c>
      <c r="J524" s="5">
        <f t="shared" si="12"/>
        <v>0</v>
      </c>
      <c r="K524">
        <f>IFERROR(VLOOKUP(G524,'GASB Match'!$A$87:$B$363,2,FALSE),"")</f>
        <v>3007950</v>
      </c>
    </row>
    <row r="525" spans="1:11" x14ac:dyDescent="0.2">
      <c r="A525" t="str">
        <f t="shared" si="11"/>
        <v>2022SPRING CREEK ELEMENTARY (90161)</v>
      </c>
      <c r="B525">
        <v>3007950</v>
      </c>
      <c r="C525">
        <v>2022</v>
      </c>
      <c r="D525">
        <v>90161</v>
      </c>
      <c r="E525" t="s">
        <v>777</v>
      </c>
      <c r="F525" t="s">
        <v>786</v>
      </c>
      <c r="G525" t="s">
        <v>773</v>
      </c>
      <c r="H525" s="4">
        <v>0</v>
      </c>
      <c r="I525" s="4">
        <v>0</v>
      </c>
      <c r="J525" s="5">
        <f t="shared" si="12"/>
        <v>0</v>
      </c>
      <c r="K525">
        <f>IFERROR(VLOOKUP(G525,'GASB Match'!$A$87:$B$363,2,FALSE),"")</f>
        <v>3007950</v>
      </c>
    </row>
    <row r="526" spans="1:11" x14ac:dyDescent="0.2">
      <c r="A526" t="str">
        <f t="shared" si="11"/>
        <v>2023SPRING CREEK ELEMENTARY (90161)</v>
      </c>
      <c r="B526">
        <v>3007950</v>
      </c>
      <c r="C526">
        <v>2023</v>
      </c>
      <c r="D526">
        <v>90161</v>
      </c>
      <c r="E526" t="s">
        <v>777</v>
      </c>
      <c r="F526" t="s">
        <v>786</v>
      </c>
      <c r="G526" t="s">
        <v>773</v>
      </c>
      <c r="H526" s="4">
        <v>0</v>
      </c>
      <c r="I526" s="4">
        <v>0</v>
      </c>
      <c r="J526" s="5">
        <f t="shared" si="12"/>
        <v>0</v>
      </c>
      <c r="K526">
        <f>IFERROR(VLOOKUP(G526,'GASB Match'!$A$87:$B$363,2,FALSE),"")</f>
        <v>3007950</v>
      </c>
    </row>
    <row r="527" spans="1:11" x14ac:dyDescent="0.2">
      <c r="A527" t="str">
        <f t="shared" si="11"/>
        <v>2015KINSEY ELEMENTARY</v>
      </c>
      <c r="B527">
        <v>3007980</v>
      </c>
      <c r="C527">
        <v>2015</v>
      </c>
      <c r="D527">
        <v>90631</v>
      </c>
      <c r="E527" t="s">
        <v>777</v>
      </c>
      <c r="F527" t="s">
        <v>786</v>
      </c>
      <c r="G527" t="s">
        <v>54</v>
      </c>
      <c r="H527" s="4">
        <v>19208</v>
      </c>
      <c r="I527" s="4">
        <v>13353</v>
      </c>
      <c r="J527" s="5">
        <f t="shared" si="12"/>
        <v>32561</v>
      </c>
      <c r="K527">
        <f>IFERROR(VLOOKUP(G527,'GASB Match'!$A$87:$B$363,2,FALSE),"")</f>
        <v>3007980</v>
      </c>
    </row>
    <row r="528" spans="1:11" x14ac:dyDescent="0.2">
      <c r="A528" t="str">
        <f t="shared" si="11"/>
        <v>2016KINSEY ELEMENTARY</v>
      </c>
      <c r="B528">
        <v>3007980</v>
      </c>
      <c r="C528">
        <v>2016</v>
      </c>
      <c r="D528">
        <v>90631</v>
      </c>
      <c r="E528" t="s">
        <v>777</v>
      </c>
      <c r="F528" t="s">
        <v>786</v>
      </c>
      <c r="G528" t="s">
        <v>54</v>
      </c>
      <c r="H528" s="4">
        <v>18218</v>
      </c>
      <c r="I528" s="4">
        <v>12077</v>
      </c>
      <c r="J528" s="5">
        <f t="shared" si="12"/>
        <v>30295</v>
      </c>
      <c r="K528">
        <f>IFERROR(VLOOKUP(G528,'GASB Match'!$A$87:$B$363,2,FALSE),"")</f>
        <v>3007980</v>
      </c>
    </row>
    <row r="529" spans="1:11" x14ac:dyDescent="0.2">
      <c r="A529" t="str">
        <f t="shared" si="11"/>
        <v>2017KINSEY ELEMENTARY</v>
      </c>
      <c r="B529">
        <v>3007980</v>
      </c>
      <c r="C529">
        <v>2017</v>
      </c>
      <c r="D529">
        <v>90631</v>
      </c>
      <c r="E529" t="s">
        <v>777</v>
      </c>
      <c r="F529" t="s">
        <v>786</v>
      </c>
      <c r="G529" t="s">
        <v>54</v>
      </c>
      <c r="H529" s="4">
        <v>15422</v>
      </c>
      <c r="I529" s="4">
        <v>9804</v>
      </c>
      <c r="J529" s="5">
        <f t="shared" si="12"/>
        <v>25226</v>
      </c>
      <c r="K529">
        <f>IFERROR(VLOOKUP(G529,'GASB Match'!$A$87:$B$363,2,FALSE),"")</f>
        <v>3007980</v>
      </c>
    </row>
    <row r="530" spans="1:11" x14ac:dyDescent="0.2">
      <c r="A530" t="str">
        <f t="shared" si="11"/>
        <v>2018KINSEY ELEMENTARY</v>
      </c>
      <c r="B530">
        <v>3007980</v>
      </c>
      <c r="C530">
        <v>2018</v>
      </c>
      <c r="D530">
        <v>90631</v>
      </c>
      <c r="E530" t="s">
        <v>777</v>
      </c>
      <c r="F530" t="s">
        <v>786</v>
      </c>
      <c r="G530" t="s">
        <v>54</v>
      </c>
      <c r="H530" s="4">
        <v>17299</v>
      </c>
      <c r="I530" s="4">
        <v>11077</v>
      </c>
      <c r="J530" s="5">
        <f t="shared" si="12"/>
        <v>28376</v>
      </c>
      <c r="K530">
        <f>IFERROR(VLOOKUP(G530,'GASB Match'!$A$87:$B$363,2,FALSE),"")</f>
        <v>3007980</v>
      </c>
    </row>
    <row r="531" spans="1:11" x14ac:dyDescent="0.2">
      <c r="A531" t="str">
        <f t="shared" si="11"/>
        <v>2019KINSEY ELEMENTARY</v>
      </c>
      <c r="B531">
        <v>3007980</v>
      </c>
      <c r="C531">
        <v>2019</v>
      </c>
      <c r="D531">
        <v>90631</v>
      </c>
      <c r="E531" t="s">
        <v>777</v>
      </c>
      <c r="F531" t="s">
        <v>786</v>
      </c>
      <c r="G531" t="s">
        <v>54</v>
      </c>
      <c r="H531" s="4">
        <v>17767</v>
      </c>
      <c r="I531" s="4">
        <v>10835</v>
      </c>
      <c r="J531" s="5">
        <f t="shared" si="12"/>
        <v>28602</v>
      </c>
      <c r="K531">
        <f>IFERROR(VLOOKUP(G531,'GASB Match'!$A$87:$B$363,2,FALSE),"")</f>
        <v>3007980</v>
      </c>
    </row>
    <row r="532" spans="1:11" x14ac:dyDescent="0.2">
      <c r="A532" t="str">
        <f t="shared" si="11"/>
        <v>2020KINSEY ELEMENTARY</v>
      </c>
      <c r="B532">
        <v>3007980</v>
      </c>
      <c r="C532">
        <v>2020</v>
      </c>
      <c r="D532">
        <v>90631</v>
      </c>
      <c r="E532" t="s">
        <v>777</v>
      </c>
      <c r="F532" t="s">
        <v>786</v>
      </c>
      <c r="G532" t="s">
        <v>54</v>
      </c>
      <c r="H532" s="4">
        <v>17090</v>
      </c>
      <c r="I532" s="4">
        <v>10018</v>
      </c>
      <c r="J532" s="5">
        <f t="shared" si="12"/>
        <v>27108</v>
      </c>
      <c r="K532">
        <f>IFERROR(VLOOKUP(G532,'GASB Match'!$A$87:$B$363,2,FALSE),"")</f>
        <v>3007980</v>
      </c>
    </row>
    <row r="533" spans="1:11" x14ac:dyDescent="0.2">
      <c r="A533" t="str">
        <f t="shared" si="11"/>
        <v>2021KINSEY ELEMENTARY</v>
      </c>
      <c r="B533">
        <v>3007980</v>
      </c>
      <c r="C533">
        <v>2021</v>
      </c>
      <c r="D533">
        <v>90631</v>
      </c>
      <c r="E533" t="s">
        <v>777</v>
      </c>
      <c r="F533" t="s">
        <v>786</v>
      </c>
      <c r="G533" t="s">
        <v>54</v>
      </c>
      <c r="H533" s="4">
        <v>21721</v>
      </c>
      <c r="I533" s="4">
        <v>12344</v>
      </c>
      <c r="J533" s="5">
        <f t="shared" si="12"/>
        <v>34065</v>
      </c>
      <c r="K533">
        <f>IFERROR(VLOOKUP(G533,'GASB Match'!$A$87:$B$363,2,FALSE),"")</f>
        <v>3007980</v>
      </c>
    </row>
    <row r="534" spans="1:11" x14ac:dyDescent="0.2">
      <c r="A534" t="str">
        <f t="shared" si="11"/>
        <v>2022KINSEY ELEMENTARY</v>
      </c>
      <c r="B534">
        <v>3007980</v>
      </c>
      <c r="C534">
        <v>2022</v>
      </c>
      <c r="D534">
        <v>90631</v>
      </c>
      <c r="E534" t="s">
        <v>777</v>
      </c>
      <c r="F534" t="s">
        <v>786</v>
      </c>
      <c r="G534" t="s">
        <v>54</v>
      </c>
      <c r="H534" s="4">
        <v>21855</v>
      </c>
      <c r="I534" s="4">
        <v>11946</v>
      </c>
      <c r="J534" s="5">
        <f t="shared" si="12"/>
        <v>33801</v>
      </c>
      <c r="K534">
        <f>IFERROR(VLOOKUP(G534,'GASB Match'!$A$87:$B$363,2,FALSE),"")</f>
        <v>3007980</v>
      </c>
    </row>
    <row r="535" spans="1:11" x14ac:dyDescent="0.2">
      <c r="A535" t="str">
        <f t="shared" si="11"/>
        <v>2023KINSEY ELEMENTARY</v>
      </c>
      <c r="B535">
        <v>3007980</v>
      </c>
      <c r="C535">
        <v>2023</v>
      </c>
      <c r="D535">
        <v>90631</v>
      </c>
      <c r="E535" t="s">
        <v>777</v>
      </c>
      <c r="F535" t="s">
        <v>786</v>
      </c>
      <c r="G535" t="s">
        <v>54</v>
      </c>
      <c r="H535" s="4">
        <v>17753</v>
      </c>
      <c r="I535" s="4">
        <v>9480</v>
      </c>
      <c r="J535" s="5">
        <f t="shared" si="12"/>
        <v>27233</v>
      </c>
      <c r="K535">
        <f>IFERROR(VLOOKUP(G535,'GASB Match'!$A$87:$B$363,2,FALSE),"")</f>
        <v>3007980</v>
      </c>
    </row>
    <row r="536" spans="1:11" x14ac:dyDescent="0.2">
      <c r="A536" t="str">
        <f t="shared" si="11"/>
        <v>2015S Y ELEMENTARY</v>
      </c>
      <c r="B536">
        <v>3008010</v>
      </c>
      <c r="C536">
        <v>2015</v>
      </c>
      <c r="D536">
        <v>90831</v>
      </c>
      <c r="E536" t="s">
        <v>777</v>
      </c>
      <c r="F536" t="s">
        <v>786</v>
      </c>
      <c r="G536" t="s">
        <v>55</v>
      </c>
      <c r="H536" s="4">
        <v>2185</v>
      </c>
      <c r="I536" s="4">
        <v>1959</v>
      </c>
      <c r="J536" s="5">
        <f t="shared" si="12"/>
        <v>4144</v>
      </c>
      <c r="K536">
        <f>IFERROR(VLOOKUP(G536,'GASB Match'!$A$87:$B$363,2,FALSE),"")</f>
        <v>3008010</v>
      </c>
    </row>
    <row r="537" spans="1:11" x14ac:dyDescent="0.2">
      <c r="A537" t="str">
        <f t="shared" si="11"/>
        <v>2016S Y ELEMENTARY</v>
      </c>
      <c r="B537">
        <v>3008010</v>
      </c>
      <c r="C537">
        <v>2016</v>
      </c>
      <c r="D537">
        <v>90831</v>
      </c>
      <c r="E537" t="s">
        <v>777</v>
      </c>
      <c r="F537" t="s">
        <v>786</v>
      </c>
      <c r="G537" t="s">
        <v>55</v>
      </c>
      <c r="H537" s="4">
        <v>2392</v>
      </c>
      <c r="I537" s="4">
        <v>1767</v>
      </c>
      <c r="J537" s="5">
        <f t="shared" si="12"/>
        <v>4159</v>
      </c>
      <c r="K537">
        <f>IFERROR(VLOOKUP(G537,'GASB Match'!$A$87:$B$363,2,FALSE),"")</f>
        <v>3008010</v>
      </c>
    </row>
    <row r="538" spans="1:11" x14ac:dyDescent="0.2">
      <c r="A538" t="str">
        <f t="shared" si="11"/>
        <v>2017S Y ELEMENTARY</v>
      </c>
      <c r="B538">
        <v>3008010</v>
      </c>
      <c r="C538">
        <v>2017</v>
      </c>
      <c r="D538">
        <v>90831</v>
      </c>
      <c r="E538" t="s">
        <v>777</v>
      </c>
      <c r="F538" t="s">
        <v>786</v>
      </c>
      <c r="G538" t="s">
        <v>55</v>
      </c>
      <c r="H538" s="4">
        <v>2675</v>
      </c>
      <c r="I538" s="4">
        <v>1713</v>
      </c>
      <c r="J538" s="5">
        <f t="shared" si="12"/>
        <v>4388</v>
      </c>
      <c r="K538">
        <f>IFERROR(VLOOKUP(G538,'GASB Match'!$A$87:$B$363,2,FALSE),"")</f>
        <v>3008010</v>
      </c>
    </row>
    <row r="539" spans="1:11" x14ac:dyDescent="0.2">
      <c r="A539" t="str">
        <f t="shared" si="11"/>
        <v>2018S Y ELEMENTARY</v>
      </c>
      <c r="B539">
        <v>3008010</v>
      </c>
      <c r="C539">
        <v>2018</v>
      </c>
      <c r="D539">
        <v>90831</v>
      </c>
      <c r="E539" t="s">
        <v>777</v>
      </c>
      <c r="F539" t="s">
        <v>786</v>
      </c>
      <c r="G539" t="s">
        <v>55</v>
      </c>
      <c r="H539" s="4">
        <v>2750</v>
      </c>
      <c r="I539" s="4">
        <v>2042</v>
      </c>
      <c r="J539" s="5">
        <f t="shared" si="12"/>
        <v>4792</v>
      </c>
      <c r="K539">
        <f>IFERROR(VLOOKUP(G539,'GASB Match'!$A$87:$B$363,2,FALSE),"")</f>
        <v>3008010</v>
      </c>
    </row>
    <row r="540" spans="1:11" x14ac:dyDescent="0.2">
      <c r="A540" t="str">
        <f t="shared" si="11"/>
        <v>2019S Y ELEMENTARY</v>
      </c>
      <c r="B540">
        <v>3008010</v>
      </c>
      <c r="C540">
        <v>2019</v>
      </c>
      <c r="D540">
        <v>90831</v>
      </c>
      <c r="E540" t="s">
        <v>777</v>
      </c>
      <c r="F540" t="s">
        <v>786</v>
      </c>
      <c r="G540" t="s">
        <v>55</v>
      </c>
      <c r="H540" s="4">
        <v>4718</v>
      </c>
      <c r="I540" s="4">
        <v>2936</v>
      </c>
      <c r="J540" s="5">
        <f t="shared" si="12"/>
        <v>7654</v>
      </c>
      <c r="K540">
        <f>IFERROR(VLOOKUP(G540,'GASB Match'!$A$87:$B$363,2,FALSE),"")</f>
        <v>3008010</v>
      </c>
    </row>
    <row r="541" spans="1:11" x14ac:dyDescent="0.2">
      <c r="A541" t="str">
        <f t="shared" si="11"/>
        <v>2020S Y ELEMENTARY</v>
      </c>
      <c r="B541">
        <v>3008010</v>
      </c>
      <c r="C541">
        <v>2020</v>
      </c>
      <c r="D541">
        <v>90831</v>
      </c>
      <c r="E541" t="s">
        <v>777</v>
      </c>
      <c r="F541" t="s">
        <v>786</v>
      </c>
      <c r="G541" t="s">
        <v>55</v>
      </c>
      <c r="H541" s="4">
        <v>2902</v>
      </c>
      <c r="I541" s="4">
        <v>1627</v>
      </c>
      <c r="J541" s="5">
        <f t="shared" si="12"/>
        <v>4529</v>
      </c>
      <c r="K541">
        <f>IFERROR(VLOOKUP(G541,'GASB Match'!$A$87:$B$363,2,FALSE),"")</f>
        <v>3008010</v>
      </c>
    </row>
    <row r="542" spans="1:11" x14ac:dyDescent="0.2">
      <c r="A542" t="str">
        <f t="shared" si="11"/>
        <v>2021S Y ELEMENTARY</v>
      </c>
      <c r="B542">
        <v>3008010</v>
      </c>
      <c r="C542">
        <v>2021</v>
      </c>
      <c r="D542">
        <v>90831</v>
      </c>
      <c r="E542" t="s">
        <v>777</v>
      </c>
      <c r="F542" t="s">
        <v>786</v>
      </c>
      <c r="G542" t="s">
        <v>55</v>
      </c>
      <c r="H542" s="4">
        <v>4798</v>
      </c>
      <c r="I542" s="4">
        <v>2688</v>
      </c>
      <c r="J542" s="5">
        <f t="shared" si="12"/>
        <v>7486</v>
      </c>
      <c r="K542">
        <f>IFERROR(VLOOKUP(G542,'GASB Match'!$A$87:$B$363,2,FALSE),"")</f>
        <v>3008010</v>
      </c>
    </row>
    <row r="543" spans="1:11" x14ac:dyDescent="0.2">
      <c r="A543" t="str">
        <f t="shared" si="11"/>
        <v>2022S Y ELEMENTARY</v>
      </c>
      <c r="B543">
        <v>3008010</v>
      </c>
      <c r="C543">
        <v>2022</v>
      </c>
      <c r="D543">
        <v>90831</v>
      </c>
      <c r="E543" t="s">
        <v>777</v>
      </c>
      <c r="F543" t="s">
        <v>786</v>
      </c>
      <c r="G543" t="s">
        <v>55</v>
      </c>
      <c r="H543" s="4">
        <v>2996</v>
      </c>
      <c r="I543" s="4">
        <v>1527</v>
      </c>
      <c r="J543" s="5">
        <f t="shared" si="12"/>
        <v>4523</v>
      </c>
      <c r="K543">
        <f>IFERROR(VLOOKUP(G543,'GASB Match'!$A$87:$B$363,2,FALSE),"")</f>
        <v>3008010</v>
      </c>
    </row>
    <row r="544" spans="1:11" x14ac:dyDescent="0.2">
      <c r="A544" t="str">
        <f t="shared" si="11"/>
        <v>2023S Y ELEMENTARY</v>
      </c>
      <c r="B544">
        <v>3008010</v>
      </c>
      <c r="C544">
        <v>2023</v>
      </c>
      <c r="D544">
        <v>90831</v>
      </c>
      <c r="E544" t="s">
        <v>777</v>
      </c>
      <c r="F544" t="s">
        <v>786</v>
      </c>
      <c r="G544" t="s">
        <v>55</v>
      </c>
      <c r="H544" s="4">
        <v>3186</v>
      </c>
      <c r="I544" s="4">
        <v>1604</v>
      </c>
      <c r="J544" s="5">
        <f t="shared" si="12"/>
        <v>4790</v>
      </c>
      <c r="K544">
        <f>IFERROR(VLOOKUP(G544,'GASB Match'!$A$87:$B$363,2,FALSE),"")</f>
        <v>3008010</v>
      </c>
    </row>
    <row r="545" spans="1:11" x14ac:dyDescent="0.2">
      <c r="A545" t="str">
        <f t="shared" si="11"/>
        <v>2015S H ELEMENTARY</v>
      </c>
      <c r="B545">
        <v>3008040</v>
      </c>
      <c r="C545">
        <v>2015</v>
      </c>
      <c r="D545">
        <v>90861</v>
      </c>
      <c r="E545" t="s">
        <v>777</v>
      </c>
      <c r="F545" t="s">
        <v>786</v>
      </c>
      <c r="G545" t="s">
        <v>56</v>
      </c>
      <c r="H545" s="4">
        <v>1645</v>
      </c>
      <c r="I545" s="4">
        <v>1597</v>
      </c>
      <c r="J545" s="5">
        <f t="shared" si="12"/>
        <v>3242</v>
      </c>
      <c r="K545">
        <f>IFERROR(VLOOKUP(G545,'GASB Match'!$A$87:$B$363,2,FALSE),"")</f>
        <v>3008040</v>
      </c>
    </row>
    <row r="546" spans="1:11" x14ac:dyDescent="0.2">
      <c r="A546" t="str">
        <f t="shared" si="11"/>
        <v>2016S H ELEMENTARY</v>
      </c>
      <c r="B546">
        <v>3008040</v>
      </c>
      <c r="C546">
        <v>2016</v>
      </c>
      <c r="D546">
        <v>90861</v>
      </c>
      <c r="E546" t="s">
        <v>777</v>
      </c>
      <c r="F546" t="s">
        <v>786</v>
      </c>
      <c r="G546" t="s">
        <v>56</v>
      </c>
      <c r="H546" s="4">
        <v>2124</v>
      </c>
      <c r="I546" s="4">
        <v>1593</v>
      </c>
      <c r="J546" s="5">
        <f t="shared" si="12"/>
        <v>3717</v>
      </c>
      <c r="K546">
        <f>IFERROR(VLOOKUP(G546,'GASB Match'!$A$87:$B$363,2,FALSE),"")</f>
        <v>3008040</v>
      </c>
    </row>
    <row r="547" spans="1:11" x14ac:dyDescent="0.2">
      <c r="A547" t="str">
        <f t="shared" si="11"/>
        <v>2017S H ELEMENTARY</v>
      </c>
      <c r="B547">
        <v>3008040</v>
      </c>
      <c r="C547">
        <v>2017</v>
      </c>
      <c r="D547">
        <v>90861</v>
      </c>
      <c r="E547" t="s">
        <v>777</v>
      </c>
      <c r="F547" t="s">
        <v>786</v>
      </c>
      <c r="G547" t="s">
        <v>56</v>
      </c>
      <c r="H547" s="4">
        <v>2456</v>
      </c>
      <c r="I547" s="4">
        <v>1574</v>
      </c>
      <c r="J547" s="5">
        <f t="shared" si="12"/>
        <v>4030</v>
      </c>
      <c r="K547">
        <f>IFERROR(VLOOKUP(G547,'GASB Match'!$A$87:$B$363,2,FALSE),"")</f>
        <v>3008040</v>
      </c>
    </row>
    <row r="548" spans="1:11" x14ac:dyDescent="0.2">
      <c r="A548" t="str">
        <f t="shared" si="11"/>
        <v>2018S H ELEMENTARY</v>
      </c>
      <c r="B548">
        <v>3008040</v>
      </c>
      <c r="C548">
        <v>2018</v>
      </c>
      <c r="D548">
        <v>90861</v>
      </c>
      <c r="E548" t="s">
        <v>777</v>
      </c>
      <c r="F548" t="s">
        <v>786</v>
      </c>
      <c r="G548" t="s">
        <v>56</v>
      </c>
      <c r="H548" s="4">
        <v>2572</v>
      </c>
      <c r="I548" s="4">
        <v>1931</v>
      </c>
      <c r="J548" s="5">
        <f t="shared" si="12"/>
        <v>4503</v>
      </c>
      <c r="K548">
        <f>IFERROR(VLOOKUP(G548,'GASB Match'!$A$87:$B$363,2,FALSE),"")</f>
        <v>3008040</v>
      </c>
    </row>
    <row r="549" spans="1:11" x14ac:dyDescent="0.2">
      <c r="A549" t="str">
        <f t="shared" si="11"/>
        <v>2019S H ELEMENTARY</v>
      </c>
      <c r="B549">
        <v>3008040</v>
      </c>
      <c r="C549">
        <v>2019</v>
      </c>
      <c r="D549">
        <v>90861</v>
      </c>
      <c r="E549" t="s">
        <v>777</v>
      </c>
      <c r="F549" t="s">
        <v>786</v>
      </c>
      <c r="G549" t="s">
        <v>56</v>
      </c>
      <c r="H549" s="4">
        <v>2601</v>
      </c>
      <c r="I549" s="4">
        <v>1654</v>
      </c>
      <c r="J549" s="5">
        <f t="shared" si="12"/>
        <v>4255</v>
      </c>
      <c r="K549">
        <f>IFERROR(VLOOKUP(G549,'GASB Match'!$A$87:$B$363,2,FALSE),"")</f>
        <v>3008040</v>
      </c>
    </row>
    <row r="550" spans="1:11" x14ac:dyDescent="0.2">
      <c r="A550" t="str">
        <f t="shared" si="11"/>
        <v>2020S H ELEMENTARY</v>
      </c>
      <c r="B550">
        <v>3008040</v>
      </c>
      <c r="C550">
        <v>2020</v>
      </c>
      <c r="D550">
        <v>90861</v>
      </c>
      <c r="E550" t="s">
        <v>777</v>
      </c>
      <c r="F550" t="s">
        <v>786</v>
      </c>
      <c r="G550" t="s">
        <v>56</v>
      </c>
      <c r="H550" s="4">
        <v>2785</v>
      </c>
      <c r="I550" s="4">
        <v>1558</v>
      </c>
      <c r="J550" s="5">
        <f t="shared" si="12"/>
        <v>4343</v>
      </c>
      <c r="K550">
        <f>IFERROR(VLOOKUP(G550,'GASB Match'!$A$87:$B$363,2,FALSE),"")</f>
        <v>3008040</v>
      </c>
    </row>
    <row r="551" spans="1:11" x14ac:dyDescent="0.2">
      <c r="A551" t="str">
        <f t="shared" si="11"/>
        <v>2021S H ELEMENTARY</v>
      </c>
      <c r="B551">
        <v>3008040</v>
      </c>
      <c r="C551">
        <v>2021</v>
      </c>
      <c r="D551">
        <v>90861</v>
      </c>
      <c r="E551" t="s">
        <v>777</v>
      </c>
      <c r="F551" t="s">
        <v>786</v>
      </c>
      <c r="G551" t="s">
        <v>56</v>
      </c>
      <c r="H551" s="4">
        <v>0</v>
      </c>
      <c r="I551" s="4">
        <v>0</v>
      </c>
      <c r="J551" s="5">
        <f t="shared" si="12"/>
        <v>0</v>
      </c>
      <c r="K551">
        <f>IFERROR(VLOOKUP(G551,'GASB Match'!$A$87:$B$363,2,FALSE),"")</f>
        <v>3008040</v>
      </c>
    </row>
    <row r="552" spans="1:11" x14ac:dyDescent="0.2">
      <c r="A552" t="str">
        <f t="shared" si="11"/>
        <v>2022S H ELEMENTARY</v>
      </c>
      <c r="B552">
        <v>3008040</v>
      </c>
      <c r="C552">
        <v>2022</v>
      </c>
      <c r="D552">
        <v>90861</v>
      </c>
      <c r="E552" t="s">
        <v>777</v>
      </c>
      <c r="F552" t="s">
        <v>786</v>
      </c>
      <c r="G552" t="s">
        <v>56</v>
      </c>
      <c r="H552" s="4">
        <v>0</v>
      </c>
      <c r="I552" s="4">
        <v>0</v>
      </c>
      <c r="J552" s="5">
        <f t="shared" si="12"/>
        <v>0</v>
      </c>
      <c r="K552">
        <f>IFERROR(VLOOKUP(G552,'GASB Match'!$A$87:$B$363,2,FALSE),"")</f>
        <v>3008040</v>
      </c>
    </row>
    <row r="553" spans="1:11" x14ac:dyDescent="0.2">
      <c r="A553" t="str">
        <f t="shared" si="11"/>
        <v>2023S H ELEMENTARY</v>
      </c>
      <c r="B553">
        <v>3008040</v>
      </c>
      <c r="C553">
        <v>2023</v>
      </c>
      <c r="D553">
        <v>90861</v>
      </c>
      <c r="E553" t="s">
        <v>777</v>
      </c>
      <c r="F553" t="s">
        <v>786</v>
      </c>
      <c r="G553" t="s">
        <v>56</v>
      </c>
      <c r="H553" s="4">
        <v>0</v>
      </c>
      <c r="I553" s="4">
        <v>0</v>
      </c>
      <c r="J553" s="5">
        <f t="shared" si="12"/>
        <v>0</v>
      </c>
      <c r="K553">
        <f>IFERROR(VLOOKUP(G553,'GASB Match'!$A$87:$B$363,2,FALSE),"")</f>
        <v>3008040</v>
      </c>
    </row>
    <row r="554" spans="1:11" x14ac:dyDescent="0.2">
      <c r="A554" t="str">
        <f t="shared" si="11"/>
        <v>2015MILES COMMUNITY COLLEGE</v>
      </c>
      <c r="B554" t="s">
        <v>785</v>
      </c>
      <c r="C554">
        <v>2015</v>
      </c>
      <c r="D554">
        <v>99971</v>
      </c>
      <c r="E554" t="s">
        <v>777</v>
      </c>
      <c r="F554" t="s">
        <v>786</v>
      </c>
      <c r="G554" t="s">
        <v>57</v>
      </c>
      <c r="H554" s="4">
        <v>136561</v>
      </c>
      <c r="I554" s="4">
        <v>91907</v>
      </c>
      <c r="J554" s="5">
        <f t="shared" si="12"/>
        <v>228468</v>
      </c>
      <c r="K554" t="str">
        <f>IFERROR(VLOOKUP(G554,'GASB Match'!$A$87:$B$363,2,FALSE),"")</f>
        <v/>
      </c>
    </row>
    <row r="555" spans="1:11" x14ac:dyDescent="0.2">
      <c r="A555" t="str">
        <f t="shared" si="11"/>
        <v>2016MILES COMMUNITY COLLEGE</v>
      </c>
      <c r="B555" t="s">
        <v>785</v>
      </c>
      <c r="C555">
        <v>2016</v>
      </c>
      <c r="D555">
        <v>99971</v>
      </c>
      <c r="E555" t="s">
        <v>777</v>
      </c>
      <c r="F555" t="s">
        <v>786</v>
      </c>
      <c r="G555" t="s">
        <v>57</v>
      </c>
      <c r="H555" s="4">
        <v>140016</v>
      </c>
      <c r="I555" s="4">
        <v>91420</v>
      </c>
      <c r="J555" s="5">
        <f t="shared" si="12"/>
        <v>231436</v>
      </c>
      <c r="K555" t="str">
        <f>IFERROR(VLOOKUP(G555,'GASB Match'!$A$87:$B$363,2,FALSE),"")</f>
        <v/>
      </c>
    </row>
    <row r="556" spans="1:11" x14ac:dyDescent="0.2">
      <c r="A556" t="str">
        <f t="shared" si="11"/>
        <v>2017MILES COMMUNITY COLLEGE</v>
      </c>
      <c r="B556" t="s">
        <v>785</v>
      </c>
      <c r="C556">
        <v>2017</v>
      </c>
      <c r="D556">
        <v>99971</v>
      </c>
      <c r="E556" t="s">
        <v>777</v>
      </c>
      <c r="F556" t="s">
        <v>786</v>
      </c>
      <c r="G556" t="s">
        <v>57</v>
      </c>
      <c r="H556" s="4">
        <v>151342</v>
      </c>
      <c r="I556" s="4">
        <v>96080</v>
      </c>
      <c r="J556" s="5">
        <f t="shared" si="12"/>
        <v>247422</v>
      </c>
      <c r="K556" t="str">
        <f>IFERROR(VLOOKUP(G556,'GASB Match'!$A$87:$B$363,2,FALSE),"")</f>
        <v/>
      </c>
    </row>
    <row r="557" spans="1:11" x14ac:dyDescent="0.2">
      <c r="A557" t="str">
        <f t="shared" si="11"/>
        <v>2018MILES COMMUNITY COLLEGE</v>
      </c>
      <c r="B557" t="s">
        <v>785</v>
      </c>
      <c r="C557">
        <v>2018</v>
      </c>
      <c r="D557">
        <v>99971</v>
      </c>
      <c r="E557" t="s">
        <v>777</v>
      </c>
      <c r="F557" t="s">
        <v>786</v>
      </c>
      <c r="G557" t="s">
        <v>57</v>
      </c>
      <c r="H557" s="4">
        <v>166490</v>
      </c>
      <c r="I557" s="4">
        <v>103723</v>
      </c>
      <c r="J557" s="5">
        <f t="shared" si="12"/>
        <v>270213</v>
      </c>
      <c r="K557" t="str">
        <f>IFERROR(VLOOKUP(G557,'GASB Match'!$A$87:$B$363,2,FALSE),"")</f>
        <v/>
      </c>
    </row>
    <row r="558" spans="1:11" x14ac:dyDescent="0.2">
      <c r="A558" t="str">
        <f t="shared" si="11"/>
        <v>2019MILES COMMUNITY COLLEGE</v>
      </c>
      <c r="B558" t="s">
        <v>785</v>
      </c>
      <c r="C558">
        <v>2019</v>
      </c>
      <c r="D558">
        <v>99971</v>
      </c>
      <c r="E558" t="s">
        <v>777</v>
      </c>
      <c r="F558" t="s">
        <v>786</v>
      </c>
      <c r="G558" t="s">
        <v>57</v>
      </c>
      <c r="H558" s="4">
        <v>199295</v>
      </c>
      <c r="I558" s="4">
        <v>120728</v>
      </c>
      <c r="J558" s="5">
        <f t="shared" si="12"/>
        <v>320023</v>
      </c>
      <c r="K558" t="str">
        <f>IFERROR(VLOOKUP(G558,'GASB Match'!$A$87:$B$363,2,FALSE),"")</f>
        <v/>
      </c>
    </row>
    <row r="559" spans="1:11" x14ac:dyDescent="0.2">
      <c r="A559" t="str">
        <f t="shared" si="11"/>
        <v>2020MILES COMMUNITY COLLEGE</v>
      </c>
      <c r="B559" t="s">
        <v>785</v>
      </c>
      <c r="C559">
        <v>2020</v>
      </c>
      <c r="D559">
        <v>99971</v>
      </c>
      <c r="E559" t="s">
        <v>777</v>
      </c>
      <c r="F559" t="s">
        <v>786</v>
      </c>
      <c r="G559" t="s">
        <v>57</v>
      </c>
      <c r="H559" s="4">
        <v>199802</v>
      </c>
      <c r="I559" s="4">
        <v>118076</v>
      </c>
      <c r="J559" s="5">
        <f t="shared" si="12"/>
        <v>317878</v>
      </c>
      <c r="K559" t="str">
        <f>IFERROR(VLOOKUP(G559,'GASB Match'!$A$87:$B$363,2,FALSE),"")</f>
        <v/>
      </c>
    </row>
    <row r="560" spans="1:11" x14ac:dyDescent="0.2">
      <c r="A560" t="str">
        <f t="shared" si="11"/>
        <v>2021MILES COMMUNITY COLLEGE</v>
      </c>
      <c r="B560" t="s">
        <v>785</v>
      </c>
      <c r="C560">
        <v>2021</v>
      </c>
      <c r="D560">
        <v>99971</v>
      </c>
      <c r="E560" t="s">
        <v>777</v>
      </c>
      <c r="F560" t="s">
        <v>786</v>
      </c>
      <c r="G560" t="s">
        <v>57</v>
      </c>
      <c r="H560" s="4">
        <v>202024</v>
      </c>
      <c r="I560" s="4">
        <v>115230</v>
      </c>
      <c r="J560" s="5">
        <f t="shared" si="12"/>
        <v>317254</v>
      </c>
      <c r="K560" t="str">
        <f>IFERROR(VLOOKUP(G560,'GASB Match'!$A$87:$B$363,2,FALSE),"")</f>
        <v/>
      </c>
    </row>
    <row r="561" spans="1:11" x14ac:dyDescent="0.2">
      <c r="A561" t="str">
        <f t="shared" si="11"/>
        <v>2022MILES COMMUNITY COLLEGE</v>
      </c>
      <c r="B561" t="s">
        <v>785</v>
      </c>
      <c r="C561">
        <v>2022</v>
      </c>
      <c r="D561">
        <v>99971</v>
      </c>
      <c r="E561" t="s">
        <v>777</v>
      </c>
      <c r="F561" t="s">
        <v>786</v>
      </c>
      <c r="G561" t="s">
        <v>57</v>
      </c>
      <c r="H561" s="4">
        <v>214692</v>
      </c>
      <c r="I561" s="4">
        <v>118481</v>
      </c>
      <c r="J561" s="5">
        <f t="shared" si="12"/>
        <v>333173</v>
      </c>
      <c r="K561" t="str">
        <f>IFERROR(VLOOKUP(G561,'GASB Match'!$A$87:$B$363,2,FALSE),"")</f>
        <v/>
      </c>
    </row>
    <row r="562" spans="1:11" x14ac:dyDescent="0.2">
      <c r="A562" t="str">
        <f t="shared" si="11"/>
        <v>2023MILES COMMUNITY COLLEGE</v>
      </c>
      <c r="B562" t="s">
        <v>785</v>
      </c>
      <c r="C562">
        <v>2023</v>
      </c>
      <c r="D562">
        <v>99971</v>
      </c>
      <c r="E562" t="s">
        <v>777</v>
      </c>
      <c r="F562" t="s">
        <v>786</v>
      </c>
      <c r="G562" t="s">
        <v>57</v>
      </c>
      <c r="H562" s="4">
        <v>229021</v>
      </c>
      <c r="I562" s="4">
        <v>123718</v>
      </c>
      <c r="J562" s="5">
        <f t="shared" si="12"/>
        <v>352739</v>
      </c>
      <c r="K562" t="str">
        <f>IFERROR(VLOOKUP(G562,'GASB Match'!$A$87:$B$363,2,FALSE),"")</f>
        <v/>
      </c>
    </row>
    <row r="563" spans="1:11" x14ac:dyDescent="0.2">
      <c r="A563" t="str">
        <f t="shared" si="11"/>
        <v>2015BIG COUNTRY EDUCATIONAL CO-OP</v>
      </c>
      <c r="B563">
        <v>3000020</v>
      </c>
      <c r="C563">
        <v>2015</v>
      </c>
      <c r="D563">
        <v>99981</v>
      </c>
      <c r="E563" t="s">
        <v>777</v>
      </c>
      <c r="F563" t="s">
        <v>786</v>
      </c>
      <c r="G563" t="s">
        <v>58</v>
      </c>
      <c r="H563" s="4">
        <v>15528</v>
      </c>
      <c r="I563" s="4">
        <v>10890</v>
      </c>
      <c r="J563" s="5">
        <f t="shared" si="12"/>
        <v>26418</v>
      </c>
      <c r="K563">
        <f>IFERROR(VLOOKUP(G563,'GASB Match'!$A$87:$B$363,2,FALSE),"")</f>
        <v>3000020</v>
      </c>
    </row>
    <row r="564" spans="1:11" x14ac:dyDescent="0.2">
      <c r="A564" t="str">
        <f t="shared" si="11"/>
        <v>2016BIG COUNTRY EDUCATIONAL CO-OP</v>
      </c>
      <c r="B564">
        <v>3000020</v>
      </c>
      <c r="C564">
        <v>2016</v>
      </c>
      <c r="D564">
        <v>99981</v>
      </c>
      <c r="E564" t="s">
        <v>777</v>
      </c>
      <c r="F564" t="s">
        <v>786</v>
      </c>
      <c r="G564" t="s">
        <v>58</v>
      </c>
      <c r="H564" s="4">
        <v>16338</v>
      </c>
      <c r="I564" s="4">
        <v>10852</v>
      </c>
      <c r="J564" s="5">
        <f t="shared" si="12"/>
        <v>27190</v>
      </c>
      <c r="K564">
        <f>IFERROR(VLOOKUP(G564,'GASB Match'!$A$87:$B$363,2,FALSE),"")</f>
        <v>3000020</v>
      </c>
    </row>
    <row r="565" spans="1:11" x14ac:dyDescent="0.2">
      <c r="A565" t="str">
        <f t="shared" si="11"/>
        <v>2017BIG COUNTRY EDUCATIONAL CO-OP</v>
      </c>
      <c r="B565">
        <v>3000020</v>
      </c>
      <c r="C565">
        <v>2017</v>
      </c>
      <c r="D565">
        <v>99981</v>
      </c>
      <c r="E565" t="s">
        <v>777</v>
      </c>
      <c r="F565" t="s">
        <v>786</v>
      </c>
      <c r="G565" t="s">
        <v>58</v>
      </c>
      <c r="H565" s="4">
        <v>22122</v>
      </c>
      <c r="I565" s="4">
        <v>14057</v>
      </c>
      <c r="J565" s="5">
        <f t="shared" si="12"/>
        <v>36179</v>
      </c>
      <c r="K565">
        <f>IFERROR(VLOOKUP(G565,'GASB Match'!$A$87:$B$363,2,FALSE),"")</f>
        <v>3000020</v>
      </c>
    </row>
    <row r="566" spans="1:11" x14ac:dyDescent="0.2">
      <c r="A566" t="str">
        <f t="shared" si="11"/>
        <v>2018BIG COUNTRY EDUCATIONAL CO-OP</v>
      </c>
      <c r="B566">
        <v>3000020</v>
      </c>
      <c r="C566">
        <v>2018</v>
      </c>
      <c r="D566">
        <v>99981</v>
      </c>
      <c r="E566" t="s">
        <v>777</v>
      </c>
      <c r="F566" t="s">
        <v>786</v>
      </c>
      <c r="G566" t="s">
        <v>58</v>
      </c>
      <c r="H566" s="4">
        <v>13513</v>
      </c>
      <c r="I566" s="4">
        <v>8725</v>
      </c>
      <c r="J566" s="5">
        <f t="shared" si="12"/>
        <v>22238</v>
      </c>
      <c r="K566">
        <f>IFERROR(VLOOKUP(G566,'GASB Match'!$A$87:$B$363,2,FALSE),"")</f>
        <v>3000020</v>
      </c>
    </row>
    <row r="567" spans="1:11" x14ac:dyDescent="0.2">
      <c r="A567" t="str">
        <f t="shared" si="11"/>
        <v>2019BIG COUNTRY EDUCATIONAL CO-OP</v>
      </c>
      <c r="B567">
        <v>3000020</v>
      </c>
      <c r="C567">
        <v>2019</v>
      </c>
      <c r="D567">
        <v>99981</v>
      </c>
      <c r="E567" t="s">
        <v>777</v>
      </c>
      <c r="F567" t="s">
        <v>786</v>
      </c>
      <c r="G567" t="s">
        <v>58</v>
      </c>
      <c r="H567" s="4">
        <v>16078</v>
      </c>
      <c r="I567" s="4">
        <v>9813</v>
      </c>
      <c r="J567" s="5">
        <f t="shared" si="12"/>
        <v>25891</v>
      </c>
      <c r="K567">
        <f>IFERROR(VLOOKUP(G567,'GASB Match'!$A$87:$B$363,2,FALSE),"")</f>
        <v>3000020</v>
      </c>
    </row>
    <row r="568" spans="1:11" x14ac:dyDescent="0.2">
      <c r="A568" t="str">
        <f t="shared" si="11"/>
        <v>2020BIG COUNTRY EDUCATIONAL CO-OP</v>
      </c>
      <c r="B568">
        <v>3000020</v>
      </c>
      <c r="C568">
        <v>2020</v>
      </c>
      <c r="D568">
        <v>99981</v>
      </c>
      <c r="E568" t="s">
        <v>777</v>
      </c>
      <c r="F568" t="s">
        <v>786</v>
      </c>
      <c r="G568" t="s">
        <v>58</v>
      </c>
      <c r="H568" s="4">
        <v>31206</v>
      </c>
      <c r="I568" s="4">
        <v>18367</v>
      </c>
      <c r="J568" s="5">
        <f t="shared" si="12"/>
        <v>49573</v>
      </c>
      <c r="K568">
        <f>IFERROR(VLOOKUP(G568,'GASB Match'!$A$87:$B$363,2,FALSE),"")</f>
        <v>3000020</v>
      </c>
    </row>
    <row r="569" spans="1:11" x14ac:dyDescent="0.2">
      <c r="A569" t="str">
        <f t="shared" si="11"/>
        <v>2021BIG COUNTRY EDUCATIONAL CO-OP</v>
      </c>
      <c r="B569">
        <v>3000020</v>
      </c>
      <c r="C569">
        <v>2021</v>
      </c>
      <c r="D569">
        <v>99981</v>
      </c>
      <c r="E569" t="s">
        <v>777</v>
      </c>
      <c r="F569" t="s">
        <v>786</v>
      </c>
      <c r="G569" t="s">
        <v>58</v>
      </c>
      <c r="H569" s="4">
        <v>32258</v>
      </c>
      <c r="I569" s="4">
        <v>18357</v>
      </c>
      <c r="J569" s="5">
        <f t="shared" si="12"/>
        <v>50615</v>
      </c>
      <c r="K569">
        <f>IFERROR(VLOOKUP(G569,'GASB Match'!$A$87:$B$363,2,FALSE),"")</f>
        <v>3000020</v>
      </c>
    </row>
    <row r="570" spans="1:11" x14ac:dyDescent="0.2">
      <c r="A570" t="str">
        <f t="shared" si="11"/>
        <v>2022BIG COUNTRY EDUCATIONAL CO-OP</v>
      </c>
      <c r="B570">
        <v>3000020</v>
      </c>
      <c r="C570">
        <v>2022</v>
      </c>
      <c r="D570">
        <v>99981</v>
      </c>
      <c r="E570" t="s">
        <v>777</v>
      </c>
      <c r="F570" t="s">
        <v>786</v>
      </c>
      <c r="G570" t="s">
        <v>58</v>
      </c>
      <c r="H570" s="4">
        <v>32609</v>
      </c>
      <c r="I570" s="4">
        <v>17887</v>
      </c>
      <c r="J570" s="5">
        <f t="shared" si="12"/>
        <v>50496</v>
      </c>
      <c r="K570">
        <f>IFERROR(VLOOKUP(G570,'GASB Match'!$A$87:$B$363,2,FALSE),"")</f>
        <v>3000020</v>
      </c>
    </row>
    <row r="571" spans="1:11" x14ac:dyDescent="0.2">
      <c r="A571" t="str">
        <f t="shared" si="11"/>
        <v>2023BIG COUNTRY EDUCATIONAL CO-OP</v>
      </c>
      <c r="B571">
        <v>3000020</v>
      </c>
      <c r="C571">
        <v>2023</v>
      </c>
      <c r="D571">
        <v>99981</v>
      </c>
      <c r="E571" t="s">
        <v>777</v>
      </c>
      <c r="F571" t="s">
        <v>786</v>
      </c>
      <c r="G571" t="s">
        <v>58</v>
      </c>
      <c r="H571" s="4">
        <v>39689</v>
      </c>
      <c r="I571" s="4">
        <v>21342</v>
      </c>
      <c r="J571" s="5">
        <f t="shared" si="12"/>
        <v>61031</v>
      </c>
      <c r="K571">
        <f>IFERROR(VLOOKUP(G571,'GASB Match'!$A$87:$B$363,2,FALSE),"")</f>
        <v>3000020</v>
      </c>
    </row>
    <row r="572" spans="1:11" x14ac:dyDescent="0.2">
      <c r="A572" t="str">
        <f t="shared" si="11"/>
        <v>2015SCOBEY K-12 SCHOOLS</v>
      </c>
      <c r="B572">
        <v>3023670</v>
      </c>
      <c r="C572">
        <v>2015</v>
      </c>
      <c r="D572">
        <v>100011</v>
      </c>
      <c r="E572" t="s">
        <v>777</v>
      </c>
      <c r="F572" t="s">
        <v>786</v>
      </c>
      <c r="G572" t="s">
        <v>59</v>
      </c>
      <c r="H572" s="4">
        <v>115759</v>
      </c>
      <c r="I572" s="4">
        <v>77982</v>
      </c>
      <c r="J572" s="5">
        <f t="shared" si="12"/>
        <v>193741</v>
      </c>
      <c r="K572">
        <f>IFERROR(VLOOKUP(G572,'GASB Match'!$A$87:$B$363,2,FALSE),"")</f>
        <v>3023670</v>
      </c>
    </row>
    <row r="573" spans="1:11" x14ac:dyDescent="0.2">
      <c r="A573" t="str">
        <f t="shared" si="11"/>
        <v>2016SCOBEY K-12 SCHOOLS</v>
      </c>
      <c r="B573">
        <v>3023670</v>
      </c>
      <c r="C573">
        <v>2016</v>
      </c>
      <c r="D573">
        <v>100011</v>
      </c>
      <c r="E573" t="s">
        <v>777</v>
      </c>
      <c r="F573" t="s">
        <v>786</v>
      </c>
      <c r="G573" t="s">
        <v>59</v>
      </c>
      <c r="H573" s="4">
        <v>123039</v>
      </c>
      <c r="I573" s="4">
        <v>80361</v>
      </c>
      <c r="J573" s="5">
        <f t="shared" si="12"/>
        <v>203400</v>
      </c>
      <c r="K573">
        <f>IFERROR(VLOOKUP(G573,'GASB Match'!$A$87:$B$363,2,FALSE),"")</f>
        <v>3023670</v>
      </c>
    </row>
    <row r="574" spans="1:11" x14ac:dyDescent="0.2">
      <c r="A574" t="str">
        <f t="shared" si="11"/>
        <v>2017SCOBEY K-12 SCHOOLS</v>
      </c>
      <c r="B574">
        <v>3023670</v>
      </c>
      <c r="C574">
        <v>2017</v>
      </c>
      <c r="D574">
        <v>100011</v>
      </c>
      <c r="E574" t="s">
        <v>777</v>
      </c>
      <c r="F574" t="s">
        <v>786</v>
      </c>
      <c r="G574" t="s">
        <v>59</v>
      </c>
      <c r="H574" s="4">
        <v>121311</v>
      </c>
      <c r="I574" s="4">
        <v>77017</v>
      </c>
      <c r="J574" s="5">
        <f t="shared" si="12"/>
        <v>198328</v>
      </c>
      <c r="K574">
        <f>IFERROR(VLOOKUP(G574,'GASB Match'!$A$87:$B$363,2,FALSE),"")</f>
        <v>3023670</v>
      </c>
    </row>
    <row r="575" spans="1:11" x14ac:dyDescent="0.2">
      <c r="A575" t="str">
        <f t="shared" si="11"/>
        <v>2018SCOBEY K-12 SCHOOLS</v>
      </c>
      <c r="B575">
        <v>3023670</v>
      </c>
      <c r="C575">
        <v>2018</v>
      </c>
      <c r="D575">
        <v>100011</v>
      </c>
      <c r="E575" t="s">
        <v>777</v>
      </c>
      <c r="F575" t="s">
        <v>786</v>
      </c>
      <c r="G575" t="s">
        <v>59</v>
      </c>
      <c r="H575" s="4">
        <v>129860</v>
      </c>
      <c r="I575" s="4">
        <v>80976</v>
      </c>
      <c r="J575" s="5">
        <f t="shared" si="12"/>
        <v>210836</v>
      </c>
      <c r="K575">
        <f>IFERROR(VLOOKUP(G575,'GASB Match'!$A$87:$B$363,2,FALSE),"")</f>
        <v>3023670</v>
      </c>
    </row>
    <row r="576" spans="1:11" x14ac:dyDescent="0.2">
      <c r="A576" t="str">
        <f t="shared" si="11"/>
        <v>2019SCOBEY K-12 SCHOOLS</v>
      </c>
      <c r="B576">
        <v>3023670</v>
      </c>
      <c r="C576">
        <v>2019</v>
      </c>
      <c r="D576">
        <v>100011</v>
      </c>
      <c r="E576" t="s">
        <v>777</v>
      </c>
      <c r="F576" t="s">
        <v>786</v>
      </c>
      <c r="G576" t="s">
        <v>59</v>
      </c>
      <c r="H576" s="4">
        <v>132305</v>
      </c>
      <c r="I576" s="4">
        <v>80174</v>
      </c>
      <c r="J576" s="5">
        <f t="shared" si="12"/>
        <v>212479</v>
      </c>
      <c r="K576">
        <f>IFERROR(VLOOKUP(G576,'GASB Match'!$A$87:$B$363,2,FALSE),"")</f>
        <v>3023670</v>
      </c>
    </row>
    <row r="577" spans="1:11" x14ac:dyDescent="0.2">
      <c r="A577" t="str">
        <f t="shared" si="11"/>
        <v>2020SCOBEY K-12 SCHOOLS</v>
      </c>
      <c r="B577">
        <v>3023670</v>
      </c>
      <c r="C577">
        <v>2020</v>
      </c>
      <c r="D577">
        <v>100011</v>
      </c>
      <c r="E577" t="s">
        <v>777</v>
      </c>
      <c r="F577" t="s">
        <v>786</v>
      </c>
      <c r="G577" t="s">
        <v>59</v>
      </c>
      <c r="H577" s="4">
        <v>136521</v>
      </c>
      <c r="I577" s="4">
        <v>80651</v>
      </c>
      <c r="J577" s="5">
        <f t="shared" si="12"/>
        <v>217172</v>
      </c>
      <c r="K577">
        <f>IFERROR(VLOOKUP(G577,'GASB Match'!$A$87:$B$363,2,FALSE),"")</f>
        <v>3023670</v>
      </c>
    </row>
    <row r="578" spans="1:11" x14ac:dyDescent="0.2">
      <c r="A578" t="str">
        <f t="shared" si="11"/>
        <v>2021SCOBEY K-12 SCHOOLS</v>
      </c>
      <c r="B578">
        <v>3023670</v>
      </c>
      <c r="C578">
        <v>2021</v>
      </c>
      <c r="D578">
        <v>100011</v>
      </c>
      <c r="E578" t="s">
        <v>777</v>
      </c>
      <c r="F578" t="s">
        <v>786</v>
      </c>
      <c r="G578" t="s">
        <v>59</v>
      </c>
      <c r="H578" s="4">
        <v>139373</v>
      </c>
      <c r="I578" s="4">
        <v>79479</v>
      </c>
      <c r="J578" s="5">
        <f t="shared" si="12"/>
        <v>218852</v>
      </c>
      <c r="K578">
        <f>IFERROR(VLOOKUP(G578,'GASB Match'!$A$87:$B$363,2,FALSE),"")</f>
        <v>3023670</v>
      </c>
    </row>
    <row r="579" spans="1:11" x14ac:dyDescent="0.2">
      <c r="A579" t="str">
        <f t="shared" ref="A579:A642" si="13">C579&amp;G579</f>
        <v>2022SCOBEY K-12 SCHOOLS</v>
      </c>
      <c r="B579">
        <v>3023670</v>
      </c>
      <c r="C579">
        <v>2022</v>
      </c>
      <c r="D579">
        <v>100011</v>
      </c>
      <c r="E579" t="s">
        <v>777</v>
      </c>
      <c r="F579" t="s">
        <v>786</v>
      </c>
      <c r="G579" t="s">
        <v>59</v>
      </c>
      <c r="H579" s="4">
        <v>142986</v>
      </c>
      <c r="I579" s="4">
        <v>78866</v>
      </c>
      <c r="J579" s="5">
        <f t="shared" si="12"/>
        <v>221852</v>
      </c>
      <c r="K579">
        <f>IFERROR(VLOOKUP(G579,'GASB Match'!$A$87:$B$363,2,FALSE),"")</f>
        <v>3023670</v>
      </c>
    </row>
    <row r="580" spans="1:11" x14ac:dyDescent="0.2">
      <c r="A580" t="str">
        <f t="shared" si="13"/>
        <v>2023SCOBEY K-12 SCHOOLS</v>
      </c>
      <c r="B580">
        <v>3023670</v>
      </c>
      <c r="C580">
        <v>2023</v>
      </c>
      <c r="D580">
        <v>100011</v>
      </c>
      <c r="E580" t="s">
        <v>777</v>
      </c>
      <c r="F580" t="s">
        <v>786</v>
      </c>
      <c r="G580" t="s">
        <v>59</v>
      </c>
      <c r="H580" s="4">
        <v>149311</v>
      </c>
      <c r="I580" s="4">
        <v>80617</v>
      </c>
      <c r="J580" s="5">
        <f t="shared" si="12"/>
        <v>229928</v>
      </c>
      <c r="K580">
        <f>IFERROR(VLOOKUP(G580,'GASB Match'!$A$87:$B$363,2,FALSE),"")</f>
        <v>3023670</v>
      </c>
    </row>
    <row r="581" spans="1:11" x14ac:dyDescent="0.2">
      <c r="A581" t="str">
        <f t="shared" si="13"/>
        <v>2015GLENDIVE ELEM &amp; DAWSON HIGH</v>
      </c>
      <c r="B581" t="s">
        <v>785</v>
      </c>
      <c r="C581">
        <v>2015</v>
      </c>
      <c r="D581">
        <v>110011</v>
      </c>
      <c r="E581" t="s">
        <v>777</v>
      </c>
      <c r="F581" t="s">
        <v>786</v>
      </c>
      <c r="G581" t="s">
        <v>60</v>
      </c>
      <c r="H581" s="4">
        <v>490085</v>
      </c>
      <c r="I581" s="4">
        <v>328547</v>
      </c>
      <c r="J581" s="5">
        <f t="shared" si="12"/>
        <v>818632</v>
      </c>
      <c r="K581" t="str">
        <f>IFERROR(VLOOKUP(G581,'GASB Match'!$A$87:$B$363,2,FALSE),"")</f>
        <v/>
      </c>
    </row>
    <row r="582" spans="1:11" x14ac:dyDescent="0.2">
      <c r="A582" t="str">
        <f t="shared" si="13"/>
        <v>2016GLENDIVE ELEM &amp; DAWSON HIGH</v>
      </c>
      <c r="B582" t="s">
        <v>785</v>
      </c>
      <c r="C582">
        <v>2016</v>
      </c>
      <c r="D582">
        <v>110011</v>
      </c>
      <c r="E582" t="s">
        <v>777</v>
      </c>
      <c r="F582" t="s">
        <v>786</v>
      </c>
      <c r="G582" t="s">
        <v>60</v>
      </c>
      <c r="H582" s="4">
        <v>528066</v>
      </c>
      <c r="I582" s="4">
        <v>344209</v>
      </c>
      <c r="J582" s="5">
        <f t="shared" si="12"/>
        <v>872275</v>
      </c>
      <c r="K582" t="str">
        <f>IFERROR(VLOOKUP(G582,'GASB Match'!$A$87:$B$363,2,FALSE),"")</f>
        <v/>
      </c>
    </row>
    <row r="583" spans="1:11" x14ac:dyDescent="0.2">
      <c r="A583" t="str">
        <f t="shared" si="13"/>
        <v>2017GLENDIVE ELEM &amp; DAWSON HIGH</v>
      </c>
      <c r="B583" t="s">
        <v>785</v>
      </c>
      <c r="C583">
        <v>2017</v>
      </c>
      <c r="D583">
        <v>110011</v>
      </c>
      <c r="E583" t="s">
        <v>777</v>
      </c>
      <c r="F583" t="s">
        <v>786</v>
      </c>
      <c r="G583" t="s">
        <v>60</v>
      </c>
      <c r="H583" s="4">
        <v>541797</v>
      </c>
      <c r="I583" s="4">
        <v>343922</v>
      </c>
      <c r="J583" s="5">
        <f t="shared" si="12"/>
        <v>885719</v>
      </c>
      <c r="K583" t="str">
        <f>IFERROR(VLOOKUP(G583,'GASB Match'!$A$87:$B$363,2,FALSE),"")</f>
        <v/>
      </c>
    </row>
    <row r="584" spans="1:11" x14ac:dyDescent="0.2">
      <c r="A584" t="str">
        <f t="shared" si="13"/>
        <v>2018GLENDIVE ELEM &amp; DAWSON HIGH</v>
      </c>
      <c r="B584" t="s">
        <v>785</v>
      </c>
      <c r="C584">
        <v>2018</v>
      </c>
      <c r="D584">
        <v>110011</v>
      </c>
      <c r="E584" t="s">
        <v>777</v>
      </c>
      <c r="F584" t="s">
        <v>786</v>
      </c>
      <c r="G584" t="s">
        <v>60</v>
      </c>
      <c r="H584" s="4">
        <v>532186</v>
      </c>
      <c r="I584" s="4">
        <v>330816</v>
      </c>
      <c r="J584" s="5">
        <f t="shared" si="12"/>
        <v>863002</v>
      </c>
      <c r="K584" t="str">
        <f>IFERROR(VLOOKUP(G584,'GASB Match'!$A$87:$B$363,2,FALSE),"")</f>
        <v/>
      </c>
    </row>
    <row r="585" spans="1:11" x14ac:dyDescent="0.2">
      <c r="A585" t="str">
        <f t="shared" si="13"/>
        <v>2019GLENDIVE ELEM &amp; DAWSON HIGH</v>
      </c>
      <c r="B585" t="s">
        <v>785</v>
      </c>
      <c r="C585">
        <v>2019</v>
      </c>
      <c r="D585">
        <v>110011</v>
      </c>
      <c r="E585" t="s">
        <v>777</v>
      </c>
      <c r="F585" t="s">
        <v>786</v>
      </c>
      <c r="G585" t="s">
        <v>60</v>
      </c>
      <c r="H585" s="4">
        <v>554933</v>
      </c>
      <c r="I585" s="4">
        <v>336023</v>
      </c>
      <c r="J585" s="5">
        <f t="shared" si="12"/>
        <v>890956</v>
      </c>
      <c r="K585" t="str">
        <f>IFERROR(VLOOKUP(G585,'GASB Match'!$A$87:$B$363,2,FALSE),"")</f>
        <v/>
      </c>
    </row>
    <row r="586" spans="1:11" x14ac:dyDescent="0.2">
      <c r="A586" t="str">
        <f t="shared" si="13"/>
        <v>2020GLENDIVE ELEM &amp; DAWSON HIGH</v>
      </c>
      <c r="B586" t="s">
        <v>785</v>
      </c>
      <c r="C586">
        <v>2020</v>
      </c>
      <c r="D586">
        <v>110011</v>
      </c>
      <c r="E586" t="s">
        <v>777</v>
      </c>
      <c r="F586" t="s">
        <v>786</v>
      </c>
      <c r="G586" t="s">
        <v>60</v>
      </c>
      <c r="H586" s="4">
        <v>567873</v>
      </c>
      <c r="I586" s="4">
        <v>335757</v>
      </c>
      <c r="J586" s="5">
        <f t="shared" si="12"/>
        <v>903630</v>
      </c>
      <c r="K586" t="str">
        <f>IFERROR(VLOOKUP(G586,'GASB Match'!$A$87:$B$363,2,FALSE),"")</f>
        <v/>
      </c>
    </row>
    <row r="587" spans="1:11" x14ac:dyDescent="0.2">
      <c r="A587" t="str">
        <f t="shared" si="13"/>
        <v>2021GLENDIVE ELEM &amp; DAWSON HIGH</v>
      </c>
      <c r="B587" t="s">
        <v>785</v>
      </c>
      <c r="C587">
        <v>2021</v>
      </c>
      <c r="D587">
        <v>110011</v>
      </c>
      <c r="E587" t="s">
        <v>777</v>
      </c>
      <c r="F587" t="s">
        <v>786</v>
      </c>
      <c r="G587" t="s">
        <v>60</v>
      </c>
      <c r="H587" s="4">
        <v>563604</v>
      </c>
      <c r="I587" s="4">
        <v>321556</v>
      </c>
      <c r="J587" s="5">
        <f t="shared" ref="J587:J650" si="14">SUM(H587:I587)</f>
        <v>885160</v>
      </c>
      <c r="K587" t="str">
        <f>IFERROR(VLOOKUP(G587,'GASB Match'!$A$87:$B$363,2,FALSE),"")</f>
        <v/>
      </c>
    </row>
    <row r="588" spans="1:11" x14ac:dyDescent="0.2">
      <c r="A588" t="str">
        <f t="shared" si="13"/>
        <v>2022GLENDIVE ELEM &amp; DAWSON HIGH</v>
      </c>
      <c r="B588" t="s">
        <v>785</v>
      </c>
      <c r="C588">
        <v>2022</v>
      </c>
      <c r="D588">
        <v>110011</v>
      </c>
      <c r="E588" t="s">
        <v>777</v>
      </c>
      <c r="F588" t="s">
        <v>786</v>
      </c>
      <c r="G588" t="s">
        <v>60</v>
      </c>
      <c r="H588" s="4">
        <v>643225</v>
      </c>
      <c r="I588" s="4">
        <v>355227</v>
      </c>
      <c r="J588" s="5">
        <f t="shared" si="14"/>
        <v>998452</v>
      </c>
      <c r="K588" t="str">
        <f>IFERROR(VLOOKUP(G588,'GASB Match'!$A$87:$B$363,2,FALSE),"")</f>
        <v/>
      </c>
    </row>
    <row r="589" spans="1:11" x14ac:dyDescent="0.2">
      <c r="A589" t="str">
        <f t="shared" si="13"/>
        <v>2023GLENDIVE ELEM &amp; DAWSON HIGH</v>
      </c>
      <c r="B589" t="s">
        <v>785</v>
      </c>
      <c r="C589">
        <v>2023</v>
      </c>
      <c r="D589">
        <v>110011</v>
      </c>
      <c r="E589" t="s">
        <v>777</v>
      </c>
      <c r="F589" t="s">
        <v>786</v>
      </c>
      <c r="G589" t="s">
        <v>60</v>
      </c>
      <c r="H589" s="4">
        <v>572549</v>
      </c>
      <c r="I589" s="4">
        <v>309471</v>
      </c>
      <c r="J589" s="5">
        <f t="shared" si="14"/>
        <v>882020</v>
      </c>
      <c r="K589" t="str">
        <f>IFERROR(VLOOKUP(G589,'GASB Match'!$A$87:$B$363,2,FALSE),"")</f>
        <v/>
      </c>
    </row>
    <row r="590" spans="1:11" x14ac:dyDescent="0.2">
      <c r="A590" t="str">
        <f t="shared" si="13"/>
        <v>2015DEER CREEK ELEMENTARY</v>
      </c>
      <c r="B590">
        <v>3008470</v>
      </c>
      <c r="C590">
        <v>2015</v>
      </c>
      <c r="D590">
        <v>110031</v>
      </c>
      <c r="E590" t="s">
        <v>777</v>
      </c>
      <c r="F590" t="s">
        <v>786</v>
      </c>
      <c r="G590" t="s">
        <v>61</v>
      </c>
      <c r="H590" s="4">
        <v>7793</v>
      </c>
      <c r="I590" s="4">
        <v>5712</v>
      </c>
      <c r="J590" s="5">
        <f t="shared" si="14"/>
        <v>13505</v>
      </c>
      <c r="K590">
        <f>IFERROR(VLOOKUP(G590,'GASB Match'!$A$87:$B$363,2,FALSE),"")</f>
        <v>3008470</v>
      </c>
    </row>
    <row r="591" spans="1:11" x14ac:dyDescent="0.2">
      <c r="A591" t="str">
        <f t="shared" si="13"/>
        <v>2016DEER CREEK ELEMENTARY</v>
      </c>
      <c r="B591">
        <v>3008470</v>
      </c>
      <c r="C591">
        <v>2016</v>
      </c>
      <c r="D591">
        <v>110031</v>
      </c>
      <c r="E591" t="s">
        <v>777</v>
      </c>
      <c r="F591" t="s">
        <v>786</v>
      </c>
      <c r="G591" t="s">
        <v>61</v>
      </c>
      <c r="H591" s="4">
        <v>7859</v>
      </c>
      <c r="I591" s="4">
        <v>5329</v>
      </c>
      <c r="J591" s="5">
        <f t="shared" si="14"/>
        <v>13188</v>
      </c>
      <c r="K591">
        <f>IFERROR(VLOOKUP(G591,'GASB Match'!$A$87:$B$363,2,FALSE),"")</f>
        <v>3008470</v>
      </c>
    </row>
    <row r="592" spans="1:11" x14ac:dyDescent="0.2">
      <c r="A592" t="str">
        <f t="shared" si="13"/>
        <v>2017DEER CREEK ELEMENTARY</v>
      </c>
      <c r="B592">
        <v>3008470</v>
      </c>
      <c r="C592">
        <v>2017</v>
      </c>
      <c r="D592">
        <v>110031</v>
      </c>
      <c r="E592" t="s">
        <v>777</v>
      </c>
      <c r="F592" t="s">
        <v>786</v>
      </c>
      <c r="G592" t="s">
        <v>61</v>
      </c>
      <c r="H592" s="4">
        <v>7728</v>
      </c>
      <c r="I592" s="4">
        <v>4920</v>
      </c>
      <c r="J592" s="5">
        <f t="shared" si="14"/>
        <v>12648</v>
      </c>
      <c r="K592">
        <f>IFERROR(VLOOKUP(G592,'GASB Match'!$A$87:$B$363,2,FALSE),"")</f>
        <v>3008470</v>
      </c>
    </row>
    <row r="593" spans="1:11" x14ac:dyDescent="0.2">
      <c r="A593" t="str">
        <f t="shared" si="13"/>
        <v>2018DEER CREEK ELEMENTARY</v>
      </c>
      <c r="B593">
        <v>3008470</v>
      </c>
      <c r="C593">
        <v>2018</v>
      </c>
      <c r="D593">
        <v>110031</v>
      </c>
      <c r="E593" t="s">
        <v>777</v>
      </c>
      <c r="F593" t="s">
        <v>786</v>
      </c>
      <c r="G593" t="s">
        <v>61</v>
      </c>
      <c r="H593" s="4">
        <v>9554</v>
      </c>
      <c r="I593" s="4">
        <v>6267</v>
      </c>
      <c r="J593" s="5">
        <f t="shared" si="14"/>
        <v>15821</v>
      </c>
      <c r="K593">
        <f>IFERROR(VLOOKUP(G593,'GASB Match'!$A$87:$B$363,2,FALSE),"")</f>
        <v>3008470</v>
      </c>
    </row>
    <row r="594" spans="1:11" x14ac:dyDescent="0.2">
      <c r="A594" t="str">
        <f t="shared" si="13"/>
        <v>2019DEER CREEK ELEMENTARY</v>
      </c>
      <c r="B594">
        <v>3008470</v>
      </c>
      <c r="C594">
        <v>2019</v>
      </c>
      <c r="D594">
        <v>110031</v>
      </c>
      <c r="E594" t="s">
        <v>777</v>
      </c>
      <c r="F594" t="s">
        <v>786</v>
      </c>
      <c r="G594" t="s">
        <v>61</v>
      </c>
      <c r="H594" s="4">
        <v>8464</v>
      </c>
      <c r="I594" s="4">
        <v>5203</v>
      </c>
      <c r="J594" s="5">
        <f t="shared" si="14"/>
        <v>13667</v>
      </c>
      <c r="K594">
        <f>IFERROR(VLOOKUP(G594,'GASB Match'!$A$87:$B$363,2,FALSE),"")</f>
        <v>3008470</v>
      </c>
    </row>
    <row r="595" spans="1:11" x14ac:dyDescent="0.2">
      <c r="A595" t="str">
        <f t="shared" si="13"/>
        <v>2020DEER CREEK ELEMENTARY</v>
      </c>
      <c r="B595">
        <v>3008470</v>
      </c>
      <c r="C595">
        <v>2020</v>
      </c>
      <c r="D595">
        <v>110031</v>
      </c>
      <c r="E595" t="s">
        <v>777</v>
      </c>
      <c r="F595" t="s">
        <v>786</v>
      </c>
      <c r="G595" t="s">
        <v>61</v>
      </c>
      <c r="H595" s="4">
        <v>9140</v>
      </c>
      <c r="I595" s="4">
        <v>5317</v>
      </c>
      <c r="J595" s="5">
        <f t="shared" si="14"/>
        <v>14457</v>
      </c>
      <c r="K595">
        <f>IFERROR(VLOOKUP(G595,'GASB Match'!$A$87:$B$363,2,FALSE),"")</f>
        <v>3008470</v>
      </c>
    </row>
    <row r="596" spans="1:11" x14ac:dyDescent="0.2">
      <c r="A596" t="str">
        <f t="shared" si="13"/>
        <v>2021DEER CREEK ELEMENTARY</v>
      </c>
      <c r="B596">
        <v>3008470</v>
      </c>
      <c r="C596">
        <v>2021</v>
      </c>
      <c r="D596">
        <v>110031</v>
      </c>
      <c r="E596" t="s">
        <v>777</v>
      </c>
      <c r="F596" t="s">
        <v>786</v>
      </c>
      <c r="G596" t="s">
        <v>61</v>
      </c>
      <c r="H596" s="4">
        <v>9011</v>
      </c>
      <c r="I596" s="4">
        <v>5092</v>
      </c>
      <c r="J596" s="5">
        <f t="shared" si="14"/>
        <v>14103</v>
      </c>
      <c r="K596">
        <f>IFERROR(VLOOKUP(G596,'GASB Match'!$A$87:$B$363,2,FALSE),"")</f>
        <v>3008470</v>
      </c>
    </row>
    <row r="597" spans="1:11" x14ac:dyDescent="0.2">
      <c r="A597" t="str">
        <f t="shared" si="13"/>
        <v>2022DEER CREEK ELEMENTARY</v>
      </c>
      <c r="B597">
        <v>3008470</v>
      </c>
      <c r="C597">
        <v>2022</v>
      </c>
      <c r="D597">
        <v>110031</v>
      </c>
      <c r="E597" t="s">
        <v>777</v>
      </c>
      <c r="F597" t="s">
        <v>786</v>
      </c>
      <c r="G597" t="s">
        <v>61</v>
      </c>
      <c r="H597" s="4">
        <v>9107</v>
      </c>
      <c r="I597" s="4">
        <v>4904</v>
      </c>
      <c r="J597" s="5">
        <f t="shared" si="14"/>
        <v>14011</v>
      </c>
      <c r="K597">
        <f>IFERROR(VLOOKUP(G597,'GASB Match'!$A$87:$B$363,2,FALSE),"")</f>
        <v>3008470</v>
      </c>
    </row>
    <row r="598" spans="1:11" x14ac:dyDescent="0.2">
      <c r="A598" t="str">
        <f t="shared" si="13"/>
        <v>2023DEER CREEK ELEMENTARY</v>
      </c>
      <c r="B598">
        <v>3008470</v>
      </c>
      <c r="C598">
        <v>2023</v>
      </c>
      <c r="D598">
        <v>110031</v>
      </c>
      <c r="E598" t="s">
        <v>777</v>
      </c>
      <c r="F598" t="s">
        <v>786</v>
      </c>
      <c r="G598" t="s">
        <v>61</v>
      </c>
      <c r="H598" s="4">
        <v>10689</v>
      </c>
      <c r="I598" s="4">
        <v>5661</v>
      </c>
      <c r="J598" s="5">
        <f t="shared" si="14"/>
        <v>16350</v>
      </c>
      <c r="K598">
        <f>IFERROR(VLOOKUP(G598,'GASB Match'!$A$87:$B$363,2,FALSE),"")</f>
        <v>3008470</v>
      </c>
    </row>
    <row r="599" spans="1:11" x14ac:dyDescent="0.2">
      <c r="A599" t="str">
        <f t="shared" si="13"/>
        <v>2015BLOOMFIELD ELEMENTARY</v>
      </c>
      <c r="B599">
        <v>3004200</v>
      </c>
      <c r="C599">
        <v>2015</v>
      </c>
      <c r="D599">
        <v>110301</v>
      </c>
      <c r="E599" t="s">
        <v>777</v>
      </c>
      <c r="F599" t="s">
        <v>786</v>
      </c>
      <c r="G599" t="s">
        <v>62</v>
      </c>
      <c r="H599" s="4">
        <v>2571</v>
      </c>
      <c r="I599" s="4">
        <v>2217</v>
      </c>
      <c r="J599" s="5">
        <f t="shared" si="14"/>
        <v>4788</v>
      </c>
      <c r="K599">
        <f>IFERROR(VLOOKUP(G599,'GASB Match'!$A$87:$B$363,2,FALSE),"")</f>
        <v>3004200</v>
      </c>
    </row>
    <row r="600" spans="1:11" x14ac:dyDescent="0.2">
      <c r="A600" t="str">
        <f t="shared" si="13"/>
        <v>2016BLOOMFIELD ELEMENTARY</v>
      </c>
      <c r="B600">
        <v>3004200</v>
      </c>
      <c r="C600">
        <v>2016</v>
      </c>
      <c r="D600">
        <v>110301</v>
      </c>
      <c r="E600" t="s">
        <v>777</v>
      </c>
      <c r="F600" t="s">
        <v>786</v>
      </c>
      <c r="G600" t="s">
        <v>62</v>
      </c>
      <c r="H600" s="4">
        <v>2930</v>
      </c>
      <c r="I600" s="4">
        <v>2118</v>
      </c>
      <c r="J600" s="5">
        <f t="shared" si="14"/>
        <v>5048</v>
      </c>
      <c r="K600">
        <f>IFERROR(VLOOKUP(G600,'GASB Match'!$A$87:$B$363,2,FALSE),"")</f>
        <v>3004200</v>
      </c>
    </row>
    <row r="601" spans="1:11" x14ac:dyDescent="0.2">
      <c r="A601" t="str">
        <f t="shared" si="13"/>
        <v>2017BLOOMFIELD ELEMENTARY</v>
      </c>
      <c r="B601">
        <v>3004200</v>
      </c>
      <c r="C601">
        <v>2017</v>
      </c>
      <c r="D601">
        <v>110301</v>
      </c>
      <c r="E601" t="s">
        <v>777</v>
      </c>
      <c r="F601" t="s">
        <v>786</v>
      </c>
      <c r="G601" t="s">
        <v>62</v>
      </c>
      <c r="H601" s="4">
        <v>1579</v>
      </c>
      <c r="I601" s="4">
        <v>1017</v>
      </c>
      <c r="J601" s="5">
        <f t="shared" si="14"/>
        <v>2596</v>
      </c>
      <c r="K601">
        <f>IFERROR(VLOOKUP(G601,'GASB Match'!$A$87:$B$363,2,FALSE),"")</f>
        <v>3004200</v>
      </c>
    </row>
    <row r="602" spans="1:11" x14ac:dyDescent="0.2">
      <c r="A602" t="str">
        <f t="shared" si="13"/>
        <v>2018BLOOMFIELD ELEMENTARY</v>
      </c>
      <c r="B602">
        <v>3004200</v>
      </c>
      <c r="C602">
        <v>2018</v>
      </c>
      <c r="D602">
        <v>110301</v>
      </c>
      <c r="E602" t="s">
        <v>777</v>
      </c>
      <c r="F602" t="s">
        <v>786</v>
      </c>
      <c r="G602" t="s">
        <v>62</v>
      </c>
      <c r="H602" s="4">
        <v>3120</v>
      </c>
      <c r="I602" s="4">
        <v>2272</v>
      </c>
      <c r="J602" s="5">
        <f t="shared" si="14"/>
        <v>5392</v>
      </c>
      <c r="K602">
        <f>IFERROR(VLOOKUP(G602,'GASB Match'!$A$87:$B$363,2,FALSE),"")</f>
        <v>3004200</v>
      </c>
    </row>
    <row r="603" spans="1:11" x14ac:dyDescent="0.2">
      <c r="A603" t="str">
        <f t="shared" si="13"/>
        <v>2019BLOOMFIELD ELEMENTARY</v>
      </c>
      <c r="B603">
        <v>3004200</v>
      </c>
      <c r="C603">
        <v>2019</v>
      </c>
      <c r="D603">
        <v>110301</v>
      </c>
      <c r="E603" t="s">
        <v>777</v>
      </c>
      <c r="F603" t="s">
        <v>786</v>
      </c>
      <c r="G603" t="s">
        <v>62</v>
      </c>
      <c r="H603" s="4">
        <v>4493</v>
      </c>
      <c r="I603" s="4">
        <v>2799</v>
      </c>
      <c r="J603" s="5">
        <f t="shared" si="14"/>
        <v>7292</v>
      </c>
      <c r="K603">
        <f>IFERROR(VLOOKUP(G603,'GASB Match'!$A$87:$B$363,2,FALSE),"")</f>
        <v>3004200</v>
      </c>
    </row>
    <row r="604" spans="1:11" x14ac:dyDescent="0.2">
      <c r="A604" t="str">
        <f t="shared" si="13"/>
        <v>2020BLOOMFIELD ELEMENTARY</v>
      </c>
      <c r="B604">
        <v>3004200</v>
      </c>
      <c r="C604">
        <v>2020</v>
      </c>
      <c r="D604">
        <v>110301</v>
      </c>
      <c r="E604" t="s">
        <v>777</v>
      </c>
      <c r="F604" t="s">
        <v>786</v>
      </c>
      <c r="G604" t="s">
        <v>62</v>
      </c>
      <c r="H604" s="4">
        <v>5012</v>
      </c>
      <c r="I604" s="4">
        <v>2875</v>
      </c>
      <c r="J604" s="5">
        <f t="shared" si="14"/>
        <v>7887</v>
      </c>
      <c r="K604">
        <f>IFERROR(VLOOKUP(G604,'GASB Match'!$A$87:$B$363,2,FALSE),"")</f>
        <v>3004200</v>
      </c>
    </row>
    <row r="605" spans="1:11" x14ac:dyDescent="0.2">
      <c r="A605" t="str">
        <f t="shared" si="13"/>
        <v>2021BLOOMFIELD ELEMENTARY</v>
      </c>
      <c r="B605">
        <v>3004200</v>
      </c>
      <c r="C605">
        <v>2021</v>
      </c>
      <c r="D605">
        <v>110301</v>
      </c>
      <c r="E605" t="s">
        <v>777</v>
      </c>
      <c r="F605" t="s">
        <v>786</v>
      </c>
      <c r="G605" t="s">
        <v>62</v>
      </c>
      <c r="H605" s="4">
        <v>6507</v>
      </c>
      <c r="I605" s="4">
        <v>3663</v>
      </c>
      <c r="J605" s="5">
        <f t="shared" si="14"/>
        <v>10170</v>
      </c>
      <c r="K605">
        <f>IFERROR(VLOOKUP(G605,'GASB Match'!$A$87:$B$363,2,FALSE),"")</f>
        <v>3004200</v>
      </c>
    </row>
    <row r="606" spans="1:11" x14ac:dyDescent="0.2">
      <c r="A606" t="str">
        <f t="shared" si="13"/>
        <v>2022BLOOMFIELD ELEMENTARY</v>
      </c>
      <c r="B606">
        <v>3004200</v>
      </c>
      <c r="C606">
        <v>2022</v>
      </c>
      <c r="D606">
        <v>110301</v>
      </c>
      <c r="E606" t="s">
        <v>777</v>
      </c>
      <c r="F606" t="s">
        <v>786</v>
      </c>
      <c r="G606" t="s">
        <v>62</v>
      </c>
      <c r="H606" s="4">
        <v>8463</v>
      </c>
      <c r="I606" s="4">
        <v>4548</v>
      </c>
      <c r="J606" s="5">
        <f t="shared" si="14"/>
        <v>13011</v>
      </c>
      <c r="K606">
        <f>IFERROR(VLOOKUP(G606,'GASB Match'!$A$87:$B$363,2,FALSE),"")</f>
        <v>3004200</v>
      </c>
    </row>
    <row r="607" spans="1:11" x14ac:dyDescent="0.2">
      <c r="A607" t="str">
        <f t="shared" si="13"/>
        <v>2023BLOOMFIELD ELEMENTARY</v>
      </c>
      <c r="B607">
        <v>3004200</v>
      </c>
      <c r="C607">
        <v>2023</v>
      </c>
      <c r="D607">
        <v>110301</v>
      </c>
      <c r="E607" t="s">
        <v>777</v>
      </c>
      <c r="F607" t="s">
        <v>786</v>
      </c>
      <c r="G607" t="s">
        <v>62</v>
      </c>
      <c r="H607" s="4">
        <v>4383</v>
      </c>
      <c r="I607" s="4">
        <v>2251</v>
      </c>
      <c r="J607" s="5">
        <f t="shared" si="14"/>
        <v>6634</v>
      </c>
      <c r="K607">
        <f>IFERROR(VLOOKUP(G607,'GASB Match'!$A$87:$B$363,2,FALSE),"")</f>
        <v>3004200</v>
      </c>
    </row>
    <row r="608" spans="1:11" x14ac:dyDescent="0.2">
      <c r="A608" t="str">
        <f t="shared" si="13"/>
        <v>2015LINDSAY ELEMENTARY</v>
      </c>
      <c r="B608">
        <v>3008400</v>
      </c>
      <c r="C608">
        <v>2015</v>
      </c>
      <c r="D608">
        <v>110361</v>
      </c>
      <c r="E608" t="s">
        <v>777</v>
      </c>
      <c r="F608" t="s">
        <v>786</v>
      </c>
      <c r="G608" t="s">
        <v>63</v>
      </c>
      <c r="H608" s="4">
        <v>5608</v>
      </c>
      <c r="I608" s="4">
        <v>4250</v>
      </c>
      <c r="J608" s="5">
        <f t="shared" si="14"/>
        <v>9858</v>
      </c>
      <c r="K608">
        <f>IFERROR(VLOOKUP(G608,'GASB Match'!$A$87:$B$363,2,FALSE),"")</f>
        <v>3008400</v>
      </c>
    </row>
    <row r="609" spans="1:11" x14ac:dyDescent="0.2">
      <c r="A609" t="str">
        <f t="shared" si="13"/>
        <v>2016LINDSAY ELEMENTARY</v>
      </c>
      <c r="B609">
        <v>3008400</v>
      </c>
      <c r="C609">
        <v>2016</v>
      </c>
      <c r="D609">
        <v>110361</v>
      </c>
      <c r="E609" t="s">
        <v>777</v>
      </c>
      <c r="F609" t="s">
        <v>786</v>
      </c>
      <c r="G609" t="s">
        <v>63</v>
      </c>
      <c r="H609" s="4">
        <v>5161</v>
      </c>
      <c r="I609" s="4">
        <v>3571</v>
      </c>
      <c r="J609" s="5">
        <f t="shared" si="14"/>
        <v>8732</v>
      </c>
      <c r="K609">
        <f>IFERROR(VLOOKUP(G609,'GASB Match'!$A$87:$B$363,2,FALSE),"")</f>
        <v>3008400</v>
      </c>
    </row>
    <row r="610" spans="1:11" x14ac:dyDescent="0.2">
      <c r="A610" t="str">
        <f t="shared" si="13"/>
        <v>2017LINDSAY ELEMENTARY</v>
      </c>
      <c r="B610">
        <v>3008400</v>
      </c>
      <c r="C610">
        <v>2017</v>
      </c>
      <c r="D610">
        <v>110361</v>
      </c>
      <c r="E610" t="s">
        <v>777</v>
      </c>
      <c r="F610" t="s">
        <v>786</v>
      </c>
      <c r="G610" t="s">
        <v>63</v>
      </c>
      <c r="H610" s="4">
        <v>6065</v>
      </c>
      <c r="I610" s="4">
        <v>3865</v>
      </c>
      <c r="J610" s="5">
        <f t="shared" si="14"/>
        <v>9930</v>
      </c>
      <c r="K610">
        <f>IFERROR(VLOOKUP(G610,'GASB Match'!$A$87:$B$363,2,FALSE),"")</f>
        <v>3008400</v>
      </c>
    </row>
    <row r="611" spans="1:11" x14ac:dyDescent="0.2">
      <c r="A611" t="str">
        <f t="shared" si="13"/>
        <v>2018LINDSAY ELEMENTARY</v>
      </c>
      <c r="B611">
        <v>3008400</v>
      </c>
      <c r="C611">
        <v>2018</v>
      </c>
      <c r="D611">
        <v>110361</v>
      </c>
      <c r="E611" t="s">
        <v>777</v>
      </c>
      <c r="F611" t="s">
        <v>786</v>
      </c>
      <c r="G611" t="s">
        <v>63</v>
      </c>
      <c r="H611" s="4">
        <v>6284</v>
      </c>
      <c r="I611" s="4">
        <v>4236</v>
      </c>
      <c r="J611" s="5">
        <f t="shared" si="14"/>
        <v>10520</v>
      </c>
      <c r="K611">
        <f>IFERROR(VLOOKUP(G611,'GASB Match'!$A$87:$B$363,2,FALSE),"")</f>
        <v>3008400</v>
      </c>
    </row>
    <row r="612" spans="1:11" x14ac:dyDescent="0.2">
      <c r="A612" t="str">
        <f t="shared" si="13"/>
        <v>2019LINDSAY ELEMENTARY</v>
      </c>
      <c r="B612">
        <v>3008400</v>
      </c>
      <c r="C612">
        <v>2019</v>
      </c>
      <c r="D612">
        <v>110361</v>
      </c>
      <c r="E612" t="s">
        <v>777</v>
      </c>
      <c r="F612" t="s">
        <v>786</v>
      </c>
      <c r="G612" t="s">
        <v>63</v>
      </c>
      <c r="H612" s="4">
        <v>6591</v>
      </c>
      <c r="I612" s="4">
        <v>4069</v>
      </c>
      <c r="J612" s="5">
        <f t="shared" si="14"/>
        <v>10660</v>
      </c>
      <c r="K612">
        <f>IFERROR(VLOOKUP(G612,'GASB Match'!$A$87:$B$363,2,FALSE),"")</f>
        <v>3008400</v>
      </c>
    </row>
    <row r="613" spans="1:11" x14ac:dyDescent="0.2">
      <c r="A613" t="str">
        <f t="shared" si="13"/>
        <v>2020LINDSAY ELEMENTARY</v>
      </c>
      <c r="B613">
        <v>3008400</v>
      </c>
      <c r="C613">
        <v>2020</v>
      </c>
      <c r="D613">
        <v>110361</v>
      </c>
      <c r="E613" t="s">
        <v>777</v>
      </c>
      <c r="F613" t="s">
        <v>786</v>
      </c>
      <c r="G613" t="s">
        <v>63</v>
      </c>
      <c r="H613" s="4">
        <v>4942</v>
      </c>
      <c r="I613" s="4">
        <v>2834</v>
      </c>
      <c r="J613" s="5">
        <f t="shared" si="14"/>
        <v>7776</v>
      </c>
      <c r="K613">
        <f>IFERROR(VLOOKUP(G613,'GASB Match'!$A$87:$B$363,2,FALSE),"")</f>
        <v>3008400</v>
      </c>
    </row>
    <row r="614" spans="1:11" x14ac:dyDescent="0.2">
      <c r="A614" t="str">
        <f t="shared" si="13"/>
        <v>2021LINDSAY ELEMENTARY</v>
      </c>
      <c r="B614">
        <v>3008400</v>
      </c>
      <c r="C614">
        <v>2021</v>
      </c>
      <c r="D614">
        <v>110361</v>
      </c>
      <c r="E614" t="s">
        <v>777</v>
      </c>
      <c r="F614" t="s">
        <v>786</v>
      </c>
      <c r="G614" t="s">
        <v>63</v>
      </c>
      <c r="H614" s="4">
        <v>5408</v>
      </c>
      <c r="I614" s="4">
        <v>3036</v>
      </c>
      <c r="J614" s="5">
        <f t="shared" si="14"/>
        <v>8444</v>
      </c>
      <c r="K614">
        <f>IFERROR(VLOOKUP(G614,'GASB Match'!$A$87:$B$363,2,FALSE),"")</f>
        <v>3008400</v>
      </c>
    </row>
    <row r="615" spans="1:11" x14ac:dyDescent="0.2">
      <c r="A615" t="str">
        <f t="shared" si="13"/>
        <v>2022LINDSAY ELEMENTARY</v>
      </c>
      <c r="B615">
        <v>3008400</v>
      </c>
      <c r="C615">
        <v>2022</v>
      </c>
      <c r="D615">
        <v>110361</v>
      </c>
      <c r="E615" t="s">
        <v>777</v>
      </c>
      <c r="F615" t="s">
        <v>786</v>
      </c>
      <c r="G615" t="s">
        <v>63</v>
      </c>
      <c r="H615" s="4">
        <v>6094</v>
      </c>
      <c r="I615" s="4">
        <v>3239</v>
      </c>
      <c r="J615" s="5">
        <f t="shared" si="14"/>
        <v>9333</v>
      </c>
      <c r="K615">
        <f>IFERROR(VLOOKUP(G615,'GASB Match'!$A$87:$B$363,2,FALSE),"")</f>
        <v>3008400</v>
      </c>
    </row>
    <row r="616" spans="1:11" x14ac:dyDescent="0.2">
      <c r="A616" t="str">
        <f t="shared" si="13"/>
        <v>2023LINDSAY ELEMENTARY</v>
      </c>
      <c r="B616">
        <v>3008400</v>
      </c>
      <c r="C616">
        <v>2023</v>
      </c>
      <c r="D616">
        <v>110361</v>
      </c>
      <c r="E616" t="s">
        <v>777</v>
      </c>
      <c r="F616" t="s">
        <v>786</v>
      </c>
      <c r="G616" t="s">
        <v>63</v>
      </c>
      <c r="H616" s="4">
        <v>6034</v>
      </c>
      <c r="I616" s="4">
        <v>3144</v>
      </c>
      <c r="J616" s="5">
        <f t="shared" si="14"/>
        <v>9178</v>
      </c>
      <c r="K616">
        <f>IFERROR(VLOOKUP(G616,'GASB Match'!$A$87:$B$363,2,FALSE),"")</f>
        <v>3008400</v>
      </c>
    </row>
    <row r="617" spans="1:11" x14ac:dyDescent="0.2">
      <c r="A617" t="str">
        <f t="shared" si="13"/>
        <v>2015RICHEY PUBLIC SCHOOLS</v>
      </c>
      <c r="B617" t="s">
        <v>785</v>
      </c>
      <c r="C617">
        <v>2015</v>
      </c>
      <c r="D617">
        <v>110781</v>
      </c>
      <c r="E617" t="s">
        <v>777</v>
      </c>
      <c r="F617" t="s">
        <v>786</v>
      </c>
      <c r="G617" t="s">
        <v>64</v>
      </c>
      <c r="H617" s="4">
        <v>44932</v>
      </c>
      <c r="I617" s="4">
        <v>30572</v>
      </c>
      <c r="J617" s="5">
        <f t="shared" si="14"/>
        <v>75504</v>
      </c>
      <c r="K617" t="str">
        <f>IFERROR(VLOOKUP(G617,'GASB Match'!$A$87:$B$363,2,FALSE),"")</f>
        <v/>
      </c>
    </row>
    <row r="618" spans="1:11" x14ac:dyDescent="0.2">
      <c r="A618" t="str">
        <f t="shared" si="13"/>
        <v>2016RICHEY PUBLIC SCHOOLS</v>
      </c>
      <c r="B618" t="s">
        <v>785</v>
      </c>
      <c r="C618">
        <v>2016</v>
      </c>
      <c r="D618">
        <v>110781</v>
      </c>
      <c r="E618" t="s">
        <v>777</v>
      </c>
      <c r="F618" t="s">
        <v>786</v>
      </c>
      <c r="G618" t="s">
        <v>64</v>
      </c>
      <c r="H618" s="4">
        <v>47043</v>
      </c>
      <c r="I618" s="4">
        <v>30854</v>
      </c>
      <c r="J618" s="5">
        <f t="shared" si="14"/>
        <v>77897</v>
      </c>
      <c r="K618" t="str">
        <f>IFERROR(VLOOKUP(G618,'GASB Match'!$A$87:$B$363,2,FALSE),"")</f>
        <v/>
      </c>
    </row>
    <row r="619" spans="1:11" x14ac:dyDescent="0.2">
      <c r="A619" t="str">
        <f t="shared" si="13"/>
        <v>2017RICHEY PUBLIC SCHOOLS</v>
      </c>
      <c r="B619" t="s">
        <v>785</v>
      </c>
      <c r="C619">
        <v>2017</v>
      </c>
      <c r="D619">
        <v>110781</v>
      </c>
      <c r="E619" t="s">
        <v>777</v>
      </c>
      <c r="F619" t="s">
        <v>786</v>
      </c>
      <c r="G619" t="s">
        <v>64</v>
      </c>
      <c r="H619" s="4">
        <v>49890</v>
      </c>
      <c r="I619" s="4">
        <v>31683</v>
      </c>
      <c r="J619" s="5">
        <f t="shared" si="14"/>
        <v>81573</v>
      </c>
      <c r="K619" t="str">
        <f>IFERROR(VLOOKUP(G619,'GASB Match'!$A$87:$B$363,2,FALSE),"")</f>
        <v/>
      </c>
    </row>
    <row r="620" spans="1:11" x14ac:dyDescent="0.2">
      <c r="A620" t="str">
        <f t="shared" si="13"/>
        <v>2018RICHEY PUBLIC SCHOOLS</v>
      </c>
      <c r="B620" t="s">
        <v>785</v>
      </c>
      <c r="C620">
        <v>2018</v>
      </c>
      <c r="D620">
        <v>110781</v>
      </c>
      <c r="E620" t="s">
        <v>777</v>
      </c>
      <c r="F620" t="s">
        <v>786</v>
      </c>
      <c r="G620" t="s">
        <v>64</v>
      </c>
      <c r="H620" s="4">
        <v>50119</v>
      </c>
      <c r="I620" s="4">
        <v>31457</v>
      </c>
      <c r="J620" s="5">
        <f t="shared" si="14"/>
        <v>81576</v>
      </c>
      <c r="K620" t="str">
        <f>IFERROR(VLOOKUP(G620,'GASB Match'!$A$87:$B$363,2,FALSE),"")</f>
        <v/>
      </c>
    </row>
    <row r="621" spans="1:11" x14ac:dyDescent="0.2">
      <c r="A621" t="str">
        <f t="shared" si="13"/>
        <v>2019RICHEY PUBLIC SCHOOLS</v>
      </c>
      <c r="B621" t="s">
        <v>785</v>
      </c>
      <c r="C621">
        <v>2019</v>
      </c>
      <c r="D621">
        <v>110781</v>
      </c>
      <c r="E621" t="s">
        <v>777</v>
      </c>
      <c r="F621" t="s">
        <v>786</v>
      </c>
      <c r="G621" t="s">
        <v>64</v>
      </c>
      <c r="H621" s="4">
        <v>52248</v>
      </c>
      <c r="I621" s="4">
        <v>31709</v>
      </c>
      <c r="J621" s="5">
        <f t="shared" si="14"/>
        <v>83957</v>
      </c>
      <c r="K621" t="str">
        <f>IFERROR(VLOOKUP(G621,'GASB Match'!$A$87:$B$363,2,FALSE),"")</f>
        <v/>
      </c>
    </row>
    <row r="622" spans="1:11" x14ac:dyDescent="0.2">
      <c r="A622" t="str">
        <f t="shared" si="13"/>
        <v>2020RICHEY PUBLIC SCHOOLS</v>
      </c>
      <c r="B622" t="s">
        <v>785</v>
      </c>
      <c r="C622">
        <v>2020</v>
      </c>
      <c r="D622">
        <v>110781</v>
      </c>
      <c r="E622" t="s">
        <v>777</v>
      </c>
      <c r="F622" t="s">
        <v>786</v>
      </c>
      <c r="G622" t="s">
        <v>64</v>
      </c>
      <c r="H622" s="4">
        <v>57708</v>
      </c>
      <c r="I622" s="4">
        <v>34040</v>
      </c>
      <c r="J622" s="5">
        <f t="shared" si="14"/>
        <v>91748</v>
      </c>
      <c r="K622" t="str">
        <f>IFERROR(VLOOKUP(G622,'GASB Match'!$A$87:$B$363,2,FALSE),"")</f>
        <v/>
      </c>
    </row>
    <row r="623" spans="1:11" x14ac:dyDescent="0.2">
      <c r="A623" t="str">
        <f t="shared" si="13"/>
        <v>2021RICHEY PUBLIC SCHOOLS</v>
      </c>
      <c r="B623" t="s">
        <v>785</v>
      </c>
      <c r="C623">
        <v>2021</v>
      </c>
      <c r="D623">
        <v>110781</v>
      </c>
      <c r="E623" t="s">
        <v>777</v>
      </c>
      <c r="F623" t="s">
        <v>786</v>
      </c>
      <c r="G623" t="s">
        <v>64</v>
      </c>
      <c r="H623" s="4">
        <v>59662</v>
      </c>
      <c r="I623" s="4">
        <v>33994</v>
      </c>
      <c r="J623" s="5">
        <f t="shared" si="14"/>
        <v>93656</v>
      </c>
      <c r="K623" t="str">
        <f>IFERROR(VLOOKUP(G623,'GASB Match'!$A$87:$B$363,2,FALSE),"")</f>
        <v/>
      </c>
    </row>
    <row r="624" spans="1:11" x14ac:dyDescent="0.2">
      <c r="A624" t="str">
        <f t="shared" si="13"/>
        <v>2022RICHEY PUBLIC SCHOOLS</v>
      </c>
      <c r="B624" t="s">
        <v>785</v>
      </c>
      <c r="C624">
        <v>2022</v>
      </c>
      <c r="D624">
        <v>110781</v>
      </c>
      <c r="E624" t="s">
        <v>777</v>
      </c>
      <c r="F624" t="s">
        <v>786</v>
      </c>
      <c r="G624" t="s">
        <v>64</v>
      </c>
      <c r="H624" s="4">
        <v>59558</v>
      </c>
      <c r="I624" s="4">
        <v>32776</v>
      </c>
      <c r="J624" s="5">
        <f t="shared" si="14"/>
        <v>92334</v>
      </c>
      <c r="K624" t="str">
        <f>IFERROR(VLOOKUP(G624,'GASB Match'!$A$87:$B$363,2,FALSE),"")</f>
        <v/>
      </c>
    </row>
    <row r="625" spans="1:11" x14ac:dyDescent="0.2">
      <c r="A625" t="str">
        <f t="shared" si="13"/>
        <v>2023RICHEY PUBLIC SCHOOLS</v>
      </c>
      <c r="B625" t="s">
        <v>785</v>
      </c>
      <c r="C625">
        <v>2023</v>
      </c>
      <c r="D625">
        <v>110781</v>
      </c>
      <c r="E625" t="s">
        <v>777</v>
      </c>
      <c r="F625" t="s">
        <v>786</v>
      </c>
      <c r="G625" t="s">
        <v>64</v>
      </c>
      <c r="H625" s="4">
        <v>67983</v>
      </c>
      <c r="I625" s="4">
        <v>36641</v>
      </c>
      <c r="J625" s="5">
        <f t="shared" si="14"/>
        <v>104624</v>
      </c>
      <c r="K625" t="str">
        <f>IFERROR(VLOOKUP(G625,'GASB Match'!$A$87:$B$363,2,FALSE),"")</f>
        <v/>
      </c>
    </row>
    <row r="626" spans="1:11" x14ac:dyDescent="0.2">
      <c r="A626" t="str">
        <f t="shared" si="13"/>
        <v>2015PRAIRIE VIEW CO-OP</v>
      </c>
      <c r="B626">
        <v>3000024</v>
      </c>
      <c r="C626">
        <v>2015</v>
      </c>
      <c r="D626">
        <v>119951</v>
      </c>
      <c r="E626" t="s">
        <v>777</v>
      </c>
      <c r="F626" t="s">
        <v>786</v>
      </c>
      <c r="G626" t="s">
        <v>65</v>
      </c>
      <c r="H626" s="4">
        <v>31819</v>
      </c>
      <c r="I626" s="4">
        <v>21795</v>
      </c>
      <c r="J626" s="5">
        <f t="shared" si="14"/>
        <v>53614</v>
      </c>
      <c r="K626">
        <f>IFERROR(VLOOKUP(G626,'GASB Match'!$A$87:$B$363,2,FALSE),"")</f>
        <v>3000024</v>
      </c>
    </row>
    <row r="627" spans="1:11" x14ac:dyDescent="0.2">
      <c r="A627" t="str">
        <f t="shared" si="13"/>
        <v>2016PRAIRIE VIEW CO-OP</v>
      </c>
      <c r="B627">
        <v>3000024</v>
      </c>
      <c r="C627">
        <v>2016</v>
      </c>
      <c r="D627">
        <v>119951</v>
      </c>
      <c r="E627" t="s">
        <v>777</v>
      </c>
      <c r="F627" t="s">
        <v>786</v>
      </c>
      <c r="G627" t="s">
        <v>65</v>
      </c>
      <c r="H627" s="4">
        <v>31385</v>
      </c>
      <c r="I627" s="4">
        <v>20654</v>
      </c>
      <c r="J627" s="5">
        <f t="shared" si="14"/>
        <v>52039</v>
      </c>
      <c r="K627">
        <f>IFERROR(VLOOKUP(G627,'GASB Match'!$A$87:$B$363,2,FALSE),"")</f>
        <v>3000024</v>
      </c>
    </row>
    <row r="628" spans="1:11" x14ac:dyDescent="0.2">
      <c r="A628" t="str">
        <f t="shared" si="13"/>
        <v>2017PRAIRIE VIEW CO-OP</v>
      </c>
      <c r="B628">
        <v>3000024</v>
      </c>
      <c r="C628">
        <v>2017</v>
      </c>
      <c r="D628">
        <v>119951</v>
      </c>
      <c r="E628" t="s">
        <v>777</v>
      </c>
      <c r="F628" t="s">
        <v>786</v>
      </c>
      <c r="G628" t="s">
        <v>65</v>
      </c>
      <c r="H628" s="4">
        <v>34085</v>
      </c>
      <c r="I628" s="4">
        <v>21650</v>
      </c>
      <c r="J628" s="5">
        <f t="shared" si="14"/>
        <v>55735</v>
      </c>
      <c r="K628">
        <f>IFERROR(VLOOKUP(G628,'GASB Match'!$A$87:$B$363,2,FALSE),"")</f>
        <v>3000024</v>
      </c>
    </row>
    <row r="629" spans="1:11" x14ac:dyDescent="0.2">
      <c r="A629" t="str">
        <f t="shared" si="13"/>
        <v>2018PRAIRIE VIEW CO-OP</v>
      </c>
      <c r="B629">
        <v>3000024</v>
      </c>
      <c r="C629">
        <v>2018</v>
      </c>
      <c r="D629">
        <v>119951</v>
      </c>
      <c r="E629" t="s">
        <v>777</v>
      </c>
      <c r="F629" t="s">
        <v>786</v>
      </c>
      <c r="G629" t="s">
        <v>65</v>
      </c>
      <c r="H629" s="4">
        <v>30047</v>
      </c>
      <c r="I629" s="4">
        <v>18993</v>
      </c>
      <c r="J629" s="5">
        <f t="shared" si="14"/>
        <v>49040</v>
      </c>
      <c r="K629">
        <f>IFERROR(VLOOKUP(G629,'GASB Match'!$A$87:$B$363,2,FALSE),"")</f>
        <v>3000024</v>
      </c>
    </row>
    <row r="630" spans="1:11" x14ac:dyDescent="0.2">
      <c r="A630" t="str">
        <f t="shared" si="13"/>
        <v>2019PRAIRIE VIEW CO-OP</v>
      </c>
      <c r="B630">
        <v>3000024</v>
      </c>
      <c r="C630">
        <v>2019</v>
      </c>
      <c r="D630">
        <v>119951</v>
      </c>
      <c r="E630" t="s">
        <v>777</v>
      </c>
      <c r="F630" t="s">
        <v>786</v>
      </c>
      <c r="G630" t="s">
        <v>65</v>
      </c>
      <c r="H630" s="4">
        <v>29923</v>
      </c>
      <c r="I630" s="4">
        <v>18194</v>
      </c>
      <c r="J630" s="5">
        <f t="shared" si="14"/>
        <v>48117</v>
      </c>
      <c r="K630">
        <f>IFERROR(VLOOKUP(G630,'GASB Match'!$A$87:$B$363,2,FALSE),"")</f>
        <v>3000024</v>
      </c>
    </row>
    <row r="631" spans="1:11" x14ac:dyDescent="0.2">
      <c r="A631" t="str">
        <f t="shared" si="13"/>
        <v>2020PRAIRIE VIEW CO-OP</v>
      </c>
      <c r="B631">
        <v>3000024</v>
      </c>
      <c r="C631">
        <v>2020</v>
      </c>
      <c r="D631">
        <v>119951</v>
      </c>
      <c r="E631" t="s">
        <v>777</v>
      </c>
      <c r="F631" t="s">
        <v>786</v>
      </c>
      <c r="G631" t="s">
        <v>65</v>
      </c>
      <c r="H631" s="4">
        <v>26658</v>
      </c>
      <c r="I631" s="4">
        <v>15677</v>
      </c>
      <c r="J631" s="5">
        <f t="shared" si="14"/>
        <v>42335</v>
      </c>
      <c r="K631">
        <f>IFERROR(VLOOKUP(G631,'GASB Match'!$A$87:$B$363,2,FALSE),"")</f>
        <v>3000024</v>
      </c>
    </row>
    <row r="632" spans="1:11" x14ac:dyDescent="0.2">
      <c r="A632" t="str">
        <f t="shared" si="13"/>
        <v>2021PRAIRIE VIEW CO-OP</v>
      </c>
      <c r="B632">
        <v>3000024</v>
      </c>
      <c r="C632">
        <v>2021</v>
      </c>
      <c r="D632">
        <v>119951</v>
      </c>
      <c r="E632" t="s">
        <v>777</v>
      </c>
      <c r="F632" t="s">
        <v>786</v>
      </c>
      <c r="G632" t="s">
        <v>65</v>
      </c>
      <c r="H632" s="4">
        <v>29671</v>
      </c>
      <c r="I632" s="4">
        <v>16881</v>
      </c>
      <c r="J632" s="5">
        <f t="shared" si="14"/>
        <v>46552</v>
      </c>
      <c r="K632">
        <f>IFERROR(VLOOKUP(G632,'GASB Match'!$A$87:$B$363,2,FALSE),"")</f>
        <v>3000024</v>
      </c>
    </row>
    <row r="633" spans="1:11" x14ac:dyDescent="0.2">
      <c r="A633" t="str">
        <f t="shared" si="13"/>
        <v>2022PRAIRIE VIEW CO-OP</v>
      </c>
      <c r="B633">
        <v>3000024</v>
      </c>
      <c r="C633">
        <v>2022</v>
      </c>
      <c r="D633">
        <v>119951</v>
      </c>
      <c r="E633" t="s">
        <v>777</v>
      </c>
      <c r="F633" t="s">
        <v>786</v>
      </c>
      <c r="G633" t="s">
        <v>65</v>
      </c>
      <c r="H633" s="4">
        <v>33839</v>
      </c>
      <c r="I633" s="4">
        <v>18567</v>
      </c>
      <c r="J633" s="5">
        <f t="shared" si="14"/>
        <v>52406</v>
      </c>
      <c r="K633">
        <f>IFERROR(VLOOKUP(G633,'GASB Match'!$A$87:$B$363,2,FALSE),"")</f>
        <v>3000024</v>
      </c>
    </row>
    <row r="634" spans="1:11" x14ac:dyDescent="0.2">
      <c r="A634" t="str">
        <f t="shared" si="13"/>
        <v>2023PRAIRIE VIEW CO-OP</v>
      </c>
      <c r="B634">
        <v>3000024</v>
      </c>
      <c r="C634">
        <v>2023</v>
      </c>
      <c r="D634">
        <v>119951</v>
      </c>
      <c r="E634" t="s">
        <v>777</v>
      </c>
      <c r="F634" t="s">
        <v>786</v>
      </c>
      <c r="G634" t="s">
        <v>65</v>
      </c>
      <c r="H634" s="4">
        <v>35946</v>
      </c>
      <c r="I634" s="4">
        <v>19318</v>
      </c>
      <c r="J634" s="5">
        <f t="shared" si="14"/>
        <v>55264</v>
      </c>
      <c r="K634">
        <f>IFERROR(VLOOKUP(G634,'GASB Match'!$A$87:$B$363,2,FALSE),"")</f>
        <v>3000024</v>
      </c>
    </row>
    <row r="635" spans="1:11" x14ac:dyDescent="0.2">
      <c r="A635" t="str">
        <f t="shared" si="13"/>
        <v>2015DAWSON COMMUNITY COLLEGE</v>
      </c>
      <c r="B635" t="s">
        <v>785</v>
      </c>
      <c r="C635">
        <v>2015</v>
      </c>
      <c r="D635">
        <v>119971</v>
      </c>
      <c r="E635" t="s">
        <v>777</v>
      </c>
      <c r="F635" t="s">
        <v>786</v>
      </c>
      <c r="G635" t="s">
        <v>66</v>
      </c>
      <c r="H635" s="4">
        <v>116404</v>
      </c>
      <c r="I635" s="4">
        <v>78414</v>
      </c>
      <c r="J635" s="5">
        <f t="shared" si="14"/>
        <v>194818</v>
      </c>
      <c r="K635" t="str">
        <f>IFERROR(VLOOKUP(G635,'GASB Match'!$A$87:$B$363,2,FALSE),"")</f>
        <v/>
      </c>
    </row>
    <row r="636" spans="1:11" x14ac:dyDescent="0.2">
      <c r="A636" t="str">
        <f t="shared" si="13"/>
        <v>2016DAWSON COMMUNITY COLLEGE</v>
      </c>
      <c r="B636" t="s">
        <v>785</v>
      </c>
      <c r="C636">
        <v>2016</v>
      </c>
      <c r="D636">
        <v>119971</v>
      </c>
      <c r="E636" t="s">
        <v>777</v>
      </c>
      <c r="F636" t="s">
        <v>786</v>
      </c>
      <c r="G636" t="s">
        <v>66</v>
      </c>
      <c r="H636" s="4">
        <v>101623</v>
      </c>
      <c r="I636" s="4">
        <v>66410</v>
      </c>
      <c r="J636" s="5">
        <f t="shared" si="14"/>
        <v>168033</v>
      </c>
      <c r="K636" t="str">
        <f>IFERROR(VLOOKUP(G636,'GASB Match'!$A$87:$B$363,2,FALSE),"")</f>
        <v/>
      </c>
    </row>
    <row r="637" spans="1:11" x14ac:dyDescent="0.2">
      <c r="A637" t="str">
        <f t="shared" si="13"/>
        <v>2017DAWSON COMMUNITY COLLEGE</v>
      </c>
      <c r="B637" t="s">
        <v>785</v>
      </c>
      <c r="C637">
        <v>2017</v>
      </c>
      <c r="D637">
        <v>119971</v>
      </c>
      <c r="E637" t="s">
        <v>777</v>
      </c>
      <c r="F637" t="s">
        <v>786</v>
      </c>
      <c r="G637" t="s">
        <v>66</v>
      </c>
      <c r="H637" s="4">
        <v>72208</v>
      </c>
      <c r="I637" s="4">
        <v>45849</v>
      </c>
      <c r="J637" s="5">
        <f t="shared" si="14"/>
        <v>118057</v>
      </c>
      <c r="K637" t="str">
        <f>IFERROR(VLOOKUP(G637,'GASB Match'!$A$87:$B$363,2,FALSE),"")</f>
        <v/>
      </c>
    </row>
    <row r="638" spans="1:11" x14ac:dyDescent="0.2">
      <c r="A638" t="str">
        <f t="shared" si="13"/>
        <v>2018DAWSON COMMUNITY COLLEGE</v>
      </c>
      <c r="B638" t="s">
        <v>785</v>
      </c>
      <c r="C638">
        <v>2018</v>
      </c>
      <c r="D638">
        <v>119971</v>
      </c>
      <c r="E638" t="s">
        <v>777</v>
      </c>
      <c r="F638" t="s">
        <v>786</v>
      </c>
      <c r="G638" t="s">
        <v>66</v>
      </c>
      <c r="H638" s="4">
        <v>95564</v>
      </c>
      <c r="I638" s="4">
        <v>59678</v>
      </c>
      <c r="J638" s="5">
        <f t="shared" si="14"/>
        <v>155242</v>
      </c>
      <c r="K638" t="str">
        <f>IFERROR(VLOOKUP(G638,'GASB Match'!$A$87:$B$363,2,FALSE),"")</f>
        <v/>
      </c>
    </row>
    <row r="639" spans="1:11" x14ac:dyDescent="0.2">
      <c r="A639" t="str">
        <f t="shared" si="13"/>
        <v>2019DAWSON COMMUNITY COLLEGE</v>
      </c>
      <c r="B639" t="s">
        <v>785</v>
      </c>
      <c r="C639">
        <v>2019</v>
      </c>
      <c r="D639">
        <v>119971</v>
      </c>
      <c r="E639" t="s">
        <v>777</v>
      </c>
      <c r="F639" t="s">
        <v>786</v>
      </c>
      <c r="G639" t="s">
        <v>66</v>
      </c>
      <c r="H639" s="4">
        <v>103730</v>
      </c>
      <c r="I639" s="4">
        <v>62875</v>
      </c>
      <c r="J639" s="5">
        <f t="shared" si="14"/>
        <v>166605</v>
      </c>
      <c r="K639" t="str">
        <f>IFERROR(VLOOKUP(G639,'GASB Match'!$A$87:$B$363,2,FALSE),"")</f>
        <v/>
      </c>
    </row>
    <row r="640" spans="1:11" x14ac:dyDescent="0.2">
      <c r="A640" t="str">
        <f t="shared" si="13"/>
        <v>2020DAWSON COMMUNITY COLLEGE</v>
      </c>
      <c r="B640" t="s">
        <v>785</v>
      </c>
      <c r="C640">
        <v>2020</v>
      </c>
      <c r="D640">
        <v>119971</v>
      </c>
      <c r="E640" t="s">
        <v>777</v>
      </c>
      <c r="F640" t="s">
        <v>786</v>
      </c>
      <c r="G640" t="s">
        <v>66</v>
      </c>
      <c r="H640" s="4">
        <v>114561</v>
      </c>
      <c r="I640" s="4">
        <v>67664</v>
      </c>
      <c r="J640" s="5">
        <f t="shared" si="14"/>
        <v>182225</v>
      </c>
      <c r="K640" t="str">
        <f>IFERROR(VLOOKUP(G640,'GASB Match'!$A$87:$B$363,2,FALSE),"")</f>
        <v/>
      </c>
    </row>
    <row r="641" spans="1:11" x14ac:dyDescent="0.2">
      <c r="A641" t="str">
        <f t="shared" si="13"/>
        <v>2021DAWSON COMMUNITY COLLEGE</v>
      </c>
      <c r="B641" t="s">
        <v>785</v>
      </c>
      <c r="C641">
        <v>2021</v>
      </c>
      <c r="D641">
        <v>119971</v>
      </c>
      <c r="E641" t="s">
        <v>777</v>
      </c>
      <c r="F641" t="s">
        <v>786</v>
      </c>
      <c r="G641" t="s">
        <v>66</v>
      </c>
      <c r="H641" s="4">
        <v>121159</v>
      </c>
      <c r="I641" s="4">
        <v>69086</v>
      </c>
      <c r="J641" s="5">
        <f t="shared" si="14"/>
        <v>190245</v>
      </c>
      <c r="K641" t="str">
        <f>IFERROR(VLOOKUP(G641,'GASB Match'!$A$87:$B$363,2,FALSE),"")</f>
        <v/>
      </c>
    </row>
    <row r="642" spans="1:11" x14ac:dyDescent="0.2">
      <c r="A642" t="str">
        <f t="shared" si="13"/>
        <v>2022DAWSON COMMUNITY COLLEGE</v>
      </c>
      <c r="B642" t="s">
        <v>785</v>
      </c>
      <c r="C642">
        <v>2022</v>
      </c>
      <c r="D642">
        <v>119971</v>
      </c>
      <c r="E642" t="s">
        <v>777</v>
      </c>
      <c r="F642" t="s">
        <v>786</v>
      </c>
      <c r="G642" t="s">
        <v>66</v>
      </c>
      <c r="H642" s="4">
        <v>102328</v>
      </c>
      <c r="I642" s="4">
        <v>56404</v>
      </c>
      <c r="J642" s="5">
        <f t="shared" si="14"/>
        <v>158732</v>
      </c>
      <c r="K642" t="str">
        <f>IFERROR(VLOOKUP(G642,'GASB Match'!$A$87:$B$363,2,FALSE),"")</f>
        <v/>
      </c>
    </row>
    <row r="643" spans="1:11" x14ac:dyDescent="0.2">
      <c r="A643" t="str">
        <f t="shared" ref="A643:A706" si="15">C643&amp;G643</f>
        <v>2023DAWSON COMMUNITY COLLEGE</v>
      </c>
      <c r="B643" t="s">
        <v>785</v>
      </c>
      <c r="C643">
        <v>2023</v>
      </c>
      <c r="D643">
        <v>119971</v>
      </c>
      <c r="E643" t="s">
        <v>777</v>
      </c>
      <c r="F643" t="s">
        <v>786</v>
      </c>
      <c r="G643" t="s">
        <v>66</v>
      </c>
      <c r="H643" s="4">
        <v>130869</v>
      </c>
      <c r="I643" s="4">
        <v>70645</v>
      </c>
      <c r="J643" s="5">
        <f t="shared" si="14"/>
        <v>201514</v>
      </c>
      <c r="K643" t="str">
        <f>IFERROR(VLOOKUP(G643,'GASB Match'!$A$87:$B$363,2,FALSE),"")</f>
        <v/>
      </c>
    </row>
    <row r="644" spans="1:11" x14ac:dyDescent="0.2">
      <c r="A644" t="str">
        <f t="shared" si="15"/>
        <v>2015DAWSON COUNTY</v>
      </c>
      <c r="B644">
        <v>3000023</v>
      </c>
      <c r="C644">
        <v>2015</v>
      </c>
      <c r="D644">
        <v>119991</v>
      </c>
      <c r="E644" t="s">
        <v>777</v>
      </c>
      <c r="F644" t="s">
        <v>786</v>
      </c>
      <c r="G644" t="s">
        <v>67</v>
      </c>
      <c r="H644" s="4">
        <v>4500</v>
      </c>
      <c r="I644" s="4">
        <v>3508</v>
      </c>
      <c r="J644" s="5">
        <f t="shared" si="14"/>
        <v>8008</v>
      </c>
      <c r="K644">
        <f>IFERROR(VLOOKUP(G644,'GASB Match'!$A$87:$B$363,2,FALSE),"")</f>
        <v>3000023</v>
      </c>
    </row>
    <row r="645" spans="1:11" x14ac:dyDescent="0.2">
      <c r="A645" t="str">
        <f t="shared" si="15"/>
        <v>2016DAWSON COUNTY</v>
      </c>
      <c r="B645">
        <v>3000023</v>
      </c>
      <c r="C645">
        <v>2016</v>
      </c>
      <c r="D645">
        <v>119991</v>
      </c>
      <c r="E645" t="s">
        <v>777</v>
      </c>
      <c r="F645" t="s">
        <v>786</v>
      </c>
      <c r="G645" t="s">
        <v>67</v>
      </c>
      <c r="H645" s="4">
        <v>4853</v>
      </c>
      <c r="I645" s="4">
        <v>3370</v>
      </c>
      <c r="J645" s="5">
        <f t="shared" si="14"/>
        <v>8223</v>
      </c>
      <c r="K645">
        <f>IFERROR(VLOOKUP(G645,'GASB Match'!$A$87:$B$363,2,FALSE),"")</f>
        <v>3000023</v>
      </c>
    </row>
    <row r="646" spans="1:11" x14ac:dyDescent="0.2">
      <c r="A646" t="str">
        <f t="shared" si="15"/>
        <v>2017DAWSON COUNTY</v>
      </c>
      <c r="B646">
        <v>3000023</v>
      </c>
      <c r="C646">
        <v>2017</v>
      </c>
      <c r="D646">
        <v>119991</v>
      </c>
      <c r="E646" t="s">
        <v>777</v>
      </c>
      <c r="F646" t="s">
        <v>786</v>
      </c>
      <c r="G646" t="s">
        <v>67</v>
      </c>
      <c r="H646" s="4">
        <v>4963</v>
      </c>
      <c r="I646" s="4">
        <v>3165</v>
      </c>
      <c r="J646" s="5">
        <f t="shared" si="14"/>
        <v>8128</v>
      </c>
      <c r="K646">
        <f>IFERROR(VLOOKUP(G646,'GASB Match'!$A$87:$B$363,2,FALSE),"")</f>
        <v>3000023</v>
      </c>
    </row>
    <row r="647" spans="1:11" x14ac:dyDescent="0.2">
      <c r="A647" t="str">
        <f t="shared" si="15"/>
        <v>2018DAWSON COUNTY</v>
      </c>
      <c r="B647">
        <v>3000023</v>
      </c>
      <c r="C647">
        <v>2018</v>
      </c>
      <c r="D647">
        <v>119991</v>
      </c>
      <c r="E647" t="s">
        <v>777</v>
      </c>
      <c r="F647" t="s">
        <v>786</v>
      </c>
      <c r="G647" t="s">
        <v>67</v>
      </c>
      <c r="H647" s="4">
        <v>4115</v>
      </c>
      <c r="I647" s="4">
        <v>2889</v>
      </c>
      <c r="J647" s="5">
        <f t="shared" si="14"/>
        <v>7004</v>
      </c>
      <c r="K647">
        <f>IFERROR(VLOOKUP(G647,'GASB Match'!$A$87:$B$363,2,FALSE),"")</f>
        <v>3000023</v>
      </c>
    </row>
    <row r="648" spans="1:11" x14ac:dyDescent="0.2">
      <c r="A648" t="str">
        <f t="shared" si="15"/>
        <v>2019DAWSON COUNTY</v>
      </c>
      <c r="B648">
        <v>3000023</v>
      </c>
      <c r="C648">
        <v>2019</v>
      </c>
      <c r="D648">
        <v>119991</v>
      </c>
      <c r="E648" t="s">
        <v>777</v>
      </c>
      <c r="F648" t="s">
        <v>786</v>
      </c>
      <c r="G648" t="s">
        <v>67</v>
      </c>
      <c r="H648" s="4">
        <v>5109</v>
      </c>
      <c r="I648" s="4">
        <v>3172</v>
      </c>
      <c r="J648" s="5">
        <f t="shared" si="14"/>
        <v>8281</v>
      </c>
      <c r="K648">
        <f>IFERROR(VLOOKUP(G648,'GASB Match'!$A$87:$B$363,2,FALSE),"")</f>
        <v>3000023</v>
      </c>
    </row>
    <row r="649" spans="1:11" x14ac:dyDescent="0.2">
      <c r="A649" t="str">
        <f t="shared" si="15"/>
        <v>2020DAWSON COUNTY</v>
      </c>
      <c r="B649">
        <v>3000023</v>
      </c>
      <c r="C649">
        <v>2020</v>
      </c>
      <c r="D649">
        <v>119991</v>
      </c>
      <c r="E649" t="s">
        <v>777</v>
      </c>
      <c r="F649" t="s">
        <v>786</v>
      </c>
      <c r="G649" t="s">
        <v>67</v>
      </c>
      <c r="H649" s="4">
        <v>5184</v>
      </c>
      <c r="I649" s="4">
        <v>2977</v>
      </c>
      <c r="J649" s="5">
        <f t="shared" si="14"/>
        <v>8161</v>
      </c>
      <c r="K649">
        <f>IFERROR(VLOOKUP(G649,'GASB Match'!$A$87:$B$363,2,FALSE),"")</f>
        <v>3000023</v>
      </c>
    </row>
    <row r="650" spans="1:11" x14ac:dyDescent="0.2">
      <c r="A650" t="str">
        <f t="shared" si="15"/>
        <v>2021DAWSON COUNTY</v>
      </c>
      <c r="B650">
        <v>3000023</v>
      </c>
      <c r="C650">
        <v>2021</v>
      </c>
      <c r="D650">
        <v>119991</v>
      </c>
      <c r="E650" t="s">
        <v>777</v>
      </c>
      <c r="F650" t="s">
        <v>786</v>
      </c>
      <c r="G650" t="s">
        <v>67</v>
      </c>
      <c r="H650" s="4">
        <v>5234</v>
      </c>
      <c r="I650" s="4">
        <v>2937</v>
      </c>
      <c r="J650" s="5">
        <f t="shared" si="14"/>
        <v>8171</v>
      </c>
      <c r="K650">
        <f>IFERROR(VLOOKUP(G650,'GASB Match'!$A$87:$B$363,2,FALSE),"")</f>
        <v>3000023</v>
      </c>
    </row>
    <row r="651" spans="1:11" x14ac:dyDescent="0.2">
      <c r="A651" t="str">
        <f t="shared" si="15"/>
        <v>2022DAWSON COUNTY</v>
      </c>
      <c r="B651">
        <v>3000023</v>
      </c>
      <c r="C651">
        <v>2022</v>
      </c>
      <c r="D651">
        <v>119991</v>
      </c>
      <c r="E651" t="s">
        <v>777</v>
      </c>
      <c r="F651" t="s">
        <v>786</v>
      </c>
      <c r="G651" t="s">
        <v>67</v>
      </c>
      <c r="H651" s="4">
        <v>5584</v>
      </c>
      <c r="I651" s="4">
        <v>2957</v>
      </c>
      <c r="J651" s="5">
        <f t="shared" ref="J651:J714" si="16">SUM(H651:I651)</f>
        <v>8541</v>
      </c>
      <c r="K651">
        <f>IFERROR(VLOOKUP(G651,'GASB Match'!$A$87:$B$363,2,FALSE),"")</f>
        <v>3000023</v>
      </c>
    </row>
    <row r="652" spans="1:11" x14ac:dyDescent="0.2">
      <c r="A652" t="str">
        <f t="shared" si="15"/>
        <v>2023DAWSON COUNTY</v>
      </c>
      <c r="B652">
        <v>3000023</v>
      </c>
      <c r="C652">
        <v>2023</v>
      </c>
      <c r="D652">
        <v>119991</v>
      </c>
      <c r="E652" t="s">
        <v>777</v>
      </c>
      <c r="F652" t="s">
        <v>786</v>
      </c>
      <c r="G652" t="s">
        <v>67</v>
      </c>
      <c r="H652" s="4">
        <v>5757</v>
      </c>
      <c r="I652" s="4">
        <v>2994</v>
      </c>
      <c r="J652" s="5">
        <f t="shared" si="16"/>
        <v>8751</v>
      </c>
      <c r="K652">
        <f>IFERROR(VLOOKUP(G652,'GASB Match'!$A$87:$B$363,2,FALSE),"")</f>
        <v>3000023</v>
      </c>
    </row>
    <row r="653" spans="1:11" x14ac:dyDescent="0.2">
      <c r="A653" t="str">
        <f t="shared" si="15"/>
        <v>2015ANACONDA PUBLIC SCHOOLS</v>
      </c>
      <c r="B653" t="s">
        <v>785</v>
      </c>
      <c r="C653">
        <v>2015</v>
      </c>
      <c r="D653">
        <v>120101</v>
      </c>
      <c r="E653" t="s">
        <v>777</v>
      </c>
      <c r="F653" t="s">
        <v>786</v>
      </c>
      <c r="G653" t="s">
        <v>68</v>
      </c>
      <c r="H653" s="4">
        <v>447604</v>
      </c>
      <c r="I653" s="4">
        <v>300111</v>
      </c>
      <c r="J653" s="5">
        <f t="shared" si="16"/>
        <v>747715</v>
      </c>
      <c r="K653" t="str">
        <f>IFERROR(VLOOKUP(G653,'GASB Match'!$A$87:$B$363,2,FALSE),"")</f>
        <v/>
      </c>
    </row>
    <row r="654" spans="1:11" x14ac:dyDescent="0.2">
      <c r="A654" t="str">
        <f t="shared" si="15"/>
        <v>2016ANACONDA PUBLIC SCHOOLS</v>
      </c>
      <c r="B654" t="s">
        <v>785</v>
      </c>
      <c r="C654">
        <v>2016</v>
      </c>
      <c r="D654">
        <v>120101</v>
      </c>
      <c r="E654" t="s">
        <v>777</v>
      </c>
      <c r="F654" t="s">
        <v>786</v>
      </c>
      <c r="G654" t="s">
        <v>68</v>
      </c>
      <c r="H654" s="4">
        <v>472023</v>
      </c>
      <c r="I654" s="4">
        <v>307700</v>
      </c>
      <c r="J654" s="5">
        <f t="shared" si="16"/>
        <v>779723</v>
      </c>
      <c r="K654" t="str">
        <f>IFERROR(VLOOKUP(G654,'GASB Match'!$A$87:$B$363,2,FALSE),"")</f>
        <v/>
      </c>
    </row>
    <row r="655" spans="1:11" x14ac:dyDescent="0.2">
      <c r="A655" t="str">
        <f t="shared" si="15"/>
        <v>2017ANACONDA PUBLIC SCHOOLS</v>
      </c>
      <c r="B655" t="s">
        <v>785</v>
      </c>
      <c r="C655">
        <v>2017</v>
      </c>
      <c r="D655">
        <v>120101</v>
      </c>
      <c r="E655" t="s">
        <v>777</v>
      </c>
      <c r="F655" t="s">
        <v>786</v>
      </c>
      <c r="G655" t="s">
        <v>68</v>
      </c>
      <c r="H655" s="4">
        <v>512744</v>
      </c>
      <c r="I655" s="4">
        <v>325481</v>
      </c>
      <c r="J655" s="5">
        <f t="shared" si="16"/>
        <v>838225</v>
      </c>
      <c r="K655" t="str">
        <f>IFERROR(VLOOKUP(G655,'GASB Match'!$A$87:$B$363,2,FALSE),"")</f>
        <v/>
      </c>
    </row>
    <row r="656" spans="1:11" x14ac:dyDescent="0.2">
      <c r="A656" t="str">
        <f t="shared" si="15"/>
        <v>2018ANACONDA PUBLIC SCHOOLS</v>
      </c>
      <c r="B656" t="s">
        <v>785</v>
      </c>
      <c r="C656">
        <v>2018</v>
      </c>
      <c r="D656">
        <v>120101</v>
      </c>
      <c r="E656" t="s">
        <v>777</v>
      </c>
      <c r="F656" t="s">
        <v>786</v>
      </c>
      <c r="G656" t="s">
        <v>68</v>
      </c>
      <c r="H656" s="4">
        <v>508155</v>
      </c>
      <c r="I656" s="4">
        <v>315893</v>
      </c>
      <c r="J656" s="5">
        <f t="shared" si="16"/>
        <v>824048</v>
      </c>
      <c r="K656" t="str">
        <f>IFERROR(VLOOKUP(G656,'GASB Match'!$A$87:$B$363,2,FALSE),"")</f>
        <v/>
      </c>
    </row>
    <row r="657" spans="1:11" x14ac:dyDescent="0.2">
      <c r="A657" t="str">
        <f t="shared" si="15"/>
        <v>2019ANACONDA PUBLIC SCHOOLS</v>
      </c>
      <c r="B657" t="s">
        <v>785</v>
      </c>
      <c r="C657">
        <v>2019</v>
      </c>
      <c r="D657">
        <v>120101</v>
      </c>
      <c r="E657" t="s">
        <v>777</v>
      </c>
      <c r="F657" t="s">
        <v>786</v>
      </c>
      <c r="G657" t="s">
        <v>68</v>
      </c>
      <c r="H657" s="4">
        <v>532215</v>
      </c>
      <c r="I657" s="4">
        <v>322270</v>
      </c>
      <c r="J657" s="5">
        <f t="shared" si="16"/>
        <v>854485</v>
      </c>
      <c r="K657" t="str">
        <f>IFERROR(VLOOKUP(G657,'GASB Match'!$A$87:$B$363,2,FALSE),"")</f>
        <v/>
      </c>
    </row>
    <row r="658" spans="1:11" x14ac:dyDescent="0.2">
      <c r="A658" t="str">
        <f t="shared" si="15"/>
        <v>2020ANACONDA PUBLIC SCHOOLS</v>
      </c>
      <c r="B658" t="s">
        <v>785</v>
      </c>
      <c r="C658">
        <v>2020</v>
      </c>
      <c r="D658">
        <v>120101</v>
      </c>
      <c r="E658" t="s">
        <v>777</v>
      </c>
      <c r="F658" t="s">
        <v>786</v>
      </c>
      <c r="G658" t="s">
        <v>68</v>
      </c>
      <c r="H658" s="4">
        <v>569540</v>
      </c>
      <c r="I658" s="4">
        <v>336743</v>
      </c>
      <c r="J658" s="5">
        <f t="shared" si="16"/>
        <v>906283</v>
      </c>
      <c r="K658" t="str">
        <f>IFERROR(VLOOKUP(G658,'GASB Match'!$A$87:$B$363,2,FALSE),"")</f>
        <v/>
      </c>
    </row>
    <row r="659" spans="1:11" x14ac:dyDescent="0.2">
      <c r="A659" t="str">
        <f t="shared" si="15"/>
        <v>2021ANACONDA PUBLIC SCHOOLS</v>
      </c>
      <c r="B659" t="s">
        <v>785</v>
      </c>
      <c r="C659">
        <v>2021</v>
      </c>
      <c r="D659">
        <v>120101</v>
      </c>
      <c r="E659" t="s">
        <v>777</v>
      </c>
      <c r="F659" t="s">
        <v>786</v>
      </c>
      <c r="G659" t="s">
        <v>68</v>
      </c>
      <c r="H659" s="4">
        <v>611323</v>
      </c>
      <c r="I659" s="4">
        <v>348786</v>
      </c>
      <c r="J659" s="5">
        <f t="shared" si="16"/>
        <v>960109</v>
      </c>
      <c r="K659" t="str">
        <f>IFERROR(VLOOKUP(G659,'GASB Match'!$A$87:$B$363,2,FALSE),"")</f>
        <v/>
      </c>
    </row>
    <row r="660" spans="1:11" x14ac:dyDescent="0.2">
      <c r="A660" t="str">
        <f t="shared" si="15"/>
        <v>2022ANACONDA PUBLIC SCHOOLS</v>
      </c>
      <c r="B660" t="s">
        <v>785</v>
      </c>
      <c r="C660">
        <v>2022</v>
      </c>
      <c r="D660">
        <v>120101</v>
      </c>
      <c r="E660" t="s">
        <v>777</v>
      </c>
      <c r="F660" t="s">
        <v>786</v>
      </c>
      <c r="G660" t="s">
        <v>68</v>
      </c>
      <c r="H660" s="4">
        <v>661147</v>
      </c>
      <c r="I660" s="4">
        <v>365128</v>
      </c>
      <c r="J660" s="5">
        <f t="shared" si="16"/>
        <v>1026275</v>
      </c>
      <c r="K660" t="str">
        <f>IFERROR(VLOOKUP(G660,'GASB Match'!$A$87:$B$363,2,FALSE),"")</f>
        <v/>
      </c>
    </row>
    <row r="661" spans="1:11" x14ac:dyDescent="0.2">
      <c r="A661" t="str">
        <f t="shared" si="15"/>
        <v>2023ANACONDA PUBLIC SCHOOLS</v>
      </c>
      <c r="B661" t="s">
        <v>785</v>
      </c>
      <c r="C661">
        <v>2023</v>
      </c>
      <c r="D661">
        <v>120101</v>
      </c>
      <c r="E661" t="s">
        <v>777</v>
      </c>
      <c r="F661" t="s">
        <v>786</v>
      </c>
      <c r="G661" t="s">
        <v>68</v>
      </c>
      <c r="H661" s="4">
        <v>674057</v>
      </c>
      <c r="I661" s="4">
        <v>364359</v>
      </c>
      <c r="J661" s="5">
        <f t="shared" si="16"/>
        <v>1038416</v>
      </c>
      <c r="K661" t="str">
        <f>IFERROR(VLOOKUP(G661,'GASB Match'!$A$87:$B$363,2,FALSE),"")</f>
        <v/>
      </c>
    </row>
    <row r="662" spans="1:11" x14ac:dyDescent="0.2">
      <c r="A662" t="str">
        <f t="shared" si="15"/>
        <v>2015BAKER K-12 SCHOOLS</v>
      </c>
      <c r="B662">
        <v>3002730</v>
      </c>
      <c r="C662">
        <v>2015</v>
      </c>
      <c r="D662">
        <v>130121</v>
      </c>
      <c r="E662" t="s">
        <v>777</v>
      </c>
      <c r="F662" t="s">
        <v>786</v>
      </c>
      <c r="G662" t="s">
        <v>69</v>
      </c>
      <c r="H662" s="4">
        <v>281525</v>
      </c>
      <c r="I662" s="4">
        <v>188942</v>
      </c>
      <c r="J662" s="5">
        <f t="shared" si="16"/>
        <v>470467</v>
      </c>
      <c r="K662">
        <f>IFERROR(VLOOKUP(G662,'GASB Match'!$A$87:$B$363,2,FALSE),"")</f>
        <v>3002730</v>
      </c>
    </row>
    <row r="663" spans="1:11" x14ac:dyDescent="0.2">
      <c r="A663" t="str">
        <f t="shared" si="15"/>
        <v>2016BAKER K-12 SCHOOLS</v>
      </c>
      <c r="B663">
        <v>3002730</v>
      </c>
      <c r="C663">
        <v>2016</v>
      </c>
      <c r="D663">
        <v>130121</v>
      </c>
      <c r="E663" t="s">
        <v>777</v>
      </c>
      <c r="F663" t="s">
        <v>786</v>
      </c>
      <c r="G663" t="s">
        <v>69</v>
      </c>
      <c r="H663" s="4">
        <v>300452</v>
      </c>
      <c r="I663" s="4">
        <v>195933</v>
      </c>
      <c r="J663" s="5">
        <f t="shared" si="16"/>
        <v>496385</v>
      </c>
      <c r="K663">
        <f>IFERROR(VLOOKUP(G663,'GASB Match'!$A$87:$B$363,2,FALSE),"")</f>
        <v>3002730</v>
      </c>
    </row>
    <row r="664" spans="1:11" x14ac:dyDescent="0.2">
      <c r="A664" t="str">
        <f t="shared" si="15"/>
        <v>2017BAKER K-12 SCHOOLS</v>
      </c>
      <c r="B664">
        <v>3002730</v>
      </c>
      <c r="C664">
        <v>2017</v>
      </c>
      <c r="D664">
        <v>130121</v>
      </c>
      <c r="E664" t="s">
        <v>777</v>
      </c>
      <c r="F664" t="s">
        <v>786</v>
      </c>
      <c r="G664" t="s">
        <v>69</v>
      </c>
      <c r="H664" s="4">
        <v>307031</v>
      </c>
      <c r="I664" s="4">
        <v>194904</v>
      </c>
      <c r="J664" s="5">
        <f t="shared" si="16"/>
        <v>501935</v>
      </c>
      <c r="K664">
        <f>IFERROR(VLOOKUP(G664,'GASB Match'!$A$87:$B$363,2,FALSE),"")</f>
        <v>3002730</v>
      </c>
    </row>
    <row r="665" spans="1:11" x14ac:dyDescent="0.2">
      <c r="A665" t="str">
        <f t="shared" si="15"/>
        <v>2018BAKER K-12 SCHOOLS</v>
      </c>
      <c r="B665">
        <v>3002730</v>
      </c>
      <c r="C665">
        <v>2018</v>
      </c>
      <c r="D665">
        <v>130121</v>
      </c>
      <c r="E665" t="s">
        <v>777</v>
      </c>
      <c r="F665" t="s">
        <v>786</v>
      </c>
      <c r="G665" t="s">
        <v>69</v>
      </c>
      <c r="H665" s="4">
        <v>314417</v>
      </c>
      <c r="I665" s="4">
        <v>195584</v>
      </c>
      <c r="J665" s="5">
        <f t="shared" si="16"/>
        <v>510001</v>
      </c>
      <c r="K665">
        <f>IFERROR(VLOOKUP(G665,'GASB Match'!$A$87:$B$363,2,FALSE),"")</f>
        <v>3002730</v>
      </c>
    </row>
    <row r="666" spans="1:11" x14ac:dyDescent="0.2">
      <c r="A666" t="str">
        <f t="shared" si="15"/>
        <v>2019BAKER K-12 SCHOOLS</v>
      </c>
      <c r="B666">
        <v>3002730</v>
      </c>
      <c r="C666">
        <v>2019</v>
      </c>
      <c r="D666">
        <v>130121</v>
      </c>
      <c r="E666" t="s">
        <v>777</v>
      </c>
      <c r="F666" t="s">
        <v>786</v>
      </c>
      <c r="G666" t="s">
        <v>69</v>
      </c>
      <c r="H666" s="4">
        <v>303717</v>
      </c>
      <c r="I666" s="4">
        <v>183943</v>
      </c>
      <c r="J666" s="5">
        <f t="shared" si="16"/>
        <v>487660</v>
      </c>
      <c r="K666">
        <f>IFERROR(VLOOKUP(G666,'GASB Match'!$A$87:$B$363,2,FALSE),"")</f>
        <v>3002730</v>
      </c>
    </row>
    <row r="667" spans="1:11" x14ac:dyDescent="0.2">
      <c r="A667" t="str">
        <f t="shared" si="15"/>
        <v>2020BAKER K-12 SCHOOLS</v>
      </c>
      <c r="B667">
        <v>3002730</v>
      </c>
      <c r="C667">
        <v>2020</v>
      </c>
      <c r="D667">
        <v>130121</v>
      </c>
      <c r="E667" t="s">
        <v>777</v>
      </c>
      <c r="F667" t="s">
        <v>786</v>
      </c>
      <c r="G667" t="s">
        <v>69</v>
      </c>
      <c r="H667" s="4">
        <v>321008</v>
      </c>
      <c r="I667" s="4">
        <v>189758</v>
      </c>
      <c r="J667" s="5">
        <f t="shared" si="16"/>
        <v>510766</v>
      </c>
      <c r="K667">
        <f>IFERROR(VLOOKUP(G667,'GASB Match'!$A$87:$B$363,2,FALSE),"")</f>
        <v>3002730</v>
      </c>
    </row>
    <row r="668" spans="1:11" x14ac:dyDescent="0.2">
      <c r="A668" t="str">
        <f t="shared" si="15"/>
        <v>2021BAKER K-12 SCHOOLS</v>
      </c>
      <c r="B668">
        <v>3002730</v>
      </c>
      <c r="C668">
        <v>2021</v>
      </c>
      <c r="D668">
        <v>130121</v>
      </c>
      <c r="E668" t="s">
        <v>777</v>
      </c>
      <c r="F668" t="s">
        <v>786</v>
      </c>
      <c r="G668" t="s">
        <v>69</v>
      </c>
      <c r="H668" s="4">
        <v>264993</v>
      </c>
      <c r="I668" s="4">
        <v>151161</v>
      </c>
      <c r="J668" s="5">
        <f t="shared" si="16"/>
        <v>416154</v>
      </c>
      <c r="K668">
        <f>IFERROR(VLOOKUP(G668,'GASB Match'!$A$87:$B$363,2,FALSE),"")</f>
        <v>3002730</v>
      </c>
    </row>
    <row r="669" spans="1:11" x14ac:dyDescent="0.2">
      <c r="A669" t="str">
        <f t="shared" si="15"/>
        <v>2022BAKER K-12 SCHOOLS</v>
      </c>
      <c r="B669">
        <v>3002730</v>
      </c>
      <c r="C669">
        <v>2022</v>
      </c>
      <c r="D669">
        <v>130121</v>
      </c>
      <c r="E669" t="s">
        <v>777</v>
      </c>
      <c r="F669" t="s">
        <v>786</v>
      </c>
      <c r="G669" t="s">
        <v>69</v>
      </c>
      <c r="H669" s="4">
        <v>336624</v>
      </c>
      <c r="I669" s="4">
        <v>185843</v>
      </c>
      <c r="J669" s="5">
        <f t="shared" si="16"/>
        <v>522467</v>
      </c>
      <c r="K669">
        <f>IFERROR(VLOOKUP(G669,'GASB Match'!$A$87:$B$363,2,FALSE),"")</f>
        <v>3002730</v>
      </c>
    </row>
    <row r="670" spans="1:11" x14ac:dyDescent="0.2">
      <c r="A670" t="str">
        <f t="shared" si="15"/>
        <v>2023BAKER K-12 SCHOOLS</v>
      </c>
      <c r="B670">
        <v>3002730</v>
      </c>
      <c r="C670">
        <v>2023</v>
      </c>
      <c r="D670">
        <v>130121</v>
      </c>
      <c r="E670" t="s">
        <v>777</v>
      </c>
      <c r="F670" t="s">
        <v>786</v>
      </c>
      <c r="G670" t="s">
        <v>69</v>
      </c>
      <c r="H670" s="4">
        <v>334245</v>
      </c>
      <c r="I670" s="4">
        <v>180615</v>
      </c>
      <c r="J670" s="5">
        <f t="shared" si="16"/>
        <v>514860</v>
      </c>
      <c r="K670">
        <f>IFERROR(VLOOKUP(G670,'GASB Match'!$A$87:$B$363,2,FALSE),"")</f>
        <v>3002730</v>
      </c>
    </row>
    <row r="671" spans="1:11" x14ac:dyDescent="0.2">
      <c r="A671" t="str">
        <f t="shared" si="15"/>
        <v>2015PLEVNA K-12 SCHOOLS</v>
      </c>
      <c r="B671">
        <v>3021000</v>
      </c>
      <c r="C671">
        <v>2015</v>
      </c>
      <c r="D671">
        <v>130551</v>
      </c>
      <c r="E671" t="s">
        <v>777</v>
      </c>
      <c r="F671" t="s">
        <v>786</v>
      </c>
      <c r="G671" t="s">
        <v>70</v>
      </c>
      <c r="H671" s="4">
        <v>72697</v>
      </c>
      <c r="I671" s="4">
        <v>49158</v>
      </c>
      <c r="J671" s="5">
        <f t="shared" si="16"/>
        <v>121855</v>
      </c>
      <c r="K671">
        <f>IFERROR(VLOOKUP(G671,'GASB Match'!$A$87:$B$363,2,FALSE),"")</f>
        <v>3021000</v>
      </c>
    </row>
    <row r="672" spans="1:11" x14ac:dyDescent="0.2">
      <c r="A672" t="str">
        <f t="shared" si="15"/>
        <v>2016PLEVNA K-12 SCHOOLS</v>
      </c>
      <c r="B672">
        <v>3021000</v>
      </c>
      <c r="C672">
        <v>2016</v>
      </c>
      <c r="D672">
        <v>130551</v>
      </c>
      <c r="E672" t="s">
        <v>777</v>
      </c>
      <c r="F672" t="s">
        <v>786</v>
      </c>
      <c r="G672" t="s">
        <v>70</v>
      </c>
      <c r="H672" s="4">
        <v>75637</v>
      </c>
      <c r="I672" s="4">
        <v>49481</v>
      </c>
      <c r="J672" s="5">
        <f t="shared" si="16"/>
        <v>125118</v>
      </c>
      <c r="K672">
        <f>IFERROR(VLOOKUP(G672,'GASB Match'!$A$87:$B$363,2,FALSE),"")</f>
        <v>3021000</v>
      </c>
    </row>
    <row r="673" spans="1:11" x14ac:dyDescent="0.2">
      <c r="A673" t="str">
        <f t="shared" si="15"/>
        <v>2017PLEVNA K-12 SCHOOLS</v>
      </c>
      <c r="B673">
        <v>3021000</v>
      </c>
      <c r="C673">
        <v>2017</v>
      </c>
      <c r="D673">
        <v>130551</v>
      </c>
      <c r="E673" t="s">
        <v>777</v>
      </c>
      <c r="F673" t="s">
        <v>786</v>
      </c>
      <c r="G673" t="s">
        <v>70</v>
      </c>
      <c r="H673" s="4">
        <v>72706</v>
      </c>
      <c r="I673" s="4">
        <v>46165</v>
      </c>
      <c r="J673" s="5">
        <f t="shared" si="16"/>
        <v>118871</v>
      </c>
      <c r="K673">
        <f>IFERROR(VLOOKUP(G673,'GASB Match'!$A$87:$B$363,2,FALSE),"")</f>
        <v>3021000</v>
      </c>
    </row>
    <row r="674" spans="1:11" x14ac:dyDescent="0.2">
      <c r="A674" t="str">
        <f t="shared" si="15"/>
        <v>2018PLEVNA K-12 SCHOOLS</v>
      </c>
      <c r="B674">
        <v>3021000</v>
      </c>
      <c r="C674">
        <v>2018</v>
      </c>
      <c r="D674">
        <v>130551</v>
      </c>
      <c r="E674" t="s">
        <v>777</v>
      </c>
      <c r="F674" t="s">
        <v>786</v>
      </c>
      <c r="G674" t="s">
        <v>70</v>
      </c>
      <c r="H674" s="4">
        <v>76745</v>
      </c>
      <c r="I674" s="4">
        <v>47992</v>
      </c>
      <c r="J674" s="5">
        <f t="shared" si="16"/>
        <v>124737</v>
      </c>
      <c r="K674">
        <f>IFERROR(VLOOKUP(G674,'GASB Match'!$A$87:$B$363,2,FALSE),"")</f>
        <v>3021000</v>
      </c>
    </row>
    <row r="675" spans="1:11" x14ac:dyDescent="0.2">
      <c r="A675" t="str">
        <f t="shared" si="15"/>
        <v>2019PLEVNA K-12 SCHOOLS</v>
      </c>
      <c r="B675">
        <v>3021000</v>
      </c>
      <c r="C675">
        <v>2019</v>
      </c>
      <c r="D675">
        <v>130551</v>
      </c>
      <c r="E675" t="s">
        <v>777</v>
      </c>
      <c r="F675" t="s">
        <v>786</v>
      </c>
      <c r="G675" t="s">
        <v>70</v>
      </c>
      <c r="H675" s="4">
        <v>84743</v>
      </c>
      <c r="I675" s="4">
        <v>51381</v>
      </c>
      <c r="J675" s="5">
        <f t="shared" si="16"/>
        <v>136124</v>
      </c>
      <c r="K675">
        <f>IFERROR(VLOOKUP(G675,'GASB Match'!$A$87:$B$363,2,FALSE),"")</f>
        <v>3021000</v>
      </c>
    </row>
    <row r="676" spans="1:11" x14ac:dyDescent="0.2">
      <c r="A676" t="str">
        <f t="shared" si="15"/>
        <v>2020PLEVNA K-12 SCHOOLS</v>
      </c>
      <c r="B676">
        <v>3021000</v>
      </c>
      <c r="C676">
        <v>2020</v>
      </c>
      <c r="D676">
        <v>130551</v>
      </c>
      <c r="E676" t="s">
        <v>777</v>
      </c>
      <c r="F676" t="s">
        <v>786</v>
      </c>
      <c r="G676" t="s">
        <v>70</v>
      </c>
      <c r="H676" s="4">
        <v>88971</v>
      </c>
      <c r="I676" s="4">
        <v>52529</v>
      </c>
      <c r="J676" s="5">
        <f t="shared" si="16"/>
        <v>141500</v>
      </c>
      <c r="K676">
        <f>IFERROR(VLOOKUP(G676,'GASB Match'!$A$87:$B$363,2,FALSE),"")</f>
        <v>3021000</v>
      </c>
    </row>
    <row r="677" spans="1:11" x14ac:dyDescent="0.2">
      <c r="A677" t="str">
        <f t="shared" si="15"/>
        <v>2021PLEVNA K-12 SCHOOLS</v>
      </c>
      <c r="B677">
        <v>3021000</v>
      </c>
      <c r="C677">
        <v>2021</v>
      </c>
      <c r="D677">
        <v>130551</v>
      </c>
      <c r="E677" t="s">
        <v>777</v>
      </c>
      <c r="F677" t="s">
        <v>786</v>
      </c>
      <c r="G677" t="s">
        <v>70</v>
      </c>
      <c r="H677" s="4">
        <v>95277</v>
      </c>
      <c r="I677" s="4">
        <v>54317</v>
      </c>
      <c r="J677" s="5">
        <f t="shared" si="16"/>
        <v>149594</v>
      </c>
      <c r="K677">
        <f>IFERROR(VLOOKUP(G677,'GASB Match'!$A$87:$B$363,2,FALSE),"")</f>
        <v>3021000</v>
      </c>
    </row>
    <row r="678" spans="1:11" x14ac:dyDescent="0.2">
      <c r="A678" t="str">
        <f t="shared" si="15"/>
        <v>2022PLEVNA K-12 SCHOOLS</v>
      </c>
      <c r="B678">
        <v>3021000</v>
      </c>
      <c r="C678">
        <v>2022</v>
      </c>
      <c r="D678">
        <v>130551</v>
      </c>
      <c r="E678" t="s">
        <v>777</v>
      </c>
      <c r="F678" t="s">
        <v>786</v>
      </c>
      <c r="G678" t="s">
        <v>70</v>
      </c>
      <c r="H678" s="4">
        <v>100122</v>
      </c>
      <c r="I678" s="4">
        <v>55185</v>
      </c>
      <c r="J678" s="5">
        <f t="shared" si="16"/>
        <v>155307</v>
      </c>
      <c r="K678">
        <f>IFERROR(VLOOKUP(G678,'GASB Match'!$A$87:$B$363,2,FALSE),"")</f>
        <v>3021000</v>
      </c>
    </row>
    <row r="679" spans="1:11" x14ac:dyDescent="0.2">
      <c r="A679" t="str">
        <f t="shared" si="15"/>
        <v>2023PLEVNA K-12 SCHOOLS</v>
      </c>
      <c r="B679">
        <v>3021000</v>
      </c>
      <c r="C679">
        <v>2023</v>
      </c>
      <c r="D679">
        <v>130551</v>
      </c>
      <c r="E679" t="s">
        <v>777</v>
      </c>
      <c r="F679" t="s">
        <v>786</v>
      </c>
      <c r="G679" t="s">
        <v>70</v>
      </c>
      <c r="H679" s="4">
        <v>98128</v>
      </c>
      <c r="I679" s="4">
        <v>52941</v>
      </c>
      <c r="J679" s="5">
        <f t="shared" si="16"/>
        <v>151069</v>
      </c>
      <c r="K679">
        <f>IFERROR(VLOOKUP(G679,'GASB Match'!$A$87:$B$363,2,FALSE),"")</f>
        <v>3021000</v>
      </c>
    </row>
    <row r="680" spans="1:11" x14ac:dyDescent="0.2">
      <c r="A680" t="str">
        <f t="shared" si="15"/>
        <v>2015LEWISTOWN PUBLIC SCHOOLS</v>
      </c>
      <c r="B680">
        <v>3016490</v>
      </c>
      <c r="C680">
        <v>2015</v>
      </c>
      <c r="D680">
        <v>140011</v>
      </c>
      <c r="E680" t="s">
        <v>777</v>
      </c>
      <c r="F680" t="s">
        <v>786</v>
      </c>
      <c r="G680" t="s">
        <v>71</v>
      </c>
      <c r="H680" s="4">
        <v>485769</v>
      </c>
      <c r="I680" s="4">
        <v>325658</v>
      </c>
      <c r="J680" s="5">
        <f t="shared" si="16"/>
        <v>811427</v>
      </c>
      <c r="K680">
        <f>IFERROR(VLOOKUP(G680,'GASB Match'!$A$87:$B$363,2,FALSE),"")</f>
        <v>3016490</v>
      </c>
    </row>
    <row r="681" spans="1:11" x14ac:dyDescent="0.2">
      <c r="A681" t="str">
        <f t="shared" si="15"/>
        <v>2016LEWISTOWN PUBLIC SCHOOLS</v>
      </c>
      <c r="B681">
        <v>3016490</v>
      </c>
      <c r="C681">
        <v>2016</v>
      </c>
      <c r="D681">
        <v>140011</v>
      </c>
      <c r="E681" t="s">
        <v>777</v>
      </c>
      <c r="F681" t="s">
        <v>786</v>
      </c>
      <c r="G681" t="s">
        <v>71</v>
      </c>
      <c r="H681" s="4">
        <v>497826</v>
      </c>
      <c r="I681" s="4">
        <v>324509</v>
      </c>
      <c r="J681" s="5">
        <f t="shared" si="16"/>
        <v>822335</v>
      </c>
      <c r="K681">
        <f>IFERROR(VLOOKUP(G681,'GASB Match'!$A$87:$B$363,2,FALSE),"")</f>
        <v>3016490</v>
      </c>
    </row>
    <row r="682" spans="1:11" x14ac:dyDescent="0.2">
      <c r="A682" t="str">
        <f t="shared" si="15"/>
        <v>2017LEWISTOWN PUBLIC SCHOOLS</v>
      </c>
      <c r="B682">
        <v>3016490</v>
      </c>
      <c r="C682">
        <v>2017</v>
      </c>
      <c r="D682">
        <v>140011</v>
      </c>
      <c r="E682" t="s">
        <v>777</v>
      </c>
      <c r="F682" t="s">
        <v>786</v>
      </c>
      <c r="G682" t="s">
        <v>71</v>
      </c>
      <c r="H682" s="4">
        <v>512906</v>
      </c>
      <c r="I682" s="4">
        <v>325583</v>
      </c>
      <c r="J682" s="5">
        <f t="shared" si="16"/>
        <v>838489</v>
      </c>
      <c r="K682">
        <f>IFERROR(VLOOKUP(G682,'GASB Match'!$A$87:$B$363,2,FALSE),"")</f>
        <v>3016490</v>
      </c>
    </row>
    <row r="683" spans="1:11" x14ac:dyDescent="0.2">
      <c r="A683" t="str">
        <f t="shared" si="15"/>
        <v>2018LEWISTOWN PUBLIC SCHOOLS</v>
      </c>
      <c r="B683">
        <v>3016490</v>
      </c>
      <c r="C683">
        <v>2018</v>
      </c>
      <c r="D683">
        <v>140011</v>
      </c>
      <c r="E683" t="s">
        <v>777</v>
      </c>
      <c r="F683" t="s">
        <v>786</v>
      </c>
      <c r="G683" t="s">
        <v>71</v>
      </c>
      <c r="H683" s="4">
        <v>516970</v>
      </c>
      <c r="I683" s="4">
        <v>321367</v>
      </c>
      <c r="J683" s="5">
        <f t="shared" si="16"/>
        <v>838337</v>
      </c>
      <c r="K683">
        <f>IFERROR(VLOOKUP(G683,'GASB Match'!$A$87:$B$363,2,FALSE),"")</f>
        <v>3016490</v>
      </c>
    </row>
    <row r="684" spans="1:11" x14ac:dyDescent="0.2">
      <c r="A684" t="str">
        <f t="shared" si="15"/>
        <v>2019LEWISTOWN PUBLIC SCHOOLS</v>
      </c>
      <c r="B684">
        <v>3016490</v>
      </c>
      <c r="C684">
        <v>2019</v>
      </c>
      <c r="D684">
        <v>140011</v>
      </c>
      <c r="E684" t="s">
        <v>777</v>
      </c>
      <c r="F684" t="s">
        <v>786</v>
      </c>
      <c r="G684" t="s">
        <v>71</v>
      </c>
      <c r="H684" s="4">
        <v>524905</v>
      </c>
      <c r="I684" s="4">
        <v>317845</v>
      </c>
      <c r="J684" s="5">
        <f t="shared" si="16"/>
        <v>842750</v>
      </c>
      <c r="K684">
        <f>IFERROR(VLOOKUP(G684,'GASB Match'!$A$87:$B$363,2,FALSE),"")</f>
        <v>3016490</v>
      </c>
    </row>
    <row r="685" spans="1:11" x14ac:dyDescent="0.2">
      <c r="A685" t="str">
        <f t="shared" si="15"/>
        <v>2020LEWISTOWN PUBLIC SCHOOLS</v>
      </c>
      <c r="B685">
        <v>3016490</v>
      </c>
      <c r="C685">
        <v>2020</v>
      </c>
      <c r="D685">
        <v>140011</v>
      </c>
      <c r="E685" t="s">
        <v>777</v>
      </c>
      <c r="F685" t="s">
        <v>786</v>
      </c>
      <c r="G685" t="s">
        <v>71</v>
      </c>
      <c r="H685" s="4">
        <v>539386</v>
      </c>
      <c r="I685" s="4">
        <v>318909</v>
      </c>
      <c r="J685" s="5">
        <f t="shared" si="16"/>
        <v>858295</v>
      </c>
      <c r="K685">
        <f>IFERROR(VLOOKUP(G685,'GASB Match'!$A$87:$B$363,2,FALSE),"")</f>
        <v>3016490</v>
      </c>
    </row>
    <row r="686" spans="1:11" x14ac:dyDescent="0.2">
      <c r="A686" t="str">
        <f t="shared" si="15"/>
        <v>2021LEWISTOWN PUBLIC SCHOOLS</v>
      </c>
      <c r="B686">
        <v>3016490</v>
      </c>
      <c r="C686">
        <v>2021</v>
      </c>
      <c r="D686">
        <v>140011</v>
      </c>
      <c r="E686" t="s">
        <v>777</v>
      </c>
      <c r="F686" t="s">
        <v>786</v>
      </c>
      <c r="G686" t="s">
        <v>71</v>
      </c>
      <c r="H686" s="4">
        <v>556319</v>
      </c>
      <c r="I686" s="4">
        <v>317399</v>
      </c>
      <c r="J686" s="5">
        <f t="shared" si="16"/>
        <v>873718</v>
      </c>
      <c r="K686">
        <f>IFERROR(VLOOKUP(G686,'GASB Match'!$A$87:$B$363,2,FALSE),"")</f>
        <v>3016490</v>
      </c>
    </row>
    <row r="687" spans="1:11" x14ac:dyDescent="0.2">
      <c r="A687" t="str">
        <f t="shared" si="15"/>
        <v>2022LEWISTOWN PUBLIC SCHOOLS</v>
      </c>
      <c r="B687">
        <v>3016490</v>
      </c>
      <c r="C687">
        <v>2022</v>
      </c>
      <c r="D687">
        <v>140011</v>
      </c>
      <c r="E687" t="s">
        <v>777</v>
      </c>
      <c r="F687" t="s">
        <v>786</v>
      </c>
      <c r="G687" t="s">
        <v>71</v>
      </c>
      <c r="H687" s="4">
        <v>567182</v>
      </c>
      <c r="I687" s="4">
        <v>313217</v>
      </c>
      <c r="J687" s="5">
        <f t="shared" si="16"/>
        <v>880399</v>
      </c>
      <c r="K687">
        <f>IFERROR(VLOOKUP(G687,'GASB Match'!$A$87:$B$363,2,FALSE),"")</f>
        <v>3016490</v>
      </c>
    </row>
    <row r="688" spans="1:11" x14ac:dyDescent="0.2">
      <c r="A688" t="str">
        <f t="shared" si="15"/>
        <v>2023LEWISTOWN PUBLIC SCHOOLS</v>
      </c>
      <c r="B688">
        <v>3016490</v>
      </c>
      <c r="C688">
        <v>2023</v>
      </c>
      <c r="D688">
        <v>140011</v>
      </c>
      <c r="E688" t="s">
        <v>777</v>
      </c>
      <c r="F688" t="s">
        <v>786</v>
      </c>
      <c r="G688" t="s">
        <v>71</v>
      </c>
      <c r="H688" s="4">
        <v>616879</v>
      </c>
      <c r="I688" s="4">
        <v>333441</v>
      </c>
      <c r="J688" s="5">
        <f t="shared" si="16"/>
        <v>950320</v>
      </c>
      <c r="K688">
        <f>IFERROR(VLOOKUP(G688,'GASB Match'!$A$87:$B$363,2,FALSE),"")</f>
        <v>3016490</v>
      </c>
    </row>
    <row r="689" spans="1:11" x14ac:dyDescent="0.2">
      <c r="A689" t="str">
        <f t="shared" si="15"/>
        <v>2015DEERFIELD ELEMENTARY</v>
      </c>
      <c r="B689">
        <v>3008730</v>
      </c>
      <c r="C689">
        <v>2015</v>
      </c>
      <c r="D689">
        <v>140151</v>
      </c>
      <c r="E689" t="s">
        <v>777</v>
      </c>
      <c r="F689" t="s">
        <v>786</v>
      </c>
      <c r="G689" t="s">
        <v>72</v>
      </c>
      <c r="H689" s="4">
        <v>2945</v>
      </c>
      <c r="I689" s="4">
        <v>2467</v>
      </c>
      <c r="J689" s="5">
        <f t="shared" si="16"/>
        <v>5412</v>
      </c>
      <c r="K689">
        <f>IFERROR(VLOOKUP(G689,'GASB Match'!$A$87:$B$363,2,FALSE),"")</f>
        <v>3008730</v>
      </c>
    </row>
    <row r="690" spans="1:11" x14ac:dyDescent="0.2">
      <c r="A690" t="str">
        <f t="shared" si="15"/>
        <v>2016DEERFIELD ELEMENTARY</v>
      </c>
      <c r="B690">
        <v>3008730</v>
      </c>
      <c r="C690">
        <v>2016</v>
      </c>
      <c r="D690">
        <v>140151</v>
      </c>
      <c r="E690" t="s">
        <v>777</v>
      </c>
      <c r="F690" t="s">
        <v>786</v>
      </c>
      <c r="G690" t="s">
        <v>72</v>
      </c>
      <c r="H690" s="4">
        <v>3988</v>
      </c>
      <c r="I690" s="4">
        <v>2807</v>
      </c>
      <c r="J690" s="5">
        <f t="shared" si="16"/>
        <v>6795</v>
      </c>
      <c r="K690">
        <f>IFERROR(VLOOKUP(G690,'GASB Match'!$A$87:$B$363,2,FALSE),"")</f>
        <v>3008730</v>
      </c>
    </row>
    <row r="691" spans="1:11" x14ac:dyDescent="0.2">
      <c r="A691" t="str">
        <f t="shared" si="15"/>
        <v>2017DEERFIELD ELEMENTARY</v>
      </c>
      <c r="B691">
        <v>3008730</v>
      </c>
      <c r="C691">
        <v>2017</v>
      </c>
      <c r="D691">
        <v>140151</v>
      </c>
      <c r="E691" t="s">
        <v>777</v>
      </c>
      <c r="F691" t="s">
        <v>786</v>
      </c>
      <c r="G691" t="s">
        <v>72</v>
      </c>
      <c r="H691" s="4">
        <v>5012</v>
      </c>
      <c r="I691" s="4">
        <v>3196</v>
      </c>
      <c r="J691" s="5">
        <f t="shared" si="16"/>
        <v>8208</v>
      </c>
      <c r="K691">
        <f>IFERROR(VLOOKUP(G691,'GASB Match'!$A$87:$B$363,2,FALSE),"")</f>
        <v>3008730</v>
      </c>
    </row>
    <row r="692" spans="1:11" x14ac:dyDescent="0.2">
      <c r="A692" t="str">
        <f t="shared" si="15"/>
        <v>2018DEERFIELD ELEMENTARY</v>
      </c>
      <c r="B692">
        <v>3008730</v>
      </c>
      <c r="C692">
        <v>2018</v>
      </c>
      <c r="D692">
        <v>140151</v>
      </c>
      <c r="E692" t="s">
        <v>777</v>
      </c>
      <c r="F692" t="s">
        <v>786</v>
      </c>
      <c r="G692" t="s">
        <v>72</v>
      </c>
      <c r="H692" s="4">
        <v>5205</v>
      </c>
      <c r="I692" s="4">
        <v>3566</v>
      </c>
      <c r="J692" s="5">
        <f t="shared" si="16"/>
        <v>8771</v>
      </c>
      <c r="K692">
        <f>IFERROR(VLOOKUP(G692,'GASB Match'!$A$87:$B$363,2,FALSE),"")</f>
        <v>3008730</v>
      </c>
    </row>
    <row r="693" spans="1:11" x14ac:dyDescent="0.2">
      <c r="A693" t="str">
        <f t="shared" si="15"/>
        <v>2019DEERFIELD ELEMENTARY</v>
      </c>
      <c r="B693">
        <v>3008730</v>
      </c>
      <c r="C693">
        <v>2019</v>
      </c>
      <c r="D693">
        <v>140151</v>
      </c>
      <c r="E693" t="s">
        <v>777</v>
      </c>
      <c r="F693" t="s">
        <v>786</v>
      </c>
      <c r="G693" t="s">
        <v>72</v>
      </c>
      <c r="H693" s="4">
        <v>5195</v>
      </c>
      <c r="I693" s="4">
        <v>3224</v>
      </c>
      <c r="J693" s="5">
        <f t="shared" si="16"/>
        <v>8419</v>
      </c>
      <c r="K693">
        <f>IFERROR(VLOOKUP(G693,'GASB Match'!$A$87:$B$363,2,FALSE),"")</f>
        <v>3008730</v>
      </c>
    </row>
    <row r="694" spans="1:11" x14ac:dyDescent="0.2">
      <c r="A694" t="str">
        <f t="shared" si="15"/>
        <v>2020DEERFIELD ELEMENTARY</v>
      </c>
      <c r="B694">
        <v>3008730</v>
      </c>
      <c r="C694">
        <v>2020</v>
      </c>
      <c r="D694">
        <v>140151</v>
      </c>
      <c r="E694" t="s">
        <v>777</v>
      </c>
      <c r="F694" t="s">
        <v>786</v>
      </c>
      <c r="G694" t="s">
        <v>72</v>
      </c>
      <c r="H694" s="4">
        <v>4877</v>
      </c>
      <c r="I694" s="4">
        <v>2795</v>
      </c>
      <c r="J694" s="5">
        <f t="shared" si="16"/>
        <v>7672</v>
      </c>
      <c r="K694">
        <f>IFERROR(VLOOKUP(G694,'GASB Match'!$A$87:$B$363,2,FALSE),"")</f>
        <v>3008730</v>
      </c>
    </row>
    <row r="695" spans="1:11" x14ac:dyDescent="0.2">
      <c r="A695" t="str">
        <f t="shared" si="15"/>
        <v>2021DEERFIELD ELEMENTARY</v>
      </c>
      <c r="B695">
        <v>3008730</v>
      </c>
      <c r="C695">
        <v>2021</v>
      </c>
      <c r="D695">
        <v>140151</v>
      </c>
      <c r="E695" t="s">
        <v>777</v>
      </c>
      <c r="F695" t="s">
        <v>786</v>
      </c>
      <c r="G695" t="s">
        <v>72</v>
      </c>
      <c r="H695" s="4">
        <v>3887</v>
      </c>
      <c r="I695" s="4">
        <v>2168</v>
      </c>
      <c r="J695" s="5">
        <f t="shared" si="16"/>
        <v>6055</v>
      </c>
      <c r="K695">
        <f>IFERROR(VLOOKUP(G695,'GASB Match'!$A$87:$B$363,2,FALSE),"")</f>
        <v>3008730</v>
      </c>
    </row>
    <row r="696" spans="1:11" x14ac:dyDescent="0.2">
      <c r="A696" t="str">
        <f t="shared" si="15"/>
        <v>2022DEERFIELD ELEMENTARY</v>
      </c>
      <c r="B696">
        <v>3008730</v>
      </c>
      <c r="C696">
        <v>2022</v>
      </c>
      <c r="D696">
        <v>140151</v>
      </c>
      <c r="E696" t="s">
        <v>777</v>
      </c>
      <c r="F696" t="s">
        <v>786</v>
      </c>
      <c r="G696" t="s">
        <v>72</v>
      </c>
      <c r="H696" s="4">
        <v>4101</v>
      </c>
      <c r="I696" s="4">
        <v>2138</v>
      </c>
      <c r="J696" s="5">
        <f t="shared" si="16"/>
        <v>6239</v>
      </c>
      <c r="K696">
        <f>IFERROR(VLOOKUP(G696,'GASB Match'!$A$87:$B$363,2,FALSE),"")</f>
        <v>3008730</v>
      </c>
    </row>
    <row r="697" spans="1:11" x14ac:dyDescent="0.2">
      <c r="A697" t="str">
        <f t="shared" si="15"/>
        <v>2023DEERFIELD ELEMENTARY</v>
      </c>
      <c r="B697">
        <v>3008730</v>
      </c>
      <c r="C697">
        <v>2023</v>
      </c>
      <c r="D697">
        <v>140151</v>
      </c>
      <c r="E697" t="s">
        <v>777</v>
      </c>
      <c r="F697" t="s">
        <v>786</v>
      </c>
      <c r="G697" t="s">
        <v>72</v>
      </c>
      <c r="H697" s="4">
        <v>4385</v>
      </c>
      <c r="I697" s="4">
        <v>2252</v>
      </c>
      <c r="J697" s="5">
        <f t="shared" si="16"/>
        <v>6637</v>
      </c>
      <c r="K697">
        <f>IFERROR(VLOOKUP(G697,'GASB Match'!$A$87:$B$363,2,FALSE),"")</f>
        <v>3008730</v>
      </c>
    </row>
    <row r="698" spans="1:11" x14ac:dyDescent="0.2">
      <c r="A698" t="str">
        <f t="shared" si="15"/>
        <v>2015GRASS RANGE PUBLIC SCHOOLS</v>
      </c>
      <c r="B698" t="s">
        <v>785</v>
      </c>
      <c r="C698">
        <v>2015</v>
      </c>
      <c r="D698">
        <v>140271</v>
      </c>
      <c r="E698" t="s">
        <v>777</v>
      </c>
      <c r="F698" t="s">
        <v>786</v>
      </c>
      <c r="G698" t="s">
        <v>73</v>
      </c>
      <c r="H698" s="4">
        <v>39383</v>
      </c>
      <c r="I698" s="4">
        <v>26858</v>
      </c>
      <c r="J698" s="5">
        <f t="shared" si="16"/>
        <v>66241</v>
      </c>
      <c r="K698" t="str">
        <f>IFERROR(VLOOKUP(G698,'GASB Match'!$A$87:$B$363,2,FALSE),"")</f>
        <v/>
      </c>
    </row>
    <row r="699" spans="1:11" x14ac:dyDescent="0.2">
      <c r="A699" t="str">
        <f t="shared" si="15"/>
        <v>2016GRASS RANGE PUBLIC SCHOOLS</v>
      </c>
      <c r="B699" t="s">
        <v>785</v>
      </c>
      <c r="C699">
        <v>2016</v>
      </c>
      <c r="D699">
        <v>140271</v>
      </c>
      <c r="E699" t="s">
        <v>777</v>
      </c>
      <c r="F699" t="s">
        <v>786</v>
      </c>
      <c r="G699" t="s">
        <v>73</v>
      </c>
      <c r="H699" s="4">
        <v>40003</v>
      </c>
      <c r="I699" s="4">
        <v>26268</v>
      </c>
      <c r="J699" s="5">
        <f t="shared" si="16"/>
        <v>66271</v>
      </c>
      <c r="K699" t="str">
        <f>IFERROR(VLOOKUP(G699,'GASB Match'!$A$87:$B$363,2,FALSE),"")</f>
        <v/>
      </c>
    </row>
    <row r="700" spans="1:11" x14ac:dyDescent="0.2">
      <c r="A700" t="str">
        <f t="shared" si="15"/>
        <v>2017GRASS RANGE PUBLIC SCHOOLS</v>
      </c>
      <c r="B700" t="s">
        <v>785</v>
      </c>
      <c r="C700">
        <v>2017</v>
      </c>
      <c r="D700">
        <v>140271</v>
      </c>
      <c r="E700" t="s">
        <v>777</v>
      </c>
      <c r="F700" t="s">
        <v>786</v>
      </c>
      <c r="G700" t="s">
        <v>73</v>
      </c>
      <c r="H700" s="4">
        <v>38901</v>
      </c>
      <c r="I700" s="4">
        <v>24707</v>
      </c>
      <c r="J700" s="5">
        <f t="shared" si="16"/>
        <v>63608</v>
      </c>
      <c r="K700" t="str">
        <f>IFERROR(VLOOKUP(G700,'GASB Match'!$A$87:$B$363,2,FALSE),"")</f>
        <v/>
      </c>
    </row>
    <row r="701" spans="1:11" x14ac:dyDescent="0.2">
      <c r="A701" t="str">
        <f t="shared" si="15"/>
        <v>2018GRASS RANGE PUBLIC SCHOOLS</v>
      </c>
      <c r="B701" t="s">
        <v>785</v>
      </c>
      <c r="C701">
        <v>2018</v>
      </c>
      <c r="D701">
        <v>140271</v>
      </c>
      <c r="E701" t="s">
        <v>777</v>
      </c>
      <c r="F701" t="s">
        <v>786</v>
      </c>
      <c r="G701" t="s">
        <v>73</v>
      </c>
      <c r="H701" s="4">
        <v>40070</v>
      </c>
      <c r="I701" s="4">
        <v>25217</v>
      </c>
      <c r="J701" s="5">
        <f t="shared" si="16"/>
        <v>65287</v>
      </c>
      <c r="K701" t="str">
        <f>IFERROR(VLOOKUP(G701,'GASB Match'!$A$87:$B$363,2,FALSE),"")</f>
        <v/>
      </c>
    </row>
    <row r="702" spans="1:11" x14ac:dyDescent="0.2">
      <c r="A702" t="str">
        <f t="shared" si="15"/>
        <v>2019GRASS RANGE PUBLIC SCHOOLS</v>
      </c>
      <c r="B702" t="s">
        <v>785</v>
      </c>
      <c r="C702">
        <v>2019</v>
      </c>
      <c r="D702">
        <v>140271</v>
      </c>
      <c r="E702" t="s">
        <v>777</v>
      </c>
      <c r="F702" t="s">
        <v>786</v>
      </c>
      <c r="G702" t="s">
        <v>73</v>
      </c>
      <c r="H702" s="4">
        <v>42292</v>
      </c>
      <c r="I702" s="4">
        <v>25682</v>
      </c>
      <c r="J702" s="5">
        <f t="shared" si="16"/>
        <v>67974</v>
      </c>
      <c r="K702" t="str">
        <f>IFERROR(VLOOKUP(G702,'GASB Match'!$A$87:$B$363,2,FALSE),"")</f>
        <v/>
      </c>
    </row>
    <row r="703" spans="1:11" x14ac:dyDescent="0.2">
      <c r="A703" t="str">
        <f t="shared" si="15"/>
        <v>2020GRASS RANGE PUBLIC SCHOOLS</v>
      </c>
      <c r="B703" t="s">
        <v>785</v>
      </c>
      <c r="C703">
        <v>2020</v>
      </c>
      <c r="D703">
        <v>140271</v>
      </c>
      <c r="E703" t="s">
        <v>777</v>
      </c>
      <c r="F703" t="s">
        <v>786</v>
      </c>
      <c r="G703" t="s">
        <v>73</v>
      </c>
      <c r="H703" s="4">
        <v>43646</v>
      </c>
      <c r="I703" s="4">
        <v>25724</v>
      </c>
      <c r="J703" s="5">
        <f t="shared" si="16"/>
        <v>69370</v>
      </c>
      <c r="K703" t="str">
        <f>IFERROR(VLOOKUP(G703,'GASB Match'!$A$87:$B$363,2,FALSE),"")</f>
        <v/>
      </c>
    </row>
    <row r="704" spans="1:11" x14ac:dyDescent="0.2">
      <c r="A704" t="str">
        <f t="shared" si="15"/>
        <v>2021GRASS RANGE PUBLIC SCHOOLS</v>
      </c>
      <c r="B704" t="s">
        <v>785</v>
      </c>
      <c r="C704">
        <v>2021</v>
      </c>
      <c r="D704">
        <v>140271</v>
      </c>
      <c r="E704" t="s">
        <v>777</v>
      </c>
      <c r="F704" t="s">
        <v>786</v>
      </c>
      <c r="G704" t="s">
        <v>73</v>
      </c>
      <c r="H704" s="4">
        <v>44487</v>
      </c>
      <c r="I704" s="4">
        <v>25335</v>
      </c>
      <c r="J704" s="5">
        <f t="shared" si="16"/>
        <v>69822</v>
      </c>
      <c r="K704" t="str">
        <f>IFERROR(VLOOKUP(G704,'GASB Match'!$A$87:$B$363,2,FALSE),"")</f>
        <v/>
      </c>
    </row>
    <row r="705" spans="1:11" x14ac:dyDescent="0.2">
      <c r="A705" t="str">
        <f t="shared" si="15"/>
        <v>2022GRASS RANGE PUBLIC SCHOOLS</v>
      </c>
      <c r="B705" t="s">
        <v>785</v>
      </c>
      <c r="C705">
        <v>2022</v>
      </c>
      <c r="D705">
        <v>140271</v>
      </c>
      <c r="E705" t="s">
        <v>777</v>
      </c>
      <c r="F705" t="s">
        <v>786</v>
      </c>
      <c r="G705" t="s">
        <v>73</v>
      </c>
      <c r="H705" s="4">
        <v>44437</v>
      </c>
      <c r="I705" s="4">
        <v>24422</v>
      </c>
      <c r="J705" s="5">
        <f t="shared" si="16"/>
        <v>68859</v>
      </c>
      <c r="K705" t="str">
        <f>IFERROR(VLOOKUP(G705,'GASB Match'!$A$87:$B$363,2,FALSE),"")</f>
        <v/>
      </c>
    </row>
    <row r="706" spans="1:11" x14ac:dyDescent="0.2">
      <c r="A706" t="str">
        <f t="shared" si="15"/>
        <v>2023GRASS RANGE PUBLIC SCHOOLS</v>
      </c>
      <c r="B706" t="s">
        <v>785</v>
      </c>
      <c r="C706">
        <v>2023</v>
      </c>
      <c r="D706">
        <v>140271</v>
      </c>
      <c r="E706" t="s">
        <v>777</v>
      </c>
      <c r="F706" t="s">
        <v>786</v>
      </c>
      <c r="G706" t="s">
        <v>73</v>
      </c>
      <c r="H706" s="4">
        <v>46750</v>
      </c>
      <c r="I706" s="4">
        <v>25160</v>
      </c>
      <c r="J706" s="5">
        <f t="shared" si="16"/>
        <v>71910</v>
      </c>
      <c r="K706" t="str">
        <f>IFERROR(VLOOKUP(G706,'GASB Match'!$A$87:$B$363,2,FALSE),"")</f>
        <v/>
      </c>
    </row>
    <row r="707" spans="1:11" x14ac:dyDescent="0.2">
      <c r="A707" t="str">
        <f t="shared" ref="A707:A770" si="17">C707&amp;G707</f>
        <v>2015KING COLONY ELEMENTARY</v>
      </c>
      <c r="B707">
        <v>3015610</v>
      </c>
      <c r="C707">
        <v>2015</v>
      </c>
      <c r="D707">
        <v>140401</v>
      </c>
      <c r="E707" t="s">
        <v>777</v>
      </c>
      <c r="F707" t="s">
        <v>786</v>
      </c>
      <c r="G707" t="s">
        <v>74</v>
      </c>
      <c r="H707" s="4">
        <v>2696</v>
      </c>
      <c r="I707" s="4">
        <v>2301</v>
      </c>
      <c r="J707" s="5">
        <f t="shared" si="16"/>
        <v>4997</v>
      </c>
      <c r="K707">
        <f>IFERROR(VLOOKUP(G707,'GASB Match'!$A$87:$B$363,2,FALSE),"")</f>
        <v>3015610</v>
      </c>
    </row>
    <row r="708" spans="1:11" x14ac:dyDescent="0.2">
      <c r="A708" t="str">
        <f t="shared" si="17"/>
        <v>2016KING COLONY ELEMENTARY</v>
      </c>
      <c r="B708">
        <v>3015610</v>
      </c>
      <c r="C708">
        <v>2016</v>
      </c>
      <c r="D708">
        <v>140401</v>
      </c>
      <c r="E708" t="s">
        <v>777</v>
      </c>
      <c r="F708" t="s">
        <v>786</v>
      </c>
      <c r="G708" t="s">
        <v>74</v>
      </c>
      <c r="H708" s="4">
        <v>3144</v>
      </c>
      <c r="I708" s="4">
        <v>2257</v>
      </c>
      <c r="J708" s="5">
        <f t="shared" si="16"/>
        <v>5401</v>
      </c>
      <c r="K708">
        <f>IFERROR(VLOOKUP(G708,'GASB Match'!$A$87:$B$363,2,FALSE),"")</f>
        <v>3015610</v>
      </c>
    </row>
    <row r="709" spans="1:11" x14ac:dyDescent="0.2">
      <c r="A709" t="str">
        <f t="shared" si="17"/>
        <v>2017KING COLONY ELEMENTARY</v>
      </c>
      <c r="B709">
        <v>3015610</v>
      </c>
      <c r="C709">
        <v>2017</v>
      </c>
      <c r="D709">
        <v>140401</v>
      </c>
      <c r="E709" t="s">
        <v>777</v>
      </c>
      <c r="F709" t="s">
        <v>786</v>
      </c>
      <c r="G709" t="s">
        <v>74</v>
      </c>
      <c r="H709" s="4">
        <v>3961</v>
      </c>
      <c r="I709" s="4">
        <v>2529</v>
      </c>
      <c r="J709" s="5">
        <f t="shared" si="16"/>
        <v>6490</v>
      </c>
      <c r="K709">
        <f>IFERROR(VLOOKUP(G709,'GASB Match'!$A$87:$B$363,2,FALSE),"")</f>
        <v>3015610</v>
      </c>
    </row>
    <row r="710" spans="1:11" x14ac:dyDescent="0.2">
      <c r="A710" t="str">
        <f t="shared" si="17"/>
        <v>2018KING COLONY ELEMENTARY</v>
      </c>
      <c r="B710">
        <v>3015610</v>
      </c>
      <c r="C710">
        <v>2018</v>
      </c>
      <c r="D710">
        <v>140401</v>
      </c>
      <c r="E710" t="s">
        <v>777</v>
      </c>
      <c r="F710" t="s">
        <v>786</v>
      </c>
      <c r="G710" t="s">
        <v>74</v>
      </c>
      <c r="H710" s="4">
        <v>1279</v>
      </c>
      <c r="I710" s="4">
        <v>1128</v>
      </c>
      <c r="J710" s="5">
        <f t="shared" si="16"/>
        <v>2407</v>
      </c>
      <c r="K710">
        <f>IFERROR(VLOOKUP(G710,'GASB Match'!$A$87:$B$363,2,FALSE),"")</f>
        <v>3015610</v>
      </c>
    </row>
    <row r="711" spans="1:11" x14ac:dyDescent="0.2">
      <c r="A711" t="str">
        <f t="shared" si="17"/>
        <v>2019KING COLONY ELEMENTARY</v>
      </c>
      <c r="B711">
        <v>3015610</v>
      </c>
      <c r="C711">
        <v>2019</v>
      </c>
      <c r="D711">
        <v>140401</v>
      </c>
      <c r="E711" t="s">
        <v>777</v>
      </c>
      <c r="F711" t="s">
        <v>786</v>
      </c>
      <c r="G711" t="s">
        <v>74</v>
      </c>
      <c r="H711" s="4">
        <v>3598</v>
      </c>
      <c r="I711" s="4">
        <v>2257</v>
      </c>
      <c r="J711" s="5">
        <f t="shared" si="16"/>
        <v>5855</v>
      </c>
      <c r="K711">
        <f>IFERROR(VLOOKUP(G711,'GASB Match'!$A$87:$B$363,2,FALSE),"")</f>
        <v>3015610</v>
      </c>
    </row>
    <row r="712" spans="1:11" x14ac:dyDescent="0.2">
      <c r="A712" t="str">
        <f t="shared" si="17"/>
        <v>2020KING COLONY ELEMENTARY</v>
      </c>
      <c r="B712">
        <v>3015610</v>
      </c>
      <c r="C712">
        <v>2020</v>
      </c>
      <c r="D712">
        <v>140401</v>
      </c>
      <c r="E712" t="s">
        <v>777</v>
      </c>
      <c r="F712" t="s">
        <v>786</v>
      </c>
      <c r="G712" t="s">
        <v>74</v>
      </c>
      <c r="H712" s="4">
        <v>1899</v>
      </c>
      <c r="I712" s="4">
        <v>1034</v>
      </c>
      <c r="J712" s="5">
        <f t="shared" si="16"/>
        <v>2933</v>
      </c>
      <c r="K712">
        <f>IFERROR(VLOOKUP(G712,'GASB Match'!$A$87:$B$363,2,FALSE),"")</f>
        <v>3015610</v>
      </c>
    </row>
    <row r="713" spans="1:11" x14ac:dyDescent="0.2">
      <c r="A713" t="str">
        <f t="shared" si="17"/>
        <v>2021KING COLONY ELEMENTARY</v>
      </c>
      <c r="B713">
        <v>3015610</v>
      </c>
      <c r="C713">
        <v>2021</v>
      </c>
      <c r="D713">
        <v>140401</v>
      </c>
      <c r="E713" t="s">
        <v>777</v>
      </c>
      <c r="F713" t="s">
        <v>786</v>
      </c>
      <c r="G713" t="s">
        <v>74</v>
      </c>
      <c r="H713" s="4">
        <v>5384</v>
      </c>
      <c r="I713" s="4">
        <v>3022</v>
      </c>
      <c r="J713" s="5">
        <f t="shared" si="16"/>
        <v>8406</v>
      </c>
      <c r="K713">
        <f>IFERROR(VLOOKUP(G713,'GASB Match'!$A$87:$B$363,2,FALSE),"")</f>
        <v>3015610</v>
      </c>
    </row>
    <row r="714" spans="1:11" x14ac:dyDescent="0.2">
      <c r="A714" t="str">
        <f t="shared" si="17"/>
        <v>2022KING COLONY ELEMENTARY</v>
      </c>
      <c r="B714">
        <v>3015610</v>
      </c>
      <c r="C714">
        <v>2022</v>
      </c>
      <c r="D714">
        <v>140401</v>
      </c>
      <c r="E714" t="s">
        <v>777</v>
      </c>
      <c r="F714" t="s">
        <v>786</v>
      </c>
      <c r="G714" t="s">
        <v>74</v>
      </c>
      <c r="H714" s="4">
        <v>5481</v>
      </c>
      <c r="I714" s="4">
        <v>2900</v>
      </c>
      <c r="J714" s="5">
        <f t="shared" si="16"/>
        <v>8381</v>
      </c>
      <c r="K714">
        <f>IFERROR(VLOOKUP(G714,'GASB Match'!$A$87:$B$363,2,FALSE),"")</f>
        <v>3015610</v>
      </c>
    </row>
    <row r="715" spans="1:11" x14ac:dyDescent="0.2">
      <c r="A715" t="str">
        <f t="shared" si="17"/>
        <v>2023KING COLONY ELEMENTARY</v>
      </c>
      <c r="B715">
        <v>3015610</v>
      </c>
      <c r="C715">
        <v>2023</v>
      </c>
      <c r="D715">
        <v>140401</v>
      </c>
      <c r="E715" t="s">
        <v>777</v>
      </c>
      <c r="F715" t="s">
        <v>786</v>
      </c>
      <c r="G715" t="s">
        <v>74</v>
      </c>
      <c r="H715" s="4">
        <v>3561</v>
      </c>
      <c r="I715" s="4">
        <v>1806</v>
      </c>
      <c r="J715" s="5">
        <f t="shared" ref="J715:J778" si="18">SUM(H715:I715)</f>
        <v>5367</v>
      </c>
      <c r="K715">
        <f>IFERROR(VLOOKUP(G715,'GASB Match'!$A$87:$B$363,2,FALSE),"")</f>
        <v>3015610</v>
      </c>
    </row>
    <row r="716" spans="1:11" x14ac:dyDescent="0.2">
      <c r="A716" t="str">
        <f t="shared" si="17"/>
        <v>2015MOORE PUBLIC SCHOOLS</v>
      </c>
      <c r="B716" t="s">
        <v>785</v>
      </c>
      <c r="C716">
        <v>2015</v>
      </c>
      <c r="D716">
        <v>140441</v>
      </c>
      <c r="E716" t="s">
        <v>777</v>
      </c>
      <c r="F716" t="s">
        <v>786</v>
      </c>
      <c r="G716" t="s">
        <v>75</v>
      </c>
      <c r="H716" s="4">
        <v>60646</v>
      </c>
      <c r="I716" s="4">
        <v>41091</v>
      </c>
      <c r="J716" s="5">
        <f t="shared" si="18"/>
        <v>101737</v>
      </c>
      <c r="K716" t="str">
        <f>IFERROR(VLOOKUP(G716,'GASB Match'!$A$87:$B$363,2,FALSE),"")</f>
        <v/>
      </c>
    </row>
    <row r="717" spans="1:11" x14ac:dyDescent="0.2">
      <c r="A717" t="str">
        <f t="shared" si="17"/>
        <v>2016MOORE PUBLIC SCHOOLS</v>
      </c>
      <c r="B717" t="s">
        <v>785</v>
      </c>
      <c r="C717">
        <v>2016</v>
      </c>
      <c r="D717">
        <v>140441</v>
      </c>
      <c r="E717" t="s">
        <v>777</v>
      </c>
      <c r="F717" t="s">
        <v>786</v>
      </c>
      <c r="G717" t="s">
        <v>75</v>
      </c>
      <c r="H717" s="4">
        <v>62622</v>
      </c>
      <c r="I717" s="4">
        <v>41003</v>
      </c>
      <c r="J717" s="5">
        <f t="shared" si="18"/>
        <v>103625</v>
      </c>
      <c r="K717" t="str">
        <f>IFERROR(VLOOKUP(G717,'GASB Match'!$A$87:$B$363,2,FALSE),"")</f>
        <v/>
      </c>
    </row>
    <row r="718" spans="1:11" x14ac:dyDescent="0.2">
      <c r="A718" t="str">
        <f t="shared" si="17"/>
        <v>2017MOORE PUBLIC SCHOOLS</v>
      </c>
      <c r="B718" t="s">
        <v>785</v>
      </c>
      <c r="C718">
        <v>2017</v>
      </c>
      <c r="D718">
        <v>140441</v>
      </c>
      <c r="E718" t="s">
        <v>777</v>
      </c>
      <c r="F718" t="s">
        <v>786</v>
      </c>
      <c r="G718" t="s">
        <v>75</v>
      </c>
      <c r="H718" s="4">
        <v>63438</v>
      </c>
      <c r="I718" s="4">
        <v>40282</v>
      </c>
      <c r="J718" s="5">
        <f t="shared" si="18"/>
        <v>103720</v>
      </c>
      <c r="K718" t="str">
        <f>IFERROR(VLOOKUP(G718,'GASB Match'!$A$87:$B$363,2,FALSE),"")</f>
        <v/>
      </c>
    </row>
    <row r="719" spans="1:11" x14ac:dyDescent="0.2">
      <c r="A719" t="str">
        <f t="shared" si="17"/>
        <v>2018MOORE PUBLIC SCHOOLS</v>
      </c>
      <c r="B719" t="s">
        <v>785</v>
      </c>
      <c r="C719">
        <v>2018</v>
      </c>
      <c r="D719">
        <v>140441</v>
      </c>
      <c r="E719" t="s">
        <v>777</v>
      </c>
      <c r="F719" t="s">
        <v>786</v>
      </c>
      <c r="G719" t="s">
        <v>75</v>
      </c>
      <c r="H719" s="4">
        <v>65262</v>
      </c>
      <c r="I719" s="4">
        <v>40861</v>
      </c>
      <c r="J719" s="5">
        <f t="shared" si="18"/>
        <v>106123</v>
      </c>
      <c r="K719" t="str">
        <f>IFERROR(VLOOKUP(G719,'GASB Match'!$A$87:$B$363,2,FALSE),"")</f>
        <v/>
      </c>
    </row>
    <row r="720" spans="1:11" x14ac:dyDescent="0.2">
      <c r="A720" t="str">
        <f t="shared" si="17"/>
        <v>2019MOORE PUBLIC SCHOOLS</v>
      </c>
      <c r="B720" t="s">
        <v>785</v>
      </c>
      <c r="C720">
        <v>2019</v>
      </c>
      <c r="D720">
        <v>140441</v>
      </c>
      <c r="E720" t="s">
        <v>777</v>
      </c>
      <c r="F720" t="s">
        <v>786</v>
      </c>
      <c r="G720" t="s">
        <v>75</v>
      </c>
      <c r="H720" s="4">
        <v>65621</v>
      </c>
      <c r="I720" s="4">
        <v>39805</v>
      </c>
      <c r="J720" s="5">
        <f t="shared" si="18"/>
        <v>105426</v>
      </c>
      <c r="K720" t="str">
        <f>IFERROR(VLOOKUP(G720,'GASB Match'!$A$87:$B$363,2,FALSE),"")</f>
        <v/>
      </c>
    </row>
    <row r="721" spans="1:11" x14ac:dyDescent="0.2">
      <c r="A721" t="str">
        <f t="shared" si="17"/>
        <v>2020MOORE PUBLIC SCHOOLS</v>
      </c>
      <c r="B721" t="s">
        <v>785</v>
      </c>
      <c r="C721">
        <v>2020</v>
      </c>
      <c r="D721">
        <v>140441</v>
      </c>
      <c r="E721" t="s">
        <v>777</v>
      </c>
      <c r="F721" t="s">
        <v>786</v>
      </c>
      <c r="G721" t="s">
        <v>75</v>
      </c>
      <c r="H721" s="4">
        <v>58817</v>
      </c>
      <c r="I721" s="4">
        <v>34696</v>
      </c>
      <c r="J721" s="5">
        <f t="shared" si="18"/>
        <v>93513</v>
      </c>
      <c r="K721" t="str">
        <f>IFERROR(VLOOKUP(G721,'GASB Match'!$A$87:$B$363,2,FALSE),"")</f>
        <v/>
      </c>
    </row>
    <row r="722" spans="1:11" x14ac:dyDescent="0.2">
      <c r="A722" t="str">
        <f t="shared" si="17"/>
        <v>2021MOORE PUBLIC SCHOOLS</v>
      </c>
      <c r="B722" t="s">
        <v>785</v>
      </c>
      <c r="C722">
        <v>2021</v>
      </c>
      <c r="D722">
        <v>140441</v>
      </c>
      <c r="E722" t="s">
        <v>777</v>
      </c>
      <c r="F722" t="s">
        <v>786</v>
      </c>
      <c r="G722" t="s">
        <v>75</v>
      </c>
      <c r="H722" s="4">
        <v>62093</v>
      </c>
      <c r="I722" s="4">
        <v>35382</v>
      </c>
      <c r="J722" s="5">
        <f t="shared" si="18"/>
        <v>97475</v>
      </c>
      <c r="K722" t="str">
        <f>IFERROR(VLOOKUP(G722,'GASB Match'!$A$87:$B$363,2,FALSE),"")</f>
        <v/>
      </c>
    </row>
    <row r="723" spans="1:11" x14ac:dyDescent="0.2">
      <c r="A723" t="str">
        <f t="shared" si="17"/>
        <v>2022MOORE PUBLIC SCHOOLS</v>
      </c>
      <c r="B723" t="s">
        <v>785</v>
      </c>
      <c r="C723">
        <v>2022</v>
      </c>
      <c r="D723">
        <v>140441</v>
      </c>
      <c r="E723" t="s">
        <v>777</v>
      </c>
      <c r="F723" t="s">
        <v>786</v>
      </c>
      <c r="G723" t="s">
        <v>75</v>
      </c>
      <c r="H723" s="4">
        <v>65953</v>
      </c>
      <c r="I723" s="4">
        <v>36309</v>
      </c>
      <c r="J723" s="5">
        <f t="shared" si="18"/>
        <v>102262</v>
      </c>
      <c r="K723" t="str">
        <f>IFERROR(VLOOKUP(G723,'GASB Match'!$A$87:$B$363,2,FALSE),"")</f>
        <v/>
      </c>
    </row>
    <row r="724" spans="1:11" x14ac:dyDescent="0.2">
      <c r="A724" t="str">
        <f t="shared" si="17"/>
        <v>2023MOORE PUBLIC SCHOOLS</v>
      </c>
      <c r="B724" t="s">
        <v>785</v>
      </c>
      <c r="C724">
        <v>2023</v>
      </c>
      <c r="D724">
        <v>140441</v>
      </c>
      <c r="E724" t="s">
        <v>777</v>
      </c>
      <c r="F724" t="s">
        <v>786</v>
      </c>
      <c r="G724" t="s">
        <v>75</v>
      </c>
      <c r="H724" s="4">
        <v>64310</v>
      </c>
      <c r="I724" s="4">
        <v>34655</v>
      </c>
      <c r="J724" s="5">
        <f t="shared" si="18"/>
        <v>98965</v>
      </c>
      <c r="K724" t="str">
        <f>IFERROR(VLOOKUP(G724,'GASB Match'!$A$87:$B$363,2,FALSE),"")</f>
        <v/>
      </c>
    </row>
    <row r="725" spans="1:11" x14ac:dyDescent="0.2">
      <c r="A725" t="str">
        <f t="shared" si="17"/>
        <v>2015ROY K-12 SCHOOLS</v>
      </c>
      <c r="B725">
        <v>3023160</v>
      </c>
      <c r="C725">
        <v>2015</v>
      </c>
      <c r="D725">
        <v>140741</v>
      </c>
      <c r="E725" t="s">
        <v>777</v>
      </c>
      <c r="F725" t="s">
        <v>786</v>
      </c>
      <c r="G725" t="s">
        <v>76</v>
      </c>
      <c r="H725" s="4">
        <v>26531</v>
      </c>
      <c r="I725" s="4">
        <v>18255</v>
      </c>
      <c r="J725" s="5">
        <f t="shared" si="18"/>
        <v>44786</v>
      </c>
      <c r="K725">
        <f>IFERROR(VLOOKUP(G725,'GASB Match'!$A$87:$B$363,2,FALSE),"")</f>
        <v>3023160</v>
      </c>
    </row>
    <row r="726" spans="1:11" x14ac:dyDescent="0.2">
      <c r="A726" t="str">
        <f t="shared" si="17"/>
        <v>2016ROY K-12 SCHOOLS</v>
      </c>
      <c r="B726">
        <v>3023160</v>
      </c>
      <c r="C726">
        <v>2016</v>
      </c>
      <c r="D726">
        <v>140741</v>
      </c>
      <c r="E726" t="s">
        <v>777</v>
      </c>
      <c r="F726" t="s">
        <v>786</v>
      </c>
      <c r="G726" t="s">
        <v>76</v>
      </c>
      <c r="H726" s="4">
        <v>24290</v>
      </c>
      <c r="I726" s="4">
        <v>16032</v>
      </c>
      <c r="J726" s="5">
        <f t="shared" si="18"/>
        <v>40322</v>
      </c>
      <c r="K726">
        <f>IFERROR(VLOOKUP(G726,'GASB Match'!$A$87:$B$363,2,FALSE),"")</f>
        <v>3023160</v>
      </c>
    </row>
    <row r="727" spans="1:11" x14ac:dyDescent="0.2">
      <c r="A727" t="str">
        <f t="shared" si="17"/>
        <v>2017ROY K-12 SCHOOLS</v>
      </c>
      <c r="B727">
        <v>3023160</v>
      </c>
      <c r="C727">
        <v>2017</v>
      </c>
      <c r="D727">
        <v>140741</v>
      </c>
      <c r="E727" t="s">
        <v>777</v>
      </c>
      <c r="F727" t="s">
        <v>786</v>
      </c>
      <c r="G727" t="s">
        <v>76</v>
      </c>
      <c r="H727" s="4">
        <v>26400</v>
      </c>
      <c r="I727" s="4">
        <v>16772</v>
      </c>
      <c r="J727" s="5">
        <f t="shared" si="18"/>
        <v>43172</v>
      </c>
      <c r="K727">
        <f>IFERROR(VLOOKUP(G727,'GASB Match'!$A$87:$B$363,2,FALSE),"")</f>
        <v>3023160</v>
      </c>
    </row>
    <row r="728" spans="1:11" x14ac:dyDescent="0.2">
      <c r="A728" t="str">
        <f t="shared" si="17"/>
        <v>2018ROY K-12 SCHOOLS</v>
      </c>
      <c r="B728">
        <v>3023160</v>
      </c>
      <c r="C728">
        <v>2018</v>
      </c>
      <c r="D728">
        <v>140741</v>
      </c>
      <c r="E728" t="s">
        <v>777</v>
      </c>
      <c r="F728" t="s">
        <v>786</v>
      </c>
      <c r="G728" t="s">
        <v>76</v>
      </c>
      <c r="H728" s="4">
        <v>31259</v>
      </c>
      <c r="I728" s="4">
        <v>19746</v>
      </c>
      <c r="J728" s="5">
        <f t="shared" si="18"/>
        <v>51005</v>
      </c>
      <c r="K728">
        <f>IFERROR(VLOOKUP(G728,'GASB Match'!$A$87:$B$363,2,FALSE),"")</f>
        <v>3023160</v>
      </c>
    </row>
    <row r="729" spans="1:11" x14ac:dyDescent="0.2">
      <c r="A729" t="str">
        <f t="shared" si="17"/>
        <v>2019ROY K-12 SCHOOLS</v>
      </c>
      <c r="B729">
        <v>3023160</v>
      </c>
      <c r="C729">
        <v>2019</v>
      </c>
      <c r="D729">
        <v>140741</v>
      </c>
      <c r="E729" t="s">
        <v>777</v>
      </c>
      <c r="F729" t="s">
        <v>786</v>
      </c>
      <c r="G729" t="s">
        <v>76</v>
      </c>
      <c r="H729" s="4">
        <v>29842</v>
      </c>
      <c r="I729" s="4">
        <v>18145</v>
      </c>
      <c r="J729" s="5">
        <f t="shared" si="18"/>
        <v>47987</v>
      </c>
      <c r="K729">
        <f>IFERROR(VLOOKUP(G729,'GASB Match'!$A$87:$B$363,2,FALSE),"")</f>
        <v>3023160</v>
      </c>
    </row>
    <row r="730" spans="1:11" x14ac:dyDescent="0.2">
      <c r="A730" t="str">
        <f t="shared" si="17"/>
        <v>2020ROY K-12 SCHOOLS</v>
      </c>
      <c r="B730">
        <v>3023160</v>
      </c>
      <c r="C730">
        <v>2020</v>
      </c>
      <c r="D730">
        <v>140741</v>
      </c>
      <c r="E730" t="s">
        <v>777</v>
      </c>
      <c r="F730" t="s">
        <v>786</v>
      </c>
      <c r="G730" t="s">
        <v>76</v>
      </c>
      <c r="H730" s="4">
        <v>31104</v>
      </c>
      <c r="I730" s="4">
        <v>18306</v>
      </c>
      <c r="J730" s="5">
        <f t="shared" si="18"/>
        <v>49410</v>
      </c>
      <c r="K730">
        <f>IFERROR(VLOOKUP(G730,'GASB Match'!$A$87:$B$363,2,FALSE),"")</f>
        <v>3023160</v>
      </c>
    </row>
    <row r="731" spans="1:11" x14ac:dyDescent="0.2">
      <c r="A731" t="str">
        <f t="shared" si="17"/>
        <v>2021ROY K-12 SCHOOLS</v>
      </c>
      <c r="B731">
        <v>3023160</v>
      </c>
      <c r="C731">
        <v>2021</v>
      </c>
      <c r="D731">
        <v>140741</v>
      </c>
      <c r="E731" t="s">
        <v>777</v>
      </c>
      <c r="F731" t="s">
        <v>786</v>
      </c>
      <c r="G731" t="s">
        <v>76</v>
      </c>
      <c r="H731" s="4">
        <v>32654</v>
      </c>
      <c r="I731" s="4">
        <v>18583</v>
      </c>
      <c r="J731" s="5">
        <f t="shared" si="18"/>
        <v>51237</v>
      </c>
      <c r="K731">
        <f>IFERROR(VLOOKUP(G731,'GASB Match'!$A$87:$B$363,2,FALSE),"")</f>
        <v>3023160</v>
      </c>
    </row>
    <row r="732" spans="1:11" x14ac:dyDescent="0.2">
      <c r="A732" t="str">
        <f t="shared" si="17"/>
        <v>2022ROY K-12 SCHOOLS</v>
      </c>
      <c r="B732">
        <v>3023160</v>
      </c>
      <c r="C732">
        <v>2022</v>
      </c>
      <c r="D732">
        <v>140741</v>
      </c>
      <c r="E732" t="s">
        <v>777</v>
      </c>
      <c r="F732" t="s">
        <v>786</v>
      </c>
      <c r="G732" t="s">
        <v>76</v>
      </c>
      <c r="H732" s="4">
        <v>29502</v>
      </c>
      <c r="I732" s="4">
        <v>16171</v>
      </c>
      <c r="J732" s="5">
        <f t="shared" si="18"/>
        <v>45673</v>
      </c>
      <c r="K732">
        <f>IFERROR(VLOOKUP(G732,'GASB Match'!$A$87:$B$363,2,FALSE),"")</f>
        <v>3023160</v>
      </c>
    </row>
    <row r="733" spans="1:11" x14ac:dyDescent="0.2">
      <c r="A733" t="str">
        <f t="shared" si="17"/>
        <v>2023ROY K-12 SCHOOLS</v>
      </c>
      <c r="B733">
        <v>3023160</v>
      </c>
      <c r="C733">
        <v>2023</v>
      </c>
      <c r="D733">
        <v>140741</v>
      </c>
      <c r="E733" t="s">
        <v>777</v>
      </c>
      <c r="F733" t="s">
        <v>786</v>
      </c>
      <c r="G733" t="s">
        <v>76</v>
      </c>
      <c r="H733" s="4">
        <v>29510</v>
      </c>
      <c r="I733" s="4">
        <v>15838</v>
      </c>
      <c r="J733" s="5">
        <f t="shared" si="18"/>
        <v>45348</v>
      </c>
      <c r="K733">
        <f>IFERROR(VLOOKUP(G733,'GASB Match'!$A$87:$B$363,2,FALSE),"")</f>
        <v>3023160</v>
      </c>
    </row>
    <row r="734" spans="1:11" x14ac:dyDescent="0.2">
      <c r="A734" t="str">
        <f t="shared" si="17"/>
        <v>2015DENTON PUBLIC SCHOOLS</v>
      </c>
      <c r="B734" t="s">
        <v>785</v>
      </c>
      <c r="C734">
        <v>2015</v>
      </c>
      <c r="D734">
        <v>140841</v>
      </c>
      <c r="E734" t="s">
        <v>777</v>
      </c>
      <c r="F734" t="s">
        <v>786</v>
      </c>
      <c r="G734" t="s">
        <v>77</v>
      </c>
      <c r="H734" s="4">
        <v>46250</v>
      </c>
      <c r="I734" s="4">
        <v>31455</v>
      </c>
      <c r="J734" s="5">
        <f t="shared" si="18"/>
        <v>77705</v>
      </c>
      <c r="K734" t="str">
        <f>IFERROR(VLOOKUP(G734,'GASB Match'!$A$87:$B$363,2,FALSE),"")</f>
        <v/>
      </c>
    </row>
    <row r="735" spans="1:11" x14ac:dyDescent="0.2">
      <c r="A735" t="str">
        <f t="shared" si="17"/>
        <v>2016DENTON PUBLIC SCHOOLS</v>
      </c>
      <c r="B735" t="s">
        <v>785</v>
      </c>
      <c r="C735">
        <v>2016</v>
      </c>
      <c r="D735">
        <v>140841</v>
      </c>
      <c r="E735" t="s">
        <v>777</v>
      </c>
      <c r="F735" t="s">
        <v>786</v>
      </c>
      <c r="G735" t="s">
        <v>77</v>
      </c>
      <c r="H735" s="4">
        <v>48663</v>
      </c>
      <c r="I735" s="4">
        <v>31910</v>
      </c>
      <c r="J735" s="5">
        <f t="shared" si="18"/>
        <v>80573</v>
      </c>
      <c r="K735" t="str">
        <f>IFERROR(VLOOKUP(G735,'GASB Match'!$A$87:$B$363,2,FALSE),"")</f>
        <v/>
      </c>
    </row>
    <row r="736" spans="1:11" x14ac:dyDescent="0.2">
      <c r="A736" t="str">
        <f t="shared" si="17"/>
        <v>2017DENTON PUBLIC SCHOOLS</v>
      </c>
      <c r="B736" t="s">
        <v>785</v>
      </c>
      <c r="C736">
        <v>2017</v>
      </c>
      <c r="D736">
        <v>140841</v>
      </c>
      <c r="E736" t="s">
        <v>777</v>
      </c>
      <c r="F736" t="s">
        <v>786</v>
      </c>
      <c r="G736" t="s">
        <v>77</v>
      </c>
      <c r="H736" s="4">
        <v>44648</v>
      </c>
      <c r="I736" s="4">
        <v>28355</v>
      </c>
      <c r="J736" s="5">
        <f t="shared" si="18"/>
        <v>73003</v>
      </c>
      <c r="K736" t="str">
        <f>IFERROR(VLOOKUP(G736,'GASB Match'!$A$87:$B$363,2,FALSE),"")</f>
        <v/>
      </c>
    </row>
    <row r="737" spans="1:11" x14ac:dyDescent="0.2">
      <c r="A737" t="str">
        <f t="shared" si="17"/>
        <v>2018DENTON PUBLIC SCHOOLS</v>
      </c>
      <c r="B737" t="s">
        <v>785</v>
      </c>
      <c r="C737">
        <v>2018</v>
      </c>
      <c r="D737">
        <v>140841</v>
      </c>
      <c r="E737" t="s">
        <v>777</v>
      </c>
      <c r="F737" t="s">
        <v>786</v>
      </c>
      <c r="G737" t="s">
        <v>77</v>
      </c>
      <c r="H737" s="4">
        <v>43387</v>
      </c>
      <c r="I737" s="4">
        <v>27277</v>
      </c>
      <c r="J737" s="5">
        <f t="shared" si="18"/>
        <v>70664</v>
      </c>
      <c r="K737" t="str">
        <f>IFERROR(VLOOKUP(G737,'GASB Match'!$A$87:$B$363,2,FALSE),"")</f>
        <v/>
      </c>
    </row>
    <row r="738" spans="1:11" x14ac:dyDescent="0.2">
      <c r="A738" t="str">
        <f t="shared" si="17"/>
        <v>2019DENTON PUBLIC SCHOOLS</v>
      </c>
      <c r="B738" t="s">
        <v>785</v>
      </c>
      <c r="C738">
        <v>2019</v>
      </c>
      <c r="D738">
        <v>140841</v>
      </c>
      <c r="E738" t="s">
        <v>777</v>
      </c>
      <c r="F738" t="s">
        <v>786</v>
      </c>
      <c r="G738" t="s">
        <v>77</v>
      </c>
      <c r="H738" s="4">
        <v>46027</v>
      </c>
      <c r="I738" s="4">
        <v>27943</v>
      </c>
      <c r="J738" s="5">
        <f t="shared" si="18"/>
        <v>73970</v>
      </c>
      <c r="K738" t="str">
        <f>IFERROR(VLOOKUP(G738,'GASB Match'!$A$87:$B$363,2,FALSE),"")</f>
        <v/>
      </c>
    </row>
    <row r="739" spans="1:11" x14ac:dyDescent="0.2">
      <c r="A739" t="str">
        <f t="shared" si="17"/>
        <v>2020DENTON PUBLIC SCHOOLS</v>
      </c>
      <c r="B739" t="s">
        <v>785</v>
      </c>
      <c r="C739">
        <v>2020</v>
      </c>
      <c r="D739">
        <v>140841</v>
      </c>
      <c r="E739" t="s">
        <v>777</v>
      </c>
      <c r="F739" t="s">
        <v>786</v>
      </c>
      <c r="G739" t="s">
        <v>77</v>
      </c>
      <c r="H739" s="4">
        <v>40023</v>
      </c>
      <c r="I739" s="4">
        <v>23581</v>
      </c>
      <c r="J739" s="5">
        <f t="shared" si="18"/>
        <v>63604</v>
      </c>
      <c r="K739" t="str">
        <f>IFERROR(VLOOKUP(G739,'GASB Match'!$A$87:$B$363,2,FALSE),"")</f>
        <v/>
      </c>
    </row>
    <row r="740" spans="1:11" x14ac:dyDescent="0.2">
      <c r="A740" t="str">
        <f t="shared" si="17"/>
        <v>2021DENTON PUBLIC SCHOOLS</v>
      </c>
      <c r="B740" t="s">
        <v>785</v>
      </c>
      <c r="C740">
        <v>2021</v>
      </c>
      <c r="D740">
        <v>140841</v>
      </c>
      <c r="E740" t="s">
        <v>777</v>
      </c>
      <c r="F740" t="s">
        <v>786</v>
      </c>
      <c r="G740" t="s">
        <v>77</v>
      </c>
      <c r="H740" s="4">
        <v>38460</v>
      </c>
      <c r="I740" s="4">
        <v>21896</v>
      </c>
      <c r="J740" s="5">
        <f t="shared" si="18"/>
        <v>60356</v>
      </c>
      <c r="K740" t="str">
        <f>IFERROR(VLOOKUP(G740,'GASB Match'!$A$87:$B$363,2,FALSE),"")</f>
        <v/>
      </c>
    </row>
    <row r="741" spans="1:11" x14ac:dyDescent="0.2">
      <c r="A741" t="str">
        <f t="shared" si="17"/>
        <v>2022DENTON PUBLIC SCHOOLS</v>
      </c>
      <c r="B741" t="s">
        <v>785</v>
      </c>
      <c r="C741">
        <v>2022</v>
      </c>
      <c r="D741">
        <v>140841</v>
      </c>
      <c r="E741" t="s">
        <v>777</v>
      </c>
      <c r="F741" t="s">
        <v>786</v>
      </c>
      <c r="G741" t="s">
        <v>77</v>
      </c>
      <c r="H741" s="4">
        <v>44015</v>
      </c>
      <c r="I741" s="4">
        <v>24189</v>
      </c>
      <c r="J741" s="5">
        <f t="shared" si="18"/>
        <v>68204</v>
      </c>
      <c r="K741" t="str">
        <f>IFERROR(VLOOKUP(G741,'GASB Match'!$A$87:$B$363,2,FALSE),"")</f>
        <v/>
      </c>
    </row>
    <row r="742" spans="1:11" x14ac:dyDescent="0.2">
      <c r="A742" t="str">
        <f t="shared" si="17"/>
        <v>2023DENTON PUBLIC SCHOOLS</v>
      </c>
      <c r="B742" t="s">
        <v>785</v>
      </c>
      <c r="C742">
        <v>2023</v>
      </c>
      <c r="D742">
        <v>140841</v>
      </c>
      <c r="E742" t="s">
        <v>777</v>
      </c>
      <c r="F742" t="s">
        <v>786</v>
      </c>
      <c r="G742" t="s">
        <v>77</v>
      </c>
      <c r="H742" s="4">
        <v>48580</v>
      </c>
      <c r="I742" s="4">
        <v>26149</v>
      </c>
      <c r="J742" s="5">
        <f t="shared" si="18"/>
        <v>74729</v>
      </c>
      <c r="K742" t="str">
        <f>IFERROR(VLOOKUP(G742,'GASB Match'!$A$87:$B$363,2,FALSE),"")</f>
        <v/>
      </c>
    </row>
    <row r="743" spans="1:11" x14ac:dyDescent="0.2">
      <c r="A743" t="str">
        <f t="shared" si="17"/>
        <v>2015SPRING CREEK COLONY ELEMENTARY</v>
      </c>
      <c r="B743">
        <v>3024690</v>
      </c>
      <c r="C743">
        <v>2015</v>
      </c>
      <c r="D743">
        <v>141041</v>
      </c>
      <c r="E743" t="s">
        <v>777</v>
      </c>
      <c r="F743" t="s">
        <v>786</v>
      </c>
      <c r="G743" t="s">
        <v>78</v>
      </c>
      <c r="H743" s="4">
        <v>2984</v>
      </c>
      <c r="I743" s="4">
        <v>2493</v>
      </c>
      <c r="J743" s="5">
        <f t="shared" si="18"/>
        <v>5477</v>
      </c>
      <c r="K743">
        <f>IFERROR(VLOOKUP(G743,'GASB Match'!$A$87:$B$363,2,FALSE),"")</f>
        <v>3024690</v>
      </c>
    </row>
    <row r="744" spans="1:11" x14ac:dyDescent="0.2">
      <c r="A744" t="str">
        <f t="shared" si="17"/>
        <v>2016SPRING CREEK COLONY ELEMENTARY</v>
      </c>
      <c r="B744">
        <v>3024690</v>
      </c>
      <c r="C744">
        <v>2016</v>
      </c>
      <c r="D744">
        <v>141041</v>
      </c>
      <c r="E744" t="s">
        <v>777</v>
      </c>
      <c r="F744" t="s">
        <v>786</v>
      </c>
      <c r="G744" t="s">
        <v>78</v>
      </c>
      <c r="H744" s="4">
        <v>2659</v>
      </c>
      <c r="I744" s="4">
        <v>1941</v>
      </c>
      <c r="J744" s="5">
        <f t="shared" si="18"/>
        <v>4600</v>
      </c>
      <c r="K744">
        <f>IFERROR(VLOOKUP(G744,'GASB Match'!$A$87:$B$363,2,FALSE),"")</f>
        <v>3024690</v>
      </c>
    </row>
    <row r="745" spans="1:11" x14ac:dyDescent="0.2">
      <c r="A745" t="str">
        <f t="shared" si="17"/>
        <v>2017SPRING CREEK COLONY ELEMENTARY</v>
      </c>
      <c r="B745">
        <v>3024690</v>
      </c>
      <c r="C745">
        <v>2017</v>
      </c>
      <c r="D745">
        <v>141041</v>
      </c>
      <c r="E745" t="s">
        <v>777</v>
      </c>
      <c r="F745" t="s">
        <v>786</v>
      </c>
      <c r="G745" t="s">
        <v>78</v>
      </c>
      <c r="H745" s="4">
        <v>3487</v>
      </c>
      <c r="I745" s="4">
        <v>2228</v>
      </c>
      <c r="J745" s="5">
        <f t="shared" si="18"/>
        <v>5715</v>
      </c>
      <c r="K745">
        <f>IFERROR(VLOOKUP(G745,'GASB Match'!$A$87:$B$363,2,FALSE),"")</f>
        <v>3024690</v>
      </c>
    </row>
    <row r="746" spans="1:11" x14ac:dyDescent="0.2">
      <c r="A746" t="str">
        <f t="shared" si="17"/>
        <v>2018SPRING CREEK COLONY ELEMENTARY</v>
      </c>
      <c r="B746">
        <v>3024690</v>
      </c>
      <c r="C746">
        <v>2018</v>
      </c>
      <c r="D746">
        <v>141041</v>
      </c>
      <c r="E746" t="s">
        <v>777</v>
      </c>
      <c r="F746" t="s">
        <v>786</v>
      </c>
      <c r="G746" t="s">
        <v>78</v>
      </c>
      <c r="H746" s="4">
        <v>3927</v>
      </c>
      <c r="I746" s="4">
        <v>2773</v>
      </c>
      <c r="J746" s="5">
        <f t="shared" si="18"/>
        <v>6700</v>
      </c>
      <c r="K746">
        <f>IFERROR(VLOOKUP(G746,'GASB Match'!$A$87:$B$363,2,FALSE),"")</f>
        <v>3024690</v>
      </c>
    </row>
    <row r="747" spans="1:11" x14ac:dyDescent="0.2">
      <c r="A747" t="str">
        <f t="shared" si="17"/>
        <v>2019SPRING CREEK COLONY ELEMENTARY</v>
      </c>
      <c r="B747">
        <v>3024690</v>
      </c>
      <c r="C747">
        <v>2019</v>
      </c>
      <c r="D747">
        <v>141041</v>
      </c>
      <c r="E747" t="s">
        <v>777</v>
      </c>
      <c r="F747" t="s">
        <v>786</v>
      </c>
      <c r="G747" t="s">
        <v>78</v>
      </c>
      <c r="H747" s="4">
        <v>2922</v>
      </c>
      <c r="I747" s="4">
        <v>1848</v>
      </c>
      <c r="J747" s="5">
        <f t="shared" si="18"/>
        <v>4770</v>
      </c>
      <c r="K747">
        <f>IFERROR(VLOOKUP(G747,'GASB Match'!$A$87:$B$363,2,FALSE),"")</f>
        <v>3024690</v>
      </c>
    </row>
    <row r="748" spans="1:11" x14ac:dyDescent="0.2">
      <c r="A748" t="str">
        <f t="shared" si="17"/>
        <v>2020SPRING CREEK COLONY ELEMENTARY</v>
      </c>
      <c r="B748">
        <v>3024690</v>
      </c>
      <c r="C748">
        <v>2020</v>
      </c>
      <c r="D748">
        <v>141041</v>
      </c>
      <c r="E748" t="s">
        <v>777</v>
      </c>
      <c r="F748" t="s">
        <v>786</v>
      </c>
      <c r="G748" t="s">
        <v>78</v>
      </c>
      <c r="H748" s="4">
        <v>3129</v>
      </c>
      <c r="I748" s="4">
        <v>1762</v>
      </c>
      <c r="J748" s="5">
        <f t="shared" si="18"/>
        <v>4891</v>
      </c>
      <c r="K748">
        <f>IFERROR(VLOOKUP(G748,'GASB Match'!$A$87:$B$363,2,FALSE),"")</f>
        <v>3024690</v>
      </c>
    </row>
    <row r="749" spans="1:11" x14ac:dyDescent="0.2">
      <c r="A749" t="str">
        <f t="shared" si="17"/>
        <v>2021SPRING CREEK COLONY ELEMENTARY</v>
      </c>
      <c r="B749">
        <v>3024690</v>
      </c>
      <c r="C749">
        <v>2021</v>
      </c>
      <c r="D749">
        <v>141041</v>
      </c>
      <c r="E749" t="s">
        <v>777</v>
      </c>
      <c r="F749" t="s">
        <v>786</v>
      </c>
      <c r="G749" t="s">
        <v>78</v>
      </c>
      <c r="H749" s="4">
        <v>3164</v>
      </c>
      <c r="I749" s="4">
        <v>1755</v>
      </c>
      <c r="J749" s="5">
        <f t="shared" si="18"/>
        <v>4919</v>
      </c>
      <c r="K749">
        <f>IFERROR(VLOOKUP(G749,'GASB Match'!$A$87:$B$363,2,FALSE),"")</f>
        <v>3024690</v>
      </c>
    </row>
    <row r="750" spans="1:11" x14ac:dyDescent="0.2">
      <c r="A750" t="str">
        <f t="shared" si="17"/>
        <v>2022SPRING CREEK COLONY ELEMENTARY</v>
      </c>
      <c r="B750">
        <v>3024690</v>
      </c>
      <c r="C750">
        <v>2022</v>
      </c>
      <c r="D750">
        <v>141041</v>
      </c>
      <c r="E750" t="s">
        <v>777</v>
      </c>
      <c r="F750" t="s">
        <v>786</v>
      </c>
      <c r="G750" t="s">
        <v>78</v>
      </c>
      <c r="H750" s="4">
        <v>3198</v>
      </c>
      <c r="I750" s="4">
        <v>1639</v>
      </c>
      <c r="J750" s="5">
        <f t="shared" si="18"/>
        <v>4837</v>
      </c>
      <c r="K750">
        <f>IFERROR(VLOOKUP(G750,'GASB Match'!$A$87:$B$363,2,FALSE),"")</f>
        <v>3024690</v>
      </c>
    </row>
    <row r="751" spans="1:11" x14ac:dyDescent="0.2">
      <c r="A751" t="str">
        <f t="shared" si="17"/>
        <v>2023SPRING CREEK COLONY ELEMENTARY</v>
      </c>
      <c r="B751">
        <v>3024690</v>
      </c>
      <c r="C751">
        <v>2023</v>
      </c>
      <c r="D751">
        <v>141041</v>
      </c>
      <c r="E751" t="s">
        <v>777</v>
      </c>
      <c r="F751" t="s">
        <v>786</v>
      </c>
      <c r="G751" t="s">
        <v>78</v>
      </c>
      <c r="H751" s="4">
        <v>2592</v>
      </c>
      <c r="I751" s="4">
        <v>1282</v>
      </c>
      <c r="J751" s="5">
        <f t="shared" si="18"/>
        <v>3874</v>
      </c>
      <c r="K751">
        <f>IFERROR(VLOOKUP(G751,'GASB Match'!$A$87:$B$363,2,FALSE),"")</f>
        <v>3024690</v>
      </c>
    </row>
    <row r="752" spans="1:11" x14ac:dyDescent="0.2">
      <c r="A752" t="str">
        <f t="shared" si="17"/>
        <v>2015WINIFRED K-12 SCHOOLS</v>
      </c>
      <c r="B752">
        <v>3028380</v>
      </c>
      <c r="C752">
        <v>2015</v>
      </c>
      <c r="D752">
        <v>141151</v>
      </c>
      <c r="E752" t="s">
        <v>777</v>
      </c>
      <c r="F752" t="s">
        <v>786</v>
      </c>
      <c r="G752" t="s">
        <v>79</v>
      </c>
      <c r="H752" s="4">
        <v>52032</v>
      </c>
      <c r="I752" s="4">
        <v>35325</v>
      </c>
      <c r="J752" s="5">
        <f t="shared" si="18"/>
        <v>87357</v>
      </c>
      <c r="K752">
        <f>IFERROR(VLOOKUP(G752,'GASB Match'!$A$87:$B$363,2,FALSE),"")</f>
        <v>3028380</v>
      </c>
    </row>
    <row r="753" spans="1:11" x14ac:dyDescent="0.2">
      <c r="A753" t="str">
        <f t="shared" si="17"/>
        <v>2016WINIFRED K-12 SCHOOLS</v>
      </c>
      <c r="B753">
        <v>3028380</v>
      </c>
      <c r="C753">
        <v>2016</v>
      </c>
      <c r="D753">
        <v>141151</v>
      </c>
      <c r="E753" t="s">
        <v>777</v>
      </c>
      <c r="F753" t="s">
        <v>786</v>
      </c>
      <c r="G753" t="s">
        <v>79</v>
      </c>
      <c r="H753" s="4">
        <v>51352</v>
      </c>
      <c r="I753" s="4">
        <v>33661</v>
      </c>
      <c r="J753" s="5">
        <f t="shared" si="18"/>
        <v>85013</v>
      </c>
      <c r="K753">
        <f>IFERROR(VLOOKUP(G753,'GASB Match'!$A$87:$B$363,2,FALSE),"")</f>
        <v>3028380</v>
      </c>
    </row>
    <row r="754" spans="1:11" x14ac:dyDescent="0.2">
      <c r="A754" t="str">
        <f t="shared" si="17"/>
        <v>2017WINIFRED K-12 SCHOOLS</v>
      </c>
      <c r="B754">
        <v>3028380</v>
      </c>
      <c r="C754">
        <v>2017</v>
      </c>
      <c r="D754">
        <v>141151</v>
      </c>
      <c r="E754" t="s">
        <v>777</v>
      </c>
      <c r="F754" t="s">
        <v>786</v>
      </c>
      <c r="G754" t="s">
        <v>79</v>
      </c>
      <c r="H754" s="4">
        <v>52459</v>
      </c>
      <c r="I754" s="4">
        <v>33313</v>
      </c>
      <c r="J754" s="5">
        <f t="shared" si="18"/>
        <v>85772</v>
      </c>
      <c r="K754">
        <f>IFERROR(VLOOKUP(G754,'GASB Match'!$A$87:$B$363,2,FALSE),"")</f>
        <v>3028380</v>
      </c>
    </row>
    <row r="755" spans="1:11" x14ac:dyDescent="0.2">
      <c r="A755" t="str">
        <f t="shared" si="17"/>
        <v>2018WINIFRED K-12 SCHOOLS</v>
      </c>
      <c r="B755">
        <v>3028380</v>
      </c>
      <c r="C755">
        <v>2018</v>
      </c>
      <c r="D755">
        <v>141151</v>
      </c>
      <c r="E755" t="s">
        <v>777</v>
      </c>
      <c r="F755" t="s">
        <v>786</v>
      </c>
      <c r="G755" t="s">
        <v>79</v>
      </c>
      <c r="H755" s="4">
        <v>58694</v>
      </c>
      <c r="I755" s="4">
        <v>36782</v>
      </c>
      <c r="J755" s="5">
        <f t="shared" si="18"/>
        <v>95476</v>
      </c>
      <c r="K755">
        <f>IFERROR(VLOOKUP(G755,'GASB Match'!$A$87:$B$363,2,FALSE),"")</f>
        <v>3028380</v>
      </c>
    </row>
    <row r="756" spans="1:11" x14ac:dyDescent="0.2">
      <c r="A756" t="str">
        <f t="shared" si="17"/>
        <v>2019WINIFRED K-12 SCHOOLS</v>
      </c>
      <c r="B756">
        <v>3028380</v>
      </c>
      <c r="C756">
        <v>2019</v>
      </c>
      <c r="D756">
        <v>141151</v>
      </c>
      <c r="E756" t="s">
        <v>777</v>
      </c>
      <c r="F756" t="s">
        <v>786</v>
      </c>
      <c r="G756" t="s">
        <v>79</v>
      </c>
      <c r="H756" s="4">
        <v>63828</v>
      </c>
      <c r="I756" s="4">
        <v>38719</v>
      </c>
      <c r="J756" s="5">
        <f t="shared" si="18"/>
        <v>102547</v>
      </c>
      <c r="K756">
        <f>IFERROR(VLOOKUP(G756,'GASB Match'!$A$87:$B$363,2,FALSE),"")</f>
        <v>3028380</v>
      </c>
    </row>
    <row r="757" spans="1:11" x14ac:dyDescent="0.2">
      <c r="A757" t="str">
        <f t="shared" si="17"/>
        <v>2020WINIFRED K-12 SCHOOLS</v>
      </c>
      <c r="B757">
        <v>3028380</v>
      </c>
      <c r="C757">
        <v>2020</v>
      </c>
      <c r="D757">
        <v>141151</v>
      </c>
      <c r="E757" t="s">
        <v>777</v>
      </c>
      <c r="F757" t="s">
        <v>786</v>
      </c>
      <c r="G757" t="s">
        <v>79</v>
      </c>
      <c r="H757" s="4">
        <v>62899</v>
      </c>
      <c r="I757" s="4">
        <v>37110</v>
      </c>
      <c r="J757" s="5">
        <f t="shared" si="18"/>
        <v>100009</v>
      </c>
      <c r="K757">
        <f>IFERROR(VLOOKUP(G757,'GASB Match'!$A$87:$B$363,2,FALSE),"")</f>
        <v>3028380</v>
      </c>
    </row>
    <row r="758" spans="1:11" x14ac:dyDescent="0.2">
      <c r="A758" t="str">
        <f t="shared" si="17"/>
        <v>2021WINIFRED K-12 SCHOOLS</v>
      </c>
      <c r="B758">
        <v>3028380</v>
      </c>
      <c r="C758">
        <v>2021</v>
      </c>
      <c r="D758">
        <v>141151</v>
      </c>
      <c r="E758" t="s">
        <v>777</v>
      </c>
      <c r="F758" t="s">
        <v>786</v>
      </c>
      <c r="G758" t="s">
        <v>79</v>
      </c>
      <c r="H758" s="4">
        <v>64207</v>
      </c>
      <c r="I758" s="4">
        <v>36588</v>
      </c>
      <c r="J758" s="5">
        <f t="shared" si="18"/>
        <v>100795</v>
      </c>
      <c r="K758">
        <f>IFERROR(VLOOKUP(G758,'GASB Match'!$A$87:$B$363,2,FALSE),"")</f>
        <v>3028380</v>
      </c>
    </row>
    <row r="759" spans="1:11" x14ac:dyDescent="0.2">
      <c r="A759" t="str">
        <f t="shared" si="17"/>
        <v>2022WINIFRED K-12 SCHOOLS</v>
      </c>
      <c r="B759">
        <v>3028380</v>
      </c>
      <c r="C759">
        <v>2022</v>
      </c>
      <c r="D759">
        <v>141151</v>
      </c>
      <c r="E759" t="s">
        <v>777</v>
      </c>
      <c r="F759" t="s">
        <v>786</v>
      </c>
      <c r="G759" t="s">
        <v>79</v>
      </c>
      <c r="H759" s="4">
        <v>71104</v>
      </c>
      <c r="I759" s="4">
        <v>39154</v>
      </c>
      <c r="J759" s="5">
        <f t="shared" si="18"/>
        <v>110258</v>
      </c>
      <c r="K759">
        <f>IFERROR(VLOOKUP(G759,'GASB Match'!$A$87:$B$363,2,FALSE),"")</f>
        <v>3028380</v>
      </c>
    </row>
    <row r="760" spans="1:11" x14ac:dyDescent="0.2">
      <c r="A760" t="str">
        <f t="shared" si="17"/>
        <v>2023WINIFRED K-12 SCHOOLS</v>
      </c>
      <c r="B760">
        <v>3028380</v>
      </c>
      <c r="C760">
        <v>2023</v>
      </c>
      <c r="D760">
        <v>141151</v>
      </c>
      <c r="E760" t="s">
        <v>777</v>
      </c>
      <c r="F760" t="s">
        <v>786</v>
      </c>
      <c r="G760" t="s">
        <v>79</v>
      </c>
      <c r="H760" s="4">
        <v>80474</v>
      </c>
      <c r="I760" s="4">
        <v>43395</v>
      </c>
      <c r="J760" s="5">
        <f t="shared" si="18"/>
        <v>123869</v>
      </c>
      <c r="K760">
        <f>IFERROR(VLOOKUP(G760,'GASB Match'!$A$87:$B$363,2,FALSE),"")</f>
        <v>3028380</v>
      </c>
    </row>
    <row r="761" spans="1:11" x14ac:dyDescent="0.2">
      <c r="A761" t="str">
        <f t="shared" si="17"/>
        <v>2015AYERS ELEMENTARY</v>
      </c>
      <c r="B761">
        <v>3002570</v>
      </c>
      <c r="C761">
        <v>2015</v>
      </c>
      <c r="D761">
        <v>142221</v>
      </c>
      <c r="E761" t="s">
        <v>777</v>
      </c>
      <c r="F761" t="s">
        <v>786</v>
      </c>
      <c r="G761" t="s">
        <v>80</v>
      </c>
      <c r="H761" s="4">
        <v>3187</v>
      </c>
      <c r="I761" s="4">
        <v>2629</v>
      </c>
      <c r="J761" s="5">
        <f t="shared" si="18"/>
        <v>5816</v>
      </c>
      <c r="K761">
        <f>IFERROR(VLOOKUP(G761,'GASB Match'!$A$87:$B$363,2,FALSE),"")</f>
        <v>3002570</v>
      </c>
    </row>
    <row r="762" spans="1:11" x14ac:dyDescent="0.2">
      <c r="A762" t="str">
        <f t="shared" si="17"/>
        <v>2016AYERS ELEMENTARY</v>
      </c>
      <c r="B762">
        <v>3002570</v>
      </c>
      <c r="C762">
        <v>2016</v>
      </c>
      <c r="D762">
        <v>142221</v>
      </c>
      <c r="E762" t="s">
        <v>777</v>
      </c>
      <c r="F762" t="s">
        <v>786</v>
      </c>
      <c r="G762" t="s">
        <v>80</v>
      </c>
      <c r="H762" s="4">
        <v>3652</v>
      </c>
      <c r="I762" s="4">
        <v>2588</v>
      </c>
      <c r="J762" s="5">
        <f t="shared" si="18"/>
        <v>6240</v>
      </c>
      <c r="K762">
        <f>IFERROR(VLOOKUP(G762,'GASB Match'!$A$87:$B$363,2,FALSE),"")</f>
        <v>3002570</v>
      </c>
    </row>
    <row r="763" spans="1:11" x14ac:dyDescent="0.2">
      <c r="A763" t="str">
        <f t="shared" si="17"/>
        <v>2017AYERS ELEMENTARY</v>
      </c>
      <c r="B763">
        <v>3002570</v>
      </c>
      <c r="C763">
        <v>2017</v>
      </c>
      <c r="D763">
        <v>142221</v>
      </c>
      <c r="E763" t="s">
        <v>777</v>
      </c>
      <c r="F763" t="s">
        <v>786</v>
      </c>
      <c r="G763" t="s">
        <v>80</v>
      </c>
      <c r="H763" s="4">
        <v>3545</v>
      </c>
      <c r="I763" s="4">
        <v>2265</v>
      </c>
      <c r="J763" s="5">
        <f t="shared" si="18"/>
        <v>5810</v>
      </c>
      <c r="K763">
        <f>IFERROR(VLOOKUP(G763,'GASB Match'!$A$87:$B$363,2,FALSE),"")</f>
        <v>3002570</v>
      </c>
    </row>
    <row r="764" spans="1:11" x14ac:dyDescent="0.2">
      <c r="A764" t="str">
        <f t="shared" si="17"/>
        <v>2018AYERS ELEMENTARY</v>
      </c>
      <c r="B764">
        <v>3002570</v>
      </c>
      <c r="C764">
        <v>2018</v>
      </c>
      <c r="D764">
        <v>142221</v>
      </c>
      <c r="E764" t="s">
        <v>777</v>
      </c>
      <c r="F764" t="s">
        <v>786</v>
      </c>
      <c r="G764" t="s">
        <v>80</v>
      </c>
      <c r="H764" s="4">
        <v>3240</v>
      </c>
      <c r="I764" s="4">
        <v>2346</v>
      </c>
      <c r="J764" s="5">
        <f t="shared" si="18"/>
        <v>5586</v>
      </c>
      <c r="K764">
        <f>IFERROR(VLOOKUP(G764,'GASB Match'!$A$87:$B$363,2,FALSE),"")</f>
        <v>3002570</v>
      </c>
    </row>
    <row r="765" spans="1:11" x14ac:dyDescent="0.2">
      <c r="A765" t="str">
        <f t="shared" si="17"/>
        <v>2019AYERS ELEMENTARY</v>
      </c>
      <c r="B765">
        <v>3002570</v>
      </c>
      <c r="C765">
        <v>2019</v>
      </c>
      <c r="D765">
        <v>142221</v>
      </c>
      <c r="E765" t="s">
        <v>777</v>
      </c>
      <c r="F765" t="s">
        <v>786</v>
      </c>
      <c r="G765" t="s">
        <v>80</v>
      </c>
      <c r="H765" s="4">
        <v>3145</v>
      </c>
      <c r="I765" s="4">
        <v>1983</v>
      </c>
      <c r="J765" s="5">
        <f t="shared" si="18"/>
        <v>5128</v>
      </c>
      <c r="K765">
        <f>IFERROR(VLOOKUP(G765,'GASB Match'!$A$87:$B$363,2,FALSE),"")</f>
        <v>3002570</v>
      </c>
    </row>
    <row r="766" spans="1:11" x14ac:dyDescent="0.2">
      <c r="A766" t="str">
        <f t="shared" si="17"/>
        <v>2020AYERS ELEMENTARY</v>
      </c>
      <c r="B766">
        <v>3002570</v>
      </c>
      <c r="C766">
        <v>2020</v>
      </c>
      <c r="D766">
        <v>142221</v>
      </c>
      <c r="E766" t="s">
        <v>777</v>
      </c>
      <c r="F766" t="s">
        <v>786</v>
      </c>
      <c r="G766" t="s">
        <v>80</v>
      </c>
      <c r="H766" s="4">
        <v>3239</v>
      </c>
      <c r="I766" s="4">
        <v>1827</v>
      </c>
      <c r="J766" s="5">
        <f t="shared" si="18"/>
        <v>5066</v>
      </c>
      <c r="K766">
        <f>IFERROR(VLOOKUP(G766,'GASB Match'!$A$87:$B$363,2,FALSE),"")</f>
        <v>3002570</v>
      </c>
    </row>
    <row r="767" spans="1:11" x14ac:dyDescent="0.2">
      <c r="A767" t="str">
        <f t="shared" si="17"/>
        <v>2021AYERS ELEMENTARY</v>
      </c>
      <c r="B767">
        <v>3002570</v>
      </c>
      <c r="C767">
        <v>2021</v>
      </c>
      <c r="D767">
        <v>142221</v>
      </c>
      <c r="E767" t="s">
        <v>777</v>
      </c>
      <c r="F767" t="s">
        <v>786</v>
      </c>
      <c r="G767" t="s">
        <v>80</v>
      </c>
      <c r="H767" s="4">
        <v>3228</v>
      </c>
      <c r="I767" s="4">
        <v>1792</v>
      </c>
      <c r="J767" s="5">
        <f t="shared" si="18"/>
        <v>5020</v>
      </c>
      <c r="K767">
        <f>IFERROR(VLOOKUP(G767,'GASB Match'!$A$87:$B$363,2,FALSE),"")</f>
        <v>3002570</v>
      </c>
    </row>
    <row r="768" spans="1:11" x14ac:dyDescent="0.2">
      <c r="A768" t="str">
        <f t="shared" si="17"/>
        <v>2022AYERS ELEMENTARY</v>
      </c>
      <c r="B768">
        <v>3002570</v>
      </c>
      <c r="C768">
        <v>2022</v>
      </c>
      <c r="D768">
        <v>142221</v>
      </c>
      <c r="E768" t="s">
        <v>777</v>
      </c>
      <c r="F768" t="s">
        <v>786</v>
      </c>
      <c r="G768" t="s">
        <v>80</v>
      </c>
      <c r="H768" s="4">
        <v>2781</v>
      </c>
      <c r="I768" s="4">
        <v>1409</v>
      </c>
      <c r="J768" s="5">
        <f t="shared" si="18"/>
        <v>4190</v>
      </c>
      <c r="K768">
        <f>IFERROR(VLOOKUP(G768,'GASB Match'!$A$87:$B$363,2,FALSE),"")</f>
        <v>3002570</v>
      </c>
    </row>
    <row r="769" spans="1:11" x14ac:dyDescent="0.2">
      <c r="A769" t="str">
        <f t="shared" si="17"/>
        <v>2023AYERS ELEMENTARY</v>
      </c>
      <c r="B769">
        <v>3002570</v>
      </c>
      <c r="C769">
        <v>2023</v>
      </c>
      <c r="D769">
        <v>142221</v>
      </c>
      <c r="E769" t="s">
        <v>777</v>
      </c>
      <c r="F769" t="s">
        <v>786</v>
      </c>
      <c r="G769" t="s">
        <v>80</v>
      </c>
      <c r="H769" s="4">
        <v>2905</v>
      </c>
      <c r="I769" s="4">
        <v>1452</v>
      </c>
      <c r="J769" s="5">
        <f t="shared" si="18"/>
        <v>4357</v>
      </c>
      <c r="K769">
        <f>IFERROR(VLOOKUP(G769,'GASB Match'!$A$87:$B$363,2,FALSE),"")</f>
        <v>3002570</v>
      </c>
    </row>
    <row r="770" spans="1:11" x14ac:dyDescent="0.2">
      <c r="A770" t="str">
        <f t="shared" si="17"/>
        <v>2015CENTRAL MT LEARNING CENTER</v>
      </c>
      <c r="B770">
        <v>3000029</v>
      </c>
      <c r="C770">
        <v>2015</v>
      </c>
      <c r="D770">
        <v>149951</v>
      </c>
      <c r="E770" t="s">
        <v>777</v>
      </c>
      <c r="F770" t="s">
        <v>786</v>
      </c>
      <c r="G770" t="s">
        <v>81</v>
      </c>
      <c r="H770" s="4">
        <v>60128</v>
      </c>
      <c r="I770" s="4">
        <v>40744</v>
      </c>
      <c r="J770" s="5">
        <f t="shared" si="18"/>
        <v>100872</v>
      </c>
      <c r="K770">
        <f>IFERROR(VLOOKUP(G770,'GASB Match'!$A$87:$B$363,2,FALSE),"")</f>
        <v>3000029</v>
      </c>
    </row>
    <row r="771" spans="1:11" x14ac:dyDescent="0.2">
      <c r="A771" t="str">
        <f t="shared" ref="A771:A834" si="19">C771&amp;G771</f>
        <v>2016CENTRAL MT LEARNING CENTER</v>
      </c>
      <c r="B771">
        <v>3000029</v>
      </c>
      <c r="C771">
        <v>2016</v>
      </c>
      <c r="D771">
        <v>149951</v>
      </c>
      <c r="E771" t="s">
        <v>777</v>
      </c>
      <c r="F771" t="s">
        <v>786</v>
      </c>
      <c r="G771" t="s">
        <v>81</v>
      </c>
      <c r="H771" s="4">
        <v>71936</v>
      </c>
      <c r="I771" s="4">
        <v>47070</v>
      </c>
      <c r="J771" s="5">
        <f t="shared" si="18"/>
        <v>119006</v>
      </c>
      <c r="K771">
        <f>IFERROR(VLOOKUP(G771,'GASB Match'!$A$87:$B$363,2,FALSE),"")</f>
        <v>3000029</v>
      </c>
    </row>
    <row r="772" spans="1:11" x14ac:dyDescent="0.2">
      <c r="A772" t="str">
        <f t="shared" si="19"/>
        <v>2017CENTRAL MT LEARNING CENTER</v>
      </c>
      <c r="B772">
        <v>3000029</v>
      </c>
      <c r="C772">
        <v>2017</v>
      </c>
      <c r="D772">
        <v>149951</v>
      </c>
      <c r="E772" t="s">
        <v>777</v>
      </c>
      <c r="F772" t="s">
        <v>786</v>
      </c>
      <c r="G772" t="s">
        <v>81</v>
      </c>
      <c r="H772" s="4">
        <v>81109</v>
      </c>
      <c r="I772" s="4">
        <v>51499</v>
      </c>
      <c r="J772" s="5">
        <f t="shared" si="18"/>
        <v>132608</v>
      </c>
      <c r="K772">
        <f>IFERROR(VLOOKUP(G772,'GASB Match'!$A$87:$B$363,2,FALSE),"")</f>
        <v>3000029</v>
      </c>
    </row>
    <row r="773" spans="1:11" x14ac:dyDescent="0.2">
      <c r="A773" t="str">
        <f t="shared" si="19"/>
        <v>2018CENTRAL MT LEARNING CENTER</v>
      </c>
      <c r="B773">
        <v>3000029</v>
      </c>
      <c r="C773">
        <v>2018</v>
      </c>
      <c r="D773">
        <v>149951</v>
      </c>
      <c r="E773" t="s">
        <v>777</v>
      </c>
      <c r="F773" t="s">
        <v>786</v>
      </c>
      <c r="G773" t="s">
        <v>81</v>
      </c>
      <c r="H773" s="4">
        <v>78665</v>
      </c>
      <c r="I773" s="4">
        <v>49184</v>
      </c>
      <c r="J773" s="5">
        <f t="shared" si="18"/>
        <v>127849</v>
      </c>
      <c r="K773">
        <f>IFERROR(VLOOKUP(G773,'GASB Match'!$A$87:$B$363,2,FALSE),"")</f>
        <v>3000029</v>
      </c>
    </row>
    <row r="774" spans="1:11" x14ac:dyDescent="0.2">
      <c r="A774" t="str">
        <f t="shared" si="19"/>
        <v>2019CENTRAL MT LEARNING CENTER</v>
      </c>
      <c r="B774">
        <v>3000029</v>
      </c>
      <c r="C774">
        <v>2019</v>
      </c>
      <c r="D774">
        <v>149951</v>
      </c>
      <c r="E774" t="s">
        <v>777</v>
      </c>
      <c r="F774" t="s">
        <v>786</v>
      </c>
      <c r="G774" t="s">
        <v>81</v>
      </c>
      <c r="H774" s="4">
        <v>81176</v>
      </c>
      <c r="I774" s="4">
        <v>49221</v>
      </c>
      <c r="J774" s="5">
        <f t="shared" si="18"/>
        <v>130397</v>
      </c>
      <c r="K774">
        <f>IFERROR(VLOOKUP(G774,'GASB Match'!$A$87:$B$363,2,FALSE),"")</f>
        <v>3000029</v>
      </c>
    </row>
    <row r="775" spans="1:11" x14ac:dyDescent="0.2">
      <c r="A775" t="str">
        <f t="shared" si="19"/>
        <v>2020CENTRAL MT LEARNING CENTER</v>
      </c>
      <c r="B775">
        <v>3000029</v>
      </c>
      <c r="C775">
        <v>2020</v>
      </c>
      <c r="D775">
        <v>149951</v>
      </c>
      <c r="E775" t="s">
        <v>777</v>
      </c>
      <c r="F775" t="s">
        <v>786</v>
      </c>
      <c r="G775" t="s">
        <v>81</v>
      </c>
      <c r="H775" s="4">
        <v>69535</v>
      </c>
      <c r="I775" s="4">
        <v>41035</v>
      </c>
      <c r="J775" s="5">
        <f t="shared" si="18"/>
        <v>110570</v>
      </c>
      <c r="K775">
        <f>IFERROR(VLOOKUP(G775,'GASB Match'!$A$87:$B$363,2,FALSE),"")</f>
        <v>3000029</v>
      </c>
    </row>
    <row r="776" spans="1:11" x14ac:dyDescent="0.2">
      <c r="A776" t="str">
        <f t="shared" si="19"/>
        <v>2021CENTRAL MT LEARNING CENTER</v>
      </c>
      <c r="B776">
        <v>3000029</v>
      </c>
      <c r="C776">
        <v>2021</v>
      </c>
      <c r="D776">
        <v>149951</v>
      </c>
      <c r="E776" t="s">
        <v>777</v>
      </c>
      <c r="F776" t="s">
        <v>786</v>
      </c>
      <c r="G776" t="s">
        <v>81</v>
      </c>
      <c r="H776" s="4">
        <v>67969</v>
      </c>
      <c r="I776" s="4">
        <v>38735</v>
      </c>
      <c r="J776" s="5">
        <f t="shared" si="18"/>
        <v>106704</v>
      </c>
      <c r="K776">
        <f>IFERROR(VLOOKUP(G776,'GASB Match'!$A$87:$B$363,2,FALSE),"")</f>
        <v>3000029</v>
      </c>
    </row>
    <row r="777" spans="1:11" x14ac:dyDescent="0.2">
      <c r="A777" t="str">
        <f t="shared" si="19"/>
        <v>2022CENTRAL MT LEARNING CENTER</v>
      </c>
      <c r="B777">
        <v>3000029</v>
      </c>
      <c r="C777">
        <v>2022</v>
      </c>
      <c r="D777">
        <v>149951</v>
      </c>
      <c r="E777" t="s">
        <v>777</v>
      </c>
      <c r="F777" t="s">
        <v>786</v>
      </c>
      <c r="G777" t="s">
        <v>81</v>
      </c>
      <c r="H777" s="4">
        <v>56491</v>
      </c>
      <c r="I777" s="4">
        <v>31081</v>
      </c>
      <c r="J777" s="5">
        <f t="shared" si="18"/>
        <v>87572</v>
      </c>
      <c r="K777">
        <f>IFERROR(VLOOKUP(G777,'GASB Match'!$A$87:$B$363,2,FALSE),"")</f>
        <v>3000029</v>
      </c>
    </row>
    <row r="778" spans="1:11" x14ac:dyDescent="0.2">
      <c r="A778" t="str">
        <f t="shared" si="19"/>
        <v>2023CENTRAL MT LEARNING CENTER</v>
      </c>
      <c r="B778">
        <v>3000029</v>
      </c>
      <c r="C778">
        <v>2023</v>
      </c>
      <c r="D778">
        <v>149951</v>
      </c>
      <c r="E778" t="s">
        <v>777</v>
      </c>
      <c r="F778" t="s">
        <v>786</v>
      </c>
      <c r="G778" t="s">
        <v>81</v>
      </c>
      <c r="H778" s="4">
        <v>56949</v>
      </c>
      <c r="I778" s="4">
        <v>30674</v>
      </c>
      <c r="J778" s="5">
        <f t="shared" si="18"/>
        <v>87623</v>
      </c>
      <c r="K778">
        <f>IFERROR(VLOOKUP(G778,'GASB Match'!$A$87:$B$363,2,FALSE),"")</f>
        <v>3000029</v>
      </c>
    </row>
    <row r="779" spans="1:11" x14ac:dyDescent="0.2">
      <c r="A779" t="str">
        <f t="shared" si="19"/>
        <v>2015FERGUS COUNTY</v>
      </c>
      <c r="B779">
        <v>3010290</v>
      </c>
      <c r="C779">
        <v>2015</v>
      </c>
      <c r="D779">
        <v>149991</v>
      </c>
      <c r="E779" t="s">
        <v>777</v>
      </c>
      <c r="F779" t="s">
        <v>786</v>
      </c>
      <c r="G779" t="s">
        <v>82</v>
      </c>
      <c r="H779" s="4">
        <v>3966</v>
      </c>
      <c r="I779" s="4">
        <v>3151</v>
      </c>
      <c r="J779" s="5">
        <f t="shared" ref="J779:J842" si="20">SUM(H779:I779)</f>
        <v>7117</v>
      </c>
      <c r="K779">
        <f>IFERROR(VLOOKUP(G779,'GASB Match'!$A$87:$B$363,2,FALSE),"")</f>
        <v>3010290</v>
      </c>
    </row>
    <row r="780" spans="1:11" x14ac:dyDescent="0.2">
      <c r="A780" t="str">
        <f t="shared" si="19"/>
        <v>2016FERGUS COUNTY</v>
      </c>
      <c r="B780">
        <v>3010290</v>
      </c>
      <c r="C780">
        <v>2016</v>
      </c>
      <c r="D780">
        <v>149991</v>
      </c>
      <c r="E780" t="s">
        <v>777</v>
      </c>
      <c r="F780" t="s">
        <v>786</v>
      </c>
      <c r="G780" t="s">
        <v>82</v>
      </c>
      <c r="H780" s="4">
        <v>4112</v>
      </c>
      <c r="I780" s="4">
        <v>2888</v>
      </c>
      <c r="J780" s="5">
        <f t="shared" si="20"/>
        <v>7000</v>
      </c>
      <c r="K780">
        <f>IFERROR(VLOOKUP(G780,'GASB Match'!$A$87:$B$363,2,FALSE),"")</f>
        <v>3010290</v>
      </c>
    </row>
    <row r="781" spans="1:11" x14ac:dyDescent="0.2">
      <c r="A781" t="str">
        <f t="shared" si="19"/>
        <v>2017FERGUS COUNTY</v>
      </c>
      <c r="B781">
        <v>3010290</v>
      </c>
      <c r="C781">
        <v>2017</v>
      </c>
      <c r="D781">
        <v>149991</v>
      </c>
      <c r="E781" t="s">
        <v>777</v>
      </c>
      <c r="F781" t="s">
        <v>786</v>
      </c>
      <c r="G781" t="s">
        <v>82</v>
      </c>
      <c r="H781" s="4">
        <v>4097</v>
      </c>
      <c r="I781" s="4">
        <v>2615</v>
      </c>
      <c r="J781" s="5">
        <f t="shared" si="20"/>
        <v>6712</v>
      </c>
      <c r="K781">
        <f>IFERROR(VLOOKUP(G781,'GASB Match'!$A$87:$B$363,2,FALSE),"")</f>
        <v>3010290</v>
      </c>
    </row>
    <row r="782" spans="1:11" x14ac:dyDescent="0.2">
      <c r="A782" t="str">
        <f t="shared" si="19"/>
        <v>2018FERGUS COUNTY</v>
      </c>
      <c r="B782">
        <v>3010290</v>
      </c>
      <c r="C782">
        <v>2018</v>
      </c>
      <c r="D782">
        <v>149991</v>
      </c>
      <c r="E782" t="s">
        <v>777</v>
      </c>
      <c r="F782" t="s">
        <v>786</v>
      </c>
      <c r="G782" t="s">
        <v>82</v>
      </c>
      <c r="H782" s="4">
        <v>4406</v>
      </c>
      <c r="I782" s="4">
        <v>3070</v>
      </c>
      <c r="J782" s="5">
        <f t="shared" si="20"/>
        <v>7476</v>
      </c>
      <c r="K782">
        <f>IFERROR(VLOOKUP(G782,'GASB Match'!$A$87:$B$363,2,FALSE),"")</f>
        <v>3010290</v>
      </c>
    </row>
    <row r="783" spans="1:11" x14ac:dyDescent="0.2">
      <c r="A783" t="str">
        <f t="shared" si="19"/>
        <v>2019FERGUS COUNTY</v>
      </c>
      <c r="B783">
        <v>3010290</v>
      </c>
      <c r="C783">
        <v>2019</v>
      </c>
      <c r="D783">
        <v>149991</v>
      </c>
      <c r="E783" t="s">
        <v>777</v>
      </c>
      <c r="F783" t="s">
        <v>786</v>
      </c>
      <c r="G783" t="s">
        <v>82</v>
      </c>
      <c r="H783" s="4">
        <v>4480</v>
      </c>
      <c r="I783" s="4">
        <v>2791</v>
      </c>
      <c r="J783" s="5">
        <f t="shared" si="20"/>
        <v>7271</v>
      </c>
      <c r="K783">
        <f>IFERROR(VLOOKUP(G783,'GASB Match'!$A$87:$B$363,2,FALSE),"")</f>
        <v>3010290</v>
      </c>
    </row>
    <row r="784" spans="1:11" x14ac:dyDescent="0.2">
      <c r="A784" t="str">
        <f t="shared" si="19"/>
        <v>2020FERGUS COUNTY</v>
      </c>
      <c r="B784">
        <v>3010290</v>
      </c>
      <c r="C784">
        <v>2020</v>
      </c>
      <c r="D784">
        <v>149991</v>
      </c>
      <c r="E784" t="s">
        <v>777</v>
      </c>
      <c r="F784" t="s">
        <v>786</v>
      </c>
      <c r="G784" t="s">
        <v>82</v>
      </c>
      <c r="H784" s="4">
        <v>4994</v>
      </c>
      <c r="I784" s="4">
        <v>2865</v>
      </c>
      <c r="J784" s="5">
        <f t="shared" si="20"/>
        <v>7859</v>
      </c>
      <c r="K784">
        <f>IFERROR(VLOOKUP(G784,'GASB Match'!$A$87:$B$363,2,FALSE),"")</f>
        <v>3010290</v>
      </c>
    </row>
    <row r="785" spans="1:11" x14ac:dyDescent="0.2">
      <c r="A785" t="str">
        <f t="shared" si="19"/>
        <v>2021FERGUS COUNTY</v>
      </c>
      <c r="B785">
        <v>3010290</v>
      </c>
      <c r="C785">
        <v>2021</v>
      </c>
      <c r="D785">
        <v>149991</v>
      </c>
      <c r="E785" t="s">
        <v>777</v>
      </c>
      <c r="F785" t="s">
        <v>786</v>
      </c>
      <c r="G785" t="s">
        <v>82</v>
      </c>
      <c r="H785" s="4">
        <v>5153</v>
      </c>
      <c r="I785" s="4">
        <v>2890</v>
      </c>
      <c r="J785" s="5">
        <f t="shared" si="20"/>
        <v>8043</v>
      </c>
      <c r="K785">
        <f>IFERROR(VLOOKUP(G785,'GASB Match'!$A$87:$B$363,2,FALSE),"")</f>
        <v>3010290</v>
      </c>
    </row>
    <row r="786" spans="1:11" x14ac:dyDescent="0.2">
      <c r="A786" t="str">
        <f t="shared" si="19"/>
        <v>2022FERGUS COUNTY</v>
      </c>
      <c r="B786">
        <v>3010290</v>
      </c>
      <c r="C786">
        <v>2022</v>
      </c>
      <c r="D786">
        <v>149991</v>
      </c>
      <c r="E786" t="s">
        <v>777</v>
      </c>
      <c r="F786" t="s">
        <v>786</v>
      </c>
      <c r="G786" t="s">
        <v>82</v>
      </c>
      <c r="H786" s="4">
        <v>5207</v>
      </c>
      <c r="I786" s="4">
        <v>2749</v>
      </c>
      <c r="J786" s="5">
        <f t="shared" si="20"/>
        <v>7956</v>
      </c>
      <c r="K786">
        <f>IFERROR(VLOOKUP(G786,'GASB Match'!$A$87:$B$363,2,FALSE),"")</f>
        <v>3010290</v>
      </c>
    </row>
    <row r="787" spans="1:11" x14ac:dyDescent="0.2">
      <c r="A787" t="str">
        <f t="shared" si="19"/>
        <v>2023FERGUS COUNTY</v>
      </c>
      <c r="B787">
        <v>3010290</v>
      </c>
      <c r="C787">
        <v>2023</v>
      </c>
      <c r="D787">
        <v>149991</v>
      </c>
      <c r="E787" t="s">
        <v>777</v>
      </c>
      <c r="F787" t="s">
        <v>786</v>
      </c>
      <c r="G787" t="s">
        <v>82</v>
      </c>
      <c r="H787" s="4">
        <v>6055</v>
      </c>
      <c r="I787" s="4">
        <v>3155</v>
      </c>
      <c r="J787" s="5">
        <f t="shared" si="20"/>
        <v>9210</v>
      </c>
      <c r="K787">
        <f>IFERROR(VLOOKUP(G787,'GASB Match'!$A$87:$B$363,2,FALSE),"")</f>
        <v>3010290</v>
      </c>
    </row>
    <row r="788" spans="1:11" x14ac:dyDescent="0.2">
      <c r="A788" t="str">
        <f t="shared" si="19"/>
        <v>2015WEST VALLEY ELEMENTARY</v>
      </c>
      <c r="B788">
        <v>3027570</v>
      </c>
      <c r="C788">
        <v>2015</v>
      </c>
      <c r="D788">
        <v>150011</v>
      </c>
      <c r="E788" t="s">
        <v>777</v>
      </c>
      <c r="F788" t="s">
        <v>786</v>
      </c>
      <c r="G788" t="s">
        <v>83</v>
      </c>
      <c r="H788" s="4">
        <v>199352</v>
      </c>
      <c r="I788" s="4">
        <v>133937</v>
      </c>
      <c r="J788" s="5">
        <f t="shared" si="20"/>
        <v>333289</v>
      </c>
      <c r="K788">
        <f>IFERROR(VLOOKUP(G788,'GASB Match'!$A$87:$B$363,2,FALSE),"")</f>
        <v>3027570</v>
      </c>
    </row>
    <row r="789" spans="1:11" x14ac:dyDescent="0.2">
      <c r="A789" t="str">
        <f t="shared" si="19"/>
        <v>2016WEST VALLEY ELEMENTARY</v>
      </c>
      <c r="B789">
        <v>3027570</v>
      </c>
      <c r="C789">
        <v>2016</v>
      </c>
      <c r="D789">
        <v>150011</v>
      </c>
      <c r="E789" t="s">
        <v>777</v>
      </c>
      <c r="F789" t="s">
        <v>786</v>
      </c>
      <c r="G789" t="s">
        <v>83</v>
      </c>
      <c r="H789" s="4">
        <v>222582</v>
      </c>
      <c r="I789" s="4">
        <v>145206</v>
      </c>
      <c r="J789" s="5">
        <f t="shared" si="20"/>
        <v>367788</v>
      </c>
      <c r="K789">
        <f>IFERROR(VLOOKUP(G789,'GASB Match'!$A$87:$B$363,2,FALSE),"")</f>
        <v>3027570</v>
      </c>
    </row>
    <row r="790" spans="1:11" x14ac:dyDescent="0.2">
      <c r="A790" t="str">
        <f t="shared" si="19"/>
        <v>2017WEST VALLEY ELEMENTARY</v>
      </c>
      <c r="B790">
        <v>3027570</v>
      </c>
      <c r="C790">
        <v>2017</v>
      </c>
      <c r="D790">
        <v>150011</v>
      </c>
      <c r="E790" t="s">
        <v>777</v>
      </c>
      <c r="F790" t="s">
        <v>786</v>
      </c>
      <c r="G790" t="s">
        <v>83</v>
      </c>
      <c r="H790" s="4">
        <v>234750</v>
      </c>
      <c r="I790" s="4">
        <v>149023</v>
      </c>
      <c r="J790" s="5">
        <f t="shared" si="20"/>
        <v>383773</v>
      </c>
      <c r="K790">
        <f>IFERROR(VLOOKUP(G790,'GASB Match'!$A$87:$B$363,2,FALSE),"")</f>
        <v>3027570</v>
      </c>
    </row>
    <row r="791" spans="1:11" x14ac:dyDescent="0.2">
      <c r="A791" t="str">
        <f t="shared" si="19"/>
        <v>2018WEST VALLEY ELEMENTARY</v>
      </c>
      <c r="B791">
        <v>3027570</v>
      </c>
      <c r="C791">
        <v>2018</v>
      </c>
      <c r="D791">
        <v>150011</v>
      </c>
      <c r="E791" t="s">
        <v>777</v>
      </c>
      <c r="F791" t="s">
        <v>786</v>
      </c>
      <c r="G791" t="s">
        <v>83</v>
      </c>
      <c r="H791" s="4">
        <v>251303</v>
      </c>
      <c r="I791" s="4">
        <v>156391</v>
      </c>
      <c r="J791" s="5">
        <f t="shared" si="20"/>
        <v>407694</v>
      </c>
      <c r="K791">
        <f>IFERROR(VLOOKUP(G791,'GASB Match'!$A$87:$B$363,2,FALSE),"")</f>
        <v>3027570</v>
      </c>
    </row>
    <row r="792" spans="1:11" x14ac:dyDescent="0.2">
      <c r="A792" t="str">
        <f t="shared" si="19"/>
        <v>2019WEST VALLEY ELEMENTARY</v>
      </c>
      <c r="B792">
        <v>3027570</v>
      </c>
      <c r="C792">
        <v>2019</v>
      </c>
      <c r="D792">
        <v>150011</v>
      </c>
      <c r="E792" t="s">
        <v>777</v>
      </c>
      <c r="F792" t="s">
        <v>786</v>
      </c>
      <c r="G792" t="s">
        <v>83</v>
      </c>
      <c r="H792" s="4">
        <v>256562</v>
      </c>
      <c r="I792" s="4">
        <v>155396</v>
      </c>
      <c r="J792" s="5">
        <f t="shared" si="20"/>
        <v>411958</v>
      </c>
      <c r="K792">
        <f>IFERROR(VLOOKUP(G792,'GASB Match'!$A$87:$B$363,2,FALSE),"")</f>
        <v>3027570</v>
      </c>
    </row>
    <row r="793" spans="1:11" x14ac:dyDescent="0.2">
      <c r="A793" t="str">
        <f t="shared" si="19"/>
        <v>2020WEST VALLEY ELEMENTARY</v>
      </c>
      <c r="B793">
        <v>3027570</v>
      </c>
      <c r="C793">
        <v>2020</v>
      </c>
      <c r="D793">
        <v>150011</v>
      </c>
      <c r="E793" t="s">
        <v>777</v>
      </c>
      <c r="F793" t="s">
        <v>786</v>
      </c>
      <c r="G793" t="s">
        <v>83</v>
      </c>
      <c r="H793" s="4">
        <v>285518</v>
      </c>
      <c r="I793" s="4">
        <v>168769</v>
      </c>
      <c r="J793" s="5">
        <f t="shared" si="20"/>
        <v>454287</v>
      </c>
      <c r="K793">
        <f>IFERROR(VLOOKUP(G793,'GASB Match'!$A$87:$B$363,2,FALSE),"")</f>
        <v>3027570</v>
      </c>
    </row>
    <row r="794" spans="1:11" x14ac:dyDescent="0.2">
      <c r="A794" t="str">
        <f t="shared" si="19"/>
        <v>2021WEST VALLEY ELEMENTARY</v>
      </c>
      <c r="B794">
        <v>3027570</v>
      </c>
      <c r="C794">
        <v>2021</v>
      </c>
      <c r="D794">
        <v>150011</v>
      </c>
      <c r="E794" t="s">
        <v>777</v>
      </c>
      <c r="F794" t="s">
        <v>786</v>
      </c>
      <c r="G794" t="s">
        <v>83</v>
      </c>
      <c r="H794" s="4">
        <v>317766</v>
      </c>
      <c r="I794" s="4">
        <v>181275</v>
      </c>
      <c r="J794" s="5">
        <f t="shared" si="20"/>
        <v>499041</v>
      </c>
      <c r="K794">
        <f>IFERROR(VLOOKUP(G794,'GASB Match'!$A$87:$B$363,2,FALSE),"")</f>
        <v>3027570</v>
      </c>
    </row>
    <row r="795" spans="1:11" x14ac:dyDescent="0.2">
      <c r="A795" t="str">
        <f t="shared" si="19"/>
        <v>2022WEST VALLEY ELEMENTARY</v>
      </c>
      <c r="B795">
        <v>3027570</v>
      </c>
      <c r="C795">
        <v>2022</v>
      </c>
      <c r="D795">
        <v>150011</v>
      </c>
      <c r="E795" t="s">
        <v>777</v>
      </c>
      <c r="F795" t="s">
        <v>786</v>
      </c>
      <c r="G795" t="s">
        <v>83</v>
      </c>
      <c r="H795" s="4">
        <v>356529</v>
      </c>
      <c r="I795" s="4">
        <v>196840</v>
      </c>
      <c r="J795" s="5">
        <f t="shared" si="20"/>
        <v>553369</v>
      </c>
      <c r="K795">
        <f>IFERROR(VLOOKUP(G795,'GASB Match'!$A$87:$B$363,2,FALSE),"")</f>
        <v>3027570</v>
      </c>
    </row>
    <row r="796" spans="1:11" x14ac:dyDescent="0.2">
      <c r="A796" t="str">
        <f t="shared" si="19"/>
        <v>2023WEST VALLEY ELEMENTARY</v>
      </c>
      <c r="B796">
        <v>3027570</v>
      </c>
      <c r="C796">
        <v>2023</v>
      </c>
      <c r="D796">
        <v>150011</v>
      </c>
      <c r="E796" t="s">
        <v>777</v>
      </c>
      <c r="F796" t="s">
        <v>786</v>
      </c>
      <c r="G796" t="s">
        <v>83</v>
      </c>
      <c r="H796" s="4">
        <v>376793</v>
      </c>
      <c r="I796" s="4">
        <v>203621</v>
      </c>
      <c r="J796" s="5">
        <f t="shared" si="20"/>
        <v>580414</v>
      </c>
      <c r="K796">
        <f>IFERROR(VLOOKUP(G796,'GASB Match'!$A$87:$B$363,2,FALSE),"")</f>
        <v>3027570</v>
      </c>
    </row>
    <row r="797" spans="1:11" x14ac:dyDescent="0.2">
      <c r="A797" t="str">
        <f t="shared" si="19"/>
        <v>2015DEER PARK ELEMENTARY</v>
      </c>
      <c r="B797">
        <v>3008700</v>
      </c>
      <c r="C797">
        <v>2015</v>
      </c>
      <c r="D797">
        <v>150021</v>
      </c>
      <c r="E797" t="s">
        <v>777</v>
      </c>
      <c r="F797" t="s">
        <v>786</v>
      </c>
      <c r="G797" t="s">
        <v>84</v>
      </c>
      <c r="H797" s="4">
        <v>40332</v>
      </c>
      <c r="I797" s="4">
        <v>27493</v>
      </c>
      <c r="J797" s="5">
        <f t="shared" si="20"/>
        <v>67825</v>
      </c>
      <c r="K797">
        <f>IFERROR(VLOOKUP(G797,'GASB Match'!$A$87:$B$363,2,FALSE),"")</f>
        <v>3008700</v>
      </c>
    </row>
    <row r="798" spans="1:11" x14ac:dyDescent="0.2">
      <c r="A798" t="str">
        <f t="shared" si="19"/>
        <v>2016DEER PARK ELEMENTARY</v>
      </c>
      <c r="B798">
        <v>3008700</v>
      </c>
      <c r="C798">
        <v>2016</v>
      </c>
      <c r="D798">
        <v>150021</v>
      </c>
      <c r="E798" t="s">
        <v>777</v>
      </c>
      <c r="F798" t="s">
        <v>786</v>
      </c>
      <c r="G798" t="s">
        <v>84</v>
      </c>
      <c r="H798" s="4">
        <v>48527</v>
      </c>
      <c r="I798" s="4">
        <v>31821</v>
      </c>
      <c r="J798" s="5">
        <f t="shared" si="20"/>
        <v>80348</v>
      </c>
      <c r="K798">
        <f>IFERROR(VLOOKUP(G798,'GASB Match'!$A$87:$B$363,2,FALSE),"")</f>
        <v>3008700</v>
      </c>
    </row>
    <row r="799" spans="1:11" x14ac:dyDescent="0.2">
      <c r="A799" t="str">
        <f t="shared" si="19"/>
        <v>2017DEER PARK ELEMENTARY</v>
      </c>
      <c r="B799">
        <v>3008700</v>
      </c>
      <c r="C799">
        <v>2017</v>
      </c>
      <c r="D799">
        <v>150021</v>
      </c>
      <c r="E799" t="s">
        <v>777</v>
      </c>
      <c r="F799" t="s">
        <v>786</v>
      </c>
      <c r="G799" t="s">
        <v>84</v>
      </c>
      <c r="H799" s="4">
        <v>55088</v>
      </c>
      <c r="I799" s="4">
        <v>34982</v>
      </c>
      <c r="J799" s="5">
        <f t="shared" si="20"/>
        <v>90070</v>
      </c>
      <c r="K799">
        <f>IFERROR(VLOOKUP(G799,'GASB Match'!$A$87:$B$363,2,FALSE),"")</f>
        <v>3008700</v>
      </c>
    </row>
    <row r="800" spans="1:11" x14ac:dyDescent="0.2">
      <c r="A800" t="str">
        <f t="shared" si="19"/>
        <v>2018DEER PARK ELEMENTARY</v>
      </c>
      <c r="B800">
        <v>3008700</v>
      </c>
      <c r="C800">
        <v>2018</v>
      </c>
      <c r="D800">
        <v>150021</v>
      </c>
      <c r="E800" t="s">
        <v>777</v>
      </c>
      <c r="F800" t="s">
        <v>786</v>
      </c>
      <c r="G800" t="s">
        <v>84</v>
      </c>
      <c r="H800" s="4">
        <v>59047</v>
      </c>
      <c r="I800" s="4">
        <v>37002</v>
      </c>
      <c r="J800" s="5">
        <f t="shared" si="20"/>
        <v>96049</v>
      </c>
      <c r="K800">
        <f>IFERROR(VLOOKUP(G800,'GASB Match'!$A$87:$B$363,2,FALSE),"")</f>
        <v>3008700</v>
      </c>
    </row>
    <row r="801" spans="1:11" x14ac:dyDescent="0.2">
      <c r="A801" t="str">
        <f t="shared" si="19"/>
        <v>2019DEER PARK ELEMENTARY</v>
      </c>
      <c r="B801">
        <v>3008700</v>
      </c>
      <c r="C801">
        <v>2019</v>
      </c>
      <c r="D801">
        <v>150021</v>
      </c>
      <c r="E801" t="s">
        <v>777</v>
      </c>
      <c r="F801" t="s">
        <v>786</v>
      </c>
      <c r="G801" t="s">
        <v>84</v>
      </c>
      <c r="H801" s="4">
        <v>62092</v>
      </c>
      <c r="I801" s="4">
        <v>37668</v>
      </c>
      <c r="J801" s="5">
        <f t="shared" si="20"/>
        <v>99760</v>
      </c>
      <c r="K801">
        <f>IFERROR(VLOOKUP(G801,'GASB Match'!$A$87:$B$363,2,FALSE),"")</f>
        <v>3008700</v>
      </c>
    </row>
    <row r="802" spans="1:11" x14ac:dyDescent="0.2">
      <c r="A802" t="str">
        <f t="shared" si="19"/>
        <v>2020DEER PARK ELEMENTARY</v>
      </c>
      <c r="B802">
        <v>3008700</v>
      </c>
      <c r="C802">
        <v>2020</v>
      </c>
      <c r="D802">
        <v>150021</v>
      </c>
      <c r="E802" t="s">
        <v>777</v>
      </c>
      <c r="F802" t="s">
        <v>786</v>
      </c>
      <c r="G802" t="s">
        <v>84</v>
      </c>
      <c r="H802" s="4">
        <v>69585</v>
      </c>
      <c r="I802" s="4">
        <v>41064</v>
      </c>
      <c r="J802" s="5">
        <f t="shared" si="20"/>
        <v>110649</v>
      </c>
      <c r="K802">
        <f>IFERROR(VLOOKUP(G802,'GASB Match'!$A$87:$B$363,2,FALSE),"")</f>
        <v>3008700</v>
      </c>
    </row>
    <row r="803" spans="1:11" x14ac:dyDescent="0.2">
      <c r="A803" t="str">
        <f t="shared" si="19"/>
        <v>2021DEER PARK ELEMENTARY</v>
      </c>
      <c r="B803">
        <v>3008700</v>
      </c>
      <c r="C803">
        <v>2021</v>
      </c>
      <c r="D803">
        <v>150021</v>
      </c>
      <c r="E803" t="s">
        <v>777</v>
      </c>
      <c r="F803" t="s">
        <v>786</v>
      </c>
      <c r="G803" t="s">
        <v>84</v>
      </c>
      <c r="H803" s="4">
        <v>79195</v>
      </c>
      <c r="I803" s="4">
        <v>45140</v>
      </c>
      <c r="J803" s="5">
        <f t="shared" si="20"/>
        <v>124335</v>
      </c>
      <c r="K803">
        <f>IFERROR(VLOOKUP(G803,'GASB Match'!$A$87:$B$363,2,FALSE),"")</f>
        <v>3008700</v>
      </c>
    </row>
    <row r="804" spans="1:11" x14ac:dyDescent="0.2">
      <c r="A804" t="str">
        <f t="shared" si="19"/>
        <v>2022DEER PARK ELEMENTARY</v>
      </c>
      <c r="B804">
        <v>3008700</v>
      </c>
      <c r="C804">
        <v>2022</v>
      </c>
      <c r="D804">
        <v>150021</v>
      </c>
      <c r="E804" t="s">
        <v>777</v>
      </c>
      <c r="F804" t="s">
        <v>786</v>
      </c>
      <c r="G804" t="s">
        <v>84</v>
      </c>
      <c r="H804" s="4">
        <v>78145</v>
      </c>
      <c r="I804" s="4">
        <v>43044</v>
      </c>
      <c r="J804" s="5">
        <f t="shared" si="20"/>
        <v>121189</v>
      </c>
      <c r="K804">
        <f>IFERROR(VLOOKUP(G804,'GASB Match'!$A$87:$B$363,2,FALSE),"")</f>
        <v>3008700</v>
      </c>
    </row>
    <row r="805" spans="1:11" x14ac:dyDescent="0.2">
      <c r="A805" t="str">
        <f t="shared" si="19"/>
        <v>2023DEER PARK ELEMENTARY</v>
      </c>
      <c r="B805">
        <v>3008700</v>
      </c>
      <c r="C805">
        <v>2023</v>
      </c>
      <c r="D805">
        <v>150021</v>
      </c>
      <c r="E805" t="s">
        <v>777</v>
      </c>
      <c r="F805" t="s">
        <v>786</v>
      </c>
      <c r="G805" t="s">
        <v>84</v>
      </c>
      <c r="H805" s="4">
        <v>82930</v>
      </c>
      <c r="I805" s="4">
        <v>44723</v>
      </c>
      <c r="J805" s="5">
        <f t="shared" si="20"/>
        <v>127653</v>
      </c>
      <c r="K805">
        <f>IFERROR(VLOOKUP(G805,'GASB Match'!$A$87:$B$363,2,FALSE),"")</f>
        <v>3008700</v>
      </c>
    </row>
    <row r="806" spans="1:11" x14ac:dyDescent="0.2">
      <c r="A806" t="str">
        <f t="shared" si="19"/>
        <v>2015FAIR-MONT-EGAN ELEMENTARY</v>
      </c>
      <c r="B806">
        <v>3010230</v>
      </c>
      <c r="C806">
        <v>2015</v>
      </c>
      <c r="D806">
        <v>150031</v>
      </c>
      <c r="E806" t="s">
        <v>777</v>
      </c>
      <c r="F806" t="s">
        <v>786</v>
      </c>
      <c r="G806" t="s">
        <v>85</v>
      </c>
      <c r="H806" s="4">
        <v>60296</v>
      </c>
      <c r="I806" s="4">
        <v>40857</v>
      </c>
      <c r="J806" s="5">
        <f t="shared" si="20"/>
        <v>101153</v>
      </c>
      <c r="K806">
        <f>IFERROR(VLOOKUP(G806,'GASB Match'!$A$87:$B$363,2,FALSE),"")</f>
        <v>3010230</v>
      </c>
    </row>
    <row r="807" spans="1:11" x14ac:dyDescent="0.2">
      <c r="A807" t="str">
        <f t="shared" si="19"/>
        <v>2016FAIR-MONT-EGAN ELEMENTARY</v>
      </c>
      <c r="B807">
        <v>3010230</v>
      </c>
      <c r="C807">
        <v>2016</v>
      </c>
      <c r="D807">
        <v>150031</v>
      </c>
      <c r="E807" t="s">
        <v>777</v>
      </c>
      <c r="F807" t="s">
        <v>786</v>
      </c>
      <c r="G807" t="s">
        <v>85</v>
      </c>
      <c r="H807" s="4">
        <v>60487</v>
      </c>
      <c r="I807" s="4">
        <v>39612</v>
      </c>
      <c r="J807" s="5">
        <f t="shared" si="20"/>
        <v>100099</v>
      </c>
      <c r="K807">
        <f>IFERROR(VLOOKUP(G807,'GASB Match'!$A$87:$B$363,2,FALSE),"")</f>
        <v>3010230</v>
      </c>
    </row>
    <row r="808" spans="1:11" x14ac:dyDescent="0.2">
      <c r="A808" t="str">
        <f t="shared" si="19"/>
        <v>2017FAIR-MONT-EGAN ELEMENTARY</v>
      </c>
      <c r="B808">
        <v>3010230</v>
      </c>
      <c r="C808">
        <v>2017</v>
      </c>
      <c r="D808">
        <v>150031</v>
      </c>
      <c r="E808" t="s">
        <v>777</v>
      </c>
      <c r="F808" t="s">
        <v>786</v>
      </c>
      <c r="G808" t="s">
        <v>85</v>
      </c>
      <c r="H808" s="4">
        <v>61146</v>
      </c>
      <c r="I808" s="4">
        <v>38827</v>
      </c>
      <c r="J808" s="5">
        <f t="shared" si="20"/>
        <v>99973</v>
      </c>
      <c r="K808">
        <f>IFERROR(VLOOKUP(G808,'GASB Match'!$A$87:$B$363,2,FALSE),"")</f>
        <v>3010230</v>
      </c>
    </row>
    <row r="809" spans="1:11" x14ac:dyDescent="0.2">
      <c r="A809" t="str">
        <f t="shared" si="19"/>
        <v>2018FAIR-MONT-EGAN ELEMENTARY</v>
      </c>
      <c r="B809">
        <v>3010230</v>
      </c>
      <c r="C809">
        <v>2018</v>
      </c>
      <c r="D809">
        <v>150031</v>
      </c>
      <c r="E809" t="s">
        <v>777</v>
      </c>
      <c r="F809" t="s">
        <v>786</v>
      </c>
      <c r="G809" t="s">
        <v>85</v>
      </c>
      <c r="H809" s="4">
        <v>67404</v>
      </c>
      <c r="I809" s="4">
        <v>42191</v>
      </c>
      <c r="J809" s="5">
        <f t="shared" si="20"/>
        <v>109595</v>
      </c>
      <c r="K809">
        <f>IFERROR(VLOOKUP(G809,'GASB Match'!$A$87:$B$363,2,FALSE),"")</f>
        <v>3010230</v>
      </c>
    </row>
    <row r="810" spans="1:11" x14ac:dyDescent="0.2">
      <c r="A810" t="str">
        <f t="shared" si="19"/>
        <v>2019FAIR-MONT-EGAN ELEMENTARY</v>
      </c>
      <c r="B810">
        <v>3010230</v>
      </c>
      <c r="C810">
        <v>2019</v>
      </c>
      <c r="D810">
        <v>150031</v>
      </c>
      <c r="E810" t="s">
        <v>777</v>
      </c>
      <c r="F810" t="s">
        <v>786</v>
      </c>
      <c r="G810" t="s">
        <v>85</v>
      </c>
      <c r="H810" s="4">
        <v>72884</v>
      </c>
      <c r="I810" s="4">
        <v>44202</v>
      </c>
      <c r="J810" s="5">
        <f t="shared" si="20"/>
        <v>117086</v>
      </c>
      <c r="K810">
        <f>IFERROR(VLOOKUP(G810,'GASB Match'!$A$87:$B$363,2,FALSE),"")</f>
        <v>3010230</v>
      </c>
    </row>
    <row r="811" spans="1:11" x14ac:dyDescent="0.2">
      <c r="A811" t="str">
        <f t="shared" si="19"/>
        <v>2020FAIR-MONT-EGAN ELEMENTARY</v>
      </c>
      <c r="B811">
        <v>3010230</v>
      </c>
      <c r="C811">
        <v>2020</v>
      </c>
      <c r="D811">
        <v>150031</v>
      </c>
      <c r="E811" t="s">
        <v>777</v>
      </c>
      <c r="F811" t="s">
        <v>786</v>
      </c>
      <c r="G811" t="s">
        <v>85</v>
      </c>
      <c r="H811" s="4">
        <v>72356</v>
      </c>
      <c r="I811" s="4">
        <v>42703</v>
      </c>
      <c r="J811" s="5">
        <f t="shared" si="20"/>
        <v>115059</v>
      </c>
      <c r="K811">
        <f>IFERROR(VLOOKUP(G811,'GASB Match'!$A$87:$B$363,2,FALSE),"")</f>
        <v>3010230</v>
      </c>
    </row>
    <row r="812" spans="1:11" x14ac:dyDescent="0.2">
      <c r="A812" t="str">
        <f t="shared" si="19"/>
        <v>2021FAIR-MONT-EGAN ELEMENTARY</v>
      </c>
      <c r="B812">
        <v>3010230</v>
      </c>
      <c r="C812">
        <v>2021</v>
      </c>
      <c r="D812">
        <v>150031</v>
      </c>
      <c r="E812" t="s">
        <v>777</v>
      </c>
      <c r="F812" t="s">
        <v>786</v>
      </c>
      <c r="G812" t="s">
        <v>85</v>
      </c>
      <c r="H812" s="4">
        <v>80412</v>
      </c>
      <c r="I812" s="4">
        <v>45835</v>
      </c>
      <c r="J812" s="5">
        <f t="shared" si="20"/>
        <v>126247</v>
      </c>
      <c r="K812">
        <f>IFERROR(VLOOKUP(G812,'GASB Match'!$A$87:$B$363,2,FALSE),"")</f>
        <v>3010230</v>
      </c>
    </row>
    <row r="813" spans="1:11" x14ac:dyDescent="0.2">
      <c r="A813" t="str">
        <f t="shared" si="19"/>
        <v>2022FAIR-MONT-EGAN ELEMENTARY</v>
      </c>
      <c r="B813">
        <v>3010230</v>
      </c>
      <c r="C813">
        <v>2022</v>
      </c>
      <c r="D813">
        <v>150031</v>
      </c>
      <c r="E813" t="s">
        <v>777</v>
      </c>
      <c r="F813" t="s">
        <v>786</v>
      </c>
      <c r="G813" t="s">
        <v>85</v>
      </c>
      <c r="H813" s="4">
        <v>92143</v>
      </c>
      <c r="I813" s="4">
        <v>50777</v>
      </c>
      <c r="J813" s="5">
        <f t="shared" si="20"/>
        <v>142920</v>
      </c>
      <c r="K813">
        <f>IFERROR(VLOOKUP(G813,'GASB Match'!$A$87:$B$363,2,FALSE),"")</f>
        <v>3010230</v>
      </c>
    </row>
    <row r="814" spans="1:11" x14ac:dyDescent="0.2">
      <c r="A814" t="str">
        <f t="shared" si="19"/>
        <v>2023FAIR-MONT-EGAN ELEMENTARY</v>
      </c>
      <c r="B814">
        <v>3010230</v>
      </c>
      <c r="C814">
        <v>2023</v>
      </c>
      <c r="D814">
        <v>150031</v>
      </c>
      <c r="E814" t="s">
        <v>777</v>
      </c>
      <c r="F814" t="s">
        <v>786</v>
      </c>
      <c r="G814" t="s">
        <v>85</v>
      </c>
      <c r="H814" s="4">
        <v>97169</v>
      </c>
      <c r="I814" s="4">
        <v>52422</v>
      </c>
      <c r="J814" s="5">
        <f t="shared" si="20"/>
        <v>149591</v>
      </c>
      <c r="K814">
        <f>IFERROR(VLOOKUP(G814,'GASB Match'!$A$87:$B$363,2,FALSE),"")</f>
        <v>3010230</v>
      </c>
    </row>
    <row r="815" spans="1:11" x14ac:dyDescent="0.2">
      <c r="A815" t="str">
        <f t="shared" si="19"/>
        <v>2015SWAN RIVER ELEMENTARY</v>
      </c>
      <c r="B815">
        <v>3025500</v>
      </c>
      <c r="C815">
        <v>2015</v>
      </c>
      <c r="D815">
        <v>150041</v>
      </c>
      <c r="E815" t="s">
        <v>777</v>
      </c>
      <c r="F815" t="s">
        <v>786</v>
      </c>
      <c r="G815" t="s">
        <v>86</v>
      </c>
      <c r="H815" s="4">
        <v>53524</v>
      </c>
      <c r="I815" s="4">
        <v>36324</v>
      </c>
      <c r="J815" s="5">
        <f t="shared" si="20"/>
        <v>89848</v>
      </c>
      <c r="K815">
        <f>IFERROR(VLOOKUP(G815,'GASB Match'!$A$87:$B$363,2,FALSE),"")</f>
        <v>3025500</v>
      </c>
    </row>
    <row r="816" spans="1:11" x14ac:dyDescent="0.2">
      <c r="A816" t="str">
        <f t="shared" si="19"/>
        <v>2016SWAN RIVER ELEMENTARY</v>
      </c>
      <c r="B816">
        <v>3025500</v>
      </c>
      <c r="C816">
        <v>2016</v>
      </c>
      <c r="D816">
        <v>150041</v>
      </c>
      <c r="E816" t="s">
        <v>777</v>
      </c>
      <c r="F816" t="s">
        <v>786</v>
      </c>
      <c r="G816" t="s">
        <v>86</v>
      </c>
      <c r="H816" s="4">
        <v>58502</v>
      </c>
      <c r="I816" s="4">
        <v>38319</v>
      </c>
      <c r="J816" s="5">
        <f t="shared" si="20"/>
        <v>96821</v>
      </c>
      <c r="K816">
        <f>IFERROR(VLOOKUP(G816,'GASB Match'!$A$87:$B$363,2,FALSE),"")</f>
        <v>3025500</v>
      </c>
    </row>
    <row r="817" spans="1:11" x14ac:dyDescent="0.2">
      <c r="A817" t="str">
        <f t="shared" si="19"/>
        <v>2017SWAN RIVER ELEMENTARY</v>
      </c>
      <c r="B817">
        <v>3025500</v>
      </c>
      <c r="C817">
        <v>2017</v>
      </c>
      <c r="D817">
        <v>150041</v>
      </c>
      <c r="E817" t="s">
        <v>777</v>
      </c>
      <c r="F817" t="s">
        <v>786</v>
      </c>
      <c r="G817" t="s">
        <v>86</v>
      </c>
      <c r="H817" s="4">
        <v>64000</v>
      </c>
      <c r="I817" s="4">
        <v>40639</v>
      </c>
      <c r="J817" s="5">
        <f t="shared" si="20"/>
        <v>104639</v>
      </c>
      <c r="K817">
        <f>IFERROR(VLOOKUP(G817,'GASB Match'!$A$87:$B$363,2,FALSE),"")</f>
        <v>3025500</v>
      </c>
    </row>
    <row r="818" spans="1:11" x14ac:dyDescent="0.2">
      <c r="A818" t="str">
        <f t="shared" si="19"/>
        <v>2018SWAN RIVER ELEMENTARY</v>
      </c>
      <c r="B818">
        <v>3025500</v>
      </c>
      <c r="C818">
        <v>2018</v>
      </c>
      <c r="D818">
        <v>150041</v>
      </c>
      <c r="E818" t="s">
        <v>777</v>
      </c>
      <c r="F818" t="s">
        <v>786</v>
      </c>
      <c r="G818" t="s">
        <v>86</v>
      </c>
      <c r="H818" s="4">
        <v>67844</v>
      </c>
      <c r="I818" s="4">
        <v>42464</v>
      </c>
      <c r="J818" s="5">
        <f t="shared" si="20"/>
        <v>110308</v>
      </c>
      <c r="K818">
        <f>IFERROR(VLOOKUP(G818,'GASB Match'!$A$87:$B$363,2,FALSE),"")</f>
        <v>3025500</v>
      </c>
    </row>
    <row r="819" spans="1:11" x14ac:dyDescent="0.2">
      <c r="A819" t="str">
        <f t="shared" si="19"/>
        <v>2019SWAN RIVER ELEMENTARY</v>
      </c>
      <c r="B819">
        <v>3025500</v>
      </c>
      <c r="C819">
        <v>2019</v>
      </c>
      <c r="D819">
        <v>150041</v>
      </c>
      <c r="E819" t="s">
        <v>777</v>
      </c>
      <c r="F819" t="s">
        <v>786</v>
      </c>
      <c r="G819" t="s">
        <v>86</v>
      </c>
      <c r="H819" s="4">
        <v>70978</v>
      </c>
      <c r="I819" s="4">
        <v>43048</v>
      </c>
      <c r="J819" s="5">
        <f t="shared" si="20"/>
        <v>114026</v>
      </c>
      <c r="K819">
        <f>IFERROR(VLOOKUP(G819,'GASB Match'!$A$87:$B$363,2,FALSE),"")</f>
        <v>3025500</v>
      </c>
    </row>
    <row r="820" spans="1:11" x14ac:dyDescent="0.2">
      <c r="A820" t="str">
        <f t="shared" si="19"/>
        <v>2020SWAN RIVER ELEMENTARY</v>
      </c>
      <c r="B820">
        <v>3025500</v>
      </c>
      <c r="C820">
        <v>2020</v>
      </c>
      <c r="D820">
        <v>150041</v>
      </c>
      <c r="E820" t="s">
        <v>777</v>
      </c>
      <c r="F820" t="s">
        <v>786</v>
      </c>
      <c r="G820" t="s">
        <v>86</v>
      </c>
      <c r="H820" s="4">
        <v>70016</v>
      </c>
      <c r="I820" s="4">
        <v>41319</v>
      </c>
      <c r="J820" s="5">
        <f t="shared" si="20"/>
        <v>111335</v>
      </c>
      <c r="K820">
        <f>IFERROR(VLOOKUP(G820,'GASB Match'!$A$87:$B$363,2,FALSE),"")</f>
        <v>3025500</v>
      </c>
    </row>
    <row r="821" spans="1:11" x14ac:dyDescent="0.2">
      <c r="A821" t="str">
        <f t="shared" si="19"/>
        <v>2021SWAN RIVER ELEMENTARY</v>
      </c>
      <c r="B821">
        <v>3025500</v>
      </c>
      <c r="C821">
        <v>2021</v>
      </c>
      <c r="D821">
        <v>150041</v>
      </c>
      <c r="E821" t="s">
        <v>777</v>
      </c>
      <c r="F821" t="s">
        <v>786</v>
      </c>
      <c r="G821" t="s">
        <v>86</v>
      </c>
      <c r="H821" s="4">
        <v>65321</v>
      </c>
      <c r="I821" s="4">
        <v>37224</v>
      </c>
      <c r="J821" s="5">
        <f t="shared" si="20"/>
        <v>102545</v>
      </c>
      <c r="K821">
        <f>IFERROR(VLOOKUP(G821,'GASB Match'!$A$87:$B$363,2,FALSE),"")</f>
        <v>3025500</v>
      </c>
    </row>
    <row r="822" spans="1:11" x14ac:dyDescent="0.2">
      <c r="A822" t="str">
        <f t="shared" si="19"/>
        <v>2022SWAN RIVER ELEMENTARY</v>
      </c>
      <c r="B822">
        <v>3025500</v>
      </c>
      <c r="C822">
        <v>2022</v>
      </c>
      <c r="D822">
        <v>150041</v>
      </c>
      <c r="E822" t="s">
        <v>777</v>
      </c>
      <c r="F822" t="s">
        <v>786</v>
      </c>
      <c r="G822" t="s">
        <v>86</v>
      </c>
      <c r="H822" s="4">
        <v>67734</v>
      </c>
      <c r="I822" s="4">
        <v>37292</v>
      </c>
      <c r="J822" s="5">
        <f t="shared" si="20"/>
        <v>105026</v>
      </c>
      <c r="K822">
        <f>IFERROR(VLOOKUP(G822,'GASB Match'!$A$87:$B$363,2,FALSE),"")</f>
        <v>3025500</v>
      </c>
    </row>
    <row r="823" spans="1:11" x14ac:dyDescent="0.2">
      <c r="A823" t="str">
        <f t="shared" si="19"/>
        <v>2023SWAN RIVER ELEMENTARY</v>
      </c>
      <c r="B823">
        <v>3025500</v>
      </c>
      <c r="C823">
        <v>2023</v>
      </c>
      <c r="D823">
        <v>150041</v>
      </c>
      <c r="E823" t="s">
        <v>777</v>
      </c>
      <c r="F823" t="s">
        <v>786</v>
      </c>
      <c r="G823" t="s">
        <v>86</v>
      </c>
      <c r="H823" s="4">
        <v>71083</v>
      </c>
      <c r="I823" s="4">
        <v>38317</v>
      </c>
      <c r="J823" s="5">
        <f t="shared" si="20"/>
        <v>109400</v>
      </c>
      <c r="K823">
        <f>IFERROR(VLOOKUP(G823,'GASB Match'!$A$87:$B$363,2,FALSE),"")</f>
        <v>3025500</v>
      </c>
    </row>
    <row r="824" spans="1:11" x14ac:dyDescent="0.2">
      <c r="A824" t="str">
        <f t="shared" si="19"/>
        <v>2015KALISPELL PUBLIC SCHOOLS</v>
      </c>
      <c r="B824">
        <v>3015450</v>
      </c>
      <c r="C824">
        <v>2015</v>
      </c>
      <c r="D824">
        <v>150051</v>
      </c>
      <c r="E824" t="s">
        <v>777</v>
      </c>
      <c r="F824" t="s">
        <v>786</v>
      </c>
      <c r="G824" t="s">
        <v>87</v>
      </c>
      <c r="H824" s="4">
        <v>2148282</v>
      </c>
      <c r="I824" s="4">
        <v>1438503</v>
      </c>
      <c r="J824" s="5">
        <f t="shared" si="20"/>
        <v>3586785</v>
      </c>
      <c r="K824">
        <f>IFERROR(VLOOKUP(G824,'GASB Match'!$A$87:$B$363,2,FALSE),"")</f>
        <v>3015450</v>
      </c>
    </row>
    <row r="825" spans="1:11" x14ac:dyDescent="0.2">
      <c r="A825" t="str">
        <f t="shared" si="19"/>
        <v>2016KALISPELL PUBLIC SCHOOLS</v>
      </c>
      <c r="B825">
        <v>3015450</v>
      </c>
      <c r="C825">
        <v>2016</v>
      </c>
      <c r="D825">
        <v>150051</v>
      </c>
      <c r="E825" t="s">
        <v>777</v>
      </c>
      <c r="F825" t="s">
        <v>786</v>
      </c>
      <c r="G825" t="s">
        <v>87</v>
      </c>
      <c r="H825" s="4">
        <v>2489828</v>
      </c>
      <c r="I825" s="4">
        <v>1622165</v>
      </c>
      <c r="J825" s="5">
        <f t="shared" si="20"/>
        <v>4111993</v>
      </c>
      <c r="K825">
        <f>IFERROR(VLOOKUP(G825,'GASB Match'!$A$87:$B$363,2,FALSE),"")</f>
        <v>3015450</v>
      </c>
    </row>
    <row r="826" spans="1:11" x14ac:dyDescent="0.2">
      <c r="A826" t="str">
        <f t="shared" si="19"/>
        <v>2017KALISPELL PUBLIC SCHOOLS</v>
      </c>
      <c r="B826">
        <v>3015450</v>
      </c>
      <c r="C826">
        <v>2017</v>
      </c>
      <c r="D826">
        <v>150051</v>
      </c>
      <c r="E826" t="s">
        <v>777</v>
      </c>
      <c r="F826" t="s">
        <v>786</v>
      </c>
      <c r="G826" t="s">
        <v>87</v>
      </c>
      <c r="H826" s="4">
        <v>2593592</v>
      </c>
      <c r="I826" s="4">
        <v>1646305</v>
      </c>
      <c r="J826" s="5">
        <f t="shared" si="20"/>
        <v>4239897</v>
      </c>
      <c r="K826">
        <f>IFERROR(VLOOKUP(G826,'GASB Match'!$A$87:$B$363,2,FALSE),"")</f>
        <v>3015450</v>
      </c>
    </row>
    <row r="827" spans="1:11" x14ac:dyDescent="0.2">
      <c r="A827" t="str">
        <f t="shared" si="19"/>
        <v>2018KALISPELL PUBLIC SCHOOLS</v>
      </c>
      <c r="B827">
        <v>3015450</v>
      </c>
      <c r="C827">
        <v>2018</v>
      </c>
      <c r="D827">
        <v>150051</v>
      </c>
      <c r="E827" t="s">
        <v>777</v>
      </c>
      <c r="F827" t="s">
        <v>786</v>
      </c>
      <c r="G827" t="s">
        <v>87</v>
      </c>
      <c r="H827" s="4">
        <v>2666778</v>
      </c>
      <c r="I827" s="4">
        <v>1656375</v>
      </c>
      <c r="J827" s="5">
        <f t="shared" si="20"/>
        <v>4323153</v>
      </c>
      <c r="K827">
        <f>IFERROR(VLOOKUP(G827,'GASB Match'!$A$87:$B$363,2,FALSE),"")</f>
        <v>3015450</v>
      </c>
    </row>
    <row r="828" spans="1:11" x14ac:dyDescent="0.2">
      <c r="A828" t="str">
        <f t="shared" si="19"/>
        <v>2019KALISPELL PUBLIC SCHOOLS</v>
      </c>
      <c r="B828">
        <v>3015450</v>
      </c>
      <c r="C828">
        <v>2019</v>
      </c>
      <c r="D828">
        <v>150051</v>
      </c>
      <c r="E828" t="s">
        <v>777</v>
      </c>
      <c r="F828" t="s">
        <v>786</v>
      </c>
      <c r="G828" t="s">
        <v>87</v>
      </c>
      <c r="H828" s="4">
        <v>2803939</v>
      </c>
      <c r="I828" s="4">
        <v>1697522</v>
      </c>
      <c r="J828" s="5">
        <f t="shared" si="20"/>
        <v>4501461</v>
      </c>
      <c r="K828">
        <f>IFERROR(VLOOKUP(G828,'GASB Match'!$A$87:$B$363,2,FALSE),"")</f>
        <v>3015450</v>
      </c>
    </row>
    <row r="829" spans="1:11" x14ac:dyDescent="0.2">
      <c r="A829" t="str">
        <f t="shared" si="19"/>
        <v>2020KALISPELL PUBLIC SCHOOLS</v>
      </c>
      <c r="B829">
        <v>3015450</v>
      </c>
      <c r="C829">
        <v>2020</v>
      </c>
      <c r="D829">
        <v>150051</v>
      </c>
      <c r="E829" t="s">
        <v>777</v>
      </c>
      <c r="F829" t="s">
        <v>786</v>
      </c>
      <c r="G829" t="s">
        <v>87</v>
      </c>
      <c r="H829" s="4">
        <v>2879349</v>
      </c>
      <c r="I829" s="4">
        <v>1702787</v>
      </c>
      <c r="J829" s="5">
        <f t="shared" si="20"/>
        <v>4582136</v>
      </c>
      <c r="K829">
        <f>IFERROR(VLOOKUP(G829,'GASB Match'!$A$87:$B$363,2,FALSE),"")</f>
        <v>3015450</v>
      </c>
    </row>
    <row r="830" spans="1:11" x14ac:dyDescent="0.2">
      <c r="A830" t="str">
        <f t="shared" si="19"/>
        <v>2021KALISPELL PUBLIC SCHOOLS</v>
      </c>
      <c r="B830">
        <v>3015450</v>
      </c>
      <c r="C830">
        <v>2021</v>
      </c>
      <c r="D830">
        <v>150051</v>
      </c>
      <c r="E830" t="s">
        <v>777</v>
      </c>
      <c r="F830" t="s">
        <v>786</v>
      </c>
      <c r="G830" t="s">
        <v>87</v>
      </c>
      <c r="H830" s="4">
        <v>3153792</v>
      </c>
      <c r="I830" s="4">
        <v>1799579</v>
      </c>
      <c r="J830" s="5">
        <f t="shared" si="20"/>
        <v>4953371</v>
      </c>
      <c r="K830">
        <f>IFERROR(VLOOKUP(G830,'GASB Match'!$A$87:$B$363,2,FALSE),"")</f>
        <v>3015450</v>
      </c>
    </row>
    <row r="831" spans="1:11" x14ac:dyDescent="0.2">
      <c r="A831" t="str">
        <f t="shared" si="19"/>
        <v>2022KALISPELL PUBLIC SCHOOLS</v>
      </c>
      <c r="B831">
        <v>3015450</v>
      </c>
      <c r="C831">
        <v>2022</v>
      </c>
      <c r="D831">
        <v>150051</v>
      </c>
      <c r="E831" t="s">
        <v>777</v>
      </c>
      <c r="F831" t="s">
        <v>786</v>
      </c>
      <c r="G831" t="s">
        <v>87</v>
      </c>
      <c r="H831" s="4">
        <v>3281423</v>
      </c>
      <c r="I831" s="4">
        <v>1812721</v>
      </c>
      <c r="J831" s="5">
        <f t="shared" si="20"/>
        <v>5094144</v>
      </c>
      <c r="K831">
        <f>IFERROR(VLOOKUP(G831,'GASB Match'!$A$87:$B$363,2,FALSE),"")</f>
        <v>3015450</v>
      </c>
    </row>
    <row r="832" spans="1:11" x14ac:dyDescent="0.2">
      <c r="A832" t="str">
        <f t="shared" si="19"/>
        <v>2023KALISPELL PUBLIC SCHOOLS</v>
      </c>
      <c r="B832">
        <v>3015450</v>
      </c>
      <c r="C832">
        <v>2023</v>
      </c>
      <c r="D832">
        <v>150051</v>
      </c>
      <c r="E832" t="s">
        <v>777</v>
      </c>
      <c r="F832" t="s">
        <v>786</v>
      </c>
      <c r="G832" t="s">
        <v>87</v>
      </c>
      <c r="H832" s="4">
        <v>3396174</v>
      </c>
      <c r="I832" s="4">
        <v>1836268</v>
      </c>
      <c r="J832" s="5">
        <f t="shared" si="20"/>
        <v>5232442</v>
      </c>
      <c r="K832">
        <f>IFERROR(VLOOKUP(G832,'GASB Match'!$A$87:$B$363,2,FALSE),"")</f>
        <v>3015450</v>
      </c>
    </row>
    <row r="833" spans="1:11" x14ac:dyDescent="0.2">
      <c r="A833" t="str">
        <f t="shared" si="19"/>
        <v>2015COLUMBIA FALLS PUBLIC SCHOOLS</v>
      </c>
      <c r="B833" t="s">
        <v>785</v>
      </c>
      <c r="C833">
        <v>2015</v>
      </c>
      <c r="D833">
        <v>150061</v>
      </c>
      <c r="E833" t="s">
        <v>777</v>
      </c>
      <c r="F833" t="s">
        <v>786</v>
      </c>
      <c r="G833" t="s">
        <v>88</v>
      </c>
      <c r="H833" s="4">
        <v>904383</v>
      </c>
      <c r="I833" s="4">
        <v>605868</v>
      </c>
      <c r="J833" s="5">
        <f t="shared" si="20"/>
        <v>1510251</v>
      </c>
      <c r="K833" t="str">
        <f>IFERROR(VLOOKUP(G833,'GASB Match'!$A$87:$B$363,2,FALSE),"")</f>
        <v/>
      </c>
    </row>
    <row r="834" spans="1:11" x14ac:dyDescent="0.2">
      <c r="A834" t="str">
        <f t="shared" si="19"/>
        <v>2016COLUMBIA FALLS PUBLIC SCHOOLS</v>
      </c>
      <c r="B834" t="s">
        <v>785</v>
      </c>
      <c r="C834">
        <v>2016</v>
      </c>
      <c r="D834">
        <v>150061</v>
      </c>
      <c r="E834" t="s">
        <v>777</v>
      </c>
      <c r="F834" t="s">
        <v>786</v>
      </c>
      <c r="G834" t="s">
        <v>88</v>
      </c>
      <c r="H834" s="4">
        <v>938214</v>
      </c>
      <c r="I834" s="4">
        <v>611392</v>
      </c>
      <c r="J834" s="5">
        <f t="shared" si="20"/>
        <v>1549606</v>
      </c>
      <c r="K834" t="str">
        <f>IFERROR(VLOOKUP(G834,'GASB Match'!$A$87:$B$363,2,FALSE),"")</f>
        <v/>
      </c>
    </row>
    <row r="835" spans="1:11" x14ac:dyDescent="0.2">
      <c r="A835" t="str">
        <f t="shared" ref="A835:A898" si="21">C835&amp;G835</f>
        <v>2017COLUMBIA FALLS PUBLIC SCHOOLS</v>
      </c>
      <c r="B835" t="s">
        <v>785</v>
      </c>
      <c r="C835">
        <v>2017</v>
      </c>
      <c r="D835">
        <v>150061</v>
      </c>
      <c r="E835" t="s">
        <v>777</v>
      </c>
      <c r="F835" t="s">
        <v>786</v>
      </c>
      <c r="G835" t="s">
        <v>88</v>
      </c>
      <c r="H835" s="4">
        <v>979883</v>
      </c>
      <c r="I835" s="4">
        <v>621999</v>
      </c>
      <c r="J835" s="5">
        <f t="shared" si="20"/>
        <v>1601882</v>
      </c>
      <c r="K835" t="str">
        <f>IFERROR(VLOOKUP(G835,'GASB Match'!$A$87:$B$363,2,FALSE),"")</f>
        <v/>
      </c>
    </row>
    <row r="836" spans="1:11" x14ac:dyDescent="0.2">
      <c r="A836" t="str">
        <f t="shared" si="21"/>
        <v>2018COLUMBIA FALLS PUBLIC SCHOOLS</v>
      </c>
      <c r="B836" t="s">
        <v>785</v>
      </c>
      <c r="C836">
        <v>2018</v>
      </c>
      <c r="D836">
        <v>150061</v>
      </c>
      <c r="E836" t="s">
        <v>777</v>
      </c>
      <c r="F836" t="s">
        <v>786</v>
      </c>
      <c r="G836" t="s">
        <v>88</v>
      </c>
      <c r="H836" s="4">
        <v>991074</v>
      </c>
      <c r="I836" s="4">
        <v>615780</v>
      </c>
      <c r="J836" s="5">
        <f t="shared" si="20"/>
        <v>1606854</v>
      </c>
      <c r="K836" t="str">
        <f>IFERROR(VLOOKUP(G836,'GASB Match'!$A$87:$B$363,2,FALSE),"")</f>
        <v/>
      </c>
    </row>
    <row r="837" spans="1:11" x14ac:dyDescent="0.2">
      <c r="A837" t="str">
        <f t="shared" si="21"/>
        <v>2019COLUMBIA FALLS PUBLIC SCHOOLS</v>
      </c>
      <c r="B837" t="s">
        <v>785</v>
      </c>
      <c r="C837">
        <v>2019</v>
      </c>
      <c r="D837">
        <v>150061</v>
      </c>
      <c r="E837" t="s">
        <v>777</v>
      </c>
      <c r="F837" t="s">
        <v>786</v>
      </c>
      <c r="G837" t="s">
        <v>88</v>
      </c>
      <c r="H837" s="4">
        <v>1020971</v>
      </c>
      <c r="I837" s="4">
        <v>618153</v>
      </c>
      <c r="J837" s="5">
        <f t="shared" si="20"/>
        <v>1639124</v>
      </c>
      <c r="K837" t="str">
        <f>IFERROR(VLOOKUP(G837,'GASB Match'!$A$87:$B$363,2,FALSE),"")</f>
        <v/>
      </c>
    </row>
    <row r="838" spans="1:11" x14ac:dyDescent="0.2">
      <c r="A838" t="str">
        <f t="shared" si="21"/>
        <v>2020COLUMBIA FALLS PUBLIC SCHOOLS</v>
      </c>
      <c r="B838" t="s">
        <v>785</v>
      </c>
      <c r="C838">
        <v>2020</v>
      </c>
      <c r="D838">
        <v>150061</v>
      </c>
      <c r="E838" t="s">
        <v>777</v>
      </c>
      <c r="F838" t="s">
        <v>786</v>
      </c>
      <c r="G838" t="s">
        <v>88</v>
      </c>
      <c r="H838" s="4">
        <v>1086037</v>
      </c>
      <c r="I838" s="4">
        <v>642204</v>
      </c>
      <c r="J838" s="5">
        <f t="shared" si="20"/>
        <v>1728241</v>
      </c>
      <c r="K838" t="str">
        <f>IFERROR(VLOOKUP(G838,'GASB Match'!$A$87:$B$363,2,FALSE),"")</f>
        <v/>
      </c>
    </row>
    <row r="839" spans="1:11" x14ac:dyDescent="0.2">
      <c r="A839" t="str">
        <f t="shared" si="21"/>
        <v>2021COLUMBIA FALLS PUBLIC SCHOOLS</v>
      </c>
      <c r="B839" t="s">
        <v>785</v>
      </c>
      <c r="C839">
        <v>2021</v>
      </c>
      <c r="D839">
        <v>150061</v>
      </c>
      <c r="E839" t="s">
        <v>777</v>
      </c>
      <c r="F839" t="s">
        <v>786</v>
      </c>
      <c r="G839" t="s">
        <v>88</v>
      </c>
      <c r="H839" s="4">
        <v>1141221</v>
      </c>
      <c r="I839" s="4">
        <v>651157</v>
      </c>
      <c r="J839" s="5">
        <f t="shared" si="20"/>
        <v>1792378</v>
      </c>
      <c r="K839" t="str">
        <f>IFERROR(VLOOKUP(G839,'GASB Match'!$A$87:$B$363,2,FALSE),"")</f>
        <v/>
      </c>
    </row>
    <row r="840" spans="1:11" x14ac:dyDescent="0.2">
      <c r="A840" t="str">
        <f t="shared" si="21"/>
        <v>2022COLUMBIA FALLS PUBLIC SCHOOLS</v>
      </c>
      <c r="B840" t="s">
        <v>785</v>
      </c>
      <c r="C840">
        <v>2022</v>
      </c>
      <c r="D840">
        <v>150061</v>
      </c>
      <c r="E840" t="s">
        <v>777</v>
      </c>
      <c r="F840" t="s">
        <v>786</v>
      </c>
      <c r="G840" t="s">
        <v>88</v>
      </c>
      <c r="H840" s="4">
        <v>1146008</v>
      </c>
      <c r="I840" s="4">
        <v>632994</v>
      </c>
      <c r="J840" s="5">
        <f t="shared" si="20"/>
        <v>1779002</v>
      </c>
      <c r="K840" t="str">
        <f>IFERROR(VLOOKUP(G840,'GASB Match'!$A$87:$B$363,2,FALSE),"")</f>
        <v/>
      </c>
    </row>
    <row r="841" spans="1:11" x14ac:dyDescent="0.2">
      <c r="A841" t="str">
        <f t="shared" si="21"/>
        <v>2023COLUMBIA FALLS PUBLIC SCHOOLS</v>
      </c>
      <c r="B841" t="s">
        <v>785</v>
      </c>
      <c r="C841">
        <v>2023</v>
      </c>
      <c r="D841">
        <v>150061</v>
      </c>
      <c r="E841" t="s">
        <v>777</v>
      </c>
      <c r="F841" t="s">
        <v>786</v>
      </c>
      <c r="G841" t="s">
        <v>88</v>
      </c>
      <c r="H841" s="4">
        <v>1214831</v>
      </c>
      <c r="I841" s="4">
        <v>656767</v>
      </c>
      <c r="J841" s="5">
        <f t="shared" si="20"/>
        <v>1871598</v>
      </c>
      <c r="K841" t="str">
        <f>IFERROR(VLOOKUP(G841,'GASB Match'!$A$87:$B$363,2,FALSE),"")</f>
        <v/>
      </c>
    </row>
    <row r="842" spans="1:11" x14ac:dyDescent="0.2">
      <c r="A842" t="str">
        <f t="shared" si="21"/>
        <v>2015WEST GLACIER ELEMENTARY</v>
      </c>
      <c r="B842">
        <v>3000094</v>
      </c>
      <c r="C842">
        <v>2015</v>
      </c>
      <c r="D842">
        <v>150081</v>
      </c>
      <c r="E842" t="s">
        <v>777</v>
      </c>
      <c r="F842" t="s">
        <v>786</v>
      </c>
      <c r="G842" t="s">
        <v>89</v>
      </c>
      <c r="H842" s="4">
        <v>20633</v>
      </c>
      <c r="I842" s="4">
        <v>14307</v>
      </c>
      <c r="J842" s="5">
        <f t="shared" si="20"/>
        <v>34940</v>
      </c>
      <c r="K842">
        <f>IFERROR(VLOOKUP(G842,'GASB Match'!$A$87:$B$363,2,FALSE),"")</f>
        <v>3000094</v>
      </c>
    </row>
    <row r="843" spans="1:11" x14ac:dyDescent="0.2">
      <c r="A843" t="str">
        <f t="shared" si="21"/>
        <v>2016WEST GLACIER ELEMENTARY</v>
      </c>
      <c r="B843">
        <v>3000094</v>
      </c>
      <c r="C843">
        <v>2016</v>
      </c>
      <c r="D843">
        <v>150081</v>
      </c>
      <c r="E843" t="s">
        <v>777</v>
      </c>
      <c r="F843" t="s">
        <v>786</v>
      </c>
      <c r="G843" t="s">
        <v>89</v>
      </c>
      <c r="H843" s="4">
        <v>23336</v>
      </c>
      <c r="I843" s="4">
        <v>15411</v>
      </c>
      <c r="J843" s="5">
        <f t="shared" ref="J843:J906" si="22">SUM(H843:I843)</f>
        <v>38747</v>
      </c>
      <c r="K843">
        <f>IFERROR(VLOOKUP(G843,'GASB Match'!$A$87:$B$363,2,FALSE),"")</f>
        <v>3000094</v>
      </c>
    </row>
    <row r="844" spans="1:11" x14ac:dyDescent="0.2">
      <c r="A844" t="str">
        <f t="shared" si="21"/>
        <v>2017WEST GLACIER ELEMENTARY</v>
      </c>
      <c r="B844">
        <v>3000094</v>
      </c>
      <c r="C844">
        <v>2017</v>
      </c>
      <c r="D844">
        <v>150081</v>
      </c>
      <c r="E844" t="s">
        <v>777</v>
      </c>
      <c r="F844" t="s">
        <v>786</v>
      </c>
      <c r="G844" t="s">
        <v>89</v>
      </c>
      <c r="H844" s="4">
        <v>28331</v>
      </c>
      <c r="I844" s="4">
        <v>17998</v>
      </c>
      <c r="J844" s="5">
        <f t="shared" si="22"/>
        <v>46329</v>
      </c>
      <c r="K844">
        <f>IFERROR(VLOOKUP(G844,'GASB Match'!$A$87:$B$363,2,FALSE),"")</f>
        <v>3000094</v>
      </c>
    </row>
    <row r="845" spans="1:11" x14ac:dyDescent="0.2">
      <c r="A845" t="str">
        <f t="shared" si="21"/>
        <v>2018WEST GLACIER ELEMENTARY</v>
      </c>
      <c r="B845">
        <v>3000094</v>
      </c>
      <c r="C845">
        <v>2018</v>
      </c>
      <c r="D845">
        <v>150081</v>
      </c>
      <c r="E845" t="s">
        <v>777</v>
      </c>
      <c r="F845" t="s">
        <v>786</v>
      </c>
      <c r="G845" t="s">
        <v>89</v>
      </c>
      <c r="H845" s="4">
        <v>29663</v>
      </c>
      <c r="I845" s="4">
        <v>18754</v>
      </c>
      <c r="J845" s="5">
        <f t="shared" si="22"/>
        <v>48417</v>
      </c>
      <c r="K845">
        <f>IFERROR(VLOOKUP(G845,'GASB Match'!$A$87:$B$363,2,FALSE),"")</f>
        <v>3000094</v>
      </c>
    </row>
    <row r="846" spans="1:11" x14ac:dyDescent="0.2">
      <c r="A846" t="str">
        <f t="shared" si="21"/>
        <v>2019WEST GLACIER ELEMENTARY</v>
      </c>
      <c r="B846">
        <v>3000094</v>
      </c>
      <c r="C846">
        <v>2019</v>
      </c>
      <c r="D846">
        <v>150081</v>
      </c>
      <c r="E846" t="s">
        <v>777</v>
      </c>
      <c r="F846" t="s">
        <v>786</v>
      </c>
      <c r="G846" t="s">
        <v>89</v>
      </c>
      <c r="H846" s="4">
        <v>31962</v>
      </c>
      <c r="I846" s="4">
        <v>19428</v>
      </c>
      <c r="J846" s="5">
        <f t="shared" si="22"/>
        <v>51390</v>
      </c>
      <c r="K846">
        <f>IFERROR(VLOOKUP(G846,'GASB Match'!$A$87:$B$363,2,FALSE),"")</f>
        <v>3000094</v>
      </c>
    </row>
    <row r="847" spans="1:11" x14ac:dyDescent="0.2">
      <c r="A847" t="str">
        <f t="shared" si="21"/>
        <v>2020WEST GLACIER ELEMENTARY</v>
      </c>
      <c r="B847">
        <v>3000094</v>
      </c>
      <c r="C847">
        <v>2020</v>
      </c>
      <c r="D847">
        <v>150081</v>
      </c>
      <c r="E847" t="s">
        <v>777</v>
      </c>
      <c r="F847" t="s">
        <v>786</v>
      </c>
      <c r="G847" t="s">
        <v>89</v>
      </c>
      <c r="H847" s="4">
        <v>34133</v>
      </c>
      <c r="I847" s="4">
        <v>20098</v>
      </c>
      <c r="J847" s="5">
        <f t="shared" si="22"/>
        <v>54231</v>
      </c>
      <c r="K847">
        <f>IFERROR(VLOOKUP(G847,'GASB Match'!$A$87:$B$363,2,FALSE),"")</f>
        <v>3000094</v>
      </c>
    </row>
    <row r="848" spans="1:11" x14ac:dyDescent="0.2">
      <c r="A848" t="str">
        <f t="shared" si="21"/>
        <v>2021WEST GLACIER ELEMENTARY</v>
      </c>
      <c r="B848">
        <v>3000094</v>
      </c>
      <c r="C848">
        <v>2021</v>
      </c>
      <c r="D848">
        <v>150081</v>
      </c>
      <c r="E848" t="s">
        <v>777</v>
      </c>
      <c r="F848" t="s">
        <v>786</v>
      </c>
      <c r="G848" t="s">
        <v>89</v>
      </c>
      <c r="H848" s="4">
        <v>39462</v>
      </c>
      <c r="I848" s="4">
        <v>22468</v>
      </c>
      <c r="J848" s="5">
        <f t="shared" si="22"/>
        <v>61930</v>
      </c>
      <c r="K848">
        <f>IFERROR(VLOOKUP(G848,'GASB Match'!$A$87:$B$363,2,FALSE),"")</f>
        <v>3000094</v>
      </c>
    </row>
    <row r="849" spans="1:11" x14ac:dyDescent="0.2">
      <c r="A849" t="str">
        <f t="shared" si="21"/>
        <v>2022WEST GLACIER ELEMENTARY</v>
      </c>
      <c r="B849">
        <v>3000094</v>
      </c>
      <c r="C849">
        <v>2022</v>
      </c>
      <c r="D849">
        <v>150081</v>
      </c>
      <c r="E849" t="s">
        <v>777</v>
      </c>
      <c r="F849" t="s">
        <v>786</v>
      </c>
      <c r="G849" t="s">
        <v>89</v>
      </c>
      <c r="H849" s="4">
        <v>40889</v>
      </c>
      <c r="I849" s="4">
        <v>22462</v>
      </c>
      <c r="J849" s="5">
        <f t="shared" si="22"/>
        <v>63351</v>
      </c>
      <c r="K849">
        <f>IFERROR(VLOOKUP(G849,'GASB Match'!$A$87:$B$363,2,FALSE),"")</f>
        <v>3000094</v>
      </c>
    </row>
    <row r="850" spans="1:11" x14ac:dyDescent="0.2">
      <c r="A850" t="str">
        <f t="shared" si="21"/>
        <v>2023WEST GLACIER ELEMENTARY</v>
      </c>
      <c r="B850">
        <v>3000094</v>
      </c>
      <c r="C850">
        <v>2023</v>
      </c>
      <c r="D850">
        <v>150081</v>
      </c>
      <c r="E850" t="s">
        <v>777</v>
      </c>
      <c r="F850" t="s">
        <v>786</v>
      </c>
      <c r="G850" t="s">
        <v>89</v>
      </c>
      <c r="H850" s="4">
        <v>42253</v>
      </c>
      <c r="I850" s="4">
        <v>22728</v>
      </c>
      <c r="J850" s="5">
        <f t="shared" si="22"/>
        <v>64981</v>
      </c>
      <c r="K850">
        <f>IFERROR(VLOOKUP(G850,'GASB Match'!$A$87:$B$363,2,FALSE),"")</f>
        <v>3000094</v>
      </c>
    </row>
    <row r="851" spans="1:11" x14ac:dyDescent="0.2">
      <c r="A851" t="str">
        <f t="shared" si="21"/>
        <v>2015CRESTON ELEMENTARY</v>
      </c>
      <c r="B851">
        <v>3007710</v>
      </c>
      <c r="C851">
        <v>2015</v>
      </c>
      <c r="D851">
        <v>150091</v>
      </c>
      <c r="E851" t="s">
        <v>777</v>
      </c>
      <c r="F851" t="s">
        <v>786</v>
      </c>
      <c r="G851" t="s">
        <v>90</v>
      </c>
      <c r="H851" s="4">
        <v>32635</v>
      </c>
      <c r="I851" s="4">
        <v>22341</v>
      </c>
      <c r="J851" s="5">
        <f t="shared" si="22"/>
        <v>54976</v>
      </c>
      <c r="K851">
        <f>IFERROR(VLOOKUP(G851,'GASB Match'!$A$87:$B$363,2,FALSE),"")</f>
        <v>3007710</v>
      </c>
    </row>
    <row r="852" spans="1:11" x14ac:dyDescent="0.2">
      <c r="A852" t="str">
        <f t="shared" si="21"/>
        <v>2016CRESTON ELEMENTARY</v>
      </c>
      <c r="B852">
        <v>3007710</v>
      </c>
      <c r="C852">
        <v>2016</v>
      </c>
      <c r="D852">
        <v>150091</v>
      </c>
      <c r="E852" t="s">
        <v>777</v>
      </c>
      <c r="F852" t="s">
        <v>786</v>
      </c>
      <c r="G852" t="s">
        <v>90</v>
      </c>
      <c r="H852" s="4">
        <v>30520</v>
      </c>
      <c r="I852" s="4">
        <v>20091</v>
      </c>
      <c r="J852" s="5">
        <f t="shared" si="22"/>
        <v>50611</v>
      </c>
      <c r="K852">
        <f>IFERROR(VLOOKUP(G852,'GASB Match'!$A$87:$B$363,2,FALSE),"")</f>
        <v>3007710</v>
      </c>
    </row>
    <row r="853" spans="1:11" x14ac:dyDescent="0.2">
      <c r="A853" t="str">
        <f t="shared" si="21"/>
        <v>2017CRESTON ELEMENTARY</v>
      </c>
      <c r="B853">
        <v>3007710</v>
      </c>
      <c r="C853">
        <v>2017</v>
      </c>
      <c r="D853">
        <v>150091</v>
      </c>
      <c r="E853" t="s">
        <v>777</v>
      </c>
      <c r="F853" t="s">
        <v>786</v>
      </c>
      <c r="G853" t="s">
        <v>90</v>
      </c>
      <c r="H853" s="4">
        <v>34378</v>
      </c>
      <c r="I853" s="4">
        <v>21836</v>
      </c>
      <c r="J853" s="5">
        <f t="shared" si="22"/>
        <v>56214</v>
      </c>
      <c r="K853">
        <f>IFERROR(VLOOKUP(G853,'GASB Match'!$A$87:$B$363,2,FALSE),"")</f>
        <v>3007710</v>
      </c>
    </row>
    <row r="854" spans="1:11" x14ac:dyDescent="0.2">
      <c r="A854" t="str">
        <f t="shared" si="21"/>
        <v>2018CRESTON ELEMENTARY</v>
      </c>
      <c r="B854">
        <v>3007710</v>
      </c>
      <c r="C854">
        <v>2018</v>
      </c>
      <c r="D854">
        <v>150091</v>
      </c>
      <c r="E854" t="s">
        <v>777</v>
      </c>
      <c r="F854" t="s">
        <v>786</v>
      </c>
      <c r="G854" t="s">
        <v>90</v>
      </c>
      <c r="H854" s="4">
        <v>34210</v>
      </c>
      <c r="I854" s="4">
        <v>21578</v>
      </c>
      <c r="J854" s="5">
        <f t="shared" si="22"/>
        <v>55788</v>
      </c>
      <c r="K854">
        <f>IFERROR(VLOOKUP(G854,'GASB Match'!$A$87:$B$363,2,FALSE),"")</f>
        <v>3007710</v>
      </c>
    </row>
    <row r="855" spans="1:11" x14ac:dyDescent="0.2">
      <c r="A855" t="str">
        <f t="shared" si="21"/>
        <v>2019CRESTON ELEMENTARY</v>
      </c>
      <c r="B855">
        <v>3007710</v>
      </c>
      <c r="C855">
        <v>2019</v>
      </c>
      <c r="D855">
        <v>150091</v>
      </c>
      <c r="E855" t="s">
        <v>777</v>
      </c>
      <c r="F855" t="s">
        <v>786</v>
      </c>
      <c r="G855" t="s">
        <v>90</v>
      </c>
      <c r="H855" s="4">
        <v>39691</v>
      </c>
      <c r="I855" s="4">
        <v>24107</v>
      </c>
      <c r="J855" s="5">
        <f t="shared" si="22"/>
        <v>63798</v>
      </c>
      <c r="K855">
        <f>IFERROR(VLOOKUP(G855,'GASB Match'!$A$87:$B$363,2,FALSE),"")</f>
        <v>3007710</v>
      </c>
    </row>
    <row r="856" spans="1:11" x14ac:dyDescent="0.2">
      <c r="A856" t="str">
        <f t="shared" si="21"/>
        <v>2020CRESTON ELEMENTARY</v>
      </c>
      <c r="B856">
        <v>3007710</v>
      </c>
      <c r="C856">
        <v>2020</v>
      </c>
      <c r="D856">
        <v>150091</v>
      </c>
      <c r="E856" t="s">
        <v>777</v>
      </c>
      <c r="F856" t="s">
        <v>786</v>
      </c>
      <c r="G856" t="s">
        <v>90</v>
      </c>
      <c r="H856" s="4">
        <v>44413</v>
      </c>
      <c r="I856" s="4">
        <v>26177</v>
      </c>
      <c r="J856" s="5">
        <f t="shared" si="22"/>
        <v>70590</v>
      </c>
      <c r="K856">
        <f>IFERROR(VLOOKUP(G856,'GASB Match'!$A$87:$B$363,2,FALSE),"")</f>
        <v>3007710</v>
      </c>
    </row>
    <row r="857" spans="1:11" x14ac:dyDescent="0.2">
      <c r="A857" t="str">
        <f t="shared" si="21"/>
        <v>2021CRESTON ELEMENTARY</v>
      </c>
      <c r="B857">
        <v>3007710</v>
      </c>
      <c r="C857">
        <v>2021</v>
      </c>
      <c r="D857">
        <v>150091</v>
      </c>
      <c r="E857" t="s">
        <v>777</v>
      </c>
      <c r="F857" t="s">
        <v>786</v>
      </c>
      <c r="G857" t="s">
        <v>90</v>
      </c>
      <c r="H857" s="4">
        <v>47146</v>
      </c>
      <c r="I857" s="4">
        <v>26853</v>
      </c>
      <c r="J857" s="5">
        <f t="shared" si="22"/>
        <v>73999</v>
      </c>
      <c r="K857">
        <f>IFERROR(VLOOKUP(G857,'GASB Match'!$A$87:$B$363,2,FALSE),"")</f>
        <v>3007710</v>
      </c>
    </row>
    <row r="858" spans="1:11" x14ac:dyDescent="0.2">
      <c r="A858" t="str">
        <f t="shared" si="21"/>
        <v>2022CRESTON ELEMENTARY</v>
      </c>
      <c r="B858">
        <v>3007710</v>
      </c>
      <c r="C858">
        <v>2022</v>
      </c>
      <c r="D858">
        <v>150091</v>
      </c>
      <c r="E858" t="s">
        <v>777</v>
      </c>
      <c r="F858" t="s">
        <v>786</v>
      </c>
      <c r="G858" t="s">
        <v>90</v>
      </c>
      <c r="H858" s="4">
        <v>52751</v>
      </c>
      <c r="I858" s="4">
        <v>29015</v>
      </c>
      <c r="J858" s="5">
        <f t="shared" si="22"/>
        <v>81766</v>
      </c>
      <c r="K858">
        <f>IFERROR(VLOOKUP(G858,'GASB Match'!$A$87:$B$363,2,FALSE),"")</f>
        <v>3007710</v>
      </c>
    </row>
    <row r="859" spans="1:11" x14ac:dyDescent="0.2">
      <c r="A859" t="str">
        <f t="shared" si="21"/>
        <v>2023CRESTON ELEMENTARY</v>
      </c>
      <c r="B859">
        <v>3007710</v>
      </c>
      <c r="C859">
        <v>2023</v>
      </c>
      <c r="D859">
        <v>150091</v>
      </c>
      <c r="E859" t="s">
        <v>777</v>
      </c>
      <c r="F859" t="s">
        <v>786</v>
      </c>
      <c r="G859" t="s">
        <v>90</v>
      </c>
      <c r="H859" s="4">
        <v>52706</v>
      </c>
      <c r="I859" s="4">
        <v>28380</v>
      </c>
      <c r="J859" s="5">
        <f t="shared" si="22"/>
        <v>81086</v>
      </c>
      <c r="K859">
        <f>IFERROR(VLOOKUP(G859,'GASB Match'!$A$87:$B$363,2,FALSE),"")</f>
        <v>3007710</v>
      </c>
    </row>
    <row r="860" spans="1:11" x14ac:dyDescent="0.2">
      <c r="A860" t="str">
        <f t="shared" si="21"/>
        <v>2015CAYUSE PRAIRIE ELEMENTARY</v>
      </c>
      <c r="B860">
        <v>3005990</v>
      </c>
      <c r="C860">
        <v>2015</v>
      </c>
      <c r="D860">
        <v>150101</v>
      </c>
      <c r="E860" t="s">
        <v>777</v>
      </c>
      <c r="F860" t="s">
        <v>786</v>
      </c>
      <c r="G860" t="s">
        <v>91</v>
      </c>
      <c r="H860" s="4">
        <v>94372</v>
      </c>
      <c r="I860" s="4">
        <v>63666</v>
      </c>
      <c r="J860" s="5">
        <f t="shared" si="22"/>
        <v>158038</v>
      </c>
      <c r="K860">
        <f>IFERROR(VLOOKUP(G860,'GASB Match'!$A$87:$B$363,2,FALSE),"")</f>
        <v>3005990</v>
      </c>
    </row>
    <row r="861" spans="1:11" x14ac:dyDescent="0.2">
      <c r="A861" t="str">
        <f t="shared" si="21"/>
        <v>2016CAYUSE PRAIRIE ELEMENTARY</v>
      </c>
      <c r="B861">
        <v>3005990</v>
      </c>
      <c r="C861">
        <v>2016</v>
      </c>
      <c r="D861">
        <v>150101</v>
      </c>
      <c r="E861" t="s">
        <v>777</v>
      </c>
      <c r="F861" t="s">
        <v>786</v>
      </c>
      <c r="G861" t="s">
        <v>91</v>
      </c>
      <c r="H861" s="4">
        <v>105636</v>
      </c>
      <c r="I861" s="4">
        <v>69024</v>
      </c>
      <c r="J861" s="5">
        <f t="shared" si="22"/>
        <v>174660</v>
      </c>
      <c r="K861">
        <f>IFERROR(VLOOKUP(G861,'GASB Match'!$A$87:$B$363,2,FALSE),"")</f>
        <v>3005990</v>
      </c>
    </row>
    <row r="862" spans="1:11" x14ac:dyDescent="0.2">
      <c r="A862" t="str">
        <f t="shared" si="21"/>
        <v>2017CAYUSE PRAIRIE ELEMENTARY</v>
      </c>
      <c r="B862">
        <v>3005990</v>
      </c>
      <c r="C862">
        <v>2017</v>
      </c>
      <c r="D862">
        <v>150101</v>
      </c>
      <c r="E862" t="s">
        <v>777</v>
      </c>
      <c r="F862" t="s">
        <v>786</v>
      </c>
      <c r="G862" t="s">
        <v>91</v>
      </c>
      <c r="H862" s="4">
        <v>112073</v>
      </c>
      <c r="I862" s="4">
        <v>71154</v>
      </c>
      <c r="J862" s="5">
        <f t="shared" si="22"/>
        <v>183227</v>
      </c>
      <c r="K862">
        <f>IFERROR(VLOOKUP(G862,'GASB Match'!$A$87:$B$363,2,FALSE),"")</f>
        <v>3005990</v>
      </c>
    </row>
    <row r="863" spans="1:11" x14ac:dyDescent="0.2">
      <c r="A863" t="str">
        <f t="shared" si="21"/>
        <v>2018CAYUSE PRAIRIE ELEMENTARY</v>
      </c>
      <c r="B863">
        <v>3005990</v>
      </c>
      <c r="C863">
        <v>2018</v>
      </c>
      <c r="D863">
        <v>150101</v>
      </c>
      <c r="E863" t="s">
        <v>777</v>
      </c>
      <c r="F863" t="s">
        <v>786</v>
      </c>
      <c r="G863" t="s">
        <v>91</v>
      </c>
      <c r="H863" s="4">
        <v>115216</v>
      </c>
      <c r="I863" s="4">
        <v>71882</v>
      </c>
      <c r="J863" s="5">
        <f t="shared" si="22"/>
        <v>187098</v>
      </c>
      <c r="K863">
        <f>IFERROR(VLOOKUP(G863,'GASB Match'!$A$87:$B$363,2,FALSE),"")</f>
        <v>3005990</v>
      </c>
    </row>
    <row r="864" spans="1:11" x14ac:dyDescent="0.2">
      <c r="A864" t="str">
        <f t="shared" si="21"/>
        <v>2019CAYUSE PRAIRIE ELEMENTARY</v>
      </c>
      <c r="B864">
        <v>3005990</v>
      </c>
      <c r="C864">
        <v>2019</v>
      </c>
      <c r="D864">
        <v>150101</v>
      </c>
      <c r="E864" t="s">
        <v>777</v>
      </c>
      <c r="F864" t="s">
        <v>786</v>
      </c>
      <c r="G864" t="s">
        <v>91</v>
      </c>
      <c r="H864" s="4">
        <v>126233</v>
      </c>
      <c r="I864" s="4">
        <v>76498</v>
      </c>
      <c r="J864" s="5">
        <f t="shared" si="22"/>
        <v>202731</v>
      </c>
      <c r="K864">
        <f>IFERROR(VLOOKUP(G864,'GASB Match'!$A$87:$B$363,2,FALSE),"")</f>
        <v>3005990</v>
      </c>
    </row>
    <row r="865" spans="1:11" x14ac:dyDescent="0.2">
      <c r="A865" t="str">
        <f t="shared" si="21"/>
        <v>2020CAYUSE PRAIRIE ELEMENTARY</v>
      </c>
      <c r="B865">
        <v>3005990</v>
      </c>
      <c r="C865">
        <v>2020</v>
      </c>
      <c r="D865">
        <v>150101</v>
      </c>
      <c r="E865" t="s">
        <v>777</v>
      </c>
      <c r="F865" t="s">
        <v>786</v>
      </c>
      <c r="G865" t="s">
        <v>91</v>
      </c>
      <c r="H865" s="4">
        <v>136395</v>
      </c>
      <c r="I865" s="4">
        <v>80577</v>
      </c>
      <c r="J865" s="5">
        <f t="shared" si="22"/>
        <v>216972</v>
      </c>
      <c r="K865">
        <f>IFERROR(VLOOKUP(G865,'GASB Match'!$A$87:$B$363,2,FALSE),"")</f>
        <v>3005990</v>
      </c>
    </row>
    <row r="866" spans="1:11" x14ac:dyDescent="0.2">
      <c r="A866" t="str">
        <f t="shared" si="21"/>
        <v>2021CAYUSE PRAIRIE ELEMENTARY</v>
      </c>
      <c r="B866">
        <v>3005990</v>
      </c>
      <c r="C866">
        <v>2021</v>
      </c>
      <c r="D866">
        <v>150101</v>
      </c>
      <c r="E866" t="s">
        <v>777</v>
      </c>
      <c r="F866" t="s">
        <v>786</v>
      </c>
      <c r="G866" t="s">
        <v>91</v>
      </c>
      <c r="H866" s="4">
        <v>137357</v>
      </c>
      <c r="I866" s="4">
        <v>78329</v>
      </c>
      <c r="J866" s="5">
        <f t="shared" si="22"/>
        <v>215686</v>
      </c>
      <c r="K866">
        <f>IFERROR(VLOOKUP(G866,'GASB Match'!$A$87:$B$363,2,FALSE),"")</f>
        <v>3005990</v>
      </c>
    </row>
    <row r="867" spans="1:11" x14ac:dyDescent="0.2">
      <c r="A867" t="str">
        <f t="shared" si="21"/>
        <v>2022CAYUSE PRAIRIE ELEMENTARY</v>
      </c>
      <c r="B867">
        <v>3005990</v>
      </c>
      <c r="C867">
        <v>2022</v>
      </c>
      <c r="D867">
        <v>150101</v>
      </c>
      <c r="E867" t="s">
        <v>777</v>
      </c>
      <c r="F867" t="s">
        <v>786</v>
      </c>
      <c r="G867" t="s">
        <v>91</v>
      </c>
      <c r="H867" s="4">
        <v>141001</v>
      </c>
      <c r="I867" s="4">
        <v>77769</v>
      </c>
      <c r="J867" s="5">
        <f t="shared" si="22"/>
        <v>218770</v>
      </c>
      <c r="K867">
        <f>IFERROR(VLOOKUP(G867,'GASB Match'!$A$87:$B$363,2,FALSE),"")</f>
        <v>3005990</v>
      </c>
    </row>
    <row r="868" spans="1:11" x14ac:dyDescent="0.2">
      <c r="A868" t="str">
        <f t="shared" si="21"/>
        <v>2023CAYUSE PRAIRIE ELEMENTARY</v>
      </c>
      <c r="B868">
        <v>3005990</v>
      </c>
      <c r="C868">
        <v>2023</v>
      </c>
      <c r="D868">
        <v>150101</v>
      </c>
      <c r="E868" t="s">
        <v>777</v>
      </c>
      <c r="F868" t="s">
        <v>786</v>
      </c>
      <c r="G868" t="s">
        <v>91</v>
      </c>
      <c r="H868" s="4">
        <v>153812</v>
      </c>
      <c r="I868" s="4">
        <v>83050</v>
      </c>
      <c r="J868" s="5">
        <f t="shared" si="22"/>
        <v>236862</v>
      </c>
      <c r="K868">
        <f>IFERROR(VLOOKUP(G868,'GASB Match'!$A$87:$B$363,2,FALSE),"")</f>
        <v>3005990</v>
      </c>
    </row>
    <row r="869" spans="1:11" x14ac:dyDescent="0.2">
      <c r="A869" t="str">
        <f t="shared" si="21"/>
        <v>2015HELENA FLATS ELEMENTARY</v>
      </c>
      <c r="B869">
        <v>3000005</v>
      </c>
      <c r="C869">
        <v>2015</v>
      </c>
      <c r="D869">
        <v>150151</v>
      </c>
      <c r="E869" t="s">
        <v>777</v>
      </c>
      <c r="F869" t="s">
        <v>786</v>
      </c>
      <c r="G869" t="s">
        <v>92</v>
      </c>
      <c r="H869" s="4">
        <v>81197</v>
      </c>
      <c r="I869" s="4">
        <v>54847</v>
      </c>
      <c r="J869" s="5">
        <f t="shared" si="22"/>
        <v>136044</v>
      </c>
      <c r="K869">
        <f>IFERROR(VLOOKUP(G869,'GASB Match'!$A$87:$B$363,2,FALSE),"")</f>
        <v>3000005</v>
      </c>
    </row>
    <row r="870" spans="1:11" x14ac:dyDescent="0.2">
      <c r="A870" t="str">
        <f t="shared" si="21"/>
        <v>2016HELENA FLATS ELEMENTARY</v>
      </c>
      <c r="B870">
        <v>3000005</v>
      </c>
      <c r="C870">
        <v>2016</v>
      </c>
      <c r="D870">
        <v>150151</v>
      </c>
      <c r="E870" t="s">
        <v>777</v>
      </c>
      <c r="F870" t="s">
        <v>786</v>
      </c>
      <c r="G870" t="s">
        <v>92</v>
      </c>
      <c r="H870" s="4">
        <v>87637</v>
      </c>
      <c r="I870" s="4">
        <v>57299</v>
      </c>
      <c r="J870" s="5">
        <f t="shared" si="22"/>
        <v>144936</v>
      </c>
      <c r="K870">
        <f>IFERROR(VLOOKUP(G870,'GASB Match'!$A$87:$B$363,2,FALSE),"")</f>
        <v>3000005</v>
      </c>
    </row>
    <row r="871" spans="1:11" x14ac:dyDescent="0.2">
      <c r="A871" t="str">
        <f t="shared" si="21"/>
        <v>2017HELENA FLATS ELEMENTARY</v>
      </c>
      <c r="B871">
        <v>3000005</v>
      </c>
      <c r="C871">
        <v>2017</v>
      </c>
      <c r="D871">
        <v>150151</v>
      </c>
      <c r="E871" t="s">
        <v>777</v>
      </c>
      <c r="F871" t="s">
        <v>786</v>
      </c>
      <c r="G871" t="s">
        <v>92</v>
      </c>
      <c r="H871" s="4">
        <v>93487</v>
      </c>
      <c r="I871" s="4">
        <v>59356</v>
      </c>
      <c r="J871" s="5">
        <f t="shared" si="22"/>
        <v>152843</v>
      </c>
      <c r="K871">
        <f>IFERROR(VLOOKUP(G871,'GASB Match'!$A$87:$B$363,2,FALSE),"")</f>
        <v>3000005</v>
      </c>
    </row>
    <row r="872" spans="1:11" x14ac:dyDescent="0.2">
      <c r="A872" t="str">
        <f t="shared" si="21"/>
        <v>2018HELENA FLATS ELEMENTARY</v>
      </c>
      <c r="B872">
        <v>3000005</v>
      </c>
      <c r="C872">
        <v>2018</v>
      </c>
      <c r="D872">
        <v>150151</v>
      </c>
      <c r="E872" t="s">
        <v>777</v>
      </c>
      <c r="F872" t="s">
        <v>786</v>
      </c>
      <c r="G872" t="s">
        <v>92</v>
      </c>
      <c r="H872" s="4">
        <v>99853</v>
      </c>
      <c r="I872" s="4">
        <v>62342</v>
      </c>
      <c r="J872" s="5">
        <f t="shared" si="22"/>
        <v>162195</v>
      </c>
      <c r="K872">
        <f>IFERROR(VLOOKUP(G872,'GASB Match'!$A$87:$B$363,2,FALSE),"")</f>
        <v>3000005</v>
      </c>
    </row>
    <row r="873" spans="1:11" x14ac:dyDescent="0.2">
      <c r="A873" t="str">
        <f t="shared" si="21"/>
        <v>2019HELENA FLATS ELEMENTARY</v>
      </c>
      <c r="B873">
        <v>3000005</v>
      </c>
      <c r="C873">
        <v>2019</v>
      </c>
      <c r="D873">
        <v>150151</v>
      </c>
      <c r="E873" t="s">
        <v>777</v>
      </c>
      <c r="F873" t="s">
        <v>786</v>
      </c>
      <c r="G873" t="s">
        <v>92</v>
      </c>
      <c r="H873" s="4">
        <v>103152</v>
      </c>
      <c r="I873" s="4">
        <v>62525</v>
      </c>
      <c r="J873" s="5">
        <f t="shared" si="22"/>
        <v>165677</v>
      </c>
      <c r="K873">
        <f>IFERROR(VLOOKUP(G873,'GASB Match'!$A$87:$B$363,2,FALSE),"")</f>
        <v>3000005</v>
      </c>
    </row>
    <row r="874" spans="1:11" x14ac:dyDescent="0.2">
      <c r="A874" t="str">
        <f t="shared" si="21"/>
        <v>2020HELENA FLATS ELEMENTARY</v>
      </c>
      <c r="B874">
        <v>3000005</v>
      </c>
      <c r="C874">
        <v>2020</v>
      </c>
      <c r="D874">
        <v>150151</v>
      </c>
      <c r="E874" t="s">
        <v>777</v>
      </c>
      <c r="F874" t="s">
        <v>786</v>
      </c>
      <c r="G874" t="s">
        <v>92</v>
      </c>
      <c r="H874" s="4">
        <v>97235</v>
      </c>
      <c r="I874" s="4">
        <v>57417</v>
      </c>
      <c r="J874" s="5">
        <f t="shared" si="22"/>
        <v>154652</v>
      </c>
      <c r="K874">
        <f>IFERROR(VLOOKUP(G874,'GASB Match'!$A$87:$B$363,2,FALSE),"")</f>
        <v>3000005</v>
      </c>
    </row>
    <row r="875" spans="1:11" x14ac:dyDescent="0.2">
      <c r="A875" t="str">
        <f t="shared" si="21"/>
        <v>2021HELENA FLATS ELEMENTARY</v>
      </c>
      <c r="B875">
        <v>3000005</v>
      </c>
      <c r="C875">
        <v>2021</v>
      </c>
      <c r="D875">
        <v>150151</v>
      </c>
      <c r="E875" t="s">
        <v>777</v>
      </c>
      <c r="F875" t="s">
        <v>786</v>
      </c>
      <c r="G875" t="s">
        <v>92</v>
      </c>
      <c r="H875" s="4">
        <v>94339</v>
      </c>
      <c r="I875" s="4">
        <v>53782</v>
      </c>
      <c r="J875" s="5">
        <f t="shared" si="22"/>
        <v>148121</v>
      </c>
      <c r="K875">
        <f>IFERROR(VLOOKUP(G875,'GASB Match'!$A$87:$B$363,2,FALSE),"")</f>
        <v>3000005</v>
      </c>
    </row>
    <row r="876" spans="1:11" x14ac:dyDescent="0.2">
      <c r="A876" t="str">
        <f t="shared" si="21"/>
        <v>2022HELENA FLATS ELEMENTARY</v>
      </c>
      <c r="B876">
        <v>3000005</v>
      </c>
      <c r="C876">
        <v>2022</v>
      </c>
      <c r="D876">
        <v>150151</v>
      </c>
      <c r="E876" t="s">
        <v>777</v>
      </c>
      <c r="F876" t="s">
        <v>786</v>
      </c>
      <c r="G876" t="s">
        <v>92</v>
      </c>
      <c r="H876" s="4">
        <v>107369</v>
      </c>
      <c r="I876" s="4">
        <v>59189</v>
      </c>
      <c r="J876" s="5">
        <f t="shared" si="22"/>
        <v>166558</v>
      </c>
      <c r="K876">
        <f>IFERROR(VLOOKUP(G876,'GASB Match'!$A$87:$B$363,2,FALSE),"")</f>
        <v>3000005</v>
      </c>
    </row>
    <row r="877" spans="1:11" x14ac:dyDescent="0.2">
      <c r="A877" t="str">
        <f t="shared" si="21"/>
        <v>2023HELENA FLATS ELEMENTARY</v>
      </c>
      <c r="B877">
        <v>3000005</v>
      </c>
      <c r="C877">
        <v>2023</v>
      </c>
      <c r="D877">
        <v>150151</v>
      </c>
      <c r="E877" t="s">
        <v>777</v>
      </c>
      <c r="F877" t="s">
        <v>786</v>
      </c>
      <c r="G877" t="s">
        <v>92</v>
      </c>
      <c r="H877" s="4">
        <v>116780</v>
      </c>
      <c r="I877" s="4">
        <v>63026</v>
      </c>
      <c r="J877" s="5">
        <f t="shared" si="22"/>
        <v>179806</v>
      </c>
      <c r="K877">
        <f>IFERROR(VLOOKUP(G877,'GASB Match'!$A$87:$B$363,2,FALSE),"")</f>
        <v>3000005</v>
      </c>
    </row>
    <row r="878" spans="1:11" x14ac:dyDescent="0.2">
      <c r="A878" t="str">
        <f t="shared" si="21"/>
        <v>2015KILA ELEMENTARY</v>
      </c>
      <c r="B878">
        <v>3015570</v>
      </c>
      <c r="C878">
        <v>2015</v>
      </c>
      <c r="D878">
        <v>150201</v>
      </c>
      <c r="E878" t="s">
        <v>777</v>
      </c>
      <c r="F878" t="s">
        <v>786</v>
      </c>
      <c r="G878" t="s">
        <v>93</v>
      </c>
      <c r="H878" s="4">
        <v>58928</v>
      </c>
      <c r="I878" s="4">
        <v>39941</v>
      </c>
      <c r="J878" s="5">
        <f t="shared" si="22"/>
        <v>98869</v>
      </c>
      <c r="K878">
        <f>IFERROR(VLOOKUP(G878,'GASB Match'!$A$87:$B$363,2,FALSE),"")</f>
        <v>3015570</v>
      </c>
    </row>
    <row r="879" spans="1:11" x14ac:dyDescent="0.2">
      <c r="A879" t="str">
        <f t="shared" si="21"/>
        <v>2016KILA ELEMENTARY</v>
      </c>
      <c r="B879">
        <v>3015570</v>
      </c>
      <c r="C879">
        <v>2016</v>
      </c>
      <c r="D879">
        <v>150201</v>
      </c>
      <c r="E879" t="s">
        <v>777</v>
      </c>
      <c r="F879" t="s">
        <v>786</v>
      </c>
      <c r="G879" t="s">
        <v>93</v>
      </c>
      <c r="H879" s="4">
        <v>50310</v>
      </c>
      <c r="I879" s="4">
        <v>32983</v>
      </c>
      <c r="J879" s="5">
        <f t="shared" si="22"/>
        <v>83293</v>
      </c>
      <c r="K879">
        <f>IFERROR(VLOOKUP(G879,'GASB Match'!$A$87:$B$363,2,FALSE),"")</f>
        <v>3015570</v>
      </c>
    </row>
    <row r="880" spans="1:11" x14ac:dyDescent="0.2">
      <c r="A880" t="str">
        <f t="shared" si="21"/>
        <v>2017KILA ELEMENTARY</v>
      </c>
      <c r="B880">
        <v>3015570</v>
      </c>
      <c r="C880">
        <v>2017</v>
      </c>
      <c r="D880">
        <v>150201</v>
      </c>
      <c r="E880" t="s">
        <v>777</v>
      </c>
      <c r="F880" t="s">
        <v>786</v>
      </c>
      <c r="G880" t="s">
        <v>93</v>
      </c>
      <c r="H880" s="4">
        <v>58921</v>
      </c>
      <c r="I880" s="4">
        <v>37415</v>
      </c>
      <c r="J880" s="5">
        <f t="shared" si="22"/>
        <v>96336</v>
      </c>
      <c r="K880">
        <f>IFERROR(VLOOKUP(G880,'GASB Match'!$A$87:$B$363,2,FALSE),"")</f>
        <v>3015570</v>
      </c>
    </row>
    <row r="881" spans="1:11" x14ac:dyDescent="0.2">
      <c r="A881" t="str">
        <f t="shared" si="21"/>
        <v>2018KILA ELEMENTARY</v>
      </c>
      <c r="B881">
        <v>3015570</v>
      </c>
      <c r="C881">
        <v>2018</v>
      </c>
      <c r="D881">
        <v>150201</v>
      </c>
      <c r="E881" t="s">
        <v>777</v>
      </c>
      <c r="F881" t="s">
        <v>786</v>
      </c>
      <c r="G881" t="s">
        <v>93</v>
      </c>
      <c r="H881" s="4">
        <v>62188</v>
      </c>
      <c r="I881" s="4">
        <v>38952</v>
      </c>
      <c r="J881" s="5">
        <f t="shared" si="22"/>
        <v>101140</v>
      </c>
      <c r="K881">
        <f>IFERROR(VLOOKUP(G881,'GASB Match'!$A$87:$B$363,2,FALSE),"")</f>
        <v>3015570</v>
      </c>
    </row>
    <row r="882" spans="1:11" x14ac:dyDescent="0.2">
      <c r="A882" t="str">
        <f t="shared" si="21"/>
        <v>2019KILA ELEMENTARY</v>
      </c>
      <c r="B882">
        <v>3015570</v>
      </c>
      <c r="C882">
        <v>2019</v>
      </c>
      <c r="D882">
        <v>150201</v>
      </c>
      <c r="E882" t="s">
        <v>777</v>
      </c>
      <c r="F882" t="s">
        <v>786</v>
      </c>
      <c r="G882" t="s">
        <v>93</v>
      </c>
      <c r="H882" s="4">
        <v>62598</v>
      </c>
      <c r="I882" s="4">
        <v>37975</v>
      </c>
      <c r="J882" s="5">
        <f t="shared" si="22"/>
        <v>100573</v>
      </c>
      <c r="K882">
        <f>IFERROR(VLOOKUP(G882,'GASB Match'!$A$87:$B$363,2,FALSE),"")</f>
        <v>3015570</v>
      </c>
    </row>
    <row r="883" spans="1:11" x14ac:dyDescent="0.2">
      <c r="A883" t="str">
        <f t="shared" si="21"/>
        <v>2020KILA ELEMENTARY</v>
      </c>
      <c r="B883">
        <v>3015570</v>
      </c>
      <c r="C883">
        <v>2020</v>
      </c>
      <c r="D883">
        <v>150201</v>
      </c>
      <c r="E883" t="s">
        <v>777</v>
      </c>
      <c r="F883" t="s">
        <v>786</v>
      </c>
      <c r="G883" t="s">
        <v>93</v>
      </c>
      <c r="H883" s="4">
        <v>66023</v>
      </c>
      <c r="I883" s="4">
        <v>38958</v>
      </c>
      <c r="J883" s="5">
        <f t="shared" si="22"/>
        <v>104981</v>
      </c>
      <c r="K883">
        <f>IFERROR(VLOOKUP(G883,'GASB Match'!$A$87:$B$363,2,FALSE),"")</f>
        <v>3015570</v>
      </c>
    </row>
    <row r="884" spans="1:11" x14ac:dyDescent="0.2">
      <c r="A884" t="str">
        <f t="shared" si="21"/>
        <v>2021KILA ELEMENTARY</v>
      </c>
      <c r="B884">
        <v>3015570</v>
      </c>
      <c r="C884">
        <v>2021</v>
      </c>
      <c r="D884">
        <v>150201</v>
      </c>
      <c r="E884" t="s">
        <v>777</v>
      </c>
      <c r="F884" t="s">
        <v>786</v>
      </c>
      <c r="G884" t="s">
        <v>93</v>
      </c>
      <c r="H884" s="4">
        <v>80356</v>
      </c>
      <c r="I884" s="4">
        <v>45803</v>
      </c>
      <c r="J884" s="5">
        <f t="shared" si="22"/>
        <v>126159</v>
      </c>
      <c r="K884">
        <f>IFERROR(VLOOKUP(G884,'GASB Match'!$A$87:$B$363,2,FALSE),"")</f>
        <v>3015570</v>
      </c>
    </row>
    <row r="885" spans="1:11" x14ac:dyDescent="0.2">
      <c r="A885" t="str">
        <f t="shared" si="21"/>
        <v>2022KILA ELEMENTARY</v>
      </c>
      <c r="B885">
        <v>3015570</v>
      </c>
      <c r="C885">
        <v>2022</v>
      </c>
      <c r="D885">
        <v>150201</v>
      </c>
      <c r="E885" t="s">
        <v>777</v>
      </c>
      <c r="F885" t="s">
        <v>786</v>
      </c>
      <c r="G885" t="s">
        <v>93</v>
      </c>
      <c r="H885" s="4">
        <v>79434</v>
      </c>
      <c r="I885" s="4">
        <v>43756</v>
      </c>
      <c r="J885" s="5">
        <f t="shared" si="22"/>
        <v>123190</v>
      </c>
      <c r="K885">
        <f>IFERROR(VLOOKUP(G885,'GASB Match'!$A$87:$B$363,2,FALSE),"")</f>
        <v>3015570</v>
      </c>
    </row>
    <row r="886" spans="1:11" x14ac:dyDescent="0.2">
      <c r="A886" t="str">
        <f t="shared" si="21"/>
        <v>2023KILA ELEMENTARY</v>
      </c>
      <c r="B886">
        <v>3015570</v>
      </c>
      <c r="C886">
        <v>2023</v>
      </c>
      <c r="D886">
        <v>150201</v>
      </c>
      <c r="E886" t="s">
        <v>777</v>
      </c>
      <c r="F886" t="s">
        <v>786</v>
      </c>
      <c r="G886" t="s">
        <v>93</v>
      </c>
      <c r="H886" s="4">
        <v>82165</v>
      </c>
      <c r="I886" s="4">
        <v>44309</v>
      </c>
      <c r="J886" s="5">
        <f t="shared" si="22"/>
        <v>126474</v>
      </c>
      <c r="K886">
        <f>IFERROR(VLOOKUP(G886,'GASB Match'!$A$87:$B$363,2,FALSE),"")</f>
        <v>3015570</v>
      </c>
    </row>
    <row r="887" spans="1:11" x14ac:dyDescent="0.2">
      <c r="A887" t="str">
        <f t="shared" si="21"/>
        <v>2015PLEASANT VALLEY ELEMENTARY</v>
      </c>
      <c r="B887">
        <v>3020880</v>
      </c>
      <c r="C887">
        <v>2015</v>
      </c>
      <c r="D887">
        <v>150271</v>
      </c>
      <c r="E887" t="s">
        <v>777</v>
      </c>
      <c r="F887" t="s">
        <v>786</v>
      </c>
      <c r="G887" t="s">
        <v>94</v>
      </c>
      <c r="H887" s="4">
        <v>3010</v>
      </c>
      <c r="I887" s="4">
        <v>2511</v>
      </c>
      <c r="J887" s="5">
        <f t="shared" si="22"/>
        <v>5521</v>
      </c>
      <c r="K887">
        <f>IFERROR(VLOOKUP(G887,'GASB Match'!$A$87:$B$363,2,FALSE),"")</f>
        <v>3020880</v>
      </c>
    </row>
    <row r="888" spans="1:11" x14ac:dyDescent="0.2">
      <c r="A888" t="str">
        <f t="shared" si="21"/>
        <v>2016PLEASANT VALLEY ELEMENTARY</v>
      </c>
      <c r="B888">
        <v>3020880</v>
      </c>
      <c r="C888">
        <v>2016</v>
      </c>
      <c r="D888">
        <v>150271</v>
      </c>
      <c r="E888" t="s">
        <v>777</v>
      </c>
      <c r="F888" t="s">
        <v>786</v>
      </c>
      <c r="G888" t="s">
        <v>94</v>
      </c>
      <c r="H888" s="4">
        <v>3319</v>
      </c>
      <c r="I888" s="4">
        <v>2371</v>
      </c>
      <c r="J888" s="5">
        <f t="shared" si="22"/>
        <v>5690</v>
      </c>
      <c r="K888">
        <f>IFERROR(VLOOKUP(G888,'GASB Match'!$A$87:$B$363,2,FALSE),"")</f>
        <v>3020880</v>
      </c>
    </row>
    <row r="889" spans="1:11" x14ac:dyDescent="0.2">
      <c r="A889" t="str">
        <f t="shared" si="21"/>
        <v>2017PLEASANT VALLEY ELEMENTARY</v>
      </c>
      <c r="B889">
        <v>3020880</v>
      </c>
      <c r="C889">
        <v>2017</v>
      </c>
      <c r="D889">
        <v>150271</v>
      </c>
      <c r="E889" t="s">
        <v>777</v>
      </c>
      <c r="F889" t="s">
        <v>786</v>
      </c>
      <c r="G889" t="s">
        <v>94</v>
      </c>
      <c r="H889" s="4">
        <v>3481</v>
      </c>
      <c r="I889" s="4">
        <v>2224</v>
      </c>
      <c r="J889" s="5">
        <f t="shared" si="22"/>
        <v>5705</v>
      </c>
      <c r="K889">
        <f>IFERROR(VLOOKUP(G889,'GASB Match'!$A$87:$B$363,2,FALSE),"")</f>
        <v>3020880</v>
      </c>
    </row>
    <row r="890" spans="1:11" x14ac:dyDescent="0.2">
      <c r="A890" t="str">
        <f t="shared" si="21"/>
        <v>2018PLEASANT VALLEY ELEMENTARY</v>
      </c>
      <c r="B890">
        <v>3020880</v>
      </c>
      <c r="C890">
        <v>2018</v>
      </c>
      <c r="D890">
        <v>150271</v>
      </c>
      <c r="E890" t="s">
        <v>777</v>
      </c>
      <c r="F890" t="s">
        <v>786</v>
      </c>
      <c r="G890" t="s">
        <v>94</v>
      </c>
      <c r="H890" s="4">
        <v>3735</v>
      </c>
      <c r="I890" s="4">
        <v>2653</v>
      </c>
      <c r="J890" s="5">
        <f t="shared" si="22"/>
        <v>6388</v>
      </c>
      <c r="K890">
        <f>IFERROR(VLOOKUP(G890,'GASB Match'!$A$87:$B$363,2,FALSE),"")</f>
        <v>3020880</v>
      </c>
    </row>
    <row r="891" spans="1:11" x14ac:dyDescent="0.2">
      <c r="A891" t="str">
        <f t="shared" si="21"/>
        <v>2019PLEASANT VALLEY ELEMENTARY</v>
      </c>
      <c r="B891">
        <v>3020880</v>
      </c>
      <c r="C891">
        <v>2019</v>
      </c>
      <c r="D891">
        <v>150271</v>
      </c>
      <c r="E891" t="s">
        <v>777</v>
      </c>
      <c r="F891" t="s">
        <v>786</v>
      </c>
      <c r="G891" t="s">
        <v>94</v>
      </c>
      <c r="H891" s="4">
        <v>3868</v>
      </c>
      <c r="I891" s="4">
        <v>2421</v>
      </c>
      <c r="J891" s="5">
        <f t="shared" si="22"/>
        <v>6289</v>
      </c>
      <c r="K891">
        <f>IFERROR(VLOOKUP(G891,'GASB Match'!$A$87:$B$363,2,FALSE),"")</f>
        <v>3020880</v>
      </c>
    </row>
    <row r="892" spans="1:11" x14ac:dyDescent="0.2">
      <c r="A892" t="str">
        <f t="shared" si="21"/>
        <v>2020PLEASANT VALLEY ELEMENTARY</v>
      </c>
      <c r="B892">
        <v>3020880</v>
      </c>
      <c r="C892">
        <v>2020</v>
      </c>
      <c r="D892">
        <v>150271</v>
      </c>
      <c r="E892" t="s">
        <v>777</v>
      </c>
      <c r="F892" t="s">
        <v>786</v>
      </c>
      <c r="G892" t="s">
        <v>94</v>
      </c>
      <c r="H892" s="4">
        <v>3992</v>
      </c>
      <c r="I892" s="4">
        <v>2272</v>
      </c>
      <c r="J892" s="5">
        <f t="shared" si="22"/>
        <v>6264</v>
      </c>
      <c r="K892">
        <f>IFERROR(VLOOKUP(G892,'GASB Match'!$A$87:$B$363,2,FALSE),"")</f>
        <v>3020880</v>
      </c>
    </row>
    <row r="893" spans="1:11" x14ac:dyDescent="0.2">
      <c r="A893" t="str">
        <f t="shared" si="21"/>
        <v>2021PLEASANT VALLEY ELEMENTARY</v>
      </c>
      <c r="B893">
        <v>3020880</v>
      </c>
      <c r="C893">
        <v>2021</v>
      </c>
      <c r="D893">
        <v>150271</v>
      </c>
      <c r="E893" t="s">
        <v>777</v>
      </c>
      <c r="F893" t="s">
        <v>786</v>
      </c>
      <c r="G893" t="s">
        <v>94</v>
      </c>
      <c r="H893" s="4">
        <v>4139</v>
      </c>
      <c r="I893" s="4">
        <v>2312</v>
      </c>
      <c r="J893" s="5">
        <f t="shared" si="22"/>
        <v>6451</v>
      </c>
      <c r="K893">
        <f>IFERROR(VLOOKUP(G893,'GASB Match'!$A$87:$B$363,2,FALSE),"")</f>
        <v>3020880</v>
      </c>
    </row>
    <row r="894" spans="1:11" x14ac:dyDescent="0.2">
      <c r="A894" t="str">
        <f t="shared" si="21"/>
        <v>2022PLEASANT VALLEY ELEMENTARY</v>
      </c>
      <c r="B894">
        <v>3020880</v>
      </c>
      <c r="C894">
        <v>2022</v>
      </c>
      <c r="D894">
        <v>150271</v>
      </c>
      <c r="E894" t="s">
        <v>777</v>
      </c>
      <c r="F894" t="s">
        <v>786</v>
      </c>
      <c r="G894" t="s">
        <v>94</v>
      </c>
      <c r="H894" s="4">
        <v>5623</v>
      </c>
      <c r="I894" s="4">
        <v>2979</v>
      </c>
      <c r="J894" s="5">
        <f t="shared" si="22"/>
        <v>8602</v>
      </c>
      <c r="K894">
        <f>IFERROR(VLOOKUP(G894,'GASB Match'!$A$87:$B$363,2,FALSE),"")</f>
        <v>3020880</v>
      </c>
    </row>
    <row r="895" spans="1:11" x14ac:dyDescent="0.2">
      <c r="A895" t="str">
        <f t="shared" si="21"/>
        <v>2023PLEASANT VALLEY ELEMENTARY</v>
      </c>
      <c r="B895">
        <v>3020880</v>
      </c>
      <c r="C895">
        <v>2023</v>
      </c>
      <c r="D895">
        <v>150271</v>
      </c>
      <c r="E895" t="s">
        <v>777</v>
      </c>
      <c r="F895" t="s">
        <v>786</v>
      </c>
      <c r="G895" t="s">
        <v>94</v>
      </c>
      <c r="H895" s="4">
        <v>7655</v>
      </c>
      <c r="I895" s="4">
        <v>4020</v>
      </c>
      <c r="J895" s="5">
        <f t="shared" si="22"/>
        <v>11675</v>
      </c>
      <c r="K895">
        <f>IFERROR(VLOOKUP(G895,'GASB Match'!$A$87:$B$363,2,FALSE),"")</f>
        <v>3020880</v>
      </c>
    </row>
    <row r="896" spans="1:11" x14ac:dyDescent="0.2">
      <c r="A896" t="str">
        <f t="shared" si="21"/>
        <v>2015SOMERS ELEMENTARY</v>
      </c>
      <c r="B896">
        <v>3000002</v>
      </c>
      <c r="C896">
        <v>2015</v>
      </c>
      <c r="D896">
        <v>150291</v>
      </c>
      <c r="E896" t="s">
        <v>777</v>
      </c>
      <c r="F896" t="s">
        <v>786</v>
      </c>
      <c r="G896" t="s">
        <v>95</v>
      </c>
      <c r="H896" s="4">
        <v>205323</v>
      </c>
      <c r="I896" s="4">
        <v>137934</v>
      </c>
      <c r="J896" s="5">
        <f t="shared" si="22"/>
        <v>343257</v>
      </c>
      <c r="K896">
        <f>IFERROR(VLOOKUP(G896,'GASB Match'!$A$87:$B$363,2,FALSE),"")</f>
        <v>3000002</v>
      </c>
    </row>
    <row r="897" spans="1:11" x14ac:dyDescent="0.2">
      <c r="A897" t="str">
        <f t="shared" si="21"/>
        <v>2016SOMERS ELEMENTARY</v>
      </c>
      <c r="B897">
        <v>3000002</v>
      </c>
      <c r="C897">
        <v>2016</v>
      </c>
      <c r="D897">
        <v>150291</v>
      </c>
      <c r="E897" t="s">
        <v>777</v>
      </c>
      <c r="F897" t="s">
        <v>786</v>
      </c>
      <c r="G897" t="s">
        <v>95</v>
      </c>
      <c r="H897" s="4">
        <v>215217</v>
      </c>
      <c r="I897" s="4">
        <v>140408</v>
      </c>
      <c r="J897" s="5">
        <f t="shared" si="22"/>
        <v>355625</v>
      </c>
      <c r="K897">
        <f>IFERROR(VLOOKUP(G897,'GASB Match'!$A$87:$B$363,2,FALSE),"")</f>
        <v>3000002</v>
      </c>
    </row>
    <row r="898" spans="1:11" x14ac:dyDescent="0.2">
      <c r="A898" t="str">
        <f t="shared" si="21"/>
        <v>2017SOMERS ELEMENTARY</v>
      </c>
      <c r="B898">
        <v>3000002</v>
      </c>
      <c r="C898">
        <v>2017</v>
      </c>
      <c r="D898">
        <v>150291</v>
      </c>
      <c r="E898" t="s">
        <v>777</v>
      </c>
      <c r="F898" t="s">
        <v>786</v>
      </c>
      <c r="G898" t="s">
        <v>95</v>
      </c>
      <c r="H898" s="4">
        <v>225065</v>
      </c>
      <c r="I898" s="4">
        <v>142876</v>
      </c>
      <c r="J898" s="5">
        <f t="shared" si="22"/>
        <v>367941</v>
      </c>
      <c r="K898">
        <f>IFERROR(VLOOKUP(G898,'GASB Match'!$A$87:$B$363,2,FALSE),"")</f>
        <v>3000002</v>
      </c>
    </row>
    <row r="899" spans="1:11" x14ac:dyDescent="0.2">
      <c r="A899" t="str">
        <f t="shared" ref="A899:A962" si="23">C899&amp;G899</f>
        <v>2018SOMERS ELEMENTARY</v>
      </c>
      <c r="B899">
        <v>3000002</v>
      </c>
      <c r="C899">
        <v>2018</v>
      </c>
      <c r="D899">
        <v>150291</v>
      </c>
      <c r="E899" t="s">
        <v>777</v>
      </c>
      <c r="F899" t="s">
        <v>786</v>
      </c>
      <c r="G899" t="s">
        <v>95</v>
      </c>
      <c r="H899" s="4">
        <v>232352</v>
      </c>
      <c r="I899" s="4">
        <v>144622</v>
      </c>
      <c r="J899" s="5">
        <f t="shared" si="22"/>
        <v>376974</v>
      </c>
      <c r="K899">
        <f>IFERROR(VLOOKUP(G899,'GASB Match'!$A$87:$B$363,2,FALSE),"")</f>
        <v>3000002</v>
      </c>
    </row>
    <row r="900" spans="1:11" x14ac:dyDescent="0.2">
      <c r="A900" t="str">
        <f t="shared" si="23"/>
        <v>2019SOMERS ELEMENTARY</v>
      </c>
      <c r="B900">
        <v>3000002</v>
      </c>
      <c r="C900">
        <v>2019</v>
      </c>
      <c r="D900">
        <v>150291</v>
      </c>
      <c r="E900" t="s">
        <v>777</v>
      </c>
      <c r="F900" t="s">
        <v>786</v>
      </c>
      <c r="G900" t="s">
        <v>95</v>
      </c>
      <c r="H900" s="4">
        <v>232323</v>
      </c>
      <c r="I900" s="4">
        <v>140723</v>
      </c>
      <c r="J900" s="5">
        <f t="shared" si="22"/>
        <v>373046</v>
      </c>
      <c r="K900">
        <f>IFERROR(VLOOKUP(G900,'GASB Match'!$A$87:$B$363,2,FALSE),"")</f>
        <v>3000002</v>
      </c>
    </row>
    <row r="901" spans="1:11" x14ac:dyDescent="0.2">
      <c r="A901" t="str">
        <f t="shared" si="23"/>
        <v>2020SOMERS ELEMENTARY</v>
      </c>
      <c r="B901">
        <v>3000002</v>
      </c>
      <c r="C901">
        <v>2020</v>
      </c>
      <c r="D901">
        <v>150291</v>
      </c>
      <c r="E901" t="s">
        <v>777</v>
      </c>
      <c r="F901" t="s">
        <v>786</v>
      </c>
      <c r="G901" t="s">
        <v>95</v>
      </c>
      <c r="H901" s="4">
        <v>238853</v>
      </c>
      <c r="I901" s="4">
        <v>141171</v>
      </c>
      <c r="J901" s="5">
        <f t="shared" si="22"/>
        <v>380024</v>
      </c>
      <c r="K901">
        <f>IFERROR(VLOOKUP(G901,'GASB Match'!$A$87:$B$363,2,FALSE),"")</f>
        <v>3000002</v>
      </c>
    </row>
    <row r="902" spans="1:11" x14ac:dyDescent="0.2">
      <c r="A902" t="str">
        <f t="shared" si="23"/>
        <v>2021SOMERS ELEMENTARY</v>
      </c>
      <c r="B902">
        <v>3000002</v>
      </c>
      <c r="C902">
        <v>2021</v>
      </c>
      <c r="D902">
        <v>150291</v>
      </c>
      <c r="E902" t="s">
        <v>777</v>
      </c>
      <c r="F902" t="s">
        <v>786</v>
      </c>
      <c r="G902" t="s">
        <v>95</v>
      </c>
      <c r="H902" s="4">
        <v>254528</v>
      </c>
      <c r="I902" s="4">
        <v>145190</v>
      </c>
      <c r="J902" s="5">
        <f t="shared" si="22"/>
        <v>399718</v>
      </c>
      <c r="K902">
        <f>IFERROR(VLOOKUP(G902,'GASB Match'!$A$87:$B$363,2,FALSE),"")</f>
        <v>3000002</v>
      </c>
    </row>
    <row r="903" spans="1:11" x14ac:dyDescent="0.2">
      <c r="A903" t="str">
        <f t="shared" si="23"/>
        <v>2022SOMERS ELEMENTARY</v>
      </c>
      <c r="B903">
        <v>3000002</v>
      </c>
      <c r="C903">
        <v>2022</v>
      </c>
      <c r="D903">
        <v>150291</v>
      </c>
      <c r="E903" t="s">
        <v>777</v>
      </c>
      <c r="F903" t="s">
        <v>786</v>
      </c>
      <c r="G903" t="s">
        <v>95</v>
      </c>
      <c r="H903" s="4">
        <v>273956</v>
      </c>
      <c r="I903" s="4">
        <v>151221</v>
      </c>
      <c r="J903" s="5">
        <f t="shared" si="22"/>
        <v>425177</v>
      </c>
      <c r="K903">
        <f>IFERROR(VLOOKUP(G903,'GASB Match'!$A$87:$B$363,2,FALSE),"")</f>
        <v>3000002</v>
      </c>
    </row>
    <row r="904" spans="1:11" x14ac:dyDescent="0.2">
      <c r="A904" t="str">
        <f t="shared" si="23"/>
        <v>2023SOMERS ELEMENTARY</v>
      </c>
      <c r="B904">
        <v>3000002</v>
      </c>
      <c r="C904">
        <v>2023</v>
      </c>
      <c r="D904">
        <v>150291</v>
      </c>
      <c r="E904" t="s">
        <v>777</v>
      </c>
      <c r="F904" t="s">
        <v>786</v>
      </c>
      <c r="G904" t="s">
        <v>95</v>
      </c>
      <c r="H904" s="4">
        <v>254239</v>
      </c>
      <c r="I904" s="4">
        <v>137354</v>
      </c>
      <c r="J904" s="5">
        <f t="shared" si="22"/>
        <v>391593</v>
      </c>
      <c r="K904">
        <f>IFERROR(VLOOKUP(G904,'GASB Match'!$A$87:$B$363,2,FALSE),"")</f>
        <v>3000002</v>
      </c>
    </row>
    <row r="905" spans="1:11" x14ac:dyDescent="0.2">
      <c r="A905" t="str">
        <f t="shared" si="23"/>
        <v>2015BIGFORK PUBLIC SCHOOLS</v>
      </c>
      <c r="B905" t="s">
        <v>785</v>
      </c>
      <c r="C905">
        <v>2015</v>
      </c>
      <c r="D905">
        <v>150381</v>
      </c>
      <c r="E905" t="s">
        <v>777</v>
      </c>
      <c r="F905" t="s">
        <v>786</v>
      </c>
      <c r="G905" t="s">
        <v>96</v>
      </c>
      <c r="H905" s="4">
        <v>334242</v>
      </c>
      <c r="I905" s="4">
        <v>224229</v>
      </c>
      <c r="J905" s="5">
        <f t="shared" si="22"/>
        <v>558471</v>
      </c>
      <c r="K905" t="str">
        <f>IFERROR(VLOOKUP(G905,'GASB Match'!$A$87:$B$363,2,FALSE),"")</f>
        <v/>
      </c>
    </row>
    <row r="906" spans="1:11" x14ac:dyDescent="0.2">
      <c r="A906" t="str">
        <f t="shared" si="23"/>
        <v>2016BIGFORK PUBLIC SCHOOLS</v>
      </c>
      <c r="B906" t="s">
        <v>785</v>
      </c>
      <c r="C906">
        <v>2016</v>
      </c>
      <c r="D906">
        <v>150381</v>
      </c>
      <c r="E906" t="s">
        <v>777</v>
      </c>
      <c r="F906" t="s">
        <v>786</v>
      </c>
      <c r="G906" t="s">
        <v>96</v>
      </c>
      <c r="H906" s="4">
        <v>351144</v>
      </c>
      <c r="I906" s="4">
        <v>228956</v>
      </c>
      <c r="J906" s="5">
        <f t="shared" si="22"/>
        <v>580100</v>
      </c>
      <c r="K906" t="str">
        <f>IFERROR(VLOOKUP(G906,'GASB Match'!$A$87:$B$363,2,FALSE),"")</f>
        <v/>
      </c>
    </row>
    <row r="907" spans="1:11" x14ac:dyDescent="0.2">
      <c r="A907" t="str">
        <f t="shared" si="23"/>
        <v>2017BIGFORK PUBLIC SCHOOLS</v>
      </c>
      <c r="B907" t="s">
        <v>785</v>
      </c>
      <c r="C907">
        <v>2017</v>
      </c>
      <c r="D907">
        <v>150381</v>
      </c>
      <c r="E907" t="s">
        <v>777</v>
      </c>
      <c r="F907" t="s">
        <v>786</v>
      </c>
      <c r="G907" t="s">
        <v>96</v>
      </c>
      <c r="H907" s="4">
        <v>363230</v>
      </c>
      <c r="I907" s="4">
        <v>230576</v>
      </c>
      <c r="J907" s="5">
        <f t="shared" ref="J907:J970" si="24">SUM(H907:I907)</f>
        <v>593806</v>
      </c>
      <c r="K907" t="str">
        <f>IFERROR(VLOOKUP(G907,'GASB Match'!$A$87:$B$363,2,FALSE),"")</f>
        <v/>
      </c>
    </row>
    <row r="908" spans="1:11" x14ac:dyDescent="0.2">
      <c r="A908" t="str">
        <f t="shared" si="23"/>
        <v>2018BIGFORK PUBLIC SCHOOLS</v>
      </c>
      <c r="B908" t="s">
        <v>785</v>
      </c>
      <c r="C908">
        <v>2018</v>
      </c>
      <c r="D908">
        <v>150381</v>
      </c>
      <c r="E908" t="s">
        <v>777</v>
      </c>
      <c r="F908" t="s">
        <v>786</v>
      </c>
      <c r="G908" t="s">
        <v>96</v>
      </c>
      <c r="H908" s="4">
        <v>370265</v>
      </c>
      <c r="I908" s="4">
        <v>230265</v>
      </c>
      <c r="J908" s="5">
        <f t="shared" si="24"/>
        <v>600530</v>
      </c>
      <c r="K908" t="str">
        <f>IFERROR(VLOOKUP(G908,'GASB Match'!$A$87:$B$363,2,FALSE),"")</f>
        <v/>
      </c>
    </row>
    <row r="909" spans="1:11" x14ac:dyDescent="0.2">
      <c r="A909" t="str">
        <f t="shared" si="23"/>
        <v>2019BIGFORK PUBLIC SCHOOLS</v>
      </c>
      <c r="B909" t="s">
        <v>785</v>
      </c>
      <c r="C909">
        <v>2019</v>
      </c>
      <c r="D909">
        <v>150381</v>
      </c>
      <c r="E909" t="s">
        <v>777</v>
      </c>
      <c r="F909" t="s">
        <v>786</v>
      </c>
      <c r="G909" t="s">
        <v>96</v>
      </c>
      <c r="H909" s="4">
        <v>387744</v>
      </c>
      <c r="I909" s="4">
        <v>234811</v>
      </c>
      <c r="J909" s="5">
        <f t="shared" si="24"/>
        <v>622555</v>
      </c>
      <c r="K909" t="str">
        <f>IFERROR(VLOOKUP(G909,'GASB Match'!$A$87:$B$363,2,FALSE),"")</f>
        <v/>
      </c>
    </row>
    <row r="910" spans="1:11" x14ac:dyDescent="0.2">
      <c r="A910" t="str">
        <f t="shared" si="23"/>
        <v>2020BIGFORK PUBLIC SCHOOLS</v>
      </c>
      <c r="B910" t="s">
        <v>785</v>
      </c>
      <c r="C910">
        <v>2020</v>
      </c>
      <c r="D910">
        <v>150381</v>
      </c>
      <c r="E910" t="s">
        <v>777</v>
      </c>
      <c r="F910" t="s">
        <v>786</v>
      </c>
      <c r="G910" t="s">
        <v>96</v>
      </c>
      <c r="H910" s="4">
        <v>402923</v>
      </c>
      <c r="I910" s="4">
        <v>238204</v>
      </c>
      <c r="J910" s="5">
        <f t="shared" si="24"/>
        <v>641127</v>
      </c>
      <c r="K910" t="str">
        <f>IFERROR(VLOOKUP(G910,'GASB Match'!$A$87:$B$363,2,FALSE),"")</f>
        <v/>
      </c>
    </row>
    <row r="911" spans="1:11" x14ac:dyDescent="0.2">
      <c r="A911" t="str">
        <f t="shared" si="23"/>
        <v>2021BIGFORK PUBLIC SCHOOLS</v>
      </c>
      <c r="B911" t="s">
        <v>785</v>
      </c>
      <c r="C911">
        <v>2021</v>
      </c>
      <c r="D911">
        <v>150381</v>
      </c>
      <c r="E911" t="s">
        <v>777</v>
      </c>
      <c r="F911" t="s">
        <v>786</v>
      </c>
      <c r="G911" t="s">
        <v>96</v>
      </c>
      <c r="H911" s="4">
        <v>471223</v>
      </c>
      <c r="I911" s="4">
        <v>268841</v>
      </c>
      <c r="J911" s="5">
        <f t="shared" si="24"/>
        <v>740064</v>
      </c>
      <c r="K911" t="str">
        <f>IFERROR(VLOOKUP(G911,'GASB Match'!$A$87:$B$363,2,FALSE),"")</f>
        <v/>
      </c>
    </row>
    <row r="912" spans="1:11" x14ac:dyDescent="0.2">
      <c r="A912" t="str">
        <f t="shared" si="23"/>
        <v>2022BIGFORK PUBLIC SCHOOLS</v>
      </c>
      <c r="B912" t="s">
        <v>785</v>
      </c>
      <c r="C912">
        <v>2022</v>
      </c>
      <c r="D912">
        <v>150381</v>
      </c>
      <c r="E912" t="s">
        <v>777</v>
      </c>
      <c r="F912" t="s">
        <v>786</v>
      </c>
      <c r="G912" t="s">
        <v>96</v>
      </c>
      <c r="H912" s="4">
        <v>468052</v>
      </c>
      <c r="I912" s="4">
        <v>258451</v>
      </c>
      <c r="J912" s="5">
        <f t="shared" si="24"/>
        <v>726503</v>
      </c>
      <c r="K912" t="str">
        <f>IFERROR(VLOOKUP(G912,'GASB Match'!$A$87:$B$363,2,FALSE),"")</f>
        <v/>
      </c>
    </row>
    <row r="913" spans="1:11" x14ac:dyDescent="0.2">
      <c r="A913" t="str">
        <f t="shared" si="23"/>
        <v>2023BIGFORK PUBLIC SCHOOLS</v>
      </c>
      <c r="B913" t="s">
        <v>785</v>
      </c>
      <c r="C913">
        <v>2023</v>
      </c>
      <c r="D913">
        <v>150381</v>
      </c>
      <c r="E913" t="s">
        <v>777</v>
      </c>
      <c r="F913" t="s">
        <v>786</v>
      </c>
      <c r="G913" t="s">
        <v>96</v>
      </c>
      <c r="H913" s="4">
        <v>493350</v>
      </c>
      <c r="I913" s="4">
        <v>266646</v>
      </c>
      <c r="J913" s="5">
        <f t="shared" si="24"/>
        <v>759996</v>
      </c>
      <c r="K913" t="str">
        <f>IFERROR(VLOOKUP(G913,'GASB Match'!$A$87:$B$363,2,FALSE),"")</f>
        <v/>
      </c>
    </row>
    <row r="914" spans="1:11" x14ac:dyDescent="0.2">
      <c r="A914" t="str">
        <f t="shared" si="23"/>
        <v>2015WHITEFISH PUBLIC SCHOOLS</v>
      </c>
      <c r="B914" t="s">
        <v>785</v>
      </c>
      <c r="C914">
        <v>2015</v>
      </c>
      <c r="D914">
        <v>150441</v>
      </c>
      <c r="E914" t="s">
        <v>777</v>
      </c>
      <c r="F914" t="s">
        <v>786</v>
      </c>
      <c r="G914" t="s">
        <v>97</v>
      </c>
      <c r="H914" s="4">
        <v>732944</v>
      </c>
      <c r="I914" s="4">
        <v>491111</v>
      </c>
      <c r="J914" s="5">
        <f t="shared" si="24"/>
        <v>1224055</v>
      </c>
      <c r="K914" t="str">
        <f>IFERROR(VLOOKUP(G914,'GASB Match'!$A$87:$B$363,2,FALSE),"")</f>
        <v/>
      </c>
    </row>
    <row r="915" spans="1:11" x14ac:dyDescent="0.2">
      <c r="A915" t="str">
        <f t="shared" si="23"/>
        <v>2016WHITEFISH PUBLIC SCHOOLS</v>
      </c>
      <c r="B915" t="s">
        <v>785</v>
      </c>
      <c r="C915">
        <v>2016</v>
      </c>
      <c r="D915">
        <v>150441</v>
      </c>
      <c r="E915" t="s">
        <v>777</v>
      </c>
      <c r="F915" t="s">
        <v>786</v>
      </c>
      <c r="G915" t="s">
        <v>97</v>
      </c>
      <c r="H915" s="4">
        <v>773621</v>
      </c>
      <c r="I915" s="4">
        <v>504171</v>
      </c>
      <c r="J915" s="5">
        <f t="shared" si="24"/>
        <v>1277792</v>
      </c>
      <c r="K915" t="str">
        <f>IFERROR(VLOOKUP(G915,'GASB Match'!$A$87:$B$363,2,FALSE),"")</f>
        <v/>
      </c>
    </row>
    <row r="916" spans="1:11" x14ac:dyDescent="0.2">
      <c r="A916" t="str">
        <f t="shared" si="23"/>
        <v>2017WHITEFISH PUBLIC SCHOOLS</v>
      </c>
      <c r="B916" t="s">
        <v>785</v>
      </c>
      <c r="C916">
        <v>2017</v>
      </c>
      <c r="D916">
        <v>150441</v>
      </c>
      <c r="E916" t="s">
        <v>777</v>
      </c>
      <c r="F916" t="s">
        <v>786</v>
      </c>
      <c r="G916" t="s">
        <v>97</v>
      </c>
      <c r="H916" s="4">
        <v>826252</v>
      </c>
      <c r="I916" s="4">
        <v>524481</v>
      </c>
      <c r="J916" s="5">
        <f t="shared" si="24"/>
        <v>1350733</v>
      </c>
      <c r="K916" t="str">
        <f>IFERROR(VLOOKUP(G916,'GASB Match'!$A$87:$B$363,2,FALSE),"")</f>
        <v/>
      </c>
    </row>
    <row r="917" spans="1:11" x14ac:dyDescent="0.2">
      <c r="A917" t="str">
        <f t="shared" si="23"/>
        <v>2018WHITEFISH PUBLIC SCHOOLS</v>
      </c>
      <c r="B917" t="s">
        <v>785</v>
      </c>
      <c r="C917">
        <v>2018</v>
      </c>
      <c r="D917">
        <v>150441</v>
      </c>
      <c r="E917" t="s">
        <v>777</v>
      </c>
      <c r="F917" t="s">
        <v>786</v>
      </c>
      <c r="G917" t="s">
        <v>97</v>
      </c>
      <c r="H917" s="4">
        <v>872037</v>
      </c>
      <c r="I917" s="4">
        <v>541860</v>
      </c>
      <c r="J917" s="5">
        <f t="shared" si="24"/>
        <v>1413897</v>
      </c>
      <c r="K917" t="str">
        <f>IFERROR(VLOOKUP(G917,'GASB Match'!$A$87:$B$363,2,FALSE),"")</f>
        <v/>
      </c>
    </row>
    <row r="918" spans="1:11" x14ac:dyDescent="0.2">
      <c r="A918" t="str">
        <f t="shared" si="23"/>
        <v>2019WHITEFISH PUBLIC SCHOOLS</v>
      </c>
      <c r="B918" t="s">
        <v>785</v>
      </c>
      <c r="C918">
        <v>2019</v>
      </c>
      <c r="D918">
        <v>150441</v>
      </c>
      <c r="E918" t="s">
        <v>777</v>
      </c>
      <c r="F918" t="s">
        <v>786</v>
      </c>
      <c r="G918" t="s">
        <v>97</v>
      </c>
      <c r="H918" s="4">
        <v>917133</v>
      </c>
      <c r="I918" s="4">
        <v>555291</v>
      </c>
      <c r="J918" s="5">
        <f t="shared" si="24"/>
        <v>1472424</v>
      </c>
      <c r="K918" t="str">
        <f>IFERROR(VLOOKUP(G918,'GASB Match'!$A$87:$B$363,2,FALSE),"")</f>
        <v/>
      </c>
    </row>
    <row r="919" spans="1:11" x14ac:dyDescent="0.2">
      <c r="A919" t="str">
        <f t="shared" si="23"/>
        <v>2020WHITEFISH PUBLIC SCHOOLS</v>
      </c>
      <c r="B919" t="s">
        <v>785</v>
      </c>
      <c r="C919">
        <v>2020</v>
      </c>
      <c r="D919">
        <v>150441</v>
      </c>
      <c r="E919" t="s">
        <v>777</v>
      </c>
      <c r="F919" t="s">
        <v>786</v>
      </c>
      <c r="G919" t="s">
        <v>97</v>
      </c>
      <c r="H919" s="4">
        <v>1004606</v>
      </c>
      <c r="I919" s="4">
        <v>594045</v>
      </c>
      <c r="J919" s="5">
        <f t="shared" si="24"/>
        <v>1598651</v>
      </c>
      <c r="K919" t="str">
        <f>IFERROR(VLOOKUP(G919,'GASB Match'!$A$87:$B$363,2,FALSE),"")</f>
        <v/>
      </c>
    </row>
    <row r="920" spans="1:11" x14ac:dyDescent="0.2">
      <c r="A920" t="str">
        <f t="shared" si="23"/>
        <v>2021WHITEFISH PUBLIC SCHOOLS</v>
      </c>
      <c r="B920" t="s">
        <v>785</v>
      </c>
      <c r="C920">
        <v>2021</v>
      </c>
      <c r="D920">
        <v>150441</v>
      </c>
      <c r="E920" t="s">
        <v>777</v>
      </c>
      <c r="F920" t="s">
        <v>786</v>
      </c>
      <c r="G920" t="s">
        <v>97</v>
      </c>
      <c r="H920" s="4">
        <v>1134844</v>
      </c>
      <c r="I920" s="4">
        <v>647519</v>
      </c>
      <c r="J920" s="5">
        <f t="shared" si="24"/>
        <v>1782363</v>
      </c>
      <c r="K920" t="str">
        <f>IFERROR(VLOOKUP(G920,'GASB Match'!$A$87:$B$363,2,FALSE),"")</f>
        <v/>
      </c>
    </row>
    <row r="921" spans="1:11" x14ac:dyDescent="0.2">
      <c r="A921" t="str">
        <f t="shared" si="23"/>
        <v>2022WHITEFISH PUBLIC SCHOOLS</v>
      </c>
      <c r="B921" t="s">
        <v>785</v>
      </c>
      <c r="C921">
        <v>2022</v>
      </c>
      <c r="D921">
        <v>150441</v>
      </c>
      <c r="E921" t="s">
        <v>777</v>
      </c>
      <c r="F921" t="s">
        <v>786</v>
      </c>
      <c r="G921" t="s">
        <v>97</v>
      </c>
      <c r="H921" s="4">
        <v>1178018</v>
      </c>
      <c r="I921" s="4">
        <v>650678</v>
      </c>
      <c r="J921" s="5">
        <f t="shared" si="24"/>
        <v>1828696</v>
      </c>
      <c r="K921" t="str">
        <f>IFERROR(VLOOKUP(G921,'GASB Match'!$A$87:$B$363,2,FALSE),"")</f>
        <v/>
      </c>
    </row>
    <row r="922" spans="1:11" x14ac:dyDescent="0.2">
      <c r="A922" t="str">
        <f t="shared" si="23"/>
        <v>2023WHITEFISH PUBLIC SCHOOLS</v>
      </c>
      <c r="B922" t="s">
        <v>785</v>
      </c>
      <c r="C922">
        <v>2023</v>
      </c>
      <c r="D922">
        <v>150441</v>
      </c>
      <c r="E922" t="s">
        <v>777</v>
      </c>
      <c r="F922" t="s">
        <v>786</v>
      </c>
      <c r="G922" t="s">
        <v>97</v>
      </c>
      <c r="H922" s="4">
        <v>1242132</v>
      </c>
      <c r="I922" s="4">
        <v>671530</v>
      </c>
      <c r="J922" s="5">
        <f t="shared" si="24"/>
        <v>1913662</v>
      </c>
      <c r="K922" t="str">
        <f>IFERROR(VLOOKUP(G922,'GASB Match'!$A$87:$B$363,2,FALSE),"")</f>
        <v/>
      </c>
    </row>
    <row r="923" spans="1:11" x14ac:dyDescent="0.2">
      <c r="A923" t="str">
        <f t="shared" si="23"/>
        <v>2015EVERGREEN ELEMENTARY</v>
      </c>
      <c r="B923">
        <v>3010920</v>
      </c>
      <c r="C923">
        <v>2015</v>
      </c>
      <c r="D923">
        <v>150501</v>
      </c>
      <c r="E923" t="s">
        <v>777</v>
      </c>
      <c r="F923" t="s">
        <v>786</v>
      </c>
      <c r="G923" t="s">
        <v>98</v>
      </c>
      <c r="H923" s="4">
        <v>323066</v>
      </c>
      <c r="I923" s="4">
        <v>216748</v>
      </c>
      <c r="J923" s="5">
        <f t="shared" si="24"/>
        <v>539814</v>
      </c>
      <c r="K923">
        <f>IFERROR(VLOOKUP(G923,'GASB Match'!$A$87:$B$363,2,FALSE),"")</f>
        <v>3010920</v>
      </c>
    </row>
    <row r="924" spans="1:11" x14ac:dyDescent="0.2">
      <c r="A924" t="str">
        <f t="shared" si="23"/>
        <v>2016EVERGREEN ELEMENTARY</v>
      </c>
      <c r="B924">
        <v>3010920</v>
      </c>
      <c r="C924">
        <v>2016</v>
      </c>
      <c r="D924">
        <v>150501</v>
      </c>
      <c r="E924" t="s">
        <v>777</v>
      </c>
      <c r="F924" t="s">
        <v>786</v>
      </c>
      <c r="G924" t="s">
        <v>98</v>
      </c>
      <c r="H924" s="4">
        <v>330845</v>
      </c>
      <c r="I924" s="4">
        <v>215732</v>
      </c>
      <c r="J924" s="5">
        <f t="shared" si="24"/>
        <v>546577</v>
      </c>
      <c r="K924">
        <f>IFERROR(VLOOKUP(G924,'GASB Match'!$A$87:$B$363,2,FALSE),"")</f>
        <v>3010920</v>
      </c>
    </row>
    <row r="925" spans="1:11" x14ac:dyDescent="0.2">
      <c r="A925" t="str">
        <f t="shared" si="23"/>
        <v>2017EVERGREEN ELEMENTARY</v>
      </c>
      <c r="B925">
        <v>3010920</v>
      </c>
      <c r="C925">
        <v>2017</v>
      </c>
      <c r="D925">
        <v>150501</v>
      </c>
      <c r="E925" t="s">
        <v>777</v>
      </c>
      <c r="F925" t="s">
        <v>786</v>
      </c>
      <c r="G925" t="s">
        <v>98</v>
      </c>
      <c r="H925" s="4">
        <v>343137</v>
      </c>
      <c r="I925" s="4">
        <v>217822</v>
      </c>
      <c r="J925" s="5">
        <f t="shared" si="24"/>
        <v>560959</v>
      </c>
      <c r="K925">
        <f>IFERROR(VLOOKUP(G925,'GASB Match'!$A$87:$B$363,2,FALSE),"")</f>
        <v>3010920</v>
      </c>
    </row>
    <row r="926" spans="1:11" x14ac:dyDescent="0.2">
      <c r="A926" t="str">
        <f t="shared" si="23"/>
        <v>2018EVERGREEN ELEMENTARY</v>
      </c>
      <c r="B926">
        <v>3010920</v>
      </c>
      <c r="C926">
        <v>2018</v>
      </c>
      <c r="D926">
        <v>150501</v>
      </c>
      <c r="E926" t="s">
        <v>777</v>
      </c>
      <c r="F926" t="s">
        <v>786</v>
      </c>
      <c r="G926" t="s">
        <v>98</v>
      </c>
      <c r="H926" s="4">
        <v>373040</v>
      </c>
      <c r="I926" s="4">
        <v>231988</v>
      </c>
      <c r="J926" s="5">
        <f t="shared" si="24"/>
        <v>605028</v>
      </c>
      <c r="K926">
        <f>IFERROR(VLOOKUP(G926,'GASB Match'!$A$87:$B$363,2,FALSE),"")</f>
        <v>3010920</v>
      </c>
    </row>
    <row r="927" spans="1:11" x14ac:dyDescent="0.2">
      <c r="A927" t="str">
        <f t="shared" si="23"/>
        <v>2019EVERGREEN ELEMENTARY</v>
      </c>
      <c r="B927">
        <v>3010920</v>
      </c>
      <c r="C927">
        <v>2019</v>
      </c>
      <c r="D927">
        <v>150501</v>
      </c>
      <c r="E927" t="s">
        <v>777</v>
      </c>
      <c r="F927" t="s">
        <v>786</v>
      </c>
      <c r="G927" t="s">
        <v>98</v>
      </c>
      <c r="H927" s="4">
        <v>385408</v>
      </c>
      <c r="I927" s="4">
        <v>233397</v>
      </c>
      <c r="J927" s="5">
        <f t="shared" si="24"/>
        <v>618805</v>
      </c>
      <c r="K927">
        <f>IFERROR(VLOOKUP(G927,'GASB Match'!$A$87:$B$363,2,FALSE),"")</f>
        <v>3010920</v>
      </c>
    </row>
    <row r="928" spans="1:11" x14ac:dyDescent="0.2">
      <c r="A928" t="str">
        <f t="shared" si="23"/>
        <v>2020EVERGREEN ELEMENTARY</v>
      </c>
      <c r="B928">
        <v>3010920</v>
      </c>
      <c r="C928">
        <v>2020</v>
      </c>
      <c r="D928">
        <v>150501</v>
      </c>
      <c r="E928" t="s">
        <v>777</v>
      </c>
      <c r="F928" t="s">
        <v>786</v>
      </c>
      <c r="G928" t="s">
        <v>98</v>
      </c>
      <c r="H928" s="4">
        <v>403462</v>
      </c>
      <c r="I928" s="4">
        <v>238523</v>
      </c>
      <c r="J928" s="5">
        <f t="shared" si="24"/>
        <v>641985</v>
      </c>
      <c r="K928">
        <f>IFERROR(VLOOKUP(G928,'GASB Match'!$A$87:$B$363,2,FALSE),"")</f>
        <v>3010920</v>
      </c>
    </row>
    <row r="929" spans="1:11" x14ac:dyDescent="0.2">
      <c r="A929" t="str">
        <f t="shared" si="23"/>
        <v>2021EVERGREEN ELEMENTARY</v>
      </c>
      <c r="B929">
        <v>3010920</v>
      </c>
      <c r="C929">
        <v>2021</v>
      </c>
      <c r="D929">
        <v>150501</v>
      </c>
      <c r="E929" t="s">
        <v>777</v>
      </c>
      <c r="F929" t="s">
        <v>786</v>
      </c>
      <c r="G929" t="s">
        <v>98</v>
      </c>
      <c r="H929" s="4">
        <v>455648</v>
      </c>
      <c r="I929" s="4">
        <v>259954</v>
      </c>
      <c r="J929" s="5">
        <f t="shared" si="24"/>
        <v>715602</v>
      </c>
      <c r="K929">
        <f>IFERROR(VLOOKUP(G929,'GASB Match'!$A$87:$B$363,2,FALSE),"")</f>
        <v>3010920</v>
      </c>
    </row>
    <row r="930" spans="1:11" x14ac:dyDescent="0.2">
      <c r="A930" t="str">
        <f t="shared" si="23"/>
        <v>2022EVERGREEN ELEMENTARY</v>
      </c>
      <c r="B930">
        <v>3010920</v>
      </c>
      <c r="C930">
        <v>2022</v>
      </c>
      <c r="D930">
        <v>150501</v>
      </c>
      <c r="E930" t="s">
        <v>777</v>
      </c>
      <c r="F930" t="s">
        <v>786</v>
      </c>
      <c r="G930" t="s">
        <v>98</v>
      </c>
      <c r="H930" s="4">
        <v>472734</v>
      </c>
      <c r="I930" s="4">
        <v>261038</v>
      </c>
      <c r="J930" s="5">
        <f t="shared" si="24"/>
        <v>733772</v>
      </c>
      <c r="K930">
        <f>IFERROR(VLOOKUP(G930,'GASB Match'!$A$87:$B$363,2,FALSE),"")</f>
        <v>3010920</v>
      </c>
    </row>
    <row r="931" spans="1:11" x14ac:dyDescent="0.2">
      <c r="A931" t="str">
        <f t="shared" si="23"/>
        <v>2023EVERGREEN ELEMENTARY</v>
      </c>
      <c r="B931">
        <v>3010920</v>
      </c>
      <c r="C931">
        <v>2023</v>
      </c>
      <c r="D931">
        <v>150501</v>
      </c>
      <c r="E931" t="s">
        <v>777</v>
      </c>
      <c r="F931" t="s">
        <v>786</v>
      </c>
      <c r="G931" t="s">
        <v>98</v>
      </c>
      <c r="H931" s="4">
        <v>484104</v>
      </c>
      <c r="I931" s="4">
        <v>261647</v>
      </c>
      <c r="J931" s="5">
        <f t="shared" si="24"/>
        <v>745751</v>
      </c>
      <c r="K931">
        <f>IFERROR(VLOOKUP(G931,'GASB Match'!$A$87:$B$363,2,FALSE),"")</f>
        <v>3010920</v>
      </c>
    </row>
    <row r="932" spans="1:11" x14ac:dyDescent="0.2">
      <c r="A932" t="str">
        <f t="shared" si="23"/>
        <v>2015MARION ELEMENTARY</v>
      </c>
      <c r="B932">
        <v>3017700</v>
      </c>
      <c r="C932">
        <v>2015</v>
      </c>
      <c r="D932">
        <v>150541</v>
      </c>
      <c r="E932" t="s">
        <v>777</v>
      </c>
      <c r="F932" t="s">
        <v>786</v>
      </c>
      <c r="G932" t="s">
        <v>99</v>
      </c>
      <c r="H932" s="4">
        <v>49305</v>
      </c>
      <c r="I932" s="4">
        <v>33500</v>
      </c>
      <c r="J932" s="5">
        <f t="shared" si="24"/>
        <v>82805</v>
      </c>
      <c r="K932">
        <f>IFERROR(VLOOKUP(G932,'GASB Match'!$A$87:$B$363,2,FALSE),"")</f>
        <v>3017700</v>
      </c>
    </row>
    <row r="933" spans="1:11" x14ac:dyDescent="0.2">
      <c r="A933" t="str">
        <f t="shared" si="23"/>
        <v>2016MARION ELEMENTARY</v>
      </c>
      <c r="B933">
        <v>3017700</v>
      </c>
      <c r="C933">
        <v>2016</v>
      </c>
      <c r="D933">
        <v>150541</v>
      </c>
      <c r="E933" t="s">
        <v>777</v>
      </c>
      <c r="F933" t="s">
        <v>786</v>
      </c>
      <c r="G933" t="s">
        <v>99</v>
      </c>
      <c r="H933" s="4">
        <v>52550</v>
      </c>
      <c r="I933" s="4">
        <v>34442</v>
      </c>
      <c r="J933" s="5">
        <f t="shared" si="24"/>
        <v>86992</v>
      </c>
      <c r="K933">
        <f>IFERROR(VLOOKUP(G933,'GASB Match'!$A$87:$B$363,2,FALSE),"")</f>
        <v>3017700</v>
      </c>
    </row>
    <row r="934" spans="1:11" x14ac:dyDescent="0.2">
      <c r="A934" t="str">
        <f t="shared" si="23"/>
        <v>2017MARION ELEMENTARY</v>
      </c>
      <c r="B934">
        <v>3017700</v>
      </c>
      <c r="C934">
        <v>2017</v>
      </c>
      <c r="D934">
        <v>150541</v>
      </c>
      <c r="E934" t="s">
        <v>777</v>
      </c>
      <c r="F934" t="s">
        <v>786</v>
      </c>
      <c r="G934" t="s">
        <v>99</v>
      </c>
      <c r="H934" s="4">
        <v>55019</v>
      </c>
      <c r="I934" s="4">
        <v>34938</v>
      </c>
      <c r="J934" s="5">
        <f t="shared" si="24"/>
        <v>89957</v>
      </c>
      <c r="K934">
        <f>IFERROR(VLOOKUP(G934,'GASB Match'!$A$87:$B$363,2,FALSE),"")</f>
        <v>3017700</v>
      </c>
    </row>
    <row r="935" spans="1:11" x14ac:dyDescent="0.2">
      <c r="A935" t="str">
        <f t="shared" si="23"/>
        <v>2018MARION ELEMENTARY</v>
      </c>
      <c r="B935">
        <v>3017700</v>
      </c>
      <c r="C935">
        <v>2018</v>
      </c>
      <c r="D935">
        <v>150541</v>
      </c>
      <c r="E935" t="s">
        <v>777</v>
      </c>
      <c r="F935" t="s">
        <v>786</v>
      </c>
      <c r="G935" t="s">
        <v>99</v>
      </c>
      <c r="H935" s="4">
        <v>59540</v>
      </c>
      <c r="I935" s="4">
        <v>37308</v>
      </c>
      <c r="J935" s="5">
        <f t="shared" si="24"/>
        <v>96848</v>
      </c>
      <c r="K935">
        <f>IFERROR(VLOOKUP(G935,'GASB Match'!$A$87:$B$363,2,FALSE),"")</f>
        <v>3017700</v>
      </c>
    </row>
    <row r="936" spans="1:11" x14ac:dyDescent="0.2">
      <c r="A936" t="str">
        <f t="shared" si="23"/>
        <v>2019MARION ELEMENTARY</v>
      </c>
      <c r="B936">
        <v>3017700</v>
      </c>
      <c r="C936">
        <v>2019</v>
      </c>
      <c r="D936">
        <v>150541</v>
      </c>
      <c r="E936" t="s">
        <v>777</v>
      </c>
      <c r="F936" t="s">
        <v>786</v>
      </c>
      <c r="G936" t="s">
        <v>99</v>
      </c>
      <c r="H936" s="4">
        <v>63138</v>
      </c>
      <c r="I936" s="4">
        <v>38302</v>
      </c>
      <c r="J936" s="5">
        <f t="shared" si="24"/>
        <v>101440</v>
      </c>
      <c r="K936">
        <f>IFERROR(VLOOKUP(G936,'GASB Match'!$A$87:$B$363,2,FALSE),"")</f>
        <v>3017700</v>
      </c>
    </row>
    <row r="937" spans="1:11" x14ac:dyDescent="0.2">
      <c r="A937" t="str">
        <f t="shared" si="23"/>
        <v>2020MARION ELEMENTARY</v>
      </c>
      <c r="B937">
        <v>3017700</v>
      </c>
      <c r="C937">
        <v>2020</v>
      </c>
      <c r="D937">
        <v>150541</v>
      </c>
      <c r="E937" t="s">
        <v>777</v>
      </c>
      <c r="F937" t="s">
        <v>786</v>
      </c>
      <c r="G937" t="s">
        <v>99</v>
      </c>
      <c r="H937" s="4">
        <v>57512</v>
      </c>
      <c r="I937" s="4">
        <v>33924</v>
      </c>
      <c r="J937" s="5">
        <f t="shared" si="24"/>
        <v>91436</v>
      </c>
      <c r="K937">
        <f>IFERROR(VLOOKUP(G937,'GASB Match'!$A$87:$B$363,2,FALSE),"")</f>
        <v>3017700</v>
      </c>
    </row>
    <row r="938" spans="1:11" x14ac:dyDescent="0.2">
      <c r="A938" t="str">
        <f t="shared" si="23"/>
        <v>2021MARION ELEMENTARY</v>
      </c>
      <c r="B938">
        <v>3017700</v>
      </c>
      <c r="C938">
        <v>2021</v>
      </c>
      <c r="D938">
        <v>150541</v>
      </c>
      <c r="E938" t="s">
        <v>777</v>
      </c>
      <c r="F938" t="s">
        <v>786</v>
      </c>
      <c r="G938" t="s">
        <v>99</v>
      </c>
      <c r="H938" s="4">
        <v>62576</v>
      </c>
      <c r="I938" s="4">
        <v>35657</v>
      </c>
      <c r="J938" s="5">
        <f t="shared" si="24"/>
        <v>98233</v>
      </c>
      <c r="K938">
        <f>IFERROR(VLOOKUP(G938,'GASB Match'!$A$87:$B$363,2,FALSE),"")</f>
        <v>3017700</v>
      </c>
    </row>
    <row r="939" spans="1:11" x14ac:dyDescent="0.2">
      <c r="A939" t="str">
        <f t="shared" si="23"/>
        <v>2022MARION ELEMENTARY</v>
      </c>
      <c r="B939">
        <v>3017700</v>
      </c>
      <c r="C939">
        <v>2022</v>
      </c>
      <c r="D939">
        <v>150541</v>
      </c>
      <c r="E939" t="s">
        <v>777</v>
      </c>
      <c r="F939" t="s">
        <v>786</v>
      </c>
      <c r="G939" t="s">
        <v>99</v>
      </c>
      <c r="H939" s="4">
        <v>72685</v>
      </c>
      <c r="I939" s="4">
        <v>40028</v>
      </c>
      <c r="J939" s="5">
        <f t="shared" si="24"/>
        <v>112713</v>
      </c>
      <c r="K939">
        <f>IFERROR(VLOOKUP(G939,'GASB Match'!$A$87:$B$363,2,FALSE),"")</f>
        <v>3017700</v>
      </c>
    </row>
    <row r="940" spans="1:11" x14ac:dyDescent="0.2">
      <c r="A940" t="str">
        <f t="shared" si="23"/>
        <v>2023MARION ELEMENTARY</v>
      </c>
      <c r="B940">
        <v>3017700</v>
      </c>
      <c r="C940">
        <v>2023</v>
      </c>
      <c r="D940">
        <v>150541</v>
      </c>
      <c r="E940" t="s">
        <v>777</v>
      </c>
      <c r="F940" t="s">
        <v>786</v>
      </c>
      <c r="G940" t="s">
        <v>99</v>
      </c>
      <c r="H940" s="4">
        <v>80058</v>
      </c>
      <c r="I940" s="4">
        <v>43170</v>
      </c>
      <c r="J940" s="5">
        <f t="shared" si="24"/>
        <v>123228</v>
      </c>
      <c r="K940">
        <f>IFERROR(VLOOKUP(G940,'GASB Match'!$A$87:$B$363,2,FALSE),"")</f>
        <v>3017700</v>
      </c>
    </row>
    <row r="941" spans="1:11" x14ac:dyDescent="0.2">
      <c r="A941" t="str">
        <f t="shared" si="23"/>
        <v>2015OLNEY-BISSELL ELEMENTARY</v>
      </c>
      <c r="B941">
        <v>3010950</v>
      </c>
      <c r="C941">
        <v>2015</v>
      </c>
      <c r="D941">
        <v>150581</v>
      </c>
      <c r="E941" t="s">
        <v>777</v>
      </c>
      <c r="F941" t="s">
        <v>786</v>
      </c>
      <c r="G941" t="s">
        <v>100</v>
      </c>
      <c r="H941" s="4">
        <v>39590</v>
      </c>
      <c r="I941" s="4">
        <v>26997</v>
      </c>
      <c r="J941" s="5">
        <f t="shared" si="24"/>
        <v>66587</v>
      </c>
      <c r="K941">
        <f>IFERROR(VLOOKUP(G941,'GASB Match'!$A$87:$B$363,2,FALSE),"")</f>
        <v>3010950</v>
      </c>
    </row>
    <row r="942" spans="1:11" x14ac:dyDescent="0.2">
      <c r="A942" t="str">
        <f t="shared" si="23"/>
        <v>2016OLNEY-BISSELL ELEMENTARY</v>
      </c>
      <c r="B942">
        <v>3010950</v>
      </c>
      <c r="C942">
        <v>2016</v>
      </c>
      <c r="D942">
        <v>150581</v>
      </c>
      <c r="E942" t="s">
        <v>777</v>
      </c>
      <c r="F942" t="s">
        <v>786</v>
      </c>
      <c r="G942" t="s">
        <v>100</v>
      </c>
      <c r="H942" s="4">
        <v>40689</v>
      </c>
      <c r="I942" s="4">
        <v>26715</v>
      </c>
      <c r="J942" s="5">
        <f t="shared" si="24"/>
        <v>67404</v>
      </c>
      <c r="K942">
        <f>IFERROR(VLOOKUP(G942,'GASB Match'!$A$87:$B$363,2,FALSE),"")</f>
        <v>3010950</v>
      </c>
    </row>
    <row r="943" spans="1:11" x14ac:dyDescent="0.2">
      <c r="A943" t="str">
        <f t="shared" si="23"/>
        <v>2017OLNEY-BISSELL ELEMENTARY</v>
      </c>
      <c r="B943">
        <v>3010950</v>
      </c>
      <c r="C943">
        <v>2017</v>
      </c>
      <c r="D943">
        <v>150581</v>
      </c>
      <c r="E943" t="s">
        <v>777</v>
      </c>
      <c r="F943" t="s">
        <v>786</v>
      </c>
      <c r="G943" t="s">
        <v>100</v>
      </c>
      <c r="H943" s="4">
        <v>41338</v>
      </c>
      <c r="I943" s="4">
        <v>26254</v>
      </c>
      <c r="J943" s="5">
        <f t="shared" si="24"/>
        <v>67592</v>
      </c>
      <c r="K943">
        <f>IFERROR(VLOOKUP(G943,'GASB Match'!$A$87:$B$363,2,FALSE),"")</f>
        <v>3010950</v>
      </c>
    </row>
    <row r="944" spans="1:11" x14ac:dyDescent="0.2">
      <c r="A944" t="str">
        <f t="shared" si="23"/>
        <v>2018OLNEY-BISSELL ELEMENTARY</v>
      </c>
      <c r="B944">
        <v>3010950</v>
      </c>
      <c r="C944">
        <v>2018</v>
      </c>
      <c r="D944">
        <v>150581</v>
      </c>
      <c r="E944" t="s">
        <v>777</v>
      </c>
      <c r="F944" t="s">
        <v>786</v>
      </c>
      <c r="G944" t="s">
        <v>100</v>
      </c>
      <c r="H944" s="4">
        <v>44673</v>
      </c>
      <c r="I944" s="4">
        <v>28076</v>
      </c>
      <c r="J944" s="5">
        <f t="shared" si="24"/>
        <v>72749</v>
      </c>
      <c r="K944">
        <f>IFERROR(VLOOKUP(G944,'GASB Match'!$A$87:$B$363,2,FALSE),"")</f>
        <v>3010950</v>
      </c>
    </row>
    <row r="945" spans="1:11" x14ac:dyDescent="0.2">
      <c r="A945" t="str">
        <f t="shared" si="23"/>
        <v>2019OLNEY-BISSELL ELEMENTARY</v>
      </c>
      <c r="B945">
        <v>3010950</v>
      </c>
      <c r="C945">
        <v>2019</v>
      </c>
      <c r="D945">
        <v>150581</v>
      </c>
      <c r="E945" t="s">
        <v>777</v>
      </c>
      <c r="F945" t="s">
        <v>786</v>
      </c>
      <c r="G945" t="s">
        <v>100</v>
      </c>
      <c r="H945" s="4">
        <v>45960</v>
      </c>
      <c r="I945" s="4">
        <v>27903</v>
      </c>
      <c r="J945" s="5">
        <f t="shared" si="24"/>
        <v>73863</v>
      </c>
      <c r="K945">
        <f>IFERROR(VLOOKUP(G945,'GASB Match'!$A$87:$B$363,2,FALSE),"")</f>
        <v>3010950</v>
      </c>
    </row>
    <row r="946" spans="1:11" x14ac:dyDescent="0.2">
      <c r="A946" t="str">
        <f t="shared" si="23"/>
        <v>2020OLNEY-BISSELL ELEMENTARY</v>
      </c>
      <c r="B946">
        <v>3010950</v>
      </c>
      <c r="C946">
        <v>2020</v>
      </c>
      <c r="D946">
        <v>150581</v>
      </c>
      <c r="E946" t="s">
        <v>777</v>
      </c>
      <c r="F946" t="s">
        <v>786</v>
      </c>
      <c r="G946" t="s">
        <v>100</v>
      </c>
      <c r="H946" s="4">
        <v>46777</v>
      </c>
      <c r="I946" s="4">
        <v>27576</v>
      </c>
      <c r="J946" s="5">
        <f t="shared" si="24"/>
        <v>74353</v>
      </c>
      <c r="K946">
        <f>IFERROR(VLOOKUP(G946,'GASB Match'!$A$87:$B$363,2,FALSE),"")</f>
        <v>3010950</v>
      </c>
    </row>
    <row r="947" spans="1:11" x14ac:dyDescent="0.2">
      <c r="A947" t="str">
        <f t="shared" si="23"/>
        <v>2021OLNEY-BISSELL ELEMENTARY</v>
      </c>
      <c r="B947">
        <v>3010950</v>
      </c>
      <c r="C947">
        <v>2021</v>
      </c>
      <c r="D947">
        <v>150581</v>
      </c>
      <c r="E947" t="s">
        <v>777</v>
      </c>
      <c r="F947" t="s">
        <v>786</v>
      </c>
      <c r="G947" t="s">
        <v>100</v>
      </c>
      <c r="H947" s="4">
        <v>49812</v>
      </c>
      <c r="I947" s="4">
        <v>28374</v>
      </c>
      <c r="J947" s="5">
        <f t="shared" si="24"/>
        <v>78186</v>
      </c>
      <c r="K947">
        <f>IFERROR(VLOOKUP(G947,'GASB Match'!$A$87:$B$363,2,FALSE),"")</f>
        <v>3010950</v>
      </c>
    </row>
    <row r="948" spans="1:11" x14ac:dyDescent="0.2">
      <c r="A948" t="str">
        <f t="shared" si="23"/>
        <v>2022OLNEY-BISSELL ELEMENTARY</v>
      </c>
      <c r="B948">
        <v>3010950</v>
      </c>
      <c r="C948">
        <v>2022</v>
      </c>
      <c r="D948">
        <v>150581</v>
      </c>
      <c r="E948" t="s">
        <v>777</v>
      </c>
      <c r="F948" t="s">
        <v>786</v>
      </c>
      <c r="G948" t="s">
        <v>100</v>
      </c>
      <c r="H948" s="4">
        <v>52483</v>
      </c>
      <c r="I948" s="4">
        <v>28867</v>
      </c>
      <c r="J948" s="5">
        <f t="shared" si="24"/>
        <v>81350</v>
      </c>
      <c r="K948">
        <f>IFERROR(VLOOKUP(G948,'GASB Match'!$A$87:$B$363,2,FALSE),"")</f>
        <v>3010950</v>
      </c>
    </row>
    <row r="949" spans="1:11" x14ac:dyDescent="0.2">
      <c r="A949" t="str">
        <f t="shared" si="23"/>
        <v>2023OLNEY-BISSELL ELEMENTARY</v>
      </c>
      <c r="B949">
        <v>3010950</v>
      </c>
      <c r="C949">
        <v>2023</v>
      </c>
      <c r="D949">
        <v>150581</v>
      </c>
      <c r="E949" t="s">
        <v>777</v>
      </c>
      <c r="F949" t="s">
        <v>786</v>
      </c>
      <c r="G949" t="s">
        <v>100</v>
      </c>
      <c r="H949" s="4">
        <v>51854</v>
      </c>
      <c r="I949" s="4">
        <v>27919</v>
      </c>
      <c r="J949" s="5">
        <f t="shared" si="24"/>
        <v>79773</v>
      </c>
      <c r="K949">
        <f>IFERROR(VLOOKUP(G949,'GASB Match'!$A$87:$B$363,2,FALSE),"")</f>
        <v>3010950</v>
      </c>
    </row>
    <row r="950" spans="1:11" x14ac:dyDescent="0.2">
      <c r="A950" t="str">
        <f t="shared" si="23"/>
        <v>2015SMITH VALLEY ELEMENTARY</v>
      </c>
      <c r="B950">
        <v>3002850</v>
      </c>
      <c r="C950">
        <v>2015</v>
      </c>
      <c r="D950">
        <v>150891</v>
      </c>
      <c r="E950" t="s">
        <v>777</v>
      </c>
      <c r="F950" t="s">
        <v>786</v>
      </c>
      <c r="G950" t="s">
        <v>101</v>
      </c>
      <c r="H950" s="4">
        <v>81062</v>
      </c>
      <c r="I950" s="4">
        <v>54757</v>
      </c>
      <c r="J950" s="5">
        <f t="shared" si="24"/>
        <v>135819</v>
      </c>
      <c r="K950">
        <f>IFERROR(VLOOKUP(G950,'GASB Match'!$A$87:$B$363,2,FALSE),"")</f>
        <v>3002850</v>
      </c>
    </row>
    <row r="951" spans="1:11" x14ac:dyDescent="0.2">
      <c r="A951" t="str">
        <f t="shared" si="23"/>
        <v>2016SMITH VALLEY ELEMENTARY</v>
      </c>
      <c r="B951">
        <v>3002850</v>
      </c>
      <c r="C951">
        <v>2016</v>
      </c>
      <c r="D951">
        <v>150891</v>
      </c>
      <c r="E951" t="s">
        <v>777</v>
      </c>
      <c r="F951" t="s">
        <v>786</v>
      </c>
      <c r="G951" t="s">
        <v>101</v>
      </c>
      <c r="H951" s="4">
        <v>84124</v>
      </c>
      <c r="I951" s="4">
        <v>55010</v>
      </c>
      <c r="J951" s="5">
        <f t="shared" si="24"/>
        <v>139134</v>
      </c>
      <c r="K951">
        <f>IFERROR(VLOOKUP(G951,'GASB Match'!$A$87:$B$363,2,FALSE),"")</f>
        <v>3002850</v>
      </c>
    </row>
    <row r="952" spans="1:11" x14ac:dyDescent="0.2">
      <c r="A952" t="str">
        <f t="shared" si="23"/>
        <v>2017SMITH VALLEY ELEMENTARY</v>
      </c>
      <c r="B952">
        <v>3002850</v>
      </c>
      <c r="C952">
        <v>2017</v>
      </c>
      <c r="D952">
        <v>150891</v>
      </c>
      <c r="E952" t="s">
        <v>777</v>
      </c>
      <c r="F952" t="s">
        <v>786</v>
      </c>
      <c r="G952" t="s">
        <v>101</v>
      </c>
      <c r="H952" s="4">
        <v>90136</v>
      </c>
      <c r="I952" s="4">
        <v>57229</v>
      </c>
      <c r="J952" s="5">
        <f t="shared" si="24"/>
        <v>147365</v>
      </c>
      <c r="K952">
        <f>IFERROR(VLOOKUP(G952,'GASB Match'!$A$87:$B$363,2,FALSE),"")</f>
        <v>3002850</v>
      </c>
    </row>
    <row r="953" spans="1:11" x14ac:dyDescent="0.2">
      <c r="A953" t="str">
        <f t="shared" si="23"/>
        <v>2018SMITH VALLEY ELEMENTARY</v>
      </c>
      <c r="B953">
        <v>3002850</v>
      </c>
      <c r="C953">
        <v>2018</v>
      </c>
      <c r="D953">
        <v>150891</v>
      </c>
      <c r="E953" t="s">
        <v>777</v>
      </c>
      <c r="F953" t="s">
        <v>786</v>
      </c>
      <c r="G953" t="s">
        <v>101</v>
      </c>
      <c r="H953" s="4">
        <v>97368</v>
      </c>
      <c r="I953" s="4">
        <v>60799</v>
      </c>
      <c r="J953" s="5">
        <f t="shared" si="24"/>
        <v>158167</v>
      </c>
      <c r="K953">
        <f>IFERROR(VLOOKUP(G953,'GASB Match'!$A$87:$B$363,2,FALSE),"")</f>
        <v>3002850</v>
      </c>
    </row>
    <row r="954" spans="1:11" x14ac:dyDescent="0.2">
      <c r="A954" t="str">
        <f t="shared" si="23"/>
        <v>2019SMITH VALLEY ELEMENTARY</v>
      </c>
      <c r="B954">
        <v>3002850</v>
      </c>
      <c r="C954">
        <v>2019</v>
      </c>
      <c r="D954">
        <v>150891</v>
      </c>
      <c r="E954" t="s">
        <v>777</v>
      </c>
      <c r="F954" t="s">
        <v>786</v>
      </c>
      <c r="G954" t="s">
        <v>101</v>
      </c>
      <c r="H954" s="4">
        <v>94159</v>
      </c>
      <c r="I954" s="4">
        <v>57081</v>
      </c>
      <c r="J954" s="5">
        <f t="shared" si="24"/>
        <v>151240</v>
      </c>
      <c r="K954">
        <f>IFERROR(VLOOKUP(G954,'GASB Match'!$A$87:$B$363,2,FALSE),"")</f>
        <v>3002850</v>
      </c>
    </row>
    <row r="955" spans="1:11" x14ac:dyDescent="0.2">
      <c r="A955" t="str">
        <f t="shared" si="23"/>
        <v>2020SMITH VALLEY ELEMENTARY</v>
      </c>
      <c r="B955">
        <v>3002850</v>
      </c>
      <c r="C955">
        <v>2020</v>
      </c>
      <c r="D955">
        <v>150891</v>
      </c>
      <c r="E955" t="s">
        <v>777</v>
      </c>
      <c r="F955" t="s">
        <v>786</v>
      </c>
      <c r="G955" t="s">
        <v>101</v>
      </c>
      <c r="H955" s="4">
        <v>96817</v>
      </c>
      <c r="I955" s="4">
        <v>57170</v>
      </c>
      <c r="J955" s="5">
        <f t="shared" si="24"/>
        <v>153987</v>
      </c>
      <c r="K955">
        <f>IFERROR(VLOOKUP(G955,'GASB Match'!$A$87:$B$363,2,FALSE),"")</f>
        <v>3002850</v>
      </c>
    </row>
    <row r="956" spans="1:11" x14ac:dyDescent="0.2">
      <c r="A956" t="str">
        <f t="shared" si="23"/>
        <v>2021SMITH VALLEY ELEMENTARY</v>
      </c>
      <c r="B956">
        <v>3002850</v>
      </c>
      <c r="C956">
        <v>2021</v>
      </c>
      <c r="D956">
        <v>150891</v>
      </c>
      <c r="E956" t="s">
        <v>777</v>
      </c>
      <c r="F956" t="s">
        <v>786</v>
      </c>
      <c r="G956" t="s">
        <v>101</v>
      </c>
      <c r="H956" s="4">
        <v>96381</v>
      </c>
      <c r="I956" s="4">
        <v>54947</v>
      </c>
      <c r="J956" s="5">
        <f t="shared" si="24"/>
        <v>151328</v>
      </c>
      <c r="K956">
        <f>IFERROR(VLOOKUP(G956,'GASB Match'!$A$87:$B$363,2,FALSE),"")</f>
        <v>3002850</v>
      </c>
    </row>
    <row r="957" spans="1:11" x14ac:dyDescent="0.2">
      <c r="A957" t="str">
        <f t="shared" si="23"/>
        <v>2022SMITH VALLEY ELEMENTARY</v>
      </c>
      <c r="B957">
        <v>3002850</v>
      </c>
      <c r="C957">
        <v>2022</v>
      </c>
      <c r="D957">
        <v>150891</v>
      </c>
      <c r="E957" t="s">
        <v>777</v>
      </c>
      <c r="F957" t="s">
        <v>786</v>
      </c>
      <c r="G957" t="s">
        <v>101</v>
      </c>
      <c r="H957" s="4">
        <v>114499</v>
      </c>
      <c r="I957" s="4">
        <v>63128</v>
      </c>
      <c r="J957" s="5">
        <f t="shared" si="24"/>
        <v>177627</v>
      </c>
      <c r="K957">
        <f>IFERROR(VLOOKUP(G957,'GASB Match'!$A$87:$B$363,2,FALSE),"")</f>
        <v>3002850</v>
      </c>
    </row>
    <row r="958" spans="1:11" x14ac:dyDescent="0.2">
      <c r="A958" t="str">
        <f t="shared" si="23"/>
        <v>2023SMITH VALLEY ELEMENTARY</v>
      </c>
      <c r="B958">
        <v>3002850</v>
      </c>
      <c r="C958">
        <v>2023</v>
      </c>
      <c r="D958">
        <v>150891</v>
      </c>
      <c r="E958" t="s">
        <v>777</v>
      </c>
      <c r="F958" t="s">
        <v>786</v>
      </c>
      <c r="G958" t="s">
        <v>101</v>
      </c>
      <c r="H958" s="4">
        <v>113388</v>
      </c>
      <c r="I958" s="4">
        <v>61192</v>
      </c>
      <c r="J958" s="5">
        <f t="shared" si="24"/>
        <v>174580</v>
      </c>
      <c r="K958">
        <f>IFERROR(VLOOKUP(G958,'GASB Match'!$A$87:$B$363,2,FALSE),"")</f>
        <v>3002850</v>
      </c>
    </row>
    <row r="959" spans="1:11" x14ac:dyDescent="0.2">
      <c r="A959" t="str">
        <f t="shared" si="23"/>
        <v>2015FLATHEAD CO CURRICULUM CO-OP</v>
      </c>
      <c r="C959">
        <v>2015</v>
      </c>
      <c r="D959">
        <v>159941</v>
      </c>
      <c r="E959" t="s">
        <v>777</v>
      </c>
      <c r="F959" t="s">
        <v>786</v>
      </c>
      <c r="G959" t="s">
        <v>102</v>
      </c>
      <c r="H959" s="4">
        <v>7163</v>
      </c>
      <c r="I959" s="4">
        <v>5291</v>
      </c>
      <c r="J959" s="5">
        <f t="shared" si="24"/>
        <v>12454</v>
      </c>
      <c r="K959">
        <f>IFERROR(VLOOKUP(G959,'GASB Match'!$A$87:$B$363,2,FALSE),"")</f>
        <v>0</v>
      </c>
    </row>
    <row r="960" spans="1:11" x14ac:dyDescent="0.2">
      <c r="A960" t="str">
        <f t="shared" si="23"/>
        <v>2016FLATHEAD CO CURRICULUM CO-OP</v>
      </c>
      <c r="C960">
        <v>2016</v>
      </c>
      <c r="D960">
        <v>159941</v>
      </c>
      <c r="E960" t="s">
        <v>777</v>
      </c>
      <c r="F960" t="s">
        <v>786</v>
      </c>
      <c r="G960" t="s">
        <v>102</v>
      </c>
      <c r="H960" s="4">
        <v>7513</v>
      </c>
      <c r="I960" s="4">
        <v>5103</v>
      </c>
      <c r="J960" s="5">
        <f t="shared" si="24"/>
        <v>12616</v>
      </c>
      <c r="K960">
        <f>IFERROR(VLOOKUP(G960,'GASB Match'!$A$87:$B$363,2,FALSE),"")</f>
        <v>0</v>
      </c>
    </row>
    <row r="961" spans="1:11" x14ac:dyDescent="0.2">
      <c r="A961" t="str">
        <f t="shared" si="23"/>
        <v>2017FLATHEAD CO CURRICULUM CO-OP</v>
      </c>
      <c r="C961">
        <v>2017</v>
      </c>
      <c r="D961">
        <v>159941</v>
      </c>
      <c r="E961" t="s">
        <v>777</v>
      </c>
      <c r="F961" t="s">
        <v>786</v>
      </c>
      <c r="G961" t="s">
        <v>102</v>
      </c>
      <c r="H961" s="4">
        <v>7917</v>
      </c>
      <c r="I961" s="4">
        <v>5040</v>
      </c>
      <c r="J961" s="5">
        <f t="shared" si="24"/>
        <v>12957</v>
      </c>
      <c r="K961">
        <f>IFERROR(VLOOKUP(G961,'GASB Match'!$A$87:$B$363,2,FALSE),"")</f>
        <v>0</v>
      </c>
    </row>
    <row r="962" spans="1:11" x14ac:dyDescent="0.2">
      <c r="A962" t="str">
        <f t="shared" si="23"/>
        <v>2018FLATHEAD CO CURRICULUM CO-OP</v>
      </c>
      <c r="C962">
        <v>2018</v>
      </c>
      <c r="D962">
        <v>159941</v>
      </c>
      <c r="E962" t="s">
        <v>777</v>
      </c>
      <c r="F962" t="s">
        <v>786</v>
      </c>
      <c r="G962" t="s">
        <v>102</v>
      </c>
      <c r="H962" s="4">
        <v>6457</v>
      </c>
      <c r="I962" s="4">
        <v>4344</v>
      </c>
      <c r="J962" s="5">
        <f t="shared" si="24"/>
        <v>10801</v>
      </c>
      <c r="K962">
        <f>IFERROR(VLOOKUP(G962,'GASB Match'!$A$87:$B$363,2,FALSE),"")</f>
        <v>0</v>
      </c>
    </row>
    <row r="963" spans="1:11" x14ac:dyDescent="0.2">
      <c r="A963" t="str">
        <f t="shared" ref="A963:A1026" si="25">C963&amp;G963</f>
        <v>2019FLATHEAD CO CURRICULUM CO-OP</v>
      </c>
      <c r="C963">
        <v>2019</v>
      </c>
      <c r="D963">
        <v>159941</v>
      </c>
      <c r="E963" t="s">
        <v>777</v>
      </c>
      <c r="F963" t="s">
        <v>786</v>
      </c>
      <c r="G963" t="s">
        <v>102</v>
      </c>
      <c r="H963" s="4">
        <v>5831</v>
      </c>
      <c r="I963" s="4">
        <v>3609</v>
      </c>
      <c r="J963" s="5">
        <f t="shared" si="24"/>
        <v>9440</v>
      </c>
      <c r="K963">
        <f>IFERROR(VLOOKUP(G963,'GASB Match'!$A$87:$B$363,2,FALSE),"")</f>
        <v>0</v>
      </c>
    </row>
    <row r="964" spans="1:11" x14ac:dyDescent="0.2">
      <c r="A964" t="str">
        <f t="shared" si="25"/>
        <v>2020FLATHEAD CO CURRICULUM CO-OP</v>
      </c>
      <c r="C964">
        <v>2020</v>
      </c>
      <c r="D964">
        <v>159941</v>
      </c>
      <c r="E964" t="s">
        <v>777</v>
      </c>
      <c r="F964" t="s">
        <v>786</v>
      </c>
      <c r="G964" t="s">
        <v>102</v>
      </c>
      <c r="H964" s="4">
        <v>6013</v>
      </c>
      <c r="I964" s="4">
        <v>3467</v>
      </c>
      <c r="J964" s="5">
        <f t="shared" si="24"/>
        <v>9480</v>
      </c>
      <c r="K964">
        <f>IFERROR(VLOOKUP(G964,'GASB Match'!$A$87:$B$363,2,FALSE),"")</f>
        <v>0</v>
      </c>
    </row>
    <row r="965" spans="1:11" x14ac:dyDescent="0.2">
      <c r="A965" t="str">
        <f t="shared" si="25"/>
        <v>2021FLATHEAD CO CURRICULUM CO-OP</v>
      </c>
      <c r="C965">
        <v>2021</v>
      </c>
      <c r="D965">
        <v>159941</v>
      </c>
      <c r="E965" t="s">
        <v>777</v>
      </c>
      <c r="F965" t="s">
        <v>786</v>
      </c>
      <c r="G965" t="s">
        <v>102</v>
      </c>
      <c r="H965" s="4">
        <v>6201</v>
      </c>
      <c r="I965" s="4">
        <v>3488</v>
      </c>
      <c r="J965" s="5">
        <f t="shared" si="24"/>
        <v>9689</v>
      </c>
      <c r="K965">
        <f>IFERROR(VLOOKUP(G965,'GASB Match'!$A$87:$B$363,2,FALSE),"")</f>
        <v>0</v>
      </c>
    </row>
    <row r="966" spans="1:11" x14ac:dyDescent="0.2">
      <c r="A966" t="str">
        <f t="shared" si="25"/>
        <v>2022FLATHEAD CO CURRICULUM CO-OP</v>
      </c>
      <c r="C966">
        <v>2022</v>
      </c>
      <c r="D966">
        <v>159941</v>
      </c>
      <c r="E966" t="s">
        <v>777</v>
      </c>
      <c r="F966" t="s">
        <v>786</v>
      </c>
      <c r="G966" t="s">
        <v>102</v>
      </c>
      <c r="H966" s="4">
        <v>6269</v>
      </c>
      <c r="I966" s="4">
        <v>3336</v>
      </c>
      <c r="J966" s="5">
        <f t="shared" si="24"/>
        <v>9605</v>
      </c>
      <c r="K966">
        <f>IFERROR(VLOOKUP(G966,'GASB Match'!$A$87:$B$363,2,FALSE),"")</f>
        <v>0</v>
      </c>
    </row>
    <row r="967" spans="1:11" x14ac:dyDescent="0.2">
      <c r="A967" t="str">
        <f t="shared" si="25"/>
        <v>2023FLATHEAD CO CURRICULUM CO-OP</v>
      </c>
      <c r="C967">
        <v>2023</v>
      </c>
      <c r="D967">
        <v>159941</v>
      </c>
      <c r="E967" t="s">
        <v>777</v>
      </c>
      <c r="F967" t="s">
        <v>786</v>
      </c>
      <c r="G967" t="s">
        <v>102</v>
      </c>
      <c r="H967" s="4">
        <v>6558</v>
      </c>
      <c r="I967" s="4">
        <v>3427</v>
      </c>
      <c r="J967" s="5">
        <f t="shared" si="24"/>
        <v>9985</v>
      </c>
      <c r="K967">
        <f>IFERROR(VLOOKUP(G967,'GASB Match'!$A$87:$B$363,2,FALSE),"")</f>
        <v>0</v>
      </c>
    </row>
    <row r="968" spans="1:11" x14ac:dyDescent="0.2">
      <c r="A968" t="str">
        <f t="shared" si="25"/>
        <v>2015FLATHEAD CO SPECIAL ED CO-OP</v>
      </c>
      <c r="B968">
        <v>3000031</v>
      </c>
      <c r="C968">
        <v>2015</v>
      </c>
      <c r="D968">
        <v>159951</v>
      </c>
      <c r="E968" t="s">
        <v>777</v>
      </c>
      <c r="F968" t="s">
        <v>786</v>
      </c>
      <c r="G968" t="s">
        <v>103</v>
      </c>
      <c r="H968" s="4">
        <v>40802</v>
      </c>
      <c r="I968" s="4">
        <v>27808</v>
      </c>
      <c r="J968" s="5">
        <f t="shared" si="24"/>
        <v>68610</v>
      </c>
      <c r="K968">
        <f>IFERROR(VLOOKUP(G968,'GASB Match'!$A$87:$B$363,2,FALSE),"")</f>
        <v>3000031</v>
      </c>
    </row>
    <row r="969" spans="1:11" x14ac:dyDescent="0.2">
      <c r="A969" t="str">
        <f t="shared" si="25"/>
        <v>2016FLATHEAD CO SPECIAL ED CO-OP</v>
      </c>
      <c r="B969">
        <v>3000031</v>
      </c>
      <c r="C969">
        <v>2016</v>
      </c>
      <c r="D969">
        <v>159951</v>
      </c>
      <c r="E969" t="s">
        <v>777</v>
      </c>
      <c r="F969" t="s">
        <v>786</v>
      </c>
      <c r="G969" t="s">
        <v>103</v>
      </c>
      <c r="H969" s="4">
        <v>45343</v>
      </c>
      <c r="I969" s="4">
        <v>29747</v>
      </c>
      <c r="J969" s="5">
        <f t="shared" si="24"/>
        <v>75090</v>
      </c>
      <c r="K969">
        <f>IFERROR(VLOOKUP(G969,'GASB Match'!$A$87:$B$363,2,FALSE),"")</f>
        <v>3000031</v>
      </c>
    </row>
    <row r="970" spans="1:11" x14ac:dyDescent="0.2">
      <c r="A970" t="str">
        <f t="shared" si="25"/>
        <v>2017FLATHEAD CO SPECIAL ED CO-OP</v>
      </c>
      <c r="B970">
        <v>3000031</v>
      </c>
      <c r="C970">
        <v>2017</v>
      </c>
      <c r="D970">
        <v>159951</v>
      </c>
      <c r="E970" t="s">
        <v>777</v>
      </c>
      <c r="F970" t="s">
        <v>786</v>
      </c>
      <c r="G970" t="s">
        <v>103</v>
      </c>
      <c r="H970" s="4">
        <v>58328</v>
      </c>
      <c r="I970" s="4">
        <v>37039</v>
      </c>
      <c r="J970" s="5">
        <f t="shared" si="24"/>
        <v>95367</v>
      </c>
      <c r="K970">
        <f>IFERROR(VLOOKUP(G970,'GASB Match'!$A$87:$B$363,2,FALSE),"")</f>
        <v>3000031</v>
      </c>
    </row>
    <row r="971" spans="1:11" x14ac:dyDescent="0.2">
      <c r="A971" t="str">
        <f t="shared" si="25"/>
        <v>2018FLATHEAD CO SPECIAL ED CO-OP</v>
      </c>
      <c r="B971">
        <v>3000031</v>
      </c>
      <c r="C971">
        <v>2018</v>
      </c>
      <c r="D971">
        <v>159951</v>
      </c>
      <c r="E971" t="s">
        <v>777</v>
      </c>
      <c r="F971" t="s">
        <v>786</v>
      </c>
      <c r="G971" t="s">
        <v>103</v>
      </c>
      <c r="H971" s="4">
        <v>63863</v>
      </c>
      <c r="I971" s="4">
        <v>39992</v>
      </c>
      <c r="J971" s="5">
        <f t="shared" ref="J971:J1034" si="26">SUM(H971:I971)</f>
        <v>103855</v>
      </c>
      <c r="K971">
        <f>IFERROR(VLOOKUP(G971,'GASB Match'!$A$87:$B$363,2,FALSE),"")</f>
        <v>3000031</v>
      </c>
    </row>
    <row r="972" spans="1:11" x14ac:dyDescent="0.2">
      <c r="A972" t="str">
        <f t="shared" si="25"/>
        <v>2019FLATHEAD CO SPECIAL ED CO-OP</v>
      </c>
      <c r="B972">
        <v>3000031</v>
      </c>
      <c r="C972">
        <v>2019</v>
      </c>
      <c r="D972">
        <v>159951</v>
      </c>
      <c r="E972" t="s">
        <v>777</v>
      </c>
      <c r="F972" t="s">
        <v>786</v>
      </c>
      <c r="G972" t="s">
        <v>103</v>
      </c>
      <c r="H972" s="4">
        <v>72674</v>
      </c>
      <c r="I972" s="4">
        <v>44075</v>
      </c>
      <c r="J972" s="5">
        <f t="shared" si="26"/>
        <v>116749</v>
      </c>
      <c r="K972">
        <f>IFERROR(VLOOKUP(G972,'GASB Match'!$A$87:$B$363,2,FALSE),"")</f>
        <v>3000031</v>
      </c>
    </row>
    <row r="973" spans="1:11" x14ac:dyDescent="0.2">
      <c r="A973" t="str">
        <f t="shared" si="25"/>
        <v>2020FLATHEAD CO SPECIAL ED CO-OP</v>
      </c>
      <c r="B973">
        <v>3000031</v>
      </c>
      <c r="C973">
        <v>2020</v>
      </c>
      <c r="D973">
        <v>159951</v>
      </c>
      <c r="E973" t="s">
        <v>777</v>
      </c>
      <c r="F973" t="s">
        <v>786</v>
      </c>
      <c r="G973" t="s">
        <v>103</v>
      </c>
      <c r="H973" s="4">
        <v>81664</v>
      </c>
      <c r="I973" s="4">
        <v>48208</v>
      </c>
      <c r="J973" s="5">
        <f t="shared" si="26"/>
        <v>129872</v>
      </c>
      <c r="K973">
        <f>IFERROR(VLOOKUP(G973,'GASB Match'!$A$87:$B$363,2,FALSE),"")</f>
        <v>3000031</v>
      </c>
    </row>
    <row r="974" spans="1:11" x14ac:dyDescent="0.2">
      <c r="A974" t="str">
        <f t="shared" si="25"/>
        <v>2021FLATHEAD CO SPECIAL ED CO-OP</v>
      </c>
      <c r="B974">
        <v>3000031</v>
      </c>
      <c r="C974">
        <v>2021</v>
      </c>
      <c r="D974">
        <v>159951</v>
      </c>
      <c r="E974" t="s">
        <v>777</v>
      </c>
      <c r="F974" t="s">
        <v>786</v>
      </c>
      <c r="G974" t="s">
        <v>103</v>
      </c>
      <c r="H974" s="4">
        <v>82805</v>
      </c>
      <c r="I974" s="4">
        <v>47200</v>
      </c>
      <c r="J974" s="5">
        <f t="shared" si="26"/>
        <v>130005</v>
      </c>
      <c r="K974">
        <f>IFERROR(VLOOKUP(G974,'GASB Match'!$A$87:$B$363,2,FALSE),"")</f>
        <v>3000031</v>
      </c>
    </row>
    <row r="975" spans="1:11" x14ac:dyDescent="0.2">
      <c r="A975" t="str">
        <f t="shared" si="25"/>
        <v>2022FLATHEAD CO SPECIAL ED CO-OP</v>
      </c>
      <c r="B975">
        <v>3000031</v>
      </c>
      <c r="C975">
        <v>2022</v>
      </c>
      <c r="D975">
        <v>159951</v>
      </c>
      <c r="E975" t="s">
        <v>777</v>
      </c>
      <c r="F975" t="s">
        <v>786</v>
      </c>
      <c r="G975" t="s">
        <v>103</v>
      </c>
      <c r="H975" s="4">
        <v>84916</v>
      </c>
      <c r="I975" s="4">
        <v>46785</v>
      </c>
      <c r="J975" s="5">
        <f t="shared" si="26"/>
        <v>131701</v>
      </c>
      <c r="K975">
        <f>IFERROR(VLOOKUP(G975,'GASB Match'!$A$87:$B$363,2,FALSE),"")</f>
        <v>3000031</v>
      </c>
    </row>
    <row r="976" spans="1:11" x14ac:dyDescent="0.2">
      <c r="A976" t="str">
        <f t="shared" si="25"/>
        <v>2023FLATHEAD CO SPECIAL ED CO-OP</v>
      </c>
      <c r="B976">
        <v>3000031</v>
      </c>
      <c r="C976">
        <v>2023</v>
      </c>
      <c r="D976">
        <v>159951</v>
      </c>
      <c r="E976" t="s">
        <v>777</v>
      </c>
      <c r="F976" t="s">
        <v>786</v>
      </c>
      <c r="G976" t="s">
        <v>103</v>
      </c>
      <c r="H976" s="4">
        <v>87370</v>
      </c>
      <c r="I976" s="4">
        <v>47124</v>
      </c>
      <c r="J976" s="5">
        <f t="shared" si="26"/>
        <v>134494</v>
      </c>
      <c r="K976">
        <f>IFERROR(VLOOKUP(G976,'GASB Match'!$A$87:$B$363,2,FALSE),"")</f>
        <v>3000031</v>
      </c>
    </row>
    <row r="977" spans="1:11" x14ac:dyDescent="0.2">
      <c r="A977" t="str">
        <f t="shared" si="25"/>
        <v>2015FLATHEAD CROSSROADS</v>
      </c>
      <c r="B977">
        <v>0</v>
      </c>
      <c r="C977">
        <v>2015</v>
      </c>
      <c r="D977">
        <v>159961</v>
      </c>
      <c r="E977" t="s">
        <v>777</v>
      </c>
      <c r="F977" t="s">
        <v>786</v>
      </c>
      <c r="G977" t="s">
        <v>104</v>
      </c>
      <c r="H977" s="4">
        <v>0</v>
      </c>
      <c r="I977" s="4">
        <v>0</v>
      </c>
      <c r="J977" s="5">
        <f t="shared" si="26"/>
        <v>0</v>
      </c>
      <c r="K977">
        <f>IFERROR(VLOOKUP(G977,'GASB Match'!$A$87:$B$363,2,FALSE),"")</f>
        <v>0</v>
      </c>
    </row>
    <row r="978" spans="1:11" x14ac:dyDescent="0.2">
      <c r="A978" t="str">
        <f t="shared" si="25"/>
        <v>2016FLATHEAD CROSSROADS</v>
      </c>
      <c r="B978">
        <v>0</v>
      </c>
      <c r="C978">
        <v>2016</v>
      </c>
      <c r="D978">
        <v>159961</v>
      </c>
      <c r="E978" t="s">
        <v>777</v>
      </c>
      <c r="F978" t="s">
        <v>786</v>
      </c>
      <c r="G978" t="s">
        <v>104</v>
      </c>
      <c r="H978" s="4">
        <v>0</v>
      </c>
      <c r="I978" s="4">
        <v>0</v>
      </c>
      <c r="J978" s="5">
        <f t="shared" si="26"/>
        <v>0</v>
      </c>
      <c r="K978">
        <f>IFERROR(VLOOKUP(G978,'GASB Match'!$A$87:$B$363,2,FALSE),"")</f>
        <v>0</v>
      </c>
    </row>
    <row r="979" spans="1:11" x14ac:dyDescent="0.2">
      <c r="A979" t="str">
        <f t="shared" si="25"/>
        <v>2017FLATHEAD CROSSROADS</v>
      </c>
      <c r="B979">
        <v>0</v>
      </c>
      <c r="C979">
        <v>2017</v>
      </c>
      <c r="D979">
        <v>159961</v>
      </c>
      <c r="E979" t="s">
        <v>777</v>
      </c>
      <c r="F979" t="s">
        <v>786</v>
      </c>
      <c r="G979" t="s">
        <v>104</v>
      </c>
      <c r="H979" s="4">
        <v>0</v>
      </c>
      <c r="I979" s="4">
        <v>0</v>
      </c>
      <c r="J979" s="5">
        <f t="shared" si="26"/>
        <v>0</v>
      </c>
      <c r="K979">
        <f>IFERROR(VLOOKUP(G979,'GASB Match'!$A$87:$B$363,2,FALSE),"")</f>
        <v>0</v>
      </c>
    </row>
    <row r="980" spans="1:11" x14ac:dyDescent="0.2">
      <c r="A980" t="str">
        <f t="shared" si="25"/>
        <v>2018FLATHEAD CROSSROADS</v>
      </c>
      <c r="B980">
        <v>0</v>
      </c>
      <c r="C980">
        <v>2018</v>
      </c>
      <c r="D980">
        <v>159961</v>
      </c>
      <c r="E980" t="s">
        <v>777</v>
      </c>
      <c r="F980" t="s">
        <v>786</v>
      </c>
      <c r="G980" t="s">
        <v>104</v>
      </c>
      <c r="H980" s="4">
        <v>0</v>
      </c>
      <c r="I980" s="4">
        <v>0</v>
      </c>
      <c r="J980" s="5">
        <f t="shared" si="26"/>
        <v>0</v>
      </c>
      <c r="K980">
        <f>IFERROR(VLOOKUP(G980,'GASB Match'!$A$87:$B$363,2,FALSE),"")</f>
        <v>0</v>
      </c>
    </row>
    <row r="981" spans="1:11" x14ac:dyDescent="0.2">
      <c r="A981" t="str">
        <f t="shared" si="25"/>
        <v>2015FLATHEAD COMMUNITY COLLEGE</v>
      </c>
      <c r="B981" t="s">
        <v>785</v>
      </c>
      <c r="C981">
        <v>2015</v>
      </c>
      <c r="D981">
        <v>159971</v>
      </c>
      <c r="E981" t="s">
        <v>777</v>
      </c>
      <c r="F981" t="s">
        <v>786</v>
      </c>
      <c r="G981" t="s">
        <v>105</v>
      </c>
      <c r="H981" s="4">
        <v>461017</v>
      </c>
      <c r="I981" s="4">
        <v>309089</v>
      </c>
      <c r="J981" s="5">
        <f t="shared" si="26"/>
        <v>770106</v>
      </c>
      <c r="K981" t="str">
        <f>IFERROR(VLOOKUP(G981,'GASB Match'!$A$87:$B$363,2,FALSE),"")</f>
        <v/>
      </c>
    </row>
    <row r="982" spans="1:11" x14ac:dyDescent="0.2">
      <c r="A982" t="str">
        <f t="shared" si="25"/>
        <v>2016FLATHEAD COMMUNITY COLLEGE</v>
      </c>
      <c r="B982" t="s">
        <v>785</v>
      </c>
      <c r="C982">
        <v>2016</v>
      </c>
      <c r="D982">
        <v>159971</v>
      </c>
      <c r="E982" t="s">
        <v>777</v>
      </c>
      <c r="F982" t="s">
        <v>786</v>
      </c>
      <c r="G982" t="s">
        <v>105</v>
      </c>
      <c r="H982" s="4">
        <v>538555</v>
      </c>
      <c r="I982" s="4">
        <v>351041</v>
      </c>
      <c r="J982" s="5">
        <f t="shared" si="26"/>
        <v>889596</v>
      </c>
      <c r="K982" t="str">
        <f>IFERROR(VLOOKUP(G982,'GASB Match'!$A$87:$B$363,2,FALSE),"")</f>
        <v/>
      </c>
    </row>
    <row r="983" spans="1:11" x14ac:dyDescent="0.2">
      <c r="A983" t="str">
        <f t="shared" si="25"/>
        <v>2017FLATHEAD COMMUNITY COLLEGE</v>
      </c>
      <c r="B983" t="s">
        <v>785</v>
      </c>
      <c r="C983">
        <v>2017</v>
      </c>
      <c r="D983">
        <v>159971</v>
      </c>
      <c r="E983" t="s">
        <v>777</v>
      </c>
      <c r="F983" t="s">
        <v>786</v>
      </c>
      <c r="G983" t="s">
        <v>105</v>
      </c>
      <c r="H983" s="4">
        <v>607375</v>
      </c>
      <c r="I983" s="4">
        <v>385548</v>
      </c>
      <c r="J983" s="5">
        <f t="shared" si="26"/>
        <v>992923</v>
      </c>
      <c r="K983" t="str">
        <f>IFERROR(VLOOKUP(G983,'GASB Match'!$A$87:$B$363,2,FALSE),"")</f>
        <v/>
      </c>
    </row>
    <row r="984" spans="1:11" x14ac:dyDescent="0.2">
      <c r="A984" t="str">
        <f t="shared" si="25"/>
        <v>2018FLATHEAD COMMUNITY COLLEGE</v>
      </c>
      <c r="B984" t="s">
        <v>785</v>
      </c>
      <c r="C984">
        <v>2018</v>
      </c>
      <c r="D984">
        <v>159971</v>
      </c>
      <c r="E984" t="s">
        <v>777</v>
      </c>
      <c r="F984" t="s">
        <v>786</v>
      </c>
      <c r="G984" t="s">
        <v>105</v>
      </c>
      <c r="H984" s="4">
        <v>651195</v>
      </c>
      <c r="I984" s="4">
        <v>404719</v>
      </c>
      <c r="J984" s="5">
        <f t="shared" si="26"/>
        <v>1055914</v>
      </c>
      <c r="K984" t="str">
        <f>IFERROR(VLOOKUP(G984,'GASB Match'!$A$87:$B$363,2,FALSE),"")</f>
        <v/>
      </c>
    </row>
    <row r="985" spans="1:11" x14ac:dyDescent="0.2">
      <c r="A985" t="str">
        <f t="shared" si="25"/>
        <v>2019FLATHEAD COMMUNITY COLLEGE</v>
      </c>
      <c r="B985" t="s">
        <v>785</v>
      </c>
      <c r="C985">
        <v>2019</v>
      </c>
      <c r="D985">
        <v>159971</v>
      </c>
      <c r="E985" t="s">
        <v>777</v>
      </c>
      <c r="F985" t="s">
        <v>786</v>
      </c>
      <c r="G985" t="s">
        <v>105</v>
      </c>
      <c r="H985" s="4">
        <v>663449</v>
      </c>
      <c r="I985" s="4">
        <v>401717</v>
      </c>
      <c r="J985" s="5">
        <f t="shared" si="26"/>
        <v>1065166</v>
      </c>
      <c r="K985" t="str">
        <f>IFERROR(VLOOKUP(G985,'GASB Match'!$A$87:$B$363,2,FALSE),"")</f>
        <v/>
      </c>
    </row>
    <row r="986" spans="1:11" x14ac:dyDescent="0.2">
      <c r="A986" t="str">
        <f t="shared" si="25"/>
        <v>2020FLATHEAD COMMUNITY COLLEGE</v>
      </c>
      <c r="B986" t="s">
        <v>785</v>
      </c>
      <c r="C986">
        <v>2020</v>
      </c>
      <c r="D986">
        <v>159971</v>
      </c>
      <c r="E986" t="s">
        <v>777</v>
      </c>
      <c r="F986" t="s">
        <v>786</v>
      </c>
      <c r="G986" t="s">
        <v>105</v>
      </c>
      <c r="H986" s="4">
        <v>692386</v>
      </c>
      <c r="I986" s="4">
        <v>409395</v>
      </c>
      <c r="J986" s="5">
        <f t="shared" si="26"/>
        <v>1101781</v>
      </c>
      <c r="K986" t="str">
        <f>IFERROR(VLOOKUP(G986,'GASB Match'!$A$87:$B$363,2,FALSE),"")</f>
        <v/>
      </c>
    </row>
    <row r="987" spans="1:11" x14ac:dyDescent="0.2">
      <c r="A987" t="str">
        <f t="shared" si="25"/>
        <v>2021FLATHEAD COMMUNITY COLLEGE</v>
      </c>
      <c r="B987" t="s">
        <v>785</v>
      </c>
      <c r="C987">
        <v>2021</v>
      </c>
      <c r="D987">
        <v>159971</v>
      </c>
      <c r="E987" t="s">
        <v>777</v>
      </c>
      <c r="F987" t="s">
        <v>786</v>
      </c>
      <c r="G987" t="s">
        <v>105</v>
      </c>
      <c r="H987" s="4">
        <v>717392</v>
      </c>
      <c r="I987" s="4">
        <v>409311</v>
      </c>
      <c r="J987" s="5">
        <f t="shared" si="26"/>
        <v>1126703</v>
      </c>
      <c r="K987" t="str">
        <f>IFERROR(VLOOKUP(G987,'GASB Match'!$A$87:$B$363,2,FALSE),"")</f>
        <v/>
      </c>
    </row>
    <row r="988" spans="1:11" x14ac:dyDescent="0.2">
      <c r="A988" t="str">
        <f t="shared" si="25"/>
        <v>2022FLATHEAD COMMUNITY COLLEGE</v>
      </c>
      <c r="B988" t="s">
        <v>785</v>
      </c>
      <c r="C988">
        <v>2022</v>
      </c>
      <c r="D988">
        <v>159971</v>
      </c>
      <c r="E988" t="s">
        <v>777</v>
      </c>
      <c r="F988" t="s">
        <v>786</v>
      </c>
      <c r="G988" t="s">
        <v>105</v>
      </c>
      <c r="H988" s="4">
        <v>720779</v>
      </c>
      <c r="I988" s="4">
        <v>398072</v>
      </c>
      <c r="J988" s="5">
        <f t="shared" si="26"/>
        <v>1118851</v>
      </c>
      <c r="K988" t="str">
        <f>IFERROR(VLOOKUP(G988,'GASB Match'!$A$87:$B$363,2,FALSE),"")</f>
        <v/>
      </c>
    </row>
    <row r="989" spans="1:11" x14ac:dyDescent="0.2">
      <c r="A989" t="str">
        <f t="shared" si="25"/>
        <v>2023FLATHEAD COMMUNITY COLLEGE</v>
      </c>
      <c r="B989" t="s">
        <v>785</v>
      </c>
      <c r="C989">
        <v>2023</v>
      </c>
      <c r="D989">
        <v>159971</v>
      </c>
      <c r="E989" t="s">
        <v>777</v>
      </c>
      <c r="F989" t="s">
        <v>786</v>
      </c>
      <c r="G989" t="s">
        <v>105</v>
      </c>
      <c r="H989" s="4">
        <v>739923</v>
      </c>
      <c r="I989" s="4">
        <v>399974</v>
      </c>
      <c r="J989" s="5">
        <f t="shared" si="26"/>
        <v>1139897</v>
      </c>
      <c r="K989" t="str">
        <f>IFERROR(VLOOKUP(G989,'GASB Match'!$A$87:$B$363,2,FALSE),"")</f>
        <v/>
      </c>
    </row>
    <row r="990" spans="1:11" x14ac:dyDescent="0.2">
      <c r="A990" t="str">
        <f t="shared" si="25"/>
        <v>2015FLATHEAD COUNTY</v>
      </c>
      <c r="B990">
        <v>3000030</v>
      </c>
      <c r="C990">
        <v>2015</v>
      </c>
      <c r="D990">
        <v>159991</v>
      </c>
      <c r="E990" t="s">
        <v>777</v>
      </c>
      <c r="F990" t="s">
        <v>786</v>
      </c>
      <c r="G990" t="s">
        <v>106</v>
      </c>
      <c r="H990" s="4">
        <v>3058</v>
      </c>
      <c r="I990" s="4">
        <v>2543</v>
      </c>
      <c r="J990" s="5">
        <f t="shared" si="26"/>
        <v>5601</v>
      </c>
      <c r="K990">
        <f>IFERROR(VLOOKUP(G990,'GASB Match'!$A$87:$B$363,2,FALSE),"")</f>
        <v>3000030</v>
      </c>
    </row>
    <row r="991" spans="1:11" x14ac:dyDescent="0.2">
      <c r="A991" t="str">
        <f t="shared" si="25"/>
        <v>2016FLATHEAD COUNTY</v>
      </c>
      <c r="B991">
        <v>3000030</v>
      </c>
      <c r="C991">
        <v>2016</v>
      </c>
      <c r="D991">
        <v>159991</v>
      </c>
      <c r="E991" t="s">
        <v>777</v>
      </c>
      <c r="F991" t="s">
        <v>786</v>
      </c>
      <c r="G991" t="s">
        <v>106</v>
      </c>
      <c r="H991" s="4">
        <v>0</v>
      </c>
      <c r="I991" s="4">
        <v>0</v>
      </c>
      <c r="J991" s="5">
        <f t="shared" si="26"/>
        <v>0</v>
      </c>
      <c r="K991">
        <f>IFERROR(VLOOKUP(G991,'GASB Match'!$A$87:$B$363,2,FALSE),"")</f>
        <v>3000030</v>
      </c>
    </row>
    <row r="992" spans="1:11" x14ac:dyDescent="0.2">
      <c r="A992" t="str">
        <f t="shared" si="25"/>
        <v>2017FLATHEAD COUNTY</v>
      </c>
      <c r="B992">
        <v>3000030</v>
      </c>
      <c r="C992">
        <v>2017</v>
      </c>
      <c r="D992">
        <v>159991</v>
      </c>
      <c r="E992" t="s">
        <v>777</v>
      </c>
      <c r="F992" t="s">
        <v>786</v>
      </c>
      <c r="G992" t="s">
        <v>106</v>
      </c>
      <c r="H992" s="4">
        <v>0</v>
      </c>
      <c r="I992" s="4">
        <v>0</v>
      </c>
      <c r="J992" s="5">
        <f t="shared" si="26"/>
        <v>0</v>
      </c>
      <c r="K992">
        <f>IFERROR(VLOOKUP(G992,'GASB Match'!$A$87:$B$363,2,FALSE),"")</f>
        <v>3000030</v>
      </c>
    </row>
    <row r="993" spans="1:11" x14ac:dyDescent="0.2">
      <c r="A993" t="str">
        <f t="shared" si="25"/>
        <v>2018FLATHEAD COUNTY</v>
      </c>
      <c r="B993">
        <v>3000030</v>
      </c>
      <c r="C993">
        <v>2018</v>
      </c>
      <c r="D993">
        <v>159991</v>
      </c>
      <c r="E993" t="s">
        <v>777</v>
      </c>
      <c r="F993" t="s">
        <v>786</v>
      </c>
      <c r="G993" t="s">
        <v>106</v>
      </c>
      <c r="H993" s="4">
        <v>0</v>
      </c>
      <c r="I993" s="4">
        <v>0</v>
      </c>
      <c r="J993" s="5">
        <f t="shared" si="26"/>
        <v>0</v>
      </c>
      <c r="K993">
        <f>IFERROR(VLOOKUP(G993,'GASB Match'!$A$87:$B$363,2,FALSE),"")</f>
        <v>3000030</v>
      </c>
    </row>
    <row r="994" spans="1:11" x14ac:dyDescent="0.2">
      <c r="A994" t="str">
        <f t="shared" si="25"/>
        <v>2019FLATHEAD COUNTY</v>
      </c>
      <c r="B994">
        <v>3000030</v>
      </c>
      <c r="C994">
        <v>2019</v>
      </c>
      <c r="D994">
        <v>159991</v>
      </c>
      <c r="E994" t="s">
        <v>777</v>
      </c>
      <c r="F994" t="s">
        <v>786</v>
      </c>
      <c r="G994" t="s">
        <v>106</v>
      </c>
      <c r="H994" s="4" t="s">
        <v>384</v>
      </c>
      <c r="I994" s="4" t="s">
        <v>384</v>
      </c>
      <c r="J994" s="5">
        <f t="shared" si="26"/>
        <v>0</v>
      </c>
      <c r="K994">
        <f>IFERROR(VLOOKUP(G994,'GASB Match'!$A$87:$B$363,2,FALSE),"")</f>
        <v>3000030</v>
      </c>
    </row>
    <row r="995" spans="1:11" x14ac:dyDescent="0.2">
      <c r="A995" t="str">
        <f t="shared" si="25"/>
        <v>2023FLATHEAD COUNTY</v>
      </c>
      <c r="B995">
        <v>3000030</v>
      </c>
      <c r="C995">
        <v>2023</v>
      </c>
      <c r="D995">
        <v>159991</v>
      </c>
      <c r="E995" t="s">
        <v>777</v>
      </c>
      <c r="F995" t="s">
        <v>786</v>
      </c>
      <c r="G995" t="s">
        <v>106</v>
      </c>
      <c r="H995" s="4">
        <v>3518</v>
      </c>
      <c r="I995" s="4">
        <v>1783</v>
      </c>
      <c r="J995" s="5">
        <f t="shared" si="26"/>
        <v>5301</v>
      </c>
      <c r="K995">
        <f>IFERROR(VLOOKUP(G995,'GASB Match'!$A$87:$B$363,2,FALSE),"")</f>
        <v>3000030</v>
      </c>
    </row>
    <row r="996" spans="1:11" x14ac:dyDescent="0.2">
      <c r="A996" t="str">
        <f t="shared" si="25"/>
        <v>2015MANHATTAN PUBLIC SCHOOLS</v>
      </c>
      <c r="B996" t="s">
        <v>785</v>
      </c>
      <c r="C996">
        <v>2015</v>
      </c>
      <c r="D996">
        <v>160031</v>
      </c>
      <c r="E996" t="s">
        <v>777</v>
      </c>
      <c r="F996" t="s">
        <v>786</v>
      </c>
      <c r="G996" t="s">
        <v>107</v>
      </c>
      <c r="H996" s="4">
        <v>240409</v>
      </c>
      <c r="I996" s="4">
        <v>161420</v>
      </c>
      <c r="J996" s="5">
        <f t="shared" si="26"/>
        <v>401829</v>
      </c>
      <c r="K996" t="str">
        <f>IFERROR(VLOOKUP(G996,'GASB Match'!$A$87:$B$363,2,FALSE),"")</f>
        <v/>
      </c>
    </row>
    <row r="997" spans="1:11" x14ac:dyDescent="0.2">
      <c r="A997" t="str">
        <f t="shared" si="25"/>
        <v>2016MANHATTAN PUBLIC SCHOOLS</v>
      </c>
      <c r="B997" t="s">
        <v>785</v>
      </c>
      <c r="C997">
        <v>2016</v>
      </c>
      <c r="D997">
        <v>160031</v>
      </c>
      <c r="E997" t="s">
        <v>777</v>
      </c>
      <c r="F997" t="s">
        <v>786</v>
      </c>
      <c r="G997" t="s">
        <v>107</v>
      </c>
      <c r="H997" s="4">
        <v>250140</v>
      </c>
      <c r="I997" s="4">
        <v>163158</v>
      </c>
      <c r="J997" s="5">
        <f t="shared" si="26"/>
        <v>413298</v>
      </c>
      <c r="K997" t="str">
        <f>IFERROR(VLOOKUP(G997,'GASB Match'!$A$87:$B$363,2,FALSE),"")</f>
        <v/>
      </c>
    </row>
    <row r="998" spans="1:11" x14ac:dyDescent="0.2">
      <c r="A998" t="str">
        <f t="shared" si="25"/>
        <v>2017MANHATTAN PUBLIC SCHOOLS</v>
      </c>
      <c r="B998" t="s">
        <v>785</v>
      </c>
      <c r="C998">
        <v>2017</v>
      </c>
      <c r="D998">
        <v>160031</v>
      </c>
      <c r="E998" t="s">
        <v>777</v>
      </c>
      <c r="F998" t="s">
        <v>786</v>
      </c>
      <c r="G998" t="s">
        <v>107</v>
      </c>
      <c r="H998" s="4">
        <v>273978</v>
      </c>
      <c r="I998" s="4">
        <v>173923</v>
      </c>
      <c r="J998" s="5">
        <f t="shared" si="26"/>
        <v>447901</v>
      </c>
      <c r="K998" t="str">
        <f>IFERROR(VLOOKUP(G998,'GASB Match'!$A$87:$B$363,2,FALSE),"")</f>
        <v/>
      </c>
    </row>
    <row r="999" spans="1:11" x14ac:dyDescent="0.2">
      <c r="A999" t="str">
        <f t="shared" si="25"/>
        <v>2018MANHATTAN PUBLIC SCHOOLS</v>
      </c>
      <c r="B999" t="s">
        <v>785</v>
      </c>
      <c r="C999">
        <v>2018</v>
      </c>
      <c r="D999">
        <v>160031</v>
      </c>
      <c r="E999" t="s">
        <v>777</v>
      </c>
      <c r="F999" t="s">
        <v>786</v>
      </c>
      <c r="G999" t="s">
        <v>107</v>
      </c>
      <c r="H999" s="4">
        <v>292918</v>
      </c>
      <c r="I999" s="4">
        <v>182233</v>
      </c>
      <c r="J999" s="5">
        <f t="shared" si="26"/>
        <v>475151</v>
      </c>
      <c r="K999" t="str">
        <f>IFERROR(VLOOKUP(G999,'GASB Match'!$A$87:$B$363,2,FALSE),"")</f>
        <v/>
      </c>
    </row>
    <row r="1000" spans="1:11" x14ac:dyDescent="0.2">
      <c r="A1000" t="str">
        <f t="shared" si="25"/>
        <v>2019MANHATTAN PUBLIC SCHOOLS</v>
      </c>
      <c r="B1000" t="s">
        <v>785</v>
      </c>
      <c r="C1000">
        <v>2019</v>
      </c>
      <c r="D1000">
        <v>160031</v>
      </c>
      <c r="E1000" t="s">
        <v>777</v>
      </c>
      <c r="F1000" t="s">
        <v>786</v>
      </c>
      <c r="G1000" t="s">
        <v>107</v>
      </c>
      <c r="H1000" s="4">
        <v>319584</v>
      </c>
      <c r="I1000" s="4">
        <v>193548</v>
      </c>
      <c r="J1000" s="5">
        <f t="shared" si="26"/>
        <v>513132</v>
      </c>
      <c r="K1000" t="str">
        <f>IFERROR(VLOOKUP(G1000,'GASB Match'!$A$87:$B$363,2,FALSE),"")</f>
        <v/>
      </c>
    </row>
    <row r="1001" spans="1:11" x14ac:dyDescent="0.2">
      <c r="A1001" t="str">
        <f t="shared" si="25"/>
        <v>2020MANHATTAN PUBLIC SCHOOLS</v>
      </c>
      <c r="B1001" t="s">
        <v>785</v>
      </c>
      <c r="C1001">
        <v>2020</v>
      </c>
      <c r="D1001">
        <v>160031</v>
      </c>
      <c r="E1001" t="s">
        <v>777</v>
      </c>
      <c r="F1001" t="s">
        <v>786</v>
      </c>
      <c r="G1001" t="s">
        <v>107</v>
      </c>
      <c r="H1001" s="4">
        <v>337735</v>
      </c>
      <c r="I1001" s="4">
        <v>199651</v>
      </c>
      <c r="J1001" s="5">
        <f t="shared" si="26"/>
        <v>537386</v>
      </c>
      <c r="K1001" t="str">
        <f>IFERROR(VLOOKUP(G1001,'GASB Match'!$A$87:$B$363,2,FALSE),"")</f>
        <v/>
      </c>
    </row>
    <row r="1002" spans="1:11" x14ac:dyDescent="0.2">
      <c r="A1002" t="str">
        <f t="shared" si="25"/>
        <v>2021MANHATTAN PUBLIC SCHOOLS</v>
      </c>
      <c r="B1002" t="s">
        <v>785</v>
      </c>
      <c r="C1002">
        <v>2021</v>
      </c>
      <c r="D1002">
        <v>160031</v>
      </c>
      <c r="E1002" t="s">
        <v>777</v>
      </c>
      <c r="F1002" t="s">
        <v>786</v>
      </c>
      <c r="G1002" t="s">
        <v>107</v>
      </c>
      <c r="H1002" s="4">
        <v>375162</v>
      </c>
      <c r="I1002" s="4">
        <v>214026</v>
      </c>
      <c r="J1002" s="5">
        <f t="shared" si="26"/>
        <v>589188</v>
      </c>
      <c r="K1002" t="str">
        <f>IFERROR(VLOOKUP(G1002,'GASB Match'!$A$87:$B$363,2,FALSE),"")</f>
        <v/>
      </c>
    </row>
    <row r="1003" spans="1:11" x14ac:dyDescent="0.2">
      <c r="A1003" t="str">
        <f t="shared" si="25"/>
        <v>2022MANHATTAN PUBLIC SCHOOLS</v>
      </c>
      <c r="B1003" t="s">
        <v>785</v>
      </c>
      <c r="C1003">
        <v>2022</v>
      </c>
      <c r="D1003">
        <v>160031</v>
      </c>
      <c r="E1003" t="s">
        <v>777</v>
      </c>
      <c r="F1003" t="s">
        <v>786</v>
      </c>
      <c r="G1003" t="s">
        <v>107</v>
      </c>
      <c r="H1003" s="4">
        <v>386390</v>
      </c>
      <c r="I1003" s="4">
        <v>213337</v>
      </c>
      <c r="J1003" s="5">
        <f t="shared" si="26"/>
        <v>599727</v>
      </c>
      <c r="K1003" t="str">
        <f>IFERROR(VLOOKUP(G1003,'GASB Match'!$A$87:$B$363,2,FALSE),"")</f>
        <v/>
      </c>
    </row>
    <row r="1004" spans="1:11" x14ac:dyDescent="0.2">
      <c r="A1004" t="str">
        <f t="shared" si="25"/>
        <v>2023MANHATTAN PUBLIC SCHOOLS</v>
      </c>
      <c r="B1004" t="s">
        <v>785</v>
      </c>
      <c r="C1004">
        <v>2023</v>
      </c>
      <c r="D1004">
        <v>160031</v>
      </c>
      <c r="E1004" t="s">
        <v>777</v>
      </c>
      <c r="F1004" t="s">
        <v>786</v>
      </c>
      <c r="G1004" t="s">
        <v>107</v>
      </c>
      <c r="H1004" s="4">
        <v>391299</v>
      </c>
      <c r="I1004" s="4">
        <v>211465</v>
      </c>
      <c r="J1004" s="5">
        <f t="shared" si="26"/>
        <v>602764</v>
      </c>
      <c r="K1004" t="str">
        <f>IFERROR(VLOOKUP(G1004,'GASB Match'!$A$87:$B$363,2,FALSE),"")</f>
        <v/>
      </c>
    </row>
    <row r="1005" spans="1:11" x14ac:dyDescent="0.2">
      <c r="A1005" t="str">
        <f t="shared" si="25"/>
        <v>2015BOZEMAN PUBLIC SCHOOLS</v>
      </c>
      <c r="B1005" t="s">
        <v>785</v>
      </c>
      <c r="C1005">
        <v>2015</v>
      </c>
      <c r="D1005">
        <v>160071</v>
      </c>
      <c r="E1005" t="s">
        <v>777</v>
      </c>
      <c r="F1005" t="s">
        <v>786</v>
      </c>
      <c r="G1005" t="s">
        <v>108</v>
      </c>
      <c r="H1005" s="4">
        <v>2695321</v>
      </c>
      <c r="I1005" s="4">
        <v>1804678</v>
      </c>
      <c r="J1005" s="5">
        <f t="shared" si="26"/>
        <v>4499999</v>
      </c>
      <c r="K1005" t="str">
        <f>IFERROR(VLOOKUP(G1005,'GASB Match'!$A$87:$B$363,2,FALSE),"")</f>
        <v/>
      </c>
    </row>
    <row r="1006" spans="1:11" x14ac:dyDescent="0.2">
      <c r="A1006" t="str">
        <f t="shared" si="25"/>
        <v>2016BOZEMAN PUBLIC SCHOOLS</v>
      </c>
      <c r="B1006" t="s">
        <v>785</v>
      </c>
      <c r="C1006">
        <v>2016</v>
      </c>
      <c r="D1006">
        <v>160071</v>
      </c>
      <c r="E1006" t="s">
        <v>777</v>
      </c>
      <c r="F1006" t="s">
        <v>786</v>
      </c>
      <c r="G1006" t="s">
        <v>108</v>
      </c>
      <c r="H1006" s="4">
        <v>2851240</v>
      </c>
      <c r="I1006" s="4">
        <v>1857601</v>
      </c>
      <c r="J1006" s="5">
        <f t="shared" si="26"/>
        <v>4708841</v>
      </c>
      <c r="K1006" t="str">
        <f>IFERROR(VLOOKUP(G1006,'GASB Match'!$A$87:$B$363,2,FALSE),"")</f>
        <v/>
      </c>
    </row>
    <row r="1007" spans="1:11" x14ac:dyDescent="0.2">
      <c r="A1007" t="str">
        <f t="shared" si="25"/>
        <v>2017BOZEMAN PUBLIC SCHOOLS</v>
      </c>
      <c r="B1007" t="s">
        <v>785</v>
      </c>
      <c r="C1007">
        <v>2017</v>
      </c>
      <c r="D1007">
        <v>160071</v>
      </c>
      <c r="E1007" t="s">
        <v>777</v>
      </c>
      <c r="F1007" t="s">
        <v>786</v>
      </c>
      <c r="G1007" t="s">
        <v>108</v>
      </c>
      <c r="H1007" s="4">
        <v>3041667</v>
      </c>
      <c r="I1007" s="4">
        <v>1930722</v>
      </c>
      <c r="J1007" s="5">
        <f t="shared" si="26"/>
        <v>4972389</v>
      </c>
      <c r="K1007" t="str">
        <f>IFERROR(VLOOKUP(G1007,'GASB Match'!$A$87:$B$363,2,FALSE),"")</f>
        <v/>
      </c>
    </row>
    <row r="1008" spans="1:11" x14ac:dyDescent="0.2">
      <c r="A1008" t="str">
        <f t="shared" si="25"/>
        <v>2018BOZEMAN PUBLIC SCHOOLS</v>
      </c>
      <c r="B1008" t="s">
        <v>785</v>
      </c>
      <c r="C1008">
        <v>2018</v>
      </c>
      <c r="D1008">
        <v>160071</v>
      </c>
      <c r="E1008" t="s">
        <v>777</v>
      </c>
      <c r="F1008" t="s">
        <v>786</v>
      </c>
      <c r="G1008" t="s">
        <v>108</v>
      </c>
      <c r="H1008" s="4">
        <v>3215783</v>
      </c>
      <c r="I1008" s="4">
        <v>1997301</v>
      </c>
      <c r="J1008" s="5">
        <f t="shared" si="26"/>
        <v>5213084</v>
      </c>
      <c r="K1008" t="str">
        <f>IFERROR(VLOOKUP(G1008,'GASB Match'!$A$87:$B$363,2,FALSE),"")</f>
        <v/>
      </c>
    </row>
    <row r="1009" spans="1:11" x14ac:dyDescent="0.2">
      <c r="A1009" t="str">
        <f t="shared" si="25"/>
        <v>2019BOZEMAN PUBLIC SCHOOLS</v>
      </c>
      <c r="B1009" t="s">
        <v>785</v>
      </c>
      <c r="C1009">
        <v>2019</v>
      </c>
      <c r="D1009">
        <v>160071</v>
      </c>
      <c r="E1009" t="s">
        <v>777</v>
      </c>
      <c r="F1009" t="s">
        <v>786</v>
      </c>
      <c r="G1009" t="s">
        <v>108</v>
      </c>
      <c r="H1009" s="4">
        <v>3384848</v>
      </c>
      <c r="I1009" s="4">
        <v>2049191</v>
      </c>
      <c r="J1009" s="5">
        <f t="shared" si="26"/>
        <v>5434039</v>
      </c>
      <c r="K1009" t="str">
        <f>IFERROR(VLOOKUP(G1009,'GASB Match'!$A$87:$B$363,2,FALSE),"")</f>
        <v/>
      </c>
    </row>
    <row r="1010" spans="1:11" x14ac:dyDescent="0.2">
      <c r="A1010" t="str">
        <f t="shared" si="25"/>
        <v>2020BOZEMAN PUBLIC SCHOOLS</v>
      </c>
      <c r="B1010" t="s">
        <v>785</v>
      </c>
      <c r="C1010">
        <v>2020</v>
      </c>
      <c r="D1010">
        <v>160071</v>
      </c>
      <c r="E1010" t="s">
        <v>777</v>
      </c>
      <c r="F1010" t="s">
        <v>786</v>
      </c>
      <c r="G1010" t="s">
        <v>108</v>
      </c>
      <c r="H1010" s="4">
        <v>3414672</v>
      </c>
      <c r="I1010" s="4">
        <v>2019382</v>
      </c>
      <c r="J1010" s="5">
        <f t="shared" si="26"/>
        <v>5434054</v>
      </c>
      <c r="K1010" t="str">
        <f>IFERROR(VLOOKUP(G1010,'GASB Match'!$A$87:$B$363,2,FALSE),"")</f>
        <v/>
      </c>
    </row>
    <row r="1011" spans="1:11" x14ac:dyDescent="0.2">
      <c r="A1011" t="str">
        <f t="shared" si="25"/>
        <v>2021BOZEMAN PUBLIC SCHOOLS</v>
      </c>
      <c r="B1011" t="s">
        <v>785</v>
      </c>
      <c r="C1011">
        <v>2021</v>
      </c>
      <c r="D1011">
        <v>160071</v>
      </c>
      <c r="E1011" t="s">
        <v>777</v>
      </c>
      <c r="F1011" t="s">
        <v>786</v>
      </c>
      <c r="G1011" t="s">
        <v>108</v>
      </c>
      <c r="H1011" s="4">
        <v>3796581</v>
      </c>
      <c r="I1011" s="4">
        <v>2166370</v>
      </c>
      <c r="J1011" s="5">
        <f t="shared" si="26"/>
        <v>5962951</v>
      </c>
      <c r="K1011" t="str">
        <f>IFERROR(VLOOKUP(G1011,'GASB Match'!$A$87:$B$363,2,FALSE),"")</f>
        <v/>
      </c>
    </row>
    <row r="1012" spans="1:11" x14ac:dyDescent="0.2">
      <c r="A1012" t="str">
        <f t="shared" si="25"/>
        <v>2022BOZEMAN PUBLIC SCHOOLS</v>
      </c>
      <c r="B1012" t="s">
        <v>785</v>
      </c>
      <c r="C1012">
        <v>2022</v>
      </c>
      <c r="D1012">
        <v>160071</v>
      </c>
      <c r="E1012" t="s">
        <v>777</v>
      </c>
      <c r="F1012" t="s">
        <v>786</v>
      </c>
      <c r="G1012" t="s">
        <v>108</v>
      </c>
      <c r="H1012" s="4">
        <v>4064954</v>
      </c>
      <c r="I1012" s="4">
        <v>2245588</v>
      </c>
      <c r="J1012" s="5">
        <f t="shared" si="26"/>
        <v>6310542</v>
      </c>
      <c r="K1012" t="str">
        <f>IFERROR(VLOOKUP(G1012,'GASB Match'!$A$87:$B$363,2,FALSE),"")</f>
        <v/>
      </c>
    </row>
    <row r="1013" spans="1:11" x14ac:dyDescent="0.2">
      <c r="A1013" t="str">
        <f t="shared" si="25"/>
        <v>2023BOZEMAN PUBLIC SCHOOLS</v>
      </c>
      <c r="B1013" t="s">
        <v>785</v>
      </c>
      <c r="C1013">
        <v>2023</v>
      </c>
      <c r="D1013">
        <v>160071</v>
      </c>
      <c r="E1013" t="s">
        <v>777</v>
      </c>
      <c r="F1013" t="s">
        <v>786</v>
      </c>
      <c r="G1013" t="s">
        <v>108</v>
      </c>
      <c r="H1013" s="4">
        <v>4220284</v>
      </c>
      <c r="I1013" s="4">
        <v>2281883</v>
      </c>
      <c r="J1013" s="5">
        <f t="shared" si="26"/>
        <v>6502167</v>
      </c>
      <c r="K1013" t="str">
        <f>IFERROR(VLOOKUP(G1013,'GASB Match'!$A$87:$B$363,2,FALSE),"")</f>
        <v/>
      </c>
    </row>
    <row r="1014" spans="1:11" x14ac:dyDescent="0.2">
      <c r="A1014" t="str">
        <f t="shared" si="25"/>
        <v>2015WILLOW CREEK PUBLIC SCHOOLS</v>
      </c>
      <c r="B1014" t="s">
        <v>785</v>
      </c>
      <c r="C1014">
        <v>2015</v>
      </c>
      <c r="D1014">
        <v>160151</v>
      </c>
      <c r="E1014" t="s">
        <v>777</v>
      </c>
      <c r="F1014" t="s">
        <v>786</v>
      </c>
      <c r="G1014" t="s">
        <v>109</v>
      </c>
      <c r="H1014" s="4">
        <v>38266</v>
      </c>
      <c r="I1014" s="4">
        <v>26110</v>
      </c>
      <c r="J1014" s="5">
        <f t="shared" si="26"/>
        <v>64376</v>
      </c>
      <c r="K1014" t="str">
        <f>IFERROR(VLOOKUP(G1014,'GASB Match'!$A$87:$B$363,2,FALSE),"")</f>
        <v/>
      </c>
    </row>
    <row r="1015" spans="1:11" x14ac:dyDescent="0.2">
      <c r="A1015" t="str">
        <f t="shared" si="25"/>
        <v>2016WILLOW CREEK PUBLIC SCHOOLS</v>
      </c>
      <c r="B1015" t="s">
        <v>785</v>
      </c>
      <c r="C1015">
        <v>2016</v>
      </c>
      <c r="D1015">
        <v>160151</v>
      </c>
      <c r="E1015" t="s">
        <v>777</v>
      </c>
      <c r="F1015" t="s">
        <v>786</v>
      </c>
      <c r="G1015" t="s">
        <v>109</v>
      </c>
      <c r="H1015" s="4">
        <v>36122</v>
      </c>
      <c r="I1015" s="4">
        <v>23740</v>
      </c>
      <c r="J1015" s="5">
        <f t="shared" si="26"/>
        <v>59862</v>
      </c>
      <c r="K1015" t="str">
        <f>IFERROR(VLOOKUP(G1015,'GASB Match'!$A$87:$B$363,2,FALSE),"")</f>
        <v/>
      </c>
    </row>
    <row r="1016" spans="1:11" x14ac:dyDescent="0.2">
      <c r="A1016" t="str">
        <f t="shared" si="25"/>
        <v>2017WILLOW CREEK PUBLIC SCHOOLS</v>
      </c>
      <c r="B1016" t="s">
        <v>785</v>
      </c>
      <c r="C1016">
        <v>2017</v>
      </c>
      <c r="D1016">
        <v>160151</v>
      </c>
      <c r="E1016" t="s">
        <v>777</v>
      </c>
      <c r="F1016" t="s">
        <v>786</v>
      </c>
      <c r="G1016" t="s">
        <v>109</v>
      </c>
      <c r="H1016" s="4">
        <v>32101</v>
      </c>
      <c r="I1016" s="4">
        <v>20391</v>
      </c>
      <c r="J1016" s="5">
        <f t="shared" si="26"/>
        <v>52492</v>
      </c>
      <c r="K1016" t="str">
        <f>IFERROR(VLOOKUP(G1016,'GASB Match'!$A$87:$B$363,2,FALSE),"")</f>
        <v/>
      </c>
    </row>
    <row r="1017" spans="1:11" x14ac:dyDescent="0.2">
      <c r="A1017" t="str">
        <f t="shared" si="25"/>
        <v>2018WILLOW CREEK PUBLIC SCHOOLS</v>
      </c>
      <c r="B1017" t="s">
        <v>785</v>
      </c>
      <c r="C1017">
        <v>2018</v>
      </c>
      <c r="D1017">
        <v>160151</v>
      </c>
      <c r="E1017" t="s">
        <v>777</v>
      </c>
      <c r="F1017" t="s">
        <v>786</v>
      </c>
      <c r="G1017" t="s">
        <v>109</v>
      </c>
      <c r="H1017" s="4">
        <v>34261</v>
      </c>
      <c r="I1017" s="4">
        <v>21610</v>
      </c>
      <c r="J1017" s="5">
        <f t="shared" si="26"/>
        <v>55871</v>
      </c>
      <c r="K1017" t="str">
        <f>IFERROR(VLOOKUP(G1017,'GASB Match'!$A$87:$B$363,2,FALSE),"")</f>
        <v/>
      </c>
    </row>
    <row r="1018" spans="1:11" x14ac:dyDescent="0.2">
      <c r="A1018" t="str">
        <f t="shared" si="25"/>
        <v>2019WILLOW CREEK PUBLIC SCHOOLS</v>
      </c>
      <c r="B1018" t="s">
        <v>785</v>
      </c>
      <c r="C1018">
        <v>2019</v>
      </c>
      <c r="D1018">
        <v>160151</v>
      </c>
      <c r="E1018" t="s">
        <v>777</v>
      </c>
      <c r="F1018" t="s">
        <v>786</v>
      </c>
      <c r="G1018" t="s">
        <v>109</v>
      </c>
      <c r="H1018" s="4">
        <v>36146</v>
      </c>
      <c r="I1018" s="4">
        <v>21961</v>
      </c>
      <c r="J1018" s="5">
        <f t="shared" si="26"/>
        <v>58107</v>
      </c>
      <c r="K1018" t="str">
        <f>IFERROR(VLOOKUP(G1018,'GASB Match'!$A$87:$B$363,2,FALSE),"")</f>
        <v/>
      </c>
    </row>
    <row r="1019" spans="1:11" x14ac:dyDescent="0.2">
      <c r="A1019" t="str">
        <f t="shared" si="25"/>
        <v>2020WILLOW CREEK PUBLIC SCHOOLS</v>
      </c>
      <c r="B1019" t="s">
        <v>785</v>
      </c>
      <c r="C1019">
        <v>2020</v>
      </c>
      <c r="D1019">
        <v>160151</v>
      </c>
      <c r="E1019" t="s">
        <v>777</v>
      </c>
      <c r="F1019" t="s">
        <v>786</v>
      </c>
      <c r="G1019" t="s">
        <v>109</v>
      </c>
      <c r="H1019" s="4">
        <v>35881</v>
      </c>
      <c r="I1019" s="4">
        <v>21132</v>
      </c>
      <c r="J1019" s="5">
        <f t="shared" si="26"/>
        <v>57013</v>
      </c>
      <c r="K1019" t="str">
        <f>IFERROR(VLOOKUP(G1019,'GASB Match'!$A$87:$B$363,2,FALSE),"")</f>
        <v/>
      </c>
    </row>
    <row r="1020" spans="1:11" x14ac:dyDescent="0.2">
      <c r="A1020" t="str">
        <f t="shared" si="25"/>
        <v>2021WILLOW CREEK PUBLIC SCHOOLS</v>
      </c>
      <c r="B1020" t="s">
        <v>785</v>
      </c>
      <c r="C1020">
        <v>2021</v>
      </c>
      <c r="D1020">
        <v>160151</v>
      </c>
      <c r="E1020" t="s">
        <v>777</v>
      </c>
      <c r="F1020" t="s">
        <v>786</v>
      </c>
      <c r="G1020" t="s">
        <v>109</v>
      </c>
      <c r="H1020" s="4">
        <v>37031</v>
      </c>
      <c r="I1020" s="4">
        <v>21081</v>
      </c>
      <c r="J1020" s="5">
        <f t="shared" si="26"/>
        <v>58112</v>
      </c>
      <c r="K1020" t="str">
        <f>IFERROR(VLOOKUP(G1020,'GASB Match'!$A$87:$B$363,2,FALSE),"")</f>
        <v/>
      </c>
    </row>
    <row r="1021" spans="1:11" x14ac:dyDescent="0.2">
      <c r="A1021" t="str">
        <f t="shared" si="25"/>
        <v>2022WILLOW CREEK PUBLIC SCHOOLS</v>
      </c>
      <c r="B1021" t="s">
        <v>785</v>
      </c>
      <c r="C1021">
        <v>2022</v>
      </c>
      <c r="D1021">
        <v>160151</v>
      </c>
      <c r="E1021" t="s">
        <v>777</v>
      </c>
      <c r="F1021" t="s">
        <v>786</v>
      </c>
      <c r="G1021" t="s">
        <v>109</v>
      </c>
      <c r="H1021" s="4">
        <v>37517</v>
      </c>
      <c r="I1021" s="4">
        <v>20599</v>
      </c>
      <c r="J1021" s="5">
        <f t="shared" si="26"/>
        <v>58116</v>
      </c>
      <c r="K1021" t="str">
        <f>IFERROR(VLOOKUP(G1021,'GASB Match'!$A$87:$B$363,2,FALSE),"")</f>
        <v/>
      </c>
    </row>
    <row r="1022" spans="1:11" x14ac:dyDescent="0.2">
      <c r="A1022" t="str">
        <f t="shared" si="25"/>
        <v>2023WILLOW CREEK PUBLIC SCHOOLS</v>
      </c>
      <c r="B1022" t="s">
        <v>785</v>
      </c>
      <c r="C1022">
        <v>2023</v>
      </c>
      <c r="D1022">
        <v>160151</v>
      </c>
      <c r="E1022" t="s">
        <v>777</v>
      </c>
      <c r="F1022" t="s">
        <v>786</v>
      </c>
      <c r="G1022" t="s">
        <v>109</v>
      </c>
      <c r="H1022" s="4">
        <v>39804</v>
      </c>
      <c r="I1022" s="4">
        <v>21404</v>
      </c>
      <c r="J1022" s="5">
        <f t="shared" si="26"/>
        <v>61208</v>
      </c>
      <c r="K1022" t="str">
        <f>IFERROR(VLOOKUP(G1022,'GASB Match'!$A$87:$B$363,2,FALSE),"")</f>
        <v/>
      </c>
    </row>
    <row r="1023" spans="1:11" x14ac:dyDescent="0.2">
      <c r="A1023" t="str">
        <f t="shared" si="25"/>
        <v>2015SPRINGHILL ELEMENTARY</v>
      </c>
      <c r="B1023">
        <v>3024810</v>
      </c>
      <c r="C1023">
        <v>2015</v>
      </c>
      <c r="D1023">
        <v>160201</v>
      </c>
      <c r="E1023" t="s">
        <v>777</v>
      </c>
      <c r="F1023" t="s">
        <v>786</v>
      </c>
      <c r="G1023" t="s">
        <v>110</v>
      </c>
      <c r="H1023" s="4">
        <v>6577</v>
      </c>
      <c r="I1023" s="4">
        <v>4898</v>
      </c>
      <c r="J1023" s="5">
        <f t="shared" si="26"/>
        <v>11475</v>
      </c>
      <c r="K1023">
        <f>IFERROR(VLOOKUP(G1023,'GASB Match'!$A$87:$B$363,2,FALSE),"")</f>
        <v>3024810</v>
      </c>
    </row>
    <row r="1024" spans="1:11" x14ac:dyDescent="0.2">
      <c r="A1024" t="str">
        <f t="shared" si="25"/>
        <v>2016SPRINGHILL ELEMENTARY</v>
      </c>
      <c r="B1024">
        <v>3024810</v>
      </c>
      <c r="C1024">
        <v>2016</v>
      </c>
      <c r="D1024">
        <v>160201</v>
      </c>
      <c r="E1024" t="s">
        <v>777</v>
      </c>
      <c r="F1024" t="s">
        <v>786</v>
      </c>
      <c r="G1024" t="s">
        <v>110</v>
      </c>
      <c r="H1024" s="4">
        <v>6638</v>
      </c>
      <c r="I1024" s="4">
        <v>4533</v>
      </c>
      <c r="J1024" s="5">
        <f t="shared" si="26"/>
        <v>11171</v>
      </c>
      <c r="K1024">
        <f>IFERROR(VLOOKUP(G1024,'GASB Match'!$A$87:$B$363,2,FALSE),"")</f>
        <v>3024810</v>
      </c>
    </row>
    <row r="1025" spans="1:11" x14ac:dyDescent="0.2">
      <c r="A1025" t="str">
        <f t="shared" si="25"/>
        <v>2017SPRINGHILL ELEMENTARY</v>
      </c>
      <c r="B1025">
        <v>3024810</v>
      </c>
      <c r="C1025">
        <v>2017</v>
      </c>
      <c r="D1025">
        <v>160201</v>
      </c>
      <c r="E1025" t="s">
        <v>777</v>
      </c>
      <c r="F1025" t="s">
        <v>786</v>
      </c>
      <c r="G1025" t="s">
        <v>110</v>
      </c>
      <c r="H1025" s="4">
        <v>7257</v>
      </c>
      <c r="I1025" s="4">
        <v>4621</v>
      </c>
      <c r="J1025" s="5">
        <f t="shared" si="26"/>
        <v>11878</v>
      </c>
      <c r="K1025">
        <f>IFERROR(VLOOKUP(G1025,'GASB Match'!$A$87:$B$363,2,FALSE),"")</f>
        <v>3024810</v>
      </c>
    </row>
    <row r="1026" spans="1:11" x14ac:dyDescent="0.2">
      <c r="A1026" t="str">
        <f t="shared" si="25"/>
        <v>2018SPRINGHILL ELEMENTARY</v>
      </c>
      <c r="B1026">
        <v>3024810</v>
      </c>
      <c r="C1026">
        <v>2018</v>
      </c>
      <c r="D1026">
        <v>160201</v>
      </c>
      <c r="E1026" t="s">
        <v>777</v>
      </c>
      <c r="F1026" t="s">
        <v>786</v>
      </c>
      <c r="G1026" t="s">
        <v>110</v>
      </c>
      <c r="H1026" s="4">
        <v>8057</v>
      </c>
      <c r="I1026" s="4">
        <v>5337</v>
      </c>
      <c r="J1026" s="5">
        <f t="shared" si="26"/>
        <v>13394</v>
      </c>
      <c r="K1026">
        <f>IFERROR(VLOOKUP(G1026,'GASB Match'!$A$87:$B$363,2,FALSE),"")</f>
        <v>3024810</v>
      </c>
    </row>
    <row r="1027" spans="1:11" x14ac:dyDescent="0.2">
      <c r="A1027" t="str">
        <f t="shared" ref="A1027:A1090" si="27">C1027&amp;G1027</f>
        <v>2019SPRINGHILL ELEMENTARY</v>
      </c>
      <c r="B1027">
        <v>3024810</v>
      </c>
      <c r="C1027">
        <v>2019</v>
      </c>
      <c r="D1027">
        <v>160201</v>
      </c>
      <c r="E1027" t="s">
        <v>777</v>
      </c>
      <c r="F1027" t="s">
        <v>786</v>
      </c>
      <c r="G1027" t="s">
        <v>110</v>
      </c>
      <c r="H1027" s="4">
        <v>8479</v>
      </c>
      <c r="I1027" s="4">
        <v>5212</v>
      </c>
      <c r="J1027" s="5">
        <f t="shared" si="26"/>
        <v>13691</v>
      </c>
      <c r="K1027">
        <f>IFERROR(VLOOKUP(G1027,'GASB Match'!$A$87:$B$363,2,FALSE),"")</f>
        <v>3024810</v>
      </c>
    </row>
    <row r="1028" spans="1:11" x14ac:dyDescent="0.2">
      <c r="A1028" t="str">
        <f t="shared" si="27"/>
        <v>2020SPRINGHILL ELEMENTARY</v>
      </c>
      <c r="B1028">
        <v>3024810</v>
      </c>
      <c r="C1028">
        <v>2020</v>
      </c>
      <c r="D1028">
        <v>160201</v>
      </c>
      <c r="E1028" t="s">
        <v>777</v>
      </c>
      <c r="F1028" t="s">
        <v>786</v>
      </c>
      <c r="G1028" t="s">
        <v>110</v>
      </c>
      <c r="H1028" s="4">
        <v>8025</v>
      </c>
      <c r="I1028" s="4">
        <v>4657</v>
      </c>
      <c r="J1028" s="5">
        <f t="shared" si="26"/>
        <v>12682</v>
      </c>
      <c r="K1028">
        <f>IFERROR(VLOOKUP(G1028,'GASB Match'!$A$87:$B$363,2,FALSE),"")</f>
        <v>3024810</v>
      </c>
    </row>
    <row r="1029" spans="1:11" x14ac:dyDescent="0.2">
      <c r="A1029" t="str">
        <f t="shared" si="27"/>
        <v>2021SPRINGHILL ELEMENTARY</v>
      </c>
      <c r="B1029">
        <v>3024810</v>
      </c>
      <c r="C1029">
        <v>2021</v>
      </c>
      <c r="D1029">
        <v>160201</v>
      </c>
      <c r="E1029" t="s">
        <v>777</v>
      </c>
      <c r="F1029" t="s">
        <v>786</v>
      </c>
      <c r="G1029" t="s">
        <v>110</v>
      </c>
      <c r="H1029" s="4">
        <v>8324</v>
      </c>
      <c r="I1029" s="4">
        <v>4700</v>
      </c>
      <c r="J1029" s="5">
        <f t="shared" si="26"/>
        <v>13024</v>
      </c>
      <c r="K1029">
        <f>IFERROR(VLOOKUP(G1029,'GASB Match'!$A$87:$B$363,2,FALSE),"")</f>
        <v>3024810</v>
      </c>
    </row>
    <row r="1030" spans="1:11" x14ac:dyDescent="0.2">
      <c r="A1030" t="str">
        <f t="shared" si="27"/>
        <v>2022SPRINGHILL ELEMENTARY</v>
      </c>
      <c r="B1030">
        <v>3024810</v>
      </c>
      <c r="C1030">
        <v>2022</v>
      </c>
      <c r="D1030">
        <v>160201</v>
      </c>
      <c r="E1030" t="s">
        <v>777</v>
      </c>
      <c r="F1030" t="s">
        <v>786</v>
      </c>
      <c r="G1030" t="s">
        <v>110</v>
      </c>
      <c r="H1030" s="4">
        <v>8997</v>
      </c>
      <c r="I1030" s="4">
        <v>4843</v>
      </c>
      <c r="J1030" s="5">
        <f t="shared" si="26"/>
        <v>13840</v>
      </c>
      <c r="K1030">
        <f>IFERROR(VLOOKUP(G1030,'GASB Match'!$A$87:$B$363,2,FALSE),"")</f>
        <v>3024810</v>
      </c>
    </row>
    <row r="1031" spans="1:11" x14ac:dyDescent="0.2">
      <c r="A1031" t="str">
        <f t="shared" si="27"/>
        <v>2023SPRINGHILL ELEMENTARY</v>
      </c>
      <c r="B1031">
        <v>3024810</v>
      </c>
      <c r="C1031">
        <v>2023</v>
      </c>
      <c r="D1031">
        <v>160201</v>
      </c>
      <c r="E1031" t="s">
        <v>777</v>
      </c>
      <c r="F1031" t="s">
        <v>786</v>
      </c>
      <c r="G1031" t="s">
        <v>110</v>
      </c>
      <c r="H1031" s="4">
        <v>8225</v>
      </c>
      <c r="I1031" s="4">
        <v>4328</v>
      </c>
      <c r="J1031" s="5">
        <f t="shared" si="26"/>
        <v>12553</v>
      </c>
      <c r="K1031">
        <f>IFERROR(VLOOKUP(G1031,'GASB Match'!$A$87:$B$363,2,FALSE),"")</f>
        <v>3024810</v>
      </c>
    </row>
    <row r="1032" spans="1:11" x14ac:dyDescent="0.2">
      <c r="A1032" t="str">
        <f t="shared" si="27"/>
        <v>2015COTTONWOOD ELEMENTARY (160221)</v>
      </c>
      <c r="B1032">
        <v>3007500</v>
      </c>
      <c r="C1032">
        <v>2015</v>
      </c>
      <c r="D1032">
        <v>160221</v>
      </c>
      <c r="E1032" t="s">
        <v>777</v>
      </c>
      <c r="F1032" t="s">
        <v>786</v>
      </c>
      <c r="G1032" t="s">
        <v>774</v>
      </c>
      <c r="H1032" s="4">
        <v>6969</v>
      </c>
      <c r="I1032" s="4">
        <v>5161</v>
      </c>
      <c r="J1032" s="5">
        <f t="shared" si="26"/>
        <v>12130</v>
      </c>
      <c r="K1032">
        <f>IFERROR(VLOOKUP(G1032,'GASB Match'!$A$87:$B$363,2,FALSE),"")</f>
        <v>3007500</v>
      </c>
    </row>
    <row r="1033" spans="1:11" x14ac:dyDescent="0.2">
      <c r="A1033" t="str">
        <f t="shared" si="27"/>
        <v>2016COTTONWOOD ELEMENTARY (160221)</v>
      </c>
      <c r="B1033">
        <v>3007500</v>
      </c>
      <c r="C1033">
        <v>2016</v>
      </c>
      <c r="D1033">
        <v>160221</v>
      </c>
      <c r="E1033" t="s">
        <v>777</v>
      </c>
      <c r="F1033" t="s">
        <v>786</v>
      </c>
      <c r="G1033" t="s">
        <v>774</v>
      </c>
      <c r="H1033" s="4">
        <v>8445</v>
      </c>
      <c r="I1033" s="4">
        <v>5710</v>
      </c>
      <c r="J1033" s="5">
        <f t="shared" si="26"/>
        <v>14155</v>
      </c>
      <c r="K1033">
        <f>IFERROR(VLOOKUP(G1033,'GASB Match'!$A$87:$B$363,2,FALSE),"")</f>
        <v>3007500</v>
      </c>
    </row>
    <row r="1034" spans="1:11" x14ac:dyDescent="0.2">
      <c r="A1034" t="str">
        <f t="shared" si="27"/>
        <v>2017COTTONWOOD ELEMENTARY (160221)</v>
      </c>
      <c r="B1034">
        <v>3007500</v>
      </c>
      <c r="C1034">
        <v>2017</v>
      </c>
      <c r="D1034">
        <v>160221</v>
      </c>
      <c r="E1034" t="s">
        <v>777</v>
      </c>
      <c r="F1034" t="s">
        <v>786</v>
      </c>
      <c r="G1034" t="s">
        <v>774</v>
      </c>
      <c r="H1034" s="4">
        <v>9518</v>
      </c>
      <c r="I1034" s="4">
        <v>6056</v>
      </c>
      <c r="J1034" s="5">
        <f t="shared" si="26"/>
        <v>15574</v>
      </c>
      <c r="K1034">
        <f>IFERROR(VLOOKUP(G1034,'GASB Match'!$A$87:$B$363,2,FALSE),"")</f>
        <v>3007500</v>
      </c>
    </row>
    <row r="1035" spans="1:11" x14ac:dyDescent="0.2">
      <c r="A1035" t="str">
        <f t="shared" si="27"/>
        <v>2018COTTONWOOD ELEMENTARY (160221)</v>
      </c>
      <c r="B1035">
        <v>3007500</v>
      </c>
      <c r="C1035">
        <v>2018</v>
      </c>
      <c r="D1035">
        <v>160221</v>
      </c>
      <c r="E1035" t="s">
        <v>777</v>
      </c>
      <c r="F1035" t="s">
        <v>786</v>
      </c>
      <c r="G1035" t="s">
        <v>774</v>
      </c>
      <c r="H1035" s="4">
        <v>8187</v>
      </c>
      <c r="I1035" s="4">
        <v>5418</v>
      </c>
      <c r="J1035" s="5">
        <f t="shared" ref="J1035:J1098" si="28">SUM(H1035:I1035)</f>
        <v>13605</v>
      </c>
      <c r="K1035">
        <f>IFERROR(VLOOKUP(G1035,'GASB Match'!$A$87:$B$363,2,FALSE),"")</f>
        <v>3007500</v>
      </c>
    </row>
    <row r="1036" spans="1:11" x14ac:dyDescent="0.2">
      <c r="A1036" t="str">
        <f t="shared" si="27"/>
        <v>2019COTTONWOOD ELEMENTARY (160221)</v>
      </c>
      <c r="B1036">
        <v>3007500</v>
      </c>
      <c r="C1036">
        <v>2019</v>
      </c>
      <c r="D1036">
        <v>160221</v>
      </c>
      <c r="E1036" t="s">
        <v>777</v>
      </c>
      <c r="F1036" t="s">
        <v>786</v>
      </c>
      <c r="G1036" t="s">
        <v>774</v>
      </c>
      <c r="H1036" s="4">
        <v>9292</v>
      </c>
      <c r="I1036" s="4">
        <v>5705</v>
      </c>
      <c r="J1036" s="5">
        <f t="shared" si="28"/>
        <v>14997</v>
      </c>
      <c r="K1036">
        <f>IFERROR(VLOOKUP(G1036,'GASB Match'!$A$87:$B$363,2,FALSE),"")</f>
        <v>3007500</v>
      </c>
    </row>
    <row r="1037" spans="1:11" x14ac:dyDescent="0.2">
      <c r="A1037" t="str">
        <f t="shared" si="27"/>
        <v>2020COTTONWOOD ELEMENTARY (160221)</v>
      </c>
      <c r="B1037">
        <v>3007500</v>
      </c>
      <c r="C1037">
        <v>2020</v>
      </c>
      <c r="D1037">
        <v>160221</v>
      </c>
      <c r="E1037" t="s">
        <v>777</v>
      </c>
      <c r="F1037" t="s">
        <v>786</v>
      </c>
      <c r="G1037" t="s">
        <v>774</v>
      </c>
      <c r="H1037" s="4">
        <v>10328</v>
      </c>
      <c r="I1037" s="4">
        <v>6019</v>
      </c>
      <c r="J1037" s="5">
        <f t="shared" si="28"/>
        <v>16347</v>
      </c>
      <c r="K1037">
        <f>IFERROR(VLOOKUP(G1037,'GASB Match'!$A$87:$B$363,2,FALSE),"")</f>
        <v>3007500</v>
      </c>
    </row>
    <row r="1038" spans="1:11" x14ac:dyDescent="0.2">
      <c r="A1038" t="str">
        <f t="shared" si="27"/>
        <v>2021COTTONWOOD ELEMENTARY (160221)</v>
      </c>
      <c r="B1038">
        <v>3007500</v>
      </c>
      <c r="C1038">
        <v>2021</v>
      </c>
      <c r="D1038">
        <v>160221</v>
      </c>
      <c r="E1038" t="s">
        <v>777</v>
      </c>
      <c r="F1038" t="s">
        <v>786</v>
      </c>
      <c r="G1038" t="s">
        <v>774</v>
      </c>
      <c r="H1038" s="4">
        <v>10533</v>
      </c>
      <c r="I1038" s="4">
        <v>5960</v>
      </c>
      <c r="J1038" s="5">
        <f t="shared" si="28"/>
        <v>16493</v>
      </c>
      <c r="K1038">
        <f>IFERROR(VLOOKUP(G1038,'GASB Match'!$A$87:$B$363,2,FALSE),"")</f>
        <v>3007500</v>
      </c>
    </row>
    <row r="1039" spans="1:11" x14ac:dyDescent="0.2">
      <c r="A1039" t="str">
        <f t="shared" si="27"/>
        <v>2022COTTONWOOD ELEMENTARY (160221)</v>
      </c>
      <c r="B1039">
        <v>3007500</v>
      </c>
      <c r="C1039">
        <v>2022</v>
      </c>
      <c r="D1039">
        <v>160221</v>
      </c>
      <c r="E1039" t="s">
        <v>777</v>
      </c>
      <c r="F1039" t="s">
        <v>786</v>
      </c>
      <c r="G1039" t="s">
        <v>774</v>
      </c>
      <c r="H1039" s="4">
        <v>8371</v>
      </c>
      <c r="I1039" s="4">
        <v>4497</v>
      </c>
      <c r="J1039" s="5">
        <f t="shared" si="28"/>
        <v>12868</v>
      </c>
      <c r="K1039">
        <f>IFERROR(VLOOKUP(G1039,'GASB Match'!$A$87:$B$363,2,FALSE),"")</f>
        <v>3007500</v>
      </c>
    </row>
    <row r="1040" spans="1:11" x14ac:dyDescent="0.2">
      <c r="A1040" t="str">
        <f t="shared" si="27"/>
        <v>2023COTTONWOOD ELEMENTARY (160221)</v>
      </c>
      <c r="B1040">
        <v>3007500</v>
      </c>
      <c r="C1040">
        <v>2023</v>
      </c>
      <c r="D1040">
        <v>160221</v>
      </c>
      <c r="E1040" t="s">
        <v>777</v>
      </c>
      <c r="F1040" t="s">
        <v>786</v>
      </c>
      <c r="G1040" t="s">
        <v>774</v>
      </c>
      <c r="H1040" s="4">
        <v>8875</v>
      </c>
      <c r="I1040" s="4">
        <v>4680</v>
      </c>
      <c r="J1040" s="5">
        <f t="shared" si="28"/>
        <v>13555</v>
      </c>
      <c r="K1040">
        <f>IFERROR(VLOOKUP(G1040,'GASB Match'!$A$87:$B$363,2,FALSE),"")</f>
        <v>3007500</v>
      </c>
    </row>
    <row r="1041" spans="1:11" x14ac:dyDescent="0.2">
      <c r="A1041" t="str">
        <f t="shared" si="27"/>
        <v>2015THREE FORKS PUBLIC SCHOOLS</v>
      </c>
      <c r="B1041" t="s">
        <v>785</v>
      </c>
      <c r="C1041">
        <v>2015</v>
      </c>
      <c r="D1041">
        <v>160241</v>
      </c>
      <c r="E1041" t="s">
        <v>777</v>
      </c>
      <c r="F1041" t="s">
        <v>786</v>
      </c>
      <c r="G1041" t="s">
        <v>112</v>
      </c>
      <c r="H1041" s="4">
        <v>196532</v>
      </c>
      <c r="I1041" s="4">
        <v>132050</v>
      </c>
      <c r="J1041" s="5">
        <f t="shared" si="28"/>
        <v>328582</v>
      </c>
      <c r="K1041" t="str">
        <f>IFERROR(VLOOKUP(G1041,'GASB Match'!$A$87:$B$363,2,FALSE),"")</f>
        <v/>
      </c>
    </row>
    <row r="1042" spans="1:11" x14ac:dyDescent="0.2">
      <c r="A1042" t="str">
        <f t="shared" si="27"/>
        <v>2016THREE FORKS PUBLIC SCHOOLS</v>
      </c>
      <c r="B1042" t="s">
        <v>785</v>
      </c>
      <c r="C1042">
        <v>2016</v>
      </c>
      <c r="D1042">
        <v>160241</v>
      </c>
      <c r="E1042" t="s">
        <v>777</v>
      </c>
      <c r="F1042" t="s">
        <v>786</v>
      </c>
      <c r="G1042" t="s">
        <v>112</v>
      </c>
      <c r="H1042" s="4">
        <v>159053</v>
      </c>
      <c r="I1042" s="4">
        <v>103821</v>
      </c>
      <c r="J1042" s="5">
        <f t="shared" si="28"/>
        <v>262874</v>
      </c>
      <c r="K1042" t="str">
        <f>IFERROR(VLOOKUP(G1042,'GASB Match'!$A$87:$B$363,2,FALSE),"")</f>
        <v/>
      </c>
    </row>
    <row r="1043" spans="1:11" x14ac:dyDescent="0.2">
      <c r="A1043" t="str">
        <f t="shared" si="27"/>
        <v>2017THREE FORKS PUBLIC SCHOOLS</v>
      </c>
      <c r="B1043" t="s">
        <v>785</v>
      </c>
      <c r="C1043">
        <v>2017</v>
      </c>
      <c r="D1043">
        <v>160241</v>
      </c>
      <c r="E1043" t="s">
        <v>777</v>
      </c>
      <c r="F1043" t="s">
        <v>786</v>
      </c>
      <c r="G1043" t="s">
        <v>112</v>
      </c>
      <c r="H1043" s="4">
        <v>224771</v>
      </c>
      <c r="I1043" s="4">
        <v>142689</v>
      </c>
      <c r="J1043" s="5">
        <f t="shared" si="28"/>
        <v>367460</v>
      </c>
      <c r="K1043" t="str">
        <f>IFERROR(VLOOKUP(G1043,'GASB Match'!$A$87:$B$363,2,FALSE),"")</f>
        <v/>
      </c>
    </row>
    <row r="1044" spans="1:11" x14ac:dyDescent="0.2">
      <c r="A1044" t="str">
        <f t="shared" si="27"/>
        <v>2018THREE FORKS PUBLIC SCHOOLS</v>
      </c>
      <c r="B1044" t="s">
        <v>785</v>
      </c>
      <c r="C1044">
        <v>2018</v>
      </c>
      <c r="D1044">
        <v>160241</v>
      </c>
      <c r="E1044" t="s">
        <v>777</v>
      </c>
      <c r="F1044" t="s">
        <v>786</v>
      </c>
      <c r="G1044" t="s">
        <v>112</v>
      </c>
      <c r="H1044" s="4">
        <v>251224</v>
      </c>
      <c r="I1044" s="4">
        <v>156341</v>
      </c>
      <c r="J1044" s="5">
        <f t="shared" si="28"/>
        <v>407565</v>
      </c>
      <c r="K1044" t="str">
        <f>IFERROR(VLOOKUP(G1044,'GASB Match'!$A$87:$B$363,2,FALSE),"")</f>
        <v/>
      </c>
    </row>
    <row r="1045" spans="1:11" x14ac:dyDescent="0.2">
      <c r="A1045" t="str">
        <f t="shared" si="27"/>
        <v>2019THREE FORKS PUBLIC SCHOOLS</v>
      </c>
      <c r="B1045" t="s">
        <v>785</v>
      </c>
      <c r="C1045">
        <v>2019</v>
      </c>
      <c r="D1045">
        <v>160241</v>
      </c>
      <c r="E1045" t="s">
        <v>777</v>
      </c>
      <c r="F1045" t="s">
        <v>786</v>
      </c>
      <c r="G1045" t="s">
        <v>112</v>
      </c>
      <c r="H1045" s="4">
        <v>268993</v>
      </c>
      <c r="I1045" s="4">
        <v>162922</v>
      </c>
      <c r="J1045" s="5">
        <f t="shared" si="28"/>
        <v>431915</v>
      </c>
      <c r="K1045" t="str">
        <f>IFERROR(VLOOKUP(G1045,'GASB Match'!$A$87:$B$363,2,FALSE),"")</f>
        <v/>
      </c>
    </row>
    <row r="1046" spans="1:11" x14ac:dyDescent="0.2">
      <c r="A1046" t="str">
        <f t="shared" si="27"/>
        <v>2020THREE FORKS PUBLIC SCHOOLS</v>
      </c>
      <c r="B1046" t="s">
        <v>785</v>
      </c>
      <c r="C1046">
        <v>2020</v>
      </c>
      <c r="D1046">
        <v>160241</v>
      </c>
      <c r="E1046" t="s">
        <v>777</v>
      </c>
      <c r="F1046" t="s">
        <v>786</v>
      </c>
      <c r="G1046" t="s">
        <v>112</v>
      </c>
      <c r="H1046" s="4">
        <v>275339</v>
      </c>
      <c r="I1046" s="4">
        <v>162749</v>
      </c>
      <c r="J1046" s="5">
        <f t="shared" si="28"/>
        <v>438088</v>
      </c>
      <c r="K1046" t="str">
        <f>IFERROR(VLOOKUP(G1046,'GASB Match'!$A$87:$B$363,2,FALSE),"")</f>
        <v/>
      </c>
    </row>
    <row r="1047" spans="1:11" x14ac:dyDescent="0.2">
      <c r="A1047" t="str">
        <f t="shared" si="27"/>
        <v>2021THREE FORKS PUBLIC SCHOOLS</v>
      </c>
      <c r="B1047" t="s">
        <v>785</v>
      </c>
      <c r="C1047">
        <v>2021</v>
      </c>
      <c r="D1047">
        <v>160241</v>
      </c>
      <c r="E1047" t="s">
        <v>777</v>
      </c>
      <c r="F1047" t="s">
        <v>786</v>
      </c>
      <c r="G1047" t="s">
        <v>112</v>
      </c>
      <c r="H1047" s="4">
        <v>313178</v>
      </c>
      <c r="I1047" s="4">
        <v>178657</v>
      </c>
      <c r="J1047" s="5">
        <f t="shared" si="28"/>
        <v>491835</v>
      </c>
      <c r="K1047" t="str">
        <f>IFERROR(VLOOKUP(G1047,'GASB Match'!$A$87:$B$363,2,FALSE),"")</f>
        <v/>
      </c>
    </row>
    <row r="1048" spans="1:11" x14ac:dyDescent="0.2">
      <c r="A1048" t="str">
        <f t="shared" si="27"/>
        <v>2022THREE FORKS PUBLIC SCHOOLS</v>
      </c>
      <c r="B1048" t="s">
        <v>785</v>
      </c>
      <c r="C1048">
        <v>2022</v>
      </c>
      <c r="D1048">
        <v>160241</v>
      </c>
      <c r="E1048" t="s">
        <v>777</v>
      </c>
      <c r="F1048" t="s">
        <v>786</v>
      </c>
      <c r="G1048" t="s">
        <v>112</v>
      </c>
      <c r="H1048" s="4">
        <v>329721</v>
      </c>
      <c r="I1048" s="4">
        <v>182029</v>
      </c>
      <c r="J1048" s="5">
        <f t="shared" si="28"/>
        <v>511750</v>
      </c>
      <c r="K1048" t="str">
        <f>IFERROR(VLOOKUP(G1048,'GASB Match'!$A$87:$B$363,2,FALSE),"")</f>
        <v/>
      </c>
    </row>
    <row r="1049" spans="1:11" x14ac:dyDescent="0.2">
      <c r="A1049" t="str">
        <f t="shared" si="27"/>
        <v>2023THREE FORKS PUBLIC SCHOOLS</v>
      </c>
      <c r="B1049" t="s">
        <v>785</v>
      </c>
      <c r="C1049">
        <v>2023</v>
      </c>
      <c r="D1049">
        <v>160241</v>
      </c>
      <c r="E1049" t="s">
        <v>777</v>
      </c>
      <c r="F1049" t="s">
        <v>786</v>
      </c>
      <c r="G1049" t="s">
        <v>112</v>
      </c>
      <c r="H1049" s="4">
        <v>375539</v>
      </c>
      <c r="I1049" s="4">
        <v>202943</v>
      </c>
      <c r="J1049" s="5">
        <f t="shared" si="28"/>
        <v>578482</v>
      </c>
      <c r="K1049" t="str">
        <f>IFERROR(VLOOKUP(G1049,'GASB Match'!$A$87:$B$363,2,FALSE),"")</f>
        <v/>
      </c>
    </row>
    <row r="1050" spans="1:11" x14ac:dyDescent="0.2">
      <c r="A1050" t="str">
        <f t="shared" si="27"/>
        <v>2015PASS CREEK ELEMENTARY</v>
      </c>
      <c r="B1050">
        <v>3020170</v>
      </c>
      <c r="C1050">
        <v>2015</v>
      </c>
      <c r="D1050">
        <v>160251</v>
      </c>
      <c r="E1050" t="s">
        <v>777</v>
      </c>
      <c r="F1050" t="s">
        <v>786</v>
      </c>
      <c r="G1050" t="s">
        <v>113</v>
      </c>
      <c r="H1050" s="4">
        <v>4253</v>
      </c>
      <c r="I1050" s="4">
        <v>3343</v>
      </c>
      <c r="J1050" s="5">
        <f t="shared" si="28"/>
        <v>7596</v>
      </c>
      <c r="K1050">
        <f>IFERROR(VLOOKUP(G1050,'GASB Match'!$A$87:$B$363,2,FALSE),"")</f>
        <v>3020170</v>
      </c>
    </row>
    <row r="1051" spans="1:11" x14ac:dyDescent="0.2">
      <c r="A1051" t="str">
        <f t="shared" si="27"/>
        <v>2016PASS CREEK ELEMENTARY</v>
      </c>
      <c r="B1051">
        <v>3020170</v>
      </c>
      <c r="C1051">
        <v>2016</v>
      </c>
      <c r="D1051">
        <v>160251</v>
      </c>
      <c r="E1051" t="s">
        <v>777</v>
      </c>
      <c r="F1051" t="s">
        <v>786</v>
      </c>
      <c r="G1051" t="s">
        <v>113</v>
      </c>
      <c r="H1051" s="4">
        <v>4591</v>
      </c>
      <c r="I1051" s="4">
        <v>3200</v>
      </c>
      <c r="J1051" s="5">
        <f t="shared" si="28"/>
        <v>7791</v>
      </c>
      <c r="K1051">
        <f>IFERROR(VLOOKUP(G1051,'GASB Match'!$A$87:$B$363,2,FALSE),"")</f>
        <v>3020170</v>
      </c>
    </row>
    <row r="1052" spans="1:11" x14ac:dyDescent="0.2">
      <c r="A1052" t="str">
        <f t="shared" si="27"/>
        <v>2017PASS CREEK ELEMENTARY</v>
      </c>
      <c r="B1052">
        <v>3020170</v>
      </c>
      <c r="C1052">
        <v>2017</v>
      </c>
      <c r="D1052">
        <v>160251</v>
      </c>
      <c r="E1052" t="s">
        <v>777</v>
      </c>
      <c r="F1052" t="s">
        <v>786</v>
      </c>
      <c r="G1052" t="s">
        <v>113</v>
      </c>
      <c r="H1052" s="4">
        <v>4746</v>
      </c>
      <c r="I1052" s="4">
        <v>3027</v>
      </c>
      <c r="J1052" s="5">
        <f t="shared" si="28"/>
        <v>7773</v>
      </c>
      <c r="K1052">
        <f>IFERROR(VLOOKUP(G1052,'GASB Match'!$A$87:$B$363,2,FALSE),"")</f>
        <v>3020170</v>
      </c>
    </row>
    <row r="1053" spans="1:11" x14ac:dyDescent="0.2">
      <c r="A1053" t="str">
        <f t="shared" si="27"/>
        <v>2018PASS CREEK ELEMENTARY</v>
      </c>
      <c r="B1053">
        <v>3020170</v>
      </c>
      <c r="C1053">
        <v>2018</v>
      </c>
      <c r="D1053">
        <v>160251</v>
      </c>
      <c r="E1053" t="s">
        <v>777</v>
      </c>
      <c r="F1053" t="s">
        <v>786</v>
      </c>
      <c r="G1053" t="s">
        <v>113</v>
      </c>
      <c r="H1053" s="4">
        <v>4984</v>
      </c>
      <c r="I1053" s="4">
        <v>3429</v>
      </c>
      <c r="J1053" s="5">
        <f t="shared" si="28"/>
        <v>8413</v>
      </c>
      <c r="K1053">
        <f>IFERROR(VLOOKUP(G1053,'GASB Match'!$A$87:$B$363,2,FALSE),"")</f>
        <v>3020170</v>
      </c>
    </row>
    <row r="1054" spans="1:11" x14ac:dyDescent="0.2">
      <c r="A1054" t="str">
        <f t="shared" si="27"/>
        <v>2019PASS CREEK ELEMENTARY</v>
      </c>
      <c r="B1054">
        <v>3020170</v>
      </c>
      <c r="C1054">
        <v>2019</v>
      </c>
      <c r="D1054">
        <v>160251</v>
      </c>
      <c r="E1054" t="s">
        <v>777</v>
      </c>
      <c r="F1054" t="s">
        <v>786</v>
      </c>
      <c r="G1054" t="s">
        <v>113</v>
      </c>
      <c r="H1054" s="4">
        <v>8191</v>
      </c>
      <c r="I1054" s="4">
        <v>5038</v>
      </c>
      <c r="J1054" s="5">
        <f t="shared" si="28"/>
        <v>13229</v>
      </c>
      <c r="K1054">
        <f>IFERROR(VLOOKUP(G1054,'GASB Match'!$A$87:$B$363,2,FALSE),"")</f>
        <v>3020170</v>
      </c>
    </row>
    <row r="1055" spans="1:11" x14ac:dyDescent="0.2">
      <c r="A1055" t="str">
        <f t="shared" si="27"/>
        <v>2020PASS CREEK ELEMENTARY</v>
      </c>
      <c r="B1055">
        <v>3020170</v>
      </c>
      <c r="C1055">
        <v>2020</v>
      </c>
      <c r="D1055">
        <v>160251</v>
      </c>
      <c r="E1055" t="s">
        <v>777</v>
      </c>
      <c r="F1055" t="s">
        <v>786</v>
      </c>
      <c r="G1055" t="s">
        <v>113</v>
      </c>
      <c r="H1055" s="4">
        <v>8452</v>
      </c>
      <c r="I1055" s="4">
        <v>4910</v>
      </c>
      <c r="J1055" s="5">
        <f t="shared" si="28"/>
        <v>13362</v>
      </c>
      <c r="K1055">
        <f>IFERROR(VLOOKUP(G1055,'GASB Match'!$A$87:$B$363,2,FALSE),"")</f>
        <v>3020170</v>
      </c>
    </row>
    <row r="1056" spans="1:11" x14ac:dyDescent="0.2">
      <c r="A1056" t="str">
        <f t="shared" si="27"/>
        <v>2021PASS CREEK ELEMENTARY</v>
      </c>
      <c r="B1056">
        <v>3020170</v>
      </c>
      <c r="C1056">
        <v>2021</v>
      </c>
      <c r="D1056">
        <v>160251</v>
      </c>
      <c r="E1056" t="s">
        <v>777</v>
      </c>
      <c r="F1056" t="s">
        <v>786</v>
      </c>
      <c r="G1056" t="s">
        <v>113</v>
      </c>
      <c r="H1056" s="4">
        <v>5300</v>
      </c>
      <c r="I1056" s="4">
        <v>2974</v>
      </c>
      <c r="J1056" s="5">
        <f t="shared" si="28"/>
        <v>8274</v>
      </c>
      <c r="K1056">
        <f>IFERROR(VLOOKUP(G1056,'GASB Match'!$A$87:$B$363,2,FALSE),"")</f>
        <v>3020170</v>
      </c>
    </row>
    <row r="1057" spans="1:11" x14ac:dyDescent="0.2">
      <c r="A1057" t="str">
        <f t="shared" si="27"/>
        <v>2022PASS CREEK ELEMENTARY</v>
      </c>
      <c r="B1057">
        <v>3020170</v>
      </c>
      <c r="C1057">
        <v>2022</v>
      </c>
      <c r="D1057">
        <v>160251</v>
      </c>
      <c r="E1057" t="s">
        <v>777</v>
      </c>
      <c r="F1057" t="s">
        <v>786</v>
      </c>
      <c r="G1057" t="s">
        <v>113</v>
      </c>
      <c r="H1057" s="4">
        <v>4987</v>
      </c>
      <c r="I1057" s="4">
        <v>2627</v>
      </c>
      <c r="J1057" s="5">
        <f t="shared" si="28"/>
        <v>7614</v>
      </c>
      <c r="K1057">
        <f>IFERROR(VLOOKUP(G1057,'GASB Match'!$A$87:$B$363,2,FALSE),"")</f>
        <v>3020170</v>
      </c>
    </row>
    <row r="1058" spans="1:11" x14ac:dyDescent="0.2">
      <c r="A1058" t="str">
        <f t="shared" si="27"/>
        <v>2023PASS CREEK ELEMENTARY</v>
      </c>
      <c r="B1058">
        <v>3020170</v>
      </c>
      <c r="C1058">
        <v>2023</v>
      </c>
      <c r="D1058">
        <v>160251</v>
      </c>
      <c r="E1058" t="s">
        <v>777</v>
      </c>
      <c r="F1058" t="s">
        <v>786</v>
      </c>
      <c r="G1058" t="s">
        <v>113</v>
      </c>
      <c r="H1058" s="4">
        <v>6090</v>
      </c>
      <c r="I1058" s="4">
        <v>3174</v>
      </c>
      <c r="J1058" s="5">
        <f t="shared" si="28"/>
        <v>9264</v>
      </c>
      <c r="K1058">
        <f>IFERROR(VLOOKUP(G1058,'GASB Match'!$A$87:$B$363,2,FALSE),"")</f>
        <v>3020170</v>
      </c>
    </row>
    <row r="1059" spans="1:11" x14ac:dyDescent="0.2">
      <c r="A1059" t="str">
        <f t="shared" si="27"/>
        <v>2015MONFORTON ELEMENTARY</v>
      </c>
      <c r="B1059">
        <v>3018750</v>
      </c>
      <c r="C1059">
        <v>2015</v>
      </c>
      <c r="D1059">
        <v>160271</v>
      </c>
      <c r="E1059" t="s">
        <v>777</v>
      </c>
      <c r="F1059" t="s">
        <v>786</v>
      </c>
      <c r="G1059" t="s">
        <v>114</v>
      </c>
      <c r="H1059" s="4">
        <v>130133</v>
      </c>
      <c r="I1059" s="4">
        <v>87604</v>
      </c>
      <c r="J1059" s="5">
        <f t="shared" si="28"/>
        <v>217737</v>
      </c>
      <c r="K1059">
        <f>IFERROR(VLOOKUP(G1059,'GASB Match'!$A$87:$B$363,2,FALSE),"")</f>
        <v>3018750</v>
      </c>
    </row>
    <row r="1060" spans="1:11" x14ac:dyDescent="0.2">
      <c r="A1060" t="str">
        <f t="shared" si="27"/>
        <v>2016MONFORTON ELEMENTARY</v>
      </c>
      <c r="B1060">
        <v>3018750</v>
      </c>
      <c r="C1060">
        <v>2016</v>
      </c>
      <c r="D1060">
        <v>160271</v>
      </c>
      <c r="E1060" t="s">
        <v>777</v>
      </c>
      <c r="F1060" t="s">
        <v>786</v>
      </c>
      <c r="G1060" t="s">
        <v>114</v>
      </c>
      <c r="H1060" s="4">
        <v>152184</v>
      </c>
      <c r="I1060" s="4">
        <v>99347</v>
      </c>
      <c r="J1060" s="5">
        <f t="shared" si="28"/>
        <v>251531</v>
      </c>
      <c r="K1060">
        <f>IFERROR(VLOOKUP(G1060,'GASB Match'!$A$87:$B$363,2,FALSE),"")</f>
        <v>3018750</v>
      </c>
    </row>
    <row r="1061" spans="1:11" x14ac:dyDescent="0.2">
      <c r="A1061" t="str">
        <f t="shared" si="27"/>
        <v>2017MONFORTON ELEMENTARY</v>
      </c>
      <c r="B1061">
        <v>3018750</v>
      </c>
      <c r="C1061">
        <v>2017</v>
      </c>
      <c r="D1061">
        <v>160271</v>
      </c>
      <c r="E1061" t="s">
        <v>777</v>
      </c>
      <c r="F1061" t="s">
        <v>786</v>
      </c>
      <c r="G1061" t="s">
        <v>114</v>
      </c>
      <c r="H1061" s="4">
        <v>164057</v>
      </c>
      <c r="I1061" s="4">
        <v>104151</v>
      </c>
      <c r="J1061" s="5">
        <f t="shared" si="28"/>
        <v>268208</v>
      </c>
      <c r="K1061">
        <f>IFERROR(VLOOKUP(G1061,'GASB Match'!$A$87:$B$363,2,FALSE),"")</f>
        <v>3018750</v>
      </c>
    </row>
    <row r="1062" spans="1:11" x14ac:dyDescent="0.2">
      <c r="A1062" t="str">
        <f t="shared" si="27"/>
        <v>2018MONFORTON ELEMENTARY</v>
      </c>
      <c r="B1062">
        <v>3018750</v>
      </c>
      <c r="C1062">
        <v>2018</v>
      </c>
      <c r="D1062">
        <v>160271</v>
      </c>
      <c r="E1062" t="s">
        <v>777</v>
      </c>
      <c r="F1062" t="s">
        <v>786</v>
      </c>
      <c r="G1062" t="s">
        <v>114</v>
      </c>
      <c r="H1062" s="4">
        <v>192917</v>
      </c>
      <c r="I1062" s="4">
        <v>120133</v>
      </c>
      <c r="J1062" s="5">
        <f t="shared" si="28"/>
        <v>313050</v>
      </c>
      <c r="K1062">
        <f>IFERROR(VLOOKUP(G1062,'GASB Match'!$A$87:$B$363,2,FALSE),"")</f>
        <v>3018750</v>
      </c>
    </row>
    <row r="1063" spans="1:11" x14ac:dyDescent="0.2">
      <c r="A1063" t="str">
        <f t="shared" si="27"/>
        <v>2019MONFORTON ELEMENTARY</v>
      </c>
      <c r="B1063">
        <v>3018750</v>
      </c>
      <c r="C1063">
        <v>2019</v>
      </c>
      <c r="D1063">
        <v>160271</v>
      </c>
      <c r="E1063" t="s">
        <v>777</v>
      </c>
      <c r="F1063" t="s">
        <v>786</v>
      </c>
      <c r="G1063" t="s">
        <v>114</v>
      </c>
      <c r="H1063" s="4">
        <v>213302</v>
      </c>
      <c r="I1063" s="4">
        <v>129208</v>
      </c>
      <c r="J1063" s="5">
        <f t="shared" si="28"/>
        <v>342510</v>
      </c>
      <c r="K1063">
        <f>IFERROR(VLOOKUP(G1063,'GASB Match'!$A$87:$B$363,2,FALSE),"")</f>
        <v>3018750</v>
      </c>
    </row>
    <row r="1064" spans="1:11" x14ac:dyDescent="0.2">
      <c r="A1064" t="str">
        <f t="shared" si="27"/>
        <v>2020MONFORTON ELEMENTARY</v>
      </c>
      <c r="B1064">
        <v>3018750</v>
      </c>
      <c r="C1064">
        <v>2020</v>
      </c>
      <c r="D1064">
        <v>160271</v>
      </c>
      <c r="E1064" t="s">
        <v>777</v>
      </c>
      <c r="F1064" t="s">
        <v>786</v>
      </c>
      <c r="G1064" t="s">
        <v>114</v>
      </c>
      <c r="H1064" s="4">
        <v>234217</v>
      </c>
      <c r="I1064" s="4">
        <v>138429</v>
      </c>
      <c r="J1064" s="5">
        <f t="shared" si="28"/>
        <v>372646</v>
      </c>
      <c r="K1064">
        <f>IFERROR(VLOOKUP(G1064,'GASB Match'!$A$87:$B$363,2,FALSE),"")</f>
        <v>3018750</v>
      </c>
    </row>
    <row r="1065" spans="1:11" x14ac:dyDescent="0.2">
      <c r="A1065" t="str">
        <f t="shared" si="27"/>
        <v>2021MONFORTON ELEMENTARY</v>
      </c>
      <c r="B1065">
        <v>3018750</v>
      </c>
      <c r="C1065">
        <v>2021</v>
      </c>
      <c r="D1065">
        <v>160271</v>
      </c>
      <c r="E1065" t="s">
        <v>777</v>
      </c>
      <c r="F1065" t="s">
        <v>786</v>
      </c>
      <c r="G1065" t="s">
        <v>114</v>
      </c>
      <c r="H1065" s="4">
        <v>271725</v>
      </c>
      <c r="I1065" s="4">
        <v>155003</v>
      </c>
      <c r="J1065" s="5">
        <f t="shared" si="28"/>
        <v>426728</v>
      </c>
      <c r="K1065">
        <f>IFERROR(VLOOKUP(G1065,'GASB Match'!$A$87:$B$363,2,FALSE),"")</f>
        <v>3018750</v>
      </c>
    </row>
    <row r="1066" spans="1:11" x14ac:dyDescent="0.2">
      <c r="A1066" t="str">
        <f t="shared" si="27"/>
        <v>2022MONFORTON ELEMENTARY</v>
      </c>
      <c r="B1066">
        <v>3018750</v>
      </c>
      <c r="C1066">
        <v>2022</v>
      </c>
      <c r="D1066">
        <v>160271</v>
      </c>
      <c r="E1066" t="s">
        <v>777</v>
      </c>
      <c r="F1066" t="s">
        <v>786</v>
      </c>
      <c r="G1066" t="s">
        <v>114</v>
      </c>
      <c r="H1066" s="4">
        <v>285839</v>
      </c>
      <c r="I1066" s="4">
        <v>157786</v>
      </c>
      <c r="J1066" s="5">
        <f t="shared" si="28"/>
        <v>443625</v>
      </c>
      <c r="K1066">
        <f>IFERROR(VLOOKUP(G1066,'GASB Match'!$A$87:$B$363,2,FALSE),"")</f>
        <v>3018750</v>
      </c>
    </row>
    <row r="1067" spans="1:11" x14ac:dyDescent="0.2">
      <c r="A1067" t="str">
        <f t="shared" si="27"/>
        <v>2023MONFORTON ELEMENTARY</v>
      </c>
      <c r="B1067">
        <v>3018750</v>
      </c>
      <c r="C1067">
        <v>2023</v>
      </c>
      <c r="D1067">
        <v>160271</v>
      </c>
      <c r="E1067" t="s">
        <v>777</v>
      </c>
      <c r="F1067" t="s">
        <v>786</v>
      </c>
      <c r="G1067" t="s">
        <v>114</v>
      </c>
      <c r="H1067" s="4">
        <v>299762</v>
      </c>
      <c r="I1067" s="4">
        <v>161969</v>
      </c>
      <c r="J1067" s="5">
        <f t="shared" si="28"/>
        <v>461731</v>
      </c>
      <c r="K1067">
        <f>IFERROR(VLOOKUP(G1067,'GASB Match'!$A$87:$B$363,2,FALSE),"")</f>
        <v>3018750</v>
      </c>
    </row>
    <row r="1068" spans="1:11" x14ac:dyDescent="0.2">
      <c r="A1068" t="str">
        <f t="shared" si="27"/>
        <v>2015GALLATIN GATEWAY ELEMENTARY</v>
      </c>
      <c r="B1068">
        <v>3011790</v>
      </c>
      <c r="C1068">
        <v>2015</v>
      </c>
      <c r="D1068">
        <v>160351</v>
      </c>
      <c r="E1068" t="s">
        <v>777</v>
      </c>
      <c r="F1068" t="s">
        <v>786</v>
      </c>
      <c r="G1068" t="s">
        <v>115</v>
      </c>
      <c r="H1068" s="4">
        <v>61906</v>
      </c>
      <c r="I1068" s="4">
        <v>41934</v>
      </c>
      <c r="J1068" s="5">
        <f t="shared" si="28"/>
        <v>103840</v>
      </c>
      <c r="K1068">
        <f>IFERROR(VLOOKUP(G1068,'GASB Match'!$A$87:$B$363,2,FALSE),"")</f>
        <v>3011790</v>
      </c>
    </row>
    <row r="1069" spans="1:11" x14ac:dyDescent="0.2">
      <c r="A1069" t="str">
        <f t="shared" si="27"/>
        <v>2016GALLATIN GATEWAY ELEMENTARY</v>
      </c>
      <c r="B1069">
        <v>3011790</v>
      </c>
      <c r="C1069">
        <v>2016</v>
      </c>
      <c r="D1069">
        <v>160351</v>
      </c>
      <c r="E1069" t="s">
        <v>777</v>
      </c>
      <c r="F1069" t="s">
        <v>786</v>
      </c>
      <c r="G1069" t="s">
        <v>115</v>
      </c>
      <c r="H1069" s="4">
        <v>62242</v>
      </c>
      <c r="I1069" s="4">
        <v>40755</v>
      </c>
      <c r="J1069" s="5">
        <f t="shared" si="28"/>
        <v>102997</v>
      </c>
      <c r="K1069">
        <f>IFERROR(VLOOKUP(G1069,'GASB Match'!$A$87:$B$363,2,FALSE),"")</f>
        <v>3011790</v>
      </c>
    </row>
    <row r="1070" spans="1:11" x14ac:dyDescent="0.2">
      <c r="A1070" t="str">
        <f t="shared" si="27"/>
        <v>2017GALLATIN GATEWAY ELEMENTARY</v>
      </c>
      <c r="B1070">
        <v>3011790</v>
      </c>
      <c r="C1070">
        <v>2017</v>
      </c>
      <c r="D1070">
        <v>160351</v>
      </c>
      <c r="E1070" t="s">
        <v>777</v>
      </c>
      <c r="F1070" t="s">
        <v>786</v>
      </c>
      <c r="G1070" t="s">
        <v>115</v>
      </c>
      <c r="H1070" s="4">
        <v>61776</v>
      </c>
      <c r="I1070" s="4">
        <v>39227</v>
      </c>
      <c r="J1070" s="5">
        <f t="shared" si="28"/>
        <v>101003</v>
      </c>
      <c r="K1070">
        <f>IFERROR(VLOOKUP(G1070,'GASB Match'!$A$87:$B$363,2,FALSE),"")</f>
        <v>3011790</v>
      </c>
    </row>
    <row r="1071" spans="1:11" x14ac:dyDescent="0.2">
      <c r="A1071" t="str">
        <f t="shared" si="27"/>
        <v>2018GALLATIN GATEWAY ELEMENTARY</v>
      </c>
      <c r="B1071">
        <v>3011790</v>
      </c>
      <c r="C1071">
        <v>2018</v>
      </c>
      <c r="D1071">
        <v>160351</v>
      </c>
      <c r="E1071" t="s">
        <v>777</v>
      </c>
      <c r="F1071" t="s">
        <v>786</v>
      </c>
      <c r="G1071" t="s">
        <v>115</v>
      </c>
      <c r="H1071" s="4">
        <v>65417</v>
      </c>
      <c r="I1071" s="4">
        <v>40957</v>
      </c>
      <c r="J1071" s="5">
        <f t="shared" si="28"/>
        <v>106374</v>
      </c>
      <c r="K1071">
        <f>IFERROR(VLOOKUP(G1071,'GASB Match'!$A$87:$B$363,2,FALSE),"")</f>
        <v>3011790</v>
      </c>
    </row>
    <row r="1072" spans="1:11" x14ac:dyDescent="0.2">
      <c r="A1072" t="str">
        <f t="shared" si="27"/>
        <v>2019GALLATIN GATEWAY ELEMENTARY</v>
      </c>
      <c r="B1072">
        <v>3011790</v>
      </c>
      <c r="C1072">
        <v>2019</v>
      </c>
      <c r="D1072">
        <v>160351</v>
      </c>
      <c r="E1072" t="s">
        <v>777</v>
      </c>
      <c r="F1072" t="s">
        <v>786</v>
      </c>
      <c r="G1072" t="s">
        <v>115</v>
      </c>
      <c r="H1072" s="4">
        <v>71545</v>
      </c>
      <c r="I1072" s="4">
        <v>43391</v>
      </c>
      <c r="J1072" s="5">
        <f t="shared" si="28"/>
        <v>114936</v>
      </c>
      <c r="K1072">
        <f>IFERROR(VLOOKUP(G1072,'GASB Match'!$A$87:$B$363,2,FALSE),"")</f>
        <v>3011790</v>
      </c>
    </row>
    <row r="1073" spans="1:11" x14ac:dyDescent="0.2">
      <c r="A1073" t="str">
        <f t="shared" si="27"/>
        <v>2020GALLATIN GATEWAY ELEMENTARY</v>
      </c>
      <c r="B1073">
        <v>3011790</v>
      </c>
      <c r="C1073">
        <v>2020</v>
      </c>
      <c r="D1073">
        <v>160351</v>
      </c>
      <c r="E1073" t="s">
        <v>777</v>
      </c>
      <c r="F1073" t="s">
        <v>786</v>
      </c>
      <c r="G1073" t="s">
        <v>115</v>
      </c>
      <c r="H1073" s="4">
        <v>73656</v>
      </c>
      <c r="I1073" s="4">
        <v>43472</v>
      </c>
      <c r="J1073" s="5">
        <f t="shared" si="28"/>
        <v>117128</v>
      </c>
      <c r="K1073">
        <f>IFERROR(VLOOKUP(G1073,'GASB Match'!$A$87:$B$363,2,FALSE),"")</f>
        <v>3011790</v>
      </c>
    </row>
    <row r="1074" spans="1:11" x14ac:dyDescent="0.2">
      <c r="A1074" t="str">
        <f t="shared" si="27"/>
        <v>2021GALLATIN GATEWAY ELEMENTARY</v>
      </c>
      <c r="B1074">
        <v>3011790</v>
      </c>
      <c r="C1074">
        <v>2021</v>
      </c>
      <c r="D1074">
        <v>160351</v>
      </c>
      <c r="E1074" t="s">
        <v>777</v>
      </c>
      <c r="F1074" t="s">
        <v>786</v>
      </c>
      <c r="G1074" t="s">
        <v>115</v>
      </c>
      <c r="H1074" s="4">
        <v>76663</v>
      </c>
      <c r="I1074" s="4">
        <v>43696</v>
      </c>
      <c r="J1074" s="5">
        <f t="shared" si="28"/>
        <v>120359</v>
      </c>
      <c r="K1074">
        <f>IFERROR(VLOOKUP(G1074,'GASB Match'!$A$87:$B$363,2,FALSE),"")</f>
        <v>3011790</v>
      </c>
    </row>
    <row r="1075" spans="1:11" x14ac:dyDescent="0.2">
      <c r="A1075" t="str">
        <f t="shared" si="27"/>
        <v>2022GALLATIN GATEWAY ELEMENTARY</v>
      </c>
      <c r="B1075">
        <v>3011790</v>
      </c>
      <c r="C1075">
        <v>2022</v>
      </c>
      <c r="D1075">
        <v>160351</v>
      </c>
      <c r="E1075" t="s">
        <v>777</v>
      </c>
      <c r="F1075" t="s">
        <v>786</v>
      </c>
      <c r="G1075" t="s">
        <v>115</v>
      </c>
      <c r="H1075" s="4">
        <v>76807</v>
      </c>
      <c r="I1075" s="4">
        <v>42305</v>
      </c>
      <c r="J1075" s="5">
        <f t="shared" si="28"/>
        <v>119112</v>
      </c>
      <c r="K1075">
        <f>IFERROR(VLOOKUP(G1075,'GASB Match'!$A$87:$B$363,2,FALSE),"")</f>
        <v>3011790</v>
      </c>
    </row>
    <row r="1076" spans="1:11" x14ac:dyDescent="0.2">
      <c r="A1076" t="str">
        <f t="shared" si="27"/>
        <v>2023GALLATIN GATEWAY ELEMENTARY</v>
      </c>
      <c r="B1076">
        <v>3011790</v>
      </c>
      <c r="C1076">
        <v>2023</v>
      </c>
      <c r="D1076">
        <v>160351</v>
      </c>
      <c r="E1076" t="s">
        <v>777</v>
      </c>
      <c r="F1076" t="s">
        <v>786</v>
      </c>
      <c r="G1076" t="s">
        <v>115</v>
      </c>
      <c r="H1076" s="4">
        <v>74232</v>
      </c>
      <c r="I1076" s="4">
        <v>40020</v>
      </c>
      <c r="J1076" s="5">
        <f t="shared" si="28"/>
        <v>114252</v>
      </c>
      <c r="K1076">
        <f>IFERROR(VLOOKUP(G1076,'GASB Match'!$A$87:$B$363,2,FALSE),"")</f>
        <v>3011790</v>
      </c>
    </row>
    <row r="1077" spans="1:11" x14ac:dyDescent="0.2">
      <c r="A1077" t="str">
        <f t="shared" si="27"/>
        <v>2015ANDERSON ELEMENTARY</v>
      </c>
      <c r="B1077">
        <v>3002070</v>
      </c>
      <c r="C1077">
        <v>2015</v>
      </c>
      <c r="D1077">
        <v>160411</v>
      </c>
      <c r="E1077" t="s">
        <v>777</v>
      </c>
      <c r="F1077" t="s">
        <v>786</v>
      </c>
      <c r="G1077" t="s">
        <v>116</v>
      </c>
      <c r="H1077" s="4">
        <v>84285</v>
      </c>
      <c r="I1077" s="4">
        <v>56914</v>
      </c>
      <c r="J1077" s="5">
        <f t="shared" si="28"/>
        <v>141199</v>
      </c>
      <c r="K1077">
        <f>IFERROR(VLOOKUP(G1077,'GASB Match'!$A$87:$B$363,2,FALSE),"")</f>
        <v>3002070</v>
      </c>
    </row>
    <row r="1078" spans="1:11" x14ac:dyDescent="0.2">
      <c r="A1078" t="str">
        <f t="shared" si="27"/>
        <v>2016ANDERSON ELEMENTARY</v>
      </c>
      <c r="B1078">
        <v>3002070</v>
      </c>
      <c r="C1078">
        <v>2016</v>
      </c>
      <c r="D1078">
        <v>160411</v>
      </c>
      <c r="E1078" t="s">
        <v>777</v>
      </c>
      <c r="F1078" t="s">
        <v>786</v>
      </c>
      <c r="G1078" t="s">
        <v>116</v>
      </c>
      <c r="H1078" s="4">
        <v>89470</v>
      </c>
      <c r="I1078" s="4">
        <v>58493</v>
      </c>
      <c r="J1078" s="5">
        <f t="shared" si="28"/>
        <v>147963</v>
      </c>
      <c r="K1078">
        <f>IFERROR(VLOOKUP(G1078,'GASB Match'!$A$87:$B$363,2,FALSE),"")</f>
        <v>3002070</v>
      </c>
    </row>
    <row r="1079" spans="1:11" x14ac:dyDescent="0.2">
      <c r="A1079" t="str">
        <f t="shared" si="27"/>
        <v>2017ANDERSON ELEMENTARY</v>
      </c>
      <c r="B1079">
        <v>3002070</v>
      </c>
      <c r="C1079">
        <v>2017</v>
      </c>
      <c r="D1079">
        <v>160411</v>
      </c>
      <c r="E1079" t="s">
        <v>777</v>
      </c>
      <c r="F1079" t="s">
        <v>786</v>
      </c>
      <c r="G1079" t="s">
        <v>116</v>
      </c>
      <c r="H1079" s="4">
        <v>95816</v>
      </c>
      <c r="I1079" s="4">
        <v>60834</v>
      </c>
      <c r="J1079" s="5">
        <f t="shared" si="28"/>
        <v>156650</v>
      </c>
      <c r="K1079">
        <f>IFERROR(VLOOKUP(G1079,'GASB Match'!$A$87:$B$363,2,FALSE),"")</f>
        <v>3002070</v>
      </c>
    </row>
    <row r="1080" spans="1:11" x14ac:dyDescent="0.2">
      <c r="A1080" t="str">
        <f t="shared" si="27"/>
        <v>2018ANDERSON ELEMENTARY</v>
      </c>
      <c r="B1080">
        <v>3002070</v>
      </c>
      <c r="C1080">
        <v>2018</v>
      </c>
      <c r="D1080">
        <v>160411</v>
      </c>
      <c r="E1080" t="s">
        <v>777</v>
      </c>
      <c r="F1080" t="s">
        <v>786</v>
      </c>
      <c r="G1080" t="s">
        <v>116</v>
      </c>
      <c r="H1080" s="4">
        <v>99879</v>
      </c>
      <c r="I1080" s="4">
        <v>62358</v>
      </c>
      <c r="J1080" s="5">
        <f t="shared" si="28"/>
        <v>162237</v>
      </c>
      <c r="K1080">
        <f>IFERROR(VLOOKUP(G1080,'GASB Match'!$A$87:$B$363,2,FALSE),"")</f>
        <v>3002070</v>
      </c>
    </row>
    <row r="1081" spans="1:11" x14ac:dyDescent="0.2">
      <c r="A1081" t="str">
        <f t="shared" si="27"/>
        <v>2019ANDERSON ELEMENTARY</v>
      </c>
      <c r="B1081">
        <v>3002070</v>
      </c>
      <c r="C1081">
        <v>2019</v>
      </c>
      <c r="D1081">
        <v>160411</v>
      </c>
      <c r="E1081" t="s">
        <v>777</v>
      </c>
      <c r="F1081" t="s">
        <v>786</v>
      </c>
      <c r="G1081" t="s">
        <v>116</v>
      </c>
      <c r="H1081" s="4">
        <v>97653</v>
      </c>
      <c r="I1081" s="4">
        <v>59196</v>
      </c>
      <c r="J1081" s="5">
        <f t="shared" si="28"/>
        <v>156849</v>
      </c>
      <c r="K1081">
        <f>IFERROR(VLOOKUP(G1081,'GASB Match'!$A$87:$B$363,2,FALSE),"")</f>
        <v>3002070</v>
      </c>
    </row>
    <row r="1082" spans="1:11" x14ac:dyDescent="0.2">
      <c r="A1082" t="str">
        <f t="shared" si="27"/>
        <v>2020ANDERSON ELEMENTARY</v>
      </c>
      <c r="B1082">
        <v>3002070</v>
      </c>
      <c r="C1082">
        <v>2020</v>
      </c>
      <c r="D1082">
        <v>160411</v>
      </c>
      <c r="E1082" t="s">
        <v>777</v>
      </c>
      <c r="F1082" t="s">
        <v>786</v>
      </c>
      <c r="G1082" t="s">
        <v>116</v>
      </c>
      <c r="H1082" s="4">
        <v>96822</v>
      </c>
      <c r="I1082" s="4">
        <v>57173</v>
      </c>
      <c r="J1082" s="5">
        <f t="shared" si="28"/>
        <v>153995</v>
      </c>
      <c r="K1082">
        <f>IFERROR(VLOOKUP(G1082,'GASB Match'!$A$87:$B$363,2,FALSE),"")</f>
        <v>3002070</v>
      </c>
    </row>
    <row r="1083" spans="1:11" x14ac:dyDescent="0.2">
      <c r="A1083" t="str">
        <f t="shared" si="27"/>
        <v>2021ANDERSON ELEMENTARY</v>
      </c>
      <c r="B1083">
        <v>3002070</v>
      </c>
      <c r="C1083">
        <v>2021</v>
      </c>
      <c r="D1083">
        <v>160411</v>
      </c>
      <c r="E1083" t="s">
        <v>777</v>
      </c>
      <c r="F1083" t="s">
        <v>786</v>
      </c>
      <c r="G1083" t="s">
        <v>116</v>
      </c>
      <c r="H1083" s="4">
        <v>102073</v>
      </c>
      <c r="I1083" s="4">
        <v>58195</v>
      </c>
      <c r="J1083" s="5">
        <f t="shared" si="28"/>
        <v>160268</v>
      </c>
      <c r="K1083">
        <f>IFERROR(VLOOKUP(G1083,'GASB Match'!$A$87:$B$363,2,FALSE),"")</f>
        <v>3002070</v>
      </c>
    </row>
    <row r="1084" spans="1:11" x14ac:dyDescent="0.2">
      <c r="A1084" t="str">
        <f t="shared" si="27"/>
        <v>2022ANDERSON ELEMENTARY</v>
      </c>
      <c r="B1084">
        <v>3002070</v>
      </c>
      <c r="C1084">
        <v>2022</v>
      </c>
      <c r="D1084">
        <v>160411</v>
      </c>
      <c r="E1084" t="s">
        <v>777</v>
      </c>
      <c r="F1084" t="s">
        <v>786</v>
      </c>
      <c r="G1084" t="s">
        <v>116</v>
      </c>
      <c r="H1084" s="4">
        <v>107349</v>
      </c>
      <c r="I1084" s="4">
        <v>59178</v>
      </c>
      <c r="J1084" s="5">
        <f t="shared" si="28"/>
        <v>166527</v>
      </c>
      <c r="K1084">
        <f>IFERROR(VLOOKUP(G1084,'GASB Match'!$A$87:$B$363,2,FALSE),"")</f>
        <v>3002070</v>
      </c>
    </row>
    <row r="1085" spans="1:11" x14ac:dyDescent="0.2">
      <c r="A1085" t="str">
        <f t="shared" si="27"/>
        <v>2023ANDERSON ELEMENTARY</v>
      </c>
      <c r="B1085">
        <v>3002070</v>
      </c>
      <c r="C1085">
        <v>2023</v>
      </c>
      <c r="D1085">
        <v>160411</v>
      </c>
      <c r="E1085" t="s">
        <v>777</v>
      </c>
      <c r="F1085" t="s">
        <v>786</v>
      </c>
      <c r="G1085" t="s">
        <v>116</v>
      </c>
      <c r="H1085" s="4">
        <v>110177</v>
      </c>
      <c r="I1085" s="4">
        <v>59456</v>
      </c>
      <c r="J1085" s="5">
        <f t="shared" si="28"/>
        <v>169633</v>
      </c>
      <c r="K1085">
        <f>IFERROR(VLOOKUP(G1085,'GASB Match'!$A$87:$B$363,2,FALSE),"")</f>
        <v>3002070</v>
      </c>
    </row>
    <row r="1086" spans="1:11" x14ac:dyDescent="0.2">
      <c r="A1086" t="str">
        <f t="shared" si="27"/>
        <v>2015LAMOTTE ELEMENTARY</v>
      </c>
      <c r="B1086">
        <v>0</v>
      </c>
      <c r="C1086">
        <v>2015</v>
      </c>
      <c r="D1086">
        <v>160431</v>
      </c>
      <c r="E1086" t="s">
        <v>777</v>
      </c>
      <c r="F1086" t="s">
        <v>786</v>
      </c>
      <c r="G1086" t="s">
        <v>117</v>
      </c>
      <c r="H1086" s="4">
        <v>30016</v>
      </c>
      <c r="I1086" s="4">
        <v>20588</v>
      </c>
      <c r="J1086" s="5">
        <f t="shared" si="28"/>
        <v>50604</v>
      </c>
      <c r="K1086">
        <f>IFERROR(VLOOKUP(G1086,'GASB Match'!$A$87:$B$363,2,FALSE),"")</f>
        <v>0</v>
      </c>
    </row>
    <row r="1087" spans="1:11" x14ac:dyDescent="0.2">
      <c r="A1087" t="str">
        <f t="shared" si="27"/>
        <v>2016LAMOTTE ELEMENTARY</v>
      </c>
      <c r="B1087">
        <v>0</v>
      </c>
      <c r="C1087">
        <v>2016</v>
      </c>
      <c r="D1087">
        <v>160431</v>
      </c>
      <c r="E1087" t="s">
        <v>777</v>
      </c>
      <c r="F1087" t="s">
        <v>786</v>
      </c>
      <c r="G1087" t="s">
        <v>117</v>
      </c>
      <c r="H1087" s="4">
        <v>30533</v>
      </c>
      <c r="I1087" s="4">
        <v>20099</v>
      </c>
      <c r="J1087" s="5">
        <f t="shared" si="28"/>
        <v>50632</v>
      </c>
      <c r="K1087">
        <f>IFERROR(VLOOKUP(G1087,'GASB Match'!$A$87:$B$363,2,FALSE),"")</f>
        <v>0</v>
      </c>
    </row>
    <row r="1088" spans="1:11" x14ac:dyDescent="0.2">
      <c r="A1088" t="str">
        <f t="shared" si="27"/>
        <v>2017LAMOTTE ELEMENTARY</v>
      </c>
      <c r="B1088">
        <v>0</v>
      </c>
      <c r="C1088">
        <v>2017</v>
      </c>
      <c r="D1088">
        <v>160431</v>
      </c>
      <c r="E1088" t="s">
        <v>777</v>
      </c>
      <c r="F1088" t="s">
        <v>786</v>
      </c>
      <c r="G1088" t="s">
        <v>117</v>
      </c>
      <c r="H1088" s="4">
        <v>31434</v>
      </c>
      <c r="I1088" s="4">
        <v>19968</v>
      </c>
      <c r="J1088" s="5">
        <f t="shared" si="28"/>
        <v>51402</v>
      </c>
      <c r="K1088">
        <f>IFERROR(VLOOKUP(G1088,'GASB Match'!$A$87:$B$363,2,FALSE),"")</f>
        <v>0</v>
      </c>
    </row>
    <row r="1089" spans="1:11" x14ac:dyDescent="0.2">
      <c r="A1089" t="str">
        <f t="shared" si="27"/>
        <v>2018LAMOTTE ELEMENTARY</v>
      </c>
      <c r="B1089">
        <v>0</v>
      </c>
      <c r="C1089">
        <v>2018</v>
      </c>
      <c r="D1089">
        <v>160431</v>
      </c>
      <c r="E1089" t="s">
        <v>777</v>
      </c>
      <c r="F1089" t="s">
        <v>786</v>
      </c>
      <c r="G1089" t="s">
        <v>117</v>
      </c>
      <c r="H1089" s="4">
        <v>28716</v>
      </c>
      <c r="I1089" s="4">
        <v>18166</v>
      </c>
      <c r="J1089" s="5">
        <f t="shared" si="28"/>
        <v>46882</v>
      </c>
      <c r="K1089">
        <f>IFERROR(VLOOKUP(G1089,'GASB Match'!$A$87:$B$363,2,FALSE),"")</f>
        <v>0</v>
      </c>
    </row>
    <row r="1090" spans="1:11" x14ac:dyDescent="0.2">
      <c r="A1090" t="str">
        <f t="shared" si="27"/>
        <v>2019LAMOTTE ELEMENTARY</v>
      </c>
      <c r="B1090">
        <v>0</v>
      </c>
      <c r="C1090">
        <v>2019</v>
      </c>
      <c r="D1090">
        <v>160431</v>
      </c>
      <c r="E1090" t="s">
        <v>777</v>
      </c>
      <c r="F1090" t="s">
        <v>786</v>
      </c>
      <c r="G1090" t="s">
        <v>117</v>
      </c>
      <c r="H1090" s="4">
        <v>30876</v>
      </c>
      <c r="I1090" s="4">
        <v>18771</v>
      </c>
      <c r="J1090" s="5">
        <f t="shared" si="28"/>
        <v>49647</v>
      </c>
      <c r="K1090">
        <f>IFERROR(VLOOKUP(G1090,'GASB Match'!$A$87:$B$363,2,FALSE),"")</f>
        <v>0</v>
      </c>
    </row>
    <row r="1091" spans="1:11" x14ac:dyDescent="0.2">
      <c r="A1091" t="str">
        <f t="shared" ref="A1091:A1154" si="29">C1091&amp;G1091</f>
        <v>2020LAMOTTE ELEMENTARY</v>
      </c>
      <c r="B1091">
        <v>0</v>
      </c>
      <c r="C1091">
        <v>2020</v>
      </c>
      <c r="D1091">
        <v>160431</v>
      </c>
      <c r="E1091" t="s">
        <v>777</v>
      </c>
      <c r="F1091" t="s">
        <v>786</v>
      </c>
      <c r="G1091" t="s">
        <v>117</v>
      </c>
      <c r="H1091" s="4">
        <v>35385</v>
      </c>
      <c r="I1091" s="4">
        <v>20838</v>
      </c>
      <c r="J1091" s="5">
        <f t="shared" si="28"/>
        <v>56223</v>
      </c>
      <c r="K1091">
        <f>IFERROR(VLOOKUP(G1091,'GASB Match'!$A$87:$B$363,2,FALSE),"")</f>
        <v>0</v>
      </c>
    </row>
    <row r="1092" spans="1:11" x14ac:dyDescent="0.2">
      <c r="A1092" t="str">
        <f t="shared" si="29"/>
        <v>2021LAMOTTE ELEMENTARY</v>
      </c>
      <c r="B1092">
        <v>0</v>
      </c>
      <c r="C1092">
        <v>2021</v>
      </c>
      <c r="D1092">
        <v>160431</v>
      </c>
      <c r="E1092" t="s">
        <v>777</v>
      </c>
      <c r="F1092" t="s">
        <v>786</v>
      </c>
      <c r="G1092" t="s">
        <v>117</v>
      </c>
      <c r="H1092" s="4">
        <v>42175</v>
      </c>
      <c r="I1092" s="4">
        <v>24016</v>
      </c>
      <c r="J1092" s="5">
        <f t="shared" si="28"/>
        <v>66191</v>
      </c>
      <c r="K1092">
        <f>IFERROR(VLOOKUP(G1092,'GASB Match'!$A$87:$B$363,2,FALSE),"")</f>
        <v>0</v>
      </c>
    </row>
    <row r="1093" spans="1:11" x14ac:dyDescent="0.2">
      <c r="A1093" t="str">
        <f t="shared" si="29"/>
        <v>2022LAMOTTE ELEMENTARY</v>
      </c>
      <c r="B1093">
        <v>0</v>
      </c>
      <c r="C1093">
        <v>2022</v>
      </c>
      <c r="D1093">
        <v>160431</v>
      </c>
      <c r="E1093" t="s">
        <v>777</v>
      </c>
      <c r="F1093" t="s">
        <v>786</v>
      </c>
      <c r="G1093" t="s">
        <v>117</v>
      </c>
      <c r="H1093" s="4">
        <v>39362</v>
      </c>
      <c r="I1093" s="4">
        <v>21618</v>
      </c>
      <c r="J1093" s="5">
        <f t="shared" si="28"/>
        <v>60980</v>
      </c>
      <c r="K1093">
        <f>IFERROR(VLOOKUP(G1093,'GASB Match'!$A$87:$B$363,2,FALSE),"")</f>
        <v>0</v>
      </c>
    </row>
    <row r="1094" spans="1:11" x14ac:dyDescent="0.2">
      <c r="A1094" t="str">
        <f t="shared" si="29"/>
        <v>2023LAMOTTE ELEMENTARY</v>
      </c>
      <c r="B1094">
        <v>0</v>
      </c>
      <c r="C1094">
        <v>2023</v>
      </c>
      <c r="D1094">
        <v>160431</v>
      </c>
      <c r="E1094" t="s">
        <v>777</v>
      </c>
      <c r="F1094" t="s">
        <v>786</v>
      </c>
      <c r="G1094" t="s">
        <v>117</v>
      </c>
      <c r="H1094" s="4">
        <v>40879</v>
      </c>
      <c r="I1094" s="4">
        <v>21985</v>
      </c>
      <c r="J1094" s="5">
        <f t="shared" si="28"/>
        <v>62864</v>
      </c>
      <c r="K1094">
        <f>IFERROR(VLOOKUP(G1094,'GASB Match'!$A$87:$B$363,2,FALSE),"")</f>
        <v>0</v>
      </c>
    </row>
    <row r="1095" spans="1:11" x14ac:dyDescent="0.2">
      <c r="A1095" t="str">
        <f t="shared" si="29"/>
        <v>2015BELGRADE PUBLIC SCHOOL</v>
      </c>
      <c r="B1095" t="s">
        <v>785</v>
      </c>
      <c r="C1095">
        <v>2015</v>
      </c>
      <c r="D1095">
        <v>160441</v>
      </c>
      <c r="E1095" t="s">
        <v>777</v>
      </c>
      <c r="F1095" t="s">
        <v>786</v>
      </c>
      <c r="G1095" t="s">
        <v>118</v>
      </c>
      <c r="H1095" s="4">
        <v>1200684</v>
      </c>
      <c r="I1095" s="4">
        <v>804205</v>
      </c>
      <c r="J1095" s="5">
        <f t="shared" si="28"/>
        <v>2004889</v>
      </c>
      <c r="K1095" t="str">
        <f>IFERROR(VLOOKUP(G1095,'GASB Match'!$A$87:$B$363,2,FALSE),"")</f>
        <v/>
      </c>
    </row>
    <row r="1096" spans="1:11" x14ac:dyDescent="0.2">
      <c r="A1096" t="str">
        <f t="shared" si="29"/>
        <v>2016BELGRADE PUBLIC SCHOOL</v>
      </c>
      <c r="B1096" t="s">
        <v>785</v>
      </c>
      <c r="C1096">
        <v>2016</v>
      </c>
      <c r="D1096">
        <v>160441</v>
      </c>
      <c r="E1096" t="s">
        <v>777</v>
      </c>
      <c r="F1096" t="s">
        <v>786</v>
      </c>
      <c r="G1096" t="s">
        <v>118</v>
      </c>
      <c r="H1096" s="4">
        <v>1295232</v>
      </c>
      <c r="I1096" s="4">
        <v>843966</v>
      </c>
      <c r="J1096" s="5">
        <f t="shared" si="28"/>
        <v>2139198</v>
      </c>
      <c r="K1096" t="str">
        <f>IFERROR(VLOOKUP(G1096,'GASB Match'!$A$87:$B$363,2,FALSE),"")</f>
        <v/>
      </c>
    </row>
    <row r="1097" spans="1:11" x14ac:dyDescent="0.2">
      <c r="A1097" t="str">
        <f t="shared" si="29"/>
        <v>2017BELGRADE PUBLIC SCHOOL</v>
      </c>
      <c r="B1097" t="s">
        <v>785</v>
      </c>
      <c r="C1097">
        <v>2017</v>
      </c>
      <c r="D1097">
        <v>160441</v>
      </c>
      <c r="E1097" t="s">
        <v>777</v>
      </c>
      <c r="F1097" t="s">
        <v>786</v>
      </c>
      <c r="G1097" t="s">
        <v>118</v>
      </c>
      <c r="H1097" s="4">
        <v>1348445</v>
      </c>
      <c r="I1097" s="4">
        <v>855944</v>
      </c>
      <c r="J1097" s="5">
        <f t="shared" si="28"/>
        <v>2204389</v>
      </c>
      <c r="K1097" t="str">
        <f>IFERROR(VLOOKUP(G1097,'GASB Match'!$A$87:$B$363,2,FALSE),"")</f>
        <v/>
      </c>
    </row>
    <row r="1098" spans="1:11" x14ac:dyDescent="0.2">
      <c r="A1098" t="str">
        <f t="shared" si="29"/>
        <v>2018BELGRADE PUBLIC SCHOOL</v>
      </c>
      <c r="B1098" t="s">
        <v>785</v>
      </c>
      <c r="C1098">
        <v>2018</v>
      </c>
      <c r="D1098">
        <v>160441</v>
      </c>
      <c r="E1098" t="s">
        <v>777</v>
      </c>
      <c r="F1098" t="s">
        <v>786</v>
      </c>
      <c r="G1098" t="s">
        <v>118</v>
      </c>
      <c r="H1098" s="4">
        <v>1387077</v>
      </c>
      <c r="I1098" s="4">
        <v>861694</v>
      </c>
      <c r="J1098" s="5">
        <f t="shared" si="28"/>
        <v>2248771</v>
      </c>
      <c r="K1098" t="str">
        <f>IFERROR(VLOOKUP(G1098,'GASB Match'!$A$87:$B$363,2,FALSE),"")</f>
        <v/>
      </c>
    </row>
    <row r="1099" spans="1:11" x14ac:dyDescent="0.2">
      <c r="A1099" t="str">
        <f t="shared" si="29"/>
        <v>2019BELGRADE PUBLIC SCHOOL</v>
      </c>
      <c r="B1099" t="s">
        <v>785</v>
      </c>
      <c r="C1099">
        <v>2019</v>
      </c>
      <c r="D1099">
        <v>160441</v>
      </c>
      <c r="E1099" t="s">
        <v>777</v>
      </c>
      <c r="F1099" t="s">
        <v>786</v>
      </c>
      <c r="G1099" t="s">
        <v>118</v>
      </c>
      <c r="H1099" s="4">
        <v>1441112</v>
      </c>
      <c r="I1099" s="4">
        <v>872497</v>
      </c>
      <c r="J1099" s="5">
        <f t="shared" ref="J1099:J1162" si="30">SUM(H1099:I1099)</f>
        <v>2313609</v>
      </c>
      <c r="K1099" t="str">
        <f>IFERROR(VLOOKUP(G1099,'GASB Match'!$A$87:$B$363,2,FALSE),"")</f>
        <v/>
      </c>
    </row>
    <row r="1100" spans="1:11" x14ac:dyDescent="0.2">
      <c r="A1100" t="str">
        <f t="shared" si="29"/>
        <v>2020BELGRADE PUBLIC SCHOOL</v>
      </c>
      <c r="B1100" t="s">
        <v>785</v>
      </c>
      <c r="C1100">
        <v>2020</v>
      </c>
      <c r="D1100">
        <v>160441</v>
      </c>
      <c r="E1100" t="s">
        <v>777</v>
      </c>
      <c r="F1100" t="s">
        <v>786</v>
      </c>
      <c r="G1100" t="s">
        <v>118</v>
      </c>
      <c r="H1100" s="4">
        <v>1477807</v>
      </c>
      <c r="I1100" s="4">
        <v>873901</v>
      </c>
      <c r="J1100" s="5">
        <f t="shared" si="30"/>
        <v>2351708</v>
      </c>
      <c r="K1100" t="str">
        <f>IFERROR(VLOOKUP(G1100,'GASB Match'!$A$87:$B$363,2,FALSE),"")</f>
        <v/>
      </c>
    </row>
    <row r="1101" spans="1:11" x14ac:dyDescent="0.2">
      <c r="A1101" t="str">
        <f t="shared" si="29"/>
        <v>2021BELGRADE PUBLIC SCHOOL</v>
      </c>
      <c r="B1101" t="s">
        <v>785</v>
      </c>
      <c r="C1101">
        <v>2021</v>
      </c>
      <c r="D1101">
        <v>160441</v>
      </c>
      <c r="E1101" t="s">
        <v>777</v>
      </c>
      <c r="F1101" t="s">
        <v>786</v>
      </c>
      <c r="G1101" t="s">
        <v>118</v>
      </c>
      <c r="H1101" s="4">
        <v>1530562</v>
      </c>
      <c r="I1101" s="4">
        <v>873325</v>
      </c>
      <c r="J1101" s="5">
        <f t="shared" si="30"/>
        <v>2403887</v>
      </c>
      <c r="K1101" t="str">
        <f>IFERROR(VLOOKUP(G1101,'GASB Match'!$A$87:$B$363,2,FALSE),"")</f>
        <v/>
      </c>
    </row>
    <row r="1102" spans="1:11" x14ac:dyDescent="0.2">
      <c r="A1102" t="str">
        <f t="shared" si="29"/>
        <v>2022BELGRADE PUBLIC SCHOOL</v>
      </c>
      <c r="B1102" t="s">
        <v>785</v>
      </c>
      <c r="C1102">
        <v>2022</v>
      </c>
      <c r="D1102">
        <v>160441</v>
      </c>
      <c r="E1102" t="s">
        <v>777</v>
      </c>
      <c r="F1102" t="s">
        <v>786</v>
      </c>
      <c r="G1102" t="s">
        <v>118</v>
      </c>
      <c r="H1102" s="4">
        <v>1627985</v>
      </c>
      <c r="I1102" s="4">
        <v>899266</v>
      </c>
      <c r="J1102" s="5">
        <f t="shared" si="30"/>
        <v>2527251</v>
      </c>
      <c r="K1102" t="str">
        <f>IFERROR(VLOOKUP(G1102,'GASB Match'!$A$87:$B$363,2,FALSE),"")</f>
        <v/>
      </c>
    </row>
    <row r="1103" spans="1:11" x14ac:dyDescent="0.2">
      <c r="A1103" t="str">
        <f t="shared" si="29"/>
        <v>2023BELGRADE PUBLIC SCHOOL</v>
      </c>
      <c r="B1103" t="s">
        <v>785</v>
      </c>
      <c r="C1103">
        <v>2023</v>
      </c>
      <c r="D1103">
        <v>160441</v>
      </c>
      <c r="E1103" t="s">
        <v>777</v>
      </c>
      <c r="F1103" t="s">
        <v>786</v>
      </c>
      <c r="G1103" t="s">
        <v>118</v>
      </c>
      <c r="H1103" s="4">
        <v>1683476</v>
      </c>
      <c r="I1103" s="4">
        <v>910174</v>
      </c>
      <c r="J1103" s="5">
        <f t="shared" si="30"/>
        <v>2593650</v>
      </c>
      <c r="K1103" t="str">
        <f>IFERROR(VLOOKUP(G1103,'GASB Match'!$A$87:$B$363,2,FALSE),"")</f>
        <v/>
      </c>
    </row>
    <row r="1104" spans="1:11" x14ac:dyDescent="0.2">
      <c r="A1104" t="str">
        <f t="shared" si="29"/>
        <v>2015MALMBORG ELEMENTARY</v>
      </c>
      <c r="B1104">
        <v>3017520</v>
      </c>
      <c r="C1104">
        <v>2015</v>
      </c>
      <c r="D1104">
        <v>160471</v>
      </c>
      <c r="E1104" t="s">
        <v>777</v>
      </c>
      <c r="F1104" t="s">
        <v>786</v>
      </c>
      <c r="G1104" t="s">
        <v>119</v>
      </c>
      <c r="H1104" s="4">
        <v>6314</v>
      </c>
      <c r="I1104" s="4">
        <v>4722</v>
      </c>
      <c r="J1104" s="5">
        <f t="shared" si="30"/>
        <v>11036</v>
      </c>
      <c r="K1104">
        <f>IFERROR(VLOOKUP(G1104,'GASB Match'!$A$87:$B$363,2,FALSE),"")</f>
        <v>3017520</v>
      </c>
    </row>
    <row r="1105" spans="1:11" x14ac:dyDescent="0.2">
      <c r="A1105" t="str">
        <f t="shared" si="29"/>
        <v>2016MALMBORG ELEMENTARY</v>
      </c>
      <c r="B1105">
        <v>3017520</v>
      </c>
      <c r="C1105">
        <v>2016</v>
      </c>
      <c r="D1105">
        <v>160471</v>
      </c>
      <c r="E1105" t="s">
        <v>777</v>
      </c>
      <c r="F1105" t="s">
        <v>786</v>
      </c>
      <c r="G1105" t="s">
        <v>119</v>
      </c>
      <c r="H1105" s="4">
        <v>6938</v>
      </c>
      <c r="I1105" s="4">
        <v>4729</v>
      </c>
      <c r="J1105" s="5">
        <f t="shared" si="30"/>
        <v>11667</v>
      </c>
      <c r="K1105">
        <f>IFERROR(VLOOKUP(G1105,'GASB Match'!$A$87:$B$363,2,FALSE),"")</f>
        <v>3017520</v>
      </c>
    </row>
    <row r="1106" spans="1:11" x14ac:dyDescent="0.2">
      <c r="A1106" t="str">
        <f t="shared" si="29"/>
        <v>2017MALMBORG ELEMENTARY</v>
      </c>
      <c r="B1106">
        <v>3017520</v>
      </c>
      <c r="C1106">
        <v>2017</v>
      </c>
      <c r="D1106">
        <v>160471</v>
      </c>
      <c r="E1106" t="s">
        <v>777</v>
      </c>
      <c r="F1106" t="s">
        <v>786</v>
      </c>
      <c r="G1106" t="s">
        <v>119</v>
      </c>
      <c r="H1106" s="4">
        <v>3665</v>
      </c>
      <c r="I1106" s="4">
        <v>2341</v>
      </c>
      <c r="J1106" s="5">
        <f t="shared" si="30"/>
        <v>6006</v>
      </c>
      <c r="K1106">
        <f>IFERROR(VLOOKUP(G1106,'GASB Match'!$A$87:$B$363,2,FALSE),"")</f>
        <v>3017520</v>
      </c>
    </row>
    <row r="1107" spans="1:11" x14ac:dyDescent="0.2">
      <c r="A1107" t="str">
        <f t="shared" si="29"/>
        <v>2018MALMBORG ELEMENTARY</v>
      </c>
      <c r="B1107">
        <v>3017520</v>
      </c>
      <c r="C1107">
        <v>2018</v>
      </c>
      <c r="D1107">
        <v>160471</v>
      </c>
      <c r="E1107" t="s">
        <v>777</v>
      </c>
      <c r="F1107" t="s">
        <v>786</v>
      </c>
      <c r="G1107" t="s">
        <v>119</v>
      </c>
      <c r="H1107" s="4">
        <v>3871</v>
      </c>
      <c r="I1107" s="4">
        <v>2738</v>
      </c>
      <c r="J1107" s="5">
        <f t="shared" si="30"/>
        <v>6609</v>
      </c>
      <c r="K1107">
        <f>IFERROR(VLOOKUP(G1107,'GASB Match'!$A$87:$B$363,2,FALSE),"")</f>
        <v>3017520</v>
      </c>
    </row>
    <row r="1108" spans="1:11" x14ac:dyDescent="0.2">
      <c r="A1108" t="str">
        <f t="shared" si="29"/>
        <v>2019MALMBORG ELEMENTARY</v>
      </c>
      <c r="B1108">
        <v>3017520</v>
      </c>
      <c r="C1108">
        <v>2019</v>
      </c>
      <c r="D1108">
        <v>160471</v>
      </c>
      <c r="E1108" t="s">
        <v>777</v>
      </c>
      <c r="F1108" t="s">
        <v>786</v>
      </c>
      <c r="G1108" t="s">
        <v>119</v>
      </c>
      <c r="H1108" s="4">
        <v>3700</v>
      </c>
      <c r="I1108" s="4">
        <v>2319</v>
      </c>
      <c r="J1108" s="5">
        <f t="shared" si="30"/>
        <v>6019</v>
      </c>
      <c r="K1108">
        <f>IFERROR(VLOOKUP(G1108,'GASB Match'!$A$87:$B$363,2,FALSE),"")</f>
        <v>3017520</v>
      </c>
    </row>
    <row r="1109" spans="1:11" x14ac:dyDescent="0.2">
      <c r="A1109" t="str">
        <f t="shared" si="29"/>
        <v>2020MALMBORG ELEMENTARY</v>
      </c>
      <c r="B1109">
        <v>3017520</v>
      </c>
      <c r="C1109">
        <v>2020</v>
      </c>
      <c r="D1109">
        <v>160471</v>
      </c>
      <c r="E1109" t="s">
        <v>777</v>
      </c>
      <c r="F1109" t="s">
        <v>786</v>
      </c>
      <c r="G1109" t="s">
        <v>119</v>
      </c>
      <c r="H1109" s="4">
        <v>5903</v>
      </c>
      <c r="I1109" s="4">
        <v>3402</v>
      </c>
      <c r="J1109" s="5">
        <f t="shared" si="30"/>
        <v>9305</v>
      </c>
      <c r="K1109">
        <f>IFERROR(VLOOKUP(G1109,'GASB Match'!$A$87:$B$363,2,FALSE),"")</f>
        <v>3017520</v>
      </c>
    </row>
    <row r="1110" spans="1:11" x14ac:dyDescent="0.2">
      <c r="A1110" t="str">
        <f t="shared" si="29"/>
        <v>2021MALMBORG ELEMENTARY</v>
      </c>
      <c r="B1110">
        <v>3017520</v>
      </c>
      <c r="C1110">
        <v>2021</v>
      </c>
      <c r="D1110">
        <v>160471</v>
      </c>
      <c r="E1110" t="s">
        <v>777</v>
      </c>
      <c r="F1110" t="s">
        <v>786</v>
      </c>
      <c r="G1110" t="s">
        <v>119</v>
      </c>
      <c r="H1110" s="4">
        <v>7198</v>
      </c>
      <c r="I1110" s="4">
        <v>4057</v>
      </c>
      <c r="J1110" s="5">
        <f t="shared" si="30"/>
        <v>11255</v>
      </c>
      <c r="K1110">
        <f>IFERROR(VLOOKUP(G1110,'GASB Match'!$A$87:$B$363,2,FALSE),"")</f>
        <v>3017520</v>
      </c>
    </row>
    <row r="1111" spans="1:11" x14ac:dyDescent="0.2">
      <c r="A1111" t="str">
        <f t="shared" si="29"/>
        <v>2022MALMBORG ELEMENTARY</v>
      </c>
      <c r="B1111">
        <v>3017520</v>
      </c>
      <c r="C1111">
        <v>2022</v>
      </c>
      <c r="D1111">
        <v>160471</v>
      </c>
      <c r="E1111" t="s">
        <v>777</v>
      </c>
      <c r="F1111" t="s">
        <v>786</v>
      </c>
      <c r="G1111" t="s">
        <v>119</v>
      </c>
      <c r="H1111" s="4">
        <v>3522</v>
      </c>
      <c r="I1111" s="4">
        <v>1818</v>
      </c>
      <c r="J1111" s="5">
        <f t="shared" si="30"/>
        <v>5340</v>
      </c>
      <c r="K1111">
        <f>IFERROR(VLOOKUP(G1111,'GASB Match'!$A$87:$B$363,2,FALSE),"")</f>
        <v>3017520</v>
      </c>
    </row>
    <row r="1112" spans="1:11" x14ac:dyDescent="0.2">
      <c r="A1112" t="str">
        <f t="shared" si="29"/>
        <v>2023MALMBORG ELEMENTARY</v>
      </c>
      <c r="B1112">
        <v>3017520</v>
      </c>
      <c r="C1112">
        <v>2023</v>
      </c>
      <c r="D1112">
        <v>160471</v>
      </c>
      <c r="E1112" t="s">
        <v>777</v>
      </c>
      <c r="F1112" t="s">
        <v>786</v>
      </c>
      <c r="G1112" t="s">
        <v>119</v>
      </c>
      <c r="H1112" s="4">
        <v>5224</v>
      </c>
      <c r="I1112" s="4">
        <v>2706</v>
      </c>
      <c r="J1112" s="5">
        <f t="shared" si="30"/>
        <v>7930</v>
      </c>
      <c r="K1112">
        <f>IFERROR(VLOOKUP(G1112,'GASB Match'!$A$87:$B$363,2,FALSE),"")</f>
        <v>3017520</v>
      </c>
    </row>
    <row r="1113" spans="1:11" x14ac:dyDescent="0.2">
      <c r="A1113" t="str">
        <f t="shared" si="29"/>
        <v>2015WEST YELLOWSTONE K-12 SCHOOLS</v>
      </c>
      <c r="B1113">
        <v>3027630</v>
      </c>
      <c r="C1113">
        <v>2015</v>
      </c>
      <c r="D1113">
        <v>160691</v>
      </c>
      <c r="E1113" t="s">
        <v>777</v>
      </c>
      <c r="F1113" t="s">
        <v>786</v>
      </c>
      <c r="G1113" t="s">
        <v>120</v>
      </c>
      <c r="H1113" s="4">
        <v>104628</v>
      </c>
      <c r="I1113" s="4">
        <v>70531</v>
      </c>
      <c r="J1113" s="5">
        <f t="shared" si="30"/>
        <v>175159</v>
      </c>
      <c r="K1113">
        <f>IFERROR(VLOOKUP(G1113,'GASB Match'!$A$87:$B$363,2,FALSE),"")</f>
        <v>3027630</v>
      </c>
    </row>
    <row r="1114" spans="1:11" x14ac:dyDescent="0.2">
      <c r="A1114" t="str">
        <f t="shared" si="29"/>
        <v>2016WEST YELLOWSTONE K-12 SCHOOLS</v>
      </c>
      <c r="B1114">
        <v>3027630</v>
      </c>
      <c r="C1114">
        <v>2016</v>
      </c>
      <c r="D1114">
        <v>160691</v>
      </c>
      <c r="E1114" t="s">
        <v>777</v>
      </c>
      <c r="F1114" t="s">
        <v>786</v>
      </c>
      <c r="G1114" t="s">
        <v>120</v>
      </c>
      <c r="H1114" s="4">
        <v>112561</v>
      </c>
      <c r="I1114" s="4">
        <v>73535</v>
      </c>
      <c r="J1114" s="5">
        <f t="shared" si="30"/>
        <v>186096</v>
      </c>
      <c r="K1114">
        <f>IFERROR(VLOOKUP(G1114,'GASB Match'!$A$87:$B$363,2,FALSE),"")</f>
        <v>3027630</v>
      </c>
    </row>
    <row r="1115" spans="1:11" x14ac:dyDescent="0.2">
      <c r="A1115" t="str">
        <f t="shared" si="29"/>
        <v>2017WEST YELLOWSTONE K-12 SCHOOLS</v>
      </c>
      <c r="B1115">
        <v>3027630</v>
      </c>
      <c r="C1115">
        <v>2017</v>
      </c>
      <c r="D1115">
        <v>160691</v>
      </c>
      <c r="E1115" t="s">
        <v>777</v>
      </c>
      <c r="F1115" t="s">
        <v>786</v>
      </c>
      <c r="G1115" t="s">
        <v>120</v>
      </c>
      <c r="H1115" s="4">
        <v>117523</v>
      </c>
      <c r="I1115" s="4">
        <v>74613</v>
      </c>
      <c r="J1115" s="5">
        <f t="shared" si="30"/>
        <v>192136</v>
      </c>
      <c r="K1115">
        <f>IFERROR(VLOOKUP(G1115,'GASB Match'!$A$87:$B$363,2,FALSE),"")</f>
        <v>3027630</v>
      </c>
    </row>
    <row r="1116" spans="1:11" x14ac:dyDescent="0.2">
      <c r="A1116" t="str">
        <f t="shared" si="29"/>
        <v>2018WEST YELLOWSTONE K-12 SCHOOLS</v>
      </c>
      <c r="B1116">
        <v>3027630</v>
      </c>
      <c r="C1116">
        <v>2018</v>
      </c>
      <c r="D1116">
        <v>160691</v>
      </c>
      <c r="E1116" t="s">
        <v>777</v>
      </c>
      <c r="F1116" t="s">
        <v>786</v>
      </c>
      <c r="G1116" t="s">
        <v>120</v>
      </c>
      <c r="H1116" s="4">
        <v>121835</v>
      </c>
      <c r="I1116" s="4">
        <v>75992</v>
      </c>
      <c r="J1116" s="5">
        <f t="shared" si="30"/>
        <v>197827</v>
      </c>
      <c r="K1116">
        <f>IFERROR(VLOOKUP(G1116,'GASB Match'!$A$87:$B$363,2,FALSE),"")</f>
        <v>3027630</v>
      </c>
    </row>
    <row r="1117" spans="1:11" x14ac:dyDescent="0.2">
      <c r="A1117" t="str">
        <f t="shared" si="29"/>
        <v>2019WEST YELLOWSTONE K-12 SCHOOLS</v>
      </c>
      <c r="B1117">
        <v>3027630</v>
      </c>
      <c r="C1117">
        <v>2019</v>
      </c>
      <c r="D1117">
        <v>160691</v>
      </c>
      <c r="E1117" t="s">
        <v>777</v>
      </c>
      <c r="F1117" t="s">
        <v>786</v>
      </c>
      <c r="G1117" t="s">
        <v>120</v>
      </c>
      <c r="H1117" s="4">
        <v>130149</v>
      </c>
      <c r="I1117" s="4">
        <v>78869</v>
      </c>
      <c r="J1117" s="5">
        <f t="shared" si="30"/>
        <v>209018</v>
      </c>
      <c r="K1117">
        <f>IFERROR(VLOOKUP(G1117,'GASB Match'!$A$87:$B$363,2,FALSE),"")</f>
        <v>3027630</v>
      </c>
    </row>
    <row r="1118" spans="1:11" x14ac:dyDescent="0.2">
      <c r="A1118" t="str">
        <f t="shared" si="29"/>
        <v>2020WEST YELLOWSTONE K-12 SCHOOLS</v>
      </c>
      <c r="B1118">
        <v>3027630</v>
      </c>
      <c r="C1118">
        <v>2020</v>
      </c>
      <c r="D1118">
        <v>160691</v>
      </c>
      <c r="E1118" t="s">
        <v>777</v>
      </c>
      <c r="F1118" t="s">
        <v>786</v>
      </c>
      <c r="G1118" t="s">
        <v>120</v>
      </c>
      <c r="H1118" s="4">
        <v>133267</v>
      </c>
      <c r="I1118" s="4">
        <v>78727</v>
      </c>
      <c r="J1118" s="5">
        <f t="shared" si="30"/>
        <v>211994</v>
      </c>
      <c r="K1118">
        <f>IFERROR(VLOOKUP(G1118,'GASB Match'!$A$87:$B$363,2,FALSE),"")</f>
        <v>3027630</v>
      </c>
    </row>
    <row r="1119" spans="1:11" x14ac:dyDescent="0.2">
      <c r="A1119" t="str">
        <f t="shared" si="29"/>
        <v>2021WEST YELLOWSTONE K-12 SCHOOLS</v>
      </c>
      <c r="B1119">
        <v>3027630</v>
      </c>
      <c r="C1119">
        <v>2021</v>
      </c>
      <c r="D1119">
        <v>160691</v>
      </c>
      <c r="E1119" t="s">
        <v>777</v>
      </c>
      <c r="F1119" t="s">
        <v>786</v>
      </c>
      <c r="G1119" t="s">
        <v>120</v>
      </c>
      <c r="H1119" s="4">
        <v>139521</v>
      </c>
      <c r="I1119" s="4">
        <v>79564</v>
      </c>
      <c r="J1119" s="5">
        <f t="shared" si="30"/>
        <v>219085</v>
      </c>
      <c r="K1119">
        <f>IFERROR(VLOOKUP(G1119,'GASB Match'!$A$87:$B$363,2,FALSE),"")</f>
        <v>3027630</v>
      </c>
    </row>
    <row r="1120" spans="1:11" x14ac:dyDescent="0.2">
      <c r="A1120" t="str">
        <f t="shared" si="29"/>
        <v>2022WEST YELLOWSTONE K-12 SCHOOLS</v>
      </c>
      <c r="B1120">
        <v>3027630</v>
      </c>
      <c r="C1120">
        <v>2022</v>
      </c>
      <c r="D1120">
        <v>160691</v>
      </c>
      <c r="E1120" t="s">
        <v>777</v>
      </c>
      <c r="F1120" t="s">
        <v>786</v>
      </c>
      <c r="G1120" t="s">
        <v>120</v>
      </c>
      <c r="H1120" s="4">
        <v>139414</v>
      </c>
      <c r="I1120" s="4">
        <v>76893</v>
      </c>
      <c r="J1120" s="5">
        <f t="shared" si="30"/>
        <v>216307</v>
      </c>
      <c r="K1120">
        <f>IFERROR(VLOOKUP(G1120,'GASB Match'!$A$87:$B$363,2,FALSE),"")</f>
        <v>3027630</v>
      </c>
    </row>
    <row r="1121" spans="1:11" x14ac:dyDescent="0.2">
      <c r="A1121" t="str">
        <f t="shared" si="29"/>
        <v>2023WEST YELLOWSTONE K-12 SCHOOLS</v>
      </c>
      <c r="B1121">
        <v>3027630</v>
      </c>
      <c r="C1121">
        <v>2023</v>
      </c>
      <c r="D1121">
        <v>160691</v>
      </c>
      <c r="E1121" t="s">
        <v>777</v>
      </c>
      <c r="F1121" t="s">
        <v>786</v>
      </c>
      <c r="G1121" t="s">
        <v>120</v>
      </c>
      <c r="H1121" s="4">
        <v>149845</v>
      </c>
      <c r="I1121" s="4">
        <v>80905</v>
      </c>
      <c r="J1121" s="5">
        <f t="shared" si="30"/>
        <v>230750</v>
      </c>
      <c r="K1121">
        <f>IFERROR(VLOOKUP(G1121,'GASB Match'!$A$87:$B$363,2,FALSE),"")</f>
        <v>3027630</v>
      </c>
    </row>
    <row r="1122" spans="1:11" x14ac:dyDescent="0.2">
      <c r="A1122" t="str">
        <f t="shared" si="29"/>
        <v>2015BIG SKY SCHOOL DISTRICT</v>
      </c>
      <c r="B1122">
        <v>3000654</v>
      </c>
      <c r="C1122">
        <v>2015</v>
      </c>
      <c r="D1122">
        <v>160721</v>
      </c>
      <c r="E1122" t="s">
        <v>777</v>
      </c>
      <c r="F1122" t="s">
        <v>786</v>
      </c>
      <c r="G1122" t="s">
        <v>379</v>
      </c>
      <c r="H1122" s="4">
        <v>121414</v>
      </c>
      <c r="I1122" s="4">
        <v>81768</v>
      </c>
      <c r="J1122" s="5">
        <f t="shared" si="30"/>
        <v>203182</v>
      </c>
      <c r="K1122">
        <f>IFERROR(VLOOKUP(G1122,'GASB Match'!$A$87:$B$363,2,FALSE),"")</f>
        <v>3000654</v>
      </c>
    </row>
    <row r="1123" spans="1:11" x14ac:dyDescent="0.2">
      <c r="A1123" t="str">
        <f t="shared" si="29"/>
        <v>2016BIG SKY SCHOOL DISTRICT</v>
      </c>
      <c r="B1123">
        <v>3000654</v>
      </c>
      <c r="C1123">
        <v>2016</v>
      </c>
      <c r="D1123">
        <v>160721</v>
      </c>
      <c r="E1123" t="s">
        <v>777</v>
      </c>
      <c r="F1123" t="s">
        <v>786</v>
      </c>
      <c r="G1123" t="s">
        <v>379</v>
      </c>
      <c r="H1123" s="4">
        <v>120586</v>
      </c>
      <c r="I1123" s="4">
        <v>78763</v>
      </c>
      <c r="J1123" s="5">
        <f t="shared" si="30"/>
        <v>199349</v>
      </c>
      <c r="K1123">
        <f>IFERROR(VLOOKUP(G1123,'GASB Match'!$A$87:$B$363,2,FALSE),"")</f>
        <v>3000654</v>
      </c>
    </row>
    <row r="1124" spans="1:11" x14ac:dyDescent="0.2">
      <c r="A1124" t="str">
        <f t="shared" si="29"/>
        <v>2017BIG SKY SCHOOL DISTRICT</v>
      </c>
      <c r="B1124">
        <v>3000654</v>
      </c>
      <c r="C1124">
        <v>2017</v>
      </c>
      <c r="D1124">
        <v>160721</v>
      </c>
      <c r="E1124" t="s">
        <v>777</v>
      </c>
      <c r="F1124" t="s">
        <v>786</v>
      </c>
      <c r="G1124" t="s">
        <v>379</v>
      </c>
      <c r="H1124" s="4">
        <v>141319</v>
      </c>
      <c r="I1124" s="4">
        <v>89718</v>
      </c>
      <c r="J1124" s="5">
        <f t="shared" si="30"/>
        <v>231037</v>
      </c>
      <c r="K1124">
        <f>IFERROR(VLOOKUP(G1124,'GASB Match'!$A$87:$B$363,2,FALSE),"")</f>
        <v>3000654</v>
      </c>
    </row>
    <row r="1125" spans="1:11" x14ac:dyDescent="0.2">
      <c r="A1125" t="str">
        <f t="shared" si="29"/>
        <v>2018BIG SKY SCHOOL DISTRICT</v>
      </c>
      <c r="B1125">
        <v>3000654</v>
      </c>
      <c r="C1125">
        <v>2018</v>
      </c>
      <c r="D1125">
        <v>160721</v>
      </c>
      <c r="E1125" t="s">
        <v>777</v>
      </c>
      <c r="F1125" t="s">
        <v>786</v>
      </c>
      <c r="G1125" t="s">
        <v>379</v>
      </c>
      <c r="H1125" s="4">
        <v>165785</v>
      </c>
      <c r="I1125" s="4">
        <v>103285</v>
      </c>
      <c r="J1125" s="5">
        <f t="shared" si="30"/>
        <v>269070</v>
      </c>
      <c r="K1125">
        <f>IFERROR(VLOOKUP(G1125,'GASB Match'!$A$87:$B$363,2,FALSE),"")</f>
        <v>3000654</v>
      </c>
    </row>
    <row r="1126" spans="1:11" x14ac:dyDescent="0.2">
      <c r="A1126" t="str">
        <f t="shared" si="29"/>
        <v>2019BIG SKY SCHOOL DISTRICT</v>
      </c>
      <c r="B1126">
        <v>3000654</v>
      </c>
      <c r="C1126">
        <v>2019</v>
      </c>
      <c r="D1126">
        <v>160721</v>
      </c>
      <c r="E1126" t="s">
        <v>777</v>
      </c>
      <c r="F1126" t="s">
        <v>786</v>
      </c>
      <c r="G1126" t="s">
        <v>379</v>
      </c>
      <c r="H1126" s="4">
        <v>180693</v>
      </c>
      <c r="I1126" s="4">
        <v>109467</v>
      </c>
      <c r="J1126" s="5">
        <f t="shared" si="30"/>
        <v>290160</v>
      </c>
      <c r="K1126">
        <f>IFERROR(VLOOKUP(G1126,'GASB Match'!$A$87:$B$363,2,FALSE),"")</f>
        <v>3000654</v>
      </c>
    </row>
    <row r="1127" spans="1:11" x14ac:dyDescent="0.2">
      <c r="A1127" t="str">
        <f t="shared" si="29"/>
        <v>2020BIG SKY SCHOOL DISTRICT</v>
      </c>
      <c r="B1127">
        <v>3000654</v>
      </c>
      <c r="C1127">
        <v>2020</v>
      </c>
      <c r="D1127">
        <v>160721</v>
      </c>
      <c r="E1127" t="s">
        <v>777</v>
      </c>
      <c r="F1127" t="s">
        <v>786</v>
      </c>
      <c r="G1127" t="s">
        <v>379</v>
      </c>
      <c r="H1127" s="4">
        <v>193396</v>
      </c>
      <c r="I1127" s="4">
        <v>114287</v>
      </c>
      <c r="J1127" s="5">
        <f t="shared" si="30"/>
        <v>307683</v>
      </c>
      <c r="K1127">
        <f>IFERROR(VLOOKUP(G1127,'GASB Match'!$A$87:$B$363,2,FALSE),"")</f>
        <v>3000654</v>
      </c>
    </row>
    <row r="1128" spans="1:11" x14ac:dyDescent="0.2">
      <c r="A1128" t="str">
        <f t="shared" si="29"/>
        <v>2021BIG SKY SCHOOL DISTRICT</v>
      </c>
      <c r="B1128">
        <v>3000654</v>
      </c>
      <c r="C1128">
        <v>2021</v>
      </c>
      <c r="D1128">
        <v>160721</v>
      </c>
      <c r="E1128" t="s">
        <v>777</v>
      </c>
      <c r="F1128" t="s">
        <v>786</v>
      </c>
      <c r="G1128" t="s">
        <v>379</v>
      </c>
      <c r="H1128" s="4">
        <v>198813</v>
      </c>
      <c r="I1128" s="4">
        <v>113397</v>
      </c>
      <c r="J1128" s="5">
        <f t="shared" si="30"/>
        <v>312210</v>
      </c>
      <c r="K1128">
        <f>IFERROR(VLOOKUP(G1128,'GASB Match'!$A$87:$B$363,2,FALSE),"")</f>
        <v>3000654</v>
      </c>
    </row>
    <row r="1129" spans="1:11" x14ac:dyDescent="0.2">
      <c r="A1129" t="str">
        <f t="shared" si="29"/>
        <v>2022BIG SKY SCHOOL DISTRICT</v>
      </c>
      <c r="B1129">
        <v>3000654</v>
      </c>
      <c r="C1129">
        <v>2022</v>
      </c>
      <c r="D1129">
        <v>160721</v>
      </c>
      <c r="E1129" t="s">
        <v>777</v>
      </c>
      <c r="F1129" t="s">
        <v>786</v>
      </c>
      <c r="G1129" t="s">
        <v>379</v>
      </c>
      <c r="H1129" s="4">
        <v>214115</v>
      </c>
      <c r="I1129" s="4">
        <v>118162</v>
      </c>
      <c r="J1129" s="5">
        <f t="shared" si="30"/>
        <v>332277</v>
      </c>
      <c r="K1129">
        <f>IFERROR(VLOOKUP(G1129,'GASB Match'!$A$87:$B$363,2,FALSE),"")</f>
        <v>3000654</v>
      </c>
    </row>
    <row r="1130" spans="1:11" x14ac:dyDescent="0.2">
      <c r="A1130" t="str">
        <f t="shared" si="29"/>
        <v>2023BIG SKY SCHOOL DISTRICT</v>
      </c>
      <c r="B1130">
        <v>3000654</v>
      </c>
      <c r="C1130">
        <v>2023</v>
      </c>
      <c r="D1130">
        <v>160721</v>
      </c>
      <c r="E1130" t="s">
        <v>777</v>
      </c>
      <c r="F1130" t="s">
        <v>786</v>
      </c>
      <c r="G1130" t="s">
        <v>379</v>
      </c>
      <c r="H1130" s="4">
        <v>254578</v>
      </c>
      <c r="I1130" s="4">
        <v>137537</v>
      </c>
      <c r="J1130" s="5">
        <f t="shared" si="30"/>
        <v>392115</v>
      </c>
      <c r="K1130">
        <f>IFERROR(VLOOKUP(G1130,'GASB Match'!$A$87:$B$363,2,FALSE),"")</f>
        <v>3000654</v>
      </c>
    </row>
    <row r="1131" spans="1:11" x14ac:dyDescent="0.2">
      <c r="A1131" t="str">
        <f t="shared" si="29"/>
        <v>2015AMSTERDAM ELEMENTARY</v>
      </c>
      <c r="B1131">
        <v>3001980</v>
      </c>
      <c r="C1131">
        <v>2015</v>
      </c>
      <c r="D1131">
        <v>160751</v>
      </c>
      <c r="E1131" t="s">
        <v>777</v>
      </c>
      <c r="F1131" t="s">
        <v>786</v>
      </c>
      <c r="G1131" t="s">
        <v>122</v>
      </c>
      <c r="H1131" s="4">
        <v>46889</v>
      </c>
      <c r="I1131" s="4">
        <v>31882</v>
      </c>
      <c r="J1131" s="5">
        <f t="shared" si="30"/>
        <v>78771</v>
      </c>
      <c r="K1131">
        <f>IFERROR(VLOOKUP(G1131,'GASB Match'!$A$87:$B$363,2,FALSE),"")</f>
        <v>3001980</v>
      </c>
    </row>
    <row r="1132" spans="1:11" x14ac:dyDescent="0.2">
      <c r="A1132" t="str">
        <f t="shared" si="29"/>
        <v>2016AMSTERDAM ELEMENTARY</v>
      </c>
      <c r="B1132">
        <v>3001980</v>
      </c>
      <c r="C1132">
        <v>2016</v>
      </c>
      <c r="D1132">
        <v>160751</v>
      </c>
      <c r="E1132" t="s">
        <v>777</v>
      </c>
      <c r="F1132" t="s">
        <v>786</v>
      </c>
      <c r="G1132" t="s">
        <v>122</v>
      </c>
      <c r="H1132" s="4">
        <v>48986</v>
      </c>
      <c r="I1132" s="4">
        <v>32120</v>
      </c>
      <c r="J1132" s="5">
        <f t="shared" si="30"/>
        <v>81106</v>
      </c>
      <c r="K1132">
        <f>IFERROR(VLOOKUP(G1132,'GASB Match'!$A$87:$B$363,2,FALSE),"")</f>
        <v>3001980</v>
      </c>
    </row>
    <row r="1133" spans="1:11" x14ac:dyDescent="0.2">
      <c r="A1133" t="str">
        <f t="shared" si="29"/>
        <v>2017AMSTERDAM ELEMENTARY</v>
      </c>
      <c r="B1133">
        <v>3001980</v>
      </c>
      <c r="C1133">
        <v>2017</v>
      </c>
      <c r="D1133">
        <v>160751</v>
      </c>
      <c r="E1133" t="s">
        <v>777</v>
      </c>
      <c r="F1133" t="s">
        <v>786</v>
      </c>
      <c r="G1133" t="s">
        <v>122</v>
      </c>
      <c r="H1133" s="4">
        <v>46037</v>
      </c>
      <c r="I1133" s="4">
        <v>29237</v>
      </c>
      <c r="J1133" s="5">
        <f t="shared" si="30"/>
        <v>75274</v>
      </c>
      <c r="K1133">
        <f>IFERROR(VLOOKUP(G1133,'GASB Match'!$A$87:$B$363,2,FALSE),"")</f>
        <v>3001980</v>
      </c>
    </row>
    <row r="1134" spans="1:11" x14ac:dyDescent="0.2">
      <c r="A1134" t="str">
        <f t="shared" si="29"/>
        <v>2018AMSTERDAM ELEMENTARY</v>
      </c>
      <c r="B1134">
        <v>3001980</v>
      </c>
      <c r="C1134">
        <v>2018</v>
      </c>
      <c r="D1134">
        <v>160751</v>
      </c>
      <c r="E1134" t="s">
        <v>777</v>
      </c>
      <c r="F1134" t="s">
        <v>786</v>
      </c>
      <c r="G1134" t="s">
        <v>122</v>
      </c>
      <c r="H1134" s="4">
        <v>48701</v>
      </c>
      <c r="I1134" s="4">
        <v>30577</v>
      </c>
      <c r="J1134" s="5">
        <f t="shared" si="30"/>
        <v>79278</v>
      </c>
      <c r="K1134">
        <f>IFERROR(VLOOKUP(G1134,'GASB Match'!$A$87:$B$363,2,FALSE),"")</f>
        <v>3001980</v>
      </c>
    </row>
    <row r="1135" spans="1:11" x14ac:dyDescent="0.2">
      <c r="A1135" t="str">
        <f t="shared" si="29"/>
        <v>2019AMSTERDAM ELEMENTARY</v>
      </c>
      <c r="B1135">
        <v>3001980</v>
      </c>
      <c r="C1135">
        <v>2019</v>
      </c>
      <c r="D1135">
        <v>160751</v>
      </c>
      <c r="E1135" t="s">
        <v>777</v>
      </c>
      <c r="F1135" t="s">
        <v>786</v>
      </c>
      <c r="G1135" t="s">
        <v>122</v>
      </c>
      <c r="H1135" s="4">
        <v>51440</v>
      </c>
      <c r="I1135" s="4">
        <v>31220</v>
      </c>
      <c r="J1135" s="5">
        <f t="shared" si="30"/>
        <v>82660</v>
      </c>
      <c r="K1135">
        <f>IFERROR(VLOOKUP(G1135,'GASB Match'!$A$87:$B$363,2,FALSE),"")</f>
        <v>3001980</v>
      </c>
    </row>
    <row r="1136" spans="1:11" x14ac:dyDescent="0.2">
      <c r="A1136" t="str">
        <f t="shared" si="29"/>
        <v>2020AMSTERDAM ELEMENTARY</v>
      </c>
      <c r="B1136">
        <v>3001980</v>
      </c>
      <c r="C1136">
        <v>2020</v>
      </c>
      <c r="D1136">
        <v>160751</v>
      </c>
      <c r="E1136" t="s">
        <v>777</v>
      </c>
      <c r="F1136" t="s">
        <v>786</v>
      </c>
      <c r="G1136" t="s">
        <v>122</v>
      </c>
      <c r="H1136" s="4">
        <v>54312</v>
      </c>
      <c r="I1136" s="4">
        <v>32032</v>
      </c>
      <c r="J1136" s="5">
        <f t="shared" si="30"/>
        <v>86344</v>
      </c>
      <c r="K1136">
        <f>IFERROR(VLOOKUP(G1136,'GASB Match'!$A$87:$B$363,2,FALSE),"")</f>
        <v>3001980</v>
      </c>
    </row>
    <row r="1137" spans="1:11" x14ac:dyDescent="0.2">
      <c r="A1137" t="str">
        <f t="shared" si="29"/>
        <v>2021AMSTERDAM ELEMENTARY</v>
      </c>
      <c r="B1137">
        <v>3001980</v>
      </c>
      <c r="C1137">
        <v>2021</v>
      </c>
      <c r="D1137">
        <v>160751</v>
      </c>
      <c r="E1137" t="s">
        <v>777</v>
      </c>
      <c r="F1137" t="s">
        <v>786</v>
      </c>
      <c r="G1137" t="s">
        <v>122</v>
      </c>
      <c r="H1137" s="4">
        <v>61656</v>
      </c>
      <c r="I1137" s="4">
        <v>35132</v>
      </c>
      <c r="J1137" s="5">
        <f t="shared" si="30"/>
        <v>96788</v>
      </c>
      <c r="K1137">
        <f>IFERROR(VLOOKUP(G1137,'GASB Match'!$A$87:$B$363,2,FALSE),"")</f>
        <v>3001980</v>
      </c>
    </row>
    <row r="1138" spans="1:11" x14ac:dyDescent="0.2">
      <c r="A1138" t="str">
        <f t="shared" si="29"/>
        <v>2022AMSTERDAM ELEMENTARY</v>
      </c>
      <c r="B1138">
        <v>3001980</v>
      </c>
      <c r="C1138">
        <v>2022</v>
      </c>
      <c r="D1138">
        <v>160751</v>
      </c>
      <c r="E1138" t="s">
        <v>777</v>
      </c>
      <c r="F1138" t="s">
        <v>786</v>
      </c>
      <c r="G1138" t="s">
        <v>122</v>
      </c>
      <c r="H1138" s="4">
        <v>66186</v>
      </c>
      <c r="I1138" s="4">
        <v>36437</v>
      </c>
      <c r="J1138" s="5">
        <f t="shared" si="30"/>
        <v>102623</v>
      </c>
      <c r="K1138">
        <f>IFERROR(VLOOKUP(G1138,'GASB Match'!$A$87:$B$363,2,FALSE),"")</f>
        <v>3001980</v>
      </c>
    </row>
    <row r="1139" spans="1:11" x14ac:dyDescent="0.2">
      <c r="A1139" t="str">
        <f t="shared" si="29"/>
        <v>2023AMSTERDAM ELEMENTARY</v>
      </c>
      <c r="B1139">
        <v>3001980</v>
      </c>
      <c r="C1139">
        <v>2023</v>
      </c>
      <c r="D1139">
        <v>160751</v>
      </c>
      <c r="E1139" t="s">
        <v>777</v>
      </c>
      <c r="F1139" t="s">
        <v>786</v>
      </c>
      <c r="G1139" t="s">
        <v>122</v>
      </c>
      <c r="H1139" s="4">
        <v>72718</v>
      </c>
      <c r="I1139" s="4">
        <v>39201</v>
      </c>
      <c r="J1139" s="5">
        <f t="shared" si="30"/>
        <v>111919</v>
      </c>
      <c r="K1139">
        <f>IFERROR(VLOOKUP(G1139,'GASB Match'!$A$87:$B$363,2,FALSE),"")</f>
        <v>3001980</v>
      </c>
    </row>
    <row r="1140" spans="1:11" x14ac:dyDescent="0.2">
      <c r="A1140" t="str">
        <f t="shared" si="29"/>
        <v>2015GALLATIN-MADISON SPEC ED CO-OP</v>
      </c>
      <c r="B1140">
        <v>3000033</v>
      </c>
      <c r="C1140">
        <v>2015</v>
      </c>
      <c r="D1140">
        <v>169951</v>
      </c>
      <c r="E1140" t="s">
        <v>777</v>
      </c>
      <c r="F1140" t="s">
        <v>786</v>
      </c>
      <c r="G1140" t="s">
        <v>123</v>
      </c>
      <c r="H1140" s="4">
        <v>33366</v>
      </c>
      <c r="I1140" s="4">
        <v>22830</v>
      </c>
      <c r="J1140" s="5">
        <f t="shared" si="30"/>
        <v>56196</v>
      </c>
      <c r="K1140">
        <f>IFERROR(VLOOKUP(G1140,'GASB Match'!$A$87:$B$363,2,FALSE),"")</f>
        <v>3000033</v>
      </c>
    </row>
    <row r="1141" spans="1:11" x14ac:dyDescent="0.2">
      <c r="A1141" t="str">
        <f t="shared" si="29"/>
        <v>2016GALLATIN-MADISON SPEC ED CO-OP</v>
      </c>
      <c r="B1141">
        <v>3000033</v>
      </c>
      <c r="C1141">
        <v>2016</v>
      </c>
      <c r="D1141">
        <v>169951</v>
      </c>
      <c r="E1141" t="s">
        <v>777</v>
      </c>
      <c r="F1141" t="s">
        <v>786</v>
      </c>
      <c r="G1141" t="s">
        <v>123</v>
      </c>
      <c r="H1141" s="4">
        <v>34754</v>
      </c>
      <c r="I1141" s="4">
        <v>22849</v>
      </c>
      <c r="J1141" s="5">
        <f t="shared" si="30"/>
        <v>57603</v>
      </c>
      <c r="K1141">
        <f>IFERROR(VLOOKUP(G1141,'GASB Match'!$A$87:$B$363,2,FALSE),"")</f>
        <v>3000033</v>
      </c>
    </row>
    <row r="1142" spans="1:11" x14ac:dyDescent="0.2">
      <c r="A1142" t="str">
        <f t="shared" si="29"/>
        <v>2017GALLATIN-MADISON SPEC ED CO-OP</v>
      </c>
      <c r="B1142">
        <v>3000033</v>
      </c>
      <c r="C1142">
        <v>2017</v>
      </c>
      <c r="D1142">
        <v>169951</v>
      </c>
      <c r="E1142" t="s">
        <v>777</v>
      </c>
      <c r="F1142" t="s">
        <v>786</v>
      </c>
      <c r="G1142" t="s">
        <v>123</v>
      </c>
      <c r="H1142" s="4">
        <v>38250</v>
      </c>
      <c r="I1142" s="4">
        <v>24294</v>
      </c>
      <c r="J1142" s="5">
        <f t="shared" si="30"/>
        <v>62544</v>
      </c>
      <c r="K1142">
        <f>IFERROR(VLOOKUP(G1142,'GASB Match'!$A$87:$B$363,2,FALSE),"")</f>
        <v>3000033</v>
      </c>
    </row>
    <row r="1143" spans="1:11" x14ac:dyDescent="0.2">
      <c r="A1143" t="str">
        <f t="shared" si="29"/>
        <v>2018GALLATIN-MADISON SPEC ED CO-OP</v>
      </c>
      <c r="B1143">
        <v>3000033</v>
      </c>
      <c r="C1143">
        <v>2018</v>
      </c>
      <c r="D1143">
        <v>169951</v>
      </c>
      <c r="E1143" t="s">
        <v>777</v>
      </c>
      <c r="F1143" t="s">
        <v>786</v>
      </c>
      <c r="G1143" t="s">
        <v>123</v>
      </c>
      <c r="H1143" s="4">
        <v>37308</v>
      </c>
      <c r="I1143" s="4">
        <v>23502</v>
      </c>
      <c r="J1143" s="5">
        <f t="shared" si="30"/>
        <v>60810</v>
      </c>
      <c r="K1143">
        <f>IFERROR(VLOOKUP(G1143,'GASB Match'!$A$87:$B$363,2,FALSE),"")</f>
        <v>3000033</v>
      </c>
    </row>
    <row r="1144" spans="1:11" x14ac:dyDescent="0.2">
      <c r="A1144" t="str">
        <f t="shared" si="29"/>
        <v>2019GALLATIN-MADISON SPEC ED CO-OP</v>
      </c>
      <c r="B1144">
        <v>3000033</v>
      </c>
      <c r="C1144">
        <v>2019</v>
      </c>
      <c r="D1144">
        <v>169951</v>
      </c>
      <c r="E1144" t="s">
        <v>777</v>
      </c>
      <c r="F1144" t="s">
        <v>786</v>
      </c>
      <c r="G1144" t="s">
        <v>123</v>
      </c>
      <c r="H1144" s="4">
        <v>42319</v>
      </c>
      <c r="I1144" s="4">
        <v>25698</v>
      </c>
      <c r="J1144" s="5">
        <f t="shared" si="30"/>
        <v>68017</v>
      </c>
      <c r="K1144">
        <f>IFERROR(VLOOKUP(G1144,'GASB Match'!$A$87:$B$363,2,FALSE),"")</f>
        <v>3000033</v>
      </c>
    </row>
    <row r="1145" spans="1:11" x14ac:dyDescent="0.2">
      <c r="A1145" t="str">
        <f t="shared" si="29"/>
        <v>2020GALLATIN-MADISON SPEC ED CO-OP</v>
      </c>
      <c r="B1145">
        <v>3000033</v>
      </c>
      <c r="C1145">
        <v>2020</v>
      </c>
      <c r="D1145">
        <v>169951</v>
      </c>
      <c r="E1145" t="s">
        <v>777</v>
      </c>
      <c r="F1145" t="s">
        <v>786</v>
      </c>
      <c r="G1145" t="s">
        <v>123</v>
      </c>
      <c r="H1145" s="4">
        <v>48252</v>
      </c>
      <c r="I1145" s="4">
        <v>28448</v>
      </c>
      <c r="J1145" s="5">
        <f t="shared" si="30"/>
        <v>76700</v>
      </c>
      <c r="K1145">
        <f>IFERROR(VLOOKUP(G1145,'GASB Match'!$A$87:$B$363,2,FALSE),"")</f>
        <v>3000033</v>
      </c>
    </row>
    <row r="1146" spans="1:11" x14ac:dyDescent="0.2">
      <c r="A1146" t="str">
        <f t="shared" si="29"/>
        <v>2021GALLATIN-MADISON SPEC ED CO-OP</v>
      </c>
      <c r="B1146">
        <v>3000033</v>
      </c>
      <c r="C1146">
        <v>2021</v>
      </c>
      <c r="D1146">
        <v>169951</v>
      </c>
      <c r="E1146" t="s">
        <v>777</v>
      </c>
      <c r="F1146" t="s">
        <v>786</v>
      </c>
      <c r="G1146" t="s">
        <v>123</v>
      </c>
      <c r="H1146" s="4">
        <v>56796</v>
      </c>
      <c r="I1146" s="4">
        <v>32359</v>
      </c>
      <c r="J1146" s="5">
        <f t="shared" si="30"/>
        <v>89155</v>
      </c>
      <c r="K1146">
        <f>IFERROR(VLOOKUP(G1146,'GASB Match'!$A$87:$B$363,2,FALSE),"")</f>
        <v>3000033</v>
      </c>
    </row>
    <row r="1147" spans="1:11" x14ac:dyDescent="0.2">
      <c r="A1147" t="str">
        <f t="shared" si="29"/>
        <v>2022GALLATIN-MADISON SPEC ED CO-OP</v>
      </c>
      <c r="B1147">
        <v>3000033</v>
      </c>
      <c r="C1147">
        <v>2022</v>
      </c>
      <c r="D1147">
        <v>169951</v>
      </c>
      <c r="E1147" t="s">
        <v>777</v>
      </c>
      <c r="F1147" t="s">
        <v>786</v>
      </c>
      <c r="G1147" t="s">
        <v>123</v>
      </c>
      <c r="H1147" s="4">
        <v>63769</v>
      </c>
      <c r="I1147" s="4">
        <v>35102</v>
      </c>
      <c r="J1147" s="5">
        <f t="shared" si="30"/>
        <v>98871</v>
      </c>
      <c r="K1147">
        <f>IFERROR(VLOOKUP(G1147,'GASB Match'!$A$87:$B$363,2,FALSE),"")</f>
        <v>3000033</v>
      </c>
    </row>
    <row r="1148" spans="1:11" x14ac:dyDescent="0.2">
      <c r="A1148" t="str">
        <f t="shared" si="29"/>
        <v>2023GALLATIN-MADISON SPEC ED CO-OP</v>
      </c>
      <c r="B1148">
        <v>3000033</v>
      </c>
      <c r="C1148">
        <v>2023</v>
      </c>
      <c r="D1148">
        <v>169951</v>
      </c>
      <c r="E1148" t="s">
        <v>777</v>
      </c>
      <c r="F1148" t="s">
        <v>786</v>
      </c>
      <c r="G1148" t="s">
        <v>123</v>
      </c>
      <c r="H1148" s="4">
        <v>55545</v>
      </c>
      <c r="I1148" s="4">
        <v>29915</v>
      </c>
      <c r="J1148" s="5">
        <f t="shared" si="30"/>
        <v>85460</v>
      </c>
      <c r="K1148">
        <f>IFERROR(VLOOKUP(G1148,'GASB Match'!$A$87:$B$363,2,FALSE),"")</f>
        <v>3000033</v>
      </c>
    </row>
    <row r="1149" spans="1:11" x14ac:dyDescent="0.2">
      <c r="A1149" t="str">
        <f t="shared" si="29"/>
        <v>2015GALLATIN COUNTY</v>
      </c>
      <c r="B1149">
        <v>3000032</v>
      </c>
      <c r="C1149">
        <v>2015</v>
      </c>
      <c r="D1149">
        <v>169991</v>
      </c>
      <c r="E1149" t="s">
        <v>777</v>
      </c>
      <c r="F1149" t="s">
        <v>786</v>
      </c>
      <c r="G1149" t="s">
        <v>124</v>
      </c>
      <c r="H1149" s="4">
        <v>5536</v>
      </c>
      <c r="I1149" s="4">
        <v>4202</v>
      </c>
      <c r="J1149" s="5">
        <f t="shared" si="30"/>
        <v>9738</v>
      </c>
      <c r="K1149">
        <f>IFERROR(VLOOKUP(G1149,'GASB Match'!$A$87:$B$363,2,FALSE),"")</f>
        <v>3000032</v>
      </c>
    </row>
    <row r="1150" spans="1:11" x14ac:dyDescent="0.2">
      <c r="A1150" t="str">
        <f t="shared" si="29"/>
        <v>2016GALLATIN COUNTY</v>
      </c>
      <c r="B1150">
        <v>3000032</v>
      </c>
      <c r="C1150">
        <v>2016</v>
      </c>
      <c r="D1150">
        <v>169991</v>
      </c>
      <c r="E1150" t="s">
        <v>777</v>
      </c>
      <c r="F1150" t="s">
        <v>786</v>
      </c>
      <c r="G1150" t="s">
        <v>124</v>
      </c>
      <c r="H1150" s="4">
        <v>5850</v>
      </c>
      <c r="I1150" s="4">
        <v>4020</v>
      </c>
      <c r="J1150" s="5">
        <f t="shared" si="30"/>
        <v>9870</v>
      </c>
      <c r="K1150">
        <f>IFERROR(VLOOKUP(G1150,'GASB Match'!$A$87:$B$363,2,FALSE),"")</f>
        <v>3000032</v>
      </c>
    </row>
    <row r="1151" spans="1:11" x14ac:dyDescent="0.2">
      <c r="A1151" t="str">
        <f t="shared" si="29"/>
        <v>2017GALLATIN COUNTY</v>
      </c>
      <c r="B1151">
        <v>3000032</v>
      </c>
      <c r="C1151">
        <v>2017</v>
      </c>
      <c r="D1151">
        <v>169991</v>
      </c>
      <c r="E1151" t="s">
        <v>777</v>
      </c>
      <c r="F1151" t="s">
        <v>786</v>
      </c>
      <c r="G1151" t="s">
        <v>124</v>
      </c>
      <c r="H1151" s="4">
        <v>6032</v>
      </c>
      <c r="I1151" s="4">
        <v>3844</v>
      </c>
      <c r="J1151" s="5">
        <f t="shared" si="30"/>
        <v>9876</v>
      </c>
      <c r="K1151">
        <f>IFERROR(VLOOKUP(G1151,'GASB Match'!$A$87:$B$363,2,FALSE),"")</f>
        <v>3000032</v>
      </c>
    </row>
    <row r="1152" spans="1:11" x14ac:dyDescent="0.2">
      <c r="A1152" t="str">
        <f t="shared" si="29"/>
        <v>2018GALLATIN COUNTY</v>
      </c>
      <c r="B1152">
        <v>3000032</v>
      </c>
      <c r="C1152">
        <v>2018</v>
      </c>
      <c r="D1152">
        <v>169991</v>
      </c>
      <c r="E1152" t="s">
        <v>777</v>
      </c>
      <c r="F1152" t="s">
        <v>786</v>
      </c>
      <c r="G1152" t="s">
        <v>124</v>
      </c>
      <c r="H1152" s="4">
        <v>5147</v>
      </c>
      <c r="I1152" s="4">
        <v>3530</v>
      </c>
      <c r="J1152" s="5">
        <f t="shared" si="30"/>
        <v>8677</v>
      </c>
      <c r="K1152">
        <f>IFERROR(VLOOKUP(G1152,'GASB Match'!$A$87:$B$363,2,FALSE),"")</f>
        <v>3000032</v>
      </c>
    </row>
    <row r="1153" spans="1:11" x14ac:dyDescent="0.2">
      <c r="A1153" t="str">
        <f t="shared" si="29"/>
        <v>2019GALLATIN COUNTY</v>
      </c>
      <c r="B1153">
        <v>3000032</v>
      </c>
      <c r="C1153">
        <v>2019</v>
      </c>
      <c r="D1153">
        <v>169991</v>
      </c>
      <c r="E1153" t="s">
        <v>777</v>
      </c>
      <c r="F1153" t="s">
        <v>786</v>
      </c>
      <c r="G1153" t="s">
        <v>124</v>
      </c>
      <c r="H1153" s="4">
        <v>6550</v>
      </c>
      <c r="I1153" s="4">
        <v>4045</v>
      </c>
      <c r="J1153" s="5">
        <f t="shared" si="30"/>
        <v>10595</v>
      </c>
      <c r="K1153">
        <f>IFERROR(VLOOKUP(G1153,'GASB Match'!$A$87:$B$363,2,FALSE),"")</f>
        <v>3000032</v>
      </c>
    </row>
    <row r="1154" spans="1:11" x14ac:dyDescent="0.2">
      <c r="A1154" t="str">
        <f t="shared" si="29"/>
        <v>2020GALLATIN COUNTY</v>
      </c>
      <c r="B1154">
        <v>3000032</v>
      </c>
      <c r="C1154">
        <v>2020</v>
      </c>
      <c r="D1154">
        <v>169991</v>
      </c>
      <c r="E1154" t="s">
        <v>777</v>
      </c>
      <c r="F1154" t="s">
        <v>786</v>
      </c>
      <c r="G1154" t="s">
        <v>124</v>
      </c>
      <c r="H1154" s="4">
        <v>6881</v>
      </c>
      <c r="I1154" s="4">
        <v>3981</v>
      </c>
      <c r="J1154" s="5">
        <f t="shared" si="30"/>
        <v>10862</v>
      </c>
      <c r="K1154">
        <f>IFERROR(VLOOKUP(G1154,'GASB Match'!$A$87:$B$363,2,FALSE),"")</f>
        <v>3000032</v>
      </c>
    </row>
    <row r="1155" spans="1:11" x14ac:dyDescent="0.2">
      <c r="A1155" t="str">
        <f t="shared" ref="A1155:A1218" si="31">C1155&amp;G1155</f>
        <v>2021GALLATIN COUNTY</v>
      </c>
      <c r="B1155">
        <v>3000032</v>
      </c>
      <c r="C1155">
        <v>2021</v>
      </c>
      <c r="D1155">
        <v>169991</v>
      </c>
      <c r="E1155" t="s">
        <v>777</v>
      </c>
      <c r="F1155" t="s">
        <v>786</v>
      </c>
      <c r="G1155" t="s">
        <v>124</v>
      </c>
      <c r="H1155" s="4">
        <v>7005</v>
      </c>
      <c r="I1155" s="4">
        <v>3947</v>
      </c>
      <c r="J1155" s="5">
        <f t="shared" si="30"/>
        <v>10952</v>
      </c>
      <c r="K1155">
        <f>IFERROR(VLOOKUP(G1155,'GASB Match'!$A$87:$B$363,2,FALSE),"")</f>
        <v>3000032</v>
      </c>
    </row>
    <row r="1156" spans="1:11" x14ac:dyDescent="0.2">
      <c r="A1156" t="str">
        <f t="shared" si="31"/>
        <v>2022GALLATIN COUNTY</v>
      </c>
      <c r="B1156">
        <v>3000032</v>
      </c>
      <c r="C1156">
        <v>2022</v>
      </c>
      <c r="D1156">
        <v>169991</v>
      </c>
      <c r="E1156" t="s">
        <v>777</v>
      </c>
      <c r="F1156" t="s">
        <v>786</v>
      </c>
      <c r="G1156" t="s">
        <v>124</v>
      </c>
      <c r="H1156" s="4">
        <v>7559</v>
      </c>
      <c r="I1156" s="4">
        <v>4048</v>
      </c>
      <c r="J1156" s="5">
        <f t="shared" si="30"/>
        <v>11607</v>
      </c>
      <c r="K1156">
        <f>IFERROR(VLOOKUP(G1156,'GASB Match'!$A$87:$B$363,2,FALSE),"")</f>
        <v>3000032</v>
      </c>
    </row>
    <row r="1157" spans="1:11" x14ac:dyDescent="0.2">
      <c r="A1157" t="str">
        <f t="shared" si="31"/>
        <v>2023GALLATIN COUNTY</v>
      </c>
      <c r="B1157">
        <v>3000032</v>
      </c>
      <c r="C1157">
        <v>2023</v>
      </c>
      <c r="D1157">
        <v>169991</v>
      </c>
      <c r="E1157" t="s">
        <v>777</v>
      </c>
      <c r="F1157" t="s">
        <v>786</v>
      </c>
      <c r="G1157" t="s">
        <v>124</v>
      </c>
      <c r="H1157" s="4">
        <v>8009</v>
      </c>
      <c r="I1157" s="4">
        <v>4212</v>
      </c>
      <c r="J1157" s="5">
        <f t="shared" si="30"/>
        <v>12221</v>
      </c>
      <c r="K1157">
        <f>IFERROR(VLOOKUP(G1157,'GASB Match'!$A$87:$B$363,2,FALSE),"")</f>
        <v>3000032</v>
      </c>
    </row>
    <row r="1158" spans="1:11" x14ac:dyDescent="0.2">
      <c r="A1158" t="str">
        <f t="shared" si="31"/>
        <v>2015PINE GROVE SCHOOL</v>
      </c>
      <c r="B1158">
        <v>3020690</v>
      </c>
      <c r="C1158">
        <v>2015</v>
      </c>
      <c r="D1158">
        <v>170191</v>
      </c>
      <c r="E1158" t="s">
        <v>777</v>
      </c>
      <c r="F1158" t="s">
        <v>786</v>
      </c>
      <c r="G1158" t="s">
        <v>125</v>
      </c>
      <c r="H1158" s="4">
        <v>2606</v>
      </c>
      <c r="I1158" s="4">
        <v>2240</v>
      </c>
      <c r="J1158" s="5">
        <f t="shared" si="30"/>
        <v>4846</v>
      </c>
      <c r="K1158">
        <f>IFERROR(VLOOKUP(G1158,'GASB Match'!$A$87:$B$363,2,FALSE),"")</f>
        <v>3020690</v>
      </c>
    </row>
    <row r="1159" spans="1:11" x14ac:dyDescent="0.2">
      <c r="A1159" t="str">
        <f t="shared" si="31"/>
        <v>2016PINE GROVE SCHOOL</v>
      </c>
      <c r="B1159">
        <v>3020690</v>
      </c>
      <c r="C1159">
        <v>2016</v>
      </c>
      <c r="D1159">
        <v>170191</v>
      </c>
      <c r="E1159" t="s">
        <v>777</v>
      </c>
      <c r="F1159" t="s">
        <v>786</v>
      </c>
      <c r="G1159" t="s">
        <v>125</v>
      </c>
      <c r="H1159" s="4">
        <v>2966</v>
      </c>
      <c r="I1159" s="4">
        <v>2141</v>
      </c>
      <c r="J1159" s="5">
        <f t="shared" si="30"/>
        <v>5107</v>
      </c>
      <c r="K1159">
        <f>IFERROR(VLOOKUP(G1159,'GASB Match'!$A$87:$B$363,2,FALSE),"")</f>
        <v>3020690</v>
      </c>
    </row>
    <row r="1160" spans="1:11" x14ac:dyDescent="0.2">
      <c r="A1160" t="str">
        <f t="shared" si="31"/>
        <v>2017PINE GROVE SCHOOL</v>
      </c>
      <c r="B1160">
        <v>3020690</v>
      </c>
      <c r="C1160">
        <v>2017</v>
      </c>
      <c r="D1160">
        <v>170191</v>
      </c>
      <c r="E1160" t="s">
        <v>777</v>
      </c>
      <c r="F1160" t="s">
        <v>786</v>
      </c>
      <c r="G1160" t="s">
        <v>125</v>
      </c>
      <c r="H1160" s="4">
        <v>3313</v>
      </c>
      <c r="I1160" s="4">
        <v>2118</v>
      </c>
      <c r="J1160" s="5">
        <f t="shared" si="30"/>
        <v>5431</v>
      </c>
      <c r="K1160">
        <f>IFERROR(VLOOKUP(G1160,'GASB Match'!$A$87:$B$363,2,FALSE),"")</f>
        <v>3020690</v>
      </c>
    </row>
    <row r="1161" spans="1:11" x14ac:dyDescent="0.2">
      <c r="A1161" t="str">
        <f t="shared" si="31"/>
        <v>2018PINE GROVE SCHOOL</v>
      </c>
      <c r="B1161">
        <v>3020690</v>
      </c>
      <c r="C1161">
        <v>2018</v>
      </c>
      <c r="D1161">
        <v>170191</v>
      </c>
      <c r="E1161" t="s">
        <v>777</v>
      </c>
      <c r="F1161" t="s">
        <v>786</v>
      </c>
      <c r="G1161" t="s">
        <v>125</v>
      </c>
      <c r="H1161" s="4">
        <v>4109</v>
      </c>
      <c r="I1161" s="4">
        <v>2886</v>
      </c>
      <c r="J1161" s="5">
        <f t="shared" si="30"/>
        <v>6995</v>
      </c>
      <c r="K1161">
        <f>IFERROR(VLOOKUP(G1161,'GASB Match'!$A$87:$B$363,2,FALSE),"")</f>
        <v>3020690</v>
      </c>
    </row>
    <row r="1162" spans="1:11" x14ac:dyDescent="0.2">
      <c r="A1162" t="str">
        <f t="shared" si="31"/>
        <v>2019PINE GROVE SCHOOL</v>
      </c>
      <c r="B1162">
        <v>3020690</v>
      </c>
      <c r="C1162">
        <v>2019</v>
      </c>
      <c r="D1162">
        <v>170191</v>
      </c>
      <c r="E1162" t="s">
        <v>777</v>
      </c>
      <c r="F1162" t="s">
        <v>786</v>
      </c>
      <c r="G1162" t="s">
        <v>125</v>
      </c>
      <c r="H1162" s="4">
        <v>3924</v>
      </c>
      <c r="I1162" s="4">
        <v>2455</v>
      </c>
      <c r="J1162" s="5">
        <f t="shared" si="30"/>
        <v>6379</v>
      </c>
      <c r="K1162">
        <f>IFERROR(VLOOKUP(G1162,'GASB Match'!$A$87:$B$363,2,FALSE),"")</f>
        <v>3020690</v>
      </c>
    </row>
    <row r="1163" spans="1:11" x14ac:dyDescent="0.2">
      <c r="A1163" t="str">
        <f t="shared" si="31"/>
        <v>2020PINE GROVE SCHOOL</v>
      </c>
      <c r="B1163">
        <v>3020690</v>
      </c>
      <c r="C1163">
        <v>2020</v>
      </c>
      <c r="D1163">
        <v>170191</v>
      </c>
      <c r="E1163" t="s">
        <v>777</v>
      </c>
      <c r="F1163" t="s">
        <v>786</v>
      </c>
      <c r="G1163" t="s">
        <v>125</v>
      </c>
      <c r="H1163" s="4">
        <v>3452</v>
      </c>
      <c r="I1163" s="4">
        <v>1953</v>
      </c>
      <c r="J1163" s="5">
        <f t="shared" ref="J1163:J1226" si="32">SUM(H1163:I1163)</f>
        <v>5405</v>
      </c>
      <c r="K1163">
        <f>IFERROR(VLOOKUP(G1163,'GASB Match'!$A$87:$B$363,2,FALSE),"")</f>
        <v>3020690</v>
      </c>
    </row>
    <row r="1164" spans="1:11" x14ac:dyDescent="0.2">
      <c r="A1164" t="str">
        <f t="shared" si="31"/>
        <v>2021PINE GROVE SCHOOL</v>
      </c>
      <c r="B1164">
        <v>3020690</v>
      </c>
      <c r="C1164">
        <v>2021</v>
      </c>
      <c r="D1164">
        <v>170191</v>
      </c>
      <c r="E1164" t="s">
        <v>777</v>
      </c>
      <c r="F1164" t="s">
        <v>786</v>
      </c>
      <c r="G1164" t="s">
        <v>125</v>
      </c>
      <c r="H1164" s="4">
        <v>4294</v>
      </c>
      <c r="I1164" s="4">
        <v>2400</v>
      </c>
      <c r="J1164" s="5">
        <f t="shared" si="32"/>
        <v>6694</v>
      </c>
      <c r="K1164">
        <f>IFERROR(VLOOKUP(G1164,'GASB Match'!$A$87:$B$363,2,FALSE),"")</f>
        <v>3020690</v>
      </c>
    </row>
    <row r="1165" spans="1:11" x14ac:dyDescent="0.2">
      <c r="A1165" t="str">
        <f t="shared" si="31"/>
        <v>2022PINE GROVE SCHOOL</v>
      </c>
      <c r="B1165">
        <v>3020690</v>
      </c>
      <c r="C1165">
        <v>2022</v>
      </c>
      <c r="D1165">
        <v>170191</v>
      </c>
      <c r="E1165" t="s">
        <v>777</v>
      </c>
      <c r="F1165" t="s">
        <v>786</v>
      </c>
      <c r="G1165" t="s">
        <v>125</v>
      </c>
      <c r="H1165" s="4">
        <v>4242</v>
      </c>
      <c r="I1165" s="4">
        <v>2216</v>
      </c>
      <c r="J1165" s="5">
        <f t="shared" si="32"/>
        <v>6458</v>
      </c>
      <c r="K1165">
        <f>IFERROR(VLOOKUP(G1165,'GASB Match'!$A$87:$B$363,2,FALSE),"")</f>
        <v>3020690</v>
      </c>
    </row>
    <row r="1166" spans="1:11" x14ac:dyDescent="0.2">
      <c r="A1166" t="str">
        <f t="shared" si="31"/>
        <v>2023PINE GROVE SCHOOL</v>
      </c>
      <c r="B1166">
        <v>3020690</v>
      </c>
      <c r="C1166">
        <v>2023</v>
      </c>
      <c r="D1166">
        <v>170191</v>
      </c>
      <c r="E1166" t="s">
        <v>777</v>
      </c>
      <c r="F1166" t="s">
        <v>786</v>
      </c>
      <c r="G1166" t="s">
        <v>125</v>
      </c>
      <c r="H1166" s="4">
        <v>3261</v>
      </c>
      <c r="I1166" s="4">
        <v>1644</v>
      </c>
      <c r="J1166" s="5">
        <f t="shared" si="32"/>
        <v>4905</v>
      </c>
      <c r="K1166">
        <f>IFERROR(VLOOKUP(G1166,'GASB Match'!$A$87:$B$363,2,FALSE),"")</f>
        <v>3020690</v>
      </c>
    </row>
    <row r="1167" spans="1:11" x14ac:dyDescent="0.2">
      <c r="A1167" t="str">
        <f t="shared" si="31"/>
        <v>2015KESTER ELEMENTARY</v>
      </c>
      <c r="B1167">
        <v>3015510</v>
      </c>
      <c r="C1167">
        <v>2015</v>
      </c>
      <c r="D1167">
        <v>170231</v>
      </c>
      <c r="E1167" t="s">
        <v>777</v>
      </c>
      <c r="F1167" t="s">
        <v>786</v>
      </c>
      <c r="G1167" t="s">
        <v>126</v>
      </c>
      <c r="H1167" s="4">
        <v>2400</v>
      </c>
      <c r="I1167" s="4">
        <v>2102</v>
      </c>
      <c r="J1167" s="5">
        <f t="shared" si="32"/>
        <v>4502</v>
      </c>
      <c r="K1167">
        <f>IFERROR(VLOOKUP(G1167,'GASB Match'!$A$87:$B$363,2,FALSE),"")</f>
        <v>3015510</v>
      </c>
    </row>
    <row r="1168" spans="1:11" x14ac:dyDescent="0.2">
      <c r="A1168" t="str">
        <f t="shared" si="31"/>
        <v>2016KESTER ELEMENTARY</v>
      </c>
      <c r="B1168">
        <v>3015510</v>
      </c>
      <c r="C1168">
        <v>2016</v>
      </c>
      <c r="D1168">
        <v>170231</v>
      </c>
      <c r="E1168" t="s">
        <v>777</v>
      </c>
      <c r="F1168" t="s">
        <v>786</v>
      </c>
      <c r="G1168" t="s">
        <v>126</v>
      </c>
      <c r="H1168" s="4">
        <v>2601</v>
      </c>
      <c r="I1168" s="4">
        <v>1903</v>
      </c>
      <c r="J1168" s="5">
        <f t="shared" si="32"/>
        <v>4504</v>
      </c>
      <c r="K1168">
        <f>IFERROR(VLOOKUP(G1168,'GASB Match'!$A$87:$B$363,2,FALSE),"")</f>
        <v>3015510</v>
      </c>
    </row>
    <row r="1169" spans="1:11" x14ac:dyDescent="0.2">
      <c r="A1169" t="str">
        <f t="shared" si="31"/>
        <v>2017KESTER ELEMENTARY</v>
      </c>
      <c r="B1169">
        <v>3015510</v>
      </c>
      <c r="C1169">
        <v>2017</v>
      </c>
      <c r="D1169">
        <v>170231</v>
      </c>
      <c r="E1169" t="s">
        <v>777</v>
      </c>
      <c r="F1169" t="s">
        <v>786</v>
      </c>
      <c r="G1169" t="s">
        <v>126</v>
      </c>
      <c r="H1169" s="4">
        <v>2806</v>
      </c>
      <c r="I1169" s="4">
        <v>1796</v>
      </c>
      <c r="J1169" s="5">
        <f t="shared" si="32"/>
        <v>4602</v>
      </c>
      <c r="K1169">
        <f>IFERROR(VLOOKUP(G1169,'GASB Match'!$A$87:$B$363,2,FALSE),"")</f>
        <v>3015510</v>
      </c>
    </row>
    <row r="1170" spans="1:11" x14ac:dyDescent="0.2">
      <c r="A1170" t="str">
        <f t="shared" si="31"/>
        <v>2018KESTER ELEMENTARY</v>
      </c>
      <c r="B1170">
        <v>3015510</v>
      </c>
      <c r="C1170">
        <v>2018</v>
      </c>
      <c r="D1170">
        <v>170231</v>
      </c>
      <c r="E1170" t="s">
        <v>777</v>
      </c>
      <c r="F1170" t="s">
        <v>786</v>
      </c>
      <c r="G1170" t="s">
        <v>126</v>
      </c>
      <c r="H1170" s="4">
        <v>2661</v>
      </c>
      <c r="I1170" s="4">
        <v>1987</v>
      </c>
      <c r="J1170" s="5">
        <f t="shared" si="32"/>
        <v>4648</v>
      </c>
      <c r="K1170">
        <f>IFERROR(VLOOKUP(G1170,'GASB Match'!$A$87:$B$363,2,FALSE),"")</f>
        <v>3015510</v>
      </c>
    </row>
    <row r="1171" spans="1:11" x14ac:dyDescent="0.2">
      <c r="A1171" t="str">
        <f t="shared" si="31"/>
        <v>2019KESTER ELEMENTARY</v>
      </c>
      <c r="B1171">
        <v>3015510</v>
      </c>
      <c r="C1171">
        <v>2019</v>
      </c>
      <c r="D1171">
        <v>170231</v>
      </c>
      <c r="E1171" t="s">
        <v>777</v>
      </c>
      <c r="F1171" t="s">
        <v>786</v>
      </c>
      <c r="G1171" t="s">
        <v>126</v>
      </c>
      <c r="H1171" s="4">
        <v>2959</v>
      </c>
      <c r="I1171" s="4">
        <v>1871</v>
      </c>
      <c r="J1171" s="5">
        <f t="shared" si="32"/>
        <v>4830</v>
      </c>
      <c r="K1171">
        <f>IFERROR(VLOOKUP(G1171,'GASB Match'!$A$87:$B$363,2,FALSE),"")</f>
        <v>3015510</v>
      </c>
    </row>
    <row r="1172" spans="1:11" x14ac:dyDescent="0.2">
      <c r="A1172" t="str">
        <f t="shared" si="31"/>
        <v>2020KESTER ELEMENTARY</v>
      </c>
      <c r="B1172">
        <v>3015510</v>
      </c>
      <c r="C1172">
        <v>2020</v>
      </c>
      <c r="D1172">
        <v>170231</v>
      </c>
      <c r="E1172" t="s">
        <v>777</v>
      </c>
      <c r="F1172" t="s">
        <v>786</v>
      </c>
      <c r="G1172" t="s">
        <v>126</v>
      </c>
      <c r="H1172" s="4">
        <v>2993</v>
      </c>
      <c r="I1172" s="4">
        <v>1681</v>
      </c>
      <c r="J1172" s="5">
        <f t="shared" si="32"/>
        <v>4674</v>
      </c>
      <c r="K1172">
        <f>IFERROR(VLOOKUP(G1172,'GASB Match'!$A$87:$B$363,2,FALSE),"")</f>
        <v>3015510</v>
      </c>
    </row>
    <row r="1173" spans="1:11" x14ac:dyDescent="0.2">
      <c r="A1173" t="str">
        <f t="shared" si="31"/>
        <v>2021KESTER ELEMENTARY</v>
      </c>
      <c r="B1173">
        <v>3015510</v>
      </c>
      <c r="C1173">
        <v>2021</v>
      </c>
      <c r="D1173">
        <v>170231</v>
      </c>
      <c r="E1173" t="s">
        <v>777</v>
      </c>
      <c r="F1173" t="s">
        <v>786</v>
      </c>
      <c r="G1173" t="s">
        <v>126</v>
      </c>
      <c r="H1173" s="4">
        <v>3020</v>
      </c>
      <c r="I1173" s="4">
        <v>1673</v>
      </c>
      <c r="J1173" s="5">
        <f t="shared" si="32"/>
        <v>4693</v>
      </c>
      <c r="K1173">
        <f>IFERROR(VLOOKUP(G1173,'GASB Match'!$A$87:$B$363,2,FALSE),"")</f>
        <v>3015510</v>
      </c>
    </row>
    <row r="1174" spans="1:11" x14ac:dyDescent="0.2">
      <c r="A1174" t="str">
        <f t="shared" si="31"/>
        <v>2022KESTER ELEMENTARY</v>
      </c>
      <c r="B1174">
        <v>3015510</v>
      </c>
      <c r="C1174">
        <v>2022</v>
      </c>
      <c r="D1174">
        <v>170231</v>
      </c>
      <c r="E1174" t="s">
        <v>777</v>
      </c>
      <c r="F1174" t="s">
        <v>786</v>
      </c>
      <c r="G1174" t="s">
        <v>126</v>
      </c>
      <c r="H1174" s="4">
        <v>3059</v>
      </c>
      <c r="I1174" s="4">
        <v>1562</v>
      </c>
      <c r="J1174" s="5">
        <f t="shared" si="32"/>
        <v>4621</v>
      </c>
      <c r="K1174">
        <f>IFERROR(VLOOKUP(G1174,'GASB Match'!$A$87:$B$363,2,FALSE),"")</f>
        <v>3015510</v>
      </c>
    </row>
    <row r="1175" spans="1:11" x14ac:dyDescent="0.2">
      <c r="A1175" t="str">
        <f t="shared" si="31"/>
        <v>2023KESTER ELEMENTARY</v>
      </c>
      <c r="B1175">
        <v>3015510</v>
      </c>
      <c r="C1175">
        <v>2023</v>
      </c>
      <c r="D1175">
        <v>170231</v>
      </c>
      <c r="E1175" t="s">
        <v>777</v>
      </c>
      <c r="F1175" t="s">
        <v>786</v>
      </c>
      <c r="G1175" t="s">
        <v>126</v>
      </c>
      <c r="H1175" s="4">
        <v>422</v>
      </c>
      <c r="I1175" s="4">
        <v>109</v>
      </c>
      <c r="J1175" s="5">
        <f t="shared" si="32"/>
        <v>531</v>
      </c>
      <c r="K1175">
        <f>IFERROR(VLOOKUP(G1175,'GASB Match'!$A$87:$B$363,2,FALSE),"")</f>
        <v>3015510</v>
      </c>
    </row>
    <row r="1176" spans="1:11" x14ac:dyDescent="0.2">
      <c r="A1176" t="str">
        <f t="shared" si="31"/>
        <v>2015COHAGEN ELEMENTARY</v>
      </c>
      <c r="B1176">
        <v>3007030</v>
      </c>
      <c r="C1176">
        <v>2015</v>
      </c>
      <c r="D1176">
        <v>170271</v>
      </c>
      <c r="E1176" t="s">
        <v>777</v>
      </c>
      <c r="F1176" t="s">
        <v>786</v>
      </c>
      <c r="G1176" t="s">
        <v>127</v>
      </c>
      <c r="H1176" s="4">
        <v>2228</v>
      </c>
      <c r="I1176" s="4">
        <v>1987</v>
      </c>
      <c r="J1176" s="5">
        <f t="shared" si="32"/>
        <v>4215</v>
      </c>
      <c r="K1176">
        <f>IFERROR(VLOOKUP(G1176,'GASB Match'!$A$87:$B$363,2,FALSE),"")</f>
        <v>3007030</v>
      </c>
    </row>
    <row r="1177" spans="1:11" x14ac:dyDescent="0.2">
      <c r="A1177" t="str">
        <f t="shared" si="31"/>
        <v>2016COHAGEN ELEMENTARY</v>
      </c>
      <c r="B1177">
        <v>3007030</v>
      </c>
      <c r="C1177">
        <v>2016</v>
      </c>
      <c r="D1177">
        <v>170271</v>
      </c>
      <c r="E1177" t="s">
        <v>777</v>
      </c>
      <c r="F1177" t="s">
        <v>786</v>
      </c>
      <c r="G1177" t="s">
        <v>127</v>
      </c>
      <c r="H1177" s="4">
        <v>2601</v>
      </c>
      <c r="I1177" s="4">
        <v>1903</v>
      </c>
      <c r="J1177" s="5">
        <f t="shared" si="32"/>
        <v>4504</v>
      </c>
      <c r="K1177">
        <f>IFERROR(VLOOKUP(G1177,'GASB Match'!$A$87:$B$363,2,FALSE),"")</f>
        <v>3007030</v>
      </c>
    </row>
    <row r="1178" spans="1:11" x14ac:dyDescent="0.2">
      <c r="A1178" t="str">
        <f t="shared" si="31"/>
        <v>2017COHAGEN ELEMENTARY</v>
      </c>
      <c r="B1178">
        <v>3007030</v>
      </c>
      <c r="C1178">
        <v>2017</v>
      </c>
      <c r="D1178">
        <v>170271</v>
      </c>
      <c r="E1178" t="s">
        <v>777</v>
      </c>
      <c r="F1178" t="s">
        <v>786</v>
      </c>
      <c r="G1178" t="s">
        <v>127</v>
      </c>
      <c r="H1178" s="4">
        <v>2982</v>
      </c>
      <c r="I1178" s="4">
        <v>1908</v>
      </c>
      <c r="J1178" s="5">
        <f t="shared" si="32"/>
        <v>4890</v>
      </c>
      <c r="K1178">
        <f>IFERROR(VLOOKUP(G1178,'GASB Match'!$A$87:$B$363,2,FALSE),"")</f>
        <v>3007030</v>
      </c>
    </row>
    <row r="1179" spans="1:11" x14ac:dyDescent="0.2">
      <c r="A1179" t="str">
        <f t="shared" si="31"/>
        <v>2018COHAGEN ELEMENTARY</v>
      </c>
      <c r="B1179">
        <v>3007030</v>
      </c>
      <c r="C1179">
        <v>2018</v>
      </c>
      <c r="D1179">
        <v>170271</v>
      </c>
      <c r="E1179" t="s">
        <v>777</v>
      </c>
      <c r="F1179" t="s">
        <v>786</v>
      </c>
      <c r="G1179" t="s">
        <v>127</v>
      </c>
      <c r="H1179" s="4">
        <v>3371</v>
      </c>
      <c r="I1179" s="4">
        <v>2427</v>
      </c>
      <c r="J1179" s="5">
        <f t="shared" si="32"/>
        <v>5798</v>
      </c>
      <c r="K1179">
        <f>IFERROR(VLOOKUP(G1179,'GASB Match'!$A$87:$B$363,2,FALSE),"")</f>
        <v>3007030</v>
      </c>
    </row>
    <row r="1180" spans="1:11" x14ac:dyDescent="0.2">
      <c r="A1180" t="str">
        <f t="shared" si="31"/>
        <v>2019COHAGEN ELEMENTARY</v>
      </c>
      <c r="B1180">
        <v>3007030</v>
      </c>
      <c r="C1180">
        <v>2019</v>
      </c>
      <c r="D1180">
        <v>170271</v>
      </c>
      <c r="E1180" t="s">
        <v>777</v>
      </c>
      <c r="F1180" t="s">
        <v>786</v>
      </c>
      <c r="G1180" t="s">
        <v>127</v>
      </c>
      <c r="H1180" s="4">
        <v>3498</v>
      </c>
      <c r="I1180" s="4">
        <v>2197</v>
      </c>
      <c r="J1180" s="5">
        <f t="shared" si="32"/>
        <v>5695</v>
      </c>
      <c r="K1180">
        <f>IFERROR(VLOOKUP(G1180,'GASB Match'!$A$87:$B$363,2,FALSE),"")</f>
        <v>3007030</v>
      </c>
    </row>
    <row r="1181" spans="1:11" x14ac:dyDescent="0.2">
      <c r="A1181" t="str">
        <f t="shared" si="31"/>
        <v>2020COHAGEN ELEMENTARY</v>
      </c>
      <c r="B1181">
        <v>3007030</v>
      </c>
      <c r="C1181">
        <v>2020</v>
      </c>
      <c r="D1181">
        <v>170271</v>
      </c>
      <c r="E1181" t="s">
        <v>777</v>
      </c>
      <c r="F1181" t="s">
        <v>786</v>
      </c>
      <c r="G1181" t="s">
        <v>127</v>
      </c>
      <c r="H1181" s="4">
        <v>4989</v>
      </c>
      <c r="I1181" s="4">
        <v>2862</v>
      </c>
      <c r="J1181" s="5">
        <f t="shared" si="32"/>
        <v>7851</v>
      </c>
      <c r="K1181">
        <f>IFERROR(VLOOKUP(G1181,'GASB Match'!$A$87:$B$363,2,FALSE),"")</f>
        <v>3007030</v>
      </c>
    </row>
    <row r="1182" spans="1:11" x14ac:dyDescent="0.2">
      <c r="A1182" t="str">
        <f t="shared" si="31"/>
        <v>2021COHAGEN ELEMENTARY</v>
      </c>
      <c r="B1182">
        <v>3007030</v>
      </c>
      <c r="C1182">
        <v>2021</v>
      </c>
      <c r="D1182">
        <v>170271</v>
      </c>
      <c r="E1182" t="s">
        <v>777</v>
      </c>
      <c r="F1182" t="s">
        <v>786</v>
      </c>
      <c r="G1182" t="s">
        <v>127</v>
      </c>
      <c r="H1182" s="4">
        <v>5181</v>
      </c>
      <c r="I1182" s="4">
        <v>2906</v>
      </c>
      <c r="J1182" s="5">
        <f t="shared" si="32"/>
        <v>8087</v>
      </c>
      <c r="K1182">
        <f>IFERROR(VLOOKUP(G1182,'GASB Match'!$A$87:$B$363,2,FALSE),"")</f>
        <v>3007030</v>
      </c>
    </row>
    <row r="1183" spans="1:11" x14ac:dyDescent="0.2">
      <c r="A1183" t="str">
        <f t="shared" si="31"/>
        <v>2022COHAGEN ELEMENTARY</v>
      </c>
      <c r="B1183">
        <v>3007030</v>
      </c>
      <c r="C1183">
        <v>2022</v>
      </c>
      <c r="D1183">
        <v>170271</v>
      </c>
      <c r="E1183" t="s">
        <v>777</v>
      </c>
      <c r="F1183" t="s">
        <v>786</v>
      </c>
      <c r="G1183" t="s">
        <v>127</v>
      </c>
      <c r="H1183" s="4">
        <v>5377</v>
      </c>
      <c r="I1183" s="4">
        <v>2843</v>
      </c>
      <c r="J1183" s="5">
        <f t="shared" si="32"/>
        <v>8220</v>
      </c>
      <c r="K1183">
        <f>IFERROR(VLOOKUP(G1183,'GASB Match'!$A$87:$B$363,2,FALSE),"")</f>
        <v>3007030</v>
      </c>
    </row>
    <row r="1184" spans="1:11" x14ac:dyDescent="0.2">
      <c r="A1184" t="str">
        <f t="shared" si="31"/>
        <v>2023COHAGEN ELEMENTARY</v>
      </c>
      <c r="B1184">
        <v>3007030</v>
      </c>
      <c r="C1184">
        <v>2023</v>
      </c>
      <c r="D1184">
        <v>170271</v>
      </c>
      <c r="E1184" t="s">
        <v>777</v>
      </c>
      <c r="F1184" t="s">
        <v>786</v>
      </c>
      <c r="G1184" t="s">
        <v>127</v>
      </c>
      <c r="H1184" s="4">
        <v>5622</v>
      </c>
      <c r="I1184" s="4">
        <v>2921</v>
      </c>
      <c r="J1184" s="5">
        <f t="shared" si="32"/>
        <v>8543</v>
      </c>
      <c r="K1184">
        <f>IFERROR(VLOOKUP(G1184,'GASB Match'!$A$87:$B$363,2,FALSE),"")</f>
        <v>3007030</v>
      </c>
    </row>
    <row r="1185" spans="1:11" x14ac:dyDescent="0.2">
      <c r="A1185" t="str">
        <f t="shared" si="31"/>
        <v>2015SAND SPRINGS ELEMENTARY</v>
      </c>
      <c r="B1185">
        <v>3012060</v>
      </c>
      <c r="C1185">
        <v>2015</v>
      </c>
      <c r="D1185">
        <v>170421</v>
      </c>
      <c r="E1185" t="s">
        <v>777</v>
      </c>
      <c r="F1185" t="s">
        <v>786</v>
      </c>
      <c r="G1185" t="s">
        <v>128</v>
      </c>
      <c r="H1185" s="4">
        <v>1800</v>
      </c>
      <c r="I1185" s="4">
        <v>1701</v>
      </c>
      <c r="J1185" s="5">
        <f t="shared" si="32"/>
        <v>3501</v>
      </c>
      <c r="K1185">
        <f>IFERROR(VLOOKUP(G1185,'GASB Match'!$A$87:$B$363,2,FALSE),"")</f>
        <v>3012060</v>
      </c>
    </row>
    <row r="1186" spans="1:11" x14ac:dyDescent="0.2">
      <c r="A1186" t="str">
        <f t="shared" si="31"/>
        <v>2016SAND SPRINGS ELEMENTARY</v>
      </c>
      <c r="B1186">
        <v>3012060</v>
      </c>
      <c r="C1186">
        <v>2016</v>
      </c>
      <c r="D1186">
        <v>170421</v>
      </c>
      <c r="E1186" t="s">
        <v>777</v>
      </c>
      <c r="F1186" t="s">
        <v>786</v>
      </c>
      <c r="G1186" t="s">
        <v>128</v>
      </c>
      <c r="H1186" s="4">
        <v>2167</v>
      </c>
      <c r="I1186" s="4">
        <v>1621</v>
      </c>
      <c r="J1186" s="5">
        <f t="shared" si="32"/>
        <v>3788</v>
      </c>
      <c r="K1186">
        <f>IFERROR(VLOOKUP(G1186,'GASB Match'!$A$87:$B$363,2,FALSE),"")</f>
        <v>3012060</v>
      </c>
    </row>
    <row r="1187" spans="1:11" x14ac:dyDescent="0.2">
      <c r="A1187" t="str">
        <f t="shared" si="31"/>
        <v>2017SAND SPRINGS ELEMENTARY</v>
      </c>
      <c r="B1187">
        <v>3012060</v>
      </c>
      <c r="C1187">
        <v>2017</v>
      </c>
      <c r="D1187">
        <v>170421</v>
      </c>
      <c r="E1187" t="s">
        <v>777</v>
      </c>
      <c r="F1187" t="s">
        <v>786</v>
      </c>
      <c r="G1187" t="s">
        <v>128</v>
      </c>
      <c r="H1187" s="4">
        <v>2368</v>
      </c>
      <c r="I1187" s="4">
        <v>1518</v>
      </c>
      <c r="J1187" s="5">
        <f t="shared" si="32"/>
        <v>3886</v>
      </c>
      <c r="K1187">
        <f>IFERROR(VLOOKUP(G1187,'GASB Match'!$A$87:$B$363,2,FALSE),"")</f>
        <v>3012060</v>
      </c>
    </row>
    <row r="1188" spans="1:11" x14ac:dyDescent="0.2">
      <c r="A1188" t="str">
        <f t="shared" si="31"/>
        <v>2018SAND SPRINGS ELEMENTARY</v>
      </c>
      <c r="B1188">
        <v>3012060</v>
      </c>
      <c r="C1188">
        <v>2018</v>
      </c>
      <c r="D1188">
        <v>170421</v>
      </c>
      <c r="E1188" t="s">
        <v>777</v>
      </c>
      <c r="F1188" t="s">
        <v>786</v>
      </c>
      <c r="G1188" t="s">
        <v>128</v>
      </c>
      <c r="H1188" s="4">
        <v>2643</v>
      </c>
      <c r="I1188" s="4">
        <v>1975</v>
      </c>
      <c r="J1188" s="5">
        <f t="shared" si="32"/>
        <v>4618</v>
      </c>
      <c r="K1188">
        <f>IFERROR(VLOOKUP(G1188,'GASB Match'!$A$87:$B$363,2,FALSE),"")</f>
        <v>3012060</v>
      </c>
    </row>
    <row r="1189" spans="1:11" x14ac:dyDescent="0.2">
      <c r="A1189" t="str">
        <f t="shared" si="31"/>
        <v>2019SAND SPRINGS ELEMENTARY</v>
      </c>
      <c r="B1189">
        <v>3012060</v>
      </c>
      <c r="C1189">
        <v>2019</v>
      </c>
      <c r="D1189">
        <v>170421</v>
      </c>
      <c r="E1189" t="s">
        <v>777</v>
      </c>
      <c r="F1189" t="s">
        <v>786</v>
      </c>
      <c r="G1189" t="s">
        <v>128</v>
      </c>
      <c r="H1189" s="4">
        <v>2512</v>
      </c>
      <c r="I1189" s="4">
        <v>1600</v>
      </c>
      <c r="J1189" s="5">
        <f t="shared" si="32"/>
        <v>4112</v>
      </c>
      <c r="K1189">
        <f>IFERROR(VLOOKUP(G1189,'GASB Match'!$A$87:$B$363,2,FALSE),"")</f>
        <v>3012060</v>
      </c>
    </row>
    <row r="1190" spans="1:11" x14ac:dyDescent="0.2">
      <c r="A1190" t="str">
        <f t="shared" si="31"/>
        <v>2020SAND SPRINGS ELEMENTARY</v>
      </c>
      <c r="B1190">
        <v>3012060</v>
      </c>
      <c r="C1190">
        <v>2020</v>
      </c>
      <c r="D1190">
        <v>170421</v>
      </c>
      <c r="E1190" t="s">
        <v>777</v>
      </c>
      <c r="F1190" t="s">
        <v>786</v>
      </c>
      <c r="G1190" t="s">
        <v>128</v>
      </c>
      <c r="H1190" s="4">
        <v>1935</v>
      </c>
      <c r="I1190" s="4">
        <v>1056</v>
      </c>
      <c r="J1190" s="5">
        <f t="shared" si="32"/>
        <v>2991</v>
      </c>
      <c r="K1190">
        <f>IFERROR(VLOOKUP(G1190,'GASB Match'!$A$87:$B$363,2,FALSE),"")</f>
        <v>3012060</v>
      </c>
    </row>
    <row r="1191" spans="1:11" x14ac:dyDescent="0.2">
      <c r="A1191" t="str">
        <f t="shared" si="31"/>
        <v>2021SAND SPRINGS ELEMENTARY</v>
      </c>
      <c r="B1191">
        <v>3012060</v>
      </c>
      <c r="C1191">
        <v>2021</v>
      </c>
      <c r="D1191">
        <v>170421</v>
      </c>
      <c r="E1191" t="s">
        <v>777</v>
      </c>
      <c r="F1191" t="s">
        <v>786</v>
      </c>
      <c r="G1191" t="s">
        <v>128</v>
      </c>
      <c r="H1191" s="4">
        <v>2751</v>
      </c>
      <c r="I1191" s="4">
        <v>1520</v>
      </c>
      <c r="J1191" s="5">
        <f t="shared" si="32"/>
        <v>4271</v>
      </c>
      <c r="K1191">
        <f>IFERROR(VLOOKUP(G1191,'GASB Match'!$A$87:$B$363,2,FALSE),"")</f>
        <v>3012060</v>
      </c>
    </row>
    <row r="1192" spans="1:11" x14ac:dyDescent="0.2">
      <c r="A1192" t="str">
        <f t="shared" si="31"/>
        <v>2022SAND SPRINGS ELEMENTARY</v>
      </c>
      <c r="B1192">
        <v>3012060</v>
      </c>
      <c r="C1192">
        <v>2022</v>
      </c>
      <c r="D1192">
        <v>170421</v>
      </c>
      <c r="E1192" t="s">
        <v>777</v>
      </c>
      <c r="F1192" t="s">
        <v>786</v>
      </c>
      <c r="G1192" t="s">
        <v>128</v>
      </c>
      <c r="H1192" s="4">
        <v>2966</v>
      </c>
      <c r="I1192" s="4">
        <v>1511</v>
      </c>
      <c r="J1192" s="5">
        <f t="shared" si="32"/>
        <v>4477</v>
      </c>
      <c r="K1192">
        <f>IFERROR(VLOOKUP(G1192,'GASB Match'!$A$87:$B$363,2,FALSE),"")</f>
        <v>3012060</v>
      </c>
    </row>
    <row r="1193" spans="1:11" x14ac:dyDescent="0.2">
      <c r="A1193" t="str">
        <f t="shared" si="31"/>
        <v>2023SAND SPRINGS ELEMENTARY</v>
      </c>
      <c r="B1193">
        <v>3012060</v>
      </c>
      <c r="C1193">
        <v>2023</v>
      </c>
      <c r="D1193">
        <v>170421</v>
      </c>
      <c r="E1193" t="s">
        <v>777</v>
      </c>
      <c r="F1193" t="s">
        <v>786</v>
      </c>
      <c r="G1193" t="s">
        <v>128</v>
      </c>
      <c r="H1193" s="4">
        <v>3186</v>
      </c>
      <c r="I1193" s="4">
        <v>1604</v>
      </c>
      <c r="J1193" s="5">
        <f t="shared" si="32"/>
        <v>4790</v>
      </c>
      <c r="K1193">
        <f>IFERROR(VLOOKUP(G1193,'GASB Match'!$A$87:$B$363,2,FALSE),"")</f>
        <v>3012060</v>
      </c>
    </row>
    <row r="1194" spans="1:11" x14ac:dyDescent="0.2">
      <c r="A1194" t="str">
        <f t="shared" si="31"/>
        <v>2015ROSS ELEMENTARY</v>
      </c>
      <c r="B1194">
        <v>3011990</v>
      </c>
      <c r="C1194">
        <v>2015</v>
      </c>
      <c r="D1194">
        <v>170521</v>
      </c>
      <c r="E1194" t="s">
        <v>777</v>
      </c>
      <c r="F1194" t="s">
        <v>786</v>
      </c>
      <c r="G1194" t="s">
        <v>129</v>
      </c>
      <c r="H1194" s="4">
        <v>1885</v>
      </c>
      <c r="I1194" s="4">
        <v>1758</v>
      </c>
      <c r="J1194" s="5">
        <f t="shared" si="32"/>
        <v>3643</v>
      </c>
      <c r="K1194">
        <f>IFERROR(VLOOKUP(G1194,'GASB Match'!$A$87:$B$363,2,FALSE),"")</f>
        <v>3011990</v>
      </c>
    </row>
    <row r="1195" spans="1:11" x14ac:dyDescent="0.2">
      <c r="A1195" t="str">
        <f t="shared" si="31"/>
        <v>2016ROSS ELEMENTARY</v>
      </c>
      <c r="B1195">
        <v>3011990</v>
      </c>
      <c r="C1195">
        <v>2016</v>
      </c>
      <c r="D1195">
        <v>170521</v>
      </c>
      <c r="E1195" t="s">
        <v>777</v>
      </c>
      <c r="F1195" t="s">
        <v>786</v>
      </c>
      <c r="G1195" t="s">
        <v>129</v>
      </c>
      <c r="H1195" s="4">
        <v>1907</v>
      </c>
      <c r="I1195" s="4">
        <v>1451</v>
      </c>
      <c r="J1195" s="5">
        <f t="shared" si="32"/>
        <v>3358</v>
      </c>
      <c r="K1195">
        <f>IFERROR(VLOOKUP(G1195,'GASB Match'!$A$87:$B$363,2,FALSE),"")</f>
        <v>3011990</v>
      </c>
    </row>
    <row r="1196" spans="1:11" x14ac:dyDescent="0.2">
      <c r="A1196" t="str">
        <f t="shared" si="31"/>
        <v>2017ROSS ELEMENTARY</v>
      </c>
      <c r="B1196">
        <v>3011990</v>
      </c>
      <c r="C1196">
        <v>2017</v>
      </c>
      <c r="D1196">
        <v>170521</v>
      </c>
      <c r="E1196" t="s">
        <v>777</v>
      </c>
      <c r="F1196" t="s">
        <v>786</v>
      </c>
      <c r="G1196" t="s">
        <v>129</v>
      </c>
      <c r="H1196" s="4">
        <v>1929</v>
      </c>
      <c r="I1196" s="4">
        <v>1239</v>
      </c>
      <c r="J1196" s="5">
        <f t="shared" si="32"/>
        <v>3168</v>
      </c>
      <c r="K1196">
        <f>IFERROR(VLOOKUP(G1196,'GASB Match'!$A$87:$B$363,2,FALSE),"")</f>
        <v>3011990</v>
      </c>
    </row>
    <row r="1197" spans="1:11" x14ac:dyDescent="0.2">
      <c r="A1197" t="str">
        <f t="shared" si="31"/>
        <v>2018ROSS ELEMENTARY</v>
      </c>
      <c r="B1197">
        <v>3011990</v>
      </c>
      <c r="C1197">
        <v>2018</v>
      </c>
      <c r="D1197">
        <v>170521</v>
      </c>
      <c r="E1197" t="s">
        <v>777</v>
      </c>
      <c r="F1197" t="s">
        <v>786</v>
      </c>
      <c r="G1197" t="s">
        <v>129</v>
      </c>
      <c r="H1197" s="4">
        <v>1951</v>
      </c>
      <c r="I1197" s="4">
        <v>1546</v>
      </c>
      <c r="J1197" s="5">
        <f t="shared" si="32"/>
        <v>3497</v>
      </c>
      <c r="K1197">
        <f>IFERROR(VLOOKUP(G1197,'GASB Match'!$A$87:$B$363,2,FALSE),"")</f>
        <v>3011990</v>
      </c>
    </row>
    <row r="1198" spans="1:11" x14ac:dyDescent="0.2">
      <c r="A1198" t="str">
        <f t="shared" si="31"/>
        <v>2019ROSS ELEMENTARY</v>
      </c>
      <c r="B1198">
        <v>3011990</v>
      </c>
      <c r="C1198">
        <v>2019</v>
      </c>
      <c r="D1198">
        <v>170521</v>
      </c>
      <c r="E1198" t="s">
        <v>777</v>
      </c>
      <c r="F1198" t="s">
        <v>786</v>
      </c>
      <c r="G1198" t="s">
        <v>129</v>
      </c>
      <c r="H1198" s="4">
        <v>2422</v>
      </c>
      <c r="I1198" s="4">
        <v>1546</v>
      </c>
      <c r="J1198" s="5">
        <f t="shared" si="32"/>
        <v>3968</v>
      </c>
      <c r="K1198">
        <f>IFERROR(VLOOKUP(G1198,'GASB Match'!$A$87:$B$363,2,FALSE),"")</f>
        <v>3011990</v>
      </c>
    </row>
    <row r="1199" spans="1:11" x14ac:dyDescent="0.2">
      <c r="A1199" t="str">
        <f t="shared" si="31"/>
        <v>2020ROSS ELEMENTARY</v>
      </c>
      <c r="B1199">
        <v>3011990</v>
      </c>
      <c r="C1199">
        <v>2020</v>
      </c>
      <c r="D1199">
        <v>170521</v>
      </c>
      <c r="E1199" t="s">
        <v>777</v>
      </c>
      <c r="F1199" t="s">
        <v>786</v>
      </c>
      <c r="G1199" t="s">
        <v>129</v>
      </c>
      <c r="H1199" s="4">
        <v>2449</v>
      </c>
      <c r="I1199" s="4">
        <v>1360</v>
      </c>
      <c r="J1199" s="5">
        <f t="shared" si="32"/>
        <v>3809</v>
      </c>
      <c r="K1199">
        <f>IFERROR(VLOOKUP(G1199,'GASB Match'!$A$87:$B$363,2,FALSE),"")</f>
        <v>3011990</v>
      </c>
    </row>
    <row r="1200" spans="1:11" x14ac:dyDescent="0.2">
      <c r="A1200" t="str">
        <f t="shared" si="31"/>
        <v>2021ROSS ELEMENTARY</v>
      </c>
      <c r="B1200">
        <v>3011990</v>
      </c>
      <c r="C1200">
        <v>2021</v>
      </c>
      <c r="D1200">
        <v>170521</v>
      </c>
      <c r="E1200" t="s">
        <v>777</v>
      </c>
      <c r="F1200" t="s">
        <v>786</v>
      </c>
      <c r="G1200" t="s">
        <v>129</v>
      </c>
      <c r="H1200" s="4">
        <v>2751</v>
      </c>
      <c r="I1200" s="4">
        <v>1520</v>
      </c>
      <c r="J1200" s="5">
        <f t="shared" si="32"/>
        <v>4271</v>
      </c>
      <c r="K1200">
        <f>IFERROR(VLOOKUP(G1200,'GASB Match'!$A$87:$B$363,2,FALSE),"")</f>
        <v>3011990</v>
      </c>
    </row>
    <row r="1201" spans="1:11" x14ac:dyDescent="0.2">
      <c r="A1201" t="str">
        <f t="shared" si="31"/>
        <v>2022ROSS ELEMENTARY</v>
      </c>
      <c r="B1201">
        <v>3011990</v>
      </c>
      <c r="C1201">
        <v>2022</v>
      </c>
      <c r="D1201">
        <v>170521</v>
      </c>
      <c r="E1201" t="s">
        <v>777</v>
      </c>
      <c r="F1201" t="s">
        <v>786</v>
      </c>
      <c r="G1201" t="s">
        <v>129</v>
      </c>
      <c r="H1201" s="4">
        <v>2781</v>
      </c>
      <c r="I1201" s="4">
        <v>1409</v>
      </c>
      <c r="J1201" s="5">
        <f t="shared" si="32"/>
        <v>4190</v>
      </c>
      <c r="K1201">
        <f>IFERROR(VLOOKUP(G1201,'GASB Match'!$A$87:$B$363,2,FALSE),"")</f>
        <v>3011990</v>
      </c>
    </row>
    <row r="1202" spans="1:11" x14ac:dyDescent="0.2">
      <c r="A1202" t="str">
        <f t="shared" si="31"/>
        <v>2023ROSS ELEMENTARY</v>
      </c>
      <c r="B1202">
        <v>3011990</v>
      </c>
      <c r="C1202">
        <v>2023</v>
      </c>
      <c r="D1202">
        <v>170521</v>
      </c>
      <c r="E1202" t="s">
        <v>777</v>
      </c>
      <c r="F1202" t="s">
        <v>786</v>
      </c>
      <c r="G1202" t="s">
        <v>129</v>
      </c>
      <c r="H1202" s="4">
        <v>2733</v>
      </c>
      <c r="I1202" s="4">
        <v>1359</v>
      </c>
      <c r="J1202" s="5">
        <f t="shared" si="32"/>
        <v>4092</v>
      </c>
      <c r="K1202">
        <f>IFERROR(VLOOKUP(G1202,'GASB Match'!$A$87:$B$363,2,FALSE),"")</f>
        <v>3011990</v>
      </c>
    </row>
    <row r="1203" spans="1:11" x14ac:dyDescent="0.2">
      <c r="A1203" t="str">
        <f t="shared" si="31"/>
        <v>2015JORDAN PUBLIC SCHOOLS</v>
      </c>
      <c r="B1203">
        <v>3015340</v>
      </c>
      <c r="C1203">
        <v>2015</v>
      </c>
      <c r="D1203">
        <v>179981</v>
      </c>
      <c r="E1203" t="s">
        <v>777</v>
      </c>
      <c r="F1203" t="s">
        <v>786</v>
      </c>
      <c r="G1203" t="s">
        <v>130</v>
      </c>
      <c r="H1203" s="4">
        <v>69530</v>
      </c>
      <c r="I1203" s="4">
        <v>47038</v>
      </c>
      <c r="J1203" s="5">
        <f t="shared" si="32"/>
        <v>116568</v>
      </c>
      <c r="K1203">
        <f>IFERROR(VLOOKUP(G1203,'GASB Match'!$A$87:$B$363,2,FALSE),"")</f>
        <v>3015340</v>
      </c>
    </row>
    <row r="1204" spans="1:11" x14ac:dyDescent="0.2">
      <c r="A1204" t="str">
        <f t="shared" si="31"/>
        <v>2016JORDAN PUBLIC SCHOOLS</v>
      </c>
      <c r="B1204">
        <v>3015340</v>
      </c>
      <c r="C1204">
        <v>2016</v>
      </c>
      <c r="D1204">
        <v>179981</v>
      </c>
      <c r="E1204" t="s">
        <v>777</v>
      </c>
      <c r="F1204" t="s">
        <v>786</v>
      </c>
      <c r="G1204" t="s">
        <v>130</v>
      </c>
      <c r="H1204" s="4">
        <v>70323</v>
      </c>
      <c r="I1204" s="4">
        <v>46020</v>
      </c>
      <c r="J1204" s="5">
        <f t="shared" si="32"/>
        <v>116343</v>
      </c>
      <c r="K1204">
        <f>IFERROR(VLOOKUP(G1204,'GASB Match'!$A$87:$B$363,2,FALSE),"")</f>
        <v>3015340</v>
      </c>
    </row>
    <row r="1205" spans="1:11" x14ac:dyDescent="0.2">
      <c r="A1205" t="str">
        <f t="shared" si="31"/>
        <v>2017JORDAN PUBLIC SCHOOLS</v>
      </c>
      <c r="B1205">
        <v>3015340</v>
      </c>
      <c r="C1205">
        <v>2017</v>
      </c>
      <c r="D1205">
        <v>179981</v>
      </c>
      <c r="E1205" t="s">
        <v>777</v>
      </c>
      <c r="F1205" t="s">
        <v>786</v>
      </c>
      <c r="G1205" t="s">
        <v>130</v>
      </c>
      <c r="H1205" s="4">
        <v>73599</v>
      </c>
      <c r="I1205" s="4">
        <v>46732</v>
      </c>
      <c r="J1205" s="5">
        <f t="shared" si="32"/>
        <v>120331</v>
      </c>
      <c r="K1205">
        <f>IFERROR(VLOOKUP(G1205,'GASB Match'!$A$87:$B$363,2,FALSE),"")</f>
        <v>3015340</v>
      </c>
    </row>
    <row r="1206" spans="1:11" x14ac:dyDescent="0.2">
      <c r="A1206" t="str">
        <f t="shared" si="31"/>
        <v>2018JORDAN PUBLIC SCHOOLS</v>
      </c>
      <c r="B1206">
        <v>3015340</v>
      </c>
      <c r="C1206">
        <v>2018</v>
      </c>
      <c r="D1206">
        <v>179981</v>
      </c>
      <c r="E1206" t="s">
        <v>777</v>
      </c>
      <c r="F1206" t="s">
        <v>786</v>
      </c>
      <c r="G1206" t="s">
        <v>130</v>
      </c>
      <c r="H1206" s="4">
        <v>75166</v>
      </c>
      <c r="I1206" s="4">
        <v>47011</v>
      </c>
      <c r="J1206" s="5">
        <f t="shared" si="32"/>
        <v>122177</v>
      </c>
      <c r="K1206">
        <f>IFERROR(VLOOKUP(G1206,'GASB Match'!$A$87:$B$363,2,FALSE),"")</f>
        <v>3015340</v>
      </c>
    </row>
    <row r="1207" spans="1:11" x14ac:dyDescent="0.2">
      <c r="A1207" t="str">
        <f t="shared" si="31"/>
        <v>2019JORDAN PUBLIC SCHOOLS</v>
      </c>
      <c r="B1207">
        <v>3015340</v>
      </c>
      <c r="C1207">
        <v>2019</v>
      </c>
      <c r="D1207">
        <v>179981</v>
      </c>
      <c r="E1207" t="s">
        <v>777</v>
      </c>
      <c r="F1207" t="s">
        <v>786</v>
      </c>
      <c r="G1207" t="s">
        <v>130</v>
      </c>
      <c r="H1207" s="4">
        <v>78289</v>
      </c>
      <c r="I1207" s="4">
        <v>47474</v>
      </c>
      <c r="J1207" s="5">
        <f t="shared" si="32"/>
        <v>125763</v>
      </c>
      <c r="K1207">
        <f>IFERROR(VLOOKUP(G1207,'GASB Match'!$A$87:$B$363,2,FALSE),"")</f>
        <v>3015340</v>
      </c>
    </row>
    <row r="1208" spans="1:11" x14ac:dyDescent="0.2">
      <c r="A1208" t="str">
        <f t="shared" si="31"/>
        <v>2020JORDAN PUBLIC SCHOOLS</v>
      </c>
      <c r="B1208">
        <v>3015340</v>
      </c>
      <c r="C1208">
        <v>2020</v>
      </c>
      <c r="D1208">
        <v>179981</v>
      </c>
      <c r="E1208" t="s">
        <v>777</v>
      </c>
      <c r="F1208" t="s">
        <v>786</v>
      </c>
      <c r="G1208" t="s">
        <v>130</v>
      </c>
      <c r="H1208" s="4">
        <v>82901</v>
      </c>
      <c r="I1208" s="4">
        <v>48940</v>
      </c>
      <c r="J1208" s="5">
        <f t="shared" si="32"/>
        <v>131841</v>
      </c>
      <c r="K1208">
        <f>IFERROR(VLOOKUP(G1208,'GASB Match'!$A$87:$B$363,2,FALSE),"")</f>
        <v>3015340</v>
      </c>
    </row>
    <row r="1209" spans="1:11" x14ac:dyDescent="0.2">
      <c r="A1209" t="str">
        <f t="shared" si="31"/>
        <v>2021JORDAN PUBLIC SCHOOLS</v>
      </c>
      <c r="B1209">
        <v>3015340</v>
      </c>
      <c r="C1209">
        <v>2021</v>
      </c>
      <c r="D1209">
        <v>179981</v>
      </c>
      <c r="E1209" t="s">
        <v>777</v>
      </c>
      <c r="F1209" t="s">
        <v>786</v>
      </c>
      <c r="G1209" t="s">
        <v>130</v>
      </c>
      <c r="H1209" s="4">
        <v>84078</v>
      </c>
      <c r="I1209" s="4">
        <v>47927</v>
      </c>
      <c r="J1209" s="5">
        <f t="shared" si="32"/>
        <v>132005</v>
      </c>
      <c r="K1209">
        <f>IFERROR(VLOOKUP(G1209,'GASB Match'!$A$87:$B$363,2,FALSE),"")</f>
        <v>3015340</v>
      </c>
    </row>
    <row r="1210" spans="1:11" x14ac:dyDescent="0.2">
      <c r="A1210" t="str">
        <f t="shared" si="31"/>
        <v>2022JORDAN PUBLIC SCHOOLS</v>
      </c>
      <c r="B1210">
        <v>3015340</v>
      </c>
      <c r="C1210">
        <v>2022</v>
      </c>
      <c r="D1210">
        <v>179981</v>
      </c>
      <c r="E1210" t="s">
        <v>777</v>
      </c>
      <c r="F1210" t="s">
        <v>786</v>
      </c>
      <c r="G1210" t="s">
        <v>130</v>
      </c>
      <c r="H1210" s="4">
        <v>86678</v>
      </c>
      <c r="I1210" s="4">
        <v>47758</v>
      </c>
      <c r="J1210" s="5">
        <f t="shared" si="32"/>
        <v>134436</v>
      </c>
      <c r="K1210">
        <f>IFERROR(VLOOKUP(G1210,'GASB Match'!$A$87:$B$363,2,FALSE),"")</f>
        <v>3015340</v>
      </c>
    </row>
    <row r="1211" spans="1:11" x14ac:dyDescent="0.2">
      <c r="A1211" t="str">
        <f t="shared" si="31"/>
        <v>2023JORDAN PUBLIC SCHOOLS</v>
      </c>
      <c r="B1211">
        <v>3015340</v>
      </c>
      <c r="C1211">
        <v>2023</v>
      </c>
      <c r="D1211">
        <v>179981</v>
      </c>
      <c r="E1211" t="s">
        <v>777</v>
      </c>
      <c r="F1211" t="s">
        <v>786</v>
      </c>
      <c r="G1211" t="s">
        <v>130</v>
      </c>
      <c r="H1211" s="4">
        <v>91189</v>
      </c>
      <c r="I1211" s="4">
        <v>49189</v>
      </c>
      <c r="J1211" s="5">
        <f t="shared" si="32"/>
        <v>140378</v>
      </c>
      <c r="K1211">
        <f>IFERROR(VLOOKUP(G1211,'GASB Match'!$A$87:$B$363,2,FALSE),"")</f>
        <v>3015340</v>
      </c>
    </row>
    <row r="1212" spans="1:11" x14ac:dyDescent="0.2">
      <c r="A1212" t="str">
        <f t="shared" si="31"/>
        <v>2015GARFIELD COUNTY</v>
      </c>
      <c r="B1212">
        <v>3000034</v>
      </c>
      <c r="C1212">
        <v>2015</v>
      </c>
      <c r="D1212">
        <v>179991</v>
      </c>
      <c r="E1212" t="s">
        <v>777</v>
      </c>
      <c r="F1212" t="s">
        <v>786</v>
      </c>
      <c r="G1212" t="s">
        <v>131</v>
      </c>
      <c r="H1212" s="4">
        <v>2298</v>
      </c>
      <c r="I1212" s="4">
        <v>2034</v>
      </c>
      <c r="J1212" s="5">
        <f t="shared" si="32"/>
        <v>4332</v>
      </c>
      <c r="K1212">
        <f>IFERROR(VLOOKUP(G1212,'GASB Match'!$A$87:$B$363,2,FALSE),"")</f>
        <v>3000034</v>
      </c>
    </row>
    <row r="1213" spans="1:11" x14ac:dyDescent="0.2">
      <c r="A1213" t="str">
        <f t="shared" si="31"/>
        <v>2016GARFIELD COUNTY</v>
      </c>
      <c r="B1213">
        <v>3000034</v>
      </c>
      <c r="C1213">
        <v>2016</v>
      </c>
      <c r="D1213">
        <v>179991</v>
      </c>
      <c r="E1213" t="s">
        <v>777</v>
      </c>
      <c r="F1213" t="s">
        <v>786</v>
      </c>
      <c r="G1213" t="s">
        <v>131</v>
      </c>
      <c r="H1213" s="4">
        <v>2414</v>
      </c>
      <c r="I1213" s="4">
        <v>1782</v>
      </c>
      <c r="J1213" s="5">
        <f t="shared" si="32"/>
        <v>4196</v>
      </c>
      <c r="K1213">
        <f>IFERROR(VLOOKUP(G1213,'GASB Match'!$A$87:$B$363,2,FALSE),"")</f>
        <v>3000034</v>
      </c>
    </row>
    <row r="1214" spans="1:11" x14ac:dyDescent="0.2">
      <c r="A1214" t="str">
        <f t="shared" si="31"/>
        <v>2017GARFIELD COUNTY</v>
      </c>
      <c r="B1214">
        <v>3000034</v>
      </c>
      <c r="C1214">
        <v>2017</v>
      </c>
      <c r="D1214">
        <v>179991</v>
      </c>
      <c r="E1214" t="s">
        <v>777</v>
      </c>
      <c r="F1214" t="s">
        <v>786</v>
      </c>
      <c r="G1214" t="s">
        <v>131</v>
      </c>
      <c r="H1214" s="4">
        <v>2626</v>
      </c>
      <c r="I1214" s="4">
        <v>1682</v>
      </c>
      <c r="J1214" s="5">
        <f t="shared" si="32"/>
        <v>4308</v>
      </c>
      <c r="K1214">
        <f>IFERROR(VLOOKUP(G1214,'GASB Match'!$A$87:$B$363,2,FALSE),"")</f>
        <v>3000034</v>
      </c>
    </row>
    <row r="1215" spans="1:11" x14ac:dyDescent="0.2">
      <c r="A1215" t="str">
        <f t="shared" si="31"/>
        <v>2018GARFIELD COUNTY</v>
      </c>
      <c r="B1215">
        <v>3000034</v>
      </c>
      <c r="C1215">
        <v>2018</v>
      </c>
      <c r="D1215">
        <v>179991</v>
      </c>
      <c r="E1215" t="s">
        <v>777</v>
      </c>
      <c r="F1215" t="s">
        <v>786</v>
      </c>
      <c r="G1215" t="s">
        <v>131</v>
      </c>
      <c r="H1215" s="4">
        <v>3074</v>
      </c>
      <c r="I1215" s="4">
        <v>2243</v>
      </c>
      <c r="J1215" s="5">
        <f t="shared" si="32"/>
        <v>5317</v>
      </c>
      <c r="K1215">
        <f>IFERROR(VLOOKUP(G1215,'GASB Match'!$A$87:$B$363,2,FALSE),"")</f>
        <v>3000034</v>
      </c>
    </row>
    <row r="1216" spans="1:11" x14ac:dyDescent="0.2">
      <c r="A1216" t="str">
        <f t="shared" si="31"/>
        <v>2019GARFIELD COUNTY</v>
      </c>
      <c r="B1216">
        <v>3000034</v>
      </c>
      <c r="C1216">
        <v>2019</v>
      </c>
      <c r="D1216">
        <v>179991</v>
      </c>
      <c r="E1216" t="s">
        <v>777</v>
      </c>
      <c r="F1216" t="s">
        <v>786</v>
      </c>
      <c r="G1216" t="s">
        <v>131</v>
      </c>
      <c r="H1216" s="4">
        <v>3022</v>
      </c>
      <c r="I1216" s="4">
        <v>1909</v>
      </c>
      <c r="J1216" s="5">
        <f t="shared" si="32"/>
        <v>4931</v>
      </c>
      <c r="K1216">
        <f>IFERROR(VLOOKUP(G1216,'GASB Match'!$A$87:$B$363,2,FALSE),"")</f>
        <v>3000034</v>
      </c>
    </row>
    <row r="1217" spans="1:11" x14ac:dyDescent="0.2">
      <c r="A1217" t="str">
        <f t="shared" si="31"/>
        <v>2020GARFIELD COUNTY</v>
      </c>
      <c r="B1217">
        <v>3000034</v>
      </c>
      <c r="C1217">
        <v>2020</v>
      </c>
      <c r="D1217">
        <v>179991</v>
      </c>
      <c r="E1217" t="s">
        <v>777</v>
      </c>
      <c r="F1217" t="s">
        <v>786</v>
      </c>
      <c r="G1217" t="s">
        <v>131</v>
      </c>
      <c r="H1217" s="4">
        <v>2989</v>
      </c>
      <c r="I1217" s="4">
        <v>1679</v>
      </c>
      <c r="J1217" s="5">
        <f t="shared" si="32"/>
        <v>4668</v>
      </c>
      <c r="K1217">
        <f>IFERROR(VLOOKUP(G1217,'GASB Match'!$A$87:$B$363,2,FALSE),"")</f>
        <v>3000034</v>
      </c>
    </row>
    <row r="1218" spans="1:11" x14ac:dyDescent="0.2">
      <c r="A1218" t="str">
        <f t="shared" si="31"/>
        <v>2021GARFIELD COUNTY</v>
      </c>
      <c r="B1218">
        <v>3000034</v>
      </c>
      <c r="C1218">
        <v>2021</v>
      </c>
      <c r="D1218">
        <v>179991</v>
      </c>
      <c r="E1218" t="s">
        <v>777</v>
      </c>
      <c r="F1218" t="s">
        <v>786</v>
      </c>
      <c r="G1218" t="s">
        <v>131</v>
      </c>
      <c r="H1218" s="4">
        <v>3149</v>
      </c>
      <c r="I1218" s="4">
        <v>1747</v>
      </c>
      <c r="J1218" s="5">
        <f t="shared" si="32"/>
        <v>4896</v>
      </c>
      <c r="K1218">
        <f>IFERROR(VLOOKUP(G1218,'GASB Match'!$A$87:$B$363,2,FALSE),"")</f>
        <v>3000034</v>
      </c>
    </row>
    <row r="1219" spans="1:11" x14ac:dyDescent="0.2">
      <c r="A1219" t="str">
        <f t="shared" ref="A1219:A1282" si="33">C1219&amp;G1219</f>
        <v>2022GARFIELD COUNTY</v>
      </c>
      <c r="B1219">
        <v>3000034</v>
      </c>
      <c r="C1219">
        <v>2022</v>
      </c>
      <c r="D1219">
        <v>179991</v>
      </c>
      <c r="E1219" t="s">
        <v>777</v>
      </c>
      <c r="F1219" t="s">
        <v>786</v>
      </c>
      <c r="G1219" t="s">
        <v>131</v>
      </c>
      <c r="H1219" s="4">
        <v>3278</v>
      </c>
      <c r="I1219" s="4">
        <v>1683</v>
      </c>
      <c r="J1219" s="5">
        <f t="shared" si="32"/>
        <v>4961</v>
      </c>
      <c r="K1219">
        <f>IFERROR(VLOOKUP(G1219,'GASB Match'!$A$87:$B$363,2,FALSE),"")</f>
        <v>3000034</v>
      </c>
    </row>
    <row r="1220" spans="1:11" x14ac:dyDescent="0.2">
      <c r="A1220" t="str">
        <f t="shared" si="33"/>
        <v>2023GARFIELD COUNTY</v>
      </c>
      <c r="B1220">
        <v>3000034</v>
      </c>
      <c r="C1220">
        <v>2023</v>
      </c>
      <c r="D1220">
        <v>179991</v>
      </c>
      <c r="E1220" t="s">
        <v>777</v>
      </c>
      <c r="F1220" t="s">
        <v>786</v>
      </c>
      <c r="G1220" t="s">
        <v>131</v>
      </c>
      <c r="H1220" s="4">
        <v>3625</v>
      </c>
      <c r="I1220" s="4">
        <v>1841</v>
      </c>
      <c r="J1220" s="5">
        <f t="shared" si="32"/>
        <v>5466</v>
      </c>
      <c r="K1220">
        <f>IFERROR(VLOOKUP(G1220,'GASB Match'!$A$87:$B$363,2,FALSE),"")</f>
        <v>3000034</v>
      </c>
    </row>
    <row r="1221" spans="1:11" x14ac:dyDescent="0.2">
      <c r="A1221" t="str">
        <f t="shared" si="33"/>
        <v>2015BROWNING PUBLIC SCHOOLS</v>
      </c>
      <c r="B1221">
        <v>0</v>
      </c>
      <c r="C1221">
        <v>2015</v>
      </c>
      <c r="D1221">
        <v>180091</v>
      </c>
      <c r="E1221" t="s">
        <v>777</v>
      </c>
      <c r="F1221" t="s">
        <v>786</v>
      </c>
      <c r="G1221" t="s">
        <v>132</v>
      </c>
      <c r="H1221" s="4">
        <v>952896</v>
      </c>
      <c r="I1221" s="4">
        <v>638341</v>
      </c>
      <c r="J1221" s="5">
        <f t="shared" si="32"/>
        <v>1591237</v>
      </c>
      <c r="K1221">
        <f>IFERROR(VLOOKUP(G1221,'GASB Match'!$A$87:$B$363,2,FALSE),"")</f>
        <v>0</v>
      </c>
    </row>
    <row r="1222" spans="1:11" x14ac:dyDescent="0.2">
      <c r="A1222" t="str">
        <f t="shared" si="33"/>
        <v>2016BROWNING PUBLIC SCHOOLS</v>
      </c>
      <c r="B1222">
        <v>0</v>
      </c>
      <c r="C1222">
        <v>2016</v>
      </c>
      <c r="D1222">
        <v>180091</v>
      </c>
      <c r="E1222" t="s">
        <v>777</v>
      </c>
      <c r="F1222" t="s">
        <v>786</v>
      </c>
      <c r="G1222" t="s">
        <v>132</v>
      </c>
      <c r="H1222" s="4">
        <v>1030992</v>
      </c>
      <c r="I1222" s="4">
        <v>671831</v>
      </c>
      <c r="J1222" s="5">
        <f t="shared" si="32"/>
        <v>1702823</v>
      </c>
      <c r="K1222">
        <f>IFERROR(VLOOKUP(G1222,'GASB Match'!$A$87:$B$363,2,FALSE),"")</f>
        <v>0</v>
      </c>
    </row>
    <row r="1223" spans="1:11" x14ac:dyDescent="0.2">
      <c r="A1223" t="str">
        <f t="shared" si="33"/>
        <v>2017BROWNING PUBLIC SCHOOLS</v>
      </c>
      <c r="B1223">
        <v>0</v>
      </c>
      <c r="C1223">
        <v>2017</v>
      </c>
      <c r="D1223">
        <v>180091</v>
      </c>
      <c r="E1223" t="s">
        <v>777</v>
      </c>
      <c r="F1223" t="s">
        <v>786</v>
      </c>
      <c r="G1223" t="s">
        <v>132</v>
      </c>
      <c r="H1223" s="4">
        <v>1100591</v>
      </c>
      <c r="I1223" s="4">
        <v>698618</v>
      </c>
      <c r="J1223" s="5">
        <f t="shared" si="32"/>
        <v>1799209</v>
      </c>
      <c r="K1223">
        <f>IFERROR(VLOOKUP(G1223,'GASB Match'!$A$87:$B$363,2,FALSE),"")</f>
        <v>0</v>
      </c>
    </row>
    <row r="1224" spans="1:11" x14ac:dyDescent="0.2">
      <c r="A1224" t="str">
        <f t="shared" si="33"/>
        <v>2018BROWNING PUBLIC SCHOOLS</v>
      </c>
      <c r="B1224">
        <v>0</v>
      </c>
      <c r="C1224">
        <v>2018</v>
      </c>
      <c r="D1224">
        <v>180091</v>
      </c>
      <c r="E1224" t="s">
        <v>777</v>
      </c>
      <c r="F1224" t="s">
        <v>786</v>
      </c>
      <c r="G1224" t="s">
        <v>132</v>
      </c>
      <c r="H1224" s="4">
        <v>1164846</v>
      </c>
      <c r="I1224" s="4">
        <v>723691</v>
      </c>
      <c r="J1224" s="5">
        <f t="shared" si="32"/>
        <v>1888537</v>
      </c>
      <c r="K1224">
        <f>IFERROR(VLOOKUP(G1224,'GASB Match'!$A$87:$B$363,2,FALSE),"")</f>
        <v>0</v>
      </c>
    </row>
    <row r="1225" spans="1:11" x14ac:dyDescent="0.2">
      <c r="A1225" t="str">
        <f t="shared" si="33"/>
        <v>2019BROWNING PUBLIC SCHOOLS</v>
      </c>
      <c r="B1225">
        <v>0</v>
      </c>
      <c r="C1225">
        <v>2019</v>
      </c>
      <c r="D1225">
        <v>180091</v>
      </c>
      <c r="E1225" t="s">
        <v>777</v>
      </c>
      <c r="F1225" t="s">
        <v>786</v>
      </c>
      <c r="G1225" t="s">
        <v>132</v>
      </c>
      <c r="H1225" s="4">
        <v>1222738</v>
      </c>
      <c r="I1225" s="4">
        <v>740298</v>
      </c>
      <c r="J1225" s="5">
        <f t="shared" si="32"/>
        <v>1963036</v>
      </c>
      <c r="K1225">
        <f>IFERROR(VLOOKUP(G1225,'GASB Match'!$A$87:$B$363,2,FALSE),"")</f>
        <v>0</v>
      </c>
    </row>
    <row r="1226" spans="1:11" x14ac:dyDescent="0.2">
      <c r="A1226" t="str">
        <f t="shared" si="33"/>
        <v>2020BROWNING PUBLIC SCHOOLS</v>
      </c>
      <c r="B1226">
        <v>0</v>
      </c>
      <c r="C1226">
        <v>2020</v>
      </c>
      <c r="D1226">
        <v>180091</v>
      </c>
      <c r="E1226" t="s">
        <v>777</v>
      </c>
      <c r="F1226" t="s">
        <v>786</v>
      </c>
      <c r="G1226" t="s">
        <v>132</v>
      </c>
      <c r="H1226" s="4">
        <v>1272307</v>
      </c>
      <c r="I1226" s="4">
        <v>752366</v>
      </c>
      <c r="J1226" s="5">
        <f t="shared" si="32"/>
        <v>2024673</v>
      </c>
      <c r="K1226">
        <f>IFERROR(VLOOKUP(G1226,'GASB Match'!$A$87:$B$363,2,FALSE),"")</f>
        <v>0</v>
      </c>
    </row>
    <row r="1227" spans="1:11" x14ac:dyDescent="0.2">
      <c r="A1227" t="str">
        <f t="shared" si="33"/>
        <v>2021BROWNING PUBLIC SCHOOLS</v>
      </c>
      <c r="B1227">
        <v>0</v>
      </c>
      <c r="C1227">
        <v>2021</v>
      </c>
      <c r="D1227">
        <v>180091</v>
      </c>
      <c r="E1227" t="s">
        <v>777</v>
      </c>
      <c r="F1227" t="s">
        <v>786</v>
      </c>
      <c r="G1227" t="s">
        <v>132</v>
      </c>
      <c r="H1227" s="4">
        <v>1347502</v>
      </c>
      <c r="I1227" s="4">
        <v>768866</v>
      </c>
      <c r="J1227" s="5">
        <f t="shared" ref="J1227:J1290" si="34">SUM(H1227:I1227)</f>
        <v>2116368</v>
      </c>
      <c r="K1227">
        <f>IFERROR(VLOOKUP(G1227,'GASB Match'!$A$87:$B$363,2,FALSE),"")</f>
        <v>0</v>
      </c>
    </row>
    <row r="1228" spans="1:11" x14ac:dyDescent="0.2">
      <c r="A1228" t="str">
        <f t="shared" si="33"/>
        <v>2022BROWNING PUBLIC SCHOOLS</v>
      </c>
      <c r="B1228">
        <v>0</v>
      </c>
      <c r="C1228">
        <v>2022</v>
      </c>
      <c r="D1228">
        <v>180091</v>
      </c>
      <c r="E1228" t="s">
        <v>777</v>
      </c>
      <c r="F1228" t="s">
        <v>786</v>
      </c>
      <c r="G1228" t="s">
        <v>132</v>
      </c>
      <c r="H1228" s="4">
        <v>1425626</v>
      </c>
      <c r="I1228" s="4">
        <v>787471</v>
      </c>
      <c r="J1228" s="5">
        <f t="shared" si="34"/>
        <v>2213097</v>
      </c>
      <c r="K1228">
        <f>IFERROR(VLOOKUP(G1228,'GASB Match'!$A$87:$B$363,2,FALSE),"")</f>
        <v>0</v>
      </c>
    </row>
    <row r="1229" spans="1:11" x14ac:dyDescent="0.2">
      <c r="A1229" t="str">
        <f t="shared" si="33"/>
        <v>2023BROWNING PUBLIC SCHOOLS</v>
      </c>
      <c r="B1229">
        <v>0</v>
      </c>
      <c r="C1229">
        <v>2023</v>
      </c>
      <c r="D1229">
        <v>180091</v>
      </c>
      <c r="E1229" t="s">
        <v>777</v>
      </c>
      <c r="F1229" t="s">
        <v>786</v>
      </c>
      <c r="G1229" t="s">
        <v>132</v>
      </c>
      <c r="H1229" s="4">
        <v>1339363</v>
      </c>
      <c r="I1229" s="4">
        <v>724105</v>
      </c>
      <c r="J1229" s="5">
        <f t="shared" si="34"/>
        <v>2063468</v>
      </c>
      <c r="K1229">
        <f>IFERROR(VLOOKUP(G1229,'GASB Match'!$A$87:$B$363,2,FALSE),"")</f>
        <v>0</v>
      </c>
    </row>
    <row r="1230" spans="1:11" x14ac:dyDescent="0.2">
      <c r="A1230" t="str">
        <f t="shared" si="33"/>
        <v>2015CUT BANK PUBLIC SCHOOLS</v>
      </c>
      <c r="B1230" t="s">
        <v>785</v>
      </c>
      <c r="C1230">
        <v>2015</v>
      </c>
      <c r="D1230">
        <v>180151</v>
      </c>
      <c r="E1230" t="s">
        <v>777</v>
      </c>
      <c r="F1230" t="s">
        <v>786</v>
      </c>
      <c r="G1230" t="s">
        <v>133</v>
      </c>
      <c r="H1230" s="4">
        <v>324574</v>
      </c>
      <c r="I1230" s="4">
        <v>217758</v>
      </c>
      <c r="J1230" s="5">
        <f t="shared" si="34"/>
        <v>542332</v>
      </c>
      <c r="K1230" t="str">
        <f>IFERROR(VLOOKUP(G1230,'GASB Match'!$A$87:$B$363,2,FALSE),"")</f>
        <v/>
      </c>
    </row>
    <row r="1231" spans="1:11" x14ac:dyDescent="0.2">
      <c r="A1231" t="str">
        <f t="shared" si="33"/>
        <v>2016CUT BANK PUBLIC SCHOOLS</v>
      </c>
      <c r="B1231" t="s">
        <v>785</v>
      </c>
      <c r="C1231">
        <v>2016</v>
      </c>
      <c r="D1231">
        <v>180151</v>
      </c>
      <c r="E1231" t="s">
        <v>777</v>
      </c>
      <c r="F1231" t="s">
        <v>786</v>
      </c>
      <c r="G1231" t="s">
        <v>133</v>
      </c>
      <c r="H1231" s="4">
        <v>324694</v>
      </c>
      <c r="I1231" s="4">
        <v>211725</v>
      </c>
      <c r="J1231" s="5">
        <f t="shared" si="34"/>
        <v>536419</v>
      </c>
      <c r="K1231" t="str">
        <f>IFERROR(VLOOKUP(G1231,'GASB Match'!$A$87:$B$363,2,FALSE),"")</f>
        <v/>
      </c>
    </row>
    <row r="1232" spans="1:11" x14ac:dyDescent="0.2">
      <c r="A1232" t="str">
        <f t="shared" si="33"/>
        <v>2017CUT BANK PUBLIC SCHOOLS</v>
      </c>
      <c r="B1232" t="s">
        <v>785</v>
      </c>
      <c r="C1232">
        <v>2017</v>
      </c>
      <c r="D1232">
        <v>180151</v>
      </c>
      <c r="E1232" t="s">
        <v>777</v>
      </c>
      <c r="F1232" t="s">
        <v>786</v>
      </c>
      <c r="G1232" t="s">
        <v>133</v>
      </c>
      <c r="H1232" s="4">
        <v>341555</v>
      </c>
      <c r="I1232" s="4">
        <v>216818</v>
      </c>
      <c r="J1232" s="5">
        <f t="shared" si="34"/>
        <v>558373</v>
      </c>
      <c r="K1232" t="str">
        <f>IFERROR(VLOOKUP(G1232,'GASB Match'!$A$87:$B$363,2,FALSE),"")</f>
        <v/>
      </c>
    </row>
    <row r="1233" spans="1:11" x14ac:dyDescent="0.2">
      <c r="A1233" t="str">
        <f t="shared" si="33"/>
        <v>2018CUT BANK PUBLIC SCHOOLS</v>
      </c>
      <c r="B1233" t="s">
        <v>785</v>
      </c>
      <c r="C1233">
        <v>2018</v>
      </c>
      <c r="D1233">
        <v>180151</v>
      </c>
      <c r="E1233" t="s">
        <v>777</v>
      </c>
      <c r="F1233" t="s">
        <v>786</v>
      </c>
      <c r="G1233" t="s">
        <v>133</v>
      </c>
      <c r="H1233" s="4">
        <v>339031</v>
      </c>
      <c r="I1233" s="4">
        <v>210869</v>
      </c>
      <c r="J1233" s="5">
        <f t="shared" si="34"/>
        <v>549900</v>
      </c>
      <c r="K1233" t="str">
        <f>IFERROR(VLOOKUP(G1233,'GASB Match'!$A$87:$B$363,2,FALSE),"")</f>
        <v/>
      </c>
    </row>
    <row r="1234" spans="1:11" x14ac:dyDescent="0.2">
      <c r="A1234" t="str">
        <f t="shared" si="33"/>
        <v>2019CUT BANK PUBLIC SCHOOLS</v>
      </c>
      <c r="B1234" t="s">
        <v>785</v>
      </c>
      <c r="C1234">
        <v>2019</v>
      </c>
      <c r="D1234">
        <v>180151</v>
      </c>
      <c r="E1234" t="s">
        <v>777</v>
      </c>
      <c r="F1234" t="s">
        <v>786</v>
      </c>
      <c r="G1234" t="s">
        <v>133</v>
      </c>
      <c r="H1234" s="4">
        <v>346325</v>
      </c>
      <c r="I1234" s="4">
        <v>209737</v>
      </c>
      <c r="J1234" s="5">
        <f t="shared" si="34"/>
        <v>556062</v>
      </c>
      <c r="K1234" t="str">
        <f>IFERROR(VLOOKUP(G1234,'GASB Match'!$A$87:$B$363,2,FALSE),"")</f>
        <v/>
      </c>
    </row>
    <row r="1235" spans="1:11" x14ac:dyDescent="0.2">
      <c r="A1235" t="str">
        <f t="shared" si="33"/>
        <v>2020CUT BANK PUBLIC SCHOOLS</v>
      </c>
      <c r="B1235" t="s">
        <v>785</v>
      </c>
      <c r="C1235">
        <v>2020</v>
      </c>
      <c r="D1235">
        <v>180151</v>
      </c>
      <c r="E1235" t="s">
        <v>777</v>
      </c>
      <c r="F1235" t="s">
        <v>786</v>
      </c>
      <c r="G1235" t="s">
        <v>133</v>
      </c>
      <c r="H1235" s="4">
        <v>366615</v>
      </c>
      <c r="I1235" s="4">
        <v>216731</v>
      </c>
      <c r="J1235" s="5">
        <f t="shared" si="34"/>
        <v>583346</v>
      </c>
      <c r="K1235" t="str">
        <f>IFERROR(VLOOKUP(G1235,'GASB Match'!$A$87:$B$363,2,FALSE),"")</f>
        <v/>
      </c>
    </row>
    <row r="1236" spans="1:11" x14ac:dyDescent="0.2">
      <c r="A1236" t="str">
        <f t="shared" si="33"/>
        <v>2021CUT BANK PUBLIC SCHOOLS</v>
      </c>
      <c r="B1236" t="s">
        <v>785</v>
      </c>
      <c r="C1236">
        <v>2021</v>
      </c>
      <c r="D1236">
        <v>180151</v>
      </c>
      <c r="E1236" t="s">
        <v>777</v>
      </c>
      <c r="F1236" t="s">
        <v>786</v>
      </c>
      <c r="G1236" t="s">
        <v>133</v>
      </c>
      <c r="H1236" s="4">
        <v>384798</v>
      </c>
      <c r="I1236" s="4">
        <v>219525</v>
      </c>
      <c r="J1236" s="5">
        <f t="shared" si="34"/>
        <v>604323</v>
      </c>
      <c r="K1236" t="str">
        <f>IFERROR(VLOOKUP(G1236,'GASB Match'!$A$87:$B$363,2,FALSE),"")</f>
        <v/>
      </c>
    </row>
    <row r="1237" spans="1:11" x14ac:dyDescent="0.2">
      <c r="A1237" t="str">
        <f t="shared" si="33"/>
        <v>2022CUT BANK PUBLIC SCHOOLS</v>
      </c>
      <c r="B1237" t="s">
        <v>785</v>
      </c>
      <c r="C1237">
        <v>2022</v>
      </c>
      <c r="D1237">
        <v>180151</v>
      </c>
      <c r="E1237" t="s">
        <v>777</v>
      </c>
      <c r="F1237" t="s">
        <v>786</v>
      </c>
      <c r="G1237" t="s">
        <v>133</v>
      </c>
      <c r="H1237" s="4">
        <v>426119</v>
      </c>
      <c r="I1237" s="4">
        <v>235285</v>
      </c>
      <c r="J1237" s="5">
        <f t="shared" si="34"/>
        <v>661404</v>
      </c>
      <c r="K1237" t="str">
        <f>IFERROR(VLOOKUP(G1237,'GASB Match'!$A$87:$B$363,2,FALSE),"")</f>
        <v/>
      </c>
    </row>
    <row r="1238" spans="1:11" x14ac:dyDescent="0.2">
      <c r="A1238" t="str">
        <f t="shared" si="33"/>
        <v>2023CUT BANK PUBLIC SCHOOLS</v>
      </c>
      <c r="B1238" t="s">
        <v>785</v>
      </c>
      <c r="C1238">
        <v>2023</v>
      </c>
      <c r="D1238">
        <v>180151</v>
      </c>
      <c r="E1238" t="s">
        <v>777</v>
      </c>
      <c r="F1238" t="s">
        <v>786</v>
      </c>
      <c r="G1238" t="s">
        <v>133</v>
      </c>
      <c r="H1238" s="4">
        <v>430309</v>
      </c>
      <c r="I1238" s="4">
        <v>232559</v>
      </c>
      <c r="J1238" s="5">
        <f t="shared" si="34"/>
        <v>662868</v>
      </c>
      <c r="K1238" t="str">
        <f>IFERROR(VLOOKUP(G1238,'GASB Match'!$A$87:$B$363,2,FALSE),"")</f>
        <v/>
      </c>
    </row>
    <row r="1239" spans="1:11" x14ac:dyDescent="0.2">
      <c r="A1239" t="str">
        <f t="shared" si="33"/>
        <v>2015EAST GLACIER PARK ELEMENTARY</v>
      </c>
      <c r="B1239">
        <v>3009510</v>
      </c>
      <c r="C1239">
        <v>2015</v>
      </c>
      <c r="D1239">
        <v>180501</v>
      </c>
      <c r="E1239" t="s">
        <v>777</v>
      </c>
      <c r="F1239" t="s">
        <v>786</v>
      </c>
      <c r="G1239" t="s">
        <v>134</v>
      </c>
      <c r="H1239" s="4">
        <v>25959</v>
      </c>
      <c r="I1239" s="4">
        <v>17872</v>
      </c>
      <c r="J1239" s="5">
        <f t="shared" si="34"/>
        <v>43831</v>
      </c>
      <c r="K1239">
        <f>IFERROR(VLOOKUP(G1239,'GASB Match'!$A$87:$B$363,2,FALSE),"")</f>
        <v>3009510</v>
      </c>
    </row>
    <row r="1240" spans="1:11" x14ac:dyDescent="0.2">
      <c r="A1240" t="str">
        <f t="shared" si="33"/>
        <v>2016EAST GLACIER PARK ELEMENTARY</v>
      </c>
      <c r="B1240">
        <v>3009510</v>
      </c>
      <c r="C1240">
        <v>2016</v>
      </c>
      <c r="D1240">
        <v>180501</v>
      </c>
      <c r="E1240" t="s">
        <v>777</v>
      </c>
      <c r="F1240" t="s">
        <v>786</v>
      </c>
      <c r="G1240" t="s">
        <v>134</v>
      </c>
      <c r="H1240" s="4">
        <v>28645</v>
      </c>
      <c r="I1240" s="4">
        <v>18869</v>
      </c>
      <c r="J1240" s="5">
        <f t="shared" si="34"/>
        <v>47514</v>
      </c>
      <c r="K1240">
        <f>IFERROR(VLOOKUP(G1240,'GASB Match'!$A$87:$B$363,2,FALSE),"")</f>
        <v>3009510</v>
      </c>
    </row>
    <row r="1241" spans="1:11" x14ac:dyDescent="0.2">
      <c r="A1241" t="str">
        <f t="shared" si="33"/>
        <v>2017EAST GLACIER PARK ELEMENTARY</v>
      </c>
      <c r="B1241">
        <v>3009510</v>
      </c>
      <c r="C1241">
        <v>2017</v>
      </c>
      <c r="D1241">
        <v>180501</v>
      </c>
      <c r="E1241" t="s">
        <v>777</v>
      </c>
      <c r="F1241" t="s">
        <v>786</v>
      </c>
      <c r="G1241" t="s">
        <v>134</v>
      </c>
      <c r="H1241" s="4">
        <v>36894</v>
      </c>
      <c r="I1241" s="4">
        <v>23433</v>
      </c>
      <c r="J1241" s="5">
        <f t="shared" si="34"/>
        <v>60327</v>
      </c>
      <c r="K1241">
        <f>IFERROR(VLOOKUP(G1241,'GASB Match'!$A$87:$B$363,2,FALSE),"")</f>
        <v>3009510</v>
      </c>
    </row>
    <row r="1242" spans="1:11" x14ac:dyDescent="0.2">
      <c r="A1242" t="str">
        <f t="shared" si="33"/>
        <v>2018EAST GLACIER PARK ELEMENTARY</v>
      </c>
      <c r="B1242">
        <v>3009510</v>
      </c>
      <c r="C1242">
        <v>2018</v>
      </c>
      <c r="D1242">
        <v>180501</v>
      </c>
      <c r="E1242" t="s">
        <v>777</v>
      </c>
      <c r="F1242" t="s">
        <v>786</v>
      </c>
      <c r="G1242" t="s">
        <v>134</v>
      </c>
      <c r="H1242" s="4">
        <v>39763</v>
      </c>
      <c r="I1242" s="4">
        <v>25026</v>
      </c>
      <c r="J1242" s="5">
        <f t="shared" si="34"/>
        <v>64789</v>
      </c>
      <c r="K1242">
        <f>IFERROR(VLOOKUP(G1242,'GASB Match'!$A$87:$B$363,2,FALSE),"")</f>
        <v>3009510</v>
      </c>
    </row>
    <row r="1243" spans="1:11" x14ac:dyDescent="0.2">
      <c r="A1243" t="str">
        <f t="shared" si="33"/>
        <v>2019EAST GLACIER PARK ELEMENTARY</v>
      </c>
      <c r="B1243">
        <v>3009510</v>
      </c>
      <c r="C1243">
        <v>2019</v>
      </c>
      <c r="D1243">
        <v>180501</v>
      </c>
      <c r="E1243" t="s">
        <v>777</v>
      </c>
      <c r="F1243" t="s">
        <v>786</v>
      </c>
      <c r="G1243" t="s">
        <v>134</v>
      </c>
      <c r="H1243" s="4">
        <v>38271</v>
      </c>
      <c r="I1243" s="4">
        <v>23248</v>
      </c>
      <c r="J1243" s="5">
        <f t="shared" si="34"/>
        <v>61519</v>
      </c>
      <c r="K1243">
        <f>IFERROR(VLOOKUP(G1243,'GASB Match'!$A$87:$B$363,2,FALSE),"")</f>
        <v>3009510</v>
      </c>
    </row>
    <row r="1244" spans="1:11" x14ac:dyDescent="0.2">
      <c r="A1244" t="str">
        <f t="shared" si="33"/>
        <v>2020EAST GLACIER PARK ELEMENTARY</v>
      </c>
      <c r="B1244">
        <v>3009510</v>
      </c>
      <c r="C1244">
        <v>2020</v>
      </c>
      <c r="D1244">
        <v>180501</v>
      </c>
      <c r="E1244" t="s">
        <v>777</v>
      </c>
      <c r="F1244" t="s">
        <v>786</v>
      </c>
      <c r="G1244" t="s">
        <v>134</v>
      </c>
      <c r="H1244" s="4">
        <v>38752</v>
      </c>
      <c r="I1244" s="4">
        <v>22829</v>
      </c>
      <c r="J1244" s="5">
        <f t="shared" si="34"/>
        <v>61581</v>
      </c>
      <c r="K1244">
        <f>IFERROR(VLOOKUP(G1244,'GASB Match'!$A$87:$B$363,2,FALSE),"")</f>
        <v>3009510</v>
      </c>
    </row>
    <row r="1245" spans="1:11" x14ac:dyDescent="0.2">
      <c r="A1245" t="str">
        <f t="shared" si="33"/>
        <v>2021EAST GLACIER PARK ELEMENTARY</v>
      </c>
      <c r="B1245">
        <v>3009510</v>
      </c>
      <c r="C1245">
        <v>2021</v>
      </c>
      <c r="D1245">
        <v>180501</v>
      </c>
      <c r="E1245" t="s">
        <v>777</v>
      </c>
      <c r="F1245" t="s">
        <v>786</v>
      </c>
      <c r="G1245" t="s">
        <v>134</v>
      </c>
      <c r="H1245" s="4">
        <v>36270</v>
      </c>
      <c r="I1245" s="4">
        <v>20646</v>
      </c>
      <c r="J1245" s="5">
        <f t="shared" si="34"/>
        <v>56916</v>
      </c>
      <c r="K1245">
        <f>IFERROR(VLOOKUP(G1245,'GASB Match'!$A$87:$B$363,2,FALSE),"")</f>
        <v>3009510</v>
      </c>
    </row>
    <row r="1246" spans="1:11" x14ac:dyDescent="0.2">
      <c r="A1246" t="str">
        <f t="shared" si="33"/>
        <v>2022EAST GLACIER PARK ELEMENTARY</v>
      </c>
      <c r="B1246">
        <v>3009510</v>
      </c>
      <c r="C1246">
        <v>2022</v>
      </c>
      <c r="D1246">
        <v>180501</v>
      </c>
      <c r="E1246" t="s">
        <v>777</v>
      </c>
      <c r="F1246" t="s">
        <v>786</v>
      </c>
      <c r="G1246" t="s">
        <v>134</v>
      </c>
      <c r="H1246" s="4">
        <v>52747</v>
      </c>
      <c r="I1246" s="4">
        <v>29013</v>
      </c>
      <c r="J1246" s="5">
        <f t="shared" si="34"/>
        <v>81760</v>
      </c>
      <c r="K1246">
        <f>IFERROR(VLOOKUP(G1246,'GASB Match'!$A$87:$B$363,2,FALSE),"")</f>
        <v>3009510</v>
      </c>
    </row>
    <row r="1247" spans="1:11" x14ac:dyDescent="0.2">
      <c r="A1247" t="str">
        <f t="shared" si="33"/>
        <v>2023EAST GLACIER PARK ELEMENTARY</v>
      </c>
      <c r="B1247">
        <v>3009510</v>
      </c>
      <c r="C1247">
        <v>2023</v>
      </c>
      <c r="D1247">
        <v>180501</v>
      </c>
      <c r="E1247" t="s">
        <v>777</v>
      </c>
      <c r="F1247" t="s">
        <v>786</v>
      </c>
      <c r="G1247" t="s">
        <v>134</v>
      </c>
      <c r="H1247" s="4">
        <v>51012</v>
      </c>
      <c r="I1247" s="4">
        <v>27464</v>
      </c>
      <c r="J1247" s="5">
        <f t="shared" si="34"/>
        <v>78476</v>
      </c>
      <c r="K1247">
        <f>IFERROR(VLOOKUP(G1247,'GASB Match'!$A$87:$B$363,2,FALSE),"")</f>
        <v>3009510</v>
      </c>
    </row>
    <row r="1248" spans="1:11" x14ac:dyDescent="0.2">
      <c r="A1248" t="str">
        <f t="shared" si="33"/>
        <v>2015MOUNTAIN VIEW ELEMENTARY</v>
      </c>
      <c r="B1248">
        <v>3000004</v>
      </c>
      <c r="C1248">
        <v>2015</v>
      </c>
      <c r="D1248">
        <v>180641</v>
      </c>
      <c r="E1248" t="s">
        <v>777</v>
      </c>
      <c r="F1248" t="s">
        <v>786</v>
      </c>
      <c r="G1248" t="s">
        <v>135</v>
      </c>
      <c r="H1248" s="4">
        <v>6062</v>
      </c>
      <c r="I1248" s="4">
        <v>4554</v>
      </c>
      <c r="J1248" s="5">
        <f t="shared" si="34"/>
        <v>10616</v>
      </c>
      <c r="K1248">
        <f>IFERROR(VLOOKUP(G1248,'GASB Match'!$A$87:$B$363,2,FALSE),"")</f>
        <v>3000004</v>
      </c>
    </row>
    <row r="1249" spans="1:11" x14ac:dyDescent="0.2">
      <c r="A1249" t="str">
        <f t="shared" si="33"/>
        <v>2016MOUNTAIN VIEW ELEMENTARY</v>
      </c>
      <c r="B1249">
        <v>3000004</v>
      </c>
      <c r="C1249">
        <v>2016</v>
      </c>
      <c r="D1249">
        <v>180641</v>
      </c>
      <c r="E1249" t="s">
        <v>777</v>
      </c>
      <c r="F1249" t="s">
        <v>786</v>
      </c>
      <c r="G1249" t="s">
        <v>135</v>
      </c>
      <c r="H1249" s="4">
        <v>6482</v>
      </c>
      <c r="I1249" s="4">
        <v>4432</v>
      </c>
      <c r="J1249" s="5">
        <f t="shared" si="34"/>
        <v>10914</v>
      </c>
      <c r="K1249">
        <f>IFERROR(VLOOKUP(G1249,'GASB Match'!$A$87:$B$363,2,FALSE),"")</f>
        <v>3000004</v>
      </c>
    </row>
    <row r="1250" spans="1:11" x14ac:dyDescent="0.2">
      <c r="A1250" t="str">
        <f t="shared" si="33"/>
        <v>2017MOUNTAIN VIEW ELEMENTARY</v>
      </c>
      <c r="B1250">
        <v>3000004</v>
      </c>
      <c r="C1250">
        <v>2017</v>
      </c>
      <c r="D1250">
        <v>180641</v>
      </c>
      <c r="E1250" t="s">
        <v>777</v>
      </c>
      <c r="F1250" t="s">
        <v>786</v>
      </c>
      <c r="G1250" t="s">
        <v>135</v>
      </c>
      <c r="H1250" s="4">
        <v>6551</v>
      </c>
      <c r="I1250" s="4">
        <v>4173</v>
      </c>
      <c r="J1250" s="5">
        <f t="shared" si="34"/>
        <v>10724</v>
      </c>
      <c r="K1250">
        <f>IFERROR(VLOOKUP(G1250,'GASB Match'!$A$87:$B$363,2,FALSE),"")</f>
        <v>3000004</v>
      </c>
    </row>
    <row r="1251" spans="1:11" x14ac:dyDescent="0.2">
      <c r="A1251" t="str">
        <f t="shared" si="33"/>
        <v>2018MOUNTAIN VIEW ELEMENTARY</v>
      </c>
      <c r="B1251">
        <v>3000004</v>
      </c>
      <c r="C1251">
        <v>2018</v>
      </c>
      <c r="D1251">
        <v>180641</v>
      </c>
      <c r="E1251" t="s">
        <v>777</v>
      </c>
      <c r="F1251" t="s">
        <v>786</v>
      </c>
      <c r="G1251" t="s">
        <v>135</v>
      </c>
      <c r="H1251" s="4">
        <v>6777</v>
      </c>
      <c r="I1251" s="4">
        <v>4543</v>
      </c>
      <c r="J1251" s="5">
        <f t="shared" si="34"/>
        <v>11320</v>
      </c>
      <c r="K1251">
        <f>IFERROR(VLOOKUP(G1251,'GASB Match'!$A$87:$B$363,2,FALSE),"")</f>
        <v>3000004</v>
      </c>
    </row>
    <row r="1252" spans="1:11" x14ac:dyDescent="0.2">
      <c r="A1252" t="str">
        <f t="shared" si="33"/>
        <v>2019MOUNTAIN VIEW ELEMENTARY</v>
      </c>
      <c r="B1252">
        <v>3000004</v>
      </c>
      <c r="C1252">
        <v>2019</v>
      </c>
      <c r="D1252">
        <v>180641</v>
      </c>
      <c r="E1252" t="s">
        <v>777</v>
      </c>
      <c r="F1252" t="s">
        <v>786</v>
      </c>
      <c r="G1252" t="s">
        <v>135</v>
      </c>
      <c r="H1252" s="4">
        <v>7195</v>
      </c>
      <c r="I1252" s="4">
        <v>4435</v>
      </c>
      <c r="J1252" s="5">
        <f t="shared" si="34"/>
        <v>11630</v>
      </c>
      <c r="K1252">
        <f>IFERROR(VLOOKUP(G1252,'GASB Match'!$A$87:$B$363,2,FALSE),"")</f>
        <v>3000004</v>
      </c>
    </row>
    <row r="1253" spans="1:11" x14ac:dyDescent="0.2">
      <c r="A1253" t="str">
        <f t="shared" si="33"/>
        <v>2020MOUNTAIN VIEW ELEMENTARY</v>
      </c>
      <c r="B1253">
        <v>3000004</v>
      </c>
      <c r="C1253">
        <v>2020</v>
      </c>
      <c r="D1253">
        <v>180641</v>
      </c>
      <c r="E1253" t="s">
        <v>777</v>
      </c>
      <c r="F1253" t="s">
        <v>786</v>
      </c>
      <c r="G1253" t="s">
        <v>135</v>
      </c>
      <c r="H1253" s="4">
        <v>4307</v>
      </c>
      <c r="I1253" s="4">
        <v>2458</v>
      </c>
      <c r="J1253" s="5">
        <f t="shared" si="34"/>
        <v>6765</v>
      </c>
      <c r="K1253">
        <f>IFERROR(VLOOKUP(G1253,'GASB Match'!$A$87:$B$363,2,FALSE),"")</f>
        <v>3000004</v>
      </c>
    </row>
    <row r="1254" spans="1:11" x14ac:dyDescent="0.2">
      <c r="A1254" t="str">
        <f t="shared" si="33"/>
        <v>2021MOUNTAIN VIEW ELEMENTARY</v>
      </c>
      <c r="B1254">
        <v>3000004</v>
      </c>
      <c r="C1254">
        <v>2021</v>
      </c>
      <c r="D1254">
        <v>180641</v>
      </c>
      <c r="E1254" t="s">
        <v>777</v>
      </c>
      <c r="F1254" t="s">
        <v>786</v>
      </c>
      <c r="G1254" t="s">
        <v>135</v>
      </c>
      <c r="H1254" s="4">
        <v>4301</v>
      </c>
      <c r="I1254" s="4">
        <v>2404</v>
      </c>
      <c r="J1254" s="5">
        <f t="shared" si="34"/>
        <v>6705</v>
      </c>
      <c r="K1254">
        <f>IFERROR(VLOOKUP(G1254,'GASB Match'!$A$87:$B$363,2,FALSE),"")</f>
        <v>3000004</v>
      </c>
    </row>
    <row r="1255" spans="1:11" x14ac:dyDescent="0.2">
      <c r="A1255" t="str">
        <f t="shared" si="33"/>
        <v>2022MOUNTAIN VIEW ELEMENTARY</v>
      </c>
      <c r="B1255">
        <v>3000004</v>
      </c>
      <c r="C1255">
        <v>2022</v>
      </c>
      <c r="D1255">
        <v>180641</v>
      </c>
      <c r="E1255" t="s">
        <v>777</v>
      </c>
      <c r="F1255" t="s">
        <v>786</v>
      </c>
      <c r="G1255" t="s">
        <v>135</v>
      </c>
      <c r="H1255" s="4">
        <v>4116</v>
      </c>
      <c r="I1255" s="4">
        <v>2146</v>
      </c>
      <c r="J1255" s="5">
        <f t="shared" si="34"/>
        <v>6262</v>
      </c>
      <c r="K1255">
        <f>IFERROR(VLOOKUP(G1255,'GASB Match'!$A$87:$B$363,2,FALSE),"")</f>
        <v>3000004</v>
      </c>
    </row>
    <row r="1256" spans="1:11" x14ac:dyDescent="0.2">
      <c r="A1256" t="str">
        <f t="shared" si="33"/>
        <v>2023MOUNTAIN VIEW ELEMENTARY</v>
      </c>
      <c r="B1256">
        <v>3000004</v>
      </c>
      <c r="C1256">
        <v>2023</v>
      </c>
      <c r="D1256">
        <v>180641</v>
      </c>
      <c r="E1256" t="s">
        <v>777</v>
      </c>
      <c r="F1256" t="s">
        <v>786</v>
      </c>
      <c r="G1256" t="s">
        <v>135</v>
      </c>
      <c r="H1256" s="4">
        <v>9685</v>
      </c>
      <c r="I1256" s="4">
        <v>5118</v>
      </c>
      <c r="J1256" s="5">
        <f t="shared" si="34"/>
        <v>14803</v>
      </c>
      <c r="K1256">
        <f>IFERROR(VLOOKUP(G1256,'GASB Match'!$A$87:$B$363,2,FALSE),"")</f>
        <v>3000004</v>
      </c>
    </row>
    <row r="1257" spans="1:11" x14ac:dyDescent="0.2">
      <c r="A1257" t="str">
        <f t="shared" si="33"/>
        <v>2015RYEGATE K-12 SCHOOLS</v>
      </c>
      <c r="B1257">
        <v>3023340</v>
      </c>
      <c r="C1257">
        <v>2015</v>
      </c>
      <c r="D1257">
        <v>190061</v>
      </c>
      <c r="E1257" t="s">
        <v>777</v>
      </c>
      <c r="F1257" t="s">
        <v>786</v>
      </c>
      <c r="G1257" t="s">
        <v>136</v>
      </c>
      <c r="H1257" s="4">
        <v>42867</v>
      </c>
      <c r="I1257" s="4">
        <v>29190</v>
      </c>
      <c r="J1257" s="5">
        <f t="shared" si="34"/>
        <v>72057</v>
      </c>
      <c r="K1257">
        <f>IFERROR(VLOOKUP(G1257,'GASB Match'!$A$87:$B$363,2,FALSE),"")</f>
        <v>3023340</v>
      </c>
    </row>
    <row r="1258" spans="1:11" x14ac:dyDescent="0.2">
      <c r="A1258" t="str">
        <f t="shared" si="33"/>
        <v>2016RYEGATE K-12 SCHOOLS</v>
      </c>
      <c r="B1258">
        <v>3023340</v>
      </c>
      <c r="C1258">
        <v>2016</v>
      </c>
      <c r="D1258">
        <v>190061</v>
      </c>
      <c r="E1258" t="s">
        <v>777</v>
      </c>
      <c r="F1258" t="s">
        <v>786</v>
      </c>
      <c r="G1258" t="s">
        <v>136</v>
      </c>
      <c r="H1258" s="4">
        <v>40253</v>
      </c>
      <c r="I1258" s="4">
        <v>26431</v>
      </c>
      <c r="J1258" s="5">
        <f t="shared" si="34"/>
        <v>66684</v>
      </c>
      <c r="K1258">
        <f>IFERROR(VLOOKUP(G1258,'GASB Match'!$A$87:$B$363,2,FALSE),"")</f>
        <v>3023340</v>
      </c>
    </row>
    <row r="1259" spans="1:11" x14ac:dyDescent="0.2">
      <c r="A1259" t="str">
        <f t="shared" si="33"/>
        <v>2017RYEGATE K-12 SCHOOLS</v>
      </c>
      <c r="B1259">
        <v>3023340</v>
      </c>
      <c r="C1259">
        <v>2017</v>
      </c>
      <c r="D1259">
        <v>190061</v>
      </c>
      <c r="E1259" t="s">
        <v>777</v>
      </c>
      <c r="F1259" t="s">
        <v>786</v>
      </c>
      <c r="G1259" t="s">
        <v>136</v>
      </c>
      <c r="H1259" s="4">
        <v>43641</v>
      </c>
      <c r="I1259" s="4">
        <v>27716</v>
      </c>
      <c r="J1259" s="5">
        <f t="shared" si="34"/>
        <v>71357</v>
      </c>
      <c r="K1259">
        <f>IFERROR(VLOOKUP(G1259,'GASB Match'!$A$87:$B$363,2,FALSE),"")</f>
        <v>3023340</v>
      </c>
    </row>
    <row r="1260" spans="1:11" x14ac:dyDescent="0.2">
      <c r="A1260" t="str">
        <f t="shared" si="33"/>
        <v>2018RYEGATE K-12 SCHOOLS</v>
      </c>
      <c r="B1260">
        <v>3023340</v>
      </c>
      <c r="C1260">
        <v>2018</v>
      </c>
      <c r="D1260">
        <v>190061</v>
      </c>
      <c r="E1260" t="s">
        <v>777</v>
      </c>
      <c r="F1260" t="s">
        <v>786</v>
      </c>
      <c r="G1260" t="s">
        <v>136</v>
      </c>
      <c r="H1260" s="4">
        <v>47778</v>
      </c>
      <c r="I1260" s="4">
        <v>30004</v>
      </c>
      <c r="J1260" s="5">
        <f t="shared" si="34"/>
        <v>77782</v>
      </c>
      <c r="K1260">
        <f>IFERROR(VLOOKUP(G1260,'GASB Match'!$A$87:$B$363,2,FALSE),"")</f>
        <v>3023340</v>
      </c>
    </row>
    <row r="1261" spans="1:11" x14ac:dyDescent="0.2">
      <c r="A1261" t="str">
        <f t="shared" si="33"/>
        <v>2019RYEGATE K-12 SCHOOLS</v>
      </c>
      <c r="B1261">
        <v>3023340</v>
      </c>
      <c r="C1261">
        <v>2019</v>
      </c>
      <c r="D1261">
        <v>190061</v>
      </c>
      <c r="E1261" t="s">
        <v>777</v>
      </c>
      <c r="F1261" t="s">
        <v>786</v>
      </c>
      <c r="G1261" t="s">
        <v>136</v>
      </c>
      <c r="H1261" s="4">
        <v>43337</v>
      </c>
      <c r="I1261" s="4">
        <v>26315</v>
      </c>
      <c r="J1261" s="5">
        <f t="shared" si="34"/>
        <v>69652</v>
      </c>
      <c r="K1261">
        <f>IFERROR(VLOOKUP(G1261,'GASB Match'!$A$87:$B$363,2,FALSE),"")</f>
        <v>3023340</v>
      </c>
    </row>
    <row r="1262" spans="1:11" x14ac:dyDescent="0.2">
      <c r="A1262" t="str">
        <f t="shared" si="33"/>
        <v>2020RYEGATE K-12 SCHOOLS</v>
      </c>
      <c r="B1262">
        <v>3023340</v>
      </c>
      <c r="C1262">
        <v>2020</v>
      </c>
      <c r="D1262">
        <v>190061</v>
      </c>
      <c r="E1262" t="s">
        <v>777</v>
      </c>
      <c r="F1262" t="s">
        <v>786</v>
      </c>
      <c r="G1262" t="s">
        <v>136</v>
      </c>
      <c r="H1262" s="4">
        <v>45662</v>
      </c>
      <c r="I1262" s="4">
        <v>26916</v>
      </c>
      <c r="J1262" s="5">
        <f t="shared" si="34"/>
        <v>72578</v>
      </c>
      <c r="K1262">
        <f>IFERROR(VLOOKUP(G1262,'GASB Match'!$A$87:$B$363,2,FALSE),"")</f>
        <v>3023340</v>
      </c>
    </row>
    <row r="1263" spans="1:11" x14ac:dyDescent="0.2">
      <c r="A1263" t="str">
        <f t="shared" si="33"/>
        <v>2021RYEGATE K-12 SCHOOLS</v>
      </c>
      <c r="B1263">
        <v>3023340</v>
      </c>
      <c r="C1263">
        <v>2021</v>
      </c>
      <c r="D1263">
        <v>190061</v>
      </c>
      <c r="E1263" t="s">
        <v>777</v>
      </c>
      <c r="F1263" t="s">
        <v>786</v>
      </c>
      <c r="G1263" t="s">
        <v>136</v>
      </c>
      <c r="H1263" s="4">
        <v>51379</v>
      </c>
      <c r="I1263" s="4">
        <v>29268</v>
      </c>
      <c r="J1263" s="5">
        <f t="shared" si="34"/>
        <v>80647</v>
      </c>
      <c r="K1263">
        <f>IFERROR(VLOOKUP(G1263,'GASB Match'!$A$87:$B$363,2,FALSE),"")</f>
        <v>3023340</v>
      </c>
    </row>
    <row r="1264" spans="1:11" x14ac:dyDescent="0.2">
      <c r="A1264" t="str">
        <f t="shared" si="33"/>
        <v>2022RYEGATE K-12 SCHOOLS</v>
      </c>
      <c r="B1264">
        <v>3023340</v>
      </c>
      <c r="C1264">
        <v>2022</v>
      </c>
      <c r="D1264">
        <v>190061</v>
      </c>
      <c r="E1264" t="s">
        <v>777</v>
      </c>
      <c r="F1264" t="s">
        <v>786</v>
      </c>
      <c r="G1264" t="s">
        <v>136</v>
      </c>
      <c r="H1264" s="4">
        <v>56623</v>
      </c>
      <c r="I1264" s="4">
        <v>31154</v>
      </c>
      <c r="J1264" s="5">
        <f t="shared" si="34"/>
        <v>87777</v>
      </c>
      <c r="K1264">
        <f>IFERROR(VLOOKUP(G1264,'GASB Match'!$A$87:$B$363,2,FALSE),"")</f>
        <v>3023340</v>
      </c>
    </row>
    <row r="1265" spans="1:11" x14ac:dyDescent="0.2">
      <c r="A1265" t="str">
        <f t="shared" si="33"/>
        <v>2023RYEGATE K-12 SCHOOLS</v>
      </c>
      <c r="B1265">
        <v>3023340</v>
      </c>
      <c r="C1265">
        <v>2023</v>
      </c>
      <c r="D1265">
        <v>190061</v>
      </c>
      <c r="E1265" t="s">
        <v>777</v>
      </c>
      <c r="F1265" t="s">
        <v>786</v>
      </c>
      <c r="G1265" t="s">
        <v>136</v>
      </c>
      <c r="H1265" s="4">
        <v>62041</v>
      </c>
      <c r="I1265" s="4">
        <v>33428</v>
      </c>
      <c r="J1265" s="5">
        <f t="shared" si="34"/>
        <v>95469</v>
      </c>
      <c r="K1265">
        <f>IFERROR(VLOOKUP(G1265,'GASB Match'!$A$87:$B$363,2,FALSE),"")</f>
        <v>3023340</v>
      </c>
    </row>
    <row r="1266" spans="1:11" x14ac:dyDescent="0.2">
      <c r="A1266" t="str">
        <f t="shared" si="33"/>
        <v>2015LAVINA K-12 SCHOOLS</v>
      </c>
      <c r="B1266">
        <v>3016290</v>
      </c>
      <c r="C1266">
        <v>2015</v>
      </c>
      <c r="D1266">
        <v>190411</v>
      </c>
      <c r="E1266" t="s">
        <v>777</v>
      </c>
      <c r="F1266" t="s">
        <v>786</v>
      </c>
      <c r="G1266" t="s">
        <v>137</v>
      </c>
      <c r="H1266" s="4">
        <v>51112</v>
      </c>
      <c r="I1266" s="4">
        <v>34709</v>
      </c>
      <c r="J1266" s="5">
        <f t="shared" si="34"/>
        <v>85821</v>
      </c>
      <c r="K1266">
        <f>IFERROR(VLOOKUP(G1266,'GASB Match'!$A$87:$B$363,2,FALSE),"")</f>
        <v>3016290</v>
      </c>
    </row>
    <row r="1267" spans="1:11" x14ac:dyDescent="0.2">
      <c r="A1267" t="str">
        <f t="shared" si="33"/>
        <v>2016LAVINA K-12 SCHOOLS</v>
      </c>
      <c r="B1267">
        <v>3016290</v>
      </c>
      <c r="C1267">
        <v>2016</v>
      </c>
      <c r="D1267">
        <v>190411</v>
      </c>
      <c r="E1267" t="s">
        <v>777</v>
      </c>
      <c r="F1267" t="s">
        <v>786</v>
      </c>
      <c r="G1267" t="s">
        <v>137</v>
      </c>
      <c r="H1267" s="4">
        <v>53170</v>
      </c>
      <c r="I1267" s="4">
        <v>34846</v>
      </c>
      <c r="J1267" s="5">
        <f t="shared" si="34"/>
        <v>88016</v>
      </c>
      <c r="K1267">
        <f>IFERROR(VLOOKUP(G1267,'GASB Match'!$A$87:$B$363,2,FALSE),"")</f>
        <v>3016290</v>
      </c>
    </row>
    <row r="1268" spans="1:11" x14ac:dyDescent="0.2">
      <c r="A1268" t="str">
        <f t="shared" si="33"/>
        <v>2017LAVINA K-12 SCHOOLS</v>
      </c>
      <c r="B1268">
        <v>3016290</v>
      </c>
      <c r="C1268">
        <v>2017</v>
      </c>
      <c r="D1268">
        <v>190411</v>
      </c>
      <c r="E1268" t="s">
        <v>777</v>
      </c>
      <c r="F1268" t="s">
        <v>786</v>
      </c>
      <c r="G1268" t="s">
        <v>137</v>
      </c>
      <c r="H1268" s="4">
        <v>50935</v>
      </c>
      <c r="I1268" s="4">
        <v>32346</v>
      </c>
      <c r="J1268" s="5">
        <f t="shared" si="34"/>
        <v>83281</v>
      </c>
      <c r="K1268">
        <f>IFERROR(VLOOKUP(G1268,'GASB Match'!$A$87:$B$363,2,FALSE),"")</f>
        <v>3016290</v>
      </c>
    </row>
    <row r="1269" spans="1:11" x14ac:dyDescent="0.2">
      <c r="A1269" t="str">
        <f t="shared" si="33"/>
        <v>2018LAVINA K-12 SCHOOLS</v>
      </c>
      <c r="B1269">
        <v>3016290</v>
      </c>
      <c r="C1269">
        <v>2018</v>
      </c>
      <c r="D1269">
        <v>190411</v>
      </c>
      <c r="E1269" t="s">
        <v>777</v>
      </c>
      <c r="F1269" t="s">
        <v>786</v>
      </c>
      <c r="G1269" t="s">
        <v>137</v>
      </c>
      <c r="H1269" s="4">
        <v>52216</v>
      </c>
      <c r="I1269" s="4">
        <v>32760</v>
      </c>
      <c r="J1269" s="5">
        <f t="shared" si="34"/>
        <v>84976</v>
      </c>
      <c r="K1269">
        <f>IFERROR(VLOOKUP(G1269,'GASB Match'!$A$87:$B$363,2,FALSE),"")</f>
        <v>3016290</v>
      </c>
    </row>
    <row r="1270" spans="1:11" x14ac:dyDescent="0.2">
      <c r="A1270" t="str">
        <f t="shared" si="33"/>
        <v>2019LAVINA K-12 SCHOOLS</v>
      </c>
      <c r="B1270">
        <v>3016290</v>
      </c>
      <c r="C1270">
        <v>2019</v>
      </c>
      <c r="D1270">
        <v>190411</v>
      </c>
      <c r="E1270" t="s">
        <v>777</v>
      </c>
      <c r="F1270" t="s">
        <v>786</v>
      </c>
      <c r="G1270" t="s">
        <v>137</v>
      </c>
      <c r="H1270" s="4">
        <v>50402</v>
      </c>
      <c r="I1270" s="4">
        <v>30592</v>
      </c>
      <c r="J1270" s="5">
        <f t="shared" si="34"/>
        <v>80994</v>
      </c>
      <c r="K1270">
        <f>IFERROR(VLOOKUP(G1270,'GASB Match'!$A$87:$B$363,2,FALSE),"")</f>
        <v>3016290</v>
      </c>
    </row>
    <row r="1271" spans="1:11" x14ac:dyDescent="0.2">
      <c r="A1271" t="str">
        <f t="shared" si="33"/>
        <v>2020LAVINA K-12 SCHOOLS</v>
      </c>
      <c r="B1271">
        <v>3016290</v>
      </c>
      <c r="C1271">
        <v>2020</v>
      </c>
      <c r="D1271">
        <v>190411</v>
      </c>
      <c r="E1271" t="s">
        <v>777</v>
      </c>
      <c r="F1271" t="s">
        <v>786</v>
      </c>
      <c r="G1271" t="s">
        <v>137</v>
      </c>
      <c r="H1271" s="4">
        <v>53328</v>
      </c>
      <c r="I1271" s="4">
        <v>31450</v>
      </c>
      <c r="J1271" s="5">
        <f t="shared" si="34"/>
        <v>84778</v>
      </c>
      <c r="K1271">
        <f>IFERROR(VLOOKUP(G1271,'GASB Match'!$A$87:$B$363,2,FALSE),"")</f>
        <v>3016290</v>
      </c>
    </row>
    <row r="1272" spans="1:11" x14ac:dyDescent="0.2">
      <c r="A1272" t="str">
        <f t="shared" si="33"/>
        <v>2021LAVINA K-12 SCHOOLS</v>
      </c>
      <c r="B1272">
        <v>3016290</v>
      </c>
      <c r="C1272">
        <v>2021</v>
      </c>
      <c r="D1272">
        <v>190411</v>
      </c>
      <c r="E1272" t="s">
        <v>777</v>
      </c>
      <c r="F1272" t="s">
        <v>786</v>
      </c>
      <c r="G1272" t="s">
        <v>137</v>
      </c>
      <c r="H1272" s="4">
        <v>55411</v>
      </c>
      <c r="I1272" s="4">
        <v>31569</v>
      </c>
      <c r="J1272" s="5">
        <f t="shared" si="34"/>
        <v>86980</v>
      </c>
      <c r="K1272">
        <f>IFERROR(VLOOKUP(G1272,'GASB Match'!$A$87:$B$363,2,FALSE),"")</f>
        <v>3016290</v>
      </c>
    </row>
    <row r="1273" spans="1:11" x14ac:dyDescent="0.2">
      <c r="A1273" t="str">
        <f t="shared" si="33"/>
        <v>2022LAVINA K-12 SCHOOLS</v>
      </c>
      <c r="B1273">
        <v>3016290</v>
      </c>
      <c r="C1273">
        <v>2022</v>
      </c>
      <c r="D1273">
        <v>190411</v>
      </c>
      <c r="E1273" t="s">
        <v>777</v>
      </c>
      <c r="F1273" t="s">
        <v>786</v>
      </c>
      <c r="G1273" t="s">
        <v>137</v>
      </c>
      <c r="H1273" s="4">
        <v>58298</v>
      </c>
      <c r="I1273" s="4">
        <v>32079</v>
      </c>
      <c r="J1273" s="5">
        <f t="shared" si="34"/>
        <v>90377</v>
      </c>
      <c r="K1273">
        <f>IFERROR(VLOOKUP(G1273,'GASB Match'!$A$87:$B$363,2,FALSE),"")</f>
        <v>3016290</v>
      </c>
    </row>
    <row r="1274" spans="1:11" x14ac:dyDescent="0.2">
      <c r="A1274" t="str">
        <f t="shared" si="33"/>
        <v>2023LAVINA K-12 SCHOOLS</v>
      </c>
      <c r="B1274">
        <v>3016290</v>
      </c>
      <c r="C1274">
        <v>2023</v>
      </c>
      <c r="D1274">
        <v>190411</v>
      </c>
      <c r="E1274" t="s">
        <v>777</v>
      </c>
      <c r="F1274" t="s">
        <v>786</v>
      </c>
      <c r="G1274" t="s">
        <v>137</v>
      </c>
      <c r="H1274" s="4">
        <v>58129</v>
      </c>
      <c r="I1274" s="4">
        <v>31313</v>
      </c>
      <c r="J1274" s="5">
        <f t="shared" si="34"/>
        <v>89442</v>
      </c>
      <c r="K1274">
        <f>IFERROR(VLOOKUP(G1274,'GASB Match'!$A$87:$B$363,2,FALSE),"")</f>
        <v>3016290</v>
      </c>
    </row>
    <row r="1275" spans="1:11" x14ac:dyDescent="0.2">
      <c r="A1275" t="str">
        <f t="shared" si="33"/>
        <v>2015PHILIPSBURG K-12 SCHOOLS</v>
      </c>
      <c r="B1275">
        <v>3012840</v>
      </c>
      <c r="C1275">
        <v>2015</v>
      </c>
      <c r="D1275">
        <v>200011</v>
      </c>
      <c r="E1275" t="s">
        <v>777</v>
      </c>
      <c r="F1275" t="s">
        <v>786</v>
      </c>
      <c r="G1275" t="s">
        <v>138</v>
      </c>
      <c r="H1275" s="4">
        <v>100369</v>
      </c>
      <c r="I1275" s="4">
        <v>67681</v>
      </c>
      <c r="J1275" s="5">
        <f t="shared" si="34"/>
        <v>168050</v>
      </c>
      <c r="K1275">
        <f>IFERROR(VLOOKUP(G1275,'GASB Match'!$A$87:$B$363,2,FALSE),"")</f>
        <v>3012840</v>
      </c>
    </row>
    <row r="1276" spans="1:11" x14ac:dyDescent="0.2">
      <c r="A1276" t="str">
        <f t="shared" si="33"/>
        <v>2016PHILIPSBURG K-12 SCHOOLS</v>
      </c>
      <c r="B1276">
        <v>3012840</v>
      </c>
      <c r="C1276">
        <v>2016</v>
      </c>
      <c r="D1276">
        <v>200011</v>
      </c>
      <c r="E1276" t="s">
        <v>777</v>
      </c>
      <c r="F1276" t="s">
        <v>786</v>
      </c>
      <c r="G1276" t="s">
        <v>138</v>
      </c>
      <c r="H1276" s="4">
        <v>103600</v>
      </c>
      <c r="I1276" s="4">
        <v>67697</v>
      </c>
      <c r="J1276" s="5">
        <f t="shared" si="34"/>
        <v>171297</v>
      </c>
      <c r="K1276">
        <f>IFERROR(VLOOKUP(G1276,'GASB Match'!$A$87:$B$363,2,FALSE),"")</f>
        <v>3012840</v>
      </c>
    </row>
    <row r="1277" spans="1:11" x14ac:dyDescent="0.2">
      <c r="A1277" t="str">
        <f t="shared" si="33"/>
        <v>2017PHILIPSBURG K-12 SCHOOLS</v>
      </c>
      <c r="B1277">
        <v>3012840</v>
      </c>
      <c r="C1277">
        <v>2017</v>
      </c>
      <c r="D1277">
        <v>200011</v>
      </c>
      <c r="E1277" t="s">
        <v>777</v>
      </c>
      <c r="F1277" t="s">
        <v>786</v>
      </c>
      <c r="G1277" t="s">
        <v>138</v>
      </c>
      <c r="H1277" s="4">
        <v>104980</v>
      </c>
      <c r="I1277" s="4">
        <v>66651</v>
      </c>
      <c r="J1277" s="5">
        <f t="shared" si="34"/>
        <v>171631</v>
      </c>
      <c r="K1277">
        <f>IFERROR(VLOOKUP(G1277,'GASB Match'!$A$87:$B$363,2,FALSE),"")</f>
        <v>3012840</v>
      </c>
    </row>
    <row r="1278" spans="1:11" x14ac:dyDescent="0.2">
      <c r="A1278" t="str">
        <f t="shared" si="33"/>
        <v>2018PHILIPSBURG K-12 SCHOOLS</v>
      </c>
      <c r="B1278">
        <v>3012840</v>
      </c>
      <c r="C1278">
        <v>2018</v>
      </c>
      <c r="D1278">
        <v>200011</v>
      </c>
      <c r="E1278" t="s">
        <v>777</v>
      </c>
      <c r="F1278" t="s">
        <v>786</v>
      </c>
      <c r="G1278" t="s">
        <v>138</v>
      </c>
      <c r="H1278" s="4">
        <v>108985</v>
      </c>
      <c r="I1278" s="4">
        <v>68013</v>
      </c>
      <c r="J1278" s="5">
        <f t="shared" si="34"/>
        <v>176998</v>
      </c>
      <c r="K1278">
        <f>IFERROR(VLOOKUP(G1278,'GASB Match'!$A$87:$B$363,2,FALSE),"")</f>
        <v>3012840</v>
      </c>
    </row>
    <row r="1279" spans="1:11" x14ac:dyDescent="0.2">
      <c r="A1279" t="str">
        <f t="shared" si="33"/>
        <v>2019PHILIPSBURG K-12 SCHOOLS</v>
      </c>
      <c r="B1279">
        <v>3012840</v>
      </c>
      <c r="C1279">
        <v>2019</v>
      </c>
      <c r="D1279">
        <v>200011</v>
      </c>
      <c r="E1279" t="s">
        <v>777</v>
      </c>
      <c r="F1279" t="s">
        <v>786</v>
      </c>
      <c r="G1279" t="s">
        <v>138</v>
      </c>
      <c r="H1279" s="4">
        <v>108546</v>
      </c>
      <c r="I1279" s="4">
        <v>65791</v>
      </c>
      <c r="J1279" s="5">
        <f t="shared" si="34"/>
        <v>174337</v>
      </c>
      <c r="K1279">
        <f>IFERROR(VLOOKUP(G1279,'GASB Match'!$A$87:$B$363,2,FALSE),"")</f>
        <v>3012840</v>
      </c>
    </row>
    <row r="1280" spans="1:11" x14ac:dyDescent="0.2">
      <c r="A1280" t="str">
        <f t="shared" si="33"/>
        <v>2020PHILIPSBURG K-12 SCHOOLS</v>
      </c>
      <c r="B1280">
        <v>3012840</v>
      </c>
      <c r="C1280">
        <v>2020</v>
      </c>
      <c r="D1280">
        <v>200011</v>
      </c>
      <c r="E1280" t="s">
        <v>777</v>
      </c>
      <c r="F1280" t="s">
        <v>786</v>
      </c>
      <c r="G1280" t="s">
        <v>138</v>
      </c>
      <c r="H1280" s="4">
        <v>114634</v>
      </c>
      <c r="I1280" s="4">
        <v>67707</v>
      </c>
      <c r="J1280" s="5">
        <f t="shared" si="34"/>
        <v>182341</v>
      </c>
      <c r="K1280">
        <f>IFERROR(VLOOKUP(G1280,'GASB Match'!$A$87:$B$363,2,FALSE),"")</f>
        <v>3012840</v>
      </c>
    </row>
    <row r="1281" spans="1:11" x14ac:dyDescent="0.2">
      <c r="A1281" t="str">
        <f t="shared" si="33"/>
        <v>2021PHILIPSBURG K-12 SCHOOLS</v>
      </c>
      <c r="B1281">
        <v>3012840</v>
      </c>
      <c r="C1281">
        <v>2021</v>
      </c>
      <c r="D1281">
        <v>200011</v>
      </c>
      <c r="E1281" t="s">
        <v>777</v>
      </c>
      <c r="F1281" t="s">
        <v>786</v>
      </c>
      <c r="G1281" t="s">
        <v>138</v>
      </c>
      <c r="H1281" s="4">
        <v>119605</v>
      </c>
      <c r="I1281" s="4">
        <v>68199</v>
      </c>
      <c r="J1281" s="5">
        <f t="shared" si="34"/>
        <v>187804</v>
      </c>
      <c r="K1281">
        <f>IFERROR(VLOOKUP(G1281,'GASB Match'!$A$87:$B$363,2,FALSE),"")</f>
        <v>3012840</v>
      </c>
    </row>
    <row r="1282" spans="1:11" x14ac:dyDescent="0.2">
      <c r="A1282" t="str">
        <f t="shared" si="33"/>
        <v>2022PHILIPSBURG K-12 SCHOOLS</v>
      </c>
      <c r="B1282">
        <v>3012840</v>
      </c>
      <c r="C1282">
        <v>2022</v>
      </c>
      <c r="D1282">
        <v>200011</v>
      </c>
      <c r="E1282" t="s">
        <v>777</v>
      </c>
      <c r="F1282" t="s">
        <v>786</v>
      </c>
      <c r="G1282" t="s">
        <v>138</v>
      </c>
      <c r="H1282" s="4">
        <v>126175</v>
      </c>
      <c r="I1282" s="4">
        <v>69579</v>
      </c>
      <c r="J1282" s="5">
        <f t="shared" si="34"/>
        <v>195754</v>
      </c>
      <c r="K1282">
        <f>IFERROR(VLOOKUP(G1282,'GASB Match'!$A$87:$B$363,2,FALSE),"")</f>
        <v>3012840</v>
      </c>
    </row>
    <row r="1283" spans="1:11" x14ac:dyDescent="0.2">
      <c r="A1283" t="str">
        <f t="shared" ref="A1283:A1346" si="35">C1283&amp;G1283</f>
        <v>2023PHILIPSBURG K-12 SCHOOLS</v>
      </c>
      <c r="B1283">
        <v>3012840</v>
      </c>
      <c r="C1283">
        <v>2023</v>
      </c>
      <c r="D1283">
        <v>200011</v>
      </c>
      <c r="E1283" t="s">
        <v>777</v>
      </c>
      <c r="F1283" t="s">
        <v>786</v>
      </c>
      <c r="G1283" t="s">
        <v>138</v>
      </c>
      <c r="H1283" s="4">
        <v>126162</v>
      </c>
      <c r="I1283" s="4">
        <v>68099</v>
      </c>
      <c r="J1283" s="5">
        <f t="shared" si="34"/>
        <v>194261</v>
      </c>
      <c r="K1283">
        <f>IFERROR(VLOOKUP(G1283,'GASB Match'!$A$87:$B$363,2,FALSE),"")</f>
        <v>3012840</v>
      </c>
    </row>
    <row r="1284" spans="1:11" x14ac:dyDescent="0.2">
      <c r="A1284" t="str">
        <f t="shared" si="35"/>
        <v>2015HALL ELEMENTARY</v>
      </c>
      <c r="B1284">
        <v>3013200</v>
      </c>
      <c r="C1284">
        <v>2015</v>
      </c>
      <c r="D1284">
        <v>200081</v>
      </c>
      <c r="E1284" t="s">
        <v>777</v>
      </c>
      <c r="F1284" t="s">
        <v>786</v>
      </c>
      <c r="G1284" t="s">
        <v>139</v>
      </c>
      <c r="H1284" s="4">
        <v>7511</v>
      </c>
      <c r="I1284" s="4">
        <v>5524</v>
      </c>
      <c r="J1284" s="5">
        <f t="shared" si="34"/>
        <v>13035</v>
      </c>
      <c r="K1284">
        <f>IFERROR(VLOOKUP(G1284,'GASB Match'!$A$87:$B$363,2,FALSE),"")</f>
        <v>3013200</v>
      </c>
    </row>
    <row r="1285" spans="1:11" x14ac:dyDescent="0.2">
      <c r="A1285" t="str">
        <f t="shared" si="35"/>
        <v>2016HALL ELEMENTARY</v>
      </c>
      <c r="B1285">
        <v>3013200</v>
      </c>
      <c r="C1285">
        <v>2016</v>
      </c>
      <c r="D1285">
        <v>200081</v>
      </c>
      <c r="E1285" t="s">
        <v>777</v>
      </c>
      <c r="F1285" t="s">
        <v>786</v>
      </c>
      <c r="G1285" t="s">
        <v>139</v>
      </c>
      <c r="H1285" s="4">
        <v>10023</v>
      </c>
      <c r="I1285" s="4">
        <v>6738</v>
      </c>
      <c r="J1285" s="5">
        <f t="shared" si="34"/>
        <v>16761</v>
      </c>
      <c r="K1285">
        <f>IFERROR(VLOOKUP(G1285,'GASB Match'!$A$87:$B$363,2,FALSE),"")</f>
        <v>3013200</v>
      </c>
    </row>
    <row r="1286" spans="1:11" x14ac:dyDescent="0.2">
      <c r="A1286" t="str">
        <f t="shared" si="35"/>
        <v>2017HALL ELEMENTARY</v>
      </c>
      <c r="B1286">
        <v>3013200</v>
      </c>
      <c r="C1286">
        <v>2017</v>
      </c>
      <c r="D1286">
        <v>200081</v>
      </c>
      <c r="E1286" t="s">
        <v>777</v>
      </c>
      <c r="F1286" t="s">
        <v>786</v>
      </c>
      <c r="G1286" t="s">
        <v>139</v>
      </c>
      <c r="H1286" s="4">
        <v>10535</v>
      </c>
      <c r="I1286" s="4">
        <v>6702</v>
      </c>
      <c r="J1286" s="5">
        <f t="shared" si="34"/>
        <v>17237</v>
      </c>
      <c r="K1286">
        <f>IFERROR(VLOOKUP(G1286,'GASB Match'!$A$87:$B$363,2,FALSE),"")</f>
        <v>3013200</v>
      </c>
    </row>
    <row r="1287" spans="1:11" x14ac:dyDescent="0.2">
      <c r="A1287" t="str">
        <f t="shared" si="35"/>
        <v>2018HALL ELEMENTARY</v>
      </c>
      <c r="B1287">
        <v>3013200</v>
      </c>
      <c r="C1287">
        <v>2018</v>
      </c>
      <c r="D1287">
        <v>200081</v>
      </c>
      <c r="E1287" t="s">
        <v>777</v>
      </c>
      <c r="F1287" t="s">
        <v>786</v>
      </c>
      <c r="G1287" t="s">
        <v>139</v>
      </c>
      <c r="H1287" s="4">
        <v>11079</v>
      </c>
      <c r="I1287" s="4">
        <v>7214</v>
      </c>
      <c r="J1287" s="5">
        <f t="shared" si="34"/>
        <v>18293</v>
      </c>
      <c r="K1287">
        <f>IFERROR(VLOOKUP(G1287,'GASB Match'!$A$87:$B$363,2,FALSE),"")</f>
        <v>3013200</v>
      </c>
    </row>
    <row r="1288" spans="1:11" x14ac:dyDescent="0.2">
      <c r="A1288" t="str">
        <f t="shared" si="35"/>
        <v>2019HALL ELEMENTARY</v>
      </c>
      <c r="B1288">
        <v>3013200</v>
      </c>
      <c r="C1288">
        <v>2019</v>
      </c>
      <c r="D1288">
        <v>200081</v>
      </c>
      <c r="E1288" t="s">
        <v>777</v>
      </c>
      <c r="F1288" t="s">
        <v>786</v>
      </c>
      <c r="G1288" t="s">
        <v>139</v>
      </c>
      <c r="H1288" s="4">
        <v>11882</v>
      </c>
      <c r="I1288" s="4">
        <v>7272</v>
      </c>
      <c r="J1288" s="5">
        <f t="shared" si="34"/>
        <v>19154</v>
      </c>
      <c r="K1288">
        <f>IFERROR(VLOOKUP(G1288,'GASB Match'!$A$87:$B$363,2,FALSE),"")</f>
        <v>3013200</v>
      </c>
    </row>
    <row r="1289" spans="1:11" x14ac:dyDescent="0.2">
      <c r="A1289" t="str">
        <f t="shared" si="35"/>
        <v>2020HALL ELEMENTARY</v>
      </c>
      <c r="B1289">
        <v>3013200</v>
      </c>
      <c r="C1289">
        <v>2020</v>
      </c>
      <c r="D1289">
        <v>200081</v>
      </c>
      <c r="E1289" t="s">
        <v>777</v>
      </c>
      <c r="F1289" t="s">
        <v>786</v>
      </c>
      <c r="G1289" t="s">
        <v>139</v>
      </c>
      <c r="H1289" s="4">
        <v>13073</v>
      </c>
      <c r="I1289" s="4">
        <v>7643</v>
      </c>
      <c r="J1289" s="5">
        <f t="shared" si="34"/>
        <v>20716</v>
      </c>
      <c r="K1289">
        <f>IFERROR(VLOOKUP(G1289,'GASB Match'!$A$87:$B$363,2,FALSE),"")</f>
        <v>3013200</v>
      </c>
    </row>
    <row r="1290" spans="1:11" x14ac:dyDescent="0.2">
      <c r="A1290" t="str">
        <f t="shared" si="35"/>
        <v>2021HALL ELEMENTARY</v>
      </c>
      <c r="B1290">
        <v>3013200</v>
      </c>
      <c r="C1290">
        <v>2021</v>
      </c>
      <c r="D1290">
        <v>200081</v>
      </c>
      <c r="E1290" t="s">
        <v>777</v>
      </c>
      <c r="F1290" t="s">
        <v>786</v>
      </c>
      <c r="G1290" t="s">
        <v>139</v>
      </c>
      <c r="H1290" s="4">
        <v>13659</v>
      </c>
      <c r="I1290" s="4">
        <v>7744</v>
      </c>
      <c r="J1290" s="5">
        <f t="shared" si="34"/>
        <v>21403</v>
      </c>
      <c r="K1290">
        <f>IFERROR(VLOOKUP(G1290,'GASB Match'!$A$87:$B$363,2,FALSE),"")</f>
        <v>3013200</v>
      </c>
    </row>
    <row r="1291" spans="1:11" x14ac:dyDescent="0.2">
      <c r="A1291" t="str">
        <f t="shared" si="35"/>
        <v>2022HALL ELEMENTARY</v>
      </c>
      <c r="B1291">
        <v>3013200</v>
      </c>
      <c r="C1291">
        <v>2022</v>
      </c>
      <c r="D1291">
        <v>200081</v>
      </c>
      <c r="E1291" t="s">
        <v>777</v>
      </c>
      <c r="F1291" t="s">
        <v>786</v>
      </c>
      <c r="G1291" t="s">
        <v>139</v>
      </c>
      <c r="H1291" s="4">
        <v>10488</v>
      </c>
      <c r="I1291" s="4">
        <v>5666</v>
      </c>
      <c r="J1291" s="5">
        <f t="shared" ref="J1291:J1354" si="36">SUM(H1291:I1291)</f>
        <v>16154</v>
      </c>
      <c r="K1291">
        <f>IFERROR(VLOOKUP(G1291,'GASB Match'!$A$87:$B$363,2,FALSE),"")</f>
        <v>3013200</v>
      </c>
    </row>
    <row r="1292" spans="1:11" x14ac:dyDescent="0.2">
      <c r="A1292" t="str">
        <f t="shared" si="35"/>
        <v>2023HALL ELEMENTARY</v>
      </c>
      <c r="B1292">
        <v>3013200</v>
      </c>
      <c r="C1292">
        <v>2023</v>
      </c>
      <c r="D1292">
        <v>200081</v>
      </c>
      <c r="E1292" t="s">
        <v>777</v>
      </c>
      <c r="F1292" t="s">
        <v>786</v>
      </c>
      <c r="G1292" t="s">
        <v>139</v>
      </c>
      <c r="H1292" s="4">
        <v>8854</v>
      </c>
      <c r="I1292" s="4">
        <v>4668</v>
      </c>
      <c r="J1292" s="5">
        <f t="shared" si="36"/>
        <v>13522</v>
      </c>
      <c r="K1292">
        <f>IFERROR(VLOOKUP(G1292,'GASB Match'!$A$87:$B$363,2,FALSE),"")</f>
        <v>3013200</v>
      </c>
    </row>
    <row r="1293" spans="1:11" x14ac:dyDescent="0.2">
      <c r="A1293" t="str">
        <f t="shared" si="35"/>
        <v>2015DRUMMOND PUBLIC SCHOOLS</v>
      </c>
      <c r="B1293" t="s">
        <v>785</v>
      </c>
      <c r="C1293">
        <v>2015</v>
      </c>
      <c r="D1293">
        <v>200111</v>
      </c>
      <c r="E1293" t="s">
        <v>777</v>
      </c>
      <c r="F1293" t="s">
        <v>786</v>
      </c>
      <c r="G1293" t="s">
        <v>140</v>
      </c>
      <c r="H1293" s="4">
        <v>70753</v>
      </c>
      <c r="I1293" s="4">
        <v>47856</v>
      </c>
      <c r="J1293" s="5">
        <f t="shared" si="36"/>
        <v>118609</v>
      </c>
      <c r="K1293" t="str">
        <f>IFERROR(VLOOKUP(G1293,'GASB Match'!$A$87:$B$363,2,FALSE),"")</f>
        <v/>
      </c>
    </row>
    <row r="1294" spans="1:11" x14ac:dyDescent="0.2">
      <c r="A1294" t="str">
        <f t="shared" si="35"/>
        <v>2016DRUMMOND PUBLIC SCHOOLS</v>
      </c>
      <c r="B1294" t="s">
        <v>785</v>
      </c>
      <c r="C1294">
        <v>2016</v>
      </c>
      <c r="D1294">
        <v>200111</v>
      </c>
      <c r="E1294" t="s">
        <v>777</v>
      </c>
      <c r="F1294" t="s">
        <v>786</v>
      </c>
      <c r="G1294" t="s">
        <v>140</v>
      </c>
      <c r="H1294" s="4">
        <v>78729</v>
      </c>
      <c r="I1294" s="4">
        <v>51496</v>
      </c>
      <c r="J1294" s="5">
        <f t="shared" si="36"/>
        <v>130225</v>
      </c>
      <c r="K1294" t="str">
        <f>IFERROR(VLOOKUP(G1294,'GASB Match'!$A$87:$B$363,2,FALSE),"")</f>
        <v/>
      </c>
    </row>
    <row r="1295" spans="1:11" x14ac:dyDescent="0.2">
      <c r="A1295" t="str">
        <f t="shared" si="35"/>
        <v>2017DRUMMOND PUBLIC SCHOOLS</v>
      </c>
      <c r="B1295" t="s">
        <v>785</v>
      </c>
      <c r="C1295">
        <v>2017</v>
      </c>
      <c r="D1295">
        <v>200111</v>
      </c>
      <c r="E1295" t="s">
        <v>777</v>
      </c>
      <c r="F1295" t="s">
        <v>786</v>
      </c>
      <c r="G1295" t="s">
        <v>140</v>
      </c>
      <c r="H1295" s="4">
        <v>83663</v>
      </c>
      <c r="I1295" s="4">
        <v>53120</v>
      </c>
      <c r="J1295" s="5">
        <f t="shared" si="36"/>
        <v>136783</v>
      </c>
      <c r="K1295" t="str">
        <f>IFERROR(VLOOKUP(G1295,'GASB Match'!$A$87:$B$363,2,FALSE),"")</f>
        <v/>
      </c>
    </row>
    <row r="1296" spans="1:11" x14ac:dyDescent="0.2">
      <c r="A1296" t="str">
        <f t="shared" si="35"/>
        <v>2018DRUMMOND PUBLIC SCHOOLS</v>
      </c>
      <c r="B1296" t="s">
        <v>785</v>
      </c>
      <c r="C1296">
        <v>2018</v>
      </c>
      <c r="D1296">
        <v>200111</v>
      </c>
      <c r="E1296" t="s">
        <v>777</v>
      </c>
      <c r="F1296" t="s">
        <v>786</v>
      </c>
      <c r="G1296" t="s">
        <v>140</v>
      </c>
      <c r="H1296" s="4">
        <v>81211</v>
      </c>
      <c r="I1296" s="4">
        <v>50765</v>
      </c>
      <c r="J1296" s="5">
        <f t="shared" si="36"/>
        <v>131976</v>
      </c>
      <c r="K1296" t="str">
        <f>IFERROR(VLOOKUP(G1296,'GASB Match'!$A$87:$B$363,2,FALSE),"")</f>
        <v/>
      </c>
    </row>
    <row r="1297" spans="1:11" x14ac:dyDescent="0.2">
      <c r="A1297" t="str">
        <f t="shared" si="35"/>
        <v>2019DRUMMOND PUBLIC SCHOOLS</v>
      </c>
      <c r="B1297" t="s">
        <v>785</v>
      </c>
      <c r="C1297">
        <v>2019</v>
      </c>
      <c r="D1297">
        <v>200111</v>
      </c>
      <c r="E1297" t="s">
        <v>777</v>
      </c>
      <c r="F1297" t="s">
        <v>786</v>
      </c>
      <c r="G1297" t="s">
        <v>140</v>
      </c>
      <c r="H1297" s="4">
        <v>76888</v>
      </c>
      <c r="I1297" s="4">
        <v>46626</v>
      </c>
      <c r="J1297" s="5">
        <f t="shared" si="36"/>
        <v>123514</v>
      </c>
      <c r="K1297" t="str">
        <f>IFERROR(VLOOKUP(G1297,'GASB Match'!$A$87:$B$363,2,FALSE),"")</f>
        <v/>
      </c>
    </row>
    <row r="1298" spans="1:11" x14ac:dyDescent="0.2">
      <c r="A1298" t="str">
        <f t="shared" si="35"/>
        <v>2020DRUMMOND PUBLIC SCHOOLS</v>
      </c>
      <c r="B1298" t="s">
        <v>785</v>
      </c>
      <c r="C1298">
        <v>2020</v>
      </c>
      <c r="D1298">
        <v>200111</v>
      </c>
      <c r="E1298" t="s">
        <v>777</v>
      </c>
      <c r="F1298" t="s">
        <v>786</v>
      </c>
      <c r="G1298" t="s">
        <v>140</v>
      </c>
      <c r="H1298" s="4">
        <v>82736</v>
      </c>
      <c r="I1298" s="4">
        <v>48842</v>
      </c>
      <c r="J1298" s="5">
        <f t="shared" si="36"/>
        <v>131578</v>
      </c>
      <c r="K1298" t="str">
        <f>IFERROR(VLOOKUP(G1298,'GASB Match'!$A$87:$B$363,2,FALSE),"")</f>
        <v/>
      </c>
    </row>
    <row r="1299" spans="1:11" x14ac:dyDescent="0.2">
      <c r="A1299" t="str">
        <f t="shared" si="35"/>
        <v>2021DRUMMOND PUBLIC SCHOOLS</v>
      </c>
      <c r="B1299" t="s">
        <v>785</v>
      </c>
      <c r="C1299">
        <v>2021</v>
      </c>
      <c r="D1299">
        <v>200111</v>
      </c>
      <c r="E1299" t="s">
        <v>777</v>
      </c>
      <c r="F1299" t="s">
        <v>786</v>
      </c>
      <c r="G1299" t="s">
        <v>140</v>
      </c>
      <c r="H1299" s="4">
        <v>89124</v>
      </c>
      <c r="I1299" s="4">
        <v>50806</v>
      </c>
      <c r="J1299" s="5">
        <f t="shared" si="36"/>
        <v>139930</v>
      </c>
      <c r="K1299" t="str">
        <f>IFERROR(VLOOKUP(G1299,'GASB Match'!$A$87:$B$363,2,FALSE),"")</f>
        <v/>
      </c>
    </row>
    <row r="1300" spans="1:11" x14ac:dyDescent="0.2">
      <c r="A1300" t="str">
        <f t="shared" si="35"/>
        <v>2022DRUMMOND PUBLIC SCHOOLS</v>
      </c>
      <c r="B1300" t="s">
        <v>785</v>
      </c>
      <c r="C1300">
        <v>2022</v>
      </c>
      <c r="D1300">
        <v>200111</v>
      </c>
      <c r="E1300" t="s">
        <v>777</v>
      </c>
      <c r="F1300" t="s">
        <v>786</v>
      </c>
      <c r="G1300" t="s">
        <v>140</v>
      </c>
      <c r="H1300" s="4">
        <v>89196</v>
      </c>
      <c r="I1300" s="4">
        <v>49149</v>
      </c>
      <c r="J1300" s="5">
        <f t="shared" si="36"/>
        <v>138345</v>
      </c>
      <c r="K1300" t="str">
        <f>IFERROR(VLOOKUP(G1300,'GASB Match'!$A$87:$B$363,2,FALSE),"")</f>
        <v/>
      </c>
    </row>
    <row r="1301" spans="1:11" x14ac:dyDescent="0.2">
      <c r="A1301" t="str">
        <f t="shared" si="35"/>
        <v>2023DRUMMOND PUBLIC SCHOOLS</v>
      </c>
      <c r="B1301" t="s">
        <v>785</v>
      </c>
      <c r="C1301">
        <v>2023</v>
      </c>
      <c r="D1301">
        <v>200111</v>
      </c>
      <c r="E1301" t="s">
        <v>777</v>
      </c>
      <c r="F1301" t="s">
        <v>786</v>
      </c>
      <c r="G1301" t="s">
        <v>140</v>
      </c>
      <c r="H1301" s="4">
        <v>88296</v>
      </c>
      <c r="I1301" s="4">
        <v>47624</v>
      </c>
      <c r="J1301" s="5">
        <f t="shared" si="36"/>
        <v>135920</v>
      </c>
      <c r="K1301" t="str">
        <f>IFERROR(VLOOKUP(G1301,'GASB Match'!$A$87:$B$363,2,FALSE),"")</f>
        <v/>
      </c>
    </row>
    <row r="1302" spans="1:11" x14ac:dyDescent="0.2">
      <c r="A1302" t="str">
        <f t="shared" si="35"/>
        <v>2015GRANITE COUNTY</v>
      </c>
      <c r="B1302">
        <v>3000037</v>
      </c>
      <c r="C1302">
        <v>2015</v>
      </c>
      <c r="D1302">
        <v>209991</v>
      </c>
      <c r="E1302" t="s">
        <v>777</v>
      </c>
      <c r="F1302" t="s">
        <v>786</v>
      </c>
      <c r="G1302" t="s">
        <v>141</v>
      </c>
      <c r="H1302" s="4">
        <v>273</v>
      </c>
      <c r="I1302" s="4">
        <v>679</v>
      </c>
      <c r="J1302" s="5">
        <f t="shared" si="36"/>
        <v>952</v>
      </c>
      <c r="K1302">
        <f>IFERROR(VLOOKUP(G1302,'GASB Match'!$A$87:$B$363,2,FALSE),"")</f>
        <v>3000037</v>
      </c>
    </row>
    <row r="1303" spans="1:11" x14ac:dyDescent="0.2">
      <c r="A1303" t="str">
        <f t="shared" si="35"/>
        <v>2016GRANITE COUNTY</v>
      </c>
      <c r="B1303">
        <v>3000037</v>
      </c>
      <c r="C1303">
        <v>2016</v>
      </c>
      <c r="D1303">
        <v>209991</v>
      </c>
      <c r="E1303" t="s">
        <v>777</v>
      </c>
      <c r="F1303" t="s">
        <v>786</v>
      </c>
      <c r="G1303" t="s">
        <v>141</v>
      </c>
      <c r="H1303" s="4">
        <v>193</v>
      </c>
      <c r="I1303" s="4">
        <v>335</v>
      </c>
      <c r="J1303" s="5">
        <f t="shared" si="36"/>
        <v>528</v>
      </c>
      <c r="K1303">
        <f>IFERROR(VLOOKUP(G1303,'GASB Match'!$A$87:$B$363,2,FALSE),"")</f>
        <v>3000037</v>
      </c>
    </row>
    <row r="1304" spans="1:11" x14ac:dyDescent="0.2">
      <c r="A1304" t="str">
        <f t="shared" si="35"/>
        <v>2017GRANITE COUNTY</v>
      </c>
      <c r="B1304">
        <v>3000037</v>
      </c>
      <c r="C1304">
        <v>2017</v>
      </c>
      <c r="D1304">
        <v>209991</v>
      </c>
      <c r="E1304" t="s">
        <v>777</v>
      </c>
      <c r="F1304" t="s">
        <v>786</v>
      </c>
      <c r="G1304" t="s">
        <v>141</v>
      </c>
      <c r="H1304" s="4">
        <v>208</v>
      </c>
      <c r="I1304" s="4">
        <v>147</v>
      </c>
      <c r="J1304" s="5">
        <f t="shared" si="36"/>
        <v>355</v>
      </c>
      <c r="K1304">
        <f>IFERROR(VLOOKUP(G1304,'GASB Match'!$A$87:$B$363,2,FALSE),"")</f>
        <v>3000037</v>
      </c>
    </row>
    <row r="1305" spans="1:11" x14ac:dyDescent="0.2">
      <c r="A1305" t="str">
        <f t="shared" si="35"/>
        <v>2018GRANITE COUNTY</v>
      </c>
      <c r="B1305">
        <v>3000037</v>
      </c>
      <c r="C1305">
        <v>2018</v>
      </c>
      <c r="D1305">
        <v>209991</v>
      </c>
      <c r="E1305" t="s">
        <v>777</v>
      </c>
      <c r="F1305" t="s">
        <v>786</v>
      </c>
      <c r="G1305" t="s">
        <v>141</v>
      </c>
      <c r="H1305" s="4">
        <v>205</v>
      </c>
      <c r="I1305" s="4">
        <v>461</v>
      </c>
      <c r="J1305" s="5">
        <f t="shared" si="36"/>
        <v>666</v>
      </c>
      <c r="K1305">
        <f>IFERROR(VLOOKUP(G1305,'GASB Match'!$A$87:$B$363,2,FALSE),"")</f>
        <v>3000037</v>
      </c>
    </row>
    <row r="1306" spans="1:11" x14ac:dyDescent="0.2">
      <c r="A1306" t="str">
        <f t="shared" si="35"/>
        <v>2019GRANITE COUNTY</v>
      </c>
      <c r="B1306">
        <v>3000037</v>
      </c>
      <c r="C1306">
        <v>2019</v>
      </c>
      <c r="D1306">
        <v>209991</v>
      </c>
      <c r="E1306" t="s">
        <v>777</v>
      </c>
      <c r="F1306" t="s">
        <v>786</v>
      </c>
      <c r="G1306" t="s">
        <v>141</v>
      </c>
      <c r="H1306" s="4">
        <v>161</v>
      </c>
      <c r="I1306" s="4">
        <v>177</v>
      </c>
      <c r="J1306" s="5">
        <f t="shared" si="36"/>
        <v>338</v>
      </c>
      <c r="K1306">
        <f>IFERROR(VLOOKUP(G1306,'GASB Match'!$A$87:$B$363,2,FALSE),"")</f>
        <v>3000037</v>
      </c>
    </row>
    <row r="1307" spans="1:11" x14ac:dyDescent="0.2">
      <c r="A1307" t="str">
        <f t="shared" si="35"/>
        <v>2020GRANITE COUNTY</v>
      </c>
      <c r="B1307">
        <v>3000037</v>
      </c>
      <c r="C1307">
        <v>2020</v>
      </c>
      <c r="D1307">
        <v>209991</v>
      </c>
      <c r="E1307" t="s">
        <v>777</v>
      </c>
      <c r="F1307" t="s">
        <v>786</v>
      </c>
      <c r="G1307" t="s">
        <v>141</v>
      </c>
      <c r="H1307" s="4">
        <v>229</v>
      </c>
      <c r="I1307" s="4">
        <v>47</v>
      </c>
      <c r="J1307" s="5">
        <f t="shared" si="36"/>
        <v>276</v>
      </c>
      <c r="K1307">
        <f>IFERROR(VLOOKUP(G1307,'GASB Match'!$A$87:$B$363,2,FALSE),"")</f>
        <v>3000037</v>
      </c>
    </row>
    <row r="1308" spans="1:11" x14ac:dyDescent="0.2">
      <c r="A1308" t="str">
        <f t="shared" si="35"/>
        <v>2021GRANITE COUNTY</v>
      </c>
      <c r="B1308">
        <v>3000037</v>
      </c>
      <c r="C1308">
        <v>2021</v>
      </c>
      <c r="D1308">
        <v>209991</v>
      </c>
      <c r="E1308" t="s">
        <v>777</v>
      </c>
      <c r="F1308" t="s">
        <v>786</v>
      </c>
      <c r="G1308" t="s">
        <v>141</v>
      </c>
      <c r="H1308" s="4">
        <v>206</v>
      </c>
      <c r="I1308" s="4">
        <v>67</v>
      </c>
      <c r="J1308" s="5">
        <f t="shared" si="36"/>
        <v>273</v>
      </c>
      <c r="K1308">
        <f>IFERROR(VLOOKUP(G1308,'GASB Match'!$A$87:$B$363,2,FALSE),"")</f>
        <v>3000037</v>
      </c>
    </row>
    <row r="1309" spans="1:11" x14ac:dyDescent="0.2">
      <c r="A1309" t="str">
        <f t="shared" si="35"/>
        <v>2022GRANITE COUNTY</v>
      </c>
      <c r="B1309">
        <v>3000037</v>
      </c>
      <c r="C1309">
        <v>2022</v>
      </c>
      <c r="D1309">
        <v>209991</v>
      </c>
      <c r="E1309" t="s">
        <v>777</v>
      </c>
      <c r="F1309" t="s">
        <v>786</v>
      </c>
      <c r="G1309" t="s">
        <v>141</v>
      </c>
      <c r="H1309" s="4">
        <v>277</v>
      </c>
      <c r="I1309" s="4">
        <v>25</v>
      </c>
      <c r="J1309" s="5">
        <f t="shared" si="36"/>
        <v>302</v>
      </c>
      <c r="K1309">
        <f>IFERROR(VLOOKUP(G1309,'GASB Match'!$A$87:$B$363,2,FALSE),"")</f>
        <v>3000037</v>
      </c>
    </row>
    <row r="1310" spans="1:11" x14ac:dyDescent="0.2">
      <c r="A1310" t="str">
        <f t="shared" si="35"/>
        <v>2023GRANITE COUNTY</v>
      </c>
      <c r="B1310">
        <v>3000037</v>
      </c>
      <c r="C1310">
        <v>2023</v>
      </c>
      <c r="D1310">
        <v>209991</v>
      </c>
      <c r="E1310" t="s">
        <v>777</v>
      </c>
      <c r="F1310" t="s">
        <v>786</v>
      </c>
      <c r="G1310" t="s">
        <v>141</v>
      </c>
      <c r="H1310" s="4">
        <v>249</v>
      </c>
      <c r="I1310" s="4">
        <v>16</v>
      </c>
      <c r="J1310" s="5">
        <f t="shared" si="36"/>
        <v>265</v>
      </c>
      <c r="K1310">
        <f>IFERROR(VLOOKUP(G1310,'GASB Match'!$A$87:$B$363,2,FALSE),"")</f>
        <v>3000037</v>
      </c>
    </row>
    <row r="1311" spans="1:11" x14ac:dyDescent="0.2">
      <c r="A1311" t="str">
        <f t="shared" si="35"/>
        <v>2015DAVEY ELEMENTARY</v>
      </c>
      <c r="B1311">
        <v>3008310</v>
      </c>
      <c r="C1311">
        <v>2015</v>
      </c>
      <c r="D1311">
        <v>210121</v>
      </c>
      <c r="E1311" t="s">
        <v>777</v>
      </c>
      <c r="F1311" t="s">
        <v>786</v>
      </c>
      <c r="G1311" t="s">
        <v>142</v>
      </c>
      <c r="H1311" s="4">
        <v>4099</v>
      </c>
      <c r="I1311" s="4">
        <v>3240</v>
      </c>
      <c r="J1311" s="5">
        <f t="shared" si="36"/>
        <v>7339</v>
      </c>
      <c r="K1311">
        <f>IFERROR(VLOOKUP(G1311,'GASB Match'!$A$87:$B$363,2,FALSE),"")</f>
        <v>3008310</v>
      </c>
    </row>
    <row r="1312" spans="1:11" x14ac:dyDescent="0.2">
      <c r="A1312" t="str">
        <f t="shared" si="35"/>
        <v>2016DAVEY ELEMENTARY</v>
      </c>
      <c r="B1312">
        <v>3008310</v>
      </c>
      <c r="C1312">
        <v>2016</v>
      </c>
      <c r="D1312">
        <v>210121</v>
      </c>
      <c r="E1312" t="s">
        <v>777</v>
      </c>
      <c r="F1312" t="s">
        <v>786</v>
      </c>
      <c r="G1312" t="s">
        <v>142</v>
      </c>
      <c r="H1312" s="4">
        <v>4900</v>
      </c>
      <c r="I1312" s="4">
        <v>3401</v>
      </c>
      <c r="J1312" s="5">
        <f t="shared" si="36"/>
        <v>8301</v>
      </c>
      <c r="K1312">
        <f>IFERROR(VLOOKUP(G1312,'GASB Match'!$A$87:$B$363,2,FALSE),"")</f>
        <v>3008310</v>
      </c>
    </row>
    <row r="1313" spans="1:11" x14ac:dyDescent="0.2">
      <c r="A1313" t="str">
        <f t="shared" si="35"/>
        <v>2017DAVEY ELEMENTARY</v>
      </c>
      <c r="B1313">
        <v>3008310</v>
      </c>
      <c r="C1313">
        <v>2017</v>
      </c>
      <c r="D1313">
        <v>210121</v>
      </c>
      <c r="E1313" t="s">
        <v>777</v>
      </c>
      <c r="F1313" t="s">
        <v>786</v>
      </c>
      <c r="G1313" t="s">
        <v>142</v>
      </c>
      <c r="H1313" s="4">
        <v>4872</v>
      </c>
      <c r="I1313" s="4">
        <v>3107</v>
      </c>
      <c r="J1313" s="5">
        <f t="shared" si="36"/>
        <v>7979</v>
      </c>
      <c r="K1313">
        <f>IFERROR(VLOOKUP(G1313,'GASB Match'!$A$87:$B$363,2,FALSE),"")</f>
        <v>3008310</v>
      </c>
    </row>
    <row r="1314" spans="1:11" x14ac:dyDescent="0.2">
      <c r="A1314" t="str">
        <f t="shared" si="35"/>
        <v>2018DAVEY ELEMENTARY</v>
      </c>
      <c r="B1314">
        <v>3008310</v>
      </c>
      <c r="C1314">
        <v>2018</v>
      </c>
      <c r="D1314">
        <v>210121</v>
      </c>
      <c r="E1314" t="s">
        <v>777</v>
      </c>
      <c r="F1314" t="s">
        <v>786</v>
      </c>
      <c r="G1314" t="s">
        <v>142</v>
      </c>
      <c r="H1314" s="4">
        <v>5714</v>
      </c>
      <c r="I1314" s="4">
        <v>3882</v>
      </c>
      <c r="J1314" s="5">
        <f t="shared" si="36"/>
        <v>9596</v>
      </c>
      <c r="K1314">
        <f>IFERROR(VLOOKUP(G1314,'GASB Match'!$A$87:$B$363,2,FALSE),"")</f>
        <v>3008310</v>
      </c>
    </row>
    <row r="1315" spans="1:11" x14ac:dyDescent="0.2">
      <c r="A1315" t="str">
        <f t="shared" si="35"/>
        <v>2019DAVEY ELEMENTARY</v>
      </c>
      <c r="B1315">
        <v>3008310</v>
      </c>
      <c r="C1315">
        <v>2019</v>
      </c>
      <c r="D1315">
        <v>210121</v>
      </c>
      <c r="E1315" t="s">
        <v>777</v>
      </c>
      <c r="F1315" t="s">
        <v>786</v>
      </c>
      <c r="G1315" t="s">
        <v>142</v>
      </c>
      <c r="H1315" s="4">
        <v>5755</v>
      </c>
      <c r="I1315" s="4">
        <v>3563</v>
      </c>
      <c r="J1315" s="5">
        <f t="shared" si="36"/>
        <v>9318</v>
      </c>
      <c r="K1315">
        <f>IFERROR(VLOOKUP(G1315,'GASB Match'!$A$87:$B$363,2,FALSE),"")</f>
        <v>3008310</v>
      </c>
    </row>
    <row r="1316" spans="1:11" x14ac:dyDescent="0.2">
      <c r="A1316" t="str">
        <f t="shared" si="35"/>
        <v>2020DAVEY ELEMENTARY</v>
      </c>
      <c r="B1316">
        <v>3008310</v>
      </c>
      <c r="C1316">
        <v>2020</v>
      </c>
      <c r="D1316">
        <v>210121</v>
      </c>
      <c r="E1316" t="s">
        <v>777</v>
      </c>
      <c r="F1316" t="s">
        <v>786</v>
      </c>
      <c r="G1316" t="s">
        <v>142</v>
      </c>
      <c r="H1316" s="4">
        <v>7003</v>
      </c>
      <c r="I1316" s="4">
        <v>4053</v>
      </c>
      <c r="J1316" s="5">
        <f t="shared" si="36"/>
        <v>11056</v>
      </c>
      <c r="K1316">
        <f>IFERROR(VLOOKUP(G1316,'GASB Match'!$A$87:$B$363,2,FALSE),"")</f>
        <v>3008310</v>
      </c>
    </row>
    <row r="1317" spans="1:11" x14ac:dyDescent="0.2">
      <c r="A1317" t="str">
        <f t="shared" si="35"/>
        <v>2021DAVEY ELEMENTARY</v>
      </c>
      <c r="B1317">
        <v>3008310</v>
      </c>
      <c r="C1317">
        <v>2021</v>
      </c>
      <c r="D1317">
        <v>210121</v>
      </c>
      <c r="E1317" t="s">
        <v>777</v>
      </c>
      <c r="F1317" t="s">
        <v>786</v>
      </c>
      <c r="G1317" t="s">
        <v>142</v>
      </c>
      <c r="H1317" s="4">
        <v>8412</v>
      </c>
      <c r="I1317" s="4">
        <v>4750</v>
      </c>
      <c r="J1317" s="5">
        <f t="shared" si="36"/>
        <v>13162</v>
      </c>
      <c r="K1317">
        <f>IFERROR(VLOOKUP(G1317,'GASB Match'!$A$87:$B$363,2,FALSE),"")</f>
        <v>3008310</v>
      </c>
    </row>
    <row r="1318" spans="1:11" x14ac:dyDescent="0.2">
      <c r="A1318" t="str">
        <f t="shared" si="35"/>
        <v>2022DAVEY ELEMENTARY</v>
      </c>
      <c r="B1318">
        <v>3008310</v>
      </c>
      <c r="C1318">
        <v>2022</v>
      </c>
      <c r="D1318">
        <v>210121</v>
      </c>
      <c r="E1318" t="s">
        <v>777</v>
      </c>
      <c r="F1318" t="s">
        <v>786</v>
      </c>
      <c r="G1318" t="s">
        <v>142</v>
      </c>
      <c r="H1318" s="4">
        <v>9950</v>
      </c>
      <c r="I1318" s="4">
        <v>5369</v>
      </c>
      <c r="J1318" s="5">
        <f t="shared" si="36"/>
        <v>15319</v>
      </c>
      <c r="K1318">
        <f>IFERROR(VLOOKUP(G1318,'GASB Match'!$A$87:$B$363,2,FALSE),"")</f>
        <v>3008310</v>
      </c>
    </row>
    <row r="1319" spans="1:11" x14ac:dyDescent="0.2">
      <c r="A1319" t="str">
        <f t="shared" si="35"/>
        <v>2023DAVEY ELEMENTARY</v>
      </c>
      <c r="B1319">
        <v>3008310</v>
      </c>
      <c r="C1319">
        <v>2023</v>
      </c>
      <c r="D1319">
        <v>210121</v>
      </c>
      <c r="E1319" t="s">
        <v>777</v>
      </c>
      <c r="F1319" t="s">
        <v>786</v>
      </c>
      <c r="G1319" t="s">
        <v>142</v>
      </c>
      <c r="H1319" s="4">
        <v>10640</v>
      </c>
      <c r="I1319" s="4">
        <v>5634</v>
      </c>
      <c r="J1319" s="5">
        <f t="shared" si="36"/>
        <v>16274</v>
      </c>
      <c r="K1319">
        <f>IFERROR(VLOOKUP(G1319,'GASB Match'!$A$87:$B$363,2,FALSE),"")</f>
        <v>3008310</v>
      </c>
    </row>
    <row r="1320" spans="1:11" x14ac:dyDescent="0.2">
      <c r="A1320" t="str">
        <f t="shared" si="35"/>
        <v>2015BOX ELDER PUBLIC SCHOOLS</v>
      </c>
      <c r="B1320">
        <v>3004440</v>
      </c>
      <c r="C1320">
        <v>2015</v>
      </c>
      <c r="D1320">
        <v>210131</v>
      </c>
      <c r="E1320" t="s">
        <v>777</v>
      </c>
      <c r="F1320" t="s">
        <v>786</v>
      </c>
      <c r="G1320" t="s">
        <v>143</v>
      </c>
      <c r="H1320" s="4">
        <v>194727</v>
      </c>
      <c r="I1320" s="4">
        <v>130841</v>
      </c>
      <c r="J1320" s="5">
        <f t="shared" si="36"/>
        <v>325568</v>
      </c>
      <c r="K1320">
        <f>IFERROR(VLOOKUP(G1320,'GASB Match'!$A$87:$B$363,2,FALSE),"")</f>
        <v>3004440</v>
      </c>
    </row>
    <row r="1321" spans="1:11" x14ac:dyDescent="0.2">
      <c r="A1321" t="str">
        <f t="shared" si="35"/>
        <v>2016BOX ELDER PUBLIC SCHOOLS</v>
      </c>
      <c r="B1321">
        <v>3004440</v>
      </c>
      <c r="C1321">
        <v>2016</v>
      </c>
      <c r="D1321">
        <v>210131</v>
      </c>
      <c r="E1321" t="s">
        <v>777</v>
      </c>
      <c r="F1321" t="s">
        <v>786</v>
      </c>
      <c r="G1321" t="s">
        <v>143</v>
      </c>
      <c r="H1321" s="4">
        <v>204460</v>
      </c>
      <c r="I1321" s="4">
        <v>133401</v>
      </c>
      <c r="J1321" s="5">
        <f t="shared" si="36"/>
        <v>337861</v>
      </c>
      <c r="K1321">
        <f>IFERROR(VLOOKUP(G1321,'GASB Match'!$A$87:$B$363,2,FALSE),"")</f>
        <v>3004440</v>
      </c>
    </row>
    <row r="1322" spans="1:11" x14ac:dyDescent="0.2">
      <c r="A1322" t="str">
        <f t="shared" si="35"/>
        <v>2017BOX ELDER PUBLIC SCHOOLS</v>
      </c>
      <c r="B1322">
        <v>3004440</v>
      </c>
      <c r="C1322">
        <v>2017</v>
      </c>
      <c r="D1322">
        <v>210131</v>
      </c>
      <c r="E1322" t="s">
        <v>777</v>
      </c>
      <c r="F1322" t="s">
        <v>786</v>
      </c>
      <c r="G1322" t="s">
        <v>143</v>
      </c>
      <c r="H1322" s="4">
        <v>222545</v>
      </c>
      <c r="I1322" s="4">
        <v>141276</v>
      </c>
      <c r="J1322" s="5">
        <f t="shared" si="36"/>
        <v>363821</v>
      </c>
      <c r="K1322">
        <f>IFERROR(VLOOKUP(G1322,'GASB Match'!$A$87:$B$363,2,FALSE),"")</f>
        <v>3004440</v>
      </c>
    </row>
    <row r="1323" spans="1:11" x14ac:dyDescent="0.2">
      <c r="A1323" t="str">
        <f t="shared" si="35"/>
        <v>2018BOX ELDER PUBLIC SCHOOLS</v>
      </c>
      <c r="B1323">
        <v>3004440</v>
      </c>
      <c r="C1323">
        <v>2018</v>
      </c>
      <c r="D1323">
        <v>210131</v>
      </c>
      <c r="E1323" t="s">
        <v>777</v>
      </c>
      <c r="F1323" t="s">
        <v>786</v>
      </c>
      <c r="G1323" t="s">
        <v>143</v>
      </c>
      <c r="H1323" s="4">
        <v>234130</v>
      </c>
      <c r="I1323" s="4">
        <v>145726</v>
      </c>
      <c r="J1323" s="5">
        <f t="shared" si="36"/>
        <v>379856</v>
      </c>
      <c r="K1323">
        <f>IFERROR(VLOOKUP(G1323,'GASB Match'!$A$87:$B$363,2,FALSE),"")</f>
        <v>3004440</v>
      </c>
    </row>
    <row r="1324" spans="1:11" x14ac:dyDescent="0.2">
      <c r="A1324" t="str">
        <f t="shared" si="35"/>
        <v>2019BOX ELDER PUBLIC SCHOOLS</v>
      </c>
      <c r="B1324">
        <v>3004440</v>
      </c>
      <c r="C1324">
        <v>2019</v>
      </c>
      <c r="D1324">
        <v>210131</v>
      </c>
      <c r="E1324" t="s">
        <v>777</v>
      </c>
      <c r="F1324" t="s">
        <v>786</v>
      </c>
      <c r="G1324" t="s">
        <v>143</v>
      </c>
      <c r="H1324" s="4">
        <v>251460</v>
      </c>
      <c r="I1324" s="4">
        <v>152308</v>
      </c>
      <c r="J1324" s="5">
        <f t="shared" si="36"/>
        <v>403768</v>
      </c>
      <c r="K1324">
        <f>IFERROR(VLOOKUP(G1324,'GASB Match'!$A$87:$B$363,2,FALSE),"")</f>
        <v>3004440</v>
      </c>
    </row>
    <row r="1325" spans="1:11" x14ac:dyDescent="0.2">
      <c r="A1325" t="str">
        <f t="shared" si="35"/>
        <v>2020BOX ELDER PUBLIC SCHOOLS</v>
      </c>
      <c r="B1325">
        <v>3004440</v>
      </c>
      <c r="C1325">
        <v>2020</v>
      </c>
      <c r="D1325">
        <v>210131</v>
      </c>
      <c r="E1325" t="s">
        <v>777</v>
      </c>
      <c r="F1325" t="s">
        <v>786</v>
      </c>
      <c r="G1325" t="s">
        <v>143</v>
      </c>
      <c r="H1325" s="4">
        <v>249931</v>
      </c>
      <c r="I1325" s="4">
        <v>147723</v>
      </c>
      <c r="J1325" s="5">
        <f t="shared" si="36"/>
        <v>397654</v>
      </c>
      <c r="K1325">
        <f>IFERROR(VLOOKUP(G1325,'GASB Match'!$A$87:$B$363,2,FALSE),"")</f>
        <v>3004440</v>
      </c>
    </row>
    <row r="1326" spans="1:11" x14ac:dyDescent="0.2">
      <c r="A1326" t="str">
        <f t="shared" si="35"/>
        <v>2021BOX ELDER PUBLIC SCHOOLS</v>
      </c>
      <c r="B1326">
        <v>3004440</v>
      </c>
      <c r="C1326">
        <v>2021</v>
      </c>
      <c r="D1326">
        <v>210131</v>
      </c>
      <c r="E1326" t="s">
        <v>777</v>
      </c>
      <c r="F1326" t="s">
        <v>786</v>
      </c>
      <c r="G1326" t="s">
        <v>143</v>
      </c>
      <c r="H1326" s="4">
        <v>293154</v>
      </c>
      <c r="I1326" s="4">
        <v>167231</v>
      </c>
      <c r="J1326" s="5">
        <f t="shared" si="36"/>
        <v>460385</v>
      </c>
      <c r="K1326">
        <f>IFERROR(VLOOKUP(G1326,'GASB Match'!$A$87:$B$363,2,FALSE),"")</f>
        <v>3004440</v>
      </c>
    </row>
    <row r="1327" spans="1:11" x14ac:dyDescent="0.2">
      <c r="A1327" t="str">
        <f t="shared" si="35"/>
        <v>2022BOX ELDER PUBLIC SCHOOLS</v>
      </c>
      <c r="B1327">
        <v>3004440</v>
      </c>
      <c r="C1327">
        <v>2022</v>
      </c>
      <c r="D1327">
        <v>210131</v>
      </c>
      <c r="E1327" t="s">
        <v>777</v>
      </c>
      <c r="F1327" t="s">
        <v>786</v>
      </c>
      <c r="G1327" t="s">
        <v>143</v>
      </c>
      <c r="H1327" s="4">
        <v>315465</v>
      </c>
      <c r="I1327" s="4">
        <v>174153</v>
      </c>
      <c r="J1327" s="5">
        <f t="shared" si="36"/>
        <v>489618</v>
      </c>
      <c r="K1327">
        <f>IFERROR(VLOOKUP(G1327,'GASB Match'!$A$87:$B$363,2,FALSE),"")</f>
        <v>3004440</v>
      </c>
    </row>
    <row r="1328" spans="1:11" x14ac:dyDescent="0.2">
      <c r="A1328" t="str">
        <f t="shared" si="35"/>
        <v>2023BOX ELDER PUBLIC SCHOOLS</v>
      </c>
      <c r="B1328">
        <v>3004440</v>
      </c>
      <c r="C1328">
        <v>2023</v>
      </c>
      <c r="D1328">
        <v>210131</v>
      </c>
      <c r="E1328" t="s">
        <v>777</v>
      </c>
      <c r="F1328" t="s">
        <v>786</v>
      </c>
      <c r="G1328" t="s">
        <v>143</v>
      </c>
      <c r="H1328" s="4">
        <v>329664</v>
      </c>
      <c r="I1328" s="4">
        <v>178138</v>
      </c>
      <c r="J1328" s="5">
        <f t="shared" si="36"/>
        <v>507802</v>
      </c>
      <c r="K1328">
        <f>IFERROR(VLOOKUP(G1328,'GASB Match'!$A$87:$B$363,2,FALSE),"")</f>
        <v>3004440</v>
      </c>
    </row>
    <row r="1329" spans="1:11" x14ac:dyDescent="0.2">
      <c r="A1329" t="str">
        <f t="shared" si="35"/>
        <v>2015HAVRE PUBLIC SCHOOLS</v>
      </c>
      <c r="B1329" t="s">
        <v>785</v>
      </c>
      <c r="C1329">
        <v>2015</v>
      </c>
      <c r="D1329">
        <v>210161</v>
      </c>
      <c r="E1329" t="s">
        <v>777</v>
      </c>
      <c r="F1329" t="s">
        <v>786</v>
      </c>
      <c r="G1329" t="s">
        <v>144</v>
      </c>
      <c r="H1329" s="4">
        <v>769221</v>
      </c>
      <c r="I1329" s="4">
        <v>515394</v>
      </c>
      <c r="J1329" s="5">
        <f t="shared" si="36"/>
        <v>1284615</v>
      </c>
      <c r="K1329" t="str">
        <f>IFERROR(VLOOKUP(G1329,'GASB Match'!$A$87:$B$363,2,FALSE),"")</f>
        <v/>
      </c>
    </row>
    <row r="1330" spans="1:11" x14ac:dyDescent="0.2">
      <c r="A1330" t="str">
        <f t="shared" si="35"/>
        <v>2016HAVRE PUBLIC SCHOOLS</v>
      </c>
      <c r="B1330" t="s">
        <v>785</v>
      </c>
      <c r="C1330">
        <v>2016</v>
      </c>
      <c r="D1330">
        <v>210161</v>
      </c>
      <c r="E1330" t="s">
        <v>777</v>
      </c>
      <c r="F1330" t="s">
        <v>786</v>
      </c>
      <c r="G1330" t="s">
        <v>144</v>
      </c>
      <c r="H1330" s="4">
        <v>755176</v>
      </c>
      <c r="I1330" s="4">
        <v>492156</v>
      </c>
      <c r="J1330" s="5">
        <f t="shared" si="36"/>
        <v>1247332</v>
      </c>
      <c r="K1330" t="str">
        <f>IFERROR(VLOOKUP(G1330,'GASB Match'!$A$87:$B$363,2,FALSE),"")</f>
        <v/>
      </c>
    </row>
    <row r="1331" spans="1:11" x14ac:dyDescent="0.2">
      <c r="A1331" t="str">
        <f t="shared" si="35"/>
        <v>2017HAVRE PUBLIC SCHOOLS</v>
      </c>
      <c r="B1331" t="s">
        <v>785</v>
      </c>
      <c r="C1331">
        <v>2017</v>
      </c>
      <c r="D1331">
        <v>210161</v>
      </c>
      <c r="E1331" t="s">
        <v>777</v>
      </c>
      <c r="F1331" t="s">
        <v>786</v>
      </c>
      <c r="G1331" t="s">
        <v>144</v>
      </c>
      <c r="H1331" s="4">
        <v>759083</v>
      </c>
      <c r="I1331" s="4">
        <v>481845</v>
      </c>
      <c r="J1331" s="5">
        <f t="shared" si="36"/>
        <v>1240928</v>
      </c>
      <c r="K1331" t="str">
        <f>IFERROR(VLOOKUP(G1331,'GASB Match'!$A$87:$B$363,2,FALSE),"")</f>
        <v/>
      </c>
    </row>
    <row r="1332" spans="1:11" x14ac:dyDescent="0.2">
      <c r="A1332" t="str">
        <f t="shared" si="35"/>
        <v>2018HAVRE PUBLIC SCHOOLS</v>
      </c>
      <c r="B1332" t="s">
        <v>785</v>
      </c>
      <c r="C1332">
        <v>2018</v>
      </c>
      <c r="D1332">
        <v>210161</v>
      </c>
      <c r="E1332" t="s">
        <v>777</v>
      </c>
      <c r="F1332" t="s">
        <v>786</v>
      </c>
      <c r="G1332" t="s">
        <v>144</v>
      </c>
      <c r="H1332" s="4">
        <v>781650</v>
      </c>
      <c r="I1332" s="4">
        <v>485730</v>
      </c>
      <c r="J1332" s="5">
        <f t="shared" si="36"/>
        <v>1267380</v>
      </c>
      <c r="K1332" t="str">
        <f>IFERROR(VLOOKUP(G1332,'GASB Match'!$A$87:$B$363,2,FALSE),"")</f>
        <v/>
      </c>
    </row>
    <row r="1333" spans="1:11" x14ac:dyDescent="0.2">
      <c r="A1333" t="str">
        <f t="shared" si="35"/>
        <v>2019HAVRE PUBLIC SCHOOLS</v>
      </c>
      <c r="B1333" t="s">
        <v>785</v>
      </c>
      <c r="C1333">
        <v>2019</v>
      </c>
      <c r="D1333">
        <v>210161</v>
      </c>
      <c r="E1333" t="s">
        <v>777</v>
      </c>
      <c r="F1333" t="s">
        <v>786</v>
      </c>
      <c r="G1333" t="s">
        <v>144</v>
      </c>
      <c r="H1333" s="4">
        <v>793581</v>
      </c>
      <c r="I1333" s="4">
        <v>480496</v>
      </c>
      <c r="J1333" s="5">
        <f t="shared" si="36"/>
        <v>1274077</v>
      </c>
      <c r="K1333" t="str">
        <f>IFERROR(VLOOKUP(G1333,'GASB Match'!$A$87:$B$363,2,FALSE),"")</f>
        <v/>
      </c>
    </row>
    <row r="1334" spans="1:11" x14ac:dyDescent="0.2">
      <c r="A1334" t="str">
        <f t="shared" si="35"/>
        <v>2020HAVRE PUBLIC SCHOOLS</v>
      </c>
      <c r="B1334" t="s">
        <v>785</v>
      </c>
      <c r="C1334">
        <v>2020</v>
      </c>
      <c r="D1334">
        <v>210161</v>
      </c>
      <c r="E1334" t="s">
        <v>777</v>
      </c>
      <c r="F1334" t="s">
        <v>786</v>
      </c>
      <c r="G1334" t="s">
        <v>144</v>
      </c>
      <c r="H1334" s="4">
        <v>800617</v>
      </c>
      <c r="I1334" s="4">
        <v>473404</v>
      </c>
      <c r="J1334" s="5">
        <f t="shared" si="36"/>
        <v>1274021</v>
      </c>
      <c r="K1334" t="str">
        <f>IFERROR(VLOOKUP(G1334,'GASB Match'!$A$87:$B$363,2,FALSE),"")</f>
        <v/>
      </c>
    </row>
    <row r="1335" spans="1:11" x14ac:dyDescent="0.2">
      <c r="A1335" t="str">
        <f t="shared" si="35"/>
        <v>2021HAVRE PUBLIC SCHOOLS</v>
      </c>
      <c r="B1335" t="s">
        <v>785</v>
      </c>
      <c r="C1335">
        <v>2021</v>
      </c>
      <c r="D1335">
        <v>210161</v>
      </c>
      <c r="E1335" t="s">
        <v>777</v>
      </c>
      <c r="F1335" t="s">
        <v>786</v>
      </c>
      <c r="G1335" t="s">
        <v>144</v>
      </c>
      <c r="H1335" s="4">
        <v>837590</v>
      </c>
      <c r="I1335" s="4">
        <v>477899</v>
      </c>
      <c r="J1335" s="5">
        <f t="shared" si="36"/>
        <v>1315489</v>
      </c>
      <c r="K1335" t="str">
        <f>IFERROR(VLOOKUP(G1335,'GASB Match'!$A$87:$B$363,2,FALSE),"")</f>
        <v/>
      </c>
    </row>
    <row r="1336" spans="1:11" x14ac:dyDescent="0.2">
      <c r="A1336" t="str">
        <f t="shared" si="35"/>
        <v>2022HAVRE PUBLIC SCHOOLS</v>
      </c>
      <c r="B1336" t="s">
        <v>785</v>
      </c>
      <c r="C1336">
        <v>2022</v>
      </c>
      <c r="D1336">
        <v>210161</v>
      </c>
      <c r="E1336" t="s">
        <v>777</v>
      </c>
      <c r="F1336" t="s">
        <v>786</v>
      </c>
      <c r="G1336" t="s">
        <v>144</v>
      </c>
      <c r="H1336" s="4">
        <v>908043</v>
      </c>
      <c r="I1336" s="4">
        <v>501528</v>
      </c>
      <c r="J1336" s="5">
        <f t="shared" si="36"/>
        <v>1409571</v>
      </c>
      <c r="K1336" t="str">
        <f>IFERROR(VLOOKUP(G1336,'GASB Match'!$A$87:$B$363,2,FALSE),"")</f>
        <v/>
      </c>
    </row>
    <row r="1337" spans="1:11" x14ac:dyDescent="0.2">
      <c r="A1337" t="str">
        <f t="shared" si="35"/>
        <v>2023HAVRE PUBLIC SCHOOLS</v>
      </c>
      <c r="B1337" t="s">
        <v>785</v>
      </c>
      <c r="C1337">
        <v>2023</v>
      </c>
      <c r="D1337">
        <v>210161</v>
      </c>
      <c r="E1337" t="s">
        <v>777</v>
      </c>
      <c r="F1337" t="s">
        <v>786</v>
      </c>
      <c r="G1337" t="s">
        <v>144</v>
      </c>
      <c r="H1337" s="4">
        <v>900421</v>
      </c>
      <c r="I1337" s="4">
        <v>486759</v>
      </c>
      <c r="J1337" s="5">
        <f t="shared" si="36"/>
        <v>1387180</v>
      </c>
      <c r="K1337" t="str">
        <f>IFERROR(VLOOKUP(G1337,'GASB Match'!$A$87:$B$363,2,FALSE),"")</f>
        <v/>
      </c>
    </row>
    <row r="1338" spans="1:11" x14ac:dyDescent="0.2">
      <c r="A1338" t="str">
        <f t="shared" si="35"/>
        <v>2015COTTONWOOD ELEMENTARY (210571)</v>
      </c>
      <c r="B1338">
        <v>3014150</v>
      </c>
      <c r="C1338">
        <v>2015</v>
      </c>
      <c r="D1338">
        <v>210571</v>
      </c>
      <c r="E1338" t="s">
        <v>777</v>
      </c>
      <c r="F1338" t="s">
        <v>786</v>
      </c>
      <c r="G1338" t="s">
        <v>775</v>
      </c>
      <c r="H1338" s="4">
        <v>11796</v>
      </c>
      <c r="I1338" s="4">
        <v>8392</v>
      </c>
      <c r="J1338" s="5">
        <f t="shared" si="36"/>
        <v>20188</v>
      </c>
      <c r="K1338">
        <f>IFERROR(VLOOKUP(G1338,'GASB Match'!$A$87:$B$363,2,FALSE),"")</f>
        <v>3014150</v>
      </c>
    </row>
    <row r="1339" spans="1:11" x14ac:dyDescent="0.2">
      <c r="A1339" t="str">
        <f t="shared" si="35"/>
        <v>2016COTTONWOOD ELEMENTARY (210571)</v>
      </c>
      <c r="B1339">
        <v>3014150</v>
      </c>
      <c r="C1339">
        <v>2016</v>
      </c>
      <c r="D1339">
        <v>210571</v>
      </c>
      <c r="E1339" t="s">
        <v>777</v>
      </c>
      <c r="F1339" t="s">
        <v>786</v>
      </c>
      <c r="G1339" t="s">
        <v>775</v>
      </c>
      <c r="H1339" s="4">
        <v>13746</v>
      </c>
      <c r="I1339" s="4">
        <v>9164</v>
      </c>
      <c r="J1339" s="5">
        <f t="shared" si="36"/>
        <v>22910</v>
      </c>
      <c r="K1339">
        <f>IFERROR(VLOOKUP(G1339,'GASB Match'!$A$87:$B$363,2,FALSE),"")</f>
        <v>3014150</v>
      </c>
    </row>
    <row r="1340" spans="1:11" x14ac:dyDescent="0.2">
      <c r="A1340" t="str">
        <f t="shared" si="35"/>
        <v>2017COTTONWOOD ELEMENTARY (210571)</v>
      </c>
      <c r="B1340">
        <v>3014150</v>
      </c>
      <c r="C1340">
        <v>2017</v>
      </c>
      <c r="D1340">
        <v>210571</v>
      </c>
      <c r="E1340" t="s">
        <v>777</v>
      </c>
      <c r="F1340" t="s">
        <v>786</v>
      </c>
      <c r="G1340" t="s">
        <v>775</v>
      </c>
      <c r="H1340" s="4">
        <v>13951</v>
      </c>
      <c r="I1340" s="4">
        <v>8870</v>
      </c>
      <c r="J1340" s="5">
        <f t="shared" si="36"/>
        <v>22821</v>
      </c>
      <c r="K1340">
        <f>IFERROR(VLOOKUP(G1340,'GASB Match'!$A$87:$B$363,2,FALSE),"")</f>
        <v>3014150</v>
      </c>
    </row>
    <row r="1341" spans="1:11" x14ac:dyDescent="0.2">
      <c r="A1341" t="str">
        <f t="shared" si="35"/>
        <v>2018COTTONWOOD ELEMENTARY (210571)</v>
      </c>
      <c r="B1341">
        <v>3014150</v>
      </c>
      <c r="C1341">
        <v>2018</v>
      </c>
      <c r="D1341">
        <v>210571</v>
      </c>
      <c r="E1341" t="s">
        <v>777</v>
      </c>
      <c r="F1341" t="s">
        <v>786</v>
      </c>
      <c r="G1341" t="s">
        <v>775</v>
      </c>
      <c r="H1341" s="4">
        <v>14523</v>
      </c>
      <c r="I1341" s="4">
        <v>9353</v>
      </c>
      <c r="J1341" s="5">
        <f t="shared" si="36"/>
        <v>23876</v>
      </c>
      <c r="K1341">
        <f>IFERROR(VLOOKUP(G1341,'GASB Match'!$A$87:$B$363,2,FALSE),"")</f>
        <v>3014150</v>
      </c>
    </row>
    <row r="1342" spans="1:11" x14ac:dyDescent="0.2">
      <c r="A1342" t="str">
        <f t="shared" si="35"/>
        <v>2019COTTONWOOD ELEMENTARY (210571)</v>
      </c>
      <c r="B1342">
        <v>3014150</v>
      </c>
      <c r="C1342">
        <v>2019</v>
      </c>
      <c r="D1342">
        <v>210571</v>
      </c>
      <c r="E1342" t="s">
        <v>777</v>
      </c>
      <c r="F1342" t="s">
        <v>786</v>
      </c>
      <c r="G1342" t="s">
        <v>775</v>
      </c>
      <c r="H1342" s="4">
        <v>8800</v>
      </c>
      <c r="I1342" s="4">
        <v>5407</v>
      </c>
      <c r="J1342" s="5">
        <f t="shared" si="36"/>
        <v>14207</v>
      </c>
      <c r="K1342">
        <f>IFERROR(VLOOKUP(G1342,'GASB Match'!$A$87:$B$363,2,FALSE),"")</f>
        <v>3014150</v>
      </c>
    </row>
    <row r="1343" spans="1:11" x14ac:dyDescent="0.2">
      <c r="A1343" t="str">
        <f t="shared" si="35"/>
        <v>2020COTTONWOOD ELEMENTARY (210571)</v>
      </c>
      <c r="B1343">
        <v>3014150</v>
      </c>
      <c r="C1343">
        <v>2020</v>
      </c>
      <c r="D1343">
        <v>210571</v>
      </c>
      <c r="E1343" t="s">
        <v>777</v>
      </c>
      <c r="F1343" t="s">
        <v>786</v>
      </c>
      <c r="G1343" t="s">
        <v>775</v>
      </c>
      <c r="H1343" s="4">
        <v>10163</v>
      </c>
      <c r="I1343" s="4">
        <v>5922</v>
      </c>
      <c r="J1343" s="5">
        <f t="shared" si="36"/>
        <v>16085</v>
      </c>
      <c r="K1343">
        <f>IFERROR(VLOOKUP(G1343,'GASB Match'!$A$87:$B$363,2,FALSE),"")</f>
        <v>3014150</v>
      </c>
    </row>
    <row r="1344" spans="1:11" x14ac:dyDescent="0.2">
      <c r="A1344" t="str">
        <f t="shared" si="35"/>
        <v>2021COTTONWOOD ELEMENTARY (210571)</v>
      </c>
      <c r="B1344">
        <v>3014150</v>
      </c>
      <c r="C1344">
        <v>2021</v>
      </c>
      <c r="D1344">
        <v>210571</v>
      </c>
      <c r="E1344" t="s">
        <v>777</v>
      </c>
      <c r="F1344" t="s">
        <v>786</v>
      </c>
      <c r="G1344" t="s">
        <v>775</v>
      </c>
      <c r="H1344" s="4">
        <v>14549</v>
      </c>
      <c r="I1344" s="4">
        <v>8252</v>
      </c>
      <c r="J1344" s="5">
        <f t="shared" si="36"/>
        <v>22801</v>
      </c>
      <c r="K1344">
        <f>IFERROR(VLOOKUP(G1344,'GASB Match'!$A$87:$B$363,2,FALSE),"")</f>
        <v>3014150</v>
      </c>
    </row>
    <row r="1345" spans="1:11" x14ac:dyDescent="0.2">
      <c r="A1345" t="str">
        <f t="shared" si="35"/>
        <v>2022COTTONWOOD ELEMENTARY (210571)</v>
      </c>
      <c r="B1345">
        <v>3014150</v>
      </c>
      <c r="C1345">
        <v>2022</v>
      </c>
      <c r="D1345">
        <v>210571</v>
      </c>
      <c r="E1345" t="s">
        <v>777</v>
      </c>
      <c r="F1345" t="s">
        <v>786</v>
      </c>
      <c r="G1345" t="s">
        <v>775</v>
      </c>
      <c r="H1345" s="4">
        <v>16443</v>
      </c>
      <c r="I1345" s="4">
        <v>8956</v>
      </c>
      <c r="J1345" s="5">
        <f t="shared" si="36"/>
        <v>25399</v>
      </c>
      <c r="K1345">
        <f>IFERROR(VLOOKUP(G1345,'GASB Match'!$A$87:$B$363,2,FALSE),"")</f>
        <v>3014150</v>
      </c>
    </row>
    <row r="1346" spans="1:11" x14ac:dyDescent="0.2">
      <c r="A1346" t="str">
        <f t="shared" si="35"/>
        <v>2023COTTONWOOD ELEMENTARY (210571)</v>
      </c>
      <c r="B1346">
        <v>3014150</v>
      </c>
      <c r="C1346">
        <v>2023</v>
      </c>
      <c r="D1346">
        <v>210571</v>
      </c>
      <c r="E1346" t="s">
        <v>777</v>
      </c>
      <c r="F1346" t="s">
        <v>786</v>
      </c>
      <c r="G1346" t="s">
        <v>775</v>
      </c>
      <c r="H1346" s="4">
        <v>15520</v>
      </c>
      <c r="I1346" s="4">
        <v>8273</v>
      </c>
      <c r="J1346" s="5">
        <f t="shared" si="36"/>
        <v>23793</v>
      </c>
      <c r="K1346">
        <f>IFERROR(VLOOKUP(G1346,'GASB Match'!$A$87:$B$363,2,FALSE),"")</f>
        <v>3014150</v>
      </c>
    </row>
    <row r="1347" spans="1:11" x14ac:dyDescent="0.2">
      <c r="A1347" t="str">
        <f t="shared" ref="A1347:A1410" si="37">C1347&amp;G1347</f>
        <v>2015ROCKY BOY PUBLIC SCHOOLS</v>
      </c>
      <c r="B1347" t="s">
        <v>785</v>
      </c>
      <c r="C1347">
        <v>2015</v>
      </c>
      <c r="D1347">
        <v>210871</v>
      </c>
      <c r="E1347" t="s">
        <v>777</v>
      </c>
      <c r="F1347" t="s">
        <v>786</v>
      </c>
      <c r="G1347" t="s">
        <v>145</v>
      </c>
      <c r="H1347" s="4">
        <v>325094</v>
      </c>
      <c r="I1347" s="4">
        <v>218106</v>
      </c>
      <c r="J1347" s="5">
        <f t="shared" si="36"/>
        <v>543200</v>
      </c>
      <c r="K1347" t="str">
        <f>IFERROR(VLOOKUP(G1347,'GASB Match'!$A$87:$B$363,2,FALSE),"")</f>
        <v/>
      </c>
    </row>
    <row r="1348" spans="1:11" x14ac:dyDescent="0.2">
      <c r="A1348" t="str">
        <f t="shared" si="37"/>
        <v>2016ROCKY BOY PUBLIC SCHOOLS</v>
      </c>
      <c r="B1348" t="s">
        <v>785</v>
      </c>
      <c r="C1348">
        <v>2016</v>
      </c>
      <c r="D1348">
        <v>210871</v>
      </c>
      <c r="E1348" t="s">
        <v>777</v>
      </c>
      <c r="F1348" t="s">
        <v>786</v>
      </c>
      <c r="G1348" t="s">
        <v>145</v>
      </c>
      <c r="H1348" s="4">
        <v>339630</v>
      </c>
      <c r="I1348" s="4">
        <v>221455</v>
      </c>
      <c r="J1348" s="5">
        <f t="shared" si="36"/>
        <v>561085</v>
      </c>
      <c r="K1348" t="str">
        <f>IFERROR(VLOOKUP(G1348,'GASB Match'!$A$87:$B$363,2,FALSE),"")</f>
        <v/>
      </c>
    </row>
    <row r="1349" spans="1:11" x14ac:dyDescent="0.2">
      <c r="A1349" t="str">
        <f t="shared" si="37"/>
        <v>2017ROCKY BOY PUBLIC SCHOOLS</v>
      </c>
      <c r="B1349" t="s">
        <v>785</v>
      </c>
      <c r="C1349">
        <v>2017</v>
      </c>
      <c r="D1349">
        <v>210871</v>
      </c>
      <c r="E1349" t="s">
        <v>777</v>
      </c>
      <c r="F1349" t="s">
        <v>786</v>
      </c>
      <c r="G1349" t="s">
        <v>145</v>
      </c>
      <c r="H1349" s="4">
        <v>335234</v>
      </c>
      <c r="I1349" s="4">
        <v>212806</v>
      </c>
      <c r="J1349" s="5">
        <f t="shared" si="36"/>
        <v>548040</v>
      </c>
      <c r="K1349" t="str">
        <f>IFERROR(VLOOKUP(G1349,'GASB Match'!$A$87:$B$363,2,FALSE),"")</f>
        <v/>
      </c>
    </row>
    <row r="1350" spans="1:11" x14ac:dyDescent="0.2">
      <c r="A1350" t="str">
        <f t="shared" si="37"/>
        <v>2018ROCKY BOY PUBLIC SCHOOLS</v>
      </c>
      <c r="B1350" t="s">
        <v>785</v>
      </c>
      <c r="C1350">
        <v>2018</v>
      </c>
      <c r="D1350">
        <v>210871</v>
      </c>
      <c r="E1350" t="s">
        <v>777</v>
      </c>
      <c r="F1350" t="s">
        <v>786</v>
      </c>
      <c r="G1350" t="s">
        <v>145</v>
      </c>
      <c r="H1350" s="4">
        <v>334583</v>
      </c>
      <c r="I1350" s="4">
        <v>208107</v>
      </c>
      <c r="J1350" s="5">
        <f t="shared" si="36"/>
        <v>542690</v>
      </c>
      <c r="K1350" t="str">
        <f>IFERROR(VLOOKUP(G1350,'GASB Match'!$A$87:$B$363,2,FALSE),"")</f>
        <v/>
      </c>
    </row>
    <row r="1351" spans="1:11" x14ac:dyDescent="0.2">
      <c r="A1351" t="str">
        <f t="shared" si="37"/>
        <v>2019ROCKY BOY PUBLIC SCHOOLS</v>
      </c>
      <c r="B1351" t="s">
        <v>785</v>
      </c>
      <c r="C1351">
        <v>2019</v>
      </c>
      <c r="D1351">
        <v>210871</v>
      </c>
      <c r="E1351" t="s">
        <v>777</v>
      </c>
      <c r="F1351" t="s">
        <v>786</v>
      </c>
      <c r="G1351" t="s">
        <v>145</v>
      </c>
      <c r="H1351" s="4">
        <v>375829</v>
      </c>
      <c r="I1351" s="4">
        <v>227598</v>
      </c>
      <c r="J1351" s="5">
        <f t="shared" si="36"/>
        <v>603427</v>
      </c>
      <c r="K1351" t="str">
        <f>IFERROR(VLOOKUP(G1351,'GASB Match'!$A$87:$B$363,2,FALSE),"")</f>
        <v/>
      </c>
    </row>
    <row r="1352" spans="1:11" x14ac:dyDescent="0.2">
      <c r="A1352" t="str">
        <f t="shared" si="37"/>
        <v>2020ROCKY BOY PUBLIC SCHOOLS</v>
      </c>
      <c r="B1352" t="s">
        <v>785</v>
      </c>
      <c r="C1352">
        <v>2020</v>
      </c>
      <c r="D1352">
        <v>210871</v>
      </c>
      <c r="E1352" t="s">
        <v>777</v>
      </c>
      <c r="F1352" t="s">
        <v>786</v>
      </c>
      <c r="G1352" t="s">
        <v>145</v>
      </c>
      <c r="H1352" s="4">
        <v>414542</v>
      </c>
      <c r="I1352" s="4">
        <v>245075</v>
      </c>
      <c r="J1352" s="5">
        <f t="shared" si="36"/>
        <v>659617</v>
      </c>
      <c r="K1352" t="str">
        <f>IFERROR(VLOOKUP(G1352,'GASB Match'!$A$87:$B$363,2,FALSE),"")</f>
        <v/>
      </c>
    </row>
    <row r="1353" spans="1:11" x14ac:dyDescent="0.2">
      <c r="A1353" t="str">
        <f t="shared" si="37"/>
        <v>2021ROCKY BOY PUBLIC SCHOOLS</v>
      </c>
      <c r="B1353" t="s">
        <v>785</v>
      </c>
      <c r="C1353">
        <v>2021</v>
      </c>
      <c r="D1353">
        <v>210871</v>
      </c>
      <c r="E1353" t="s">
        <v>777</v>
      </c>
      <c r="F1353" t="s">
        <v>786</v>
      </c>
      <c r="G1353" t="s">
        <v>145</v>
      </c>
      <c r="H1353" s="4">
        <v>357372</v>
      </c>
      <c r="I1353" s="4">
        <v>203875</v>
      </c>
      <c r="J1353" s="5">
        <f t="shared" si="36"/>
        <v>561247</v>
      </c>
      <c r="K1353" t="str">
        <f>IFERROR(VLOOKUP(G1353,'GASB Match'!$A$87:$B$363,2,FALSE),"")</f>
        <v/>
      </c>
    </row>
    <row r="1354" spans="1:11" x14ac:dyDescent="0.2">
      <c r="A1354" t="str">
        <f t="shared" si="37"/>
        <v>2022ROCKY BOY PUBLIC SCHOOLS</v>
      </c>
      <c r="B1354" t="s">
        <v>785</v>
      </c>
      <c r="C1354">
        <v>2022</v>
      </c>
      <c r="D1354">
        <v>210871</v>
      </c>
      <c r="E1354" t="s">
        <v>777</v>
      </c>
      <c r="F1354" t="s">
        <v>786</v>
      </c>
      <c r="G1354" t="s">
        <v>145</v>
      </c>
      <c r="H1354" s="4">
        <v>384975</v>
      </c>
      <c r="I1354" s="4">
        <v>212555</v>
      </c>
      <c r="J1354" s="5">
        <f t="shared" si="36"/>
        <v>597530</v>
      </c>
      <c r="K1354" t="str">
        <f>IFERROR(VLOOKUP(G1354,'GASB Match'!$A$87:$B$363,2,FALSE),"")</f>
        <v/>
      </c>
    </row>
    <row r="1355" spans="1:11" x14ac:dyDescent="0.2">
      <c r="A1355" t="str">
        <f t="shared" si="37"/>
        <v>2023ROCKY BOY PUBLIC SCHOOLS</v>
      </c>
      <c r="B1355" t="s">
        <v>785</v>
      </c>
      <c r="C1355">
        <v>2023</v>
      </c>
      <c r="D1355">
        <v>210871</v>
      </c>
      <c r="E1355" t="s">
        <v>777</v>
      </c>
      <c r="F1355" t="s">
        <v>786</v>
      </c>
      <c r="G1355" t="s">
        <v>145</v>
      </c>
      <c r="H1355" s="4">
        <v>402476</v>
      </c>
      <c r="I1355" s="4">
        <v>217509</v>
      </c>
      <c r="J1355" s="5">
        <f t="shared" ref="J1355:J1418" si="38">SUM(H1355:I1355)</f>
        <v>619985</v>
      </c>
      <c r="K1355" t="str">
        <f>IFERROR(VLOOKUP(G1355,'GASB Match'!$A$87:$B$363,2,FALSE),"")</f>
        <v/>
      </c>
    </row>
    <row r="1356" spans="1:11" x14ac:dyDescent="0.2">
      <c r="A1356" t="str">
        <f t="shared" si="37"/>
        <v>2015NORTH STAR SCHOOL</v>
      </c>
      <c r="B1356" t="s">
        <v>785</v>
      </c>
      <c r="C1356">
        <v>2015</v>
      </c>
      <c r="D1356">
        <v>210881</v>
      </c>
      <c r="E1356" t="s">
        <v>777</v>
      </c>
      <c r="F1356" t="s">
        <v>786</v>
      </c>
      <c r="G1356" t="s">
        <v>146</v>
      </c>
      <c r="H1356" s="4">
        <v>76791</v>
      </c>
      <c r="I1356" s="4">
        <v>51898</v>
      </c>
      <c r="J1356" s="5">
        <f t="shared" si="38"/>
        <v>128689</v>
      </c>
      <c r="K1356" t="str">
        <f>IFERROR(VLOOKUP(G1356,'GASB Match'!$A$87:$B$363,2,FALSE),"")</f>
        <v/>
      </c>
    </row>
    <row r="1357" spans="1:11" x14ac:dyDescent="0.2">
      <c r="A1357" t="str">
        <f t="shared" si="37"/>
        <v>2016NORTH STAR SCHOOL</v>
      </c>
      <c r="B1357" t="s">
        <v>785</v>
      </c>
      <c r="C1357">
        <v>2016</v>
      </c>
      <c r="D1357">
        <v>210881</v>
      </c>
      <c r="E1357" t="s">
        <v>777</v>
      </c>
      <c r="F1357" t="s">
        <v>786</v>
      </c>
      <c r="G1357" t="s">
        <v>146</v>
      </c>
      <c r="H1357" s="4">
        <v>82290</v>
      </c>
      <c r="I1357" s="4">
        <v>53815</v>
      </c>
      <c r="J1357" s="5">
        <f t="shared" si="38"/>
        <v>136105</v>
      </c>
      <c r="K1357" t="str">
        <f>IFERROR(VLOOKUP(G1357,'GASB Match'!$A$87:$B$363,2,FALSE),"")</f>
        <v/>
      </c>
    </row>
    <row r="1358" spans="1:11" x14ac:dyDescent="0.2">
      <c r="A1358" t="str">
        <f t="shared" si="37"/>
        <v>2017NORTH STAR SCHOOL</v>
      </c>
      <c r="B1358" t="s">
        <v>785</v>
      </c>
      <c r="C1358">
        <v>2017</v>
      </c>
      <c r="D1358">
        <v>210881</v>
      </c>
      <c r="E1358" t="s">
        <v>777</v>
      </c>
      <c r="F1358" t="s">
        <v>786</v>
      </c>
      <c r="G1358" t="s">
        <v>146</v>
      </c>
      <c r="H1358" s="4">
        <v>84285</v>
      </c>
      <c r="I1358" s="4">
        <v>53515</v>
      </c>
      <c r="J1358" s="5">
        <f t="shared" si="38"/>
        <v>137800</v>
      </c>
      <c r="K1358" t="str">
        <f>IFERROR(VLOOKUP(G1358,'GASB Match'!$A$87:$B$363,2,FALSE),"")</f>
        <v/>
      </c>
    </row>
    <row r="1359" spans="1:11" x14ac:dyDescent="0.2">
      <c r="A1359" t="str">
        <f t="shared" si="37"/>
        <v>2018NORTH STAR SCHOOL</v>
      </c>
      <c r="B1359" t="s">
        <v>785</v>
      </c>
      <c r="C1359">
        <v>2018</v>
      </c>
      <c r="D1359">
        <v>210881</v>
      </c>
      <c r="E1359" t="s">
        <v>777</v>
      </c>
      <c r="F1359" t="s">
        <v>786</v>
      </c>
      <c r="G1359" t="s">
        <v>146</v>
      </c>
      <c r="H1359" s="4">
        <v>89229</v>
      </c>
      <c r="I1359" s="4">
        <v>55744</v>
      </c>
      <c r="J1359" s="5">
        <f t="shared" si="38"/>
        <v>144973</v>
      </c>
      <c r="K1359" t="str">
        <f>IFERROR(VLOOKUP(G1359,'GASB Match'!$A$87:$B$363,2,FALSE),"")</f>
        <v/>
      </c>
    </row>
    <row r="1360" spans="1:11" x14ac:dyDescent="0.2">
      <c r="A1360" t="str">
        <f t="shared" si="37"/>
        <v>2019NORTH STAR SCHOOL</v>
      </c>
      <c r="B1360" t="s">
        <v>785</v>
      </c>
      <c r="C1360">
        <v>2019</v>
      </c>
      <c r="D1360">
        <v>210881</v>
      </c>
      <c r="E1360" t="s">
        <v>777</v>
      </c>
      <c r="F1360" t="s">
        <v>786</v>
      </c>
      <c r="G1360" t="s">
        <v>146</v>
      </c>
      <c r="H1360" s="4">
        <v>85892</v>
      </c>
      <c r="I1360" s="4">
        <v>52076</v>
      </c>
      <c r="J1360" s="5">
        <f t="shared" si="38"/>
        <v>137968</v>
      </c>
      <c r="K1360" t="str">
        <f>IFERROR(VLOOKUP(G1360,'GASB Match'!$A$87:$B$363,2,FALSE),"")</f>
        <v/>
      </c>
    </row>
    <row r="1361" spans="1:11" x14ac:dyDescent="0.2">
      <c r="A1361" t="str">
        <f t="shared" si="37"/>
        <v>2020NORTH STAR SCHOOL</v>
      </c>
      <c r="B1361" t="s">
        <v>785</v>
      </c>
      <c r="C1361">
        <v>2020</v>
      </c>
      <c r="D1361">
        <v>210881</v>
      </c>
      <c r="E1361" t="s">
        <v>777</v>
      </c>
      <c r="F1361" t="s">
        <v>786</v>
      </c>
      <c r="G1361" t="s">
        <v>146</v>
      </c>
      <c r="H1361" s="4">
        <v>91355</v>
      </c>
      <c r="I1361" s="4">
        <v>53939</v>
      </c>
      <c r="J1361" s="5">
        <f t="shared" si="38"/>
        <v>145294</v>
      </c>
      <c r="K1361" t="str">
        <f>IFERROR(VLOOKUP(G1361,'GASB Match'!$A$87:$B$363,2,FALSE),"")</f>
        <v/>
      </c>
    </row>
    <row r="1362" spans="1:11" x14ac:dyDescent="0.2">
      <c r="A1362" t="str">
        <f t="shared" si="37"/>
        <v>2021NORTH STAR SCHOOL</v>
      </c>
      <c r="B1362" t="s">
        <v>785</v>
      </c>
      <c r="C1362">
        <v>2021</v>
      </c>
      <c r="D1362">
        <v>210881</v>
      </c>
      <c r="E1362" t="s">
        <v>777</v>
      </c>
      <c r="F1362" t="s">
        <v>786</v>
      </c>
      <c r="G1362" t="s">
        <v>146</v>
      </c>
      <c r="H1362" s="4">
        <v>97019</v>
      </c>
      <c r="I1362" s="4">
        <v>55311</v>
      </c>
      <c r="J1362" s="5">
        <f t="shared" si="38"/>
        <v>152330</v>
      </c>
      <c r="K1362" t="str">
        <f>IFERROR(VLOOKUP(G1362,'GASB Match'!$A$87:$B$363,2,FALSE),"")</f>
        <v/>
      </c>
    </row>
    <row r="1363" spans="1:11" x14ac:dyDescent="0.2">
      <c r="A1363" t="str">
        <f t="shared" si="37"/>
        <v>2022NORTH STAR SCHOOL</v>
      </c>
      <c r="B1363" t="s">
        <v>785</v>
      </c>
      <c r="C1363">
        <v>2022</v>
      </c>
      <c r="D1363">
        <v>210881</v>
      </c>
      <c r="E1363" t="s">
        <v>777</v>
      </c>
      <c r="F1363" t="s">
        <v>786</v>
      </c>
      <c r="G1363" t="s">
        <v>146</v>
      </c>
      <c r="H1363" s="4">
        <v>97918</v>
      </c>
      <c r="I1363" s="4">
        <v>53968</v>
      </c>
      <c r="J1363" s="5">
        <f t="shared" si="38"/>
        <v>151886</v>
      </c>
      <c r="K1363" t="str">
        <f>IFERROR(VLOOKUP(G1363,'GASB Match'!$A$87:$B$363,2,FALSE),"")</f>
        <v/>
      </c>
    </row>
    <row r="1364" spans="1:11" x14ac:dyDescent="0.2">
      <c r="A1364" t="str">
        <f t="shared" si="37"/>
        <v>2023NORTH STAR SCHOOL</v>
      </c>
      <c r="B1364" t="s">
        <v>785</v>
      </c>
      <c r="C1364">
        <v>2023</v>
      </c>
      <c r="D1364">
        <v>210881</v>
      </c>
      <c r="E1364" t="s">
        <v>777</v>
      </c>
      <c r="F1364" t="s">
        <v>786</v>
      </c>
      <c r="G1364" t="s">
        <v>146</v>
      </c>
      <c r="H1364" s="4">
        <v>110765</v>
      </c>
      <c r="I1364" s="4">
        <v>59774</v>
      </c>
      <c r="J1364" s="5">
        <f t="shared" si="38"/>
        <v>170539</v>
      </c>
      <c r="K1364" t="str">
        <f>IFERROR(VLOOKUP(G1364,'GASB Match'!$A$87:$B$363,2,FALSE),"")</f>
        <v/>
      </c>
    </row>
    <row r="1365" spans="1:11" x14ac:dyDescent="0.2">
      <c r="A1365" t="str">
        <f t="shared" si="37"/>
        <v>2015GILDFORD COLONY ELEMENTARY</v>
      </c>
      <c r="B1365">
        <v>3012350</v>
      </c>
      <c r="C1365">
        <v>2015</v>
      </c>
      <c r="D1365">
        <v>210891</v>
      </c>
      <c r="E1365" t="s">
        <v>777</v>
      </c>
      <c r="F1365" t="s">
        <v>786</v>
      </c>
      <c r="G1365" t="s">
        <v>147</v>
      </c>
      <c r="H1365" s="4">
        <v>5985</v>
      </c>
      <c r="I1365" s="4">
        <v>4502</v>
      </c>
      <c r="J1365" s="5">
        <f t="shared" si="38"/>
        <v>10487</v>
      </c>
      <c r="K1365">
        <f>IFERROR(VLOOKUP(G1365,'GASB Match'!$A$87:$B$363,2,FALSE),"")</f>
        <v>3012350</v>
      </c>
    </row>
    <row r="1366" spans="1:11" x14ac:dyDescent="0.2">
      <c r="A1366" t="str">
        <f t="shared" si="37"/>
        <v>2016GILDFORD COLONY ELEMENTARY</v>
      </c>
      <c r="B1366">
        <v>3012350</v>
      </c>
      <c r="C1366">
        <v>2016</v>
      </c>
      <c r="D1366">
        <v>210891</v>
      </c>
      <c r="E1366" t="s">
        <v>777</v>
      </c>
      <c r="F1366" t="s">
        <v>786</v>
      </c>
      <c r="G1366" t="s">
        <v>147</v>
      </c>
      <c r="H1366" s="4">
        <v>5565</v>
      </c>
      <c r="I1366" s="4">
        <v>3834</v>
      </c>
      <c r="J1366" s="5">
        <f t="shared" si="38"/>
        <v>9399</v>
      </c>
      <c r="K1366">
        <f>IFERROR(VLOOKUP(G1366,'GASB Match'!$A$87:$B$363,2,FALSE),"")</f>
        <v>3012350</v>
      </c>
    </row>
    <row r="1367" spans="1:11" x14ac:dyDescent="0.2">
      <c r="A1367" t="str">
        <f t="shared" si="37"/>
        <v>2017GILDFORD COLONY ELEMENTARY</v>
      </c>
      <c r="B1367">
        <v>3012350</v>
      </c>
      <c r="C1367">
        <v>2017</v>
      </c>
      <c r="D1367">
        <v>210891</v>
      </c>
      <c r="E1367" t="s">
        <v>777</v>
      </c>
      <c r="F1367" t="s">
        <v>786</v>
      </c>
      <c r="G1367" t="s">
        <v>147</v>
      </c>
      <c r="H1367" s="4">
        <v>6757</v>
      </c>
      <c r="I1367" s="4">
        <v>4304</v>
      </c>
      <c r="J1367" s="5">
        <f t="shared" si="38"/>
        <v>11061</v>
      </c>
      <c r="K1367">
        <f>IFERROR(VLOOKUP(G1367,'GASB Match'!$A$87:$B$363,2,FALSE),"")</f>
        <v>3012350</v>
      </c>
    </row>
    <row r="1368" spans="1:11" x14ac:dyDescent="0.2">
      <c r="A1368" t="str">
        <f t="shared" si="37"/>
        <v>2018GILDFORD COLONY ELEMENTARY</v>
      </c>
      <c r="B1368">
        <v>3012350</v>
      </c>
      <c r="C1368">
        <v>2018</v>
      </c>
      <c r="D1368">
        <v>210891</v>
      </c>
      <c r="E1368" t="s">
        <v>777</v>
      </c>
      <c r="F1368" t="s">
        <v>786</v>
      </c>
      <c r="G1368" t="s">
        <v>147</v>
      </c>
      <c r="H1368" s="4">
        <v>7396</v>
      </c>
      <c r="I1368" s="4">
        <v>4927</v>
      </c>
      <c r="J1368" s="5">
        <f t="shared" si="38"/>
        <v>12323</v>
      </c>
      <c r="K1368">
        <f>IFERROR(VLOOKUP(G1368,'GASB Match'!$A$87:$B$363,2,FALSE),"")</f>
        <v>3012350</v>
      </c>
    </row>
    <row r="1369" spans="1:11" x14ac:dyDescent="0.2">
      <c r="A1369" t="str">
        <f t="shared" si="37"/>
        <v>2019GILDFORD COLONY ELEMENTARY</v>
      </c>
      <c r="B1369">
        <v>3012350</v>
      </c>
      <c r="C1369">
        <v>2019</v>
      </c>
      <c r="D1369">
        <v>210891</v>
      </c>
      <c r="E1369" t="s">
        <v>777</v>
      </c>
      <c r="F1369" t="s">
        <v>786</v>
      </c>
      <c r="G1369" t="s">
        <v>147</v>
      </c>
      <c r="H1369" s="4">
        <v>6642</v>
      </c>
      <c r="I1369" s="4">
        <v>4100</v>
      </c>
      <c r="J1369" s="5">
        <f t="shared" si="38"/>
        <v>10742</v>
      </c>
      <c r="K1369">
        <f>IFERROR(VLOOKUP(G1369,'GASB Match'!$A$87:$B$363,2,FALSE),"")</f>
        <v>3012350</v>
      </c>
    </row>
    <row r="1370" spans="1:11" x14ac:dyDescent="0.2">
      <c r="A1370" t="str">
        <f t="shared" si="37"/>
        <v>2020GILDFORD COLONY ELEMENTARY</v>
      </c>
      <c r="B1370">
        <v>3012350</v>
      </c>
      <c r="C1370">
        <v>2020</v>
      </c>
      <c r="D1370">
        <v>210891</v>
      </c>
      <c r="E1370" t="s">
        <v>777</v>
      </c>
      <c r="F1370" t="s">
        <v>786</v>
      </c>
      <c r="G1370" t="s">
        <v>147</v>
      </c>
      <c r="H1370" s="4">
        <v>8461</v>
      </c>
      <c r="I1370" s="4">
        <v>4915</v>
      </c>
      <c r="J1370" s="5">
        <f t="shared" si="38"/>
        <v>13376</v>
      </c>
      <c r="K1370">
        <f>IFERROR(VLOOKUP(G1370,'GASB Match'!$A$87:$B$363,2,FALSE),"")</f>
        <v>3012350</v>
      </c>
    </row>
    <row r="1371" spans="1:11" x14ac:dyDescent="0.2">
      <c r="A1371" t="str">
        <f t="shared" si="37"/>
        <v>2021GILDFORD COLONY ELEMENTARY</v>
      </c>
      <c r="B1371">
        <v>3012350</v>
      </c>
      <c r="C1371">
        <v>2021</v>
      </c>
      <c r="D1371">
        <v>210891</v>
      </c>
      <c r="E1371" t="s">
        <v>777</v>
      </c>
      <c r="F1371" t="s">
        <v>786</v>
      </c>
      <c r="G1371" t="s">
        <v>147</v>
      </c>
      <c r="H1371" s="4">
        <v>8543</v>
      </c>
      <c r="I1371" s="4">
        <v>4825</v>
      </c>
      <c r="J1371" s="5">
        <f t="shared" si="38"/>
        <v>13368</v>
      </c>
      <c r="K1371">
        <f>IFERROR(VLOOKUP(G1371,'GASB Match'!$A$87:$B$363,2,FALSE),"")</f>
        <v>3012350</v>
      </c>
    </row>
    <row r="1372" spans="1:11" x14ac:dyDescent="0.2">
      <c r="A1372" t="str">
        <f t="shared" si="37"/>
        <v>2022GILDFORD COLONY ELEMENTARY</v>
      </c>
      <c r="B1372">
        <v>3012350</v>
      </c>
      <c r="C1372">
        <v>2022</v>
      </c>
      <c r="D1372">
        <v>210891</v>
      </c>
      <c r="E1372" t="s">
        <v>777</v>
      </c>
      <c r="F1372" t="s">
        <v>786</v>
      </c>
      <c r="G1372" t="s">
        <v>147</v>
      </c>
      <c r="H1372" s="4">
        <v>9900</v>
      </c>
      <c r="I1372" s="4">
        <v>5342</v>
      </c>
      <c r="J1372" s="5">
        <f t="shared" si="38"/>
        <v>15242</v>
      </c>
      <c r="K1372">
        <f>IFERROR(VLOOKUP(G1372,'GASB Match'!$A$87:$B$363,2,FALSE),"")</f>
        <v>3012350</v>
      </c>
    </row>
    <row r="1373" spans="1:11" x14ac:dyDescent="0.2">
      <c r="A1373" t="str">
        <f t="shared" si="37"/>
        <v>2023GILDFORD COLONY ELEMENTARY</v>
      </c>
      <c r="B1373">
        <v>3012350</v>
      </c>
      <c r="C1373">
        <v>2023</v>
      </c>
      <c r="D1373">
        <v>210891</v>
      </c>
      <c r="E1373" t="s">
        <v>777</v>
      </c>
      <c r="F1373" t="s">
        <v>786</v>
      </c>
      <c r="G1373" t="s">
        <v>147</v>
      </c>
      <c r="H1373" s="4">
        <v>9750</v>
      </c>
      <c r="I1373" s="4">
        <v>5153</v>
      </c>
      <c r="J1373" s="5">
        <f t="shared" si="38"/>
        <v>14903</v>
      </c>
      <c r="K1373">
        <f>IFERROR(VLOOKUP(G1373,'GASB Match'!$A$87:$B$363,2,FALSE),"")</f>
        <v>3012350</v>
      </c>
    </row>
    <row r="1374" spans="1:11" x14ac:dyDescent="0.2">
      <c r="A1374" t="str">
        <f t="shared" si="37"/>
        <v>2015HILL COUNTY</v>
      </c>
      <c r="B1374">
        <v>3000038</v>
      </c>
      <c r="C1374">
        <v>2015</v>
      </c>
      <c r="D1374">
        <v>219991</v>
      </c>
      <c r="E1374" t="s">
        <v>777</v>
      </c>
      <c r="F1374" t="s">
        <v>786</v>
      </c>
      <c r="G1374" t="s">
        <v>148</v>
      </c>
      <c r="H1374" s="4">
        <v>1938</v>
      </c>
      <c r="I1374" s="4">
        <v>1793</v>
      </c>
      <c r="J1374" s="5">
        <f t="shared" si="38"/>
        <v>3731</v>
      </c>
      <c r="K1374">
        <f>IFERROR(VLOOKUP(G1374,'GASB Match'!$A$87:$B$363,2,FALSE),"")</f>
        <v>3000038</v>
      </c>
    </row>
    <row r="1375" spans="1:11" x14ac:dyDescent="0.2">
      <c r="A1375" t="str">
        <f t="shared" si="37"/>
        <v>2016HILL COUNTY</v>
      </c>
      <c r="B1375">
        <v>3000038</v>
      </c>
      <c r="C1375">
        <v>2016</v>
      </c>
      <c r="D1375">
        <v>219991</v>
      </c>
      <c r="E1375" t="s">
        <v>777</v>
      </c>
      <c r="F1375" t="s">
        <v>786</v>
      </c>
      <c r="G1375" t="s">
        <v>148</v>
      </c>
      <c r="H1375" s="4">
        <v>1999</v>
      </c>
      <c r="I1375" s="4">
        <v>1511</v>
      </c>
      <c r="J1375" s="5">
        <f t="shared" si="38"/>
        <v>3510</v>
      </c>
      <c r="K1375">
        <f>IFERROR(VLOOKUP(G1375,'GASB Match'!$A$87:$B$363,2,FALSE),"")</f>
        <v>3000038</v>
      </c>
    </row>
    <row r="1376" spans="1:11" x14ac:dyDescent="0.2">
      <c r="A1376" t="str">
        <f t="shared" si="37"/>
        <v>2017HILL COUNTY</v>
      </c>
      <c r="B1376">
        <v>3000038</v>
      </c>
      <c r="C1376">
        <v>2017</v>
      </c>
      <c r="D1376">
        <v>219991</v>
      </c>
      <c r="E1376" t="s">
        <v>777</v>
      </c>
      <c r="F1376" t="s">
        <v>786</v>
      </c>
      <c r="G1376" t="s">
        <v>148</v>
      </c>
      <c r="H1376" s="4">
        <v>1874</v>
      </c>
      <c r="I1376" s="4">
        <v>1204</v>
      </c>
      <c r="J1376" s="5">
        <f t="shared" si="38"/>
        <v>3078</v>
      </c>
      <c r="K1376">
        <f>IFERROR(VLOOKUP(G1376,'GASB Match'!$A$87:$B$363,2,FALSE),"")</f>
        <v>3000038</v>
      </c>
    </row>
    <row r="1377" spans="1:11" x14ac:dyDescent="0.2">
      <c r="A1377" t="str">
        <f t="shared" si="37"/>
        <v>2018HILL COUNTY</v>
      </c>
      <c r="B1377">
        <v>3000038</v>
      </c>
      <c r="C1377">
        <v>2018</v>
      </c>
      <c r="D1377">
        <v>219991</v>
      </c>
      <c r="E1377" t="s">
        <v>777</v>
      </c>
      <c r="F1377" t="s">
        <v>786</v>
      </c>
      <c r="G1377" t="s">
        <v>148</v>
      </c>
      <c r="H1377" s="4">
        <v>2087</v>
      </c>
      <c r="I1377" s="4">
        <v>1630</v>
      </c>
      <c r="J1377" s="5">
        <f t="shared" si="38"/>
        <v>3717</v>
      </c>
      <c r="K1377">
        <f>IFERROR(VLOOKUP(G1377,'GASB Match'!$A$87:$B$363,2,FALSE),"")</f>
        <v>3000038</v>
      </c>
    </row>
    <row r="1378" spans="1:11" x14ac:dyDescent="0.2">
      <c r="A1378" t="str">
        <f t="shared" si="37"/>
        <v>2019HILL COUNTY</v>
      </c>
      <c r="B1378">
        <v>3000038</v>
      </c>
      <c r="C1378">
        <v>2019</v>
      </c>
      <c r="D1378">
        <v>219991</v>
      </c>
      <c r="E1378" t="s">
        <v>777</v>
      </c>
      <c r="F1378" t="s">
        <v>786</v>
      </c>
      <c r="G1378" t="s">
        <v>148</v>
      </c>
      <c r="H1378" s="4">
        <v>2141</v>
      </c>
      <c r="I1378" s="4">
        <v>1375</v>
      </c>
      <c r="J1378" s="5">
        <f t="shared" si="38"/>
        <v>3516</v>
      </c>
      <c r="K1378">
        <f>IFERROR(VLOOKUP(G1378,'GASB Match'!$A$87:$B$363,2,FALSE),"")</f>
        <v>3000038</v>
      </c>
    </row>
    <row r="1379" spans="1:11" x14ac:dyDescent="0.2">
      <c r="A1379" t="str">
        <f t="shared" si="37"/>
        <v>2020HILL COUNTY</v>
      </c>
      <c r="B1379">
        <v>3000038</v>
      </c>
      <c r="C1379">
        <v>2020</v>
      </c>
      <c r="D1379">
        <v>219991</v>
      </c>
      <c r="E1379" t="s">
        <v>777</v>
      </c>
      <c r="F1379" t="s">
        <v>786</v>
      </c>
      <c r="G1379" t="s">
        <v>148</v>
      </c>
      <c r="H1379" s="4">
        <v>0</v>
      </c>
      <c r="I1379" s="4">
        <v>0</v>
      </c>
      <c r="J1379" s="5">
        <f t="shared" si="38"/>
        <v>0</v>
      </c>
      <c r="K1379">
        <f>IFERROR(VLOOKUP(G1379,'GASB Match'!$A$87:$B$363,2,FALSE),"")</f>
        <v>3000038</v>
      </c>
    </row>
    <row r="1380" spans="1:11" x14ac:dyDescent="0.2">
      <c r="A1380" t="str">
        <f t="shared" si="37"/>
        <v>2021HILL COUNTY</v>
      </c>
      <c r="B1380">
        <v>3000038</v>
      </c>
      <c r="C1380">
        <v>2021</v>
      </c>
      <c r="D1380">
        <v>219991</v>
      </c>
      <c r="E1380" t="s">
        <v>777</v>
      </c>
      <c r="F1380" t="s">
        <v>786</v>
      </c>
      <c r="G1380" t="s">
        <v>148</v>
      </c>
      <c r="H1380" s="4">
        <v>0</v>
      </c>
      <c r="I1380" s="4">
        <v>0</v>
      </c>
      <c r="J1380" s="5">
        <f t="shared" si="38"/>
        <v>0</v>
      </c>
      <c r="K1380">
        <f>IFERROR(VLOOKUP(G1380,'GASB Match'!$A$87:$B$363,2,FALSE),"")</f>
        <v>3000038</v>
      </c>
    </row>
    <row r="1381" spans="1:11" x14ac:dyDescent="0.2">
      <c r="A1381" t="str">
        <f t="shared" si="37"/>
        <v>2022HILL COUNTY</v>
      </c>
      <c r="B1381">
        <v>3000038</v>
      </c>
      <c r="C1381">
        <v>2022</v>
      </c>
      <c r="D1381">
        <v>219991</v>
      </c>
      <c r="E1381" t="s">
        <v>777</v>
      </c>
      <c r="F1381" t="s">
        <v>786</v>
      </c>
      <c r="G1381" t="s">
        <v>148</v>
      </c>
      <c r="H1381" s="4">
        <v>0</v>
      </c>
      <c r="I1381" s="4">
        <v>0</v>
      </c>
      <c r="J1381" s="5">
        <f t="shared" si="38"/>
        <v>0</v>
      </c>
      <c r="K1381">
        <f>IFERROR(VLOOKUP(G1381,'GASB Match'!$A$87:$B$363,2,FALSE),"")</f>
        <v>3000038</v>
      </c>
    </row>
    <row r="1382" spans="1:11" x14ac:dyDescent="0.2">
      <c r="A1382" t="str">
        <f t="shared" si="37"/>
        <v>2023HILL COUNTY</v>
      </c>
      <c r="B1382">
        <v>3000038</v>
      </c>
      <c r="C1382">
        <v>2023</v>
      </c>
      <c r="D1382">
        <v>219991</v>
      </c>
      <c r="E1382" t="s">
        <v>777</v>
      </c>
      <c r="F1382" t="s">
        <v>786</v>
      </c>
      <c r="G1382" t="s">
        <v>148</v>
      </c>
      <c r="H1382" s="4">
        <v>0</v>
      </c>
      <c r="I1382" s="4">
        <v>0</v>
      </c>
      <c r="J1382" s="5">
        <f t="shared" si="38"/>
        <v>0</v>
      </c>
      <c r="K1382">
        <f>IFERROR(VLOOKUP(G1382,'GASB Match'!$A$87:$B$363,2,FALSE),"")</f>
        <v>3000038</v>
      </c>
    </row>
    <row r="1383" spans="1:11" x14ac:dyDescent="0.2">
      <c r="A1383" t="str">
        <f t="shared" si="37"/>
        <v>2015CLANCY ELEMENTARY</v>
      </c>
      <c r="B1383">
        <v>3006840</v>
      </c>
      <c r="C1383">
        <v>2015</v>
      </c>
      <c r="D1383">
        <v>220011</v>
      </c>
      <c r="E1383" t="s">
        <v>777</v>
      </c>
      <c r="F1383" t="s">
        <v>786</v>
      </c>
      <c r="G1383" t="s">
        <v>149</v>
      </c>
      <c r="H1383" s="4">
        <v>99235</v>
      </c>
      <c r="I1383" s="4">
        <v>66921</v>
      </c>
      <c r="J1383" s="5">
        <f t="shared" si="38"/>
        <v>166156</v>
      </c>
      <c r="K1383">
        <f>IFERROR(VLOOKUP(G1383,'GASB Match'!$A$87:$B$363,2,FALSE),"")</f>
        <v>3006840</v>
      </c>
    </row>
    <row r="1384" spans="1:11" x14ac:dyDescent="0.2">
      <c r="A1384" t="str">
        <f t="shared" si="37"/>
        <v>2016CLANCY ELEMENTARY</v>
      </c>
      <c r="B1384">
        <v>3006840</v>
      </c>
      <c r="C1384">
        <v>2016</v>
      </c>
      <c r="D1384">
        <v>220011</v>
      </c>
      <c r="E1384" t="s">
        <v>777</v>
      </c>
      <c r="F1384" t="s">
        <v>786</v>
      </c>
      <c r="G1384" t="s">
        <v>149</v>
      </c>
      <c r="H1384" s="4">
        <v>102897</v>
      </c>
      <c r="I1384" s="4">
        <v>67239</v>
      </c>
      <c r="J1384" s="5">
        <f t="shared" si="38"/>
        <v>170136</v>
      </c>
      <c r="K1384">
        <f>IFERROR(VLOOKUP(G1384,'GASB Match'!$A$87:$B$363,2,FALSE),"")</f>
        <v>3006840</v>
      </c>
    </row>
    <row r="1385" spans="1:11" x14ac:dyDescent="0.2">
      <c r="A1385" t="str">
        <f t="shared" si="37"/>
        <v>2017CLANCY ELEMENTARY</v>
      </c>
      <c r="B1385">
        <v>3006840</v>
      </c>
      <c r="C1385">
        <v>2017</v>
      </c>
      <c r="D1385">
        <v>220011</v>
      </c>
      <c r="E1385" t="s">
        <v>777</v>
      </c>
      <c r="F1385" t="s">
        <v>786</v>
      </c>
      <c r="G1385" t="s">
        <v>149</v>
      </c>
      <c r="H1385" s="4">
        <v>100930</v>
      </c>
      <c r="I1385" s="4">
        <v>64080</v>
      </c>
      <c r="J1385" s="5">
        <f t="shared" si="38"/>
        <v>165010</v>
      </c>
      <c r="K1385">
        <f>IFERROR(VLOOKUP(G1385,'GASB Match'!$A$87:$B$363,2,FALSE),"")</f>
        <v>3006840</v>
      </c>
    </row>
    <row r="1386" spans="1:11" x14ac:dyDescent="0.2">
      <c r="A1386" t="str">
        <f t="shared" si="37"/>
        <v>2018CLANCY ELEMENTARY</v>
      </c>
      <c r="B1386">
        <v>3006840</v>
      </c>
      <c r="C1386">
        <v>2018</v>
      </c>
      <c r="D1386">
        <v>220011</v>
      </c>
      <c r="E1386" t="s">
        <v>777</v>
      </c>
      <c r="F1386" t="s">
        <v>786</v>
      </c>
      <c r="G1386" t="s">
        <v>149</v>
      </c>
      <c r="H1386" s="4">
        <v>123051</v>
      </c>
      <c r="I1386" s="4">
        <v>76747</v>
      </c>
      <c r="J1386" s="5">
        <f t="shared" si="38"/>
        <v>199798</v>
      </c>
      <c r="K1386">
        <f>IFERROR(VLOOKUP(G1386,'GASB Match'!$A$87:$B$363,2,FALSE),"")</f>
        <v>3006840</v>
      </c>
    </row>
    <row r="1387" spans="1:11" x14ac:dyDescent="0.2">
      <c r="A1387" t="str">
        <f t="shared" si="37"/>
        <v>2019CLANCY ELEMENTARY</v>
      </c>
      <c r="B1387">
        <v>3006840</v>
      </c>
      <c r="C1387">
        <v>2019</v>
      </c>
      <c r="D1387">
        <v>220011</v>
      </c>
      <c r="E1387" t="s">
        <v>777</v>
      </c>
      <c r="F1387" t="s">
        <v>786</v>
      </c>
      <c r="G1387" t="s">
        <v>149</v>
      </c>
      <c r="H1387" s="4">
        <v>121256</v>
      </c>
      <c r="I1387" s="4">
        <v>73485</v>
      </c>
      <c r="J1387" s="5">
        <f t="shared" si="38"/>
        <v>194741</v>
      </c>
      <c r="K1387">
        <f>IFERROR(VLOOKUP(G1387,'GASB Match'!$A$87:$B$363,2,FALSE),"")</f>
        <v>3006840</v>
      </c>
    </row>
    <row r="1388" spans="1:11" x14ac:dyDescent="0.2">
      <c r="A1388" t="str">
        <f t="shared" si="37"/>
        <v>2020CLANCY ELEMENTARY</v>
      </c>
      <c r="B1388">
        <v>3006840</v>
      </c>
      <c r="C1388">
        <v>2020</v>
      </c>
      <c r="D1388">
        <v>220011</v>
      </c>
      <c r="E1388" t="s">
        <v>777</v>
      </c>
      <c r="F1388" t="s">
        <v>786</v>
      </c>
      <c r="G1388" t="s">
        <v>149</v>
      </c>
      <c r="H1388" s="4">
        <v>116445</v>
      </c>
      <c r="I1388" s="4">
        <v>68778</v>
      </c>
      <c r="J1388" s="5">
        <f t="shared" si="38"/>
        <v>185223</v>
      </c>
      <c r="K1388">
        <f>IFERROR(VLOOKUP(G1388,'GASB Match'!$A$87:$B$363,2,FALSE),"")</f>
        <v>3006840</v>
      </c>
    </row>
    <row r="1389" spans="1:11" x14ac:dyDescent="0.2">
      <c r="A1389" t="str">
        <f t="shared" si="37"/>
        <v>2021CLANCY ELEMENTARY</v>
      </c>
      <c r="B1389">
        <v>3006840</v>
      </c>
      <c r="C1389">
        <v>2021</v>
      </c>
      <c r="D1389">
        <v>220011</v>
      </c>
      <c r="E1389" t="s">
        <v>777</v>
      </c>
      <c r="F1389" t="s">
        <v>786</v>
      </c>
      <c r="G1389" t="s">
        <v>149</v>
      </c>
      <c r="H1389" s="4">
        <v>129583</v>
      </c>
      <c r="I1389" s="4">
        <v>73893</v>
      </c>
      <c r="J1389" s="5">
        <f t="shared" si="38"/>
        <v>203476</v>
      </c>
      <c r="K1389">
        <f>IFERROR(VLOOKUP(G1389,'GASB Match'!$A$87:$B$363,2,FALSE),"")</f>
        <v>3006840</v>
      </c>
    </row>
    <row r="1390" spans="1:11" x14ac:dyDescent="0.2">
      <c r="A1390" t="str">
        <f t="shared" si="37"/>
        <v>2022CLANCY ELEMENTARY</v>
      </c>
      <c r="B1390">
        <v>3006840</v>
      </c>
      <c r="C1390">
        <v>2022</v>
      </c>
      <c r="D1390">
        <v>220011</v>
      </c>
      <c r="E1390" t="s">
        <v>777</v>
      </c>
      <c r="F1390" t="s">
        <v>786</v>
      </c>
      <c r="G1390" t="s">
        <v>149</v>
      </c>
      <c r="H1390" s="4">
        <v>142674</v>
      </c>
      <c r="I1390" s="4">
        <v>78694</v>
      </c>
      <c r="J1390" s="5">
        <f t="shared" si="38"/>
        <v>221368</v>
      </c>
      <c r="K1390">
        <f>IFERROR(VLOOKUP(G1390,'GASB Match'!$A$87:$B$363,2,FALSE),"")</f>
        <v>3006840</v>
      </c>
    </row>
    <row r="1391" spans="1:11" x14ac:dyDescent="0.2">
      <c r="A1391" t="str">
        <f t="shared" si="37"/>
        <v>2023CLANCY ELEMENTARY</v>
      </c>
      <c r="B1391">
        <v>3006840</v>
      </c>
      <c r="C1391">
        <v>2023</v>
      </c>
      <c r="D1391">
        <v>220011</v>
      </c>
      <c r="E1391" t="s">
        <v>777</v>
      </c>
      <c r="F1391" t="s">
        <v>786</v>
      </c>
      <c r="G1391" t="s">
        <v>149</v>
      </c>
      <c r="H1391" s="4">
        <v>154771</v>
      </c>
      <c r="I1391" s="4">
        <v>83569</v>
      </c>
      <c r="J1391" s="5">
        <f t="shared" si="38"/>
        <v>238340</v>
      </c>
      <c r="K1391">
        <f>IFERROR(VLOOKUP(G1391,'GASB Match'!$A$87:$B$363,2,FALSE),"")</f>
        <v>3006840</v>
      </c>
    </row>
    <row r="1392" spans="1:11" x14ac:dyDescent="0.2">
      <c r="A1392" t="str">
        <f t="shared" si="37"/>
        <v>2015WHITEHALL PUBLIC SCHOOLS</v>
      </c>
      <c r="B1392" t="s">
        <v>785</v>
      </c>
      <c r="C1392">
        <v>2015</v>
      </c>
      <c r="D1392">
        <v>220041</v>
      </c>
      <c r="E1392" t="s">
        <v>777</v>
      </c>
      <c r="F1392" t="s">
        <v>786</v>
      </c>
      <c r="G1392" t="s">
        <v>150</v>
      </c>
      <c r="H1392" s="4">
        <v>154989</v>
      </c>
      <c r="I1392" s="4">
        <v>104242</v>
      </c>
      <c r="J1392" s="5">
        <f t="shared" si="38"/>
        <v>259231</v>
      </c>
      <c r="K1392" t="str">
        <f>IFERROR(VLOOKUP(G1392,'GASB Match'!$A$87:$B$363,2,FALSE),"")</f>
        <v/>
      </c>
    </row>
    <row r="1393" spans="1:11" x14ac:dyDescent="0.2">
      <c r="A1393" t="str">
        <f t="shared" si="37"/>
        <v>2016WHITEHALL PUBLIC SCHOOLS</v>
      </c>
      <c r="B1393" t="s">
        <v>785</v>
      </c>
      <c r="C1393">
        <v>2016</v>
      </c>
      <c r="D1393">
        <v>220041</v>
      </c>
      <c r="E1393" t="s">
        <v>777</v>
      </c>
      <c r="F1393" t="s">
        <v>786</v>
      </c>
      <c r="G1393" t="s">
        <v>150</v>
      </c>
      <c r="H1393" s="4">
        <v>163373</v>
      </c>
      <c r="I1393" s="4">
        <v>106636</v>
      </c>
      <c r="J1393" s="5">
        <f t="shared" si="38"/>
        <v>270009</v>
      </c>
      <c r="K1393" t="str">
        <f>IFERROR(VLOOKUP(G1393,'GASB Match'!$A$87:$B$363,2,FALSE),"")</f>
        <v/>
      </c>
    </row>
    <row r="1394" spans="1:11" x14ac:dyDescent="0.2">
      <c r="A1394" t="str">
        <f t="shared" si="37"/>
        <v>2017WHITEHALL PUBLIC SCHOOLS</v>
      </c>
      <c r="B1394" t="s">
        <v>785</v>
      </c>
      <c r="C1394">
        <v>2017</v>
      </c>
      <c r="D1394">
        <v>220041</v>
      </c>
      <c r="E1394" t="s">
        <v>777</v>
      </c>
      <c r="F1394" t="s">
        <v>786</v>
      </c>
      <c r="G1394" t="s">
        <v>150</v>
      </c>
      <c r="H1394" s="4">
        <v>169798</v>
      </c>
      <c r="I1394" s="4">
        <v>107795</v>
      </c>
      <c r="J1394" s="5">
        <f t="shared" si="38"/>
        <v>277593</v>
      </c>
      <c r="K1394" t="str">
        <f>IFERROR(VLOOKUP(G1394,'GASB Match'!$A$87:$B$363,2,FALSE),"")</f>
        <v/>
      </c>
    </row>
    <row r="1395" spans="1:11" x14ac:dyDescent="0.2">
      <c r="A1395" t="str">
        <f t="shared" si="37"/>
        <v>2018WHITEHALL PUBLIC SCHOOLS</v>
      </c>
      <c r="B1395" t="s">
        <v>785</v>
      </c>
      <c r="C1395">
        <v>2018</v>
      </c>
      <c r="D1395">
        <v>220041</v>
      </c>
      <c r="E1395" t="s">
        <v>777</v>
      </c>
      <c r="F1395" t="s">
        <v>786</v>
      </c>
      <c r="G1395" t="s">
        <v>150</v>
      </c>
      <c r="H1395" s="4">
        <v>170373</v>
      </c>
      <c r="I1395" s="4">
        <v>106134</v>
      </c>
      <c r="J1395" s="5">
        <f t="shared" si="38"/>
        <v>276507</v>
      </c>
      <c r="K1395" t="str">
        <f>IFERROR(VLOOKUP(G1395,'GASB Match'!$A$87:$B$363,2,FALSE),"")</f>
        <v/>
      </c>
    </row>
    <row r="1396" spans="1:11" x14ac:dyDescent="0.2">
      <c r="A1396" t="str">
        <f t="shared" si="37"/>
        <v>2019WHITEHALL PUBLIC SCHOOLS</v>
      </c>
      <c r="B1396" t="s">
        <v>785</v>
      </c>
      <c r="C1396">
        <v>2019</v>
      </c>
      <c r="D1396">
        <v>220041</v>
      </c>
      <c r="E1396" t="s">
        <v>777</v>
      </c>
      <c r="F1396" t="s">
        <v>786</v>
      </c>
      <c r="G1396" t="s">
        <v>150</v>
      </c>
      <c r="H1396" s="4">
        <v>180288</v>
      </c>
      <c r="I1396" s="4">
        <v>109222</v>
      </c>
      <c r="J1396" s="5">
        <f t="shared" si="38"/>
        <v>289510</v>
      </c>
      <c r="K1396" t="str">
        <f>IFERROR(VLOOKUP(G1396,'GASB Match'!$A$87:$B$363,2,FALSE),"")</f>
        <v/>
      </c>
    </row>
    <row r="1397" spans="1:11" x14ac:dyDescent="0.2">
      <c r="A1397" t="str">
        <f t="shared" si="37"/>
        <v>2020WHITEHALL PUBLIC SCHOOLS</v>
      </c>
      <c r="B1397" t="s">
        <v>785</v>
      </c>
      <c r="C1397">
        <v>2020</v>
      </c>
      <c r="D1397">
        <v>220041</v>
      </c>
      <c r="E1397" t="s">
        <v>777</v>
      </c>
      <c r="F1397" t="s">
        <v>786</v>
      </c>
      <c r="G1397" t="s">
        <v>150</v>
      </c>
      <c r="H1397" s="4">
        <v>188572</v>
      </c>
      <c r="I1397" s="4">
        <v>111435</v>
      </c>
      <c r="J1397" s="5">
        <f t="shared" si="38"/>
        <v>300007</v>
      </c>
      <c r="K1397" t="str">
        <f>IFERROR(VLOOKUP(G1397,'GASB Match'!$A$87:$B$363,2,FALSE),"")</f>
        <v/>
      </c>
    </row>
    <row r="1398" spans="1:11" x14ac:dyDescent="0.2">
      <c r="A1398" t="str">
        <f t="shared" si="37"/>
        <v>2021WHITEHALL PUBLIC SCHOOLS</v>
      </c>
      <c r="B1398" t="s">
        <v>785</v>
      </c>
      <c r="C1398">
        <v>2021</v>
      </c>
      <c r="D1398">
        <v>220041</v>
      </c>
      <c r="E1398" t="s">
        <v>777</v>
      </c>
      <c r="F1398" t="s">
        <v>786</v>
      </c>
      <c r="G1398" t="s">
        <v>150</v>
      </c>
      <c r="H1398" s="4">
        <v>207622</v>
      </c>
      <c r="I1398" s="4">
        <v>118424</v>
      </c>
      <c r="J1398" s="5">
        <f t="shared" si="38"/>
        <v>326046</v>
      </c>
      <c r="K1398" t="str">
        <f>IFERROR(VLOOKUP(G1398,'GASB Match'!$A$87:$B$363,2,FALSE),"")</f>
        <v/>
      </c>
    </row>
    <row r="1399" spans="1:11" x14ac:dyDescent="0.2">
      <c r="A1399" t="str">
        <f t="shared" si="37"/>
        <v>2022WHITEHALL PUBLIC SCHOOLS</v>
      </c>
      <c r="B1399" t="s">
        <v>785</v>
      </c>
      <c r="C1399">
        <v>2022</v>
      </c>
      <c r="D1399">
        <v>220041</v>
      </c>
      <c r="E1399" t="s">
        <v>777</v>
      </c>
      <c r="F1399" t="s">
        <v>786</v>
      </c>
      <c r="G1399" t="s">
        <v>150</v>
      </c>
      <c r="H1399" s="4">
        <v>220600</v>
      </c>
      <c r="I1399" s="4">
        <v>121745</v>
      </c>
      <c r="J1399" s="5">
        <f t="shared" si="38"/>
        <v>342345</v>
      </c>
      <c r="K1399" t="str">
        <f>IFERROR(VLOOKUP(G1399,'GASB Match'!$A$87:$B$363,2,FALSE),"")</f>
        <v/>
      </c>
    </row>
    <row r="1400" spans="1:11" x14ac:dyDescent="0.2">
      <c r="A1400" t="str">
        <f t="shared" si="37"/>
        <v>2023WHITEHALL PUBLIC SCHOOLS</v>
      </c>
      <c r="B1400" t="s">
        <v>785</v>
      </c>
      <c r="C1400">
        <v>2023</v>
      </c>
      <c r="D1400">
        <v>220041</v>
      </c>
      <c r="E1400" t="s">
        <v>777</v>
      </c>
      <c r="F1400" t="s">
        <v>786</v>
      </c>
      <c r="G1400" t="s">
        <v>150</v>
      </c>
      <c r="H1400" s="4">
        <v>214788</v>
      </c>
      <c r="I1400" s="4">
        <v>116022</v>
      </c>
      <c r="J1400" s="5">
        <f t="shared" si="38"/>
        <v>330810</v>
      </c>
      <c r="K1400" t="str">
        <f>IFERROR(VLOOKUP(G1400,'GASB Match'!$A$87:$B$363,2,FALSE),"")</f>
        <v/>
      </c>
    </row>
    <row r="1401" spans="1:11" x14ac:dyDescent="0.2">
      <c r="A1401" t="str">
        <f t="shared" si="37"/>
        <v>2015BASIN ELEMENTARY</v>
      </c>
      <c r="B1401">
        <v>3002820</v>
      </c>
      <c r="C1401">
        <v>2015</v>
      </c>
      <c r="D1401">
        <v>220051</v>
      </c>
      <c r="E1401" t="s">
        <v>777</v>
      </c>
      <c r="F1401" t="s">
        <v>786</v>
      </c>
      <c r="G1401" t="s">
        <v>151</v>
      </c>
      <c r="H1401" s="4">
        <v>8065</v>
      </c>
      <c r="I1401" s="4">
        <v>5894</v>
      </c>
      <c r="J1401" s="5">
        <f t="shared" si="38"/>
        <v>13959</v>
      </c>
      <c r="K1401">
        <f>IFERROR(VLOOKUP(G1401,'GASB Match'!$A$87:$B$363,2,FALSE),"")</f>
        <v>3002820</v>
      </c>
    </row>
    <row r="1402" spans="1:11" x14ac:dyDescent="0.2">
      <c r="A1402" t="str">
        <f t="shared" si="37"/>
        <v>2016BASIN ELEMENTARY</v>
      </c>
      <c r="B1402">
        <v>3002820</v>
      </c>
      <c r="C1402">
        <v>2016</v>
      </c>
      <c r="D1402">
        <v>220051</v>
      </c>
      <c r="E1402" t="s">
        <v>777</v>
      </c>
      <c r="F1402" t="s">
        <v>786</v>
      </c>
      <c r="G1402" t="s">
        <v>151</v>
      </c>
      <c r="H1402" s="4">
        <v>7781</v>
      </c>
      <c r="I1402" s="4">
        <v>5278</v>
      </c>
      <c r="J1402" s="5">
        <f t="shared" si="38"/>
        <v>13059</v>
      </c>
      <c r="K1402">
        <f>IFERROR(VLOOKUP(G1402,'GASB Match'!$A$87:$B$363,2,FALSE),"")</f>
        <v>3002820</v>
      </c>
    </row>
    <row r="1403" spans="1:11" x14ac:dyDescent="0.2">
      <c r="A1403" t="str">
        <f t="shared" si="37"/>
        <v>2017BASIN ELEMENTARY</v>
      </c>
      <c r="B1403">
        <v>3002820</v>
      </c>
      <c r="C1403">
        <v>2017</v>
      </c>
      <c r="D1403">
        <v>220051</v>
      </c>
      <c r="E1403" t="s">
        <v>777</v>
      </c>
      <c r="F1403" t="s">
        <v>786</v>
      </c>
      <c r="G1403" t="s">
        <v>151</v>
      </c>
      <c r="H1403" s="4">
        <v>6973</v>
      </c>
      <c r="I1403" s="4">
        <v>4441</v>
      </c>
      <c r="J1403" s="5">
        <f t="shared" si="38"/>
        <v>11414</v>
      </c>
      <c r="K1403">
        <f>IFERROR(VLOOKUP(G1403,'GASB Match'!$A$87:$B$363,2,FALSE),"")</f>
        <v>3002820</v>
      </c>
    </row>
    <row r="1404" spans="1:11" x14ac:dyDescent="0.2">
      <c r="A1404" t="str">
        <f t="shared" si="37"/>
        <v>2018BASIN ELEMENTARY</v>
      </c>
      <c r="B1404">
        <v>3002820</v>
      </c>
      <c r="C1404">
        <v>2018</v>
      </c>
      <c r="D1404">
        <v>220051</v>
      </c>
      <c r="E1404" t="s">
        <v>777</v>
      </c>
      <c r="F1404" t="s">
        <v>786</v>
      </c>
      <c r="G1404" t="s">
        <v>151</v>
      </c>
      <c r="H1404" s="4">
        <v>7281</v>
      </c>
      <c r="I1404" s="4">
        <v>4855</v>
      </c>
      <c r="J1404" s="5">
        <f t="shared" si="38"/>
        <v>12136</v>
      </c>
      <c r="K1404">
        <f>IFERROR(VLOOKUP(G1404,'GASB Match'!$A$87:$B$363,2,FALSE),"")</f>
        <v>3002820</v>
      </c>
    </row>
    <row r="1405" spans="1:11" x14ac:dyDescent="0.2">
      <c r="A1405" t="str">
        <f t="shared" si="37"/>
        <v>2019BASIN ELEMENTARY</v>
      </c>
      <c r="B1405">
        <v>3002820</v>
      </c>
      <c r="C1405">
        <v>2019</v>
      </c>
      <c r="D1405">
        <v>220051</v>
      </c>
      <c r="E1405" t="s">
        <v>777</v>
      </c>
      <c r="F1405" t="s">
        <v>786</v>
      </c>
      <c r="G1405" t="s">
        <v>151</v>
      </c>
      <c r="H1405" s="4">
        <v>9558</v>
      </c>
      <c r="I1405" s="4">
        <v>5866</v>
      </c>
      <c r="J1405" s="5">
        <f t="shared" si="38"/>
        <v>15424</v>
      </c>
      <c r="K1405">
        <f>IFERROR(VLOOKUP(G1405,'GASB Match'!$A$87:$B$363,2,FALSE),"")</f>
        <v>3002820</v>
      </c>
    </row>
    <row r="1406" spans="1:11" x14ac:dyDescent="0.2">
      <c r="A1406" t="str">
        <f t="shared" si="37"/>
        <v>2020BASIN ELEMENTARY</v>
      </c>
      <c r="B1406">
        <v>3002820</v>
      </c>
      <c r="C1406">
        <v>2020</v>
      </c>
      <c r="D1406">
        <v>220051</v>
      </c>
      <c r="E1406" t="s">
        <v>777</v>
      </c>
      <c r="F1406" t="s">
        <v>786</v>
      </c>
      <c r="G1406" t="s">
        <v>151</v>
      </c>
      <c r="H1406" s="4">
        <v>9629</v>
      </c>
      <c r="I1406" s="4">
        <v>5606</v>
      </c>
      <c r="J1406" s="5">
        <f t="shared" si="38"/>
        <v>15235</v>
      </c>
      <c r="K1406">
        <f>IFERROR(VLOOKUP(G1406,'GASB Match'!$A$87:$B$363,2,FALSE),"")</f>
        <v>3002820</v>
      </c>
    </row>
    <row r="1407" spans="1:11" x14ac:dyDescent="0.2">
      <c r="A1407" t="str">
        <f t="shared" si="37"/>
        <v>2021BASIN ELEMENTARY</v>
      </c>
      <c r="B1407">
        <v>3002820</v>
      </c>
      <c r="C1407">
        <v>2021</v>
      </c>
      <c r="D1407">
        <v>220051</v>
      </c>
      <c r="E1407" t="s">
        <v>777</v>
      </c>
      <c r="F1407" t="s">
        <v>786</v>
      </c>
      <c r="G1407" t="s">
        <v>151</v>
      </c>
      <c r="H1407" s="4">
        <v>9518</v>
      </c>
      <c r="I1407" s="4">
        <v>5381</v>
      </c>
      <c r="J1407" s="5">
        <f t="shared" si="38"/>
        <v>14899</v>
      </c>
      <c r="K1407">
        <f>IFERROR(VLOOKUP(G1407,'GASB Match'!$A$87:$B$363,2,FALSE),"")</f>
        <v>3002820</v>
      </c>
    </row>
    <row r="1408" spans="1:11" x14ac:dyDescent="0.2">
      <c r="A1408" t="str">
        <f t="shared" si="37"/>
        <v>2022BASIN ELEMENTARY</v>
      </c>
      <c r="B1408">
        <v>3002820</v>
      </c>
      <c r="C1408">
        <v>2022</v>
      </c>
      <c r="D1408">
        <v>220051</v>
      </c>
      <c r="E1408" t="s">
        <v>777</v>
      </c>
      <c r="F1408" t="s">
        <v>786</v>
      </c>
      <c r="G1408" t="s">
        <v>151</v>
      </c>
      <c r="H1408" s="4">
        <v>11071</v>
      </c>
      <c r="I1408" s="4">
        <v>5989</v>
      </c>
      <c r="J1408" s="5">
        <f t="shared" si="38"/>
        <v>17060</v>
      </c>
      <c r="K1408">
        <f>IFERROR(VLOOKUP(G1408,'GASB Match'!$A$87:$B$363,2,FALSE),"")</f>
        <v>3002820</v>
      </c>
    </row>
    <row r="1409" spans="1:11" x14ac:dyDescent="0.2">
      <c r="A1409" t="str">
        <f t="shared" si="37"/>
        <v>2023BASIN ELEMENTARY</v>
      </c>
      <c r="B1409">
        <v>3002820</v>
      </c>
      <c r="C1409">
        <v>2023</v>
      </c>
      <c r="D1409">
        <v>220051</v>
      </c>
      <c r="E1409" t="s">
        <v>777</v>
      </c>
      <c r="F1409" t="s">
        <v>786</v>
      </c>
      <c r="G1409" t="s">
        <v>151</v>
      </c>
      <c r="H1409" s="4">
        <v>10308</v>
      </c>
      <c r="I1409" s="4">
        <v>5455</v>
      </c>
      <c r="J1409" s="5">
        <f t="shared" si="38"/>
        <v>15763</v>
      </c>
      <c r="K1409">
        <f>IFERROR(VLOOKUP(G1409,'GASB Match'!$A$87:$B$363,2,FALSE),"")</f>
        <v>3002820</v>
      </c>
    </row>
    <row r="1410" spans="1:11" x14ac:dyDescent="0.2">
      <c r="A1410" t="str">
        <f t="shared" si="37"/>
        <v>2015BOULDER ELEMENTARY</v>
      </c>
      <c r="B1410">
        <v>3004380</v>
      </c>
      <c r="C1410">
        <v>2015</v>
      </c>
      <c r="D1410">
        <v>220071</v>
      </c>
      <c r="E1410" t="s">
        <v>777</v>
      </c>
      <c r="F1410" t="s">
        <v>786</v>
      </c>
      <c r="G1410" t="s">
        <v>152</v>
      </c>
      <c r="H1410" s="4">
        <v>75153</v>
      </c>
      <c r="I1410" s="4">
        <v>50802</v>
      </c>
      <c r="J1410" s="5">
        <f t="shared" si="38"/>
        <v>125955</v>
      </c>
      <c r="K1410">
        <f>IFERROR(VLOOKUP(G1410,'GASB Match'!$A$87:$B$363,2,FALSE),"")</f>
        <v>3004380</v>
      </c>
    </row>
    <row r="1411" spans="1:11" x14ac:dyDescent="0.2">
      <c r="A1411" t="str">
        <f t="shared" ref="A1411:A1474" si="39">C1411&amp;G1411</f>
        <v>2016BOULDER ELEMENTARY</v>
      </c>
      <c r="B1411">
        <v>3004380</v>
      </c>
      <c r="C1411">
        <v>2016</v>
      </c>
      <c r="D1411">
        <v>220071</v>
      </c>
      <c r="E1411" t="s">
        <v>777</v>
      </c>
      <c r="F1411" t="s">
        <v>786</v>
      </c>
      <c r="G1411" t="s">
        <v>152</v>
      </c>
      <c r="H1411" s="4">
        <v>76027</v>
      </c>
      <c r="I1411" s="4">
        <v>49735</v>
      </c>
      <c r="J1411" s="5">
        <f t="shared" si="38"/>
        <v>125762</v>
      </c>
      <c r="K1411">
        <f>IFERROR(VLOOKUP(G1411,'GASB Match'!$A$87:$B$363,2,FALSE),"")</f>
        <v>3004380</v>
      </c>
    </row>
    <row r="1412" spans="1:11" x14ac:dyDescent="0.2">
      <c r="A1412" t="str">
        <f t="shared" si="39"/>
        <v>2017BOULDER ELEMENTARY</v>
      </c>
      <c r="B1412">
        <v>3004380</v>
      </c>
      <c r="C1412">
        <v>2017</v>
      </c>
      <c r="D1412">
        <v>220071</v>
      </c>
      <c r="E1412" t="s">
        <v>777</v>
      </c>
      <c r="F1412" t="s">
        <v>786</v>
      </c>
      <c r="G1412" t="s">
        <v>152</v>
      </c>
      <c r="H1412" s="4">
        <v>76167</v>
      </c>
      <c r="I1412" s="4">
        <v>48362</v>
      </c>
      <c r="J1412" s="5">
        <f t="shared" si="38"/>
        <v>124529</v>
      </c>
      <c r="K1412">
        <f>IFERROR(VLOOKUP(G1412,'GASB Match'!$A$87:$B$363,2,FALSE),"")</f>
        <v>3004380</v>
      </c>
    </row>
    <row r="1413" spans="1:11" x14ac:dyDescent="0.2">
      <c r="A1413" t="str">
        <f t="shared" si="39"/>
        <v>2018BOULDER ELEMENTARY</v>
      </c>
      <c r="B1413">
        <v>3004380</v>
      </c>
      <c r="C1413">
        <v>2018</v>
      </c>
      <c r="D1413">
        <v>220071</v>
      </c>
      <c r="E1413" t="s">
        <v>777</v>
      </c>
      <c r="F1413" t="s">
        <v>786</v>
      </c>
      <c r="G1413" t="s">
        <v>152</v>
      </c>
      <c r="H1413" s="4">
        <v>77522</v>
      </c>
      <c r="I1413" s="4">
        <v>48474</v>
      </c>
      <c r="J1413" s="5">
        <f t="shared" si="38"/>
        <v>125996</v>
      </c>
      <c r="K1413">
        <f>IFERROR(VLOOKUP(G1413,'GASB Match'!$A$87:$B$363,2,FALSE),"")</f>
        <v>3004380</v>
      </c>
    </row>
    <row r="1414" spans="1:11" x14ac:dyDescent="0.2">
      <c r="A1414" t="str">
        <f t="shared" si="39"/>
        <v>2019BOULDER ELEMENTARY</v>
      </c>
      <c r="B1414">
        <v>3004380</v>
      </c>
      <c r="C1414">
        <v>2019</v>
      </c>
      <c r="D1414">
        <v>220071</v>
      </c>
      <c r="E1414" t="s">
        <v>777</v>
      </c>
      <c r="F1414" t="s">
        <v>786</v>
      </c>
      <c r="G1414" t="s">
        <v>152</v>
      </c>
      <c r="H1414" s="4">
        <v>89151</v>
      </c>
      <c r="I1414" s="4">
        <v>54049</v>
      </c>
      <c r="J1414" s="5">
        <f t="shared" si="38"/>
        <v>143200</v>
      </c>
      <c r="K1414">
        <f>IFERROR(VLOOKUP(G1414,'GASB Match'!$A$87:$B$363,2,FALSE),"")</f>
        <v>3004380</v>
      </c>
    </row>
    <row r="1415" spans="1:11" x14ac:dyDescent="0.2">
      <c r="A1415" t="str">
        <f t="shared" si="39"/>
        <v>2020BOULDER ELEMENTARY</v>
      </c>
      <c r="B1415">
        <v>3004380</v>
      </c>
      <c r="C1415">
        <v>2020</v>
      </c>
      <c r="D1415">
        <v>220071</v>
      </c>
      <c r="E1415" t="s">
        <v>777</v>
      </c>
      <c r="F1415" t="s">
        <v>786</v>
      </c>
      <c r="G1415" t="s">
        <v>152</v>
      </c>
      <c r="H1415" s="4">
        <v>90851</v>
      </c>
      <c r="I1415" s="4">
        <v>53641</v>
      </c>
      <c r="J1415" s="5">
        <f t="shared" si="38"/>
        <v>144492</v>
      </c>
      <c r="K1415">
        <f>IFERROR(VLOOKUP(G1415,'GASB Match'!$A$87:$B$363,2,FALSE),"")</f>
        <v>3004380</v>
      </c>
    </row>
    <row r="1416" spans="1:11" x14ac:dyDescent="0.2">
      <c r="A1416" t="str">
        <f t="shared" si="39"/>
        <v>2021BOULDER ELEMENTARY</v>
      </c>
      <c r="B1416">
        <v>3004380</v>
      </c>
      <c r="C1416">
        <v>2021</v>
      </c>
      <c r="D1416">
        <v>220071</v>
      </c>
      <c r="E1416" t="s">
        <v>777</v>
      </c>
      <c r="F1416" t="s">
        <v>786</v>
      </c>
      <c r="G1416" t="s">
        <v>152</v>
      </c>
      <c r="H1416" s="4">
        <v>103731</v>
      </c>
      <c r="I1416" s="4">
        <v>59141</v>
      </c>
      <c r="J1416" s="5">
        <f t="shared" si="38"/>
        <v>162872</v>
      </c>
      <c r="K1416">
        <f>IFERROR(VLOOKUP(G1416,'GASB Match'!$A$87:$B$363,2,FALSE),"")</f>
        <v>3004380</v>
      </c>
    </row>
    <row r="1417" spans="1:11" x14ac:dyDescent="0.2">
      <c r="A1417" t="str">
        <f t="shared" si="39"/>
        <v>2022BOULDER ELEMENTARY</v>
      </c>
      <c r="B1417">
        <v>3004380</v>
      </c>
      <c r="C1417">
        <v>2022</v>
      </c>
      <c r="D1417">
        <v>220071</v>
      </c>
      <c r="E1417" t="s">
        <v>777</v>
      </c>
      <c r="F1417" t="s">
        <v>786</v>
      </c>
      <c r="G1417" t="s">
        <v>152</v>
      </c>
      <c r="H1417" s="4">
        <v>114590</v>
      </c>
      <c r="I1417" s="4">
        <v>63178</v>
      </c>
      <c r="J1417" s="5">
        <f t="shared" si="38"/>
        <v>177768</v>
      </c>
      <c r="K1417">
        <f>IFERROR(VLOOKUP(G1417,'GASB Match'!$A$87:$B$363,2,FALSE),"")</f>
        <v>3004380</v>
      </c>
    </row>
    <row r="1418" spans="1:11" x14ac:dyDescent="0.2">
      <c r="A1418" t="str">
        <f t="shared" si="39"/>
        <v>2023BOULDER ELEMENTARY</v>
      </c>
      <c r="B1418">
        <v>3004380</v>
      </c>
      <c r="C1418">
        <v>2023</v>
      </c>
      <c r="D1418">
        <v>220071</v>
      </c>
      <c r="E1418" t="s">
        <v>777</v>
      </c>
      <c r="F1418" t="s">
        <v>786</v>
      </c>
      <c r="G1418" t="s">
        <v>152</v>
      </c>
      <c r="H1418" s="4">
        <v>135090</v>
      </c>
      <c r="I1418" s="4">
        <v>72927</v>
      </c>
      <c r="J1418" s="5">
        <f t="shared" si="38"/>
        <v>208017</v>
      </c>
      <c r="K1418">
        <f>IFERROR(VLOOKUP(G1418,'GASB Match'!$A$87:$B$363,2,FALSE),"")</f>
        <v>3004380</v>
      </c>
    </row>
    <row r="1419" spans="1:11" x14ac:dyDescent="0.2">
      <c r="A1419" t="str">
        <f t="shared" si="39"/>
        <v>2015JEFFERSON HIGH SCHOOL</v>
      </c>
      <c r="B1419">
        <v>3015120</v>
      </c>
      <c r="C1419">
        <v>2015</v>
      </c>
      <c r="D1419">
        <v>220072</v>
      </c>
      <c r="E1419" t="s">
        <v>777</v>
      </c>
      <c r="F1419" t="s">
        <v>786</v>
      </c>
      <c r="G1419" t="s">
        <v>153</v>
      </c>
      <c r="H1419" s="4">
        <v>87574</v>
      </c>
      <c r="I1419" s="4">
        <v>59116</v>
      </c>
      <c r="J1419" s="5">
        <f t="shared" ref="J1419:J1482" si="40">SUM(H1419:I1419)</f>
        <v>146690</v>
      </c>
      <c r="K1419">
        <f>IFERROR(VLOOKUP(G1419,'GASB Match'!$A$87:$B$363,2,FALSE),"")</f>
        <v>3015120</v>
      </c>
    </row>
    <row r="1420" spans="1:11" x14ac:dyDescent="0.2">
      <c r="A1420" t="str">
        <f t="shared" si="39"/>
        <v>2016JEFFERSON HIGH SCHOOL</v>
      </c>
      <c r="B1420">
        <v>3015120</v>
      </c>
      <c r="C1420">
        <v>2016</v>
      </c>
      <c r="D1420">
        <v>220072</v>
      </c>
      <c r="E1420" t="s">
        <v>777</v>
      </c>
      <c r="F1420" t="s">
        <v>786</v>
      </c>
      <c r="G1420" t="s">
        <v>153</v>
      </c>
      <c r="H1420" s="4">
        <v>91872</v>
      </c>
      <c r="I1420" s="4">
        <v>60057</v>
      </c>
      <c r="J1420" s="5">
        <f t="shared" si="40"/>
        <v>151929</v>
      </c>
      <c r="K1420">
        <f>IFERROR(VLOOKUP(G1420,'GASB Match'!$A$87:$B$363,2,FALSE),"")</f>
        <v>3015120</v>
      </c>
    </row>
    <row r="1421" spans="1:11" x14ac:dyDescent="0.2">
      <c r="A1421" t="str">
        <f t="shared" si="39"/>
        <v>2017JEFFERSON HIGH SCHOOL</v>
      </c>
      <c r="B1421">
        <v>3015120</v>
      </c>
      <c r="C1421">
        <v>2017</v>
      </c>
      <c r="D1421">
        <v>220072</v>
      </c>
      <c r="E1421" t="s">
        <v>777</v>
      </c>
      <c r="F1421" t="s">
        <v>786</v>
      </c>
      <c r="G1421" t="s">
        <v>153</v>
      </c>
      <c r="H1421" s="4">
        <v>96037</v>
      </c>
      <c r="I1421" s="4">
        <v>60975</v>
      </c>
      <c r="J1421" s="5">
        <f t="shared" si="40"/>
        <v>157012</v>
      </c>
      <c r="K1421">
        <f>IFERROR(VLOOKUP(G1421,'GASB Match'!$A$87:$B$363,2,FALSE),"")</f>
        <v>3015120</v>
      </c>
    </row>
    <row r="1422" spans="1:11" x14ac:dyDescent="0.2">
      <c r="A1422" t="str">
        <f t="shared" si="39"/>
        <v>2018JEFFERSON HIGH SCHOOL</v>
      </c>
      <c r="B1422">
        <v>3015120</v>
      </c>
      <c r="C1422">
        <v>2018</v>
      </c>
      <c r="D1422">
        <v>220072</v>
      </c>
      <c r="E1422" t="s">
        <v>777</v>
      </c>
      <c r="F1422" t="s">
        <v>786</v>
      </c>
      <c r="G1422" t="s">
        <v>153</v>
      </c>
      <c r="H1422" s="4">
        <v>112733</v>
      </c>
      <c r="I1422" s="4">
        <v>70340</v>
      </c>
      <c r="J1422" s="5">
        <f t="shared" si="40"/>
        <v>183073</v>
      </c>
      <c r="K1422">
        <f>IFERROR(VLOOKUP(G1422,'GASB Match'!$A$87:$B$363,2,FALSE),"")</f>
        <v>3015120</v>
      </c>
    </row>
    <row r="1423" spans="1:11" x14ac:dyDescent="0.2">
      <c r="A1423" t="str">
        <f t="shared" si="39"/>
        <v>2019JEFFERSON HIGH SCHOOL</v>
      </c>
      <c r="B1423">
        <v>3015120</v>
      </c>
      <c r="C1423">
        <v>2019</v>
      </c>
      <c r="D1423">
        <v>220072</v>
      </c>
      <c r="E1423" t="s">
        <v>777</v>
      </c>
      <c r="F1423" t="s">
        <v>786</v>
      </c>
      <c r="G1423" t="s">
        <v>153</v>
      </c>
      <c r="H1423" s="4">
        <v>128936</v>
      </c>
      <c r="I1423" s="4">
        <v>78134</v>
      </c>
      <c r="J1423" s="5">
        <f t="shared" si="40"/>
        <v>207070</v>
      </c>
      <c r="K1423">
        <f>IFERROR(VLOOKUP(G1423,'GASB Match'!$A$87:$B$363,2,FALSE),"")</f>
        <v>3015120</v>
      </c>
    </row>
    <row r="1424" spans="1:11" x14ac:dyDescent="0.2">
      <c r="A1424" t="str">
        <f t="shared" si="39"/>
        <v>2020JEFFERSON HIGH SCHOOL</v>
      </c>
      <c r="B1424">
        <v>3015120</v>
      </c>
      <c r="C1424">
        <v>2020</v>
      </c>
      <c r="D1424">
        <v>220072</v>
      </c>
      <c r="E1424" t="s">
        <v>777</v>
      </c>
      <c r="F1424" t="s">
        <v>786</v>
      </c>
      <c r="G1424" t="s">
        <v>153</v>
      </c>
      <c r="H1424" s="4">
        <v>140808</v>
      </c>
      <c r="I1424" s="4">
        <v>83186</v>
      </c>
      <c r="J1424" s="5">
        <f t="shared" si="40"/>
        <v>223994</v>
      </c>
      <c r="K1424">
        <f>IFERROR(VLOOKUP(G1424,'GASB Match'!$A$87:$B$363,2,FALSE),"")</f>
        <v>3015120</v>
      </c>
    </row>
    <row r="1425" spans="1:11" x14ac:dyDescent="0.2">
      <c r="A1425" t="str">
        <f t="shared" si="39"/>
        <v>2021JEFFERSON HIGH SCHOOL</v>
      </c>
      <c r="B1425">
        <v>3015120</v>
      </c>
      <c r="C1425">
        <v>2021</v>
      </c>
      <c r="D1425">
        <v>220072</v>
      </c>
      <c r="E1425" t="s">
        <v>777</v>
      </c>
      <c r="F1425" t="s">
        <v>786</v>
      </c>
      <c r="G1425" t="s">
        <v>153</v>
      </c>
      <c r="H1425" s="4">
        <v>151541</v>
      </c>
      <c r="I1425" s="4">
        <v>86423</v>
      </c>
      <c r="J1425" s="5">
        <f t="shared" si="40"/>
        <v>237964</v>
      </c>
      <c r="K1425">
        <f>IFERROR(VLOOKUP(G1425,'GASB Match'!$A$87:$B$363,2,FALSE),"")</f>
        <v>3015120</v>
      </c>
    </row>
    <row r="1426" spans="1:11" x14ac:dyDescent="0.2">
      <c r="A1426" t="str">
        <f t="shared" si="39"/>
        <v>2022JEFFERSON HIGH SCHOOL</v>
      </c>
      <c r="B1426">
        <v>3015120</v>
      </c>
      <c r="C1426">
        <v>2022</v>
      </c>
      <c r="D1426">
        <v>220072</v>
      </c>
      <c r="E1426" t="s">
        <v>777</v>
      </c>
      <c r="F1426" t="s">
        <v>786</v>
      </c>
      <c r="G1426" t="s">
        <v>153</v>
      </c>
      <c r="H1426" s="4">
        <v>160221</v>
      </c>
      <c r="I1426" s="4">
        <v>88388</v>
      </c>
      <c r="J1426" s="5">
        <f t="shared" si="40"/>
        <v>248609</v>
      </c>
      <c r="K1426">
        <f>IFERROR(VLOOKUP(G1426,'GASB Match'!$A$87:$B$363,2,FALSE),"")</f>
        <v>3015120</v>
      </c>
    </row>
    <row r="1427" spans="1:11" x14ac:dyDescent="0.2">
      <c r="A1427" t="str">
        <f t="shared" si="39"/>
        <v>2023JEFFERSON HIGH SCHOOL</v>
      </c>
      <c r="B1427">
        <v>3015120</v>
      </c>
      <c r="C1427">
        <v>2023</v>
      </c>
      <c r="D1427">
        <v>220072</v>
      </c>
      <c r="E1427" t="s">
        <v>777</v>
      </c>
      <c r="F1427" t="s">
        <v>786</v>
      </c>
      <c r="G1427" t="s">
        <v>153</v>
      </c>
      <c r="H1427" s="4">
        <v>163440</v>
      </c>
      <c r="I1427" s="4">
        <v>88257</v>
      </c>
      <c r="J1427" s="5">
        <f t="shared" si="40"/>
        <v>251697</v>
      </c>
      <c r="K1427">
        <f>IFERROR(VLOOKUP(G1427,'GASB Match'!$A$87:$B$363,2,FALSE),"")</f>
        <v>3015120</v>
      </c>
    </row>
    <row r="1428" spans="1:11" x14ac:dyDescent="0.2">
      <c r="A1428" t="str">
        <f t="shared" si="39"/>
        <v>2015CARDWELL ELEMENTARY</v>
      </c>
      <c r="B1428">
        <v>3005550</v>
      </c>
      <c r="C1428">
        <v>2015</v>
      </c>
      <c r="D1428">
        <v>220161</v>
      </c>
      <c r="E1428" t="s">
        <v>777</v>
      </c>
      <c r="F1428" t="s">
        <v>786</v>
      </c>
      <c r="G1428" t="s">
        <v>154</v>
      </c>
      <c r="H1428" s="4">
        <v>13593</v>
      </c>
      <c r="I1428" s="4">
        <v>9595</v>
      </c>
      <c r="J1428" s="5">
        <f t="shared" si="40"/>
        <v>23188</v>
      </c>
      <c r="K1428">
        <f>IFERROR(VLOOKUP(G1428,'GASB Match'!$A$87:$B$363,2,FALSE),"")</f>
        <v>3005550</v>
      </c>
    </row>
    <row r="1429" spans="1:11" x14ac:dyDescent="0.2">
      <c r="A1429" t="str">
        <f t="shared" si="39"/>
        <v>2016CARDWELL ELEMENTARY</v>
      </c>
      <c r="B1429">
        <v>3005550</v>
      </c>
      <c r="C1429">
        <v>2016</v>
      </c>
      <c r="D1429">
        <v>220161</v>
      </c>
      <c r="E1429" t="s">
        <v>777</v>
      </c>
      <c r="F1429" t="s">
        <v>786</v>
      </c>
      <c r="G1429" t="s">
        <v>154</v>
      </c>
      <c r="H1429" s="4">
        <v>13530</v>
      </c>
      <c r="I1429" s="4">
        <v>9023</v>
      </c>
      <c r="J1429" s="5">
        <f t="shared" si="40"/>
        <v>22553</v>
      </c>
      <c r="K1429">
        <f>IFERROR(VLOOKUP(G1429,'GASB Match'!$A$87:$B$363,2,FALSE),"")</f>
        <v>3005550</v>
      </c>
    </row>
    <row r="1430" spans="1:11" x14ac:dyDescent="0.2">
      <c r="A1430" t="str">
        <f t="shared" si="39"/>
        <v>2017CARDWELL ELEMENTARY</v>
      </c>
      <c r="B1430">
        <v>3005550</v>
      </c>
      <c r="C1430">
        <v>2017</v>
      </c>
      <c r="D1430">
        <v>220161</v>
      </c>
      <c r="E1430" t="s">
        <v>777</v>
      </c>
      <c r="F1430" t="s">
        <v>786</v>
      </c>
      <c r="G1430" t="s">
        <v>154</v>
      </c>
      <c r="H1430" s="4">
        <v>16650</v>
      </c>
      <c r="I1430" s="4">
        <v>10584</v>
      </c>
      <c r="J1430" s="5">
        <f t="shared" si="40"/>
        <v>27234</v>
      </c>
      <c r="K1430">
        <f>IFERROR(VLOOKUP(G1430,'GASB Match'!$A$87:$B$363,2,FALSE),"")</f>
        <v>3005550</v>
      </c>
    </row>
    <row r="1431" spans="1:11" x14ac:dyDescent="0.2">
      <c r="A1431" t="str">
        <f t="shared" si="39"/>
        <v>2018CARDWELL ELEMENTARY</v>
      </c>
      <c r="B1431">
        <v>3005550</v>
      </c>
      <c r="C1431">
        <v>2018</v>
      </c>
      <c r="D1431">
        <v>220161</v>
      </c>
      <c r="E1431" t="s">
        <v>777</v>
      </c>
      <c r="F1431" t="s">
        <v>786</v>
      </c>
      <c r="G1431" t="s">
        <v>154</v>
      </c>
      <c r="H1431" s="4">
        <v>16873</v>
      </c>
      <c r="I1431" s="4">
        <v>10812</v>
      </c>
      <c r="J1431" s="5">
        <f t="shared" si="40"/>
        <v>27685</v>
      </c>
      <c r="K1431">
        <f>IFERROR(VLOOKUP(G1431,'GASB Match'!$A$87:$B$363,2,FALSE),"")</f>
        <v>3005550</v>
      </c>
    </row>
    <row r="1432" spans="1:11" x14ac:dyDescent="0.2">
      <c r="A1432" t="str">
        <f t="shared" si="39"/>
        <v>2019CARDWELL ELEMENTARY</v>
      </c>
      <c r="B1432">
        <v>3005550</v>
      </c>
      <c r="C1432">
        <v>2019</v>
      </c>
      <c r="D1432">
        <v>220161</v>
      </c>
      <c r="E1432" t="s">
        <v>777</v>
      </c>
      <c r="F1432" t="s">
        <v>786</v>
      </c>
      <c r="G1432" t="s">
        <v>154</v>
      </c>
      <c r="H1432" s="4">
        <v>17385</v>
      </c>
      <c r="I1432" s="4">
        <v>10604</v>
      </c>
      <c r="J1432" s="5">
        <f t="shared" si="40"/>
        <v>27989</v>
      </c>
      <c r="K1432">
        <f>IFERROR(VLOOKUP(G1432,'GASB Match'!$A$87:$B$363,2,FALSE),"")</f>
        <v>3005550</v>
      </c>
    </row>
    <row r="1433" spans="1:11" x14ac:dyDescent="0.2">
      <c r="A1433" t="str">
        <f t="shared" si="39"/>
        <v>2020CARDWELL ELEMENTARY</v>
      </c>
      <c r="B1433">
        <v>3005550</v>
      </c>
      <c r="C1433">
        <v>2020</v>
      </c>
      <c r="D1433">
        <v>220161</v>
      </c>
      <c r="E1433" t="s">
        <v>777</v>
      </c>
      <c r="F1433" t="s">
        <v>786</v>
      </c>
      <c r="G1433" t="s">
        <v>154</v>
      </c>
      <c r="H1433" s="4">
        <v>17583</v>
      </c>
      <c r="I1433" s="4">
        <v>10310</v>
      </c>
      <c r="J1433" s="5">
        <f t="shared" si="40"/>
        <v>27893</v>
      </c>
      <c r="K1433">
        <f>IFERROR(VLOOKUP(G1433,'GASB Match'!$A$87:$B$363,2,FALSE),"")</f>
        <v>3005550</v>
      </c>
    </row>
    <row r="1434" spans="1:11" x14ac:dyDescent="0.2">
      <c r="A1434" t="str">
        <f t="shared" si="39"/>
        <v>2021CARDWELL ELEMENTARY</v>
      </c>
      <c r="B1434">
        <v>3005550</v>
      </c>
      <c r="C1434">
        <v>2021</v>
      </c>
      <c r="D1434">
        <v>220161</v>
      </c>
      <c r="E1434" t="s">
        <v>777</v>
      </c>
      <c r="F1434" t="s">
        <v>786</v>
      </c>
      <c r="G1434" t="s">
        <v>154</v>
      </c>
      <c r="H1434" s="4">
        <v>18454</v>
      </c>
      <c r="I1434" s="4">
        <v>10480</v>
      </c>
      <c r="J1434" s="5">
        <f t="shared" si="40"/>
        <v>28934</v>
      </c>
      <c r="K1434">
        <f>IFERROR(VLOOKUP(G1434,'GASB Match'!$A$87:$B$363,2,FALSE),"")</f>
        <v>3005550</v>
      </c>
    </row>
    <row r="1435" spans="1:11" x14ac:dyDescent="0.2">
      <c r="A1435" t="str">
        <f t="shared" si="39"/>
        <v>2022CARDWELL ELEMENTARY</v>
      </c>
      <c r="B1435">
        <v>3005550</v>
      </c>
      <c r="C1435">
        <v>2022</v>
      </c>
      <c r="D1435">
        <v>220161</v>
      </c>
      <c r="E1435" t="s">
        <v>777</v>
      </c>
      <c r="F1435" t="s">
        <v>786</v>
      </c>
      <c r="G1435" t="s">
        <v>154</v>
      </c>
      <c r="H1435" s="4">
        <v>22757</v>
      </c>
      <c r="I1435" s="4">
        <v>12445</v>
      </c>
      <c r="J1435" s="5">
        <f t="shared" si="40"/>
        <v>35202</v>
      </c>
      <c r="K1435">
        <f>IFERROR(VLOOKUP(G1435,'GASB Match'!$A$87:$B$363,2,FALSE),"")</f>
        <v>3005550</v>
      </c>
    </row>
    <row r="1436" spans="1:11" x14ac:dyDescent="0.2">
      <c r="A1436" t="str">
        <f t="shared" si="39"/>
        <v>2023CARDWELL ELEMENTARY</v>
      </c>
      <c r="B1436">
        <v>3005550</v>
      </c>
      <c r="C1436">
        <v>2023</v>
      </c>
      <c r="D1436">
        <v>220161</v>
      </c>
      <c r="E1436" t="s">
        <v>777</v>
      </c>
      <c r="F1436" t="s">
        <v>786</v>
      </c>
      <c r="G1436" t="s">
        <v>154</v>
      </c>
      <c r="H1436" s="4">
        <v>22820</v>
      </c>
      <c r="I1436" s="4">
        <v>12220</v>
      </c>
      <c r="J1436" s="5">
        <f t="shared" si="40"/>
        <v>35040</v>
      </c>
      <c r="K1436">
        <f>IFERROR(VLOOKUP(G1436,'GASB Match'!$A$87:$B$363,2,FALSE),"")</f>
        <v>3005550</v>
      </c>
    </row>
    <row r="1437" spans="1:11" x14ac:dyDescent="0.2">
      <c r="A1437" t="str">
        <f t="shared" si="39"/>
        <v>2015MONTANA CITY ELEMENTARY</v>
      </c>
      <c r="B1437">
        <v>3018780</v>
      </c>
      <c r="C1437">
        <v>2015</v>
      </c>
      <c r="D1437">
        <v>220271</v>
      </c>
      <c r="E1437" t="s">
        <v>777</v>
      </c>
      <c r="F1437" t="s">
        <v>786</v>
      </c>
      <c r="G1437" t="s">
        <v>155</v>
      </c>
      <c r="H1437" s="4">
        <v>172112</v>
      </c>
      <c r="I1437" s="4">
        <v>115704</v>
      </c>
      <c r="J1437" s="5">
        <f t="shared" si="40"/>
        <v>287816</v>
      </c>
      <c r="K1437">
        <f>IFERROR(VLOOKUP(G1437,'GASB Match'!$A$87:$B$363,2,FALSE),"")</f>
        <v>3018780</v>
      </c>
    </row>
    <row r="1438" spans="1:11" x14ac:dyDescent="0.2">
      <c r="A1438" t="str">
        <f t="shared" si="39"/>
        <v>2016MONTANA CITY ELEMENTARY</v>
      </c>
      <c r="B1438">
        <v>3018780</v>
      </c>
      <c r="C1438">
        <v>2016</v>
      </c>
      <c r="D1438">
        <v>220271</v>
      </c>
      <c r="E1438" t="s">
        <v>777</v>
      </c>
      <c r="F1438" t="s">
        <v>786</v>
      </c>
      <c r="G1438" t="s">
        <v>155</v>
      </c>
      <c r="H1438" s="4">
        <v>179607</v>
      </c>
      <c r="I1438" s="4">
        <v>117211</v>
      </c>
      <c r="J1438" s="5">
        <f t="shared" si="40"/>
        <v>296818</v>
      </c>
      <c r="K1438">
        <f>IFERROR(VLOOKUP(G1438,'GASB Match'!$A$87:$B$363,2,FALSE),"")</f>
        <v>3018780</v>
      </c>
    </row>
    <row r="1439" spans="1:11" x14ac:dyDescent="0.2">
      <c r="A1439" t="str">
        <f t="shared" si="39"/>
        <v>2017MONTANA CITY ELEMENTARY</v>
      </c>
      <c r="B1439">
        <v>3018780</v>
      </c>
      <c r="C1439">
        <v>2017</v>
      </c>
      <c r="D1439">
        <v>220271</v>
      </c>
      <c r="E1439" t="s">
        <v>777</v>
      </c>
      <c r="F1439" t="s">
        <v>786</v>
      </c>
      <c r="G1439" t="s">
        <v>155</v>
      </c>
      <c r="H1439" s="4">
        <v>184033</v>
      </c>
      <c r="I1439" s="4">
        <v>116830</v>
      </c>
      <c r="J1439" s="5">
        <f t="shared" si="40"/>
        <v>300863</v>
      </c>
      <c r="K1439">
        <f>IFERROR(VLOOKUP(G1439,'GASB Match'!$A$87:$B$363,2,FALSE),"")</f>
        <v>3018780</v>
      </c>
    </row>
    <row r="1440" spans="1:11" x14ac:dyDescent="0.2">
      <c r="A1440" t="str">
        <f t="shared" si="39"/>
        <v>2018MONTANA CITY ELEMENTARY</v>
      </c>
      <c r="B1440">
        <v>3018780</v>
      </c>
      <c r="C1440">
        <v>2018</v>
      </c>
      <c r="D1440">
        <v>220271</v>
      </c>
      <c r="E1440" t="s">
        <v>777</v>
      </c>
      <c r="F1440" t="s">
        <v>786</v>
      </c>
      <c r="G1440" t="s">
        <v>155</v>
      </c>
      <c r="H1440" s="4">
        <v>193066</v>
      </c>
      <c r="I1440" s="4">
        <v>120226</v>
      </c>
      <c r="J1440" s="5">
        <f t="shared" si="40"/>
        <v>313292</v>
      </c>
      <c r="K1440">
        <f>IFERROR(VLOOKUP(G1440,'GASB Match'!$A$87:$B$363,2,FALSE),"")</f>
        <v>3018780</v>
      </c>
    </row>
    <row r="1441" spans="1:11" x14ac:dyDescent="0.2">
      <c r="A1441" t="str">
        <f t="shared" si="39"/>
        <v>2019MONTANA CITY ELEMENTARY</v>
      </c>
      <c r="B1441">
        <v>3018780</v>
      </c>
      <c r="C1441">
        <v>2019</v>
      </c>
      <c r="D1441">
        <v>220271</v>
      </c>
      <c r="E1441" t="s">
        <v>777</v>
      </c>
      <c r="F1441" t="s">
        <v>786</v>
      </c>
      <c r="G1441" t="s">
        <v>155</v>
      </c>
      <c r="H1441" s="4">
        <v>197460</v>
      </c>
      <c r="I1441" s="4">
        <v>119617</v>
      </c>
      <c r="J1441" s="5">
        <f t="shared" si="40"/>
        <v>317077</v>
      </c>
      <c r="K1441">
        <f>IFERROR(VLOOKUP(G1441,'GASB Match'!$A$87:$B$363,2,FALSE),"")</f>
        <v>3018780</v>
      </c>
    </row>
    <row r="1442" spans="1:11" x14ac:dyDescent="0.2">
      <c r="A1442" t="str">
        <f t="shared" si="39"/>
        <v>2020MONTANA CITY ELEMENTARY</v>
      </c>
      <c r="B1442">
        <v>3018780</v>
      </c>
      <c r="C1442">
        <v>2020</v>
      </c>
      <c r="D1442">
        <v>220271</v>
      </c>
      <c r="E1442" t="s">
        <v>777</v>
      </c>
      <c r="F1442" t="s">
        <v>786</v>
      </c>
      <c r="G1442" t="s">
        <v>155</v>
      </c>
      <c r="H1442" s="4">
        <v>203344</v>
      </c>
      <c r="I1442" s="4">
        <v>120171</v>
      </c>
      <c r="J1442" s="5">
        <f t="shared" si="40"/>
        <v>323515</v>
      </c>
      <c r="K1442">
        <f>IFERROR(VLOOKUP(G1442,'GASB Match'!$A$87:$B$363,2,FALSE),"")</f>
        <v>3018780</v>
      </c>
    </row>
    <row r="1443" spans="1:11" x14ac:dyDescent="0.2">
      <c r="A1443" t="str">
        <f t="shared" si="39"/>
        <v>2021MONTANA CITY ELEMENTARY</v>
      </c>
      <c r="B1443">
        <v>3018780</v>
      </c>
      <c r="C1443">
        <v>2021</v>
      </c>
      <c r="D1443">
        <v>220271</v>
      </c>
      <c r="E1443" t="s">
        <v>777</v>
      </c>
      <c r="F1443" t="s">
        <v>786</v>
      </c>
      <c r="G1443" t="s">
        <v>155</v>
      </c>
      <c r="H1443" s="4">
        <v>223813</v>
      </c>
      <c r="I1443" s="4">
        <v>127663</v>
      </c>
      <c r="J1443" s="5">
        <f t="shared" si="40"/>
        <v>351476</v>
      </c>
      <c r="K1443">
        <f>IFERROR(VLOOKUP(G1443,'GASB Match'!$A$87:$B$363,2,FALSE),"")</f>
        <v>3018780</v>
      </c>
    </row>
    <row r="1444" spans="1:11" x14ac:dyDescent="0.2">
      <c r="A1444" t="str">
        <f t="shared" si="39"/>
        <v>2022MONTANA CITY ELEMENTARY</v>
      </c>
      <c r="B1444">
        <v>3018780</v>
      </c>
      <c r="C1444">
        <v>2022</v>
      </c>
      <c r="D1444">
        <v>220271</v>
      </c>
      <c r="E1444" t="s">
        <v>777</v>
      </c>
      <c r="F1444" t="s">
        <v>786</v>
      </c>
      <c r="G1444" t="s">
        <v>155</v>
      </c>
      <c r="H1444" s="4">
        <v>227495</v>
      </c>
      <c r="I1444" s="4">
        <v>125554</v>
      </c>
      <c r="J1444" s="5">
        <f t="shared" si="40"/>
        <v>353049</v>
      </c>
      <c r="K1444">
        <f>IFERROR(VLOOKUP(G1444,'GASB Match'!$A$87:$B$363,2,FALSE),"")</f>
        <v>3018780</v>
      </c>
    </row>
    <row r="1445" spans="1:11" x14ac:dyDescent="0.2">
      <c r="A1445" t="str">
        <f t="shared" si="39"/>
        <v>2023MONTANA CITY ELEMENTARY</v>
      </c>
      <c r="B1445">
        <v>3018780</v>
      </c>
      <c r="C1445">
        <v>2023</v>
      </c>
      <c r="D1445">
        <v>220271</v>
      </c>
      <c r="E1445" t="s">
        <v>777</v>
      </c>
      <c r="F1445" t="s">
        <v>786</v>
      </c>
      <c r="G1445" t="s">
        <v>155</v>
      </c>
      <c r="H1445" s="4">
        <v>244154</v>
      </c>
      <c r="I1445" s="4">
        <v>131900</v>
      </c>
      <c r="J1445" s="5">
        <f t="shared" si="40"/>
        <v>376054</v>
      </c>
      <c r="K1445">
        <f>IFERROR(VLOOKUP(G1445,'GASB Match'!$A$87:$B$363,2,FALSE),"")</f>
        <v>3018780</v>
      </c>
    </row>
    <row r="1446" spans="1:11" x14ac:dyDescent="0.2">
      <c r="A1446" t="str">
        <f t="shared" si="39"/>
        <v>2015STANFORD K-12 SCHOOLS</v>
      </c>
      <c r="B1446">
        <v>3024990</v>
      </c>
      <c r="C1446">
        <v>2015</v>
      </c>
      <c r="D1446">
        <v>230121</v>
      </c>
      <c r="E1446" t="s">
        <v>777</v>
      </c>
      <c r="F1446" t="s">
        <v>786</v>
      </c>
      <c r="G1446" t="s">
        <v>156</v>
      </c>
      <c r="H1446" s="4">
        <v>53154</v>
      </c>
      <c r="I1446" s="4">
        <v>36076</v>
      </c>
      <c r="J1446" s="5">
        <f t="shared" si="40"/>
        <v>89230</v>
      </c>
      <c r="K1446">
        <f>IFERROR(VLOOKUP(G1446,'GASB Match'!$A$87:$B$363,2,FALSE),"")</f>
        <v>3024990</v>
      </c>
    </row>
    <row r="1447" spans="1:11" x14ac:dyDescent="0.2">
      <c r="A1447" t="str">
        <f t="shared" si="39"/>
        <v>2016STANFORD K-12 SCHOOLS</v>
      </c>
      <c r="B1447">
        <v>3024990</v>
      </c>
      <c r="C1447">
        <v>2016</v>
      </c>
      <c r="D1447">
        <v>230121</v>
      </c>
      <c r="E1447" t="s">
        <v>777</v>
      </c>
      <c r="F1447" t="s">
        <v>786</v>
      </c>
      <c r="G1447" t="s">
        <v>156</v>
      </c>
      <c r="H1447" s="4">
        <v>56298</v>
      </c>
      <c r="I1447" s="4">
        <v>36883</v>
      </c>
      <c r="J1447" s="5">
        <f t="shared" si="40"/>
        <v>93181</v>
      </c>
      <c r="K1447">
        <f>IFERROR(VLOOKUP(G1447,'GASB Match'!$A$87:$B$363,2,FALSE),"")</f>
        <v>3024990</v>
      </c>
    </row>
    <row r="1448" spans="1:11" x14ac:dyDescent="0.2">
      <c r="A1448" t="str">
        <f t="shared" si="39"/>
        <v>2017STANFORD K-12 SCHOOLS</v>
      </c>
      <c r="B1448">
        <v>3024990</v>
      </c>
      <c r="C1448">
        <v>2017</v>
      </c>
      <c r="D1448">
        <v>230121</v>
      </c>
      <c r="E1448" t="s">
        <v>777</v>
      </c>
      <c r="F1448" t="s">
        <v>786</v>
      </c>
      <c r="G1448" t="s">
        <v>156</v>
      </c>
      <c r="H1448" s="4">
        <v>63573</v>
      </c>
      <c r="I1448" s="4">
        <v>40368</v>
      </c>
      <c r="J1448" s="5">
        <f t="shared" si="40"/>
        <v>103941</v>
      </c>
      <c r="K1448">
        <f>IFERROR(VLOOKUP(G1448,'GASB Match'!$A$87:$B$363,2,FALSE),"")</f>
        <v>3024990</v>
      </c>
    </row>
    <row r="1449" spans="1:11" x14ac:dyDescent="0.2">
      <c r="A1449" t="str">
        <f t="shared" si="39"/>
        <v>2018STANFORD K-12 SCHOOLS</v>
      </c>
      <c r="B1449">
        <v>3024990</v>
      </c>
      <c r="C1449">
        <v>2018</v>
      </c>
      <c r="D1449">
        <v>230121</v>
      </c>
      <c r="E1449" t="s">
        <v>777</v>
      </c>
      <c r="F1449" t="s">
        <v>786</v>
      </c>
      <c r="G1449" t="s">
        <v>156</v>
      </c>
      <c r="H1449" s="4">
        <v>73343</v>
      </c>
      <c r="I1449" s="4">
        <v>45879</v>
      </c>
      <c r="J1449" s="5">
        <f t="shared" si="40"/>
        <v>119222</v>
      </c>
      <c r="K1449">
        <f>IFERROR(VLOOKUP(G1449,'GASB Match'!$A$87:$B$363,2,FALSE),"")</f>
        <v>3024990</v>
      </c>
    </row>
    <row r="1450" spans="1:11" x14ac:dyDescent="0.2">
      <c r="A1450" t="str">
        <f t="shared" si="39"/>
        <v>2019STANFORD K-12 SCHOOLS</v>
      </c>
      <c r="B1450">
        <v>3024990</v>
      </c>
      <c r="C1450">
        <v>2019</v>
      </c>
      <c r="D1450">
        <v>230121</v>
      </c>
      <c r="E1450" t="s">
        <v>777</v>
      </c>
      <c r="F1450" t="s">
        <v>786</v>
      </c>
      <c r="G1450" t="s">
        <v>156</v>
      </c>
      <c r="H1450" s="4">
        <v>77651</v>
      </c>
      <c r="I1450" s="4">
        <v>47088</v>
      </c>
      <c r="J1450" s="5">
        <f t="shared" si="40"/>
        <v>124739</v>
      </c>
      <c r="K1450">
        <f>IFERROR(VLOOKUP(G1450,'GASB Match'!$A$87:$B$363,2,FALSE),"")</f>
        <v>3024990</v>
      </c>
    </row>
    <row r="1451" spans="1:11" x14ac:dyDescent="0.2">
      <c r="A1451" t="str">
        <f t="shared" si="39"/>
        <v>2020STANFORD K-12 SCHOOLS</v>
      </c>
      <c r="B1451">
        <v>3024990</v>
      </c>
      <c r="C1451">
        <v>2020</v>
      </c>
      <c r="D1451">
        <v>230121</v>
      </c>
      <c r="E1451" t="s">
        <v>777</v>
      </c>
      <c r="F1451" t="s">
        <v>786</v>
      </c>
      <c r="G1451" t="s">
        <v>156</v>
      </c>
      <c r="H1451" s="4">
        <v>83992</v>
      </c>
      <c r="I1451" s="4">
        <v>49585</v>
      </c>
      <c r="J1451" s="5">
        <f t="shared" si="40"/>
        <v>133577</v>
      </c>
      <c r="K1451">
        <f>IFERROR(VLOOKUP(G1451,'GASB Match'!$A$87:$B$363,2,FALSE),"")</f>
        <v>3024990</v>
      </c>
    </row>
    <row r="1452" spans="1:11" x14ac:dyDescent="0.2">
      <c r="A1452" t="str">
        <f t="shared" si="39"/>
        <v>2021STANFORD K-12 SCHOOLS</v>
      </c>
      <c r="B1452">
        <v>3024990</v>
      </c>
      <c r="C1452">
        <v>2021</v>
      </c>
      <c r="D1452">
        <v>230121</v>
      </c>
      <c r="E1452" t="s">
        <v>777</v>
      </c>
      <c r="F1452" t="s">
        <v>786</v>
      </c>
      <c r="G1452" t="s">
        <v>156</v>
      </c>
      <c r="H1452" s="4">
        <v>72272</v>
      </c>
      <c r="I1452" s="4">
        <v>41190</v>
      </c>
      <c r="J1452" s="5">
        <f t="shared" si="40"/>
        <v>113462</v>
      </c>
      <c r="K1452">
        <f>IFERROR(VLOOKUP(G1452,'GASB Match'!$A$87:$B$363,2,FALSE),"")</f>
        <v>3024990</v>
      </c>
    </row>
    <row r="1453" spans="1:11" x14ac:dyDescent="0.2">
      <c r="A1453" t="str">
        <f t="shared" si="39"/>
        <v>2022STANFORD K-12 SCHOOLS</v>
      </c>
      <c r="B1453">
        <v>3024990</v>
      </c>
      <c r="C1453">
        <v>2022</v>
      </c>
      <c r="D1453">
        <v>230121</v>
      </c>
      <c r="E1453" t="s">
        <v>777</v>
      </c>
      <c r="F1453" t="s">
        <v>786</v>
      </c>
      <c r="G1453" t="s">
        <v>156</v>
      </c>
      <c r="H1453" s="4">
        <v>71113</v>
      </c>
      <c r="I1453" s="4">
        <v>39159</v>
      </c>
      <c r="J1453" s="5">
        <f t="shared" si="40"/>
        <v>110272</v>
      </c>
      <c r="K1453">
        <f>IFERROR(VLOOKUP(G1453,'GASB Match'!$A$87:$B$363,2,FALSE),"")</f>
        <v>3024990</v>
      </c>
    </row>
    <row r="1454" spans="1:11" x14ac:dyDescent="0.2">
      <c r="A1454" t="str">
        <f t="shared" si="39"/>
        <v>2023STANFORD K-12 SCHOOLS</v>
      </c>
      <c r="B1454">
        <v>3024990</v>
      </c>
      <c r="C1454">
        <v>2023</v>
      </c>
      <c r="D1454">
        <v>230121</v>
      </c>
      <c r="E1454" t="s">
        <v>777</v>
      </c>
      <c r="F1454" t="s">
        <v>786</v>
      </c>
      <c r="G1454" t="s">
        <v>156</v>
      </c>
      <c r="H1454" s="4">
        <v>74853</v>
      </c>
      <c r="I1454" s="4">
        <v>40356</v>
      </c>
      <c r="J1454" s="5">
        <f t="shared" si="40"/>
        <v>115209</v>
      </c>
      <c r="K1454">
        <f>IFERROR(VLOOKUP(G1454,'GASB Match'!$A$87:$B$363,2,FALSE),"")</f>
        <v>3024990</v>
      </c>
    </row>
    <row r="1455" spans="1:11" x14ac:dyDescent="0.2">
      <c r="A1455" t="str">
        <f t="shared" si="39"/>
        <v>2015HOBSON K-12 SCHOOLS</v>
      </c>
      <c r="B1455">
        <v>3014430</v>
      </c>
      <c r="C1455">
        <v>2015</v>
      </c>
      <c r="D1455">
        <v>230251</v>
      </c>
      <c r="E1455" t="s">
        <v>777</v>
      </c>
      <c r="F1455" t="s">
        <v>786</v>
      </c>
      <c r="G1455" t="s">
        <v>157</v>
      </c>
      <c r="H1455" s="4">
        <v>62701</v>
      </c>
      <c r="I1455" s="4">
        <v>42466</v>
      </c>
      <c r="J1455" s="5">
        <f t="shared" si="40"/>
        <v>105167</v>
      </c>
      <c r="K1455">
        <f>IFERROR(VLOOKUP(G1455,'GASB Match'!$A$87:$B$363,2,FALSE),"")</f>
        <v>3014430</v>
      </c>
    </row>
    <row r="1456" spans="1:11" x14ac:dyDescent="0.2">
      <c r="A1456" t="str">
        <f t="shared" si="39"/>
        <v>2016HOBSON K-12 SCHOOLS</v>
      </c>
      <c r="B1456">
        <v>3014430</v>
      </c>
      <c r="C1456">
        <v>2016</v>
      </c>
      <c r="D1456">
        <v>230251</v>
      </c>
      <c r="E1456" t="s">
        <v>777</v>
      </c>
      <c r="F1456" t="s">
        <v>786</v>
      </c>
      <c r="G1456" t="s">
        <v>157</v>
      </c>
      <c r="H1456" s="4">
        <v>65239</v>
      </c>
      <c r="I1456" s="4">
        <v>42708</v>
      </c>
      <c r="J1456" s="5">
        <f t="shared" si="40"/>
        <v>107947</v>
      </c>
      <c r="K1456">
        <f>IFERROR(VLOOKUP(G1456,'GASB Match'!$A$87:$B$363,2,FALSE),"")</f>
        <v>3014430</v>
      </c>
    </row>
    <row r="1457" spans="1:11" x14ac:dyDescent="0.2">
      <c r="A1457" t="str">
        <f t="shared" si="39"/>
        <v>2017HOBSON K-12 SCHOOLS</v>
      </c>
      <c r="B1457">
        <v>3014430</v>
      </c>
      <c r="C1457">
        <v>2017</v>
      </c>
      <c r="D1457">
        <v>230251</v>
      </c>
      <c r="E1457" t="s">
        <v>777</v>
      </c>
      <c r="F1457" t="s">
        <v>786</v>
      </c>
      <c r="G1457" t="s">
        <v>157</v>
      </c>
      <c r="H1457" s="4">
        <v>64380</v>
      </c>
      <c r="I1457" s="4">
        <v>40880</v>
      </c>
      <c r="J1457" s="5">
        <f t="shared" si="40"/>
        <v>105260</v>
      </c>
      <c r="K1457">
        <f>IFERROR(VLOOKUP(G1457,'GASB Match'!$A$87:$B$363,2,FALSE),"")</f>
        <v>3014430</v>
      </c>
    </row>
    <row r="1458" spans="1:11" x14ac:dyDescent="0.2">
      <c r="A1458" t="str">
        <f t="shared" si="39"/>
        <v>2018HOBSON K-12 SCHOOLS</v>
      </c>
      <c r="B1458">
        <v>3014430</v>
      </c>
      <c r="C1458">
        <v>2018</v>
      </c>
      <c r="D1458">
        <v>230251</v>
      </c>
      <c r="E1458" t="s">
        <v>777</v>
      </c>
      <c r="F1458" t="s">
        <v>786</v>
      </c>
      <c r="G1458" t="s">
        <v>157</v>
      </c>
      <c r="H1458" s="4">
        <v>62230</v>
      </c>
      <c r="I1458" s="4">
        <v>38978</v>
      </c>
      <c r="J1458" s="5">
        <f t="shared" si="40"/>
        <v>101208</v>
      </c>
      <c r="K1458">
        <f>IFERROR(VLOOKUP(G1458,'GASB Match'!$A$87:$B$363,2,FALSE),"")</f>
        <v>3014430</v>
      </c>
    </row>
    <row r="1459" spans="1:11" x14ac:dyDescent="0.2">
      <c r="A1459" t="str">
        <f t="shared" si="39"/>
        <v>2019HOBSON K-12 SCHOOLS</v>
      </c>
      <c r="B1459">
        <v>3014430</v>
      </c>
      <c r="C1459">
        <v>2019</v>
      </c>
      <c r="D1459">
        <v>230251</v>
      </c>
      <c r="E1459" t="s">
        <v>777</v>
      </c>
      <c r="F1459" t="s">
        <v>786</v>
      </c>
      <c r="G1459" t="s">
        <v>157</v>
      </c>
      <c r="H1459" s="4">
        <v>63503</v>
      </c>
      <c r="I1459" s="4">
        <v>38523</v>
      </c>
      <c r="J1459" s="5">
        <f t="shared" si="40"/>
        <v>102026</v>
      </c>
      <c r="K1459">
        <f>IFERROR(VLOOKUP(G1459,'GASB Match'!$A$87:$B$363,2,FALSE),"")</f>
        <v>3014430</v>
      </c>
    </row>
    <row r="1460" spans="1:11" x14ac:dyDescent="0.2">
      <c r="A1460" t="str">
        <f t="shared" si="39"/>
        <v>2020HOBSON K-12 SCHOOLS</v>
      </c>
      <c r="B1460">
        <v>3014430</v>
      </c>
      <c r="C1460">
        <v>2020</v>
      </c>
      <c r="D1460">
        <v>230251</v>
      </c>
      <c r="E1460" t="s">
        <v>777</v>
      </c>
      <c r="F1460" t="s">
        <v>786</v>
      </c>
      <c r="G1460" t="s">
        <v>157</v>
      </c>
      <c r="H1460" s="4">
        <v>68117</v>
      </c>
      <c r="I1460" s="4">
        <v>40196</v>
      </c>
      <c r="J1460" s="5">
        <f t="shared" si="40"/>
        <v>108313</v>
      </c>
      <c r="K1460">
        <f>IFERROR(VLOOKUP(G1460,'GASB Match'!$A$87:$B$363,2,FALSE),"")</f>
        <v>3014430</v>
      </c>
    </row>
    <row r="1461" spans="1:11" x14ac:dyDescent="0.2">
      <c r="A1461" t="str">
        <f t="shared" si="39"/>
        <v>2021HOBSON K-12 SCHOOLS</v>
      </c>
      <c r="B1461">
        <v>3014430</v>
      </c>
      <c r="C1461">
        <v>2021</v>
      </c>
      <c r="D1461">
        <v>230251</v>
      </c>
      <c r="E1461" t="s">
        <v>777</v>
      </c>
      <c r="F1461" t="s">
        <v>786</v>
      </c>
      <c r="G1461" t="s">
        <v>157</v>
      </c>
      <c r="H1461" s="4">
        <v>75305</v>
      </c>
      <c r="I1461" s="4">
        <v>42921</v>
      </c>
      <c r="J1461" s="5">
        <f t="shared" si="40"/>
        <v>118226</v>
      </c>
      <c r="K1461">
        <f>IFERROR(VLOOKUP(G1461,'GASB Match'!$A$87:$B$363,2,FALSE),"")</f>
        <v>3014430</v>
      </c>
    </row>
    <row r="1462" spans="1:11" x14ac:dyDescent="0.2">
      <c r="A1462" t="str">
        <f t="shared" si="39"/>
        <v>2022HOBSON K-12 SCHOOLS</v>
      </c>
      <c r="B1462">
        <v>3014430</v>
      </c>
      <c r="C1462">
        <v>2022</v>
      </c>
      <c r="D1462">
        <v>230251</v>
      </c>
      <c r="E1462" t="s">
        <v>777</v>
      </c>
      <c r="F1462" t="s">
        <v>786</v>
      </c>
      <c r="G1462" t="s">
        <v>157</v>
      </c>
      <c r="H1462" s="4">
        <v>73295</v>
      </c>
      <c r="I1462" s="4">
        <v>40365</v>
      </c>
      <c r="J1462" s="5">
        <f t="shared" si="40"/>
        <v>113660</v>
      </c>
      <c r="K1462">
        <f>IFERROR(VLOOKUP(G1462,'GASB Match'!$A$87:$B$363,2,FALSE),"")</f>
        <v>3014430</v>
      </c>
    </row>
    <row r="1463" spans="1:11" x14ac:dyDescent="0.2">
      <c r="A1463" t="str">
        <f t="shared" si="39"/>
        <v>2023HOBSON K-12 SCHOOLS</v>
      </c>
      <c r="B1463">
        <v>3014430</v>
      </c>
      <c r="C1463">
        <v>2023</v>
      </c>
      <c r="D1463">
        <v>230251</v>
      </c>
      <c r="E1463" t="s">
        <v>777</v>
      </c>
      <c r="F1463" t="s">
        <v>786</v>
      </c>
      <c r="G1463" t="s">
        <v>157</v>
      </c>
      <c r="H1463" s="4">
        <v>75710</v>
      </c>
      <c r="I1463" s="4">
        <v>40819</v>
      </c>
      <c r="J1463" s="5">
        <f t="shared" si="40"/>
        <v>116529</v>
      </c>
      <c r="K1463">
        <f>IFERROR(VLOOKUP(G1463,'GASB Match'!$A$87:$B$363,2,FALSE),"")</f>
        <v>3014430</v>
      </c>
    </row>
    <row r="1464" spans="1:11" x14ac:dyDescent="0.2">
      <c r="A1464" t="str">
        <f t="shared" si="39"/>
        <v>2015GEYSER PUBLIC SCHOOLS</v>
      </c>
      <c r="B1464" t="s">
        <v>785</v>
      </c>
      <c r="C1464">
        <v>2015</v>
      </c>
      <c r="D1464">
        <v>230581</v>
      </c>
      <c r="E1464" t="s">
        <v>777</v>
      </c>
      <c r="F1464" t="s">
        <v>786</v>
      </c>
      <c r="G1464" t="s">
        <v>158</v>
      </c>
      <c r="H1464" s="4">
        <v>46235</v>
      </c>
      <c r="I1464" s="4">
        <v>31445</v>
      </c>
      <c r="J1464" s="5">
        <f t="shared" si="40"/>
        <v>77680</v>
      </c>
      <c r="K1464" t="str">
        <f>IFERROR(VLOOKUP(G1464,'GASB Match'!$A$87:$B$363,2,FALSE),"")</f>
        <v/>
      </c>
    </row>
    <row r="1465" spans="1:11" x14ac:dyDescent="0.2">
      <c r="A1465" t="str">
        <f t="shared" si="39"/>
        <v>2016GEYSER PUBLIC SCHOOLS</v>
      </c>
      <c r="B1465" t="s">
        <v>785</v>
      </c>
      <c r="C1465">
        <v>2016</v>
      </c>
      <c r="D1465">
        <v>230581</v>
      </c>
      <c r="E1465" t="s">
        <v>777</v>
      </c>
      <c r="F1465" t="s">
        <v>786</v>
      </c>
      <c r="G1465" t="s">
        <v>158</v>
      </c>
      <c r="H1465" s="4">
        <v>47829</v>
      </c>
      <c r="I1465" s="4">
        <v>31366</v>
      </c>
      <c r="J1465" s="5">
        <f t="shared" si="40"/>
        <v>79195</v>
      </c>
      <c r="K1465" t="str">
        <f>IFERROR(VLOOKUP(G1465,'GASB Match'!$A$87:$B$363,2,FALSE),"")</f>
        <v/>
      </c>
    </row>
    <row r="1466" spans="1:11" x14ac:dyDescent="0.2">
      <c r="A1466" t="str">
        <f t="shared" si="39"/>
        <v>2017GEYSER PUBLIC SCHOOLS</v>
      </c>
      <c r="B1466" t="s">
        <v>785</v>
      </c>
      <c r="C1466">
        <v>2017</v>
      </c>
      <c r="D1466">
        <v>230581</v>
      </c>
      <c r="E1466" t="s">
        <v>777</v>
      </c>
      <c r="F1466" t="s">
        <v>786</v>
      </c>
      <c r="G1466" t="s">
        <v>158</v>
      </c>
      <c r="H1466" s="4">
        <v>48059</v>
      </c>
      <c r="I1466" s="4">
        <v>30520</v>
      </c>
      <c r="J1466" s="5">
        <f t="shared" si="40"/>
        <v>78579</v>
      </c>
      <c r="K1466" t="str">
        <f>IFERROR(VLOOKUP(G1466,'GASB Match'!$A$87:$B$363,2,FALSE),"")</f>
        <v/>
      </c>
    </row>
    <row r="1467" spans="1:11" x14ac:dyDescent="0.2">
      <c r="A1467" t="str">
        <f t="shared" si="39"/>
        <v>2018GEYSER PUBLIC SCHOOLS</v>
      </c>
      <c r="B1467" t="s">
        <v>785</v>
      </c>
      <c r="C1467">
        <v>2018</v>
      </c>
      <c r="D1467">
        <v>230581</v>
      </c>
      <c r="E1467" t="s">
        <v>777</v>
      </c>
      <c r="F1467" t="s">
        <v>786</v>
      </c>
      <c r="G1467" t="s">
        <v>158</v>
      </c>
      <c r="H1467" s="4">
        <v>45321</v>
      </c>
      <c r="I1467" s="4">
        <v>28478</v>
      </c>
      <c r="J1467" s="5">
        <f t="shared" si="40"/>
        <v>73799</v>
      </c>
      <c r="K1467" t="str">
        <f>IFERROR(VLOOKUP(G1467,'GASB Match'!$A$87:$B$363,2,FALSE),"")</f>
        <v/>
      </c>
    </row>
    <row r="1468" spans="1:11" x14ac:dyDescent="0.2">
      <c r="A1468" t="str">
        <f t="shared" si="39"/>
        <v>2019GEYSER PUBLIC SCHOOLS</v>
      </c>
      <c r="B1468" t="s">
        <v>785</v>
      </c>
      <c r="C1468">
        <v>2019</v>
      </c>
      <c r="D1468">
        <v>230581</v>
      </c>
      <c r="E1468" t="s">
        <v>777</v>
      </c>
      <c r="F1468" t="s">
        <v>786</v>
      </c>
      <c r="G1468" t="s">
        <v>158</v>
      </c>
      <c r="H1468" s="4">
        <v>44515</v>
      </c>
      <c r="I1468" s="4">
        <v>27028</v>
      </c>
      <c r="J1468" s="5">
        <f t="shared" si="40"/>
        <v>71543</v>
      </c>
      <c r="K1468" t="str">
        <f>IFERROR(VLOOKUP(G1468,'GASB Match'!$A$87:$B$363,2,FALSE),"")</f>
        <v/>
      </c>
    </row>
    <row r="1469" spans="1:11" x14ac:dyDescent="0.2">
      <c r="A1469" t="str">
        <f t="shared" si="39"/>
        <v>2020GEYSER PUBLIC SCHOOLS</v>
      </c>
      <c r="B1469" t="s">
        <v>785</v>
      </c>
      <c r="C1469">
        <v>2020</v>
      </c>
      <c r="D1469">
        <v>230581</v>
      </c>
      <c r="E1469" t="s">
        <v>777</v>
      </c>
      <c r="F1469" t="s">
        <v>786</v>
      </c>
      <c r="G1469" t="s">
        <v>158</v>
      </c>
      <c r="H1469" s="4">
        <v>55074</v>
      </c>
      <c r="I1469" s="4">
        <v>32482</v>
      </c>
      <c r="J1469" s="5">
        <f t="shared" si="40"/>
        <v>87556</v>
      </c>
      <c r="K1469" t="str">
        <f>IFERROR(VLOOKUP(G1469,'GASB Match'!$A$87:$B$363,2,FALSE),"")</f>
        <v/>
      </c>
    </row>
    <row r="1470" spans="1:11" x14ac:dyDescent="0.2">
      <c r="A1470" t="str">
        <f t="shared" si="39"/>
        <v>2021GEYSER PUBLIC SCHOOLS</v>
      </c>
      <c r="B1470" t="s">
        <v>785</v>
      </c>
      <c r="C1470">
        <v>2021</v>
      </c>
      <c r="D1470">
        <v>230581</v>
      </c>
      <c r="E1470" t="s">
        <v>777</v>
      </c>
      <c r="F1470" t="s">
        <v>786</v>
      </c>
      <c r="G1470" t="s">
        <v>158</v>
      </c>
      <c r="H1470" s="4">
        <v>54450</v>
      </c>
      <c r="I1470" s="4">
        <v>31020</v>
      </c>
      <c r="J1470" s="5">
        <f t="shared" si="40"/>
        <v>85470</v>
      </c>
      <c r="K1470" t="str">
        <f>IFERROR(VLOOKUP(G1470,'GASB Match'!$A$87:$B$363,2,FALSE),"")</f>
        <v/>
      </c>
    </row>
    <row r="1471" spans="1:11" x14ac:dyDescent="0.2">
      <c r="A1471" t="str">
        <f t="shared" si="39"/>
        <v>2022GEYSER PUBLIC SCHOOLS</v>
      </c>
      <c r="B1471" t="s">
        <v>785</v>
      </c>
      <c r="C1471">
        <v>2022</v>
      </c>
      <c r="D1471">
        <v>230581</v>
      </c>
      <c r="E1471" t="s">
        <v>777</v>
      </c>
      <c r="F1471" t="s">
        <v>786</v>
      </c>
      <c r="G1471" t="s">
        <v>158</v>
      </c>
      <c r="H1471" s="4">
        <v>54769</v>
      </c>
      <c r="I1471" s="4">
        <v>30130</v>
      </c>
      <c r="J1471" s="5">
        <f t="shared" si="40"/>
        <v>84899</v>
      </c>
      <c r="K1471" t="str">
        <f>IFERROR(VLOOKUP(G1471,'GASB Match'!$A$87:$B$363,2,FALSE),"")</f>
        <v/>
      </c>
    </row>
    <row r="1472" spans="1:11" x14ac:dyDescent="0.2">
      <c r="A1472" t="str">
        <f t="shared" si="39"/>
        <v>2023GEYSER PUBLIC SCHOOLS</v>
      </c>
      <c r="B1472" t="s">
        <v>785</v>
      </c>
      <c r="C1472">
        <v>2023</v>
      </c>
      <c r="D1472">
        <v>230581</v>
      </c>
      <c r="E1472" t="s">
        <v>777</v>
      </c>
      <c r="F1472" t="s">
        <v>786</v>
      </c>
      <c r="G1472" t="s">
        <v>158</v>
      </c>
      <c r="H1472" s="4">
        <v>62135</v>
      </c>
      <c r="I1472" s="4">
        <v>33479</v>
      </c>
      <c r="J1472" s="5">
        <f t="shared" si="40"/>
        <v>95614</v>
      </c>
      <c r="K1472" t="str">
        <f>IFERROR(VLOOKUP(G1472,'GASB Match'!$A$87:$B$363,2,FALSE),"")</f>
        <v/>
      </c>
    </row>
    <row r="1473" spans="1:11" x14ac:dyDescent="0.2">
      <c r="A1473" t="str">
        <f t="shared" si="39"/>
        <v>2015CHARLO PUBLIC SCHOOLS</v>
      </c>
      <c r="B1473" t="s">
        <v>785</v>
      </c>
      <c r="C1473">
        <v>2015</v>
      </c>
      <c r="D1473">
        <v>240071</v>
      </c>
      <c r="E1473" t="s">
        <v>777</v>
      </c>
      <c r="F1473" t="s">
        <v>786</v>
      </c>
      <c r="G1473" t="s">
        <v>159</v>
      </c>
      <c r="H1473" s="4">
        <v>121428</v>
      </c>
      <c r="I1473" s="4">
        <v>81777</v>
      </c>
      <c r="J1473" s="5">
        <f t="shared" si="40"/>
        <v>203205</v>
      </c>
      <c r="K1473" t="str">
        <f>IFERROR(VLOOKUP(G1473,'GASB Match'!$A$87:$B$363,2,FALSE),"")</f>
        <v/>
      </c>
    </row>
    <row r="1474" spans="1:11" x14ac:dyDescent="0.2">
      <c r="A1474" t="str">
        <f t="shared" si="39"/>
        <v>2016CHARLO PUBLIC SCHOOLS</v>
      </c>
      <c r="B1474" t="s">
        <v>785</v>
      </c>
      <c r="C1474">
        <v>2016</v>
      </c>
      <c r="D1474">
        <v>240071</v>
      </c>
      <c r="E1474" t="s">
        <v>777</v>
      </c>
      <c r="F1474" t="s">
        <v>786</v>
      </c>
      <c r="G1474" t="s">
        <v>159</v>
      </c>
      <c r="H1474" s="4">
        <v>122114</v>
      </c>
      <c r="I1474" s="4">
        <v>79758</v>
      </c>
      <c r="J1474" s="5">
        <f t="shared" si="40"/>
        <v>201872</v>
      </c>
      <c r="K1474" t="str">
        <f>IFERROR(VLOOKUP(G1474,'GASB Match'!$A$87:$B$363,2,FALSE),"")</f>
        <v/>
      </c>
    </row>
    <row r="1475" spans="1:11" x14ac:dyDescent="0.2">
      <c r="A1475" t="str">
        <f t="shared" ref="A1475:A1538" si="41">C1475&amp;G1475</f>
        <v>2017CHARLO PUBLIC SCHOOLS</v>
      </c>
      <c r="B1475" t="s">
        <v>785</v>
      </c>
      <c r="C1475">
        <v>2017</v>
      </c>
      <c r="D1475">
        <v>240071</v>
      </c>
      <c r="E1475" t="s">
        <v>777</v>
      </c>
      <c r="F1475" t="s">
        <v>786</v>
      </c>
      <c r="G1475" t="s">
        <v>159</v>
      </c>
      <c r="H1475" s="4">
        <v>121217</v>
      </c>
      <c r="I1475" s="4">
        <v>76958</v>
      </c>
      <c r="J1475" s="5">
        <f t="shared" si="40"/>
        <v>198175</v>
      </c>
      <c r="K1475" t="str">
        <f>IFERROR(VLOOKUP(G1475,'GASB Match'!$A$87:$B$363,2,FALSE),"")</f>
        <v/>
      </c>
    </row>
    <row r="1476" spans="1:11" x14ac:dyDescent="0.2">
      <c r="A1476" t="str">
        <f t="shared" si="41"/>
        <v>2018CHARLO PUBLIC SCHOOLS</v>
      </c>
      <c r="B1476" t="s">
        <v>785</v>
      </c>
      <c r="C1476">
        <v>2018</v>
      </c>
      <c r="D1476">
        <v>240071</v>
      </c>
      <c r="E1476" t="s">
        <v>777</v>
      </c>
      <c r="F1476" t="s">
        <v>786</v>
      </c>
      <c r="G1476" t="s">
        <v>159</v>
      </c>
      <c r="H1476" s="4">
        <v>117262</v>
      </c>
      <c r="I1476" s="4">
        <v>73153</v>
      </c>
      <c r="J1476" s="5">
        <f t="shared" si="40"/>
        <v>190415</v>
      </c>
      <c r="K1476" t="str">
        <f>IFERROR(VLOOKUP(G1476,'GASB Match'!$A$87:$B$363,2,FALSE),"")</f>
        <v/>
      </c>
    </row>
    <row r="1477" spans="1:11" x14ac:dyDescent="0.2">
      <c r="A1477" t="str">
        <f t="shared" si="41"/>
        <v>2019CHARLO PUBLIC SCHOOLS</v>
      </c>
      <c r="B1477" t="s">
        <v>785</v>
      </c>
      <c r="C1477">
        <v>2019</v>
      </c>
      <c r="D1477">
        <v>240071</v>
      </c>
      <c r="E1477" t="s">
        <v>777</v>
      </c>
      <c r="F1477" t="s">
        <v>786</v>
      </c>
      <c r="G1477" t="s">
        <v>159</v>
      </c>
      <c r="H1477" s="4">
        <v>118998</v>
      </c>
      <c r="I1477" s="4">
        <v>72118</v>
      </c>
      <c r="J1477" s="5">
        <f t="shared" si="40"/>
        <v>191116</v>
      </c>
      <c r="K1477" t="str">
        <f>IFERROR(VLOOKUP(G1477,'GASB Match'!$A$87:$B$363,2,FALSE),"")</f>
        <v/>
      </c>
    </row>
    <row r="1478" spans="1:11" x14ac:dyDescent="0.2">
      <c r="A1478" t="str">
        <f t="shared" si="41"/>
        <v>2020CHARLO PUBLIC SCHOOLS</v>
      </c>
      <c r="B1478" t="s">
        <v>785</v>
      </c>
      <c r="C1478">
        <v>2020</v>
      </c>
      <c r="D1478">
        <v>240071</v>
      </c>
      <c r="E1478" t="s">
        <v>777</v>
      </c>
      <c r="F1478" t="s">
        <v>786</v>
      </c>
      <c r="G1478" t="s">
        <v>159</v>
      </c>
      <c r="H1478" s="4">
        <v>109385</v>
      </c>
      <c r="I1478" s="4">
        <v>64603</v>
      </c>
      <c r="J1478" s="5">
        <f t="shared" si="40"/>
        <v>173988</v>
      </c>
      <c r="K1478" t="str">
        <f>IFERROR(VLOOKUP(G1478,'GASB Match'!$A$87:$B$363,2,FALSE),"")</f>
        <v/>
      </c>
    </row>
    <row r="1479" spans="1:11" x14ac:dyDescent="0.2">
      <c r="A1479" t="str">
        <f t="shared" si="41"/>
        <v>2021CHARLO PUBLIC SCHOOLS</v>
      </c>
      <c r="B1479" t="s">
        <v>785</v>
      </c>
      <c r="C1479">
        <v>2021</v>
      </c>
      <c r="D1479">
        <v>240071</v>
      </c>
      <c r="E1479" t="s">
        <v>777</v>
      </c>
      <c r="F1479" t="s">
        <v>786</v>
      </c>
      <c r="G1479" t="s">
        <v>159</v>
      </c>
      <c r="H1479" s="4">
        <v>114485</v>
      </c>
      <c r="I1479" s="4">
        <v>65278</v>
      </c>
      <c r="J1479" s="5">
        <f t="shared" si="40"/>
        <v>179763</v>
      </c>
      <c r="K1479" t="str">
        <f>IFERROR(VLOOKUP(G1479,'GASB Match'!$A$87:$B$363,2,FALSE),"")</f>
        <v/>
      </c>
    </row>
    <row r="1480" spans="1:11" x14ac:dyDescent="0.2">
      <c r="A1480" t="str">
        <f t="shared" si="41"/>
        <v>2022CHARLO PUBLIC SCHOOLS</v>
      </c>
      <c r="B1480" t="s">
        <v>785</v>
      </c>
      <c r="C1480">
        <v>2022</v>
      </c>
      <c r="D1480">
        <v>240071</v>
      </c>
      <c r="E1480" t="s">
        <v>777</v>
      </c>
      <c r="F1480" t="s">
        <v>786</v>
      </c>
      <c r="G1480" t="s">
        <v>159</v>
      </c>
      <c r="H1480" s="4">
        <v>119725</v>
      </c>
      <c r="I1480" s="4">
        <v>66015</v>
      </c>
      <c r="J1480" s="5">
        <f t="shared" si="40"/>
        <v>185740</v>
      </c>
      <c r="K1480" t="str">
        <f>IFERROR(VLOOKUP(G1480,'GASB Match'!$A$87:$B$363,2,FALSE),"")</f>
        <v/>
      </c>
    </row>
    <row r="1481" spans="1:11" x14ac:dyDescent="0.2">
      <c r="A1481" t="str">
        <f t="shared" si="41"/>
        <v>2023CHARLO PUBLIC SCHOOLS</v>
      </c>
      <c r="B1481" t="s">
        <v>785</v>
      </c>
      <c r="C1481">
        <v>2023</v>
      </c>
      <c r="D1481">
        <v>240071</v>
      </c>
      <c r="E1481" t="s">
        <v>777</v>
      </c>
      <c r="F1481" t="s">
        <v>786</v>
      </c>
      <c r="G1481" t="s">
        <v>159</v>
      </c>
      <c r="H1481" s="4">
        <v>132065</v>
      </c>
      <c r="I1481" s="4">
        <v>71291</v>
      </c>
      <c r="J1481" s="5">
        <f t="shared" si="40"/>
        <v>203356</v>
      </c>
      <c r="K1481" t="str">
        <f>IFERROR(VLOOKUP(G1481,'GASB Match'!$A$87:$B$363,2,FALSE),"")</f>
        <v/>
      </c>
    </row>
    <row r="1482" spans="1:11" x14ac:dyDescent="0.2">
      <c r="A1482" t="str">
        <f t="shared" si="41"/>
        <v>2015ARLEE PUBLIC SCHOOLS</v>
      </c>
      <c r="B1482" t="s">
        <v>785</v>
      </c>
      <c r="C1482">
        <v>2015</v>
      </c>
      <c r="D1482">
        <v>240081</v>
      </c>
      <c r="E1482" t="s">
        <v>777</v>
      </c>
      <c r="F1482" t="s">
        <v>786</v>
      </c>
      <c r="G1482" t="s">
        <v>160</v>
      </c>
      <c r="H1482" s="4">
        <v>228802</v>
      </c>
      <c r="I1482" s="4">
        <v>153650</v>
      </c>
      <c r="J1482" s="5">
        <f t="shared" si="40"/>
        <v>382452</v>
      </c>
      <c r="K1482" t="str">
        <f>IFERROR(VLOOKUP(G1482,'GASB Match'!$A$87:$B$363,2,FALSE),"")</f>
        <v/>
      </c>
    </row>
    <row r="1483" spans="1:11" x14ac:dyDescent="0.2">
      <c r="A1483" t="str">
        <f t="shared" si="41"/>
        <v>2016ARLEE PUBLIC SCHOOLS</v>
      </c>
      <c r="B1483" t="s">
        <v>785</v>
      </c>
      <c r="C1483">
        <v>2016</v>
      </c>
      <c r="D1483">
        <v>240081</v>
      </c>
      <c r="E1483" t="s">
        <v>777</v>
      </c>
      <c r="F1483" t="s">
        <v>786</v>
      </c>
      <c r="G1483" t="s">
        <v>160</v>
      </c>
      <c r="H1483" s="4">
        <v>240748</v>
      </c>
      <c r="I1483" s="4">
        <v>157040</v>
      </c>
      <c r="J1483" s="5">
        <f t="shared" ref="J1483:J1546" si="42">SUM(H1483:I1483)</f>
        <v>397788</v>
      </c>
      <c r="K1483" t="str">
        <f>IFERROR(VLOOKUP(G1483,'GASB Match'!$A$87:$B$363,2,FALSE),"")</f>
        <v/>
      </c>
    </row>
    <row r="1484" spans="1:11" x14ac:dyDescent="0.2">
      <c r="A1484" t="str">
        <f t="shared" si="41"/>
        <v>2017ARLEE PUBLIC SCHOOLS</v>
      </c>
      <c r="B1484" t="s">
        <v>785</v>
      </c>
      <c r="C1484">
        <v>2017</v>
      </c>
      <c r="D1484">
        <v>240081</v>
      </c>
      <c r="E1484" t="s">
        <v>777</v>
      </c>
      <c r="F1484" t="s">
        <v>786</v>
      </c>
      <c r="G1484" t="s">
        <v>160</v>
      </c>
      <c r="H1484" s="4">
        <v>248338</v>
      </c>
      <c r="I1484" s="4">
        <v>157648</v>
      </c>
      <c r="J1484" s="5">
        <f t="shared" si="42"/>
        <v>405986</v>
      </c>
      <c r="K1484" t="str">
        <f>IFERROR(VLOOKUP(G1484,'GASB Match'!$A$87:$B$363,2,FALSE),"")</f>
        <v/>
      </c>
    </row>
    <row r="1485" spans="1:11" x14ac:dyDescent="0.2">
      <c r="A1485" t="str">
        <f t="shared" si="41"/>
        <v>2018ARLEE PUBLIC SCHOOLS</v>
      </c>
      <c r="B1485" t="s">
        <v>785</v>
      </c>
      <c r="C1485">
        <v>2018</v>
      </c>
      <c r="D1485">
        <v>240081</v>
      </c>
      <c r="E1485" t="s">
        <v>777</v>
      </c>
      <c r="F1485" t="s">
        <v>786</v>
      </c>
      <c r="G1485" t="s">
        <v>160</v>
      </c>
      <c r="H1485" s="4">
        <v>268810</v>
      </c>
      <c r="I1485" s="4">
        <v>167262</v>
      </c>
      <c r="J1485" s="5">
        <f t="shared" si="42"/>
        <v>436072</v>
      </c>
      <c r="K1485" t="str">
        <f>IFERROR(VLOOKUP(G1485,'GASB Match'!$A$87:$B$363,2,FALSE),"")</f>
        <v/>
      </c>
    </row>
    <row r="1486" spans="1:11" x14ac:dyDescent="0.2">
      <c r="A1486" t="str">
        <f t="shared" si="41"/>
        <v>2019ARLEE PUBLIC SCHOOLS</v>
      </c>
      <c r="B1486" t="s">
        <v>785</v>
      </c>
      <c r="C1486">
        <v>2019</v>
      </c>
      <c r="D1486">
        <v>240081</v>
      </c>
      <c r="E1486" t="s">
        <v>777</v>
      </c>
      <c r="F1486" t="s">
        <v>786</v>
      </c>
      <c r="G1486" t="s">
        <v>160</v>
      </c>
      <c r="H1486" s="4">
        <v>266111</v>
      </c>
      <c r="I1486" s="4">
        <v>161177</v>
      </c>
      <c r="J1486" s="5">
        <f t="shared" si="42"/>
        <v>427288</v>
      </c>
      <c r="K1486" t="str">
        <f>IFERROR(VLOOKUP(G1486,'GASB Match'!$A$87:$B$363,2,FALSE),"")</f>
        <v/>
      </c>
    </row>
    <row r="1487" spans="1:11" x14ac:dyDescent="0.2">
      <c r="A1487" t="str">
        <f t="shared" si="41"/>
        <v>2020ARLEE PUBLIC SCHOOLS</v>
      </c>
      <c r="B1487" t="s">
        <v>785</v>
      </c>
      <c r="C1487">
        <v>2020</v>
      </c>
      <c r="D1487">
        <v>240081</v>
      </c>
      <c r="E1487" t="s">
        <v>777</v>
      </c>
      <c r="F1487" t="s">
        <v>786</v>
      </c>
      <c r="G1487" t="s">
        <v>160</v>
      </c>
      <c r="H1487" s="4">
        <v>278560</v>
      </c>
      <c r="I1487" s="4">
        <v>164654</v>
      </c>
      <c r="J1487" s="5">
        <f t="shared" si="42"/>
        <v>443214</v>
      </c>
      <c r="K1487" t="str">
        <f>IFERROR(VLOOKUP(G1487,'GASB Match'!$A$87:$B$363,2,FALSE),"")</f>
        <v/>
      </c>
    </row>
    <row r="1488" spans="1:11" x14ac:dyDescent="0.2">
      <c r="A1488" t="str">
        <f t="shared" si="41"/>
        <v>2021ARLEE PUBLIC SCHOOLS</v>
      </c>
      <c r="B1488" t="s">
        <v>785</v>
      </c>
      <c r="C1488">
        <v>2021</v>
      </c>
      <c r="D1488">
        <v>240081</v>
      </c>
      <c r="E1488" t="s">
        <v>777</v>
      </c>
      <c r="F1488" t="s">
        <v>786</v>
      </c>
      <c r="G1488" t="s">
        <v>160</v>
      </c>
      <c r="H1488" s="4">
        <v>277151</v>
      </c>
      <c r="I1488" s="4">
        <v>158099</v>
      </c>
      <c r="J1488" s="5">
        <f t="shared" si="42"/>
        <v>435250</v>
      </c>
      <c r="K1488" t="str">
        <f>IFERROR(VLOOKUP(G1488,'GASB Match'!$A$87:$B$363,2,FALSE),"")</f>
        <v/>
      </c>
    </row>
    <row r="1489" spans="1:11" x14ac:dyDescent="0.2">
      <c r="A1489" t="str">
        <f t="shared" si="41"/>
        <v>2022ARLEE PUBLIC SCHOOLS</v>
      </c>
      <c r="B1489" t="s">
        <v>785</v>
      </c>
      <c r="C1489">
        <v>2022</v>
      </c>
      <c r="D1489">
        <v>240081</v>
      </c>
      <c r="E1489" t="s">
        <v>777</v>
      </c>
      <c r="F1489" t="s">
        <v>786</v>
      </c>
      <c r="G1489" t="s">
        <v>160</v>
      </c>
      <c r="H1489" s="4">
        <v>281504</v>
      </c>
      <c r="I1489" s="4">
        <v>155391</v>
      </c>
      <c r="J1489" s="5">
        <f t="shared" si="42"/>
        <v>436895</v>
      </c>
      <c r="K1489" t="str">
        <f>IFERROR(VLOOKUP(G1489,'GASB Match'!$A$87:$B$363,2,FALSE),"")</f>
        <v/>
      </c>
    </row>
    <row r="1490" spans="1:11" x14ac:dyDescent="0.2">
      <c r="A1490" t="str">
        <f t="shared" si="41"/>
        <v>2023ARLEE PUBLIC SCHOOLS</v>
      </c>
      <c r="B1490" t="s">
        <v>785</v>
      </c>
      <c r="C1490">
        <v>2023</v>
      </c>
      <c r="D1490">
        <v>240081</v>
      </c>
      <c r="E1490" t="s">
        <v>777</v>
      </c>
      <c r="F1490" t="s">
        <v>786</v>
      </c>
      <c r="G1490" t="s">
        <v>160</v>
      </c>
      <c r="H1490" s="4">
        <v>303365</v>
      </c>
      <c r="I1490" s="4">
        <v>163917</v>
      </c>
      <c r="J1490" s="5">
        <f t="shared" si="42"/>
        <v>467282</v>
      </c>
      <c r="K1490" t="str">
        <f>IFERROR(VLOOKUP(G1490,'GASB Match'!$A$87:$B$363,2,FALSE),"")</f>
        <v/>
      </c>
    </row>
    <row r="1491" spans="1:11" x14ac:dyDescent="0.2">
      <c r="A1491" t="str">
        <f t="shared" si="41"/>
        <v>2015POLSON PUBLIC SCHOOLS</v>
      </c>
      <c r="B1491" t="s">
        <v>785</v>
      </c>
      <c r="C1491">
        <v>2015</v>
      </c>
      <c r="D1491">
        <v>240231</v>
      </c>
      <c r="E1491" t="s">
        <v>777</v>
      </c>
      <c r="F1491" t="s">
        <v>786</v>
      </c>
      <c r="G1491" t="s">
        <v>161</v>
      </c>
      <c r="H1491" s="4">
        <v>787687</v>
      </c>
      <c r="I1491" s="4">
        <v>527754</v>
      </c>
      <c r="J1491" s="5">
        <f t="shared" si="42"/>
        <v>1315441</v>
      </c>
      <c r="K1491" t="str">
        <f>IFERROR(VLOOKUP(G1491,'GASB Match'!$A$87:$B$363,2,FALSE),"")</f>
        <v/>
      </c>
    </row>
    <row r="1492" spans="1:11" x14ac:dyDescent="0.2">
      <c r="A1492" t="str">
        <f t="shared" si="41"/>
        <v>2016POLSON PUBLIC SCHOOLS</v>
      </c>
      <c r="B1492" t="s">
        <v>785</v>
      </c>
      <c r="C1492">
        <v>2016</v>
      </c>
      <c r="D1492">
        <v>240231</v>
      </c>
      <c r="E1492" t="s">
        <v>777</v>
      </c>
      <c r="F1492" t="s">
        <v>786</v>
      </c>
      <c r="G1492" t="s">
        <v>161</v>
      </c>
      <c r="H1492" s="4">
        <v>818691</v>
      </c>
      <c r="I1492" s="4">
        <v>533531</v>
      </c>
      <c r="J1492" s="5">
        <f t="shared" si="42"/>
        <v>1352222</v>
      </c>
      <c r="K1492" t="str">
        <f>IFERROR(VLOOKUP(G1492,'GASB Match'!$A$87:$B$363,2,FALSE),"")</f>
        <v/>
      </c>
    </row>
    <row r="1493" spans="1:11" x14ac:dyDescent="0.2">
      <c r="A1493" t="str">
        <f t="shared" si="41"/>
        <v>2017POLSON PUBLIC SCHOOLS</v>
      </c>
      <c r="B1493" t="s">
        <v>785</v>
      </c>
      <c r="C1493">
        <v>2017</v>
      </c>
      <c r="D1493">
        <v>240231</v>
      </c>
      <c r="E1493" t="s">
        <v>777</v>
      </c>
      <c r="F1493" t="s">
        <v>786</v>
      </c>
      <c r="G1493" t="s">
        <v>161</v>
      </c>
      <c r="H1493" s="4">
        <v>801811</v>
      </c>
      <c r="I1493" s="4">
        <v>508967</v>
      </c>
      <c r="J1493" s="5">
        <f t="shared" si="42"/>
        <v>1310778</v>
      </c>
      <c r="K1493" t="str">
        <f>IFERROR(VLOOKUP(G1493,'GASB Match'!$A$87:$B$363,2,FALSE),"")</f>
        <v/>
      </c>
    </row>
    <row r="1494" spans="1:11" x14ac:dyDescent="0.2">
      <c r="A1494" t="str">
        <f t="shared" si="41"/>
        <v>2018POLSON PUBLIC SCHOOLS</v>
      </c>
      <c r="B1494" t="s">
        <v>785</v>
      </c>
      <c r="C1494">
        <v>2018</v>
      </c>
      <c r="D1494">
        <v>240231</v>
      </c>
      <c r="E1494" t="s">
        <v>777</v>
      </c>
      <c r="F1494" t="s">
        <v>786</v>
      </c>
      <c r="G1494" t="s">
        <v>161</v>
      </c>
      <c r="H1494" s="4">
        <v>809449</v>
      </c>
      <c r="I1494" s="4">
        <v>502993</v>
      </c>
      <c r="J1494" s="5">
        <f t="shared" si="42"/>
        <v>1312442</v>
      </c>
      <c r="K1494" t="str">
        <f>IFERROR(VLOOKUP(G1494,'GASB Match'!$A$87:$B$363,2,FALSE),"")</f>
        <v/>
      </c>
    </row>
    <row r="1495" spans="1:11" x14ac:dyDescent="0.2">
      <c r="A1495" t="str">
        <f t="shared" si="41"/>
        <v>2019POLSON PUBLIC SCHOOLS</v>
      </c>
      <c r="B1495" t="s">
        <v>785</v>
      </c>
      <c r="C1495">
        <v>2019</v>
      </c>
      <c r="D1495">
        <v>240231</v>
      </c>
      <c r="E1495" t="s">
        <v>777</v>
      </c>
      <c r="F1495" t="s">
        <v>786</v>
      </c>
      <c r="G1495" t="s">
        <v>161</v>
      </c>
      <c r="H1495" s="4">
        <v>883390</v>
      </c>
      <c r="I1495" s="4">
        <v>534864</v>
      </c>
      <c r="J1495" s="5">
        <f t="shared" si="42"/>
        <v>1418254</v>
      </c>
      <c r="K1495" t="str">
        <f>IFERROR(VLOOKUP(G1495,'GASB Match'!$A$87:$B$363,2,FALSE),"")</f>
        <v/>
      </c>
    </row>
    <row r="1496" spans="1:11" x14ac:dyDescent="0.2">
      <c r="A1496" t="str">
        <f t="shared" si="41"/>
        <v>2020POLSON PUBLIC SCHOOLS</v>
      </c>
      <c r="B1496" t="s">
        <v>785</v>
      </c>
      <c r="C1496">
        <v>2020</v>
      </c>
      <c r="D1496">
        <v>240231</v>
      </c>
      <c r="E1496" t="s">
        <v>777</v>
      </c>
      <c r="F1496" t="s">
        <v>786</v>
      </c>
      <c r="G1496" t="s">
        <v>161</v>
      </c>
      <c r="H1496" s="4">
        <v>888216</v>
      </c>
      <c r="I1496" s="4">
        <v>525211</v>
      </c>
      <c r="J1496" s="5">
        <f t="shared" si="42"/>
        <v>1413427</v>
      </c>
      <c r="K1496" t="str">
        <f>IFERROR(VLOOKUP(G1496,'GASB Match'!$A$87:$B$363,2,FALSE),"")</f>
        <v/>
      </c>
    </row>
    <row r="1497" spans="1:11" x14ac:dyDescent="0.2">
      <c r="A1497" t="str">
        <f t="shared" si="41"/>
        <v>2021POLSON PUBLIC SCHOOLS</v>
      </c>
      <c r="B1497" t="s">
        <v>785</v>
      </c>
      <c r="C1497">
        <v>2021</v>
      </c>
      <c r="D1497">
        <v>240231</v>
      </c>
      <c r="E1497" t="s">
        <v>777</v>
      </c>
      <c r="F1497" t="s">
        <v>786</v>
      </c>
      <c r="G1497" t="s">
        <v>161</v>
      </c>
      <c r="H1497" s="4">
        <v>931304</v>
      </c>
      <c r="I1497" s="4">
        <v>531375</v>
      </c>
      <c r="J1497" s="5">
        <f t="shared" si="42"/>
        <v>1462679</v>
      </c>
      <c r="K1497" t="str">
        <f>IFERROR(VLOOKUP(G1497,'GASB Match'!$A$87:$B$363,2,FALSE),"")</f>
        <v/>
      </c>
    </row>
    <row r="1498" spans="1:11" x14ac:dyDescent="0.2">
      <c r="A1498" t="str">
        <f t="shared" si="41"/>
        <v>2022POLSON PUBLIC SCHOOLS</v>
      </c>
      <c r="B1498" t="s">
        <v>785</v>
      </c>
      <c r="C1498">
        <v>2022</v>
      </c>
      <c r="D1498">
        <v>240231</v>
      </c>
      <c r="E1498" t="s">
        <v>777</v>
      </c>
      <c r="F1498" t="s">
        <v>786</v>
      </c>
      <c r="G1498" t="s">
        <v>161</v>
      </c>
      <c r="H1498" s="4">
        <v>974719</v>
      </c>
      <c r="I1498" s="4">
        <v>538364</v>
      </c>
      <c r="J1498" s="5">
        <f t="shared" si="42"/>
        <v>1513083</v>
      </c>
      <c r="K1498" t="str">
        <f>IFERROR(VLOOKUP(G1498,'GASB Match'!$A$87:$B$363,2,FALSE),"")</f>
        <v/>
      </c>
    </row>
    <row r="1499" spans="1:11" x14ac:dyDescent="0.2">
      <c r="A1499" t="str">
        <f t="shared" si="41"/>
        <v>2023POLSON PUBLIC SCHOOLS</v>
      </c>
      <c r="B1499" t="s">
        <v>785</v>
      </c>
      <c r="C1499">
        <v>2023</v>
      </c>
      <c r="D1499">
        <v>240231</v>
      </c>
      <c r="E1499" t="s">
        <v>777</v>
      </c>
      <c r="F1499" t="s">
        <v>786</v>
      </c>
      <c r="G1499" t="s">
        <v>161</v>
      </c>
      <c r="H1499" s="4">
        <v>1004255</v>
      </c>
      <c r="I1499" s="4">
        <v>542904</v>
      </c>
      <c r="J1499" s="5">
        <f t="shared" si="42"/>
        <v>1547159</v>
      </c>
      <c r="K1499" t="str">
        <f>IFERROR(VLOOKUP(G1499,'GASB Match'!$A$87:$B$363,2,FALSE),"")</f>
        <v/>
      </c>
    </row>
    <row r="1500" spans="1:11" x14ac:dyDescent="0.2">
      <c r="A1500" t="str">
        <f t="shared" si="41"/>
        <v>2015ST IGNATIUS K-12 SCHOOLS</v>
      </c>
      <c r="B1500">
        <v>3006110</v>
      </c>
      <c r="C1500">
        <v>2015</v>
      </c>
      <c r="D1500">
        <v>240281</v>
      </c>
      <c r="E1500" t="s">
        <v>777</v>
      </c>
      <c r="F1500" t="s">
        <v>786</v>
      </c>
      <c r="G1500" t="s">
        <v>162</v>
      </c>
      <c r="H1500" s="4">
        <v>252041</v>
      </c>
      <c r="I1500" s="4">
        <v>169206</v>
      </c>
      <c r="J1500" s="5">
        <f t="shared" si="42"/>
        <v>421247</v>
      </c>
      <c r="K1500">
        <f>IFERROR(VLOOKUP(G1500,'GASB Match'!$A$87:$B$363,2,FALSE),"")</f>
        <v>3006110</v>
      </c>
    </row>
    <row r="1501" spans="1:11" x14ac:dyDescent="0.2">
      <c r="A1501" t="str">
        <f t="shared" si="41"/>
        <v>2016ST IGNATIUS K-12 SCHOOLS</v>
      </c>
      <c r="B1501">
        <v>3006110</v>
      </c>
      <c r="C1501">
        <v>2016</v>
      </c>
      <c r="D1501">
        <v>240281</v>
      </c>
      <c r="E1501" t="s">
        <v>777</v>
      </c>
      <c r="F1501" t="s">
        <v>786</v>
      </c>
      <c r="G1501" t="s">
        <v>162</v>
      </c>
      <c r="H1501" s="4">
        <v>235351</v>
      </c>
      <c r="I1501" s="4">
        <v>153524</v>
      </c>
      <c r="J1501" s="5">
        <f t="shared" si="42"/>
        <v>388875</v>
      </c>
      <c r="K1501">
        <f>IFERROR(VLOOKUP(G1501,'GASB Match'!$A$87:$B$363,2,FALSE),"")</f>
        <v>3006110</v>
      </c>
    </row>
    <row r="1502" spans="1:11" x14ac:dyDescent="0.2">
      <c r="A1502" t="str">
        <f t="shared" si="41"/>
        <v>2017ST IGNATIUS K-12 SCHOOLS</v>
      </c>
      <c r="B1502">
        <v>3006110</v>
      </c>
      <c r="C1502">
        <v>2017</v>
      </c>
      <c r="D1502">
        <v>240281</v>
      </c>
      <c r="E1502" t="s">
        <v>777</v>
      </c>
      <c r="F1502" t="s">
        <v>786</v>
      </c>
      <c r="G1502" t="s">
        <v>162</v>
      </c>
      <c r="H1502" s="4">
        <v>241057</v>
      </c>
      <c r="I1502" s="4">
        <v>153027</v>
      </c>
      <c r="J1502" s="5">
        <f t="shared" si="42"/>
        <v>394084</v>
      </c>
      <c r="K1502">
        <f>IFERROR(VLOOKUP(G1502,'GASB Match'!$A$87:$B$363,2,FALSE),"")</f>
        <v>3006110</v>
      </c>
    </row>
    <row r="1503" spans="1:11" x14ac:dyDescent="0.2">
      <c r="A1503" t="str">
        <f t="shared" si="41"/>
        <v>2018ST IGNATIUS K-12 SCHOOLS</v>
      </c>
      <c r="B1503">
        <v>3006110</v>
      </c>
      <c r="C1503">
        <v>2018</v>
      </c>
      <c r="D1503">
        <v>240281</v>
      </c>
      <c r="E1503" t="s">
        <v>777</v>
      </c>
      <c r="F1503" t="s">
        <v>786</v>
      </c>
      <c r="G1503" t="s">
        <v>162</v>
      </c>
      <c r="H1503" s="4">
        <v>251135</v>
      </c>
      <c r="I1503" s="4">
        <v>156286</v>
      </c>
      <c r="J1503" s="5">
        <f t="shared" si="42"/>
        <v>407421</v>
      </c>
      <c r="K1503">
        <f>IFERROR(VLOOKUP(G1503,'GASB Match'!$A$87:$B$363,2,FALSE),"")</f>
        <v>3006110</v>
      </c>
    </row>
    <row r="1504" spans="1:11" x14ac:dyDescent="0.2">
      <c r="A1504" t="str">
        <f t="shared" si="41"/>
        <v>2019ST IGNATIUS K-12 SCHOOLS</v>
      </c>
      <c r="B1504">
        <v>3006110</v>
      </c>
      <c r="C1504">
        <v>2019</v>
      </c>
      <c r="D1504">
        <v>240281</v>
      </c>
      <c r="E1504" t="s">
        <v>777</v>
      </c>
      <c r="F1504" t="s">
        <v>786</v>
      </c>
      <c r="G1504" t="s">
        <v>162</v>
      </c>
      <c r="H1504" s="4">
        <v>259487</v>
      </c>
      <c r="I1504" s="4">
        <v>157167</v>
      </c>
      <c r="J1504" s="5">
        <f t="shared" si="42"/>
        <v>416654</v>
      </c>
      <c r="K1504">
        <f>IFERROR(VLOOKUP(G1504,'GASB Match'!$A$87:$B$363,2,FALSE),"")</f>
        <v>3006110</v>
      </c>
    </row>
    <row r="1505" spans="1:11" x14ac:dyDescent="0.2">
      <c r="A1505" t="str">
        <f t="shared" si="41"/>
        <v>2020ST IGNATIUS K-12 SCHOOLS</v>
      </c>
      <c r="B1505">
        <v>3006110</v>
      </c>
      <c r="C1505">
        <v>2020</v>
      </c>
      <c r="D1505">
        <v>240281</v>
      </c>
      <c r="E1505" t="s">
        <v>777</v>
      </c>
      <c r="F1505" t="s">
        <v>786</v>
      </c>
      <c r="G1505" t="s">
        <v>162</v>
      </c>
      <c r="H1505" s="4">
        <v>266142</v>
      </c>
      <c r="I1505" s="4">
        <v>157310</v>
      </c>
      <c r="J1505" s="5">
        <f t="shared" si="42"/>
        <v>423452</v>
      </c>
      <c r="K1505">
        <f>IFERROR(VLOOKUP(G1505,'GASB Match'!$A$87:$B$363,2,FALSE),"")</f>
        <v>3006110</v>
      </c>
    </row>
    <row r="1506" spans="1:11" x14ac:dyDescent="0.2">
      <c r="A1506" t="str">
        <f t="shared" si="41"/>
        <v>2021ST IGNATIUS K-12 SCHOOLS</v>
      </c>
      <c r="B1506">
        <v>3006110</v>
      </c>
      <c r="C1506">
        <v>2021</v>
      </c>
      <c r="D1506">
        <v>240281</v>
      </c>
      <c r="E1506" t="s">
        <v>777</v>
      </c>
      <c r="F1506" t="s">
        <v>786</v>
      </c>
      <c r="G1506" t="s">
        <v>162</v>
      </c>
      <c r="H1506" s="4">
        <v>280461</v>
      </c>
      <c r="I1506" s="4">
        <v>159988</v>
      </c>
      <c r="J1506" s="5">
        <f t="shared" si="42"/>
        <v>440449</v>
      </c>
      <c r="K1506">
        <f>IFERROR(VLOOKUP(G1506,'GASB Match'!$A$87:$B$363,2,FALSE),"")</f>
        <v>3006110</v>
      </c>
    </row>
    <row r="1507" spans="1:11" x14ac:dyDescent="0.2">
      <c r="A1507" t="str">
        <f t="shared" si="41"/>
        <v>2022ST IGNATIUS K-12 SCHOOLS</v>
      </c>
      <c r="B1507">
        <v>3006110</v>
      </c>
      <c r="C1507">
        <v>2022</v>
      </c>
      <c r="D1507">
        <v>240281</v>
      </c>
      <c r="E1507" t="s">
        <v>777</v>
      </c>
      <c r="F1507" t="s">
        <v>786</v>
      </c>
      <c r="G1507" t="s">
        <v>162</v>
      </c>
      <c r="H1507" s="4">
        <v>302263</v>
      </c>
      <c r="I1507" s="4">
        <v>166860</v>
      </c>
      <c r="J1507" s="5">
        <f t="shared" si="42"/>
        <v>469123</v>
      </c>
      <c r="K1507">
        <f>IFERROR(VLOOKUP(G1507,'GASB Match'!$A$87:$B$363,2,FALSE),"")</f>
        <v>3006110</v>
      </c>
    </row>
    <row r="1508" spans="1:11" x14ac:dyDescent="0.2">
      <c r="A1508" t="str">
        <f t="shared" si="41"/>
        <v>2023ST IGNATIUS K-12 SCHOOLS</v>
      </c>
      <c r="B1508">
        <v>3006110</v>
      </c>
      <c r="C1508">
        <v>2023</v>
      </c>
      <c r="D1508">
        <v>240281</v>
      </c>
      <c r="E1508" t="s">
        <v>777</v>
      </c>
      <c r="F1508" t="s">
        <v>786</v>
      </c>
      <c r="G1508" t="s">
        <v>162</v>
      </c>
      <c r="H1508" s="4">
        <v>309954</v>
      </c>
      <c r="I1508" s="4">
        <v>167480</v>
      </c>
      <c r="J1508" s="5">
        <f t="shared" si="42"/>
        <v>477434</v>
      </c>
      <c r="K1508">
        <f>IFERROR(VLOOKUP(G1508,'GASB Match'!$A$87:$B$363,2,FALSE),"")</f>
        <v>3006110</v>
      </c>
    </row>
    <row r="1509" spans="1:11" x14ac:dyDescent="0.2">
      <c r="A1509" t="str">
        <f t="shared" si="41"/>
        <v>2015RONAN PUBLIC SCHOOLS</v>
      </c>
      <c r="B1509" t="s">
        <v>785</v>
      </c>
      <c r="C1509">
        <v>2015</v>
      </c>
      <c r="D1509">
        <v>240301</v>
      </c>
      <c r="E1509" t="s">
        <v>777</v>
      </c>
      <c r="F1509" t="s">
        <v>786</v>
      </c>
      <c r="G1509" t="s">
        <v>163</v>
      </c>
      <c r="H1509" s="4">
        <v>629517</v>
      </c>
      <c r="I1509" s="4">
        <v>421879</v>
      </c>
      <c r="J1509" s="5">
        <f t="shared" si="42"/>
        <v>1051396</v>
      </c>
      <c r="K1509" t="str">
        <f>IFERROR(VLOOKUP(G1509,'GASB Match'!$A$87:$B$363,2,FALSE),"")</f>
        <v/>
      </c>
    </row>
    <row r="1510" spans="1:11" x14ac:dyDescent="0.2">
      <c r="A1510" t="str">
        <f t="shared" si="41"/>
        <v>2016RONAN PUBLIC SCHOOLS</v>
      </c>
      <c r="B1510" t="s">
        <v>785</v>
      </c>
      <c r="C1510">
        <v>2016</v>
      </c>
      <c r="D1510">
        <v>240301</v>
      </c>
      <c r="E1510" t="s">
        <v>777</v>
      </c>
      <c r="F1510" t="s">
        <v>786</v>
      </c>
      <c r="G1510" t="s">
        <v>163</v>
      </c>
      <c r="H1510" s="4">
        <v>670758</v>
      </c>
      <c r="I1510" s="4">
        <v>437163</v>
      </c>
      <c r="J1510" s="5">
        <f t="shared" si="42"/>
        <v>1107921</v>
      </c>
      <c r="K1510" t="str">
        <f>IFERROR(VLOOKUP(G1510,'GASB Match'!$A$87:$B$363,2,FALSE),"")</f>
        <v/>
      </c>
    </row>
    <row r="1511" spans="1:11" x14ac:dyDescent="0.2">
      <c r="A1511" t="str">
        <f t="shared" si="41"/>
        <v>2017RONAN PUBLIC SCHOOLS</v>
      </c>
      <c r="B1511" t="s">
        <v>785</v>
      </c>
      <c r="C1511">
        <v>2017</v>
      </c>
      <c r="D1511">
        <v>240301</v>
      </c>
      <c r="E1511" t="s">
        <v>777</v>
      </c>
      <c r="F1511" t="s">
        <v>786</v>
      </c>
      <c r="G1511" t="s">
        <v>163</v>
      </c>
      <c r="H1511" s="4">
        <v>690181</v>
      </c>
      <c r="I1511" s="4">
        <v>438109</v>
      </c>
      <c r="J1511" s="5">
        <f t="shared" si="42"/>
        <v>1128290</v>
      </c>
      <c r="K1511" t="str">
        <f>IFERROR(VLOOKUP(G1511,'GASB Match'!$A$87:$B$363,2,FALSE),"")</f>
        <v/>
      </c>
    </row>
    <row r="1512" spans="1:11" x14ac:dyDescent="0.2">
      <c r="A1512" t="str">
        <f t="shared" si="41"/>
        <v>2018RONAN PUBLIC SCHOOLS</v>
      </c>
      <c r="B1512" t="s">
        <v>785</v>
      </c>
      <c r="C1512">
        <v>2018</v>
      </c>
      <c r="D1512">
        <v>240301</v>
      </c>
      <c r="E1512" t="s">
        <v>777</v>
      </c>
      <c r="F1512" t="s">
        <v>786</v>
      </c>
      <c r="G1512" t="s">
        <v>163</v>
      </c>
      <c r="H1512" s="4">
        <v>717328</v>
      </c>
      <c r="I1512" s="4">
        <v>445787</v>
      </c>
      <c r="J1512" s="5">
        <f t="shared" si="42"/>
        <v>1163115</v>
      </c>
      <c r="K1512" t="str">
        <f>IFERROR(VLOOKUP(G1512,'GASB Match'!$A$87:$B$363,2,FALSE),"")</f>
        <v/>
      </c>
    </row>
    <row r="1513" spans="1:11" x14ac:dyDescent="0.2">
      <c r="A1513" t="str">
        <f t="shared" si="41"/>
        <v>2019RONAN PUBLIC SCHOOLS</v>
      </c>
      <c r="B1513" t="s">
        <v>785</v>
      </c>
      <c r="C1513">
        <v>2019</v>
      </c>
      <c r="D1513">
        <v>240301</v>
      </c>
      <c r="E1513" t="s">
        <v>777</v>
      </c>
      <c r="F1513" t="s">
        <v>786</v>
      </c>
      <c r="G1513" t="s">
        <v>163</v>
      </c>
      <c r="H1513" s="4">
        <v>733302</v>
      </c>
      <c r="I1513" s="4">
        <v>444004</v>
      </c>
      <c r="J1513" s="5">
        <f t="shared" si="42"/>
        <v>1177306</v>
      </c>
      <c r="K1513" t="str">
        <f>IFERROR(VLOOKUP(G1513,'GASB Match'!$A$87:$B$363,2,FALSE),"")</f>
        <v/>
      </c>
    </row>
    <row r="1514" spans="1:11" x14ac:dyDescent="0.2">
      <c r="A1514" t="str">
        <f t="shared" si="41"/>
        <v>2020RONAN PUBLIC SCHOOLS</v>
      </c>
      <c r="B1514" t="s">
        <v>785</v>
      </c>
      <c r="C1514">
        <v>2020</v>
      </c>
      <c r="D1514">
        <v>240301</v>
      </c>
      <c r="E1514" t="s">
        <v>777</v>
      </c>
      <c r="F1514" t="s">
        <v>786</v>
      </c>
      <c r="G1514" t="s">
        <v>163</v>
      </c>
      <c r="H1514" s="4">
        <v>734814</v>
      </c>
      <c r="I1514" s="4">
        <v>434487</v>
      </c>
      <c r="J1514" s="5">
        <f t="shared" si="42"/>
        <v>1169301</v>
      </c>
      <c r="K1514" t="str">
        <f>IFERROR(VLOOKUP(G1514,'GASB Match'!$A$87:$B$363,2,FALSE),"")</f>
        <v/>
      </c>
    </row>
    <row r="1515" spans="1:11" x14ac:dyDescent="0.2">
      <c r="A1515" t="str">
        <f t="shared" si="41"/>
        <v>2021RONAN PUBLIC SCHOOLS</v>
      </c>
      <c r="B1515" t="s">
        <v>785</v>
      </c>
      <c r="C1515">
        <v>2021</v>
      </c>
      <c r="D1515">
        <v>240301</v>
      </c>
      <c r="E1515" t="s">
        <v>777</v>
      </c>
      <c r="F1515" t="s">
        <v>786</v>
      </c>
      <c r="G1515" t="s">
        <v>163</v>
      </c>
      <c r="H1515" s="4">
        <v>758590</v>
      </c>
      <c r="I1515" s="4">
        <v>432820</v>
      </c>
      <c r="J1515" s="5">
        <f t="shared" si="42"/>
        <v>1191410</v>
      </c>
      <c r="K1515" t="str">
        <f>IFERROR(VLOOKUP(G1515,'GASB Match'!$A$87:$B$363,2,FALSE),"")</f>
        <v/>
      </c>
    </row>
    <row r="1516" spans="1:11" x14ac:dyDescent="0.2">
      <c r="A1516" t="str">
        <f t="shared" si="41"/>
        <v>2022RONAN PUBLIC SCHOOLS</v>
      </c>
      <c r="B1516" t="s">
        <v>785</v>
      </c>
      <c r="C1516">
        <v>2022</v>
      </c>
      <c r="D1516">
        <v>240301</v>
      </c>
      <c r="E1516" t="s">
        <v>777</v>
      </c>
      <c r="F1516" t="s">
        <v>786</v>
      </c>
      <c r="G1516" t="s">
        <v>163</v>
      </c>
      <c r="H1516" s="4">
        <v>799773</v>
      </c>
      <c r="I1516" s="4">
        <v>441713</v>
      </c>
      <c r="J1516" s="5">
        <f t="shared" si="42"/>
        <v>1241486</v>
      </c>
      <c r="K1516" t="str">
        <f>IFERROR(VLOOKUP(G1516,'GASB Match'!$A$87:$B$363,2,FALSE),"")</f>
        <v/>
      </c>
    </row>
    <row r="1517" spans="1:11" x14ac:dyDescent="0.2">
      <c r="A1517" t="str">
        <f t="shared" si="41"/>
        <v>2023RONAN PUBLIC SCHOOLS</v>
      </c>
      <c r="B1517" t="s">
        <v>785</v>
      </c>
      <c r="C1517">
        <v>2023</v>
      </c>
      <c r="D1517">
        <v>240301</v>
      </c>
      <c r="E1517" t="s">
        <v>777</v>
      </c>
      <c r="F1517" t="s">
        <v>786</v>
      </c>
      <c r="G1517" t="s">
        <v>163</v>
      </c>
      <c r="H1517" s="4">
        <v>854963</v>
      </c>
      <c r="I1517" s="4">
        <v>462179</v>
      </c>
      <c r="J1517" s="5">
        <f t="shared" si="42"/>
        <v>1317142</v>
      </c>
      <c r="K1517" t="str">
        <f>IFERROR(VLOOKUP(G1517,'GASB Match'!$A$87:$B$363,2,FALSE),"")</f>
        <v/>
      </c>
    </row>
    <row r="1518" spans="1:11" x14ac:dyDescent="0.2">
      <c r="A1518" t="str">
        <f t="shared" si="41"/>
        <v>2015DAYTON ELEMENTARY SCHOOL</v>
      </c>
      <c r="B1518">
        <v>0</v>
      </c>
      <c r="C1518">
        <v>2015</v>
      </c>
      <c r="D1518">
        <v>240331</v>
      </c>
      <c r="E1518" t="s">
        <v>777</v>
      </c>
      <c r="F1518" t="s">
        <v>786</v>
      </c>
      <c r="G1518" t="s">
        <v>164</v>
      </c>
      <c r="H1518" s="4">
        <v>18091</v>
      </c>
      <c r="I1518" s="4">
        <v>12606</v>
      </c>
      <c r="J1518" s="5">
        <f t="shared" si="42"/>
        <v>30697</v>
      </c>
      <c r="K1518">
        <f>IFERROR(VLOOKUP(G1518,'GASB Match'!$A$87:$B$363,2,FALSE),"")</f>
        <v>0</v>
      </c>
    </row>
    <row r="1519" spans="1:11" x14ac:dyDescent="0.2">
      <c r="A1519" t="str">
        <f t="shared" si="41"/>
        <v>2016DAYTON ELEMENTARY SCHOOL</v>
      </c>
      <c r="B1519">
        <v>0</v>
      </c>
      <c r="C1519">
        <v>2016</v>
      </c>
      <c r="D1519">
        <v>240331</v>
      </c>
      <c r="E1519" t="s">
        <v>777</v>
      </c>
      <c r="F1519" t="s">
        <v>786</v>
      </c>
      <c r="G1519" t="s">
        <v>164</v>
      </c>
      <c r="H1519" s="4">
        <v>16963</v>
      </c>
      <c r="I1519" s="4">
        <v>11259</v>
      </c>
      <c r="J1519" s="5">
        <f t="shared" si="42"/>
        <v>28222</v>
      </c>
      <c r="K1519">
        <f>IFERROR(VLOOKUP(G1519,'GASB Match'!$A$87:$B$363,2,FALSE),"")</f>
        <v>0</v>
      </c>
    </row>
    <row r="1520" spans="1:11" x14ac:dyDescent="0.2">
      <c r="A1520" t="str">
        <f t="shared" si="41"/>
        <v>2017DAYTON ELEMENTARY SCHOOL</v>
      </c>
      <c r="B1520">
        <v>0</v>
      </c>
      <c r="C1520">
        <v>2017</v>
      </c>
      <c r="D1520">
        <v>240331</v>
      </c>
      <c r="E1520" t="s">
        <v>777</v>
      </c>
      <c r="F1520" t="s">
        <v>786</v>
      </c>
      <c r="G1520" t="s">
        <v>164</v>
      </c>
      <c r="H1520" s="4">
        <v>19156</v>
      </c>
      <c r="I1520" s="4">
        <v>12174</v>
      </c>
      <c r="J1520" s="5">
        <f t="shared" si="42"/>
        <v>31330</v>
      </c>
      <c r="K1520">
        <f>IFERROR(VLOOKUP(G1520,'GASB Match'!$A$87:$B$363,2,FALSE),"")</f>
        <v>0</v>
      </c>
    </row>
    <row r="1521" spans="1:11" x14ac:dyDescent="0.2">
      <c r="A1521" t="str">
        <f t="shared" si="41"/>
        <v>2018DAYTON ELEMENTARY SCHOOL</v>
      </c>
      <c r="B1521">
        <v>0</v>
      </c>
      <c r="C1521">
        <v>2018</v>
      </c>
      <c r="D1521">
        <v>240331</v>
      </c>
      <c r="E1521" t="s">
        <v>777</v>
      </c>
      <c r="F1521" t="s">
        <v>786</v>
      </c>
      <c r="G1521" t="s">
        <v>164</v>
      </c>
      <c r="H1521" s="4">
        <v>17498</v>
      </c>
      <c r="I1521" s="4">
        <v>11200</v>
      </c>
      <c r="J1521" s="5">
        <f t="shared" si="42"/>
        <v>28698</v>
      </c>
      <c r="K1521">
        <f>IFERROR(VLOOKUP(G1521,'GASB Match'!$A$87:$B$363,2,FALSE),"")</f>
        <v>0</v>
      </c>
    </row>
    <row r="1522" spans="1:11" x14ac:dyDescent="0.2">
      <c r="A1522" t="str">
        <f t="shared" si="41"/>
        <v>2019DAYTON ELEMENTARY SCHOOL</v>
      </c>
      <c r="B1522">
        <v>0</v>
      </c>
      <c r="C1522">
        <v>2019</v>
      </c>
      <c r="D1522">
        <v>240331</v>
      </c>
      <c r="E1522" t="s">
        <v>777</v>
      </c>
      <c r="F1522" t="s">
        <v>786</v>
      </c>
      <c r="G1522" t="s">
        <v>164</v>
      </c>
      <c r="H1522" s="4">
        <v>26453</v>
      </c>
      <c r="I1522" s="4">
        <v>16093</v>
      </c>
      <c r="J1522" s="5">
        <f t="shared" si="42"/>
        <v>42546</v>
      </c>
      <c r="K1522">
        <f>IFERROR(VLOOKUP(G1522,'GASB Match'!$A$87:$B$363,2,FALSE),"")</f>
        <v>0</v>
      </c>
    </row>
    <row r="1523" spans="1:11" x14ac:dyDescent="0.2">
      <c r="A1523" t="str">
        <f t="shared" si="41"/>
        <v>2020DAYTON ELEMENTARY SCHOOL</v>
      </c>
      <c r="B1523">
        <v>0</v>
      </c>
      <c r="C1523">
        <v>2020</v>
      </c>
      <c r="D1523">
        <v>240331</v>
      </c>
      <c r="E1523" t="s">
        <v>777</v>
      </c>
      <c r="F1523" t="s">
        <v>786</v>
      </c>
      <c r="G1523" t="s">
        <v>164</v>
      </c>
      <c r="H1523" s="4">
        <v>27525</v>
      </c>
      <c r="I1523" s="4">
        <v>16190</v>
      </c>
      <c r="J1523" s="5">
        <f t="shared" si="42"/>
        <v>43715</v>
      </c>
      <c r="K1523">
        <f>IFERROR(VLOOKUP(G1523,'GASB Match'!$A$87:$B$363,2,FALSE),"")</f>
        <v>0</v>
      </c>
    </row>
    <row r="1524" spans="1:11" x14ac:dyDescent="0.2">
      <c r="A1524" t="str">
        <f t="shared" si="41"/>
        <v>2021DAYTON ELEMENTARY SCHOOL</v>
      </c>
      <c r="B1524">
        <v>0</v>
      </c>
      <c r="C1524">
        <v>2021</v>
      </c>
      <c r="D1524">
        <v>240331</v>
      </c>
      <c r="E1524" t="s">
        <v>777</v>
      </c>
      <c r="F1524" t="s">
        <v>786</v>
      </c>
      <c r="G1524" t="s">
        <v>164</v>
      </c>
      <c r="H1524" s="4">
        <v>27135</v>
      </c>
      <c r="I1524" s="4">
        <v>15434</v>
      </c>
      <c r="J1524" s="5">
        <f t="shared" si="42"/>
        <v>42569</v>
      </c>
      <c r="K1524">
        <f>IFERROR(VLOOKUP(G1524,'GASB Match'!$A$87:$B$363,2,FALSE),"")</f>
        <v>0</v>
      </c>
    </row>
    <row r="1525" spans="1:11" x14ac:dyDescent="0.2">
      <c r="A1525" t="str">
        <f t="shared" si="41"/>
        <v>2022DAYTON ELEMENTARY SCHOOL</v>
      </c>
      <c r="B1525">
        <v>0</v>
      </c>
      <c r="C1525">
        <v>2022</v>
      </c>
      <c r="D1525">
        <v>240331</v>
      </c>
      <c r="E1525" t="s">
        <v>777</v>
      </c>
      <c r="F1525" t="s">
        <v>786</v>
      </c>
      <c r="G1525" t="s">
        <v>164</v>
      </c>
      <c r="H1525" s="4">
        <v>26817</v>
      </c>
      <c r="I1525" s="4">
        <v>14688</v>
      </c>
      <c r="J1525" s="5">
        <f t="shared" si="42"/>
        <v>41505</v>
      </c>
      <c r="K1525">
        <f>IFERROR(VLOOKUP(G1525,'GASB Match'!$A$87:$B$363,2,FALSE),"")</f>
        <v>0</v>
      </c>
    </row>
    <row r="1526" spans="1:11" x14ac:dyDescent="0.2">
      <c r="A1526" t="str">
        <f t="shared" si="41"/>
        <v>2023DAYTON ELEMENTARY SCHOOL</v>
      </c>
      <c r="B1526">
        <v>0</v>
      </c>
      <c r="C1526">
        <v>2023</v>
      </c>
      <c r="D1526">
        <v>240331</v>
      </c>
      <c r="E1526" t="s">
        <v>777</v>
      </c>
      <c r="F1526" t="s">
        <v>786</v>
      </c>
      <c r="G1526" t="s">
        <v>164</v>
      </c>
      <c r="H1526" s="4">
        <v>30189</v>
      </c>
      <c r="I1526" s="4">
        <v>16205</v>
      </c>
      <c r="J1526" s="5">
        <f t="shared" si="42"/>
        <v>46394</v>
      </c>
      <c r="K1526">
        <f>IFERROR(VLOOKUP(G1526,'GASB Match'!$A$87:$B$363,2,FALSE),"")</f>
        <v>0</v>
      </c>
    </row>
    <row r="1527" spans="1:11" x14ac:dyDescent="0.2">
      <c r="A1527" t="str">
        <f t="shared" si="41"/>
        <v>2015VALLEY VIEW ELEMENTARY</v>
      </c>
      <c r="B1527">
        <v>3027150</v>
      </c>
      <c r="C1527">
        <v>2015</v>
      </c>
      <c r="D1527">
        <v>240351</v>
      </c>
      <c r="E1527" t="s">
        <v>777</v>
      </c>
      <c r="F1527" t="s">
        <v>786</v>
      </c>
      <c r="G1527" t="s">
        <v>165</v>
      </c>
      <c r="H1527" s="4">
        <v>10663</v>
      </c>
      <c r="I1527" s="4">
        <v>7634</v>
      </c>
      <c r="J1527" s="5">
        <f t="shared" si="42"/>
        <v>18297</v>
      </c>
      <c r="K1527">
        <f>IFERROR(VLOOKUP(G1527,'GASB Match'!$A$87:$B$363,2,FALSE),"")</f>
        <v>3027150</v>
      </c>
    </row>
    <row r="1528" spans="1:11" x14ac:dyDescent="0.2">
      <c r="A1528" t="str">
        <f t="shared" si="41"/>
        <v>2016VALLEY VIEW ELEMENTARY</v>
      </c>
      <c r="B1528">
        <v>3027150</v>
      </c>
      <c r="C1528">
        <v>2016</v>
      </c>
      <c r="D1528">
        <v>240351</v>
      </c>
      <c r="E1528" t="s">
        <v>777</v>
      </c>
      <c r="F1528" t="s">
        <v>786</v>
      </c>
      <c r="G1528" t="s">
        <v>165</v>
      </c>
      <c r="H1528" s="4">
        <v>10532</v>
      </c>
      <c r="I1528" s="4">
        <v>7070</v>
      </c>
      <c r="J1528" s="5">
        <f t="shared" si="42"/>
        <v>17602</v>
      </c>
      <c r="K1528">
        <f>IFERROR(VLOOKUP(G1528,'GASB Match'!$A$87:$B$363,2,FALSE),"")</f>
        <v>3027150</v>
      </c>
    </row>
    <row r="1529" spans="1:11" x14ac:dyDescent="0.2">
      <c r="A1529" t="str">
        <f t="shared" si="41"/>
        <v>2017VALLEY VIEW ELEMENTARY</v>
      </c>
      <c r="B1529">
        <v>3027150</v>
      </c>
      <c r="C1529">
        <v>2017</v>
      </c>
      <c r="D1529">
        <v>240351</v>
      </c>
      <c r="E1529" t="s">
        <v>777</v>
      </c>
      <c r="F1529" t="s">
        <v>786</v>
      </c>
      <c r="G1529" t="s">
        <v>165</v>
      </c>
      <c r="H1529" s="4">
        <v>14304</v>
      </c>
      <c r="I1529" s="4">
        <v>9094</v>
      </c>
      <c r="J1529" s="5">
        <f t="shared" si="42"/>
        <v>23398</v>
      </c>
      <c r="K1529">
        <f>IFERROR(VLOOKUP(G1529,'GASB Match'!$A$87:$B$363,2,FALSE),"")</f>
        <v>3027150</v>
      </c>
    </row>
    <row r="1530" spans="1:11" x14ac:dyDescent="0.2">
      <c r="A1530" t="str">
        <f t="shared" si="41"/>
        <v>2018VALLEY VIEW ELEMENTARY</v>
      </c>
      <c r="B1530">
        <v>3027150</v>
      </c>
      <c r="C1530">
        <v>2018</v>
      </c>
      <c r="D1530">
        <v>240351</v>
      </c>
      <c r="E1530" t="s">
        <v>777</v>
      </c>
      <c r="F1530" t="s">
        <v>786</v>
      </c>
      <c r="G1530" t="s">
        <v>165</v>
      </c>
      <c r="H1530" s="4">
        <v>13843</v>
      </c>
      <c r="I1530" s="4">
        <v>8930</v>
      </c>
      <c r="J1530" s="5">
        <f t="shared" si="42"/>
        <v>22773</v>
      </c>
      <c r="K1530">
        <f>IFERROR(VLOOKUP(G1530,'GASB Match'!$A$87:$B$363,2,FALSE),"")</f>
        <v>3027150</v>
      </c>
    </row>
    <row r="1531" spans="1:11" x14ac:dyDescent="0.2">
      <c r="A1531" t="str">
        <f t="shared" si="41"/>
        <v>2019VALLEY VIEW ELEMENTARY</v>
      </c>
      <c r="B1531">
        <v>3027150</v>
      </c>
      <c r="C1531">
        <v>2019</v>
      </c>
      <c r="D1531">
        <v>240351</v>
      </c>
      <c r="E1531" t="s">
        <v>777</v>
      </c>
      <c r="F1531" t="s">
        <v>786</v>
      </c>
      <c r="G1531" t="s">
        <v>165</v>
      </c>
      <c r="H1531" s="4">
        <v>14091</v>
      </c>
      <c r="I1531" s="4">
        <v>8610</v>
      </c>
      <c r="J1531" s="5">
        <f t="shared" si="42"/>
        <v>22701</v>
      </c>
      <c r="K1531">
        <f>IFERROR(VLOOKUP(G1531,'GASB Match'!$A$87:$B$363,2,FALSE),"")</f>
        <v>3027150</v>
      </c>
    </row>
    <row r="1532" spans="1:11" x14ac:dyDescent="0.2">
      <c r="A1532" t="str">
        <f t="shared" si="41"/>
        <v>2020VALLEY VIEW ELEMENTARY</v>
      </c>
      <c r="B1532">
        <v>3027150</v>
      </c>
      <c r="C1532">
        <v>2020</v>
      </c>
      <c r="D1532">
        <v>240351</v>
      </c>
      <c r="E1532" t="s">
        <v>777</v>
      </c>
      <c r="F1532" t="s">
        <v>786</v>
      </c>
      <c r="G1532" t="s">
        <v>165</v>
      </c>
      <c r="H1532" s="4">
        <v>12652</v>
      </c>
      <c r="I1532" s="4">
        <v>7394</v>
      </c>
      <c r="J1532" s="5">
        <f t="shared" si="42"/>
        <v>20046</v>
      </c>
      <c r="K1532">
        <f>IFERROR(VLOOKUP(G1532,'GASB Match'!$A$87:$B$363,2,FALSE),"")</f>
        <v>3027150</v>
      </c>
    </row>
    <row r="1533" spans="1:11" x14ac:dyDescent="0.2">
      <c r="A1533" t="str">
        <f t="shared" si="41"/>
        <v>2021VALLEY VIEW ELEMENTARY</v>
      </c>
      <c r="B1533">
        <v>3027150</v>
      </c>
      <c r="C1533">
        <v>2021</v>
      </c>
      <c r="D1533">
        <v>240351</v>
      </c>
      <c r="E1533" t="s">
        <v>777</v>
      </c>
      <c r="F1533" t="s">
        <v>786</v>
      </c>
      <c r="G1533" t="s">
        <v>165</v>
      </c>
      <c r="H1533" s="4">
        <v>13135</v>
      </c>
      <c r="I1533" s="4">
        <v>7445</v>
      </c>
      <c r="J1533" s="5">
        <f t="shared" si="42"/>
        <v>20580</v>
      </c>
      <c r="K1533">
        <f>IFERROR(VLOOKUP(G1533,'GASB Match'!$A$87:$B$363,2,FALSE),"")</f>
        <v>3027150</v>
      </c>
    </row>
    <row r="1534" spans="1:11" x14ac:dyDescent="0.2">
      <c r="A1534" t="str">
        <f t="shared" si="41"/>
        <v>2022VALLEY VIEW ELEMENTARY</v>
      </c>
      <c r="B1534">
        <v>3027150</v>
      </c>
      <c r="C1534">
        <v>2022</v>
      </c>
      <c r="D1534">
        <v>240351</v>
      </c>
      <c r="E1534" t="s">
        <v>777</v>
      </c>
      <c r="F1534" t="s">
        <v>786</v>
      </c>
      <c r="G1534" t="s">
        <v>165</v>
      </c>
      <c r="H1534" s="4">
        <v>14568</v>
      </c>
      <c r="I1534" s="4">
        <v>7921</v>
      </c>
      <c r="J1534" s="5">
        <f t="shared" si="42"/>
        <v>22489</v>
      </c>
      <c r="K1534">
        <f>IFERROR(VLOOKUP(G1534,'GASB Match'!$A$87:$B$363,2,FALSE),"")</f>
        <v>3027150</v>
      </c>
    </row>
    <row r="1535" spans="1:11" x14ac:dyDescent="0.2">
      <c r="A1535" t="str">
        <f t="shared" si="41"/>
        <v>2023VALLEY VIEW ELEMENTARY</v>
      </c>
      <c r="B1535">
        <v>3027150</v>
      </c>
      <c r="C1535">
        <v>2023</v>
      </c>
      <c r="D1535">
        <v>240351</v>
      </c>
      <c r="E1535" t="s">
        <v>777</v>
      </c>
      <c r="F1535" t="s">
        <v>786</v>
      </c>
      <c r="G1535" t="s">
        <v>165</v>
      </c>
      <c r="H1535" s="4">
        <v>14432</v>
      </c>
      <c r="I1535" s="4">
        <v>7685</v>
      </c>
      <c r="J1535" s="5">
        <f t="shared" si="42"/>
        <v>22117</v>
      </c>
      <c r="K1535">
        <f>IFERROR(VLOOKUP(G1535,'GASB Match'!$A$87:$B$363,2,FALSE),"")</f>
        <v>3027150</v>
      </c>
    </row>
    <row r="1536" spans="1:11" x14ac:dyDescent="0.2">
      <c r="A1536" t="str">
        <f t="shared" si="41"/>
        <v>2015SWAN LAKE-SALMON ELEMENTARY</v>
      </c>
      <c r="B1536">
        <v>3015930</v>
      </c>
      <c r="C1536">
        <v>2015</v>
      </c>
      <c r="D1536">
        <v>240731</v>
      </c>
      <c r="E1536" t="s">
        <v>777</v>
      </c>
      <c r="F1536" t="s">
        <v>786</v>
      </c>
      <c r="G1536" t="s">
        <v>166</v>
      </c>
      <c r="H1536" s="4">
        <v>2896</v>
      </c>
      <c r="I1536" s="4">
        <v>2434</v>
      </c>
      <c r="J1536" s="5">
        <f t="shared" si="42"/>
        <v>5330</v>
      </c>
      <c r="K1536">
        <f>IFERROR(VLOOKUP(G1536,'GASB Match'!$A$87:$B$363,2,FALSE),"")</f>
        <v>3015930</v>
      </c>
    </row>
    <row r="1537" spans="1:11" x14ac:dyDescent="0.2">
      <c r="A1537" t="str">
        <f t="shared" si="41"/>
        <v>2016SWAN LAKE-SALMON ELEMENTARY</v>
      </c>
      <c r="B1537">
        <v>3015930</v>
      </c>
      <c r="C1537">
        <v>2016</v>
      </c>
      <c r="D1537">
        <v>240731</v>
      </c>
      <c r="E1537" t="s">
        <v>777</v>
      </c>
      <c r="F1537" t="s">
        <v>786</v>
      </c>
      <c r="G1537" t="s">
        <v>166</v>
      </c>
      <c r="H1537" s="4">
        <v>3106</v>
      </c>
      <c r="I1537" s="4">
        <v>2232</v>
      </c>
      <c r="J1537" s="5">
        <f t="shared" si="42"/>
        <v>5338</v>
      </c>
      <c r="K1537">
        <f>IFERROR(VLOOKUP(G1537,'GASB Match'!$A$87:$B$363,2,FALSE),"")</f>
        <v>3015930</v>
      </c>
    </row>
    <row r="1538" spans="1:11" x14ac:dyDescent="0.2">
      <c r="A1538" t="str">
        <f t="shared" si="41"/>
        <v>2017SWAN LAKE-SALMON ELEMENTARY</v>
      </c>
      <c r="B1538">
        <v>3015930</v>
      </c>
      <c r="C1538">
        <v>2017</v>
      </c>
      <c r="D1538">
        <v>240731</v>
      </c>
      <c r="E1538" t="s">
        <v>777</v>
      </c>
      <c r="F1538" t="s">
        <v>786</v>
      </c>
      <c r="G1538" t="s">
        <v>166</v>
      </c>
      <c r="H1538" s="4">
        <v>3329</v>
      </c>
      <c r="I1538" s="4">
        <v>2128</v>
      </c>
      <c r="J1538" s="5">
        <f t="shared" si="42"/>
        <v>5457</v>
      </c>
      <c r="K1538">
        <f>IFERROR(VLOOKUP(G1538,'GASB Match'!$A$87:$B$363,2,FALSE),"")</f>
        <v>3015930</v>
      </c>
    </row>
    <row r="1539" spans="1:11" x14ac:dyDescent="0.2">
      <c r="A1539" t="str">
        <f t="shared" ref="A1539:A1602" si="43">C1539&amp;G1539</f>
        <v>2018SWAN LAKE-SALMON ELEMENTARY</v>
      </c>
      <c r="B1539">
        <v>3015930</v>
      </c>
      <c r="C1539">
        <v>2018</v>
      </c>
      <c r="D1539">
        <v>240731</v>
      </c>
      <c r="E1539" t="s">
        <v>777</v>
      </c>
      <c r="F1539" t="s">
        <v>786</v>
      </c>
      <c r="G1539" t="s">
        <v>166</v>
      </c>
      <c r="H1539" s="4">
        <v>3603</v>
      </c>
      <c r="I1539" s="4">
        <v>2571</v>
      </c>
      <c r="J1539" s="5">
        <f t="shared" si="42"/>
        <v>6174</v>
      </c>
      <c r="K1539">
        <f>IFERROR(VLOOKUP(G1539,'GASB Match'!$A$87:$B$363,2,FALSE),"")</f>
        <v>3015930</v>
      </c>
    </row>
    <row r="1540" spans="1:11" x14ac:dyDescent="0.2">
      <c r="A1540" t="str">
        <f t="shared" si="43"/>
        <v>2019SWAN LAKE-SALMON ELEMENTARY</v>
      </c>
      <c r="B1540">
        <v>3015930</v>
      </c>
      <c r="C1540">
        <v>2019</v>
      </c>
      <c r="D1540">
        <v>240731</v>
      </c>
      <c r="E1540" t="s">
        <v>777</v>
      </c>
      <c r="F1540" t="s">
        <v>786</v>
      </c>
      <c r="G1540" t="s">
        <v>166</v>
      </c>
      <c r="H1540" s="4">
        <v>3862</v>
      </c>
      <c r="I1540" s="4">
        <v>2417</v>
      </c>
      <c r="J1540" s="5">
        <f t="shared" si="42"/>
        <v>6279</v>
      </c>
      <c r="K1540">
        <f>IFERROR(VLOOKUP(G1540,'GASB Match'!$A$87:$B$363,2,FALSE),"")</f>
        <v>3015930</v>
      </c>
    </row>
    <row r="1541" spans="1:11" x14ac:dyDescent="0.2">
      <c r="A1541" t="str">
        <f t="shared" si="43"/>
        <v>2020SWAN LAKE-SALMON ELEMENTARY</v>
      </c>
      <c r="B1541">
        <v>3015930</v>
      </c>
      <c r="C1541">
        <v>2020</v>
      </c>
      <c r="D1541">
        <v>240731</v>
      </c>
      <c r="E1541" t="s">
        <v>777</v>
      </c>
      <c r="F1541" t="s">
        <v>786</v>
      </c>
      <c r="G1541" t="s">
        <v>166</v>
      </c>
      <c r="H1541" s="4">
        <v>4139</v>
      </c>
      <c r="I1541" s="4">
        <v>2359</v>
      </c>
      <c r="J1541" s="5">
        <f t="shared" si="42"/>
        <v>6498</v>
      </c>
      <c r="K1541">
        <f>IFERROR(VLOOKUP(G1541,'GASB Match'!$A$87:$B$363,2,FALSE),"")</f>
        <v>3015930</v>
      </c>
    </row>
    <row r="1542" spans="1:11" x14ac:dyDescent="0.2">
      <c r="A1542" t="str">
        <f t="shared" si="43"/>
        <v>2021SWAN LAKE-SALMON ELEMENTARY</v>
      </c>
      <c r="B1542">
        <v>3015930</v>
      </c>
      <c r="C1542">
        <v>2021</v>
      </c>
      <c r="D1542">
        <v>240731</v>
      </c>
      <c r="E1542" t="s">
        <v>777</v>
      </c>
      <c r="F1542" t="s">
        <v>786</v>
      </c>
      <c r="G1542" t="s">
        <v>166</v>
      </c>
      <c r="H1542" s="4">
        <v>4269</v>
      </c>
      <c r="I1542" s="4">
        <v>2386</v>
      </c>
      <c r="J1542" s="5">
        <f t="shared" si="42"/>
        <v>6655</v>
      </c>
      <c r="K1542">
        <f>IFERROR(VLOOKUP(G1542,'GASB Match'!$A$87:$B$363,2,FALSE),"")</f>
        <v>3015930</v>
      </c>
    </row>
    <row r="1543" spans="1:11" x14ac:dyDescent="0.2">
      <c r="A1543" t="str">
        <f t="shared" si="43"/>
        <v>2022SWAN LAKE-SALMON ELEMENTARY</v>
      </c>
      <c r="B1543">
        <v>3015930</v>
      </c>
      <c r="C1543">
        <v>2022</v>
      </c>
      <c r="D1543">
        <v>240731</v>
      </c>
      <c r="E1543" t="s">
        <v>777</v>
      </c>
      <c r="F1543" t="s">
        <v>786</v>
      </c>
      <c r="G1543" t="s">
        <v>166</v>
      </c>
      <c r="H1543" s="4">
        <v>4488</v>
      </c>
      <c r="I1543" s="4">
        <v>2352</v>
      </c>
      <c r="J1543" s="5">
        <f t="shared" si="42"/>
        <v>6840</v>
      </c>
      <c r="K1543">
        <f>IFERROR(VLOOKUP(G1543,'GASB Match'!$A$87:$B$363,2,FALSE),"")</f>
        <v>3015930</v>
      </c>
    </row>
    <row r="1544" spans="1:11" x14ac:dyDescent="0.2">
      <c r="A1544" t="str">
        <f t="shared" si="43"/>
        <v>2023SWAN LAKE-SALMON ELEMENTARY</v>
      </c>
      <c r="B1544">
        <v>3015930</v>
      </c>
      <c r="C1544">
        <v>2023</v>
      </c>
      <c r="D1544">
        <v>240731</v>
      </c>
      <c r="E1544" t="s">
        <v>777</v>
      </c>
      <c r="F1544" t="s">
        <v>786</v>
      </c>
      <c r="G1544" t="s">
        <v>166</v>
      </c>
      <c r="H1544" s="4">
        <v>4627</v>
      </c>
      <c r="I1544" s="4">
        <v>2383</v>
      </c>
      <c r="J1544" s="5">
        <f t="shared" si="42"/>
        <v>7010</v>
      </c>
      <c r="K1544">
        <f>IFERROR(VLOOKUP(G1544,'GASB Match'!$A$87:$B$363,2,FALSE),"")</f>
        <v>3015930</v>
      </c>
    </row>
    <row r="1545" spans="1:11" x14ac:dyDescent="0.2">
      <c r="A1545" t="str">
        <f t="shared" si="43"/>
        <v>2015LAKE COUNTY</v>
      </c>
      <c r="B1545">
        <v>3000042</v>
      </c>
      <c r="C1545">
        <v>2015</v>
      </c>
      <c r="D1545">
        <v>249991</v>
      </c>
      <c r="E1545" t="s">
        <v>777</v>
      </c>
      <c r="F1545" t="s">
        <v>786</v>
      </c>
      <c r="G1545" t="s">
        <v>167</v>
      </c>
      <c r="H1545" s="4">
        <v>2242</v>
      </c>
      <c r="I1545" s="4">
        <v>1997</v>
      </c>
      <c r="J1545" s="5">
        <f t="shared" si="42"/>
        <v>4239</v>
      </c>
      <c r="K1545">
        <f>IFERROR(VLOOKUP(G1545,'GASB Match'!$A$87:$B$363,2,FALSE),"")</f>
        <v>3000042</v>
      </c>
    </row>
    <row r="1546" spans="1:11" x14ac:dyDescent="0.2">
      <c r="A1546" t="str">
        <f t="shared" si="43"/>
        <v>2016LAKE COUNTY</v>
      </c>
      <c r="B1546">
        <v>3000042</v>
      </c>
      <c r="C1546">
        <v>2016</v>
      </c>
      <c r="D1546">
        <v>249991</v>
      </c>
      <c r="E1546" t="s">
        <v>777</v>
      </c>
      <c r="F1546" t="s">
        <v>786</v>
      </c>
      <c r="G1546" t="s">
        <v>167</v>
      </c>
      <c r="H1546" s="4">
        <v>2008</v>
      </c>
      <c r="I1546" s="4">
        <v>1517</v>
      </c>
      <c r="J1546" s="5">
        <f t="shared" si="42"/>
        <v>3525</v>
      </c>
      <c r="K1546">
        <f>IFERROR(VLOOKUP(G1546,'GASB Match'!$A$87:$B$363,2,FALSE),"")</f>
        <v>3000042</v>
      </c>
    </row>
    <row r="1547" spans="1:11" x14ac:dyDescent="0.2">
      <c r="A1547" t="str">
        <f t="shared" si="43"/>
        <v>2017LAKE COUNTY</v>
      </c>
      <c r="B1547">
        <v>3000042</v>
      </c>
      <c r="C1547">
        <v>2017</v>
      </c>
      <c r="D1547">
        <v>249991</v>
      </c>
      <c r="E1547" t="s">
        <v>777</v>
      </c>
      <c r="F1547" t="s">
        <v>786</v>
      </c>
      <c r="G1547" t="s">
        <v>167</v>
      </c>
      <c r="H1547" s="4">
        <v>3506</v>
      </c>
      <c r="I1547" s="4">
        <v>2240</v>
      </c>
      <c r="J1547" s="5">
        <f t="shared" ref="J1547:J1610" si="44">SUM(H1547:I1547)</f>
        <v>5746</v>
      </c>
      <c r="K1547">
        <f>IFERROR(VLOOKUP(G1547,'GASB Match'!$A$87:$B$363,2,FALSE),"")</f>
        <v>3000042</v>
      </c>
    </row>
    <row r="1548" spans="1:11" x14ac:dyDescent="0.2">
      <c r="A1548" t="str">
        <f t="shared" si="43"/>
        <v>2018LAKE COUNTY</v>
      </c>
      <c r="B1548">
        <v>3000042</v>
      </c>
      <c r="C1548">
        <v>2018</v>
      </c>
      <c r="D1548">
        <v>249991</v>
      </c>
      <c r="E1548" t="s">
        <v>777</v>
      </c>
      <c r="F1548" t="s">
        <v>786</v>
      </c>
      <c r="G1548" t="s">
        <v>167</v>
      </c>
      <c r="H1548" s="4">
        <v>3820</v>
      </c>
      <c r="I1548" s="4">
        <v>2706</v>
      </c>
      <c r="J1548" s="5">
        <f t="shared" si="44"/>
        <v>6526</v>
      </c>
      <c r="K1548">
        <f>IFERROR(VLOOKUP(G1548,'GASB Match'!$A$87:$B$363,2,FALSE),"")</f>
        <v>3000042</v>
      </c>
    </row>
    <row r="1549" spans="1:11" x14ac:dyDescent="0.2">
      <c r="A1549" t="str">
        <f t="shared" si="43"/>
        <v>2019LAKE COUNTY</v>
      </c>
      <c r="B1549">
        <v>3000042</v>
      </c>
      <c r="C1549">
        <v>2019</v>
      </c>
      <c r="D1549">
        <v>249991</v>
      </c>
      <c r="E1549" t="s">
        <v>777</v>
      </c>
      <c r="F1549" t="s">
        <v>786</v>
      </c>
      <c r="G1549" t="s">
        <v>167</v>
      </c>
      <c r="H1549" s="4">
        <v>4528</v>
      </c>
      <c r="I1549" s="4">
        <v>2820</v>
      </c>
      <c r="J1549" s="5">
        <f t="shared" si="44"/>
        <v>7348</v>
      </c>
      <c r="K1549">
        <f>IFERROR(VLOOKUP(G1549,'GASB Match'!$A$87:$B$363,2,FALSE),"")</f>
        <v>3000042</v>
      </c>
    </row>
    <row r="1550" spans="1:11" x14ac:dyDescent="0.2">
      <c r="A1550" t="str">
        <f t="shared" si="43"/>
        <v>2020LAKE COUNTY</v>
      </c>
      <c r="B1550">
        <v>3000042</v>
      </c>
      <c r="C1550">
        <v>2020</v>
      </c>
      <c r="D1550">
        <v>249991</v>
      </c>
      <c r="E1550" t="s">
        <v>777</v>
      </c>
      <c r="F1550" t="s">
        <v>786</v>
      </c>
      <c r="G1550" t="s">
        <v>167</v>
      </c>
      <c r="H1550" s="4">
        <v>5744</v>
      </c>
      <c r="I1550" s="4">
        <v>3308</v>
      </c>
      <c r="J1550" s="5">
        <f t="shared" si="44"/>
        <v>9052</v>
      </c>
      <c r="K1550">
        <f>IFERROR(VLOOKUP(G1550,'GASB Match'!$A$87:$B$363,2,FALSE),"")</f>
        <v>3000042</v>
      </c>
    </row>
    <row r="1551" spans="1:11" x14ac:dyDescent="0.2">
      <c r="A1551" t="str">
        <f t="shared" si="43"/>
        <v>2021LAKE COUNTY</v>
      </c>
      <c r="B1551">
        <v>3000042</v>
      </c>
      <c r="C1551">
        <v>2021</v>
      </c>
      <c r="D1551">
        <v>249991</v>
      </c>
      <c r="E1551" t="s">
        <v>777</v>
      </c>
      <c r="F1551" t="s">
        <v>786</v>
      </c>
      <c r="G1551" t="s">
        <v>167</v>
      </c>
      <c r="H1551" s="4">
        <v>6040</v>
      </c>
      <c r="I1551" s="4">
        <v>3396</v>
      </c>
      <c r="J1551" s="5">
        <f t="shared" si="44"/>
        <v>9436</v>
      </c>
      <c r="K1551">
        <f>IFERROR(VLOOKUP(G1551,'GASB Match'!$A$87:$B$363,2,FALSE),"")</f>
        <v>3000042</v>
      </c>
    </row>
    <row r="1552" spans="1:11" x14ac:dyDescent="0.2">
      <c r="A1552" t="str">
        <f t="shared" si="43"/>
        <v>2022LAKE COUNTY</v>
      </c>
      <c r="B1552">
        <v>3000042</v>
      </c>
      <c r="C1552">
        <v>2022</v>
      </c>
      <c r="D1552">
        <v>249991</v>
      </c>
      <c r="E1552" t="s">
        <v>777</v>
      </c>
      <c r="F1552" t="s">
        <v>786</v>
      </c>
      <c r="G1552" t="s">
        <v>167</v>
      </c>
      <c r="H1552" s="4">
        <v>6470</v>
      </c>
      <c r="I1552" s="4">
        <v>3447</v>
      </c>
      <c r="J1552" s="5">
        <f t="shared" si="44"/>
        <v>9917</v>
      </c>
      <c r="K1552">
        <f>IFERROR(VLOOKUP(G1552,'GASB Match'!$A$87:$B$363,2,FALSE),"")</f>
        <v>3000042</v>
      </c>
    </row>
    <row r="1553" spans="1:11" x14ac:dyDescent="0.2">
      <c r="A1553" t="str">
        <f t="shared" si="43"/>
        <v>2023LAKE COUNTY</v>
      </c>
      <c r="B1553">
        <v>3000042</v>
      </c>
      <c r="C1553">
        <v>2023</v>
      </c>
      <c r="D1553">
        <v>249991</v>
      </c>
      <c r="E1553" t="s">
        <v>777</v>
      </c>
      <c r="F1553" t="s">
        <v>786</v>
      </c>
      <c r="G1553" t="s">
        <v>167</v>
      </c>
      <c r="H1553" s="4">
        <v>7097</v>
      </c>
      <c r="I1553" s="4">
        <v>3718</v>
      </c>
      <c r="J1553" s="5">
        <f t="shared" si="44"/>
        <v>10815</v>
      </c>
      <c r="K1553">
        <f>IFERROR(VLOOKUP(G1553,'GASB Match'!$A$87:$B$363,2,FALSE),"")</f>
        <v>3000042</v>
      </c>
    </row>
    <row r="1554" spans="1:11" x14ac:dyDescent="0.2">
      <c r="A1554" t="str">
        <f t="shared" si="43"/>
        <v>2015HELENA PUBLIC SCHOOLS</v>
      </c>
      <c r="B1554" t="s">
        <v>785</v>
      </c>
      <c r="C1554">
        <v>2015</v>
      </c>
      <c r="D1554">
        <v>250011</v>
      </c>
      <c r="E1554" t="s">
        <v>777</v>
      </c>
      <c r="F1554" t="s">
        <v>786</v>
      </c>
      <c r="G1554" t="s">
        <v>168</v>
      </c>
      <c r="H1554" s="4">
        <v>3395885</v>
      </c>
      <c r="I1554" s="4">
        <v>2273618</v>
      </c>
      <c r="J1554" s="5">
        <f t="shared" si="44"/>
        <v>5669503</v>
      </c>
      <c r="K1554" t="str">
        <f>IFERROR(VLOOKUP(G1554,'GASB Match'!$A$87:$B$363,2,FALSE),"")</f>
        <v/>
      </c>
    </row>
    <row r="1555" spans="1:11" x14ac:dyDescent="0.2">
      <c r="A1555" t="str">
        <f t="shared" si="43"/>
        <v>2016HELENA PUBLIC SCHOOLS</v>
      </c>
      <c r="B1555" t="s">
        <v>785</v>
      </c>
      <c r="C1555">
        <v>2016</v>
      </c>
      <c r="D1555">
        <v>250011</v>
      </c>
      <c r="E1555" t="s">
        <v>777</v>
      </c>
      <c r="F1555" t="s">
        <v>786</v>
      </c>
      <c r="G1555" t="s">
        <v>168</v>
      </c>
      <c r="H1555" s="4">
        <v>3501421</v>
      </c>
      <c r="I1555" s="4">
        <v>2281150</v>
      </c>
      <c r="J1555" s="5">
        <f t="shared" si="44"/>
        <v>5782571</v>
      </c>
      <c r="K1555" t="str">
        <f>IFERROR(VLOOKUP(G1555,'GASB Match'!$A$87:$B$363,2,FALSE),"")</f>
        <v/>
      </c>
    </row>
    <row r="1556" spans="1:11" x14ac:dyDescent="0.2">
      <c r="A1556" t="str">
        <f t="shared" si="43"/>
        <v>2017HELENA PUBLIC SCHOOLS</v>
      </c>
      <c r="B1556" t="s">
        <v>785</v>
      </c>
      <c r="C1556">
        <v>2017</v>
      </c>
      <c r="D1556">
        <v>250011</v>
      </c>
      <c r="E1556" t="s">
        <v>777</v>
      </c>
      <c r="F1556" t="s">
        <v>786</v>
      </c>
      <c r="G1556" t="s">
        <v>168</v>
      </c>
      <c r="H1556" s="4">
        <v>3643914</v>
      </c>
      <c r="I1556" s="4">
        <v>2313000</v>
      </c>
      <c r="J1556" s="5">
        <f t="shared" si="44"/>
        <v>5956914</v>
      </c>
      <c r="K1556" t="str">
        <f>IFERROR(VLOOKUP(G1556,'GASB Match'!$A$87:$B$363,2,FALSE),"")</f>
        <v/>
      </c>
    </row>
    <row r="1557" spans="1:11" x14ac:dyDescent="0.2">
      <c r="A1557" t="str">
        <f t="shared" si="43"/>
        <v>2018HELENA PUBLIC SCHOOLS</v>
      </c>
      <c r="B1557" t="s">
        <v>785</v>
      </c>
      <c r="C1557">
        <v>2018</v>
      </c>
      <c r="D1557">
        <v>250011</v>
      </c>
      <c r="E1557" t="s">
        <v>777</v>
      </c>
      <c r="F1557" t="s">
        <v>786</v>
      </c>
      <c r="G1557" t="s">
        <v>168</v>
      </c>
      <c r="H1557" s="4">
        <v>3724595</v>
      </c>
      <c r="I1557" s="4">
        <v>2313268</v>
      </c>
      <c r="J1557" s="5">
        <f t="shared" si="44"/>
        <v>6037863</v>
      </c>
      <c r="K1557" t="str">
        <f>IFERROR(VLOOKUP(G1557,'GASB Match'!$A$87:$B$363,2,FALSE),"")</f>
        <v/>
      </c>
    </row>
    <row r="1558" spans="1:11" x14ac:dyDescent="0.2">
      <c r="A1558" t="str">
        <f t="shared" si="43"/>
        <v>2019HELENA PUBLIC SCHOOLS</v>
      </c>
      <c r="B1558" t="s">
        <v>785</v>
      </c>
      <c r="C1558">
        <v>2019</v>
      </c>
      <c r="D1558">
        <v>250011</v>
      </c>
      <c r="E1558" t="s">
        <v>777</v>
      </c>
      <c r="F1558" t="s">
        <v>786</v>
      </c>
      <c r="G1558" t="s">
        <v>168</v>
      </c>
      <c r="H1558" s="4">
        <v>3876987</v>
      </c>
      <c r="I1558" s="4">
        <v>2347121</v>
      </c>
      <c r="J1558" s="5">
        <f t="shared" si="44"/>
        <v>6224108</v>
      </c>
      <c r="K1558" t="str">
        <f>IFERROR(VLOOKUP(G1558,'GASB Match'!$A$87:$B$363,2,FALSE),"")</f>
        <v/>
      </c>
    </row>
    <row r="1559" spans="1:11" x14ac:dyDescent="0.2">
      <c r="A1559" t="str">
        <f t="shared" si="43"/>
        <v>2020HELENA PUBLIC SCHOOLS</v>
      </c>
      <c r="B1559" t="s">
        <v>785</v>
      </c>
      <c r="C1559">
        <v>2020</v>
      </c>
      <c r="D1559">
        <v>250011</v>
      </c>
      <c r="E1559" t="s">
        <v>777</v>
      </c>
      <c r="F1559" t="s">
        <v>786</v>
      </c>
      <c r="G1559" t="s">
        <v>168</v>
      </c>
      <c r="H1559" s="4">
        <v>4002362</v>
      </c>
      <c r="I1559" s="4">
        <v>2366948</v>
      </c>
      <c r="J1559" s="5">
        <f t="shared" si="44"/>
        <v>6369310</v>
      </c>
      <c r="K1559" t="str">
        <f>IFERROR(VLOOKUP(G1559,'GASB Match'!$A$87:$B$363,2,FALSE),"")</f>
        <v/>
      </c>
    </row>
    <row r="1560" spans="1:11" x14ac:dyDescent="0.2">
      <c r="A1560" t="str">
        <f t="shared" si="43"/>
        <v>2021HELENA PUBLIC SCHOOLS</v>
      </c>
      <c r="B1560" t="s">
        <v>785</v>
      </c>
      <c r="C1560">
        <v>2021</v>
      </c>
      <c r="D1560">
        <v>250011</v>
      </c>
      <c r="E1560" t="s">
        <v>777</v>
      </c>
      <c r="F1560" t="s">
        <v>786</v>
      </c>
      <c r="G1560" t="s">
        <v>168</v>
      </c>
      <c r="H1560" s="4">
        <v>4130285</v>
      </c>
      <c r="I1560" s="4">
        <v>2356790</v>
      </c>
      <c r="J1560" s="5">
        <f t="shared" si="44"/>
        <v>6487075</v>
      </c>
      <c r="K1560" t="str">
        <f>IFERROR(VLOOKUP(G1560,'GASB Match'!$A$87:$B$363,2,FALSE),"")</f>
        <v/>
      </c>
    </row>
    <row r="1561" spans="1:11" x14ac:dyDescent="0.2">
      <c r="A1561" t="str">
        <f t="shared" si="43"/>
        <v>2022HELENA PUBLIC SCHOOLS</v>
      </c>
      <c r="B1561" t="s">
        <v>785</v>
      </c>
      <c r="C1561">
        <v>2022</v>
      </c>
      <c r="D1561">
        <v>250011</v>
      </c>
      <c r="E1561" t="s">
        <v>777</v>
      </c>
      <c r="F1561" t="s">
        <v>786</v>
      </c>
      <c r="G1561" t="s">
        <v>168</v>
      </c>
      <c r="H1561" s="4">
        <v>4600064</v>
      </c>
      <c r="I1561" s="4">
        <v>2541214</v>
      </c>
      <c r="J1561" s="5">
        <f t="shared" si="44"/>
        <v>7141278</v>
      </c>
      <c r="K1561" t="str">
        <f>IFERROR(VLOOKUP(G1561,'GASB Match'!$A$87:$B$363,2,FALSE),"")</f>
        <v/>
      </c>
    </row>
    <row r="1562" spans="1:11" x14ac:dyDescent="0.2">
      <c r="A1562" t="str">
        <f t="shared" si="43"/>
        <v>2023HELENA PUBLIC SCHOOLS</v>
      </c>
      <c r="B1562" t="s">
        <v>785</v>
      </c>
      <c r="C1562">
        <v>2023</v>
      </c>
      <c r="D1562">
        <v>250011</v>
      </c>
      <c r="E1562" t="s">
        <v>777</v>
      </c>
      <c r="F1562" t="s">
        <v>786</v>
      </c>
      <c r="G1562" t="s">
        <v>168</v>
      </c>
      <c r="H1562" s="4">
        <v>4719405</v>
      </c>
      <c r="I1562" s="4">
        <v>2551769</v>
      </c>
      <c r="J1562" s="5">
        <f t="shared" si="44"/>
        <v>7271174</v>
      </c>
      <c r="K1562" t="str">
        <f>IFERROR(VLOOKUP(G1562,'GASB Match'!$A$87:$B$363,2,FALSE),"")</f>
        <v/>
      </c>
    </row>
    <row r="1563" spans="1:11" x14ac:dyDescent="0.2">
      <c r="A1563" t="str">
        <f t="shared" si="43"/>
        <v>2015TRINITY ELEMENTARY</v>
      </c>
      <c r="B1563">
        <v>3026490</v>
      </c>
      <c r="C1563">
        <v>2015</v>
      </c>
      <c r="D1563">
        <v>250041</v>
      </c>
      <c r="E1563" t="s">
        <v>777</v>
      </c>
      <c r="F1563" t="s">
        <v>786</v>
      </c>
      <c r="G1563" t="s">
        <v>169</v>
      </c>
      <c r="H1563" s="4">
        <v>8936</v>
      </c>
      <c r="I1563" s="4">
        <v>6477</v>
      </c>
      <c r="J1563" s="5">
        <f t="shared" si="44"/>
        <v>15413</v>
      </c>
      <c r="K1563">
        <f>IFERROR(VLOOKUP(G1563,'GASB Match'!$A$87:$B$363,2,FALSE),"")</f>
        <v>3026490</v>
      </c>
    </row>
    <row r="1564" spans="1:11" x14ac:dyDescent="0.2">
      <c r="A1564" t="str">
        <f t="shared" si="43"/>
        <v>2016TRINITY ELEMENTARY</v>
      </c>
      <c r="B1564">
        <v>3026490</v>
      </c>
      <c r="C1564">
        <v>2016</v>
      </c>
      <c r="D1564">
        <v>250041</v>
      </c>
      <c r="E1564" t="s">
        <v>777</v>
      </c>
      <c r="F1564" t="s">
        <v>786</v>
      </c>
      <c r="G1564" t="s">
        <v>169</v>
      </c>
      <c r="H1564" s="4">
        <v>9630</v>
      </c>
      <c r="I1564" s="4">
        <v>6482</v>
      </c>
      <c r="J1564" s="5">
        <f t="shared" si="44"/>
        <v>16112</v>
      </c>
      <c r="K1564">
        <f>IFERROR(VLOOKUP(G1564,'GASB Match'!$A$87:$B$363,2,FALSE),"")</f>
        <v>3026490</v>
      </c>
    </row>
    <row r="1565" spans="1:11" x14ac:dyDescent="0.2">
      <c r="A1565" t="str">
        <f t="shared" si="43"/>
        <v>2017TRINITY ELEMENTARY</v>
      </c>
      <c r="B1565">
        <v>3026490</v>
      </c>
      <c r="C1565">
        <v>2017</v>
      </c>
      <c r="D1565">
        <v>250041</v>
      </c>
      <c r="E1565" t="s">
        <v>777</v>
      </c>
      <c r="F1565" t="s">
        <v>786</v>
      </c>
      <c r="G1565" t="s">
        <v>169</v>
      </c>
      <c r="H1565" s="4">
        <v>10125</v>
      </c>
      <c r="I1565" s="4">
        <v>6442</v>
      </c>
      <c r="J1565" s="5">
        <f t="shared" si="44"/>
        <v>16567</v>
      </c>
      <c r="K1565">
        <f>IFERROR(VLOOKUP(G1565,'GASB Match'!$A$87:$B$363,2,FALSE),"")</f>
        <v>3026490</v>
      </c>
    </row>
    <row r="1566" spans="1:11" x14ac:dyDescent="0.2">
      <c r="A1566" t="str">
        <f t="shared" si="43"/>
        <v>2018TRINITY ELEMENTARY</v>
      </c>
      <c r="B1566">
        <v>3026490</v>
      </c>
      <c r="C1566">
        <v>2018</v>
      </c>
      <c r="D1566">
        <v>250041</v>
      </c>
      <c r="E1566" t="s">
        <v>777</v>
      </c>
      <c r="F1566" t="s">
        <v>786</v>
      </c>
      <c r="G1566" t="s">
        <v>169</v>
      </c>
      <c r="H1566" s="4">
        <v>10648</v>
      </c>
      <c r="I1566" s="4">
        <v>6946</v>
      </c>
      <c r="J1566" s="5">
        <f t="shared" si="44"/>
        <v>17594</v>
      </c>
      <c r="K1566">
        <f>IFERROR(VLOOKUP(G1566,'GASB Match'!$A$87:$B$363,2,FALSE),"")</f>
        <v>3026490</v>
      </c>
    </row>
    <row r="1567" spans="1:11" x14ac:dyDescent="0.2">
      <c r="A1567" t="str">
        <f t="shared" si="43"/>
        <v>2019TRINITY ELEMENTARY</v>
      </c>
      <c r="B1567">
        <v>3026490</v>
      </c>
      <c r="C1567">
        <v>2019</v>
      </c>
      <c r="D1567">
        <v>250041</v>
      </c>
      <c r="E1567" t="s">
        <v>777</v>
      </c>
      <c r="F1567" t="s">
        <v>786</v>
      </c>
      <c r="G1567" t="s">
        <v>169</v>
      </c>
      <c r="H1567" s="4">
        <v>10971</v>
      </c>
      <c r="I1567" s="4">
        <v>6721</v>
      </c>
      <c r="J1567" s="5">
        <f t="shared" si="44"/>
        <v>17692</v>
      </c>
      <c r="K1567">
        <f>IFERROR(VLOOKUP(G1567,'GASB Match'!$A$87:$B$363,2,FALSE),"")</f>
        <v>3026490</v>
      </c>
    </row>
    <row r="1568" spans="1:11" x14ac:dyDescent="0.2">
      <c r="A1568" t="str">
        <f t="shared" si="43"/>
        <v>2020TRINITY ELEMENTARY</v>
      </c>
      <c r="B1568">
        <v>3026490</v>
      </c>
      <c r="C1568">
        <v>2020</v>
      </c>
      <c r="D1568">
        <v>250041</v>
      </c>
      <c r="E1568" t="s">
        <v>777</v>
      </c>
      <c r="F1568" t="s">
        <v>786</v>
      </c>
      <c r="G1568" t="s">
        <v>169</v>
      </c>
      <c r="H1568" s="4">
        <v>11097</v>
      </c>
      <c r="I1568" s="4">
        <v>6474</v>
      </c>
      <c r="J1568" s="5">
        <f t="shared" si="44"/>
        <v>17571</v>
      </c>
      <c r="K1568">
        <f>IFERROR(VLOOKUP(G1568,'GASB Match'!$A$87:$B$363,2,FALSE),"")</f>
        <v>3026490</v>
      </c>
    </row>
    <row r="1569" spans="1:11" x14ac:dyDescent="0.2">
      <c r="A1569" t="str">
        <f t="shared" si="43"/>
        <v>2021TRINITY ELEMENTARY</v>
      </c>
      <c r="B1569">
        <v>3026490</v>
      </c>
      <c r="C1569">
        <v>2021</v>
      </c>
      <c r="D1569">
        <v>250041</v>
      </c>
      <c r="E1569" t="s">
        <v>777</v>
      </c>
      <c r="F1569" t="s">
        <v>786</v>
      </c>
      <c r="G1569" t="s">
        <v>169</v>
      </c>
      <c r="H1569" s="4">
        <v>15825</v>
      </c>
      <c r="I1569" s="4">
        <v>8980</v>
      </c>
      <c r="J1569" s="5">
        <f t="shared" si="44"/>
        <v>24805</v>
      </c>
      <c r="K1569">
        <f>IFERROR(VLOOKUP(G1569,'GASB Match'!$A$87:$B$363,2,FALSE),"")</f>
        <v>3026490</v>
      </c>
    </row>
    <row r="1570" spans="1:11" x14ac:dyDescent="0.2">
      <c r="A1570" t="str">
        <f t="shared" si="43"/>
        <v>2022TRINITY ELEMENTARY</v>
      </c>
      <c r="B1570">
        <v>3026490</v>
      </c>
      <c r="C1570">
        <v>2022</v>
      </c>
      <c r="D1570">
        <v>250041</v>
      </c>
      <c r="E1570" t="s">
        <v>777</v>
      </c>
      <c r="F1570" t="s">
        <v>786</v>
      </c>
      <c r="G1570" t="s">
        <v>169</v>
      </c>
      <c r="H1570" s="4">
        <v>17889</v>
      </c>
      <c r="I1570" s="4">
        <v>9755</v>
      </c>
      <c r="J1570" s="5">
        <f t="shared" si="44"/>
        <v>27644</v>
      </c>
      <c r="K1570">
        <f>IFERROR(VLOOKUP(G1570,'GASB Match'!$A$87:$B$363,2,FALSE),"")</f>
        <v>3026490</v>
      </c>
    </row>
    <row r="1571" spans="1:11" x14ac:dyDescent="0.2">
      <c r="A1571" t="str">
        <f t="shared" si="43"/>
        <v>2023TRINITY ELEMENTARY</v>
      </c>
      <c r="B1571">
        <v>3026490</v>
      </c>
      <c r="C1571">
        <v>2023</v>
      </c>
      <c r="D1571">
        <v>250041</v>
      </c>
      <c r="E1571" t="s">
        <v>777</v>
      </c>
      <c r="F1571" t="s">
        <v>786</v>
      </c>
      <c r="G1571" t="s">
        <v>169</v>
      </c>
      <c r="H1571" s="4">
        <v>18575</v>
      </c>
      <c r="I1571" s="4">
        <v>9925</v>
      </c>
      <c r="J1571" s="5">
        <f t="shared" si="44"/>
        <v>28500</v>
      </c>
      <c r="K1571">
        <f>IFERROR(VLOOKUP(G1571,'GASB Match'!$A$87:$B$363,2,FALSE),"")</f>
        <v>3026490</v>
      </c>
    </row>
    <row r="1572" spans="1:11" x14ac:dyDescent="0.2">
      <c r="A1572" t="str">
        <f t="shared" si="43"/>
        <v>2015EAST HELENA ELEMENTARY</v>
      </c>
      <c r="B1572">
        <v>3009560</v>
      </c>
      <c r="C1572">
        <v>2015</v>
      </c>
      <c r="D1572">
        <v>250091</v>
      </c>
      <c r="E1572" t="s">
        <v>777</v>
      </c>
      <c r="F1572" t="s">
        <v>786</v>
      </c>
      <c r="G1572" t="s">
        <v>170</v>
      </c>
      <c r="H1572" s="4">
        <v>410679</v>
      </c>
      <c r="I1572" s="4">
        <v>275394</v>
      </c>
      <c r="J1572" s="5">
        <f t="shared" si="44"/>
        <v>686073</v>
      </c>
      <c r="K1572">
        <f>IFERROR(VLOOKUP(G1572,'GASB Match'!$A$87:$B$363,2,FALSE),"")</f>
        <v>3009560</v>
      </c>
    </row>
    <row r="1573" spans="1:11" x14ac:dyDescent="0.2">
      <c r="A1573" t="str">
        <f t="shared" si="43"/>
        <v>2016EAST HELENA ELEMENTARY</v>
      </c>
      <c r="B1573">
        <v>3009560</v>
      </c>
      <c r="C1573">
        <v>2016</v>
      </c>
      <c r="D1573">
        <v>250091</v>
      </c>
      <c r="E1573" t="s">
        <v>777</v>
      </c>
      <c r="F1573" t="s">
        <v>786</v>
      </c>
      <c r="G1573" t="s">
        <v>170</v>
      </c>
      <c r="H1573" s="4">
        <v>443943</v>
      </c>
      <c r="I1573" s="4">
        <v>289408</v>
      </c>
      <c r="J1573" s="5">
        <f t="shared" si="44"/>
        <v>733351</v>
      </c>
      <c r="K1573">
        <f>IFERROR(VLOOKUP(G1573,'GASB Match'!$A$87:$B$363,2,FALSE),"")</f>
        <v>3009560</v>
      </c>
    </row>
    <row r="1574" spans="1:11" x14ac:dyDescent="0.2">
      <c r="A1574" t="str">
        <f t="shared" si="43"/>
        <v>2017EAST HELENA ELEMENTARY</v>
      </c>
      <c r="B1574">
        <v>3009560</v>
      </c>
      <c r="C1574">
        <v>2017</v>
      </c>
      <c r="D1574">
        <v>250091</v>
      </c>
      <c r="E1574" t="s">
        <v>777</v>
      </c>
      <c r="F1574" t="s">
        <v>786</v>
      </c>
      <c r="G1574" t="s">
        <v>170</v>
      </c>
      <c r="H1574" s="4">
        <v>467443</v>
      </c>
      <c r="I1574" s="4">
        <v>296726</v>
      </c>
      <c r="J1574" s="5">
        <f t="shared" si="44"/>
        <v>764169</v>
      </c>
      <c r="K1574">
        <f>IFERROR(VLOOKUP(G1574,'GASB Match'!$A$87:$B$363,2,FALSE),"")</f>
        <v>3009560</v>
      </c>
    </row>
    <row r="1575" spans="1:11" x14ac:dyDescent="0.2">
      <c r="A1575" t="str">
        <f t="shared" si="43"/>
        <v>2018EAST HELENA ELEMENTARY</v>
      </c>
      <c r="B1575">
        <v>3009560</v>
      </c>
      <c r="C1575">
        <v>2018</v>
      </c>
      <c r="D1575">
        <v>250091</v>
      </c>
      <c r="E1575" t="s">
        <v>777</v>
      </c>
      <c r="F1575" t="s">
        <v>786</v>
      </c>
      <c r="G1575" t="s">
        <v>170</v>
      </c>
      <c r="H1575" s="4">
        <v>491200</v>
      </c>
      <c r="I1575" s="4">
        <v>305364</v>
      </c>
      <c r="J1575" s="5">
        <f t="shared" si="44"/>
        <v>796564</v>
      </c>
      <c r="K1575">
        <f>IFERROR(VLOOKUP(G1575,'GASB Match'!$A$87:$B$363,2,FALSE),"")</f>
        <v>3009560</v>
      </c>
    </row>
    <row r="1576" spans="1:11" x14ac:dyDescent="0.2">
      <c r="A1576" t="str">
        <f t="shared" si="43"/>
        <v>2019EAST HELENA ELEMENTARY</v>
      </c>
      <c r="B1576">
        <v>3009560</v>
      </c>
      <c r="C1576">
        <v>2019</v>
      </c>
      <c r="D1576">
        <v>250091</v>
      </c>
      <c r="E1576" t="s">
        <v>777</v>
      </c>
      <c r="F1576" t="s">
        <v>786</v>
      </c>
      <c r="G1576" t="s">
        <v>170</v>
      </c>
      <c r="H1576" s="4">
        <v>512048</v>
      </c>
      <c r="I1576" s="4">
        <v>310062</v>
      </c>
      <c r="J1576" s="5">
        <f t="shared" si="44"/>
        <v>822110</v>
      </c>
      <c r="K1576">
        <f>IFERROR(VLOOKUP(G1576,'GASB Match'!$A$87:$B$363,2,FALSE),"")</f>
        <v>3009560</v>
      </c>
    </row>
    <row r="1577" spans="1:11" x14ac:dyDescent="0.2">
      <c r="A1577" t="str">
        <f t="shared" si="43"/>
        <v>2020EAST HELENA ELEMENTARY</v>
      </c>
      <c r="B1577">
        <v>3009560</v>
      </c>
      <c r="C1577">
        <v>2020</v>
      </c>
      <c r="D1577">
        <v>250091</v>
      </c>
      <c r="E1577" t="s">
        <v>777</v>
      </c>
      <c r="F1577" t="s">
        <v>786</v>
      </c>
      <c r="G1577" t="s">
        <v>170</v>
      </c>
      <c r="H1577" s="4">
        <v>584760</v>
      </c>
      <c r="I1577" s="4">
        <v>345744</v>
      </c>
      <c r="J1577" s="5">
        <f t="shared" si="44"/>
        <v>930504</v>
      </c>
      <c r="K1577">
        <f>IFERROR(VLOOKUP(G1577,'GASB Match'!$A$87:$B$363,2,FALSE),"")</f>
        <v>3009560</v>
      </c>
    </row>
    <row r="1578" spans="1:11" x14ac:dyDescent="0.2">
      <c r="A1578" t="str">
        <f t="shared" si="43"/>
        <v>2021EAST HELENA ELEMENTARY</v>
      </c>
      <c r="B1578">
        <v>3009560</v>
      </c>
      <c r="C1578">
        <v>2021</v>
      </c>
      <c r="D1578">
        <v>250091</v>
      </c>
      <c r="E1578" t="s">
        <v>777</v>
      </c>
      <c r="F1578" t="s">
        <v>786</v>
      </c>
      <c r="G1578" t="s">
        <v>170</v>
      </c>
      <c r="H1578" s="4">
        <v>681069</v>
      </c>
      <c r="I1578" s="4">
        <v>388584</v>
      </c>
      <c r="J1578" s="5">
        <f t="shared" si="44"/>
        <v>1069653</v>
      </c>
      <c r="K1578">
        <f>IFERROR(VLOOKUP(G1578,'GASB Match'!$A$87:$B$363,2,FALSE),"")</f>
        <v>3009560</v>
      </c>
    </row>
    <row r="1579" spans="1:11" x14ac:dyDescent="0.2">
      <c r="A1579" t="str">
        <f t="shared" si="43"/>
        <v>2022EAST HELENA ELEMENTARY</v>
      </c>
      <c r="B1579">
        <v>3009560</v>
      </c>
      <c r="C1579">
        <v>2022</v>
      </c>
      <c r="D1579">
        <v>250091</v>
      </c>
      <c r="E1579" t="s">
        <v>777</v>
      </c>
      <c r="F1579" t="s">
        <v>786</v>
      </c>
      <c r="G1579" t="s">
        <v>170</v>
      </c>
      <c r="H1579" s="4">
        <v>748739</v>
      </c>
      <c r="I1579" s="4">
        <v>413519</v>
      </c>
      <c r="J1579" s="5">
        <f t="shared" si="44"/>
        <v>1162258</v>
      </c>
      <c r="K1579">
        <f>IFERROR(VLOOKUP(G1579,'GASB Match'!$A$87:$B$363,2,FALSE),"")</f>
        <v>3009560</v>
      </c>
    </row>
    <row r="1580" spans="1:11" x14ac:dyDescent="0.2">
      <c r="A1580" t="str">
        <f t="shared" si="43"/>
        <v>2023EAST HELENA ELEMENTARY</v>
      </c>
      <c r="B1580">
        <v>3009560</v>
      </c>
      <c r="C1580">
        <v>2023</v>
      </c>
      <c r="D1580">
        <v>250091</v>
      </c>
      <c r="E1580" t="s">
        <v>777</v>
      </c>
      <c r="F1580" t="s">
        <v>786</v>
      </c>
      <c r="G1580" t="s">
        <v>170</v>
      </c>
      <c r="H1580" s="4">
        <v>834542</v>
      </c>
      <c r="I1580" s="4">
        <v>451136</v>
      </c>
      <c r="J1580" s="5">
        <f t="shared" si="44"/>
        <v>1285678</v>
      </c>
      <c r="K1580">
        <f>IFERROR(VLOOKUP(G1580,'GASB Match'!$A$87:$B$363,2,FALSE),"")</f>
        <v>3009560</v>
      </c>
    </row>
    <row r="1581" spans="1:11" x14ac:dyDescent="0.2">
      <c r="A1581" t="str">
        <f t="shared" si="43"/>
        <v>2015WOLF CREEK ELEMENTARY</v>
      </c>
      <c r="B1581">
        <v>3028550</v>
      </c>
      <c r="C1581">
        <v>2015</v>
      </c>
      <c r="D1581">
        <v>250131</v>
      </c>
      <c r="E1581" t="s">
        <v>777</v>
      </c>
      <c r="F1581" t="s">
        <v>786</v>
      </c>
      <c r="G1581" t="s">
        <v>171</v>
      </c>
      <c r="H1581" s="4">
        <v>5274</v>
      </c>
      <c r="I1581" s="4">
        <v>4026</v>
      </c>
      <c r="J1581" s="5">
        <f t="shared" si="44"/>
        <v>9300</v>
      </c>
      <c r="K1581">
        <f>IFERROR(VLOOKUP(G1581,'GASB Match'!$A$87:$B$363,2,FALSE),"")</f>
        <v>3028550</v>
      </c>
    </row>
    <row r="1582" spans="1:11" x14ac:dyDescent="0.2">
      <c r="A1582" t="str">
        <f t="shared" si="43"/>
        <v>2016WOLF CREEK ELEMENTARY</v>
      </c>
      <c r="B1582">
        <v>3028550</v>
      </c>
      <c r="C1582">
        <v>2016</v>
      </c>
      <c r="D1582">
        <v>250131</v>
      </c>
      <c r="E1582" t="s">
        <v>777</v>
      </c>
      <c r="F1582" t="s">
        <v>786</v>
      </c>
      <c r="G1582" t="s">
        <v>171</v>
      </c>
      <c r="H1582" s="4">
        <v>4897</v>
      </c>
      <c r="I1582" s="4">
        <v>3399</v>
      </c>
      <c r="J1582" s="5">
        <f t="shared" si="44"/>
        <v>8296</v>
      </c>
      <c r="K1582">
        <f>IFERROR(VLOOKUP(G1582,'GASB Match'!$A$87:$B$363,2,FALSE),"")</f>
        <v>3028550</v>
      </c>
    </row>
    <row r="1583" spans="1:11" x14ac:dyDescent="0.2">
      <c r="A1583" t="str">
        <f t="shared" si="43"/>
        <v>2017WOLF CREEK ELEMENTARY</v>
      </c>
      <c r="B1583">
        <v>3028550</v>
      </c>
      <c r="C1583">
        <v>2017</v>
      </c>
      <c r="D1583">
        <v>250131</v>
      </c>
      <c r="E1583" t="s">
        <v>777</v>
      </c>
      <c r="F1583" t="s">
        <v>786</v>
      </c>
      <c r="G1583" t="s">
        <v>171</v>
      </c>
      <c r="H1583" s="4">
        <v>5262</v>
      </c>
      <c r="I1583" s="4">
        <v>3355</v>
      </c>
      <c r="J1583" s="5">
        <f t="shared" si="44"/>
        <v>8617</v>
      </c>
      <c r="K1583">
        <f>IFERROR(VLOOKUP(G1583,'GASB Match'!$A$87:$B$363,2,FALSE),"")</f>
        <v>3028550</v>
      </c>
    </row>
    <row r="1584" spans="1:11" x14ac:dyDescent="0.2">
      <c r="A1584" t="str">
        <f t="shared" si="43"/>
        <v>2018WOLF CREEK ELEMENTARY</v>
      </c>
      <c r="B1584">
        <v>3028550</v>
      </c>
      <c r="C1584">
        <v>2018</v>
      </c>
      <c r="D1584">
        <v>250131</v>
      </c>
      <c r="E1584" t="s">
        <v>777</v>
      </c>
      <c r="F1584" t="s">
        <v>786</v>
      </c>
      <c r="G1584" t="s">
        <v>171</v>
      </c>
      <c r="H1584" s="4">
        <v>5906</v>
      </c>
      <c r="I1584" s="4">
        <v>4002</v>
      </c>
      <c r="J1584" s="5">
        <f t="shared" si="44"/>
        <v>9908</v>
      </c>
      <c r="K1584">
        <f>IFERROR(VLOOKUP(G1584,'GASB Match'!$A$87:$B$363,2,FALSE),"")</f>
        <v>3028550</v>
      </c>
    </row>
    <row r="1585" spans="1:11" x14ac:dyDescent="0.2">
      <c r="A1585" t="str">
        <f t="shared" si="43"/>
        <v>2019WOLF CREEK ELEMENTARY</v>
      </c>
      <c r="B1585">
        <v>3028550</v>
      </c>
      <c r="C1585">
        <v>2019</v>
      </c>
      <c r="D1585">
        <v>250131</v>
      </c>
      <c r="E1585" t="s">
        <v>777</v>
      </c>
      <c r="F1585" t="s">
        <v>786</v>
      </c>
      <c r="G1585" t="s">
        <v>171</v>
      </c>
      <c r="H1585" s="4">
        <v>5910</v>
      </c>
      <c r="I1585" s="4">
        <v>3657</v>
      </c>
      <c r="J1585" s="5">
        <f t="shared" si="44"/>
        <v>9567</v>
      </c>
      <c r="K1585">
        <f>IFERROR(VLOOKUP(G1585,'GASB Match'!$A$87:$B$363,2,FALSE),"")</f>
        <v>3028550</v>
      </c>
    </row>
    <row r="1586" spans="1:11" x14ac:dyDescent="0.2">
      <c r="A1586" t="str">
        <f t="shared" si="43"/>
        <v>2020WOLF CREEK ELEMENTARY</v>
      </c>
      <c r="B1586">
        <v>3028550</v>
      </c>
      <c r="C1586">
        <v>2020</v>
      </c>
      <c r="D1586">
        <v>250131</v>
      </c>
      <c r="E1586" t="s">
        <v>777</v>
      </c>
      <c r="F1586" t="s">
        <v>786</v>
      </c>
      <c r="G1586" t="s">
        <v>171</v>
      </c>
      <c r="H1586" s="4">
        <v>7553</v>
      </c>
      <c r="I1586" s="4">
        <v>4378</v>
      </c>
      <c r="J1586" s="5">
        <f t="shared" si="44"/>
        <v>11931</v>
      </c>
      <c r="K1586">
        <f>IFERROR(VLOOKUP(G1586,'GASB Match'!$A$87:$B$363,2,FALSE),"")</f>
        <v>3028550</v>
      </c>
    </row>
    <row r="1587" spans="1:11" x14ac:dyDescent="0.2">
      <c r="A1587" t="str">
        <f t="shared" si="43"/>
        <v>2021WOLF CREEK ELEMENTARY</v>
      </c>
      <c r="B1587">
        <v>3028550</v>
      </c>
      <c r="C1587">
        <v>2021</v>
      </c>
      <c r="D1587">
        <v>250131</v>
      </c>
      <c r="E1587" t="s">
        <v>777</v>
      </c>
      <c r="F1587" t="s">
        <v>786</v>
      </c>
      <c r="G1587" t="s">
        <v>171</v>
      </c>
      <c r="H1587" s="4">
        <v>6773</v>
      </c>
      <c r="I1587" s="4">
        <v>3815</v>
      </c>
      <c r="J1587" s="5">
        <f t="shared" si="44"/>
        <v>10588</v>
      </c>
      <c r="K1587">
        <f>IFERROR(VLOOKUP(G1587,'GASB Match'!$A$87:$B$363,2,FALSE),"")</f>
        <v>3028550</v>
      </c>
    </row>
    <row r="1588" spans="1:11" x14ac:dyDescent="0.2">
      <c r="A1588" t="str">
        <f t="shared" si="43"/>
        <v>2022WOLF CREEK ELEMENTARY</v>
      </c>
      <c r="B1588">
        <v>3028550</v>
      </c>
      <c r="C1588">
        <v>2022</v>
      </c>
      <c r="D1588">
        <v>250131</v>
      </c>
      <c r="E1588" t="s">
        <v>777</v>
      </c>
      <c r="F1588" t="s">
        <v>786</v>
      </c>
      <c r="G1588" t="s">
        <v>171</v>
      </c>
      <c r="H1588" s="4">
        <v>9311</v>
      </c>
      <c r="I1588" s="4">
        <v>5016</v>
      </c>
      <c r="J1588" s="5">
        <f t="shared" si="44"/>
        <v>14327</v>
      </c>
      <c r="K1588">
        <f>IFERROR(VLOOKUP(G1588,'GASB Match'!$A$87:$B$363,2,FALSE),"")</f>
        <v>3028550</v>
      </c>
    </row>
    <row r="1589" spans="1:11" x14ac:dyDescent="0.2">
      <c r="A1589" t="str">
        <f t="shared" si="43"/>
        <v>2023WOLF CREEK ELEMENTARY</v>
      </c>
      <c r="B1589">
        <v>3028550</v>
      </c>
      <c r="C1589">
        <v>2023</v>
      </c>
      <c r="D1589">
        <v>250131</v>
      </c>
      <c r="E1589" t="s">
        <v>777</v>
      </c>
      <c r="F1589" t="s">
        <v>786</v>
      </c>
      <c r="G1589" t="s">
        <v>171</v>
      </c>
      <c r="H1589" s="4">
        <v>7214</v>
      </c>
      <c r="I1589" s="4">
        <v>3782</v>
      </c>
      <c r="J1589" s="5">
        <f t="shared" si="44"/>
        <v>10996</v>
      </c>
      <c r="K1589">
        <f>IFERROR(VLOOKUP(G1589,'GASB Match'!$A$87:$B$363,2,FALSE),"")</f>
        <v>3028550</v>
      </c>
    </row>
    <row r="1590" spans="1:11" x14ac:dyDescent="0.2">
      <c r="A1590" t="str">
        <f t="shared" si="43"/>
        <v>2015AUCHARD CREEK ELEMENTARY</v>
      </c>
      <c r="B1590">
        <v>3002490</v>
      </c>
      <c r="C1590">
        <v>2015</v>
      </c>
      <c r="D1590">
        <v>250271</v>
      </c>
      <c r="E1590" t="s">
        <v>777</v>
      </c>
      <c r="F1590" t="s">
        <v>786</v>
      </c>
      <c r="G1590" t="s">
        <v>172</v>
      </c>
      <c r="H1590" s="4">
        <v>6552</v>
      </c>
      <c r="I1590" s="4">
        <v>4882</v>
      </c>
      <c r="J1590" s="5">
        <f t="shared" si="44"/>
        <v>11434</v>
      </c>
      <c r="K1590">
        <f>IFERROR(VLOOKUP(G1590,'GASB Match'!$A$87:$B$363,2,FALSE),"")</f>
        <v>3002490</v>
      </c>
    </row>
    <row r="1591" spans="1:11" x14ac:dyDescent="0.2">
      <c r="A1591" t="str">
        <f t="shared" si="43"/>
        <v>2016AUCHARD CREEK ELEMENTARY</v>
      </c>
      <c r="B1591">
        <v>3002490</v>
      </c>
      <c r="C1591">
        <v>2016</v>
      </c>
      <c r="D1591">
        <v>250271</v>
      </c>
      <c r="E1591" t="s">
        <v>777</v>
      </c>
      <c r="F1591" t="s">
        <v>786</v>
      </c>
      <c r="G1591" t="s">
        <v>172</v>
      </c>
      <c r="H1591" s="4">
        <v>7026</v>
      </c>
      <c r="I1591" s="4">
        <v>4786</v>
      </c>
      <c r="J1591" s="5">
        <f t="shared" si="44"/>
        <v>11812</v>
      </c>
      <c r="K1591">
        <f>IFERROR(VLOOKUP(G1591,'GASB Match'!$A$87:$B$363,2,FALSE),"")</f>
        <v>3002490</v>
      </c>
    </row>
    <row r="1592" spans="1:11" x14ac:dyDescent="0.2">
      <c r="A1592" t="str">
        <f t="shared" si="43"/>
        <v>2017AUCHARD CREEK ELEMENTARY</v>
      </c>
      <c r="B1592">
        <v>3002490</v>
      </c>
      <c r="C1592">
        <v>2017</v>
      </c>
      <c r="D1592">
        <v>250271</v>
      </c>
      <c r="E1592" t="s">
        <v>777</v>
      </c>
      <c r="F1592" t="s">
        <v>786</v>
      </c>
      <c r="G1592" t="s">
        <v>172</v>
      </c>
      <c r="H1592" s="4">
        <v>7295</v>
      </c>
      <c r="I1592" s="4">
        <v>4645</v>
      </c>
      <c r="J1592" s="5">
        <f t="shared" si="44"/>
        <v>11940</v>
      </c>
      <c r="K1592">
        <f>IFERROR(VLOOKUP(G1592,'GASB Match'!$A$87:$B$363,2,FALSE),"")</f>
        <v>3002490</v>
      </c>
    </row>
    <row r="1593" spans="1:11" x14ac:dyDescent="0.2">
      <c r="A1593" t="str">
        <f t="shared" si="43"/>
        <v>2018AUCHARD CREEK ELEMENTARY</v>
      </c>
      <c r="B1593">
        <v>3002490</v>
      </c>
      <c r="C1593">
        <v>2018</v>
      </c>
      <c r="D1593">
        <v>250271</v>
      </c>
      <c r="E1593" t="s">
        <v>777</v>
      </c>
      <c r="F1593" t="s">
        <v>786</v>
      </c>
      <c r="G1593" t="s">
        <v>172</v>
      </c>
      <c r="H1593" s="4">
        <v>4701</v>
      </c>
      <c r="I1593" s="4">
        <v>3253</v>
      </c>
      <c r="J1593" s="5">
        <f t="shared" si="44"/>
        <v>7954</v>
      </c>
      <c r="K1593">
        <f>IFERROR(VLOOKUP(G1593,'GASB Match'!$A$87:$B$363,2,FALSE),"")</f>
        <v>3002490</v>
      </c>
    </row>
    <row r="1594" spans="1:11" x14ac:dyDescent="0.2">
      <c r="A1594" t="str">
        <f t="shared" si="43"/>
        <v>2019AUCHARD CREEK ELEMENTARY</v>
      </c>
      <c r="B1594">
        <v>3002490</v>
      </c>
      <c r="C1594">
        <v>2019</v>
      </c>
      <c r="D1594">
        <v>250271</v>
      </c>
      <c r="E1594" t="s">
        <v>777</v>
      </c>
      <c r="F1594" t="s">
        <v>786</v>
      </c>
      <c r="G1594" t="s">
        <v>172</v>
      </c>
      <c r="H1594" s="4">
        <v>4754</v>
      </c>
      <c r="I1594" s="4">
        <v>2957</v>
      </c>
      <c r="J1594" s="5">
        <f t="shared" si="44"/>
        <v>7711</v>
      </c>
      <c r="K1594">
        <f>IFERROR(VLOOKUP(G1594,'GASB Match'!$A$87:$B$363,2,FALSE),"")</f>
        <v>3002490</v>
      </c>
    </row>
    <row r="1595" spans="1:11" x14ac:dyDescent="0.2">
      <c r="A1595" t="str">
        <f t="shared" si="43"/>
        <v>2020AUCHARD CREEK ELEMENTARY</v>
      </c>
      <c r="B1595">
        <v>3002490</v>
      </c>
      <c r="C1595">
        <v>2020</v>
      </c>
      <c r="D1595">
        <v>250271</v>
      </c>
      <c r="E1595" t="s">
        <v>777</v>
      </c>
      <c r="F1595" t="s">
        <v>786</v>
      </c>
      <c r="G1595" t="s">
        <v>172</v>
      </c>
      <c r="H1595" s="4">
        <v>5043</v>
      </c>
      <c r="I1595" s="4">
        <v>2894</v>
      </c>
      <c r="J1595" s="5">
        <f t="shared" si="44"/>
        <v>7937</v>
      </c>
      <c r="K1595">
        <f>IFERROR(VLOOKUP(G1595,'GASB Match'!$A$87:$B$363,2,FALSE),"")</f>
        <v>3002490</v>
      </c>
    </row>
    <row r="1596" spans="1:11" x14ac:dyDescent="0.2">
      <c r="A1596" t="str">
        <f t="shared" si="43"/>
        <v>2021AUCHARD CREEK ELEMENTARY</v>
      </c>
      <c r="B1596">
        <v>3002490</v>
      </c>
      <c r="C1596">
        <v>2021</v>
      </c>
      <c r="D1596">
        <v>250271</v>
      </c>
      <c r="E1596" t="s">
        <v>777</v>
      </c>
      <c r="F1596" t="s">
        <v>786</v>
      </c>
      <c r="G1596" t="s">
        <v>172</v>
      </c>
      <c r="H1596" s="4">
        <v>4960</v>
      </c>
      <c r="I1596" s="4">
        <v>2780</v>
      </c>
      <c r="J1596" s="5">
        <f t="shared" si="44"/>
        <v>7740</v>
      </c>
      <c r="K1596">
        <f>IFERROR(VLOOKUP(G1596,'GASB Match'!$A$87:$B$363,2,FALSE),"")</f>
        <v>3002490</v>
      </c>
    </row>
    <row r="1597" spans="1:11" x14ac:dyDescent="0.2">
      <c r="A1597" t="str">
        <f t="shared" si="43"/>
        <v>2022AUCHARD CREEK ELEMENTARY</v>
      </c>
      <c r="B1597">
        <v>3002490</v>
      </c>
      <c r="C1597">
        <v>2022</v>
      </c>
      <c r="D1597">
        <v>250271</v>
      </c>
      <c r="E1597" t="s">
        <v>777</v>
      </c>
      <c r="F1597" t="s">
        <v>786</v>
      </c>
      <c r="G1597" t="s">
        <v>172</v>
      </c>
      <c r="H1597" s="4">
        <v>5284</v>
      </c>
      <c r="I1597" s="4">
        <v>2791</v>
      </c>
      <c r="J1597" s="5">
        <f t="shared" si="44"/>
        <v>8075</v>
      </c>
      <c r="K1597">
        <f>IFERROR(VLOOKUP(G1597,'GASB Match'!$A$87:$B$363,2,FALSE),"")</f>
        <v>3002490</v>
      </c>
    </row>
    <row r="1598" spans="1:11" x14ac:dyDescent="0.2">
      <c r="A1598" t="str">
        <f t="shared" si="43"/>
        <v>2023AUCHARD CREEK ELEMENTARY</v>
      </c>
      <c r="B1598">
        <v>3002490</v>
      </c>
      <c r="C1598">
        <v>2023</v>
      </c>
      <c r="D1598">
        <v>250271</v>
      </c>
      <c r="E1598" t="s">
        <v>777</v>
      </c>
      <c r="F1598" t="s">
        <v>786</v>
      </c>
      <c r="G1598" t="s">
        <v>172</v>
      </c>
      <c r="H1598" s="4">
        <v>5435</v>
      </c>
      <c r="I1598" s="4">
        <v>2820</v>
      </c>
      <c r="J1598" s="5">
        <f t="shared" si="44"/>
        <v>8255</v>
      </c>
      <c r="K1598">
        <f>IFERROR(VLOOKUP(G1598,'GASB Match'!$A$87:$B$363,2,FALSE),"")</f>
        <v>3002490</v>
      </c>
    </row>
    <row r="1599" spans="1:11" x14ac:dyDescent="0.2">
      <c r="A1599" t="str">
        <f t="shared" si="43"/>
        <v>2015LINCOLN K-12 SCHOOLS</v>
      </c>
      <c r="B1599">
        <v>3016810</v>
      </c>
      <c r="C1599">
        <v>2015</v>
      </c>
      <c r="D1599">
        <v>250381</v>
      </c>
      <c r="E1599" t="s">
        <v>777</v>
      </c>
      <c r="F1599" t="s">
        <v>786</v>
      </c>
      <c r="G1599" t="s">
        <v>173</v>
      </c>
      <c r="H1599" s="4">
        <v>74935</v>
      </c>
      <c r="I1599" s="4">
        <v>50656</v>
      </c>
      <c r="J1599" s="5">
        <f t="shared" si="44"/>
        <v>125591</v>
      </c>
      <c r="K1599">
        <f>IFERROR(VLOOKUP(G1599,'GASB Match'!$A$87:$B$363,2,FALSE),"")</f>
        <v>3016810</v>
      </c>
    </row>
    <row r="1600" spans="1:11" x14ac:dyDescent="0.2">
      <c r="A1600" t="str">
        <f t="shared" si="43"/>
        <v>2016LINCOLN K-12 SCHOOLS</v>
      </c>
      <c r="B1600">
        <v>3016810</v>
      </c>
      <c r="C1600">
        <v>2016</v>
      </c>
      <c r="D1600">
        <v>250381</v>
      </c>
      <c r="E1600" t="s">
        <v>777</v>
      </c>
      <c r="F1600" t="s">
        <v>786</v>
      </c>
      <c r="G1600" t="s">
        <v>173</v>
      </c>
      <c r="H1600" s="4">
        <v>66486</v>
      </c>
      <c r="I1600" s="4">
        <v>43520</v>
      </c>
      <c r="J1600" s="5">
        <f t="shared" si="44"/>
        <v>110006</v>
      </c>
      <c r="K1600">
        <f>IFERROR(VLOOKUP(G1600,'GASB Match'!$A$87:$B$363,2,FALSE),"")</f>
        <v>3016810</v>
      </c>
    </row>
    <row r="1601" spans="1:11" x14ac:dyDescent="0.2">
      <c r="A1601" t="str">
        <f t="shared" si="43"/>
        <v>2017LINCOLN K-12 SCHOOLS</v>
      </c>
      <c r="B1601">
        <v>3016810</v>
      </c>
      <c r="C1601">
        <v>2017</v>
      </c>
      <c r="D1601">
        <v>250381</v>
      </c>
      <c r="E1601" t="s">
        <v>777</v>
      </c>
      <c r="F1601" t="s">
        <v>786</v>
      </c>
      <c r="G1601" t="s">
        <v>173</v>
      </c>
      <c r="H1601" s="4">
        <v>64976</v>
      </c>
      <c r="I1601" s="4">
        <v>41259</v>
      </c>
      <c r="J1601" s="5">
        <f t="shared" si="44"/>
        <v>106235</v>
      </c>
      <c r="K1601">
        <f>IFERROR(VLOOKUP(G1601,'GASB Match'!$A$87:$B$363,2,FALSE),"")</f>
        <v>3016810</v>
      </c>
    </row>
    <row r="1602" spans="1:11" x14ac:dyDescent="0.2">
      <c r="A1602" t="str">
        <f t="shared" si="43"/>
        <v>2018LINCOLN K-12 SCHOOLS</v>
      </c>
      <c r="B1602">
        <v>3016810</v>
      </c>
      <c r="C1602">
        <v>2018</v>
      </c>
      <c r="D1602">
        <v>250381</v>
      </c>
      <c r="E1602" t="s">
        <v>777</v>
      </c>
      <c r="F1602" t="s">
        <v>786</v>
      </c>
      <c r="G1602" t="s">
        <v>173</v>
      </c>
      <c r="H1602" s="4">
        <v>72480</v>
      </c>
      <c r="I1602" s="4">
        <v>45343</v>
      </c>
      <c r="J1602" s="5">
        <f t="shared" si="44"/>
        <v>117823</v>
      </c>
      <c r="K1602">
        <f>IFERROR(VLOOKUP(G1602,'GASB Match'!$A$87:$B$363,2,FALSE),"")</f>
        <v>3016810</v>
      </c>
    </row>
    <row r="1603" spans="1:11" x14ac:dyDescent="0.2">
      <c r="A1603" t="str">
        <f t="shared" ref="A1603:A1666" si="45">C1603&amp;G1603</f>
        <v>2019LINCOLN K-12 SCHOOLS</v>
      </c>
      <c r="B1603">
        <v>3016810</v>
      </c>
      <c r="C1603">
        <v>2019</v>
      </c>
      <c r="D1603">
        <v>250381</v>
      </c>
      <c r="E1603" t="s">
        <v>777</v>
      </c>
      <c r="F1603" t="s">
        <v>786</v>
      </c>
      <c r="G1603" t="s">
        <v>173</v>
      </c>
      <c r="H1603" s="4">
        <v>82910</v>
      </c>
      <c r="I1603" s="4">
        <v>50271</v>
      </c>
      <c r="J1603" s="5">
        <f t="shared" si="44"/>
        <v>133181</v>
      </c>
      <c r="K1603">
        <f>IFERROR(VLOOKUP(G1603,'GASB Match'!$A$87:$B$363,2,FALSE),"")</f>
        <v>3016810</v>
      </c>
    </row>
    <row r="1604" spans="1:11" x14ac:dyDescent="0.2">
      <c r="A1604" t="str">
        <f t="shared" si="45"/>
        <v>2020LINCOLN K-12 SCHOOLS</v>
      </c>
      <c r="B1604">
        <v>3016810</v>
      </c>
      <c r="C1604">
        <v>2020</v>
      </c>
      <c r="D1604">
        <v>250381</v>
      </c>
      <c r="E1604" t="s">
        <v>777</v>
      </c>
      <c r="F1604" t="s">
        <v>786</v>
      </c>
      <c r="G1604" t="s">
        <v>173</v>
      </c>
      <c r="H1604" s="4">
        <v>77288</v>
      </c>
      <c r="I1604" s="4">
        <v>45620</v>
      </c>
      <c r="J1604" s="5">
        <f t="shared" si="44"/>
        <v>122908</v>
      </c>
      <c r="K1604">
        <f>IFERROR(VLOOKUP(G1604,'GASB Match'!$A$87:$B$363,2,FALSE),"")</f>
        <v>3016810</v>
      </c>
    </row>
    <row r="1605" spans="1:11" x14ac:dyDescent="0.2">
      <c r="A1605" t="str">
        <f t="shared" si="45"/>
        <v>2021LINCOLN K-12 SCHOOLS</v>
      </c>
      <c r="B1605">
        <v>3016810</v>
      </c>
      <c r="C1605">
        <v>2021</v>
      </c>
      <c r="D1605">
        <v>250381</v>
      </c>
      <c r="E1605" t="s">
        <v>777</v>
      </c>
      <c r="F1605" t="s">
        <v>786</v>
      </c>
      <c r="G1605" t="s">
        <v>173</v>
      </c>
      <c r="H1605" s="4">
        <v>88946</v>
      </c>
      <c r="I1605" s="4">
        <v>50705</v>
      </c>
      <c r="J1605" s="5">
        <f t="shared" si="44"/>
        <v>139651</v>
      </c>
      <c r="K1605">
        <f>IFERROR(VLOOKUP(G1605,'GASB Match'!$A$87:$B$363,2,FALSE),"")</f>
        <v>3016810</v>
      </c>
    </row>
    <row r="1606" spans="1:11" x14ac:dyDescent="0.2">
      <c r="A1606" t="str">
        <f t="shared" si="45"/>
        <v>2022LINCOLN K-12 SCHOOLS</v>
      </c>
      <c r="B1606">
        <v>3016810</v>
      </c>
      <c r="C1606">
        <v>2022</v>
      </c>
      <c r="D1606">
        <v>250381</v>
      </c>
      <c r="E1606" t="s">
        <v>777</v>
      </c>
      <c r="F1606" t="s">
        <v>786</v>
      </c>
      <c r="G1606" t="s">
        <v>173</v>
      </c>
      <c r="H1606" s="4">
        <v>102522</v>
      </c>
      <c r="I1606" s="4">
        <v>56511</v>
      </c>
      <c r="J1606" s="5">
        <f t="shared" si="44"/>
        <v>159033</v>
      </c>
      <c r="K1606">
        <f>IFERROR(VLOOKUP(G1606,'GASB Match'!$A$87:$B$363,2,FALSE),"")</f>
        <v>3016810</v>
      </c>
    </row>
    <row r="1607" spans="1:11" x14ac:dyDescent="0.2">
      <c r="A1607" t="str">
        <f t="shared" si="45"/>
        <v>2023LINCOLN K-12 SCHOOLS</v>
      </c>
      <c r="B1607">
        <v>3016810</v>
      </c>
      <c r="C1607">
        <v>2023</v>
      </c>
      <c r="D1607">
        <v>250381</v>
      </c>
      <c r="E1607" t="s">
        <v>777</v>
      </c>
      <c r="F1607" t="s">
        <v>786</v>
      </c>
      <c r="G1607" t="s">
        <v>173</v>
      </c>
      <c r="H1607" s="4">
        <v>110159</v>
      </c>
      <c r="I1607" s="4">
        <v>59446</v>
      </c>
      <c r="J1607" s="5">
        <f t="shared" si="44"/>
        <v>169605</v>
      </c>
      <c r="K1607">
        <f>IFERROR(VLOOKUP(G1607,'GASB Match'!$A$87:$B$363,2,FALSE),"")</f>
        <v>3016810</v>
      </c>
    </row>
    <row r="1608" spans="1:11" x14ac:dyDescent="0.2">
      <c r="A1608" t="str">
        <f t="shared" si="45"/>
        <v>2015AUGUSTA PUBLIC SCHOOLS</v>
      </c>
      <c r="B1608" t="s">
        <v>785</v>
      </c>
      <c r="C1608">
        <v>2015</v>
      </c>
      <c r="D1608">
        <v>250451</v>
      </c>
      <c r="E1608" t="s">
        <v>777</v>
      </c>
      <c r="F1608" t="s">
        <v>786</v>
      </c>
      <c r="G1608" t="s">
        <v>174</v>
      </c>
      <c r="H1608" s="4">
        <v>53872</v>
      </c>
      <c r="I1608" s="4">
        <v>36557</v>
      </c>
      <c r="J1608" s="5">
        <f t="shared" si="44"/>
        <v>90429</v>
      </c>
      <c r="K1608" t="str">
        <f>IFERROR(VLOOKUP(G1608,'GASB Match'!$A$87:$B$363,2,FALSE),"")</f>
        <v/>
      </c>
    </row>
    <row r="1609" spans="1:11" x14ac:dyDescent="0.2">
      <c r="A1609" t="str">
        <f t="shared" si="45"/>
        <v>2016AUGUSTA PUBLIC SCHOOLS</v>
      </c>
      <c r="B1609" t="s">
        <v>785</v>
      </c>
      <c r="C1609">
        <v>2016</v>
      </c>
      <c r="D1609">
        <v>250451</v>
      </c>
      <c r="E1609" t="s">
        <v>777</v>
      </c>
      <c r="F1609" t="s">
        <v>786</v>
      </c>
      <c r="G1609" t="s">
        <v>174</v>
      </c>
      <c r="H1609" s="4">
        <v>53406</v>
      </c>
      <c r="I1609" s="4">
        <v>34999</v>
      </c>
      <c r="J1609" s="5">
        <f t="shared" si="44"/>
        <v>88405</v>
      </c>
      <c r="K1609" t="str">
        <f>IFERROR(VLOOKUP(G1609,'GASB Match'!$A$87:$B$363,2,FALSE),"")</f>
        <v/>
      </c>
    </row>
    <row r="1610" spans="1:11" x14ac:dyDescent="0.2">
      <c r="A1610" t="str">
        <f t="shared" si="45"/>
        <v>2017AUGUSTA PUBLIC SCHOOLS</v>
      </c>
      <c r="B1610" t="s">
        <v>785</v>
      </c>
      <c r="C1610">
        <v>2017</v>
      </c>
      <c r="D1610">
        <v>250451</v>
      </c>
      <c r="E1610" t="s">
        <v>777</v>
      </c>
      <c r="F1610" t="s">
        <v>786</v>
      </c>
      <c r="G1610" t="s">
        <v>174</v>
      </c>
      <c r="H1610" s="4">
        <v>58514</v>
      </c>
      <c r="I1610" s="4">
        <v>37157</v>
      </c>
      <c r="J1610" s="5">
        <f t="shared" si="44"/>
        <v>95671</v>
      </c>
      <c r="K1610" t="str">
        <f>IFERROR(VLOOKUP(G1610,'GASB Match'!$A$87:$B$363,2,FALSE),"")</f>
        <v/>
      </c>
    </row>
    <row r="1611" spans="1:11" x14ac:dyDescent="0.2">
      <c r="A1611" t="str">
        <f t="shared" si="45"/>
        <v>2018AUGUSTA PUBLIC SCHOOLS</v>
      </c>
      <c r="B1611" t="s">
        <v>785</v>
      </c>
      <c r="C1611">
        <v>2018</v>
      </c>
      <c r="D1611">
        <v>250451</v>
      </c>
      <c r="E1611" t="s">
        <v>777</v>
      </c>
      <c r="F1611" t="s">
        <v>786</v>
      </c>
      <c r="G1611" t="s">
        <v>174</v>
      </c>
      <c r="H1611" s="4">
        <v>61917</v>
      </c>
      <c r="I1611" s="4">
        <v>38784</v>
      </c>
      <c r="J1611" s="5">
        <f t="shared" ref="J1611:J1674" si="46">SUM(H1611:I1611)</f>
        <v>100701</v>
      </c>
      <c r="K1611" t="str">
        <f>IFERROR(VLOOKUP(G1611,'GASB Match'!$A$87:$B$363,2,FALSE),"")</f>
        <v/>
      </c>
    </row>
    <row r="1612" spans="1:11" x14ac:dyDescent="0.2">
      <c r="A1612" t="str">
        <f t="shared" si="45"/>
        <v>2019AUGUSTA PUBLIC SCHOOLS</v>
      </c>
      <c r="B1612" t="s">
        <v>785</v>
      </c>
      <c r="C1612">
        <v>2019</v>
      </c>
      <c r="D1612">
        <v>250451</v>
      </c>
      <c r="E1612" t="s">
        <v>777</v>
      </c>
      <c r="F1612" t="s">
        <v>786</v>
      </c>
      <c r="G1612" t="s">
        <v>174</v>
      </c>
      <c r="H1612" s="4">
        <v>57950</v>
      </c>
      <c r="I1612" s="4">
        <v>35161</v>
      </c>
      <c r="J1612" s="5">
        <f t="shared" si="46"/>
        <v>93111</v>
      </c>
      <c r="K1612" t="str">
        <f>IFERROR(VLOOKUP(G1612,'GASB Match'!$A$87:$B$363,2,FALSE),"")</f>
        <v/>
      </c>
    </row>
    <row r="1613" spans="1:11" x14ac:dyDescent="0.2">
      <c r="A1613" t="str">
        <f t="shared" si="45"/>
        <v>2020AUGUSTA PUBLIC SCHOOLS</v>
      </c>
      <c r="B1613" t="s">
        <v>785</v>
      </c>
      <c r="C1613">
        <v>2020</v>
      </c>
      <c r="D1613">
        <v>250451</v>
      </c>
      <c r="E1613" t="s">
        <v>777</v>
      </c>
      <c r="F1613" t="s">
        <v>786</v>
      </c>
      <c r="G1613" t="s">
        <v>174</v>
      </c>
      <c r="H1613" s="4">
        <v>62233</v>
      </c>
      <c r="I1613" s="4">
        <v>36716</v>
      </c>
      <c r="J1613" s="5">
        <f t="shared" si="46"/>
        <v>98949</v>
      </c>
      <c r="K1613" t="str">
        <f>IFERROR(VLOOKUP(G1613,'GASB Match'!$A$87:$B$363,2,FALSE),"")</f>
        <v/>
      </c>
    </row>
    <row r="1614" spans="1:11" x14ac:dyDescent="0.2">
      <c r="A1614" t="str">
        <f t="shared" si="45"/>
        <v>2021AUGUSTA PUBLIC SCHOOLS</v>
      </c>
      <c r="B1614" t="s">
        <v>785</v>
      </c>
      <c r="C1614">
        <v>2021</v>
      </c>
      <c r="D1614">
        <v>250451</v>
      </c>
      <c r="E1614" t="s">
        <v>777</v>
      </c>
      <c r="F1614" t="s">
        <v>786</v>
      </c>
      <c r="G1614" t="s">
        <v>174</v>
      </c>
      <c r="H1614" s="4">
        <v>65952</v>
      </c>
      <c r="I1614" s="4">
        <v>37584</v>
      </c>
      <c r="J1614" s="5">
        <f t="shared" si="46"/>
        <v>103536</v>
      </c>
      <c r="K1614" t="str">
        <f>IFERROR(VLOOKUP(G1614,'GASB Match'!$A$87:$B$363,2,FALSE),"")</f>
        <v/>
      </c>
    </row>
    <row r="1615" spans="1:11" x14ac:dyDescent="0.2">
      <c r="A1615" t="str">
        <f t="shared" si="45"/>
        <v>2022AUGUSTA PUBLIC SCHOOLS</v>
      </c>
      <c r="B1615" t="s">
        <v>785</v>
      </c>
      <c r="C1615">
        <v>2022</v>
      </c>
      <c r="D1615">
        <v>250451</v>
      </c>
      <c r="E1615" t="s">
        <v>777</v>
      </c>
      <c r="F1615" t="s">
        <v>786</v>
      </c>
      <c r="G1615" t="s">
        <v>174</v>
      </c>
      <c r="H1615" s="4">
        <v>69033</v>
      </c>
      <c r="I1615" s="4">
        <v>38010</v>
      </c>
      <c r="J1615" s="5">
        <f t="shared" si="46"/>
        <v>107043</v>
      </c>
      <c r="K1615" t="str">
        <f>IFERROR(VLOOKUP(G1615,'GASB Match'!$A$87:$B$363,2,FALSE),"")</f>
        <v/>
      </c>
    </row>
    <row r="1616" spans="1:11" x14ac:dyDescent="0.2">
      <c r="A1616" t="str">
        <f t="shared" si="45"/>
        <v>2023AUGUSTA PUBLIC SCHOOLS</v>
      </c>
      <c r="B1616" t="s">
        <v>785</v>
      </c>
      <c r="C1616">
        <v>2023</v>
      </c>
      <c r="D1616">
        <v>250451</v>
      </c>
      <c r="E1616" t="s">
        <v>777</v>
      </c>
      <c r="F1616" t="s">
        <v>786</v>
      </c>
      <c r="G1616" t="s">
        <v>174</v>
      </c>
      <c r="H1616" s="4">
        <v>76081</v>
      </c>
      <c r="I1616" s="4">
        <v>41020</v>
      </c>
      <c r="J1616" s="5">
        <f t="shared" si="46"/>
        <v>117101</v>
      </c>
      <c r="K1616" t="str">
        <f>IFERROR(VLOOKUP(G1616,'GASB Match'!$A$87:$B$363,2,FALSE),"")</f>
        <v/>
      </c>
    </row>
    <row r="1617" spans="1:11" x14ac:dyDescent="0.2">
      <c r="A1617" t="str">
        <f t="shared" si="45"/>
        <v>2015LEWIS &amp; CLARK CO PAYROLL</v>
      </c>
      <c r="B1617" t="s">
        <v>785</v>
      </c>
      <c r="C1617">
        <v>2015</v>
      </c>
      <c r="D1617">
        <v>259981</v>
      </c>
      <c r="E1617" t="s">
        <v>777</v>
      </c>
      <c r="F1617" t="s">
        <v>786</v>
      </c>
      <c r="G1617" t="s">
        <v>175</v>
      </c>
      <c r="H1617" s="4">
        <v>6703</v>
      </c>
      <c r="I1617" s="4">
        <v>4983</v>
      </c>
      <c r="J1617" s="5">
        <f t="shared" si="46"/>
        <v>11686</v>
      </c>
      <c r="K1617" t="str">
        <f>IFERROR(VLOOKUP(G1617,'GASB Match'!$A$87:$B$363,2,FALSE),"")</f>
        <v/>
      </c>
    </row>
    <row r="1618" spans="1:11" x14ac:dyDescent="0.2">
      <c r="A1618" t="str">
        <f t="shared" si="45"/>
        <v>2016LEWIS &amp; CLARK CO PAYROLL</v>
      </c>
      <c r="B1618" t="s">
        <v>785</v>
      </c>
      <c r="C1618">
        <v>2016</v>
      </c>
      <c r="D1618">
        <v>259981</v>
      </c>
      <c r="E1618" t="s">
        <v>777</v>
      </c>
      <c r="F1618" t="s">
        <v>786</v>
      </c>
      <c r="G1618" t="s">
        <v>175</v>
      </c>
      <c r="H1618" s="4">
        <v>6303</v>
      </c>
      <c r="I1618" s="4">
        <v>4315</v>
      </c>
      <c r="J1618" s="5">
        <f t="shared" si="46"/>
        <v>10618</v>
      </c>
      <c r="K1618" t="str">
        <f>IFERROR(VLOOKUP(G1618,'GASB Match'!$A$87:$B$363,2,FALSE),"")</f>
        <v/>
      </c>
    </row>
    <row r="1619" spans="1:11" x14ac:dyDescent="0.2">
      <c r="A1619" t="str">
        <f t="shared" si="45"/>
        <v>2017LEWIS &amp; CLARK CO PAYROLL</v>
      </c>
      <c r="B1619" t="s">
        <v>785</v>
      </c>
      <c r="C1619">
        <v>2017</v>
      </c>
      <c r="D1619">
        <v>259981</v>
      </c>
      <c r="E1619" t="s">
        <v>777</v>
      </c>
      <c r="F1619" t="s">
        <v>786</v>
      </c>
      <c r="G1619" t="s">
        <v>175</v>
      </c>
      <c r="H1619" s="4">
        <v>6700</v>
      </c>
      <c r="I1619" s="4">
        <v>4268</v>
      </c>
      <c r="J1619" s="5">
        <f t="shared" si="46"/>
        <v>10968</v>
      </c>
      <c r="K1619" t="str">
        <f>IFERROR(VLOOKUP(G1619,'GASB Match'!$A$87:$B$363,2,FALSE),"")</f>
        <v/>
      </c>
    </row>
    <row r="1620" spans="1:11" x14ac:dyDescent="0.2">
      <c r="A1620" t="str">
        <f t="shared" si="45"/>
        <v>2018LEWIS &amp; CLARK CO PAYROLL</v>
      </c>
      <c r="B1620" t="s">
        <v>785</v>
      </c>
      <c r="C1620">
        <v>2018</v>
      </c>
      <c r="D1620">
        <v>259981</v>
      </c>
      <c r="E1620" t="s">
        <v>777</v>
      </c>
      <c r="F1620" t="s">
        <v>786</v>
      </c>
      <c r="G1620" t="s">
        <v>175</v>
      </c>
      <c r="H1620" s="4">
        <v>6768</v>
      </c>
      <c r="I1620" s="4">
        <v>4537</v>
      </c>
      <c r="J1620" s="5">
        <f t="shared" si="46"/>
        <v>11305</v>
      </c>
      <c r="K1620" t="str">
        <f>IFERROR(VLOOKUP(G1620,'GASB Match'!$A$87:$B$363,2,FALSE),"")</f>
        <v/>
      </c>
    </row>
    <row r="1621" spans="1:11" x14ac:dyDescent="0.2">
      <c r="A1621" t="str">
        <f t="shared" si="45"/>
        <v>2019LEWIS &amp; CLARK CO PAYROLL</v>
      </c>
      <c r="B1621" t="s">
        <v>785</v>
      </c>
      <c r="C1621">
        <v>2019</v>
      </c>
      <c r="D1621">
        <v>259981</v>
      </c>
      <c r="E1621" t="s">
        <v>777</v>
      </c>
      <c r="F1621" t="s">
        <v>786</v>
      </c>
      <c r="G1621" t="s">
        <v>175</v>
      </c>
      <c r="H1621" s="4">
        <v>6952</v>
      </c>
      <c r="I1621" s="4">
        <v>4288</v>
      </c>
      <c r="J1621" s="5">
        <f t="shared" si="46"/>
        <v>11240</v>
      </c>
      <c r="K1621" t="str">
        <f>IFERROR(VLOOKUP(G1621,'GASB Match'!$A$87:$B$363,2,FALSE),"")</f>
        <v/>
      </c>
    </row>
    <row r="1622" spans="1:11" x14ac:dyDescent="0.2">
      <c r="A1622" t="str">
        <f t="shared" si="45"/>
        <v>2020LEWIS &amp; CLARK CO PAYROLL</v>
      </c>
      <c r="B1622" t="s">
        <v>785</v>
      </c>
      <c r="C1622">
        <v>2020</v>
      </c>
      <c r="D1622">
        <v>259981</v>
      </c>
      <c r="E1622" t="s">
        <v>777</v>
      </c>
      <c r="F1622" t="s">
        <v>786</v>
      </c>
      <c r="G1622" t="s">
        <v>175</v>
      </c>
      <c r="H1622" s="4">
        <v>7234</v>
      </c>
      <c r="I1622" s="4">
        <v>4189</v>
      </c>
      <c r="J1622" s="5">
        <f t="shared" si="46"/>
        <v>11423</v>
      </c>
      <c r="K1622" t="str">
        <f>IFERROR(VLOOKUP(G1622,'GASB Match'!$A$87:$B$363,2,FALSE),"")</f>
        <v/>
      </c>
    </row>
    <row r="1623" spans="1:11" x14ac:dyDescent="0.2">
      <c r="A1623" t="str">
        <f t="shared" si="45"/>
        <v>2021LEWIS &amp; CLARK CO PAYROLL</v>
      </c>
      <c r="B1623" t="s">
        <v>785</v>
      </c>
      <c r="C1623">
        <v>2021</v>
      </c>
      <c r="D1623">
        <v>259981</v>
      </c>
      <c r="E1623" t="s">
        <v>777</v>
      </c>
      <c r="F1623" t="s">
        <v>786</v>
      </c>
      <c r="G1623" t="s">
        <v>175</v>
      </c>
      <c r="H1623" s="4">
        <v>7441</v>
      </c>
      <c r="I1623" s="4">
        <v>4196</v>
      </c>
      <c r="J1623" s="5">
        <f t="shared" si="46"/>
        <v>11637</v>
      </c>
      <c r="K1623" t="str">
        <f>IFERROR(VLOOKUP(G1623,'GASB Match'!$A$87:$B$363,2,FALSE),"")</f>
        <v/>
      </c>
    </row>
    <row r="1624" spans="1:11" x14ac:dyDescent="0.2">
      <c r="A1624" t="str">
        <f t="shared" si="45"/>
        <v>2022LEWIS &amp; CLARK CO PAYROLL</v>
      </c>
      <c r="B1624" t="s">
        <v>785</v>
      </c>
      <c r="C1624">
        <v>2022</v>
      </c>
      <c r="D1624">
        <v>259981</v>
      </c>
      <c r="E1624" t="s">
        <v>777</v>
      </c>
      <c r="F1624" t="s">
        <v>786</v>
      </c>
      <c r="G1624" t="s">
        <v>175</v>
      </c>
      <c r="H1624" s="4">
        <v>7922</v>
      </c>
      <c r="I1624" s="4">
        <v>4249</v>
      </c>
      <c r="J1624" s="5">
        <f t="shared" si="46"/>
        <v>12171</v>
      </c>
      <c r="K1624" t="str">
        <f>IFERROR(VLOOKUP(G1624,'GASB Match'!$A$87:$B$363,2,FALSE),"")</f>
        <v/>
      </c>
    </row>
    <row r="1625" spans="1:11" x14ac:dyDescent="0.2">
      <c r="A1625" t="str">
        <f t="shared" si="45"/>
        <v>2023LEWIS &amp; CLARK CO PAYROLL</v>
      </c>
      <c r="B1625" t="s">
        <v>785</v>
      </c>
      <c r="C1625">
        <v>2023</v>
      </c>
      <c r="D1625">
        <v>259981</v>
      </c>
      <c r="E1625" t="s">
        <v>777</v>
      </c>
      <c r="F1625" t="s">
        <v>786</v>
      </c>
      <c r="G1625" t="s">
        <v>175</v>
      </c>
      <c r="H1625" s="4">
        <v>8410</v>
      </c>
      <c r="I1625" s="4">
        <v>4428</v>
      </c>
      <c r="J1625" s="5">
        <f t="shared" si="46"/>
        <v>12838</v>
      </c>
      <c r="K1625" t="str">
        <f>IFERROR(VLOOKUP(G1625,'GASB Match'!$A$87:$B$363,2,FALSE),"")</f>
        <v/>
      </c>
    </row>
    <row r="1626" spans="1:11" x14ac:dyDescent="0.2">
      <c r="A1626" t="str">
        <f t="shared" si="45"/>
        <v>2015PRICKLY PEAR SPECIAL SVC COOP</v>
      </c>
      <c r="B1626">
        <v>3000045</v>
      </c>
      <c r="C1626">
        <v>2015</v>
      </c>
      <c r="D1626">
        <v>259991</v>
      </c>
      <c r="E1626" t="s">
        <v>777</v>
      </c>
      <c r="F1626" t="s">
        <v>786</v>
      </c>
      <c r="G1626" t="s">
        <v>176</v>
      </c>
      <c r="H1626" s="4">
        <v>64318</v>
      </c>
      <c r="I1626" s="4">
        <v>43549</v>
      </c>
      <c r="J1626" s="5">
        <f t="shared" si="46"/>
        <v>107867</v>
      </c>
      <c r="K1626">
        <f>IFERROR(VLOOKUP(G1626,'GASB Match'!$A$87:$B$363,2,FALSE),"")</f>
        <v>3000045</v>
      </c>
    </row>
    <row r="1627" spans="1:11" x14ac:dyDescent="0.2">
      <c r="A1627" t="str">
        <f t="shared" si="45"/>
        <v>2016PRICKLY PEAR SPECIAL SVC COOP</v>
      </c>
      <c r="B1627">
        <v>3000045</v>
      </c>
      <c r="C1627">
        <v>2016</v>
      </c>
      <c r="D1627">
        <v>259991</v>
      </c>
      <c r="E1627" t="s">
        <v>777</v>
      </c>
      <c r="F1627" t="s">
        <v>786</v>
      </c>
      <c r="G1627" t="s">
        <v>176</v>
      </c>
      <c r="H1627" s="4">
        <v>66632</v>
      </c>
      <c r="I1627" s="4">
        <v>43615</v>
      </c>
      <c r="J1627" s="5">
        <f t="shared" si="46"/>
        <v>110247</v>
      </c>
      <c r="K1627">
        <f>IFERROR(VLOOKUP(G1627,'GASB Match'!$A$87:$B$363,2,FALSE),"")</f>
        <v>3000045</v>
      </c>
    </row>
    <row r="1628" spans="1:11" x14ac:dyDescent="0.2">
      <c r="A1628" t="str">
        <f t="shared" si="45"/>
        <v>2017PRICKLY PEAR SPECIAL SVC COOP</v>
      </c>
      <c r="B1628">
        <v>3000045</v>
      </c>
      <c r="C1628">
        <v>2017</v>
      </c>
      <c r="D1628">
        <v>259991</v>
      </c>
      <c r="E1628" t="s">
        <v>777</v>
      </c>
      <c r="F1628" t="s">
        <v>786</v>
      </c>
      <c r="G1628" t="s">
        <v>176</v>
      </c>
      <c r="H1628" s="4">
        <v>72230</v>
      </c>
      <c r="I1628" s="4">
        <v>45863</v>
      </c>
      <c r="J1628" s="5">
        <f t="shared" si="46"/>
        <v>118093</v>
      </c>
      <c r="K1628">
        <f>IFERROR(VLOOKUP(G1628,'GASB Match'!$A$87:$B$363,2,FALSE),"")</f>
        <v>3000045</v>
      </c>
    </row>
    <row r="1629" spans="1:11" x14ac:dyDescent="0.2">
      <c r="A1629" t="str">
        <f t="shared" si="45"/>
        <v>2018PRICKLY PEAR SPECIAL SVC COOP</v>
      </c>
      <c r="B1629">
        <v>3000045</v>
      </c>
      <c r="C1629">
        <v>2018</v>
      </c>
      <c r="D1629">
        <v>259991</v>
      </c>
      <c r="E1629" t="s">
        <v>777</v>
      </c>
      <c r="F1629" t="s">
        <v>786</v>
      </c>
      <c r="G1629" t="s">
        <v>176</v>
      </c>
      <c r="H1629" s="4">
        <v>74635</v>
      </c>
      <c r="I1629" s="4">
        <v>46682</v>
      </c>
      <c r="J1629" s="5">
        <f t="shared" si="46"/>
        <v>121317</v>
      </c>
      <c r="K1629">
        <f>IFERROR(VLOOKUP(G1629,'GASB Match'!$A$87:$B$363,2,FALSE),"")</f>
        <v>3000045</v>
      </c>
    </row>
    <row r="1630" spans="1:11" x14ac:dyDescent="0.2">
      <c r="A1630" t="str">
        <f t="shared" si="45"/>
        <v>2019PRICKLY PEAR SPECIAL SVC COOP</v>
      </c>
      <c r="B1630">
        <v>3000045</v>
      </c>
      <c r="C1630">
        <v>2019</v>
      </c>
      <c r="D1630">
        <v>259991</v>
      </c>
      <c r="E1630" t="s">
        <v>777</v>
      </c>
      <c r="F1630" t="s">
        <v>786</v>
      </c>
      <c r="G1630" t="s">
        <v>176</v>
      </c>
      <c r="H1630" s="4">
        <v>76547</v>
      </c>
      <c r="I1630" s="4">
        <v>46419</v>
      </c>
      <c r="J1630" s="5">
        <f t="shared" si="46"/>
        <v>122966</v>
      </c>
      <c r="K1630">
        <f>IFERROR(VLOOKUP(G1630,'GASB Match'!$A$87:$B$363,2,FALSE),"")</f>
        <v>3000045</v>
      </c>
    </row>
    <row r="1631" spans="1:11" x14ac:dyDescent="0.2">
      <c r="A1631" t="str">
        <f t="shared" si="45"/>
        <v>2020PRICKLY PEAR SPECIAL SVC COOP</v>
      </c>
      <c r="B1631">
        <v>3000045</v>
      </c>
      <c r="C1631">
        <v>2020</v>
      </c>
      <c r="D1631">
        <v>259991</v>
      </c>
      <c r="E1631" t="s">
        <v>777</v>
      </c>
      <c r="F1631" t="s">
        <v>786</v>
      </c>
      <c r="G1631" t="s">
        <v>176</v>
      </c>
      <c r="H1631" s="4">
        <v>72080</v>
      </c>
      <c r="I1631" s="4">
        <v>42540</v>
      </c>
      <c r="J1631" s="5">
        <f t="shared" si="46"/>
        <v>114620</v>
      </c>
      <c r="K1631">
        <f>IFERROR(VLOOKUP(G1631,'GASB Match'!$A$87:$B$363,2,FALSE),"")</f>
        <v>3000045</v>
      </c>
    </row>
    <row r="1632" spans="1:11" x14ac:dyDescent="0.2">
      <c r="A1632" t="str">
        <f t="shared" si="45"/>
        <v>2021PRICKLY PEAR SPECIAL SVC COOP</v>
      </c>
      <c r="B1632">
        <v>3000045</v>
      </c>
      <c r="C1632">
        <v>2021</v>
      </c>
      <c r="D1632">
        <v>259991</v>
      </c>
      <c r="E1632" t="s">
        <v>777</v>
      </c>
      <c r="F1632" t="s">
        <v>786</v>
      </c>
      <c r="G1632" t="s">
        <v>176</v>
      </c>
      <c r="H1632" s="4">
        <v>85926</v>
      </c>
      <c r="I1632" s="4">
        <v>48981</v>
      </c>
      <c r="J1632" s="5">
        <f t="shared" si="46"/>
        <v>134907</v>
      </c>
      <c r="K1632">
        <f>IFERROR(VLOOKUP(G1632,'GASB Match'!$A$87:$B$363,2,FALSE),"")</f>
        <v>3000045</v>
      </c>
    </row>
    <row r="1633" spans="1:11" x14ac:dyDescent="0.2">
      <c r="A1633" t="str">
        <f t="shared" si="45"/>
        <v>2022PRICKLY PEAR SPECIAL SVC COOP</v>
      </c>
      <c r="B1633">
        <v>3000045</v>
      </c>
      <c r="C1633">
        <v>2022</v>
      </c>
      <c r="D1633">
        <v>259991</v>
      </c>
      <c r="E1633" t="s">
        <v>777</v>
      </c>
      <c r="F1633" t="s">
        <v>786</v>
      </c>
      <c r="G1633" t="s">
        <v>176</v>
      </c>
      <c r="H1633" s="4">
        <v>82717</v>
      </c>
      <c r="I1633" s="4">
        <v>45570</v>
      </c>
      <c r="J1633" s="5">
        <f t="shared" si="46"/>
        <v>128287</v>
      </c>
      <c r="K1633">
        <f>IFERROR(VLOOKUP(G1633,'GASB Match'!$A$87:$B$363,2,FALSE),"")</f>
        <v>3000045</v>
      </c>
    </row>
    <row r="1634" spans="1:11" x14ac:dyDescent="0.2">
      <c r="A1634" t="str">
        <f t="shared" si="45"/>
        <v>2023PRICKLY PEAR SPECIAL SVC COOP</v>
      </c>
      <c r="B1634">
        <v>3000045</v>
      </c>
      <c r="C1634">
        <v>2023</v>
      </c>
      <c r="D1634">
        <v>259991</v>
      </c>
      <c r="E1634" t="s">
        <v>777</v>
      </c>
      <c r="F1634" t="s">
        <v>786</v>
      </c>
      <c r="G1634" t="s">
        <v>176</v>
      </c>
      <c r="H1634" s="4">
        <v>97105</v>
      </c>
      <c r="I1634" s="4">
        <v>52388</v>
      </c>
      <c r="J1634" s="5">
        <f t="shared" si="46"/>
        <v>149493</v>
      </c>
      <c r="K1634">
        <f>IFERROR(VLOOKUP(G1634,'GASB Match'!$A$87:$B$363,2,FALSE),"")</f>
        <v>3000045</v>
      </c>
    </row>
    <row r="1635" spans="1:11" x14ac:dyDescent="0.2">
      <c r="A1635" t="str">
        <f t="shared" si="45"/>
        <v>2015LIBERTY ELEMENTARY SCHOOL</v>
      </c>
      <c r="B1635">
        <v>3000093</v>
      </c>
      <c r="C1635">
        <v>2015</v>
      </c>
      <c r="D1635">
        <v>260101</v>
      </c>
      <c r="E1635" t="s">
        <v>777</v>
      </c>
      <c r="F1635" t="s">
        <v>786</v>
      </c>
      <c r="G1635" t="s">
        <v>177</v>
      </c>
      <c r="H1635" s="4">
        <v>7631</v>
      </c>
      <c r="I1635" s="4">
        <v>5604</v>
      </c>
      <c r="J1635" s="5">
        <f t="shared" si="46"/>
        <v>13235</v>
      </c>
      <c r="K1635">
        <f>IFERROR(VLOOKUP(G1635,'GASB Match'!$A$87:$B$363,2,FALSE),"")</f>
        <v>3000093</v>
      </c>
    </row>
    <row r="1636" spans="1:11" x14ac:dyDescent="0.2">
      <c r="A1636" t="str">
        <f t="shared" si="45"/>
        <v>2016LIBERTY ELEMENTARY SCHOOL</v>
      </c>
      <c r="B1636">
        <v>3000093</v>
      </c>
      <c r="C1636">
        <v>2016</v>
      </c>
      <c r="D1636">
        <v>260101</v>
      </c>
      <c r="E1636" t="s">
        <v>777</v>
      </c>
      <c r="F1636" t="s">
        <v>786</v>
      </c>
      <c r="G1636" t="s">
        <v>177</v>
      </c>
      <c r="H1636" s="4">
        <v>5854</v>
      </c>
      <c r="I1636" s="4">
        <v>4022</v>
      </c>
      <c r="J1636" s="5">
        <f t="shared" si="46"/>
        <v>9876</v>
      </c>
      <c r="K1636">
        <f>IFERROR(VLOOKUP(G1636,'GASB Match'!$A$87:$B$363,2,FALSE),"")</f>
        <v>3000093</v>
      </c>
    </row>
    <row r="1637" spans="1:11" x14ac:dyDescent="0.2">
      <c r="A1637" t="str">
        <f t="shared" si="45"/>
        <v>2017LIBERTY ELEMENTARY SCHOOL</v>
      </c>
      <c r="B1637">
        <v>3000093</v>
      </c>
      <c r="C1637">
        <v>2017</v>
      </c>
      <c r="D1637">
        <v>260101</v>
      </c>
      <c r="E1637" t="s">
        <v>777</v>
      </c>
      <c r="F1637" t="s">
        <v>786</v>
      </c>
      <c r="G1637" t="s">
        <v>177</v>
      </c>
      <c r="H1637" s="4">
        <v>16122</v>
      </c>
      <c r="I1637" s="4">
        <v>10248</v>
      </c>
      <c r="J1637" s="5">
        <f t="shared" si="46"/>
        <v>26370</v>
      </c>
      <c r="K1637">
        <f>IFERROR(VLOOKUP(G1637,'GASB Match'!$A$87:$B$363,2,FALSE),"")</f>
        <v>3000093</v>
      </c>
    </row>
    <row r="1638" spans="1:11" x14ac:dyDescent="0.2">
      <c r="A1638" t="str">
        <f t="shared" si="45"/>
        <v>2018LIBERTY ELEMENTARY SCHOOL</v>
      </c>
      <c r="B1638">
        <v>3000093</v>
      </c>
      <c r="C1638">
        <v>2018</v>
      </c>
      <c r="D1638">
        <v>260101</v>
      </c>
      <c r="E1638" t="s">
        <v>777</v>
      </c>
      <c r="F1638" t="s">
        <v>786</v>
      </c>
      <c r="G1638" t="s">
        <v>177</v>
      </c>
      <c r="H1638" s="4">
        <v>21781</v>
      </c>
      <c r="I1638" s="4">
        <v>13860</v>
      </c>
      <c r="J1638" s="5">
        <f t="shared" si="46"/>
        <v>35641</v>
      </c>
      <c r="K1638">
        <f>IFERROR(VLOOKUP(G1638,'GASB Match'!$A$87:$B$363,2,FALSE),"")</f>
        <v>3000093</v>
      </c>
    </row>
    <row r="1639" spans="1:11" x14ac:dyDescent="0.2">
      <c r="A1639" t="str">
        <f t="shared" si="45"/>
        <v>2019LIBERTY ELEMENTARY SCHOOL</v>
      </c>
      <c r="B1639">
        <v>3000093</v>
      </c>
      <c r="C1639">
        <v>2019</v>
      </c>
      <c r="D1639">
        <v>260101</v>
      </c>
      <c r="E1639" t="s">
        <v>777</v>
      </c>
      <c r="F1639" t="s">
        <v>786</v>
      </c>
      <c r="G1639" t="s">
        <v>177</v>
      </c>
      <c r="H1639" s="4">
        <v>23686</v>
      </c>
      <c r="I1639" s="4">
        <v>14418</v>
      </c>
      <c r="J1639" s="5">
        <f t="shared" si="46"/>
        <v>38104</v>
      </c>
      <c r="K1639">
        <f>IFERROR(VLOOKUP(G1639,'GASB Match'!$A$87:$B$363,2,FALSE),"")</f>
        <v>3000093</v>
      </c>
    </row>
    <row r="1640" spans="1:11" x14ac:dyDescent="0.2">
      <c r="A1640" t="str">
        <f t="shared" si="45"/>
        <v>2020LIBERTY ELEMENTARY SCHOOL</v>
      </c>
      <c r="B1640">
        <v>3000093</v>
      </c>
      <c r="C1640">
        <v>2020</v>
      </c>
      <c r="D1640">
        <v>260101</v>
      </c>
      <c r="E1640" t="s">
        <v>777</v>
      </c>
      <c r="F1640" t="s">
        <v>786</v>
      </c>
      <c r="G1640" t="s">
        <v>177</v>
      </c>
      <c r="H1640" s="4">
        <v>27220</v>
      </c>
      <c r="I1640" s="4">
        <v>16009</v>
      </c>
      <c r="J1640" s="5">
        <f t="shared" si="46"/>
        <v>43229</v>
      </c>
      <c r="K1640">
        <f>IFERROR(VLOOKUP(G1640,'GASB Match'!$A$87:$B$363,2,FALSE),"")</f>
        <v>3000093</v>
      </c>
    </row>
    <row r="1641" spans="1:11" x14ac:dyDescent="0.2">
      <c r="A1641" t="str">
        <f t="shared" si="45"/>
        <v>2021LIBERTY ELEMENTARY SCHOOL</v>
      </c>
      <c r="B1641">
        <v>3000093</v>
      </c>
      <c r="C1641">
        <v>2021</v>
      </c>
      <c r="D1641">
        <v>260101</v>
      </c>
      <c r="E1641" t="s">
        <v>777</v>
      </c>
      <c r="F1641" t="s">
        <v>786</v>
      </c>
      <c r="G1641" t="s">
        <v>177</v>
      </c>
      <c r="H1641" s="4">
        <v>31511</v>
      </c>
      <c r="I1641" s="4">
        <v>17931</v>
      </c>
      <c r="J1641" s="5">
        <f t="shared" si="46"/>
        <v>49442</v>
      </c>
      <c r="K1641">
        <f>IFERROR(VLOOKUP(G1641,'GASB Match'!$A$87:$B$363,2,FALSE),"")</f>
        <v>3000093</v>
      </c>
    </row>
    <row r="1642" spans="1:11" x14ac:dyDescent="0.2">
      <c r="A1642" t="str">
        <f t="shared" si="45"/>
        <v>2022LIBERTY ELEMENTARY SCHOOL</v>
      </c>
      <c r="B1642">
        <v>3000093</v>
      </c>
      <c r="C1642">
        <v>2022</v>
      </c>
      <c r="D1642">
        <v>260101</v>
      </c>
      <c r="E1642" t="s">
        <v>777</v>
      </c>
      <c r="F1642" t="s">
        <v>786</v>
      </c>
      <c r="G1642" t="s">
        <v>177</v>
      </c>
      <c r="H1642" s="4">
        <v>29241</v>
      </c>
      <c r="I1642" s="4">
        <v>16027</v>
      </c>
      <c r="J1642" s="5">
        <f t="shared" si="46"/>
        <v>45268</v>
      </c>
      <c r="K1642">
        <f>IFERROR(VLOOKUP(G1642,'GASB Match'!$A$87:$B$363,2,FALSE),"")</f>
        <v>3000093</v>
      </c>
    </row>
    <row r="1643" spans="1:11" x14ac:dyDescent="0.2">
      <c r="A1643" t="str">
        <f t="shared" si="45"/>
        <v>2023LIBERTY ELEMENTARY SCHOOL</v>
      </c>
      <c r="B1643">
        <v>3000093</v>
      </c>
      <c r="C1643">
        <v>2023</v>
      </c>
      <c r="D1643">
        <v>260101</v>
      </c>
      <c r="E1643" t="s">
        <v>777</v>
      </c>
      <c r="F1643" t="s">
        <v>786</v>
      </c>
      <c r="G1643" t="s">
        <v>177</v>
      </c>
      <c r="H1643" s="4">
        <v>28647</v>
      </c>
      <c r="I1643" s="4">
        <v>15371</v>
      </c>
      <c r="J1643" s="5">
        <f t="shared" si="46"/>
        <v>44018</v>
      </c>
      <c r="K1643">
        <f>IFERROR(VLOOKUP(G1643,'GASB Match'!$A$87:$B$363,2,FALSE),"")</f>
        <v>3000093</v>
      </c>
    </row>
    <row r="1644" spans="1:11" x14ac:dyDescent="0.2">
      <c r="A1644" t="str">
        <f t="shared" si="45"/>
        <v>2015CHESTER JOPLIN INVERNESS PUBLIC SCHOOLS</v>
      </c>
      <c r="B1644" t="s">
        <v>785</v>
      </c>
      <c r="C1644">
        <v>2015</v>
      </c>
      <c r="D1644">
        <v>260331</v>
      </c>
      <c r="E1644" t="s">
        <v>777</v>
      </c>
      <c r="F1644" t="s">
        <v>786</v>
      </c>
      <c r="G1644" t="s">
        <v>178</v>
      </c>
      <c r="H1644" s="4">
        <v>96237</v>
      </c>
      <c r="I1644" s="4">
        <v>64915</v>
      </c>
      <c r="J1644" s="5">
        <f t="shared" si="46"/>
        <v>161152</v>
      </c>
      <c r="K1644" t="str">
        <f>IFERROR(VLOOKUP(G1644,'GASB Match'!$A$87:$B$363,2,FALSE),"")</f>
        <v/>
      </c>
    </row>
    <row r="1645" spans="1:11" x14ac:dyDescent="0.2">
      <c r="A1645" t="str">
        <f t="shared" si="45"/>
        <v>2016CHESTER JOPLIN INVERNESS PUBLIC SCHOOLS</v>
      </c>
      <c r="B1645" t="s">
        <v>785</v>
      </c>
      <c r="C1645">
        <v>2016</v>
      </c>
      <c r="D1645">
        <v>260331</v>
      </c>
      <c r="E1645" t="s">
        <v>777</v>
      </c>
      <c r="F1645" t="s">
        <v>786</v>
      </c>
      <c r="G1645" t="s">
        <v>178</v>
      </c>
      <c r="H1645" s="4">
        <v>103236</v>
      </c>
      <c r="I1645" s="4">
        <v>67460</v>
      </c>
      <c r="J1645" s="5">
        <f t="shared" si="46"/>
        <v>170696</v>
      </c>
      <c r="K1645" t="str">
        <f>IFERROR(VLOOKUP(G1645,'GASB Match'!$A$87:$B$363,2,FALSE),"")</f>
        <v/>
      </c>
    </row>
    <row r="1646" spans="1:11" x14ac:dyDescent="0.2">
      <c r="A1646" t="str">
        <f t="shared" si="45"/>
        <v>2017CHESTER JOPLIN INVERNESS PUBLIC SCHOOLS</v>
      </c>
      <c r="B1646" t="s">
        <v>785</v>
      </c>
      <c r="C1646">
        <v>2017</v>
      </c>
      <c r="D1646">
        <v>260331</v>
      </c>
      <c r="E1646" t="s">
        <v>777</v>
      </c>
      <c r="F1646" t="s">
        <v>786</v>
      </c>
      <c r="G1646" t="s">
        <v>178</v>
      </c>
      <c r="H1646" s="4">
        <v>95046</v>
      </c>
      <c r="I1646" s="4">
        <v>60346</v>
      </c>
      <c r="J1646" s="5">
        <f t="shared" si="46"/>
        <v>155392</v>
      </c>
      <c r="K1646" t="str">
        <f>IFERROR(VLOOKUP(G1646,'GASB Match'!$A$87:$B$363,2,FALSE),"")</f>
        <v/>
      </c>
    </row>
    <row r="1647" spans="1:11" x14ac:dyDescent="0.2">
      <c r="A1647" t="str">
        <f t="shared" si="45"/>
        <v>2018CHESTER JOPLIN INVERNESS PUBLIC SCHOOLS</v>
      </c>
      <c r="B1647" t="s">
        <v>785</v>
      </c>
      <c r="C1647">
        <v>2018</v>
      </c>
      <c r="D1647">
        <v>260331</v>
      </c>
      <c r="E1647" t="s">
        <v>777</v>
      </c>
      <c r="F1647" t="s">
        <v>786</v>
      </c>
      <c r="G1647" t="s">
        <v>178</v>
      </c>
      <c r="H1647" s="4">
        <v>102202</v>
      </c>
      <c r="I1647" s="4">
        <v>63800</v>
      </c>
      <c r="J1647" s="5">
        <f t="shared" si="46"/>
        <v>166002</v>
      </c>
      <c r="K1647" t="str">
        <f>IFERROR(VLOOKUP(G1647,'GASB Match'!$A$87:$B$363,2,FALSE),"")</f>
        <v/>
      </c>
    </row>
    <row r="1648" spans="1:11" x14ac:dyDescent="0.2">
      <c r="A1648" t="str">
        <f t="shared" si="45"/>
        <v>2019CHESTER JOPLIN INVERNESS PUBLIC SCHOOLS</v>
      </c>
      <c r="B1648" t="s">
        <v>785</v>
      </c>
      <c r="C1648">
        <v>2019</v>
      </c>
      <c r="D1648">
        <v>260331</v>
      </c>
      <c r="E1648" t="s">
        <v>777</v>
      </c>
      <c r="F1648" t="s">
        <v>786</v>
      </c>
      <c r="G1648" t="s">
        <v>178</v>
      </c>
      <c r="H1648" s="4">
        <v>108991</v>
      </c>
      <c r="I1648" s="4">
        <v>66060</v>
      </c>
      <c r="J1648" s="5">
        <f t="shared" si="46"/>
        <v>175051</v>
      </c>
      <c r="K1648" t="str">
        <f>IFERROR(VLOOKUP(G1648,'GASB Match'!$A$87:$B$363,2,FALSE),"")</f>
        <v/>
      </c>
    </row>
    <row r="1649" spans="1:11" x14ac:dyDescent="0.2">
      <c r="A1649" t="str">
        <f t="shared" si="45"/>
        <v>2020CHESTER JOPLIN INVERNESS PUBLIC SCHOOLS</v>
      </c>
      <c r="B1649" t="s">
        <v>785</v>
      </c>
      <c r="C1649">
        <v>2020</v>
      </c>
      <c r="D1649">
        <v>260331</v>
      </c>
      <c r="E1649" t="s">
        <v>777</v>
      </c>
      <c r="F1649" t="s">
        <v>786</v>
      </c>
      <c r="G1649" t="s">
        <v>178</v>
      </c>
      <c r="H1649" s="4">
        <v>111850</v>
      </c>
      <c r="I1649" s="4">
        <v>66060</v>
      </c>
      <c r="J1649" s="5">
        <f t="shared" si="46"/>
        <v>177910</v>
      </c>
      <c r="K1649" t="str">
        <f>IFERROR(VLOOKUP(G1649,'GASB Match'!$A$87:$B$363,2,FALSE),"")</f>
        <v/>
      </c>
    </row>
    <row r="1650" spans="1:11" x14ac:dyDescent="0.2">
      <c r="A1650" t="str">
        <f t="shared" si="45"/>
        <v>2021CHESTER JOPLIN INVERNESS PUBLIC SCHOOLS</v>
      </c>
      <c r="B1650" t="s">
        <v>785</v>
      </c>
      <c r="C1650">
        <v>2021</v>
      </c>
      <c r="D1650">
        <v>260331</v>
      </c>
      <c r="E1650" t="s">
        <v>777</v>
      </c>
      <c r="F1650" t="s">
        <v>786</v>
      </c>
      <c r="G1650" t="s">
        <v>178</v>
      </c>
      <c r="H1650" s="4">
        <v>110513</v>
      </c>
      <c r="I1650" s="4">
        <v>63011</v>
      </c>
      <c r="J1650" s="5">
        <f t="shared" si="46"/>
        <v>173524</v>
      </c>
      <c r="K1650" t="str">
        <f>IFERROR(VLOOKUP(G1650,'GASB Match'!$A$87:$B$363,2,FALSE),"")</f>
        <v/>
      </c>
    </row>
    <row r="1651" spans="1:11" x14ac:dyDescent="0.2">
      <c r="A1651" t="str">
        <f t="shared" si="45"/>
        <v>2022CHESTER JOPLIN INVERNESS PUBLIC SCHOOLS</v>
      </c>
      <c r="B1651" t="s">
        <v>785</v>
      </c>
      <c r="C1651">
        <v>2022</v>
      </c>
      <c r="D1651">
        <v>260331</v>
      </c>
      <c r="E1651" t="s">
        <v>777</v>
      </c>
      <c r="F1651" t="s">
        <v>786</v>
      </c>
      <c r="G1651" t="s">
        <v>178</v>
      </c>
      <c r="H1651" s="4">
        <v>111886</v>
      </c>
      <c r="I1651" s="4">
        <v>61685</v>
      </c>
      <c r="J1651" s="5">
        <f t="shared" si="46"/>
        <v>173571</v>
      </c>
      <c r="K1651" t="str">
        <f>IFERROR(VLOOKUP(G1651,'GASB Match'!$A$87:$B$363,2,FALSE),"")</f>
        <v/>
      </c>
    </row>
    <row r="1652" spans="1:11" x14ac:dyDescent="0.2">
      <c r="A1652" t="str">
        <f t="shared" si="45"/>
        <v>2023CHESTER JOPLIN INVERNESS PUBLIC SCHOOLS</v>
      </c>
      <c r="B1652" t="s">
        <v>785</v>
      </c>
      <c r="C1652">
        <v>2023</v>
      </c>
      <c r="D1652">
        <v>260331</v>
      </c>
      <c r="E1652" t="s">
        <v>777</v>
      </c>
      <c r="F1652" t="s">
        <v>786</v>
      </c>
      <c r="G1652" t="s">
        <v>178</v>
      </c>
      <c r="H1652" s="4">
        <v>120453</v>
      </c>
      <c r="I1652" s="4">
        <v>65013</v>
      </c>
      <c r="J1652" s="5">
        <f t="shared" si="46"/>
        <v>185466</v>
      </c>
      <c r="K1652" t="str">
        <f>IFERROR(VLOOKUP(G1652,'GASB Match'!$A$87:$B$363,2,FALSE),"")</f>
        <v/>
      </c>
    </row>
    <row r="1653" spans="1:11" x14ac:dyDescent="0.2">
      <c r="A1653" t="str">
        <f t="shared" si="45"/>
        <v>2015LIBERTY COUNTY</v>
      </c>
      <c r="B1653">
        <v>3000046</v>
      </c>
      <c r="C1653">
        <v>2015</v>
      </c>
      <c r="D1653">
        <v>269991</v>
      </c>
      <c r="E1653" t="s">
        <v>777</v>
      </c>
      <c r="F1653" t="s">
        <v>786</v>
      </c>
      <c r="G1653" t="s">
        <v>179</v>
      </c>
      <c r="H1653" s="4">
        <v>319</v>
      </c>
      <c r="I1653" s="4">
        <v>709</v>
      </c>
      <c r="J1653" s="5">
        <f t="shared" si="46"/>
        <v>1028</v>
      </c>
      <c r="K1653">
        <f>IFERROR(VLOOKUP(G1653,'GASB Match'!$A$87:$B$363,2,FALSE),"")</f>
        <v>3000046</v>
      </c>
    </row>
    <row r="1654" spans="1:11" x14ac:dyDescent="0.2">
      <c r="A1654" t="str">
        <f t="shared" si="45"/>
        <v>2016LIBERTY COUNTY</v>
      </c>
      <c r="B1654">
        <v>3000046</v>
      </c>
      <c r="C1654">
        <v>2016</v>
      </c>
      <c r="D1654">
        <v>269991</v>
      </c>
      <c r="E1654" t="s">
        <v>777</v>
      </c>
      <c r="F1654" t="s">
        <v>786</v>
      </c>
      <c r="G1654" t="s">
        <v>179</v>
      </c>
      <c r="H1654" s="4">
        <v>0</v>
      </c>
      <c r="I1654" s="4">
        <v>0</v>
      </c>
      <c r="J1654" s="5">
        <f t="shared" si="46"/>
        <v>0</v>
      </c>
      <c r="K1654">
        <f>IFERROR(VLOOKUP(G1654,'GASB Match'!$A$87:$B$363,2,FALSE),"")</f>
        <v>3000046</v>
      </c>
    </row>
    <row r="1655" spans="1:11" x14ac:dyDescent="0.2">
      <c r="A1655" t="str">
        <f t="shared" si="45"/>
        <v>2017LIBERTY COUNTY</v>
      </c>
      <c r="B1655">
        <v>3000046</v>
      </c>
      <c r="C1655">
        <v>2017</v>
      </c>
      <c r="D1655">
        <v>269991</v>
      </c>
      <c r="E1655" t="s">
        <v>777</v>
      </c>
      <c r="F1655" t="s">
        <v>786</v>
      </c>
      <c r="G1655" t="s">
        <v>179</v>
      </c>
      <c r="H1655" s="4">
        <v>0</v>
      </c>
      <c r="I1655" s="4">
        <v>0</v>
      </c>
      <c r="J1655" s="5">
        <f t="shared" si="46"/>
        <v>0</v>
      </c>
      <c r="K1655">
        <f>IFERROR(VLOOKUP(G1655,'GASB Match'!$A$87:$B$363,2,FALSE),"")</f>
        <v>3000046</v>
      </c>
    </row>
    <row r="1656" spans="1:11" x14ac:dyDescent="0.2">
      <c r="A1656" t="str">
        <f t="shared" si="45"/>
        <v>2018LIBERTY COUNTY</v>
      </c>
      <c r="B1656">
        <v>3000046</v>
      </c>
      <c r="C1656">
        <v>2018</v>
      </c>
      <c r="D1656">
        <v>269991</v>
      </c>
      <c r="E1656" t="s">
        <v>777</v>
      </c>
      <c r="F1656" t="s">
        <v>786</v>
      </c>
      <c r="G1656" t="s">
        <v>179</v>
      </c>
      <c r="H1656" s="4">
        <v>0</v>
      </c>
      <c r="I1656" s="4">
        <v>0</v>
      </c>
      <c r="J1656" s="5">
        <f t="shared" si="46"/>
        <v>0</v>
      </c>
      <c r="K1656">
        <f>IFERROR(VLOOKUP(G1656,'GASB Match'!$A$87:$B$363,2,FALSE),"")</f>
        <v>3000046</v>
      </c>
    </row>
    <row r="1657" spans="1:11" x14ac:dyDescent="0.2">
      <c r="A1657" t="str">
        <f t="shared" si="45"/>
        <v>2019LIBERTY COUNTY</v>
      </c>
      <c r="B1657">
        <v>3000046</v>
      </c>
      <c r="C1657">
        <v>2019</v>
      </c>
      <c r="D1657">
        <v>269991</v>
      </c>
      <c r="E1657" t="s">
        <v>777</v>
      </c>
      <c r="F1657" t="s">
        <v>786</v>
      </c>
      <c r="G1657" t="s">
        <v>179</v>
      </c>
      <c r="H1657" s="4" t="s">
        <v>384</v>
      </c>
      <c r="I1657" s="4" t="s">
        <v>384</v>
      </c>
      <c r="J1657" s="5">
        <f t="shared" si="46"/>
        <v>0</v>
      </c>
      <c r="K1657">
        <f>IFERROR(VLOOKUP(G1657,'GASB Match'!$A$87:$B$363,2,FALSE),"")</f>
        <v>3000046</v>
      </c>
    </row>
    <row r="1658" spans="1:11" x14ac:dyDescent="0.2">
      <c r="A1658" t="str">
        <f t="shared" si="45"/>
        <v>2015TROY PUBLIC SCHOOLS</v>
      </c>
      <c r="B1658" t="s">
        <v>785</v>
      </c>
      <c r="C1658">
        <v>2015</v>
      </c>
      <c r="D1658">
        <v>270011</v>
      </c>
      <c r="E1658" t="s">
        <v>777</v>
      </c>
      <c r="F1658" t="s">
        <v>786</v>
      </c>
      <c r="G1658" t="s">
        <v>180</v>
      </c>
      <c r="H1658" s="4">
        <v>173949</v>
      </c>
      <c r="I1658" s="4">
        <v>116933</v>
      </c>
      <c r="J1658" s="5">
        <f t="shared" si="46"/>
        <v>290882</v>
      </c>
      <c r="K1658" t="str">
        <f>IFERROR(VLOOKUP(G1658,'GASB Match'!$A$87:$B$363,2,FALSE),"")</f>
        <v/>
      </c>
    </row>
    <row r="1659" spans="1:11" x14ac:dyDescent="0.2">
      <c r="A1659" t="str">
        <f t="shared" si="45"/>
        <v>2016TROY PUBLIC SCHOOLS</v>
      </c>
      <c r="B1659" t="s">
        <v>785</v>
      </c>
      <c r="C1659">
        <v>2016</v>
      </c>
      <c r="D1659">
        <v>270011</v>
      </c>
      <c r="E1659" t="s">
        <v>777</v>
      </c>
      <c r="F1659" t="s">
        <v>786</v>
      </c>
      <c r="G1659" t="s">
        <v>180</v>
      </c>
      <c r="H1659" s="4">
        <v>176575</v>
      </c>
      <c r="I1659" s="4">
        <v>115236</v>
      </c>
      <c r="J1659" s="5">
        <f t="shared" si="46"/>
        <v>291811</v>
      </c>
      <c r="K1659" t="str">
        <f>IFERROR(VLOOKUP(G1659,'GASB Match'!$A$87:$B$363,2,FALSE),"")</f>
        <v/>
      </c>
    </row>
    <row r="1660" spans="1:11" x14ac:dyDescent="0.2">
      <c r="A1660" t="str">
        <f t="shared" si="45"/>
        <v>2017TROY PUBLIC SCHOOLS</v>
      </c>
      <c r="B1660" t="s">
        <v>785</v>
      </c>
      <c r="C1660">
        <v>2017</v>
      </c>
      <c r="D1660">
        <v>270011</v>
      </c>
      <c r="E1660" t="s">
        <v>777</v>
      </c>
      <c r="F1660" t="s">
        <v>786</v>
      </c>
      <c r="G1660" t="s">
        <v>180</v>
      </c>
      <c r="H1660" s="4">
        <v>185693</v>
      </c>
      <c r="I1660" s="4">
        <v>117884</v>
      </c>
      <c r="J1660" s="5">
        <f t="shared" si="46"/>
        <v>303577</v>
      </c>
      <c r="K1660" t="str">
        <f>IFERROR(VLOOKUP(G1660,'GASB Match'!$A$87:$B$363,2,FALSE),"")</f>
        <v/>
      </c>
    </row>
    <row r="1661" spans="1:11" x14ac:dyDescent="0.2">
      <c r="A1661" t="str">
        <f t="shared" si="45"/>
        <v>2018TROY PUBLIC SCHOOLS</v>
      </c>
      <c r="B1661" t="s">
        <v>785</v>
      </c>
      <c r="C1661">
        <v>2018</v>
      </c>
      <c r="D1661">
        <v>270011</v>
      </c>
      <c r="E1661" t="s">
        <v>777</v>
      </c>
      <c r="F1661" t="s">
        <v>786</v>
      </c>
      <c r="G1661" t="s">
        <v>180</v>
      </c>
      <c r="H1661" s="4">
        <v>189949</v>
      </c>
      <c r="I1661" s="4">
        <v>118290</v>
      </c>
      <c r="J1661" s="5">
        <f t="shared" si="46"/>
        <v>308239</v>
      </c>
      <c r="K1661" t="str">
        <f>IFERROR(VLOOKUP(G1661,'GASB Match'!$A$87:$B$363,2,FALSE),"")</f>
        <v/>
      </c>
    </row>
    <row r="1662" spans="1:11" x14ac:dyDescent="0.2">
      <c r="A1662" t="str">
        <f t="shared" si="45"/>
        <v>2019TROY PUBLIC SCHOOLS</v>
      </c>
      <c r="B1662" t="s">
        <v>785</v>
      </c>
      <c r="C1662">
        <v>2019</v>
      </c>
      <c r="D1662">
        <v>270011</v>
      </c>
      <c r="E1662" t="s">
        <v>777</v>
      </c>
      <c r="F1662" t="s">
        <v>786</v>
      </c>
      <c r="G1662" t="s">
        <v>180</v>
      </c>
      <c r="H1662" s="4">
        <v>198958</v>
      </c>
      <c r="I1662" s="4">
        <v>120524</v>
      </c>
      <c r="J1662" s="5">
        <f t="shared" si="46"/>
        <v>319482</v>
      </c>
      <c r="K1662" t="str">
        <f>IFERROR(VLOOKUP(G1662,'GASB Match'!$A$87:$B$363,2,FALSE),"")</f>
        <v/>
      </c>
    </row>
    <row r="1663" spans="1:11" x14ac:dyDescent="0.2">
      <c r="A1663" t="str">
        <f t="shared" si="45"/>
        <v>2020TROY PUBLIC SCHOOLS</v>
      </c>
      <c r="B1663" t="s">
        <v>785</v>
      </c>
      <c r="C1663">
        <v>2020</v>
      </c>
      <c r="D1663">
        <v>270011</v>
      </c>
      <c r="E1663" t="s">
        <v>777</v>
      </c>
      <c r="F1663" t="s">
        <v>786</v>
      </c>
      <c r="G1663" t="s">
        <v>180</v>
      </c>
      <c r="H1663" s="4">
        <v>200995</v>
      </c>
      <c r="I1663" s="4">
        <v>118782</v>
      </c>
      <c r="J1663" s="5">
        <f t="shared" si="46"/>
        <v>319777</v>
      </c>
      <c r="K1663" t="str">
        <f>IFERROR(VLOOKUP(G1663,'GASB Match'!$A$87:$B$363,2,FALSE),"")</f>
        <v/>
      </c>
    </row>
    <row r="1664" spans="1:11" x14ac:dyDescent="0.2">
      <c r="A1664" t="str">
        <f t="shared" si="45"/>
        <v>2021TROY PUBLIC SCHOOLS</v>
      </c>
      <c r="B1664" t="s">
        <v>785</v>
      </c>
      <c r="C1664">
        <v>2021</v>
      </c>
      <c r="D1664">
        <v>270011</v>
      </c>
      <c r="E1664" t="s">
        <v>777</v>
      </c>
      <c r="F1664" t="s">
        <v>786</v>
      </c>
      <c r="G1664" t="s">
        <v>180</v>
      </c>
      <c r="H1664" s="4">
        <v>236799</v>
      </c>
      <c r="I1664" s="4">
        <v>135073</v>
      </c>
      <c r="J1664" s="5">
        <f t="shared" si="46"/>
        <v>371872</v>
      </c>
      <c r="K1664" t="str">
        <f>IFERROR(VLOOKUP(G1664,'GASB Match'!$A$87:$B$363,2,FALSE),"")</f>
        <v/>
      </c>
    </row>
    <row r="1665" spans="1:11" x14ac:dyDescent="0.2">
      <c r="A1665" t="str">
        <f t="shared" si="45"/>
        <v>2022TROY PUBLIC SCHOOLS</v>
      </c>
      <c r="B1665" t="s">
        <v>785</v>
      </c>
      <c r="C1665">
        <v>2022</v>
      </c>
      <c r="D1665">
        <v>270011</v>
      </c>
      <c r="E1665" t="s">
        <v>777</v>
      </c>
      <c r="F1665" t="s">
        <v>786</v>
      </c>
      <c r="G1665" t="s">
        <v>180</v>
      </c>
      <c r="H1665" s="4">
        <v>276980</v>
      </c>
      <c r="I1665" s="4">
        <v>152892</v>
      </c>
      <c r="J1665" s="5">
        <f t="shared" si="46"/>
        <v>429872</v>
      </c>
      <c r="K1665" t="str">
        <f>IFERROR(VLOOKUP(G1665,'GASB Match'!$A$87:$B$363,2,FALSE),"")</f>
        <v/>
      </c>
    </row>
    <row r="1666" spans="1:11" x14ac:dyDescent="0.2">
      <c r="A1666" t="str">
        <f t="shared" si="45"/>
        <v>2023TROY PUBLIC SCHOOLS</v>
      </c>
      <c r="B1666" t="s">
        <v>785</v>
      </c>
      <c r="C1666">
        <v>2023</v>
      </c>
      <c r="D1666">
        <v>270011</v>
      </c>
      <c r="E1666" t="s">
        <v>777</v>
      </c>
      <c r="F1666" t="s">
        <v>786</v>
      </c>
      <c r="G1666" t="s">
        <v>180</v>
      </c>
      <c r="H1666" s="4">
        <v>277787</v>
      </c>
      <c r="I1666" s="4">
        <v>150087</v>
      </c>
      <c r="J1666" s="5">
        <f t="shared" si="46"/>
        <v>427874</v>
      </c>
      <c r="K1666" t="str">
        <f>IFERROR(VLOOKUP(G1666,'GASB Match'!$A$87:$B$363,2,FALSE),"")</f>
        <v/>
      </c>
    </row>
    <row r="1667" spans="1:11" x14ac:dyDescent="0.2">
      <c r="A1667" t="str">
        <f t="shared" ref="A1667:A1730" si="47">C1667&amp;G1667</f>
        <v>2015LIBBY K-12 SCHOOLS</v>
      </c>
      <c r="B1667">
        <v>3016530</v>
      </c>
      <c r="C1667">
        <v>2015</v>
      </c>
      <c r="D1667">
        <v>270041</v>
      </c>
      <c r="E1667" t="s">
        <v>777</v>
      </c>
      <c r="F1667" t="s">
        <v>786</v>
      </c>
      <c r="G1667" t="s">
        <v>181</v>
      </c>
      <c r="H1667" s="4">
        <v>478856</v>
      </c>
      <c r="I1667" s="4">
        <v>321030</v>
      </c>
      <c r="J1667" s="5">
        <f t="shared" si="46"/>
        <v>799886</v>
      </c>
      <c r="K1667">
        <f>IFERROR(VLOOKUP(G1667,'GASB Match'!$A$87:$B$363,2,FALSE),"")</f>
        <v>3016530</v>
      </c>
    </row>
    <row r="1668" spans="1:11" x14ac:dyDescent="0.2">
      <c r="A1668" t="str">
        <f t="shared" si="47"/>
        <v>2016LIBBY K-12 SCHOOLS</v>
      </c>
      <c r="B1668">
        <v>3016530</v>
      </c>
      <c r="C1668">
        <v>2016</v>
      </c>
      <c r="D1668">
        <v>270041</v>
      </c>
      <c r="E1668" t="s">
        <v>777</v>
      </c>
      <c r="F1668" t="s">
        <v>786</v>
      </c>
      <c r="G1668" t="s">
        <v>181</v>
      </c>
      <c r="H1668" s="4">
        <v>507223</v>
      </c>
      <c r="I1668" s="4">
        <v>330631</v>
      </c>
      <c r="J1668" s="5">
        <f t="shared" si="46"/>
        <v>837854</v>
      </c>
      <c r="K1668">
        <f>IFERROR(VLOOKUP(G1668,'GASB Match'!$A$87:$B$363,2,FALSE),"")</f>
        <v>3016530</v>
      </c>
    </row>
    <row r="1669" spans="1:11" x14ac:dyDescent="0.2">
      <c r="A1669" t="str">
        <f t="shared" si="47"/>
        <v>2017LIBBY K-12 SCHOOLS</v>
      </c>
      <c r="B1669">
        <v>3016530</v>
      </c>
      <c r="C1669">
        <v>2017</v>
      </c>
      <c r="D1669">
        <v>270041</v>
      </c>
      <c r="E1669" t="s">
        <v>777</v>
      </c>
      <c r="F1669" t="s">
        <v>786</v>
      </c>
      <c r="G1669" t="s">
        <v>181</v>
      </c>
      <c r="H1669" s="4">
        <v>528530</v>
      </c>
      <c r="I1669" s="4">
        <v>335501</v>
      </c>
      <c r="J1669" s="5">
        <f t="shared" si="46"/>
        <v>864031</v>
      </c>
      <c r="K1669">
        <f>IFERROR(VLOOKUP(G1669,'GASB Match'!$A$87:$B$363,2,FALSE),"")</f>
        <v>3016530</v>
      </c>
    </row>
    <row r="1670" spans="1:11" x14ac:dyDescent="0.2">
      <c r="A1670" t="str">
        <f t="shared" si="47"/>
        <v>2018LIBBY K-12 SCHOOLS</v>
      </c>
      <c r="B1670">
        <v>3016530</v>
      </c>
      <c r="C1670">
        <v>2018</v>
      </c>
      <c r="D1670">
        <v>270041</v>
      </c>
      <c r="E1670" t="s">
        <v>777</v>
      </c>
      <c r="F1670" t="s">
        <v>786</v>
      </c>
      <c r="G1670" t="s">
        <v>181</v>
      </c>
      <c r="H1670" s="4">
        <v>535297</v>
      </c>
      <c r="I1670" s="4">
        <v>332748</v>
      </c>
      <c r="J1670" s="5">
        <f t="shared" si="46"/>
        <v>868045</v>
      </c>
      <c r="K1670">
        <f>IFERROR(VLOOKUP(G1670,'GASB Match'!$A$87:$B$363,2,FALSE),"")</f>
        <v>3016530</v>
      </c>
    </row>
    <row r="1671" spans="1:11" x14ac:dyDescent="0.2">
      <c r="A1671" t="str">
        <f t="shared" si="47"/>
        <v>2019LIBBY K-12 SCHOOLS</v>
      </c>
      <c r="B1671">
        <v>3016530</v>
      </c>
      <c r="C1671">
        <v>2019</v>
      </c>
      <c r="D1671">
        <v>270041</v>
      </c>
      <c r="E1671" t="s">
        <v>777</v>
      </c>
      <c r="F1671" t="s">
        <v>786</v>
      </c>
      <c r="G1671" t="s">
        <v>181</v>
      </c>
      <c r="H1671" s="4">
        <v>544542</v>
      </c>
      <c r="I1671" s="4">
        <v>329733</v>
      </c>
      <c r="J1671" s="5">
        <f t="shared" si="46"/>
        <v>874275</v>
      </c>
      <c r="K1671">
        <f>IFERROR(VLOOKUP(G1671,'GASB Match'!$A$87:$B$363,2,FALSE),"")</f>
        <v>3016530</v>
      </c>
    </row>
    <row r="1672" spans="1:11" x14ac:dyDescent="0.2">
      <c r="A1672" t="str">
        <f t="shared" si="47"/>
        <v>2020LIBBY K-12 SCHOOLS</v>
      </c>
      <c r="B1672">
        <v>3016530</v>
      </c>
      <c r="C1672">
        <v>2020</v>
      </c>
      <c r="D1672">
        <v>270041</v>
      </c>
      <c r="E1672" t="s">
        <v>777</v>
      </c>
      <c r="F1672" t="s">
        <v>786</v>
      </c>
      <c r="G1672" t="s">
        <v>181</v>
      </c>
      <c r="H1672" s="4">
        <v>550723</v>
      </c>
      <c r="I1672" s="4">
        <v>325614</v>
      </c>
      <c r="J1672" s="5">
        <f t="shared" si="46"/>
        <v>876337</v>
      </c>
      <c r="K1672">
        <f>IFERROR(VLOOKUP(G1672,'GASB Match'!$A$87:$B$363,2,FALSE),"")</f>
        <v>3016530</v>
      </c>
    </row>
    <row r="1673" spans="1:11" x14ac:dyDescent="0.2">
      <c r="A1673" t="str">
        <f t="shared" si="47"/>
        <v>2021LIBBY K-12 SCHOOLS</v>
      </c>
      <c r="B1673">
        <v>3016530</v>
      </c>
      <c r="C1673">
        <v>2021</v>
      </c>
      <c r="D1673">
        <v>270041</v>
      </c>
      <c r="E1673" t="s">
        <v>777</v>
      </c>
      <c r="F1673" t="s">
        <v>786</v>
      </c>
      <c r="G1673" t="s">
        <v>181</v>
      </c>
      <c r="H1673" s="4">
        <v>582534</v>
      </c>
      <c r="I1673" s="4">
        <v>332358</v>
      </c>
      <c r="J1673" s="5">
        <f t="shared" si="46"/>
        <v>914892</v>
      </c>
      <c r="K1673">
        <f>IFERROR(VLOOKUP(G1673,'GASB Match'!$A$87:$B$363,2,FALSE),"")</f>
        <v>3016530</v>
      </c>
    </row>
    <row r="1674" spans="1:11" x14ac:dyDescent="0.2">
      <c r="A1674" t="str">
        <f t="shared" si="47"/>
        <v>2022LIBBY K-12 SCHOOLS</v>
      </c>
      <c r="B1674">
        <v>3016530</v>
      </c>
      <c r="C1674">
        <v>2022</v>
      </c>
      <c r="D1674">
        <v>270041</v>
      </c>
      <c r="E1674" t="s">
        <v>777</v>
      </c>
      <c r="F1674" t="s">
        <v>786</v>
      </c>
      <c r="G1674" t="s">
        <v>181</v>
      </c>
      <c r="H1674" s="4">
        <v>609814</v>
      </c>
      <c r="I1674" s="4">
        <v>336769</v>
      </c>
      <c r="J1674" s="5">
        <f t="shared" si="46"/>
        <v>946583</v>
      </c>
      <c r="K1674">
        <f>IFERROR(VLOOKUP(G1674,'GASB Match'!$A$87:$B$363,2,FALSE),"")</f>
        <v>3016530</v>
      </c>
    </row>
    <row r="1675" spans="1:11" x14ac:dyDescent="0.2">
      <c r="A1675" t="str">
        <f t="shared" si="47"/>
        <v>2023LIBBY K-12 SCHOOLS</v>
      </c>
      <c r="B1675">
        <v>3016530</v>
      </c>
      <c r="C1675">
        <v>2023</v>
      </c>
      <c r="D1675">
        <v>270041</v>
      </c>
      <c r="E1675" t="s">
        <v>777</v>
      </c>
      <c r="F1675" t="s">
        <v>786</v>
      </c>
      <c r="G1675" t="s">
        <v>181</v>
      </c>
      <c r="H1675" s="4">
        <v>626697</v>
      </c>
      <c r="I1675" s="4">
        <v>338750</v>
      </c>
      <c r="J1675" s="5">
        <f t="shared" ref="J1675:J1738" si="48">SUM(H1675:I1675)</f>
        <v>965447</v>
      </c>
      <c r="K1675">
        <f>IFERROR(VLOOKUP(G1675,'GASB Match'!$A$87:$B$363,2,FALSE),"")</f>
        <v>3016530</v>
      </c>
    </row>
    <row r="1676" spans="1:11" x14ac:dyDescent="0.2">
      <c r="A1676" t="str">
        <f t="shared" si="47"/>
        <v>2015EUREKA PUBLIC SCHOOLS</v>
      </c>
      <c r="B1676">
        <v>3010080</v>
      </c>
      <c r="C1676">
        <v>2015</v>
      </c>
      <c r="D1676">
        <v>270131</v>
      </c>
      <c r="E1676" t="s">
        <v>777</v>
      </c>
      <c r="F1676" t="s">
        <v>786</v>
      </c>
      <c r="G1676" t="s">
        <v>182</v>
      </c>
      <c r="H1676" s="4">
        <v>273186</v>
      </c>
      <c r="I1676" s="4">
        <v>183360</v>
      </c>
      <c r="J1676" s="5">
        <f t="shared" si="48"/>
        <v>456546</v>
      </c>
      <c r="K1676">
        <f>IFERROR(VLOOKUP(G1676,'GASB Match'!$A$87:$B$363,2,FALSE),"")</f>
        <v>3010080</v>
      </c>
    </row>
    <row r="1677" spans="1:11" x14ac:dyDescent="0.2">
      <c r="A1677" t="str">
        <f t="shared" si="47"/>
        <v>2016EUREKA PUBLIC SCHOOLS</v>
      </c>
      <c r="B1677">
        <v>3010080</v>
      </c>
      <c r="C1677">
        <v>2016</v>
      </c>
      <c r="D1677">
        <v>270131</v>
      </c>
      <c r="E1677" t="s">
        <v>777</v>
      </c>
      <c r="F1677" t="s">
        <v>786</v>
      </c>
      <c r="G1677" t="s">
        <v>182</v>
      </c>
      <c r="H1677" s="4">
        <v>288568</v>
      </c>
      <c r="I1677" s="4">
        <v>188192</v>
      </c>
      <c r="J1677" s="5">
        <f t="shared" si="48"/>
        <v>476760</v>
      </c>
      <c r="K1677">
        <f>IFERROR(VLOOKUP(G1677,'GASB Match'!$A$87:$B$363,2,FALSE),"")</f>
        <v>3010080</v>
      </c>
    </row>
    <row r="1678" spans="1:11" x14ac:dyDescent="0.2">
      <c r="A1678" t="str">
        <f t="shared" si="47"/>
        <v>2017EUREKA PUBLIC SCHOOLS</v>
      </c>
      <c r="B1678">
        <v>3010080</v>
      </c>
      <c r="C1678">
        <v>2017</v>
      </c>
      <c r="D1678">
        <v>270131</v>
      </c>
      <c r="E1678" t="s">
        <v>777</v>
      </c>
      <c r="F1678" t="s">
        <v>786</v>
      </c>
      <c r="G1678" t="s">
        <v>182</v>
      </c>
      <c r="H1678" s="4">
        <v>296906</v>
      </c>
      <c r="I1678" s="4">
        <v>188477</v>
      </c>
      <c r="J1678" s="5">
        <f t="shared" si="48"/>
        <v>485383</v>
      </c>
      <c r="K1678">
        <f>IFERROR(VLOOKUP(G1678,'GASB Match'!$A$87:$B$363,2,FALSE),"")</f>
        <v>3010080</v>
      </c>
    </row>
    <row r="1679" spans="1:11" x14ac:dyDescent="0.2">
      <c r="A1679" t="str">
        <f t="shared" si="47"/>
        <v>2018EUREKA PUBLIC SCHOOLS</v>
      </c>
      <c r="B1679">
        <v>3010080</v>
      </c>
      <c r="C1679">
        <v>2018</v>
      </c>
      <c r="D1679">
        <v>270131</v>
      </c>
      <c r="E1679" t="s">
        <v>777</v>
      </c>
      <c r="F1679" t="s">
        <v>786</v>
      </c>
      <c r="G1679" t="s">
        <v>182</v>
      </c>
      <c r="H1679" s="4">
        <v>309503</v>
      </c>
      <c r="I1679" s="4">
        <v>192532</v>
      </c>
      <c r="J1679" s="5">
        <f t="shared" si="48"/>
        <v>502035</v>
      </c>
      <c r="K1679">
        <f>IFERROR(VLOOKUP(G1679,'GASB Match'!$A$87:$B$363,2,FALSE),"")</f>
        <v>3010080</v>
      </c>
    </row>
    <row r="1680" spans="1:11" x14ac:dyDescent="0.2">
      <c r="A1680" t="str">
        <f t="shared" si="47"/>
        <v>2019EUREKA PUBLIC SCHOOLS</v>
      </c>
      <c r="B1680">
        <v>3010080</v>
      </c>
      <c r="C1680">
        <v>2019</v>
      </c>
      <c r="D1680">
        <v>270131</v>
      </c>
      <c r="E1680" t="s">
        <v>777</v>
      </c>
      <c r="F1680" t="s">
        <v>786</v>
      </c>
      <c r="G1680" t="s">
        <v>182</v>
      </c>
      <c r="H1680" s="4">
        <v>321310</v>
      </c>
      <c r="I1680" s="4">
        <v>194593</v>
      </c>
      <c r="J1680" s="5">
        <f t="shared" si="48"/>
        <v>515903</v>
      </c>
      <c r="K1680">
        <f>IFERROR(VLOOKUP(G1680,'GASB Match'!$A$87:$B$363,2,FALSE),"")</f>
        <v>3010080</v>
      </c>
    </row>
    <row r="1681" spans="1:11" x14ac:dyDescent="0.2">
      <c r="A1681" t="str">
        <f t="shared" si="47"/>
        <v>2020EUREKA PUBLIC SCHOOLS</v>
      </c>
      <c r="B1681">
        <v>3010080</v>
      </c>
      <c r="C1681">
        <v>2020</v>
      </c>
      <c r="D1681">
        <v>270131</v>
      </c>
      <c r="E1681" t="s">
        <v>777</v>
      </c>
      <c r="F1681" t="s">
        <v>786</v>
      </c>
      <c r="G1681" t="s">
        <v>182</v>
      </c>
      <c r="H1681" s="4">
        <v>325670</v>
      </c>
      <c r="I1681" s="4">
        <v>192516</v>
      </c>
      <c r="J1681" s="5">
        <f t="shared" si="48"/>
        <v>518186</v>
      </c>
      <c r="K1681">
        <f>IFERROR(VLOOKUP(G1681,'GASB Match'!$A$87:$B$363,2,FALSE),"")</f>
        <v>3010080</v>
      </c>
    </row>
    <row r="1682" spans="1:11" x14ac:dyDescent="0.2">
      <c r="A1682" t="str">
        <f t="shared" si="47"/>
        <v>2021EUREKA PUBLIC SCHOOLS</v>
      </c>
      <c r="B1682">
        <v>3010080</v>
      </c>
      <c r="C1682">
        <v>2021</v>
      </c>
      <c r="D1682">
        <v>270131</v>
      </c>
      <c r="E1682" t="s">
        <v>777</v>
      </c>
      <c r="F1682" t="s">
        <v>786</v>
      </c>
      <c r="G1682" t="s">
        <v>182</v>
      </c>
      <c r="H1682" s="4">
        <v>315521</v>
      </c>
      <c r="I1682" s="4">
        <v>179994</v>
      </c>
      <c r="J1682" s="5">
        <f t="shared" si="48"/>
        <v>495515</v>
      </c>
      <c r="K1682">
        <f>IFERROR(VLOOKUP(G1682,'GASB Match'!$A$87:$B$363,2,FALSE),"")</f>
        <v>3010080</v>
      </c>
    </row>
    <row r="1683" spans="1:11" x14ac:dyDescent="0.2">
      <c r="A1683" t="str">
        <f t="shared" si="47"/>
        <v>2022EUREKA PUBLIC SCHOOLS</v>
      </c>
      <c r="B1683">
        <v>3010080</v>
      </c>
      <c r="C1683">
        <v>2022</v>
      </c>
      <c r="D1683">
        <v>270131</v>
      </c>
      <c r="E1683" t="s">
        <v>777</v>
      </c>
      <c r="F1683" t="s">
        <v>786</v>
      </c>
      <c r="G1683" t="s">
        <v>182</v>
      </c>
      <c r="H1683" s="4">
        <v>401765</v>
      </c>
      <c r="I1683" s="4">
        <v>221831</v>
      </c>
      <c r="J1683" s="5">
        <f t="shared" si="48"/>
        <v>623596</v>
      </c>
      <c r="K1683">
        <f>IFERROR(VLOOKUP(G1683,'GASB Match'!$A$87:$B$363,2,FALSE),"")</f>
        <v>3010080</v>
      </c>
    </row>
    <row r="1684" spans="1:11" x14ac:dyDescent="0.2">
      <c r="A1684" t="str">
        <f t="shared" si="47"/>
        <v>2023EUREKA PUBLIC SCHOOLS</v>
      </c>
      <c r="B1684">
        <v>3010080</v>
      </c>
      <c r="C1684">
        <v>2023</v>
      </c>
      <c r="D1684">
        <v>270131</v>
      </c>
      <c r="E1684" t="s">
        <v>777</v>
      </c>
      <c r="F1684" t="s">
        <v>786</v>
      </c>
      <c r="G1684" t="s">
        <v>182</v>
      </c>
      <c r="H1684" s="4">
        <v>397278</v>
      </c>
      <c r="I1684" s="4">
        <v>214698</v>
      </c>
      <c r="J1684" s="5">
        <f t="shared" si="48"/>
        <v>611976</v>
      </c>
      <c r="K1684">
        <f>IFERROR(VLOOKUP(G1684,'GASB Match'!$A$87:$B$363,2,FALSE),"")</f>
        <v>3010080</v>
      </c>
    </row>
    <row r="1685" spans="1:11" x14ac:dyDescent="0.2">
      <c r="A1685" t="str">
        <f t="shared" si="47"/>
        <v>2015FORTINE ELEMENTARY</v>
      </c>
      <c r="B1685">
        <v>3011340</v>
      </c>
      <c r="C1685">
        <v>2015</v>
      </c>
      <c r="D1685">
        <v>270141</v>
      </c>
      <c r="E1685" t="s">
        <v>777</v>
      </c>
      <c r="F1685" t="s">
        <v>786</v>
      </c>
      <c r="G1685" t="s">
        <v>183</v>
      </c>
      <c r="H1685" s="4">
        <v>18927</v>
      </c>
      <c r="I1685" s="4">
        <v>13165</v>
      </c>
      <c r="J1685" s="5">
        <f t="shared" si="48"/>
        <v>32092</v>
      </c>
      <c r="K1685">
        <f>IFERROR(VLOOKUP(G1685,'GASB Match'!$A$87:$B$363,2,FALSE),"")</f>
        <v>3011340</v>
      </c>
    </row>
    <row r="1686" spans="1:11" x14ac:dyDescent="0.2">
      <c r="A1686" t="str">
        <f t="shared" si="47"/>
        <v>2016FORTINE ELEMENTARY</v>
      </c>
      <c r="B1686">
        <v>3011340</v>
      </c>
      <c r="C1686">
        <v>2016</v>
      </c>
      <c r="D1686">
        <v>270141</v>
      </c>
      <c r="E1686" t="s">
        <v>777</v>
      </c>
      <c r="F1686" t="s">
        <v>786</v>
      </c>
      <c r="G1686" t="s">
        <v>183</v>
      </c>
      <c r="H1686" s="4">
        <v>20270</v>
      </c>
      <c r="I1686" s="4">
        <v>13414</v>
      </c>
      <c r="J1686" s="5">
        <f t="shared" si="48"/>
        <v>33684</v>
      </c>
      <c r="K1686">
        <f>IFERROR(VLOOKUP(G1686,'GASB Match'!$A$87:$B$363,2,FALSE),"")</f>
        <v>3011340</v>
      </c>
    </row>
    <row r="1687" spans="1:11" x14ac:dyDescent="0.2">
      <c r="A1687" t="str">
        <f t="shared" si="47"/>
        <v>2017FORTINE ELEMENTARY</v>
      </c>
      <c r="B1687">
        <v>3011340</v>
      </c>
      <c r="C1687">
        <v>2017</v>
      </c>
      <c r="D1687">
        <v>270141</v>
      </c>
      <c r="E1687" t="s">
        <v>777</v>
      </c>
      <c r="F1687" t="s">
        <v>786</v>
      </c>
      <c r="G1687" t="s">
        <v>183</v>
      </c>
      <c r="H1687" s="4">
        <v>24898</v>
      </c>
      <c r="I1687" s="4">
        <v>15819</v>
      </c>
      <c r="J1687" s="5">
        <f t="shared" si="48"/>
        <v>40717</v>
      </c>
      <c r="K1687">
        <f>IFERROR(VLOOKUP(G1687,'GASB Match'!$A$87:$B$363,2,FALSE),"")</f>
        <v>3011340</v>
      </c>
    </row>
    <row r="1688" spans="1:11" x14ac:dyDescent="0.2">
      <c r="A1688" t="str">
        <f t="shared" si="47"/>
        <v>2018FORTINE ELEMENTARY</v>
      </c>
      <c r="B1688">
        <v>3011340</v>
      </c>
      <c r="C1688">
        <v>2018</v>
      </c>
      <c r="D1688">
        <v>270141</v>
      </c>
      <c r="E1688" t="s">
        <v>777</v>
      </c>
      <c r="F1688" t="s">
        <v>786</v>
      </c>
      <c r="G1688" t="s">
        <v>183</v>
      </c>
      <c r="H1688" s="4">
        <v>28269</v>
      </c>
      <c r="I1688" s="4">
        <v>17889</v>
      </c>
      <c r="J1688" s="5">
        <f t="shared" si="48"/>
        <v>46158</v>
      </c>
      <c r="K1688">
        <f>IFERROR(VLOOKUP(G1688,'GASB Match'!$A$87:$B$363,2,FALSE),"")</f>
        <v>3011340</v>
      </c>
    </row>
    <row r="1689" spans="1:11" x14ac:dyDescent="0.2">
      <c r="A1689" t="str">
        <f t="shared" si="47"/>
        <v>2019FORTINE ELEMENTARY</v>
      </c>
      <c r="B1689">
        <v>3011340</v>
      </c>
      <c r="C1689">
        <v>2019</v>
      </c>
      <c r="D1689">
        <v>270141</v>
      </c>
      <c r="E1689" t="s">
        <v>777</v>
      </c>
      <c r="F1689" t="s">
        <v>786</v>
      </c>
      <c r="G1689" t="s">
        <v>183</v>
      </c>
      <c r="H1689" s="4">
        <v>33664</v>
      </c>
      <c r="I1689" s="4">
        <v>20459</v>
      </c>
      <c r="J1689" s="5">
        <f t="shared" si="48"/>
        <v>54123</v>
      </c>
      <c r="K1689">
        <f>IFERROR(VLOOKUP(G1689,'GASB Match'!$A$87:$B$363,2,FALSE),"")</f>
        <v>3011340</v>
      </c>
    </row>
    <row r="1690" spans="1:11" x14ac:dyDescent="0.2">
      <c r="A1690" t="str">
        <f t="shared" si="47"/>
        <v>2020FORTINE ELEMENTARY</v>
      </c>
      <c r="B1690">
        <v>3011340</v>
      </c>
      <c r="C1690">
        <v>2020</v>
      </c>
      <c r="D1690">
        <v>270141</v>
      </c>
      <c r="E1690" t="s">
        <v>777</v>
      </c>
      <c r="F1690" t="s">
        <v>786</v>
      </c>
      <c r="G1690" t="s">
        <v>183</v>
      </c>
      <c r="H1690" s="4">
        <v>33232</v>
      </c>
      <c r="I1690" s="4">
        <v>19565</v>
      </c>
      <c r="J1690" s="5">
        <f t="shared" si="48"/>
        <v>52797</v>
      </c>
      <c r="K1690">
        <f>IFERROR(VLOOKUP(G1690,'GASB Match'!$A$87:$B$363,2,FALSE),"")</f>
        <v>3011340</v>
      </c>
    </row>
    <row r="1691" spans="1:11" x14ac:dyDescent="0.2">
      <c r="A1691" t="str">
        <f t="shared" si="47"/>
        <v>2021FORTINE ELEMENTARY</v>
      </c>
      <c r="B1691">
        <v>3011340</v>
      </c>
      <c r="C1691">
        <v>2021</v>
      </c>
      <c r="D1691">
        <v>270141</v>
      </c>
      <c r="E1691" t="s">
        <v>777</v>
      </c>
      <c r="F1691" t="s">
        <v>786</v>
      </c>
      <c r="G1691" t="s">
        <v>183</v>
      </c>
      <c r="H1691" s="4">
        <v>34481</v>
      </c>
      <c r="I1691" s="4">
        <v>19626</v>
      </c>
      <c r="J1691" s="5">
        <f t="shared" si="48"/>
        <v>54107</v>
      </c>
      <c r="K1691">
        <f>IFERROR(VLOOKUP(G1691,'GASB Match'!$A$87:$B$363,2,FALSE),"")</f>
        <v>3011340</v>
      </c>
    </row>
    <row r="1692" spans="1:11" x14ac:dyDescent="0.2">
      <c r="A1692" t="str">
        <f t="shared" si="47"/>
        <v>2022FORTINE ELEMENTARY</v>
      </c>
      <c r="B1692">
        <v>3011340</v>
      </c>
      <c r="C1692">
        <v>2022</v>
      </c>
      <c r="D1692">
        <v>270141</v>
      </c>
      <c r="E1692" t="s">
        <v>777</v>
      </c>
      <c r="F1692" t="s">
        <v>786</v>
      </c>
      <c r="G1692" t="s">
        <v>183</v>
      </c>
      <c r="H1692" s="4">
        <v>33329</v>
      </c>
      <c r="I1692" s="4">
        <v>18285</v>
      </c>
      <c r="J1692" s="5">
        <f t="shared" si="48"/>
        <v>51614</v>
      </c>
      <c r="K1692">
        <f>IFERROR(VLOOKUP(G1692,'GASB Match'!$A$87:$B$363,2,FALSE),"")</f>
        <v>3011340</v>
      </c>
    </row>
    <row r="1693" spans="1:11" x14ac:dyDescent="0.2">
      <c r="A1693" t="str">
        <f t="shared" si="47"/>
        <v>2023FORTINE ELEMENTARY</v>
      </c>
      <c r="B1693">
        <v>3011340</v>
      </c>
      <c r="C1693">
        <v>2023</v>
      </c>
      <c r="D1693">
        <v>270141</v>
      </c>
      <c r="E1693" t="s">
        <v>777</v>
      </c>
      <c r="F1693" t="s">
        <v>786</v>
      </c>
      <c r="G1693" t="s">
        <v>183</v>
      </c>
      <c r="H1693" s="4">
        <v>34425</v>
      </c>
      <c r="I1693" s="4">
        <v>18495</v>
      </c>
      <c r="J1693" s="5">
        <f t="shared" si="48"/>
        <v>52920</v>
      </c>
      <c r="K1693">
        <f>IFERROR(VLOOKUP(G1693,'GASB Match'!$A$87:$B$363,2,FALSE),"")</f>
        <v>3011340</v>
      </c>
    </row>
    <row r="1694" spans="1:11" x14ac:dyDescent="0.2">
      <c r="A1694" t="str">
        <f t="shared" si="47"/>
        <v>2015MCCORMICK ELEMENTARY</v>
      </c>
      <c r="B1694">
        <v>3006030</v>
      </c>
      <c r="C1694">
        <v>2015</v>
      </c>
      <c r="D1694">
        <v>270151</v>
      </c>
      <c r="E1694" t="s">
        <v>777</v>
      </c>
      <c r="F1694" t="s">
        <v>786</v>
      </c>
      <c r="G1694" t="s">
        <v>184</v>
      </c>
      <c r="H1694" s="4">
        <v>5870</v>
      </c>
      <c r="I1694" s="4">
        <v>4425</v>
      </c>
      <c r="J1694" s="5">
        <f t="shared" si="48"/>
        <v>10295</v>
      </c>
      <c r="K1694">
        <f>IFERROR(VLOOKUP(G1694,'GASB Match'!$A$87:$B$363,2,FALSE),"")</f>
        <v>3006030</v>
      </c>
    </row>
    <row r="1695" spans="1:11" x14ac:dyDescent="0.2">
      <c r="A1695" t="str">
        <f t="shared" si="47"/>
        <v>2016MCCORMICK ELEMENTARY</v>
      </c>
      <c r="B1695">
        <v>3006030</v>
      </c>
      <c r="C1695">
        <v>2016</v>
      </c>
      <c r="D1695">
        <v>270151</v>
      </c>
      <c r="E1695" t="s">
        <v>777</v>
      </c>
      <c r="F1695" t="s">
        <v>786</v>
      </c>
      <c r="G1695" t="s">
        <v>184</v>
      </c>
      <c r="H1695" s="4">
        <v>5919</v>
      </c>
      <c r="I1695" s="4">
        <v>4065</v>
      </c>
      <c r="J1695" s="5">
        <f t="shared" si="48"/>
        <v>9984</v>
      </c>
      <c r="K1695">
        <f>IFERROR(VLOOKUP(G1695,'GASB Match'!$A$87:$B$363,2,FALSE),"")</f>
        <v>3006030</v>
      </c>
    </row>
    <row r="1696" spans="1:11" x14ac:dyDescent="0.2">
      <c r="A1696" t="str">
        <f t="shared" si="47"/>
        <v>2017MCCORMICK ELEMENTARY</v>
      </c>
      <c r="B1696">
        <v>3006030</v>
      </c>
      <c r="C1696">
        <v>2017</v>
      </c>
      <c r="D1696">
        <v>270151</v>
      </c>
      <c r="E1696" t="s">
        <v>777</v>
      </c>
      <c r="F1696" t="s">
        <v>786</v>
      </c>
      <c r="G1696" t="s">
        <v>184</v>
      </c>
      <c r="H1696" s="4">
        <v>6671</v>
      </c>
      <c r="I1696" s="4">
        <v>4249</v>
      </c>
      <c r="J1696" s="5">
        <f t="shared" si="48"/>
        <v>10920</v>
      </c>
      <c r="K1696">
        <f>IFERROR(VLOOKUP(G1696,'GASB Match'!$A$87:$B$363,2,FALSE),"")</f>
        <v>3006030</v>
      </c>
    </row>
    <row r="1697" spans="1:11" x14ac:dyDescent="0.2">
      <c r="A1697" t="str">
        <f t="shared" si="47"/>
        <v>2018MCCORMICK ELEMENTARY</v>
      </c>
      <c r="B1697">
        <v>3006030</v>
      </c>
      <c r="C1697">
        <v>2018</v>
      </c>
      <c r="D1697">
        <v>270151</v>
      </c>
      <c r="E1697" t="s">
        <v>777</v>
      </c>
      <c r="F1697" t="s">
        <v>786</v>
      </c>
      <c r="G1697" t="s">
        <v>184</v>
      </c>
      <c r="H1697" s="4">
        <v>4586</v>
      </c>
      <c r="I1697" s="4">
        <v>3182</v>
      </c>
      <c r="J1697" s="5">
        <f t="shared" si="48"/>
        <v>7768</v>
      </c>
      <c r="K1697">
        <f>IFERROR(VLOOKUP(G1697,'GASB Match'!$A$87:$B$363,2,FALSE),"")</f>
        <v>3006030</v>
      </c>
    </row>
    <row r="1698" spans="1:11" x14ac:dyDescent="0.2">
      <c r="A1698" t="str">
        <f t="shared" si="47"/>
        <v>2019MCCORMICK ELEMENTARY</v>
      </c>
      <c r="B1698">
        <v>3006030</v>
      </c>
      <c r="C1698">
        <v>2019</v>
      </c>
      <c r="D1698">
        <v>270151</v>
      </c>
      <c r="E1698" t="s">
        <v>777</v>
      </c>
      <c r="F1698" t="s">
        <v>786</v>
      </c>
      <c r="G1698" t="s">
        <v>184</v>
      </c>
      <c r="H1698" s="4">
        <v>4993</v>
      </c>
      <c r="I1698" s="4">
        <v>3102</v>
      </c>
      <c r="J1698" s="5">
        <f t="shared" si="48"/>
        <v>8095</v>
      </c>
      <c r="K1698">
        <f>IFERROR(VLOOKUP(G1698,'GASB Match'!$A$87:$B$363,2,FALSE),"")</f>
        <v>3006030</v>
      </c>
    </row>
    <row r="1699" spans="1:11" x14ac:dyDescent="0.2">
      <c r="A1699" t="str">
        <f t="shared" si="47"/>
        <v>2020MCCORMICK ELEMENTARY</v>
      </c>
      <c r="B1699">
        <v>3006030</v>
      </c>
      <c r="C1699">
        <v>2020</v>
      </c>
      <c r="D1699">
        <v>270151</v>
      </c>
      <c r="E1699" t="s">
        <v>777</v>
      </c>
      <c r="F1699" t="s">
        <v>786</v>
      </c>
      <c r="G1699" t="s">
        <v>184</v>
      </c>
      <c r="H1699" s="4">
        <v>4584</v>
      </c>
      <c r="I1699" s="4">
        <v>2622</v>
      </c>
      <c r="J1699" s="5">
        <f t="shared" si="48"/>
        <v>7206</v>
      </c>
      <c r="K1699">
        <f>IFERROR(VLOOKUP(G1699,'GASB Match'!$A$87:$B$363,2,FALSE),"")</f>
        <v>3006030</v>
      </c>
    </row>
    <row r="1700" spans="1:11" x14ac:dyDescent="0.2">
      <c r="A1700" t="str">
        <f t="shared" si="47"/>
        <v>2021MCCORMICK ELEMENTARY</v>
      </c>
      <c r="B1700">
        <v>3006030</v>
      </c>
      <c r="C1700">
        <v>2021</v>
      </c>
      <c r="D1700">
        <v>270151</v>
      </c>
      <c r="E1700" t="s">
        <v>777</v>
      </c>
      <c r="F1700" t="s">
        <v>786</v>
      </c>
      <c r="G1700" t="s">
        <v>184</v>
      </c>
      <c r="H1700" s="4">
        <v>5942</v>
      </c>
      <c r="I1700" s="4">
        <v>3341</v>
      </c>
      <c r="J1700" s="5">
        <f t="shared" si="48"/>
        <v>9283</v>
      </c>
      <c r="K1700">
        <f>IFERROR(VLOOKUP(G1700,'GASB Match'!$A$87:$B$363,2,FALSE),"")</f>
        <v>3006030</v>
      </c>
    </row>
    <row r="1701" spans="1:11" x14ac:dyDescent="0.2">
      <c r="A1701" t="str">
        <f t="shared" si="47"/>
        <v>2022MCCORMICK ELEMENTARY</v>
      </c>
      <c r="B1701">
        <v>3006030</v>
      </c>
      <c r="C1701">
        <v>2022</v>
      </c>
      <c r="D1701">
        <v>270151</v>
      </c>
      <c r="E1701" t="s">
        <v>777</v>
      </c>
      <c r="F1701" t="s">
        <v>786</v>
      </c>
      <c r="G1701" t="s">
        <v>184</v>
      </c>
      <c r="H1701" s="4">
        <v>5526</v>
      </c>
      <c r="I1701" s="4">
        <v>2925</v>
      </c>
      <c r="J1701" s="5">
        <f t="shared" si="48"/>
        <v>8451</v>
      </c>
      <c r="K1701">
        <f>IFERROR(VLOOKUP(G1701,'GASB Match'!$A$87:$B$363,2,FALSE),"")</f>
        <v>3006030</v>
      </c>
    </row>
    <row r="1702" spans="1:11" x14ac:dyDescent="0.2">
      <c r="A1702" t="str">
        <f t="shared" si="47"/>
        <v>2023MCCORMICK ELEMENTARY</v>
      </c>
      <c r="B1702">
        <v>3006030</v>
      </c>
      <c r="C1702">
        <v>2023</v>
      </c>
      <c r="D1702">
        <v>270151</v>
      </c>
      <c r="E1702" t="s">
        <v>777</v>
      </c>
      <c r="F1702" t="s">
        <v>786</v>
      </c>
      <c r="G1702" t="s">
        <v>184</v>
      </c>
      <c r="H1702" s="4">
        <v>5056</v>
      </c>
      <c r="I1702" s="4">
        <v>2615</v>
      </c>
      <c r="J1702" s="5">
        <f t="shared" si="48"/>
        <v>7671</v>
      </c>
      <c r="K1702">
        <f>IFERROR(VLOOKUP(G1702,'GASB Match'!$A$87:$B$363,2,FALSE),"")</f>
        <v>3006030</v>
      </c>
    </row>
    <row r="1703" spans="1:11" x14ac:dyDescent="0.2">
      <c r="A1703" t="str">
        <f t="shared" si="47"/>
        <v>2015YAAK ELEMENTARY</v>
      </c>
      <c r="B1703">
        <v>3028830</v>
      </c>
      <c r="C1703">
        <v>2015</v>
      </c>
      <c r="D1703">
        <v>270241</v>
      </c>
      <c r="E1703" t="s">
        <v>777</v>
      </c>
      <c r="F1703" t="s">
        <v>786</v>
      </c>
      <c r="G1703" t="s">
        <v>185</v>
      </c>
      <c r="H1703" s="4">
        <v>4358</v>
      </c>
      <c r="I1703" s="4">
        <v>3413</v>
      </c>
      <c r="J1703" s="5">
        <f t="shared" si="48"/>
        <v>7771</v>
      </c>
      <c r="K1703">
        <f>IFERROR(VLOOKUP(G1703,'GASB Match'!$A$87:$B$363,2,FALSE),"")</f>
        <v>3028830</v>
      </c>
    </row>
    <row r="1704" spans="1:11" x14ac:dyDescent="0.2">
      <c r="A1704" t="str">
        <f t="shared" si="47"/>
        <v>2016YAAK ELEMENTARY</v>
      </c>
      <c r="B1704">
        <v>3028830</v>
      </c>
      <c r="C1704">
        <v>2016</v>
      </c>
      <c r="D1704">
        <v>270241</v>
      </c>
      <c r="E1704" t="s">
        <v>777</v>
      </c>
      <c r="F1704" t="s">
        <v>786</v>
      </c>
      <c r="G1704" t="s">
        <v>185</v>
      </c>
      <c r="H1704" s="4">
        <v>3034</v>
      </c>
      <c r="I1704" s="4">
        <v>2185</v>
      </c>
      <c r="J1704" s="5">
        <f t="shared" si="48"/>
        <v>5219</v>
      </c>
      <c r="K1704">
        <f>IFERROR(VLOOKUP(G1704,'GASB Match'!$A$87:$B$363,2,FALSE),"")</f>
        <v>3028830</v>
      </c>
    </row>
    <row r="1705" spans="1:11" x14ac:dyDescent="0.2">
      <c r="A1705" t="str">
        <f t="shared" si="47"/>
        <v>2017YAAK ELEMENTARY</v>
      </c>
      <c r="B1705">
        <v>3028830</v>
      </c>
      <c r="C1705">
        <v>2017</v>
      </c>
      <c r="D1705">
        <v>270241</v>
      </c>
      <c r="E1705" t="s">
        <v>777</v>
      </c>
      <c r="F1705" t="s">
        <v>786</v>
      </c>
      <c r="G1705" t="s">
        <v>185</v>
      </c>
      <c r="H1705" s="4">
        <v>3533</v>
      </c>
      <c r="I1705" s="4">
        <v>2257</v>
      </c>
      <c r="J1705" s="5">
        <f t="shared" si="48"/>
        <v>5790</v>
      </c>
      <c r="K1705">
        <f>IFERROR(VLOOKUP(G1705,'GASB Match'!$A$87:$B$363,2,FALSE),"")</f>
        <v>3028830</v>
      </c>
    </row>
    <row r="1706" spans="1:11" x14ac:dyDescent="0.2">
      <c r="A1706" t="str">
        <f t="shared" si="47"/>
        <v>2018YAAK ELEMENTARY</v>
      </c>
      <c r="B1706">
        <v>3028830</v>
      </c>
      <c r="C1706">
        <v>2018</v>
      </c>
      <c r="D1706">
        <v>270241</v>
      </c>
      <c r="E1706" t="s">
        <v>777</v>
      </c>
      <c r="F1706" t="s">
        <v>786</v>
      </c>
      <c r="G1706" t="s">
        <v>185</v>
      </c>
      <c r="H1706" s="4">
        <v>4403</v>
      </c>
      <c r="I1706" s="4">
        <v>3068</v>
      </c>
      <c r="J1706" s="5">
        <f t="shared" si="48"/>
        <v>7471</v>
      </c>
      <c r="K1706">
        <f>IFERROR(VLOOKUP(G1706,'GASB Match'!$A$87:$B$363,2,FALSE),"")</f>
        <v>3028830</v>
      </c>
    </row>
    <row r="1707" spans="1:11" x14ac:dyDescent="0.2">
      <c r="A1707" t="str">
        <f t="shared" si="47"/>
        <v>2019YAAK ELEMENTARY</v>
      </c>
      <c r="B1707">
        <v>3028830</v>
      </c>
      <c r="C1707">
        <v>2019</v>
      </c>
      <c r="D1707">
        <v>270241</v>
      </c>
      <c r="E1707" t="s">
        <v>777</v>
      </c>
      <c r="F1707" t="s">
        <v>786</v>
      </c>
      <c r="G1707" t="s">
        <v>185</v>
      </c>
      <c r="H1707" s="4">
        <v>5072</v>
      </c>
      <c r="I1707" s="4">
        <v>3150</v>
      </c>
      <c r="J1707" s="5">
        <f t="shared" si="48"/>
        <v>8222</v>
      </c>
      <c r="K1707">
        <f>IFERROR(VLOOKUP(G1707,'GASB Match'!$A$87:$B$363,2,FALSE),"")</f>
        <v>3028830</v>
      </c>
    </row>
    <row r="1708" spans="1:11" x14ac:dyDescent="0.2">
      <c r="A1708" t="str">
        <f t="shared" si="47"/>
        <v>2020YAAK ELEMENTARY</v>
      </c>
      <c r="B1708">
        <v>3028830</v>
      </c>
      <c r="C1708">
        <v>2020</v>
      </c>
      <c r="D1708">
        <v>270241</v>
      </c>
      <c r="E1708" t="s">
        <v>777</v>
      </c>
      <c r="F1708" t="s">
        <v>786</v>
      </c>
      <c r="G1708" t="s">
        <v>185</v>
      </c>
      <c r="H1708" s="4">
        <v>3505</v>
      </c>
      <c r="I1708" s="4">
        <v>1984</v>
      </c>
      <c r="J1708" s="5">
        <f t="shared" si="48"/>
        <v>5489</v>
      </c>
      <c r="K1708">
        <f>IFERROR(VLOOKUP(G1708,'GASB Match'!$A$87:$B$363,2,FALSE),"")</f>
        <v>3028830</v>
      </c>
    </row>
    <row r="1709" spans="1:11" x14ac:dyDescent="0.2">
      <c r="A1709" t="str">
        <f t="shared" si="47"/>
        <v>2021YAAK ELEMENTARY</v>
      </c>
      <c r="B1709">
        <v>3028830</v>
      </c>
      <c r="C1709">
        <v>2021</v>
      </c>
      <c r="D1709">
        <v>270241</v>
      </c>
      <c r="E1709" t="s">
        <v>777</v>
      </c>
      <c r="F1709" t="s">
        <v>786</v>
      </c>
      <c r="G1709" t="s">
        <v>185</v>
      </c>
      <c r="H1709" s="4">
        <v>4125</v>
      </c>
      <c r="I1709" s="4">
        <v>2304</v>
      </c>
      <c r="J1709" s="5">
        <f t="shared" si="48"/>
        <v>6429</v>
      </c>
      <c r="K1709">
        <f>IFERROR(VLOOKUP(G1709,'GASB Match'!$A$87:$B$363,2,FALSE),"")</f>
        <v>3028830</v>
      </c>
    </row>
    <row r="1710" spans="1:11" x14ac:dyDescent="0.2">
      <c r="A1710" t="str">
        <f t="shared" si="47"/>
        <v>2022YAAK ELEMENTARY</v>
      </c>
      <c r="B1710">
        <v>3028830</v>
      </c>
      <c r="C1710">
        <v>2022</v>
      </c>
      <c r="D1710">
        <v>270241</v>
      </c>
      <c r="E1710" t="s">
        <v>777</v>
      </c>
      <c r="F1710" t="s">
        <v>786</v>
      </c>
      <c r="G1710" t="s">
        <v>185</v>
      </c>
      <c r="H1710" s="4">
        <v>4245</v>
      </c>
      <c r="I1710" s="4">
        <v>2217</v>
      </c>
      <c r="J1710" s="5">
        <f t="shared" si="48"/>
        <v>6462</v>
      </c>
      <c r="K1710">
        <f>IFERROR(VLOOKUP(G1710,'GASB Match'!$A$87:$B$363,2,FALSE),"")</f>
        <v>3028830</v>
      </c>
    </row>
    <row r="1711" spans="1:11" x14ac:dyDescent="0.2">
      <c r="A1711" t="str">
        <f t="shared" si="47"/>
        <v>2023YAAK ELEMENTARY</v>
      </c>
      <c r="B1711">
        <v>3028830</v>
      </c>
      <c r="C1711">
        <v>2023</v>
      </c>
      <c r="D1711">
        <v>270241</v>
      </c>
      <c r="E1711" t="s">
        <v>777</v>
      </c>
      <c r="F1711" t="s">
        <v>786</v>
      </c>
      <c r="G1711" t="s">
        <v>185</v>
      </c>
      <c r="H1711" s="4">
        <v>3944</v>
      </c>
      <c r="I1711" s="4">
        <v>2013</v>
      </c>
      <c r="J1711" s="5">
        <f t="shared" si="48"/>
        <v>5957</v>
      </c>
      <c r="K1711">
        <f>IFERROR(VLOOKUP(G1711,'GASB Match'!$A$87:$B$363,2,FALSE),"")</f>
        <v>3028830</v>
      </c>
    </row>
    <row r="1712" spans="1:11" x14ac:dyDescent="0.2">
      <c r="A1712" t="str">
        <f t="shared" si="47"/>
        <v>2015TREGO ELEMENTARY</v>
      </c>
      <c r="B1712">
        <v>3026460</v>
      </c>
      <c r="C1712">
        <v>2015</v>
      </c>
      <c r="D1712">
        <v>270531</v>
      </c>
      <c r="E1712" t="s">
        <v>777</v>
      </c>
      <c r="F1712" t="s">
        <v>786</v>
      </c>
      <c r="G1712" t="s">
        <v>186</v>
      </c>
      <c r="H1712" s="4">
        <v>8800</v>
      </c>
      <c r="I1712" s="4">
        <v>6386</v>
      </c>
      <c r="J1712" s="5">
        <f t="shared" si="48"/>
        <v>15186</v>
      </c>
      <c r="K1712">
        <f>IFERROR(VLOOKUP(G1712,'GASB Match'!$A$87:$B$363,2,FALSE),"")</f>
        <v>3026460</v>
      </c>
    </row>
    <row r="1713" spans="1:11" x14ac:dyDescent="0.2">
      <c r="A1713" t="str">
        <f t="shared" si="47"/>
        <v>2016TREGO ELEMENTARY</v>
      </c>
      <c r="B1713">
        <v>3026460</v>
      </c>
      <c r="C1713">
        <v>2016</v>
      </c>
      <c r="D1713">
        <v>270531</v>
      </c>
      <c r="E1713" t="s">
        <v>777</v>
      </c>
      <c r="F1713" t="s">
        <v>786</v>
      </c>
      <c r="G1713" t="s">
        <v>186</v>
      </c>
      <c r="H1713" s="4">
        <v>8165</v>
      </c>
      <c r="I1713" s="4">
        <v>5528</v>
      </c>
      <c r="J1713" s="5">
        <f t="shared" si="48"/>
        <v>13693</v>
      </c>
      <c r="K1713">
        <f>IFERROR(VLOOKUP(G1713,'GASB Match'!$A$87:$B$363,2,FALSE),"")</f>
        <v>3026460</v>
      </c>
    </row>
    <row r="1714" spans="1:11" x14ac:dyDescent="0.2">
      <c r="A1714" t="str">
        <f t="shared" si="47"/>
        <v>2017TREGO ELEMENTARY</v>
      </c>
      <c r="B1714">
        <v>3026460</v>
      </c>
      <c r="C1714">
        <v>2017</v>
      </c>
      <c r="D1714">
        <v>270531</v>
      </c>
      <c r="E1714" t="s">
        <v>777</v>
      </c>
      <c r="F1714" t="s">
        <v>786</v>
      </c>
      <c r="G1714" t="s">
        <v>186</v>
      </c>
      <c r="H1714" s="4">
        <v>6831</v>
      </c>
      <c r="I1714" s="4">
        <v>4351</v>
      </c>
      <c r="J1714" s="5">
        <f t="shared" si="48"/>
        <v>11182</v>
      </c>
      <c r="K1714">
        <f>IFERROR(VLOOKUP(G1714,'GASB Match'!$A$87:$B$363,2,FALSE),"")</f>
        <v>3026460</v>
      </c>
    </row>
    <row r="1715" spans="1:11" x14ac:dyDescent="0.2">
      <c r="A1715" t="str">
        <f t="shared" si="47"/>
        <v>2018TREGO ELEMENTARY</v>
      </c>
      <c r="B1715">
        <v>3026460</v>
      </c>
      <c r="C1715">
        <v>2018</v>
      </c>
      <c r="D1715">
        <v>270531</v>
      </c>
      <c r="E1715" t="s">
        <v>777</v>
      </c>
      <c r="F1715" t="s">
        <v>786</v>
      </c>
      <c r="G1715" t="s">
        <v>186</v>
      </c>
      <c r="H1715" s="4">
        <v>4610</v>
      </c>
      <c r="I1715" s="4">
        <v>3197</v>
      </c>
      <c r="J1715" s="5">
        <f t="shared" si="48"/>
        <v>7807</v>
      </c>
      <c r="K1715">
        <f>IFERROR(VLOOKUP(G1715,'GASB Match'!$A$87:$B$363,2,FALSE),"")</f>
        <v>3026460</v>
      </c>
    </row>
    <row r="1716" spans="1:11" x14ac:dyDescent="0.2">
      <c r="A1716" t="str">
        <f t="shared" si="47"/>
        <v>2019TREGO ELEMENTARY</v>
      </c>
      <c r="B1716">
        <v>3026460</v>
      </c>
      <c r="C1716">
        <v>2019</v>
      </c>
      <c r="D1716">
        <v>270531</v>
      </c>
      <c r="E1716" t="s">
        <v>777</v>
      </c>
      <c r="F1716" t="s">
        <v>786</v>
      </c>
      <c r="G1716" t="s">
        <v>186</v>
      </c>
      <c r="H1716" s="4">
        <v>6081</v>
      </c>
      <c r="I1716" s="4">
        <v>3761</v>
      </c>
      <c r="J1716" s="5">
        <f t="shared" si="48"/>
        <v>9842</v>
      </c>
      <c r="K1716">
        <f>IFERROR(VLOOKUP(G1716,'GASB Match'!$A$87:$B$363,2,FALSE),"")</f>
        <v>3026460</v>
      </c>
    </row>
    <row r="1717" spans="1:11" x14ac:dyDescent="0.2">
      <c r="A1717" t="str">
        <f t="shared" si="47"/>
        <v>2020TREGO ELEMENTARY</v>
      </c>
      <c r="B1717">
        <v>3026460</v>
      </c>
      <c r="C1717">
        <v>2020</v>
      </c>
      <c r="D1717">
        <v>270531</v>
      </c>
      <c r="E1717" t="s">
        <v>777</v>
      </c>
      <c r="F1717" t="s">
        <v>786</v>
      </c>
      <c r="G1717" t="s">
        <v>186</v>
      </c>
      <c r="H1717" s="4">
        <v>5108</v>
      </c>
      <c r="I1717" s="4">
        <v>2932</v>
      </c>
      <c r="J1717" s="5">
        <f t="shared" si="48"/>
        <v>8040</v>
      </c>
      <c r="K1717">
        <f>IFERROR(VLOOKUP(G1717,'GASB Match'!$A$87:$B$363,2,FALSE),"")</f>
        <v>3026460</v>
      </c>
    </row>
    <row r="1718" spans="1:11" x14ac:dyDescent="0.2">
      <c r="A1718" t="str">
        <f t="shared" si="47"/>
        <v>2021TREGO ELEMENTARY</v>
      </c>
      <c r="B1718">
        <v>3026460</v>
      </c>
      <c r="C1718">
        <v>2021</v>
      </c>
      <c r="D1718">
        <v>270531</v>
      </c>
      <c r="E1718" t="s">
        <v>777</v>
      </c>
      <c r="F1718" t="s">
        <v>786</v>
      </c>
      <c r="G1718" t="s">
        <v>186</v>
      </c>
      <c r="H1718" s="4">
        <v>11462</v>
      </c>
      <c r="I1718" s="4">
        <v>6490</v>
      </c>
      <c r="J1718" s="5">
        <f t="shared" si="48"/>
        <v>17952</v>
      </c>
      <c r="K1718">
        <f>IFERROR(VLOOKUP(G1718,'GASB Match'!$A$87:$B$363,2,FALSE),"")</f>
        <v>3026460</v>
      </c>
    </row>
    <row r="1719" spans="1:11" x14ac:dyDescent="0.2">
      <c r="A1719" t="str">
        <f t="shared" si="47"/>
        <v>2022TREGO ELEMENTARY</v>
      </c>
      <c r="B1719">
        <v>3026460</v>
      </c>
      <c r="C1719">
        <v>2022</v>
      </c>
      <c r="D1719">
        <v>270531</v>
      </c>
      <c r="E1719" t="s">
        <v>777</v>
      </c>
      <c r="F1719" t="s">
        <v>786</v>
      </c>
      <c r="G1719" t="s">
        <v>186</v>
      </c>
      <c r="H1719" s="4">
        <v>16072</v>
      </c>
      <c r="I1719" s="4">
        <v>8751</v>
      </c>
      <c r="J1719" s="5">
        <f t="shared" si="48"/>
        <v>24823</v>
      </c>
      <c r="K1719">
        <f>IFERROR(VLOOKUP(G1719,'GASB Match'!$A$87:$B$363,2,FALSE),"")</f>
        <v>3026460</v>
      </c>
    </row>
    <row r="1720" spans="1:11" x14ac:dyDescent="0.2">
      <c r="A1720" t="str">
        <f t="shared" si="47"/>
        <v>2023TREGO ELEMENTARY</v>
      </c>
      <c r="B1720">
        <v>3026460</v>
      </c>
      <c r="C1720">
        <v>2023</v>
      </c>
      <c r="D1720">
        <v>270531</v>
      </c>
      <c r="E1720" t="s">
        <v>777</v>
      </c>
      <c r="F1720" t="s">
        <v>786</v>
      </c>
      <c r="G1720" t="s">
        <v>186</v>
      </c>
      <c r="H1720" s="4">
        <v>12234</v>
      </c>
      <c r="I1720" s="4">
        <v>6496</v>
      </c>
      <c r="J1720" s="5">
        <f t="shared" si="48"/>
        <v>18730</v>
      </c>
      <c r="K1720">
        <f>IFERROR(VLOOKUP(G1720,'GASB Match'!$A$87:$B$363,2,FALSE),"")</f>
        <v>3026460</v>
      </c>
    </row>
    <row r="1721" spans="1:11" x14ac:dyDescent="0.2">
      <c r="A1721" t="str">
        <f t="shared" si="47"/>
        <v>2017LINCOLN COUNTY</v>
      </c>
      <c r="B1721">
        <v>3000047</v>
      </c>
      <c r="C1721">
        <v>2017</v>
      </c>
      <c r="D1721">
        <v>279991</v>
      </c>
      <c r="E1721" t="s">
        <v>777</v>
      </c>
      <c r="F1721" t="s">
        <v>786</v>
      </c>
      <c r="G1721" t="s">
        <v>378</v>
      </c>
      <c r="H1721" s="4">
        <v>0</v>
      </c>
      <c r="I1721" s="4">
        <v>0</v>
      </c>
      <c r="J1721" s="5">
        <f t="shared" si="48"/>
        <v>0</v>
      </c>
      <c r="K1721">
        <f>IFERROR(VLOOKUP(G1721,'GASB Match'!$A$87:$B$363,2,FALSE),"")</f>
        <v>3000047</v>
      </c>
    </row>
    <row r="1722" spans="1:11" x14ac:dyDescent="0.2">
      <c r="A1722" t="str">
        <f t="shared" si="47"/>
        <v>2018LINCOLN COUNTY</v>
      </c>
      <c r="B1722">
        <v>3000047</v>
      </c>
      <c r="C1722">
        <v>2018</v>
      </c>
      <c r="D1722">
        <v>279991</v>
      </c>
      <c r="E1722" t="s">
        <v>777</v>
      </c>
      <c r="F1722" t="s">
        <v>786</v>
      </c>
      <c r="G1722" t="s">
        <v>378</v>
      </c>
      <c r="H1722" s="4">
        <v>0</v>
      </c>
      <c r="I1722" s="4">
        <v>0</v>
      </c>
      <c r="J1722" s="5">
        <f t="shared" si="48"/>
        <v>0</v>
      </c>
      <c r="K1722">
        <f>IFERROR(VLOOKUP(G1722,'GASB Match'!$A$87:$B$363,2,FALSE),"")</f>
        <v>3000047</v>
      </c>
    </row>
    <row r="1723" spans="1:11" x14ac:dyDescent="0.2">
      <c r="A1723" t="str">
        <f t="shared" si="47"/>
        <v>2019LINCOLN COUNTY</v>
      </c>
      <c r="B1723">
        <v>3000047</v>
      </c>
      <c r="C1723">
        <v>2019</v>
      </c>
      <c r="D1723">
        <v>279991</v>
      </c>
      <c r="E1723" t="s">
        <v>777</v>
      </c>
      <c r="F1723" t="s">
        <v>786</v>
      </c>
      <c r="G1723" t="s">
        <v>378</v>
      </c>
      <c r="H1723" s="4" t="s">
        <v>384</v>
      </c>
      <c r="I1723" s="4" t="s">
        <v>384</v>
      </c>
      <c r="J1723" s="5">
        <f t="shared" si="48"/>
        <v>0</v>
      </c>
      <c r="K1723">
        <f>IFERROR(VLOOKUP(G1723,'GASB Match'!$A$87:$B$363,2,FALSE),"")</f>
        <v>3000047</v>
      </c>
    </row>
    <row r="1724" spans="1:11" x14ac:dyDescent="0.2">
      <c r="A1724" t="str">
        <f t="shared" si="47"/>
        <v>2020LINCOLN COUNTY</v>
      </c>
      <c r="B1724">
        <v>3000047</v>
      </c>
      <c r="C1724">
        <v>2020</v>
      </c>
      <c r="D1724">
        <v>279991</v>
      </c>
      <c r="E1724" t="s">
        <v>777</v>
      </c>
      <c r="F1724" t="s">
        <v>786</v>
      </c>
      <c r="G1724" t="s">
        <v>378</v>
      </c>
      <c r="H1724" s="4">
        <v>0</v>
      </c>
      <c r="I1724" s="4">
        <v>0</v>
      </c>
      <c r="J1724" s="5">
        <f t="shared" si="48"/>
        <v>0</v>
      </c>
      <c r="K1724">
        <f>IFERROR(VLOOKUP(G1724,'GASB Match'!$A$87:$B$363,2,FALSE),"")</f>
        <v>3000047</v>
      </c>
    </row>
    <row r="1725" spans="1:11" x14ac:dyDescent="0.2">
      <c r="A1725" t="str">
        <f t="shared" si="47"/>
        <v>2021LINCOLN COUNTY</v>
      </c>
      <c r="B1725">
        <v>3000047</v>
      </c>
      <c r="C1725">
        <v>2021</v>
      </c>
      <c r="D1725">
        <v>279991</v>
      </c>
      <c r="E1725" t="s">
        <v>777</v>
      </c>
      <c r="F1725" t="s">
        <v>786</v>
      </c>
      <c r="G1725" t="s">
        <v>378</v>
      </c>
      <c r="H1725" s="4">
        <v>0</v>
      </c>
      <c r="I1725" s="4">
        <v>0</v>
      </c>
      <c r="J1725" s="5">
        <f t="shared" si="48"/>
        <v>0</v>
      </c>
      <c r="K1725">
        <f>IFERROR(VLOOKUP(G1725,'GASB Match'!$A$87:$B$363,2,FALSE),"")</f>
        <v>3000047</v>
      </c>
    </row>
    <row r="1726" spans="1:11" x14ac:dyDescent="0.2">
      <c r="A1726" t="str">
        <f t="shared" si="47"/>
        <v>2022LINCOLN COUNTY</v>
      </c>
      <c r="B1726">
        <v>3000047</v>
      </c>
      <c r="C1726">
        <v>2022</v>
      </c>
      <c r="D1726">
        <v>279991</v>
      </c>
      <c r="E1726" t="s">
        <v>777</v>
      </c>
      <c r="F1726" t="s">
        <v>786</v>
      </c>
      <c r="G1726" t="s">
        <v>378</v>
      </c>
      <c r="H1726" s="4">
        <v>4698</v>
      </c>
      <c r="I1726" s="4">
        <v>2468</v>
      </c>
      <c r="J1726" s="5">
        <f t="shared" si="48"/>
        <v>7166</v>
      </c>
      <c r="K1726">
        <f>IFERROR(VLOOKUP(G1726,'GASB Match'!$A$87:$B$363,2,FALSE),"")</f>
        <v>3000047</v>
      </c>
    </row>
    <row r="1727" spans="1:11" x14ac:dyDescent="0.2">
      <c r="A1727" t="str">
        <f t="shared" si="47"/>
        <v>2023LINCOLN COUNTY</v>
      </c>
      <c r="B1727">
        <v>3000047</v>
      </c>
      <c r="C1727">
        <v>2023</v>
      </c>
      <c r="D1727">
        <v>279991</v>
      </c>
      <c r="E1727" t="s">
        <v>777</v>
      </c>
      <c r="F1727" t="s">
        <v>786</v>
      </c>
      <c r="G1727" t="s">
        <v>378</v>
      </c>
      <c r="H1727" s="4">
        <v>4054</v>
      </c>
      <c r="I1727" s="4">
        <v>2073</v>
      </c>
      <c r="J1727" s="5">
        <f t="shared" si="48"/>
        <v>6127</v>
      </c>
      <c r="K1727">
        <f>IFERROR(VLOOKUP(G1727,'GASB Match'!$A$87:$B$363,2,FALSE),"")</f>
        <v>3000047</v>
      </c>
    </row>
    <row r="1728" spans="1:11" x14ac:dyDescent="0.2">
      <c r="A1728" t="str">
        <f t="shared" si="47"/>
        <v>2015ALDER-UPPER RUBY ELEMENTARY</v>
      </c>
      <c r="B1728">
        <v>3017460</v>
      </c>
      <c r="C1728">
        <v>2015</v>
      </c>
      <c r="D1728">
        <v>280021</v>
      </c>
      <c r="E1728" t="s">
        <v>777</v>
      </c>
      <c r="F1728" t="s">
        <v>786</v>
      </c>
      <c r="G1728" t="s">
        <v>187</v>
      </c>
      <c r="H1728" s="4">
        <v>6690</v>
      </c>
      <c r="I1728" s="4">
        <v>4974</v>
      </c>
      <c r="J1728" s="5">
        <f t="shared" si="48"/>
        <v>11664</v>
      </c>
      <c r="K1728">
        <f>IFERROR(VLOOKUP(G1728,'GASB Match'!$A$87:$B$363,2,FALSE),"")</f>
        <v>3017460</v>
      </c>
    </row>
    <row r="1729" spans="1:11" x14ac:dyDescent="0.2">
      <c r="A1729" t="str">
        <f t="shared" si="47"/>
        <v>2016ALDER-UPPER RUBY ELEMENTARY</v>
      </c>
      <c r="B1729">
        <v>3017460</v>
      </c>
      <c r="C1729">
        <v>2016</v>
      </c>
      <c r="D1729">
        <v>280021</v>
      </c>
      <c r="E1729" t="s">
        <v>777</v>
      </c>
      <c r="F1729" t="s">
        <v>786</v>
      </c>
      <c r="G1729" t="s">
        <v>187</v>
      </c>
      <c r="H1729" s="4">
        <v>7759</v>
      </c>
      <c r="I1729" s="4">
        <v>5263</v>
      </c>
      <c r="J1729" s="5">
        <f t="shared" si="48"/>
        <v>13022</v>
      </c>
      <c r="K1729">
        <f>IFERROR(VLOOKUP(G1729,'GASB Match'!$A$87:$B$363,2,FALSE),"")</f>
        <v>3017460</v>
      </c>
    </row>
    <row r="1730" spans="1:11" x14ac:dyDescent="0.2">
      <c r="A1730" t="str">
        <f t="shared" si="47"/>
        <v>2017ALDER-UPPER RUBY ELEMENTARY</v>
      </c>
      <c r="B1730">
        <v>3017460</v>
      </c>
      <c r="C1730">
        <v>2017</v>
      </c>
      <c r="D1730">
        <v>280021</v>
      </c>
      <c r="E1730" t="s">
        <v>777</v>
      </c>
      <c r="F1730" t="s">
        <v>786</v>
      </c>
      <c r="G1730" t="s">
        <v>187</v>
      </c>
      <c r="H1730" s="4">
        <v>7403</v>
      </c>
      <c r="I1730" s="4">
        <v>4714</v>
      </c>
      <c r="J1730" s="5">
        <f t="shared" si="48"/>
        <v>12117</v>
      </c>
      <c r="K1730">
        <f>IFERROR(VLOOKUP(G1730,'GASB Match'!$A$87:$B$363,2,FALSE),"")</f>
        <v>3017460</v>
      </c>
    </row>
    <row r="1731" spans="1:11" x14ac:dyDescent="0.2">
      <c r="A1731" t="str">
        <f t="shared" ref="A1731:A1794" si="49">C1731&amp;G1731</f>
        <v>2018ALDER-UPPER RUBY ELEMENTARY</v>
      </c>
      <c r="B1731">
        <v>3017460</v>
      </c>
      <c r="C1731">
        <v>2018</v>
      </c>
      <c r="D1731">
        <v>280021</v>
      </c>
      <c r="E1731" t="s">
        <v>777</v>
      </c>
      <c r="F1731" t="s">
        <v>786</v>
      </c>
      <c r="G1731" t="s">
        <v>187</v>
      </c>
      <c r="H1731" s="4">
        <v>6903</v>
      </c>
      <c r="I1731" s="4">
        <v>4621</v>
      </c>
      <c r="J1731" s="5">
        <f t="shared" si="48"/>
        <v>11524</v>
      </c>
      <c r="K1731">
        <f>IFERROR(VLOOKUP(G1731,'GASB Match'!$A$87:$B$363,2,FALSE),"")</f>
        <v>3017460</v>
      </c>
    </row>
    <row r="1732" spans="1:11" x14ac:dyDescent="0.2">
      <c r="A1732" t="str">
        <f t="shared" si="49"/>
        <v>2019ALDER-UPPER RUBY ELEMENTARY</v>
      </c>
      <c r="B1732">
        <v>3017460</v>
      </c>
      <c r="C1732">
        <v>2019</v>
      </c>
      <c r="D1732">
        <v>280021</v>
      </c>
      <c r="E1732" t="s">
        <v>777</v>
      </c>
      <c r="F1732" t="s">
        <v>786</v>
      </c>
      <c r="G1732" t="s">
        <v>187</v>
      </c>
      <c r="H1732" s="4">
        <v>9601</v>
      </c>
      <c r="I1732" s="4">
        <v>5892</v>
      </c>
      <c r="J1732" s="5">
        <f t="shared" si="48"/>
        <v>15493</v>
      </c>
      <c r="K1732">
        <f>IFERROR(VLOOKUP(G1732,'GASB Match'!$A$87:$B$363,2,FALSE),"")</f>
        <v>3017460</v>
      </c>
    </row>
    <row r="1733" spans="1:11" x14ac:dyDescent="0.2">
      <c r="A1733" t="str">
        <f t="shared" si="49"/>
        <v>2020ALDER-UPPER RUBY ELEMENTARY</v>
      </c>
      <c r="B1733">
        <v>3017460</v>
      </c>
      <c r="C1733">
        <v>2020</v>
      </c>
      <c r="D1733">
        <v>280021</v>
      </c>
      <c r="E1733" t="s">
        <v>777</v>
      </c>
      <c r="F1733" t="s">
        <v>786</v>
      </c>
      <c r="G1733" t="s">
        <v>187</v>
      </c>
      <c r="H1733" s="4">
        <v>9862</v>
      </c>
      <c r="I1733" s="4">
        <v>5744</v>
      </c>
      <c r="J1733" s="5">
        <f t="shared" si="48"/>
        <v>15606</v>
      </c>
      <c r="K1733">
        <f>IFERROR(VLOOKUP(G1733,'GASB Match'!$A$87:$B$363,2,FALSE),"")</f>
        <v>3017460</v>
      </c>
    </row>
    <row r="1734" spans="1:11" x14ac:dyDescent="0.2">
      <c r="A1734" t="str">
        <f t="shared" si="49"/>
        <v>2021ALDER-UPPER RUBY ELEMENTARY</v>
      </c>
      <c r="B1734">
        <v>3017460</v>
      </c>
      <c r="C1734">
        <v>2021</v>
      </c>
      <c r="D1734">
        <v>280021</v>
      </c>
      <c r="E1734" t="s">
        <v>777</v>
      </c>
      <c r="F1734" t="s">
        <v>786</v>
      </c>
      <c r="G1734" t="s">
        <v>187</v>
      </c>
      <c r="H1734" s="4">
        <v>10581</v>
      </c>
      <c r="I1734" s="4">
        <v>5988</v>
      </c>
      <c r="J1734" s="5">
        <f t="shared" si="48"/>
        <v>16569</v>
      </c>
      <c r="K1734">
        <f>IFERROR(VLOOKUP(G1734,'GASB Match'!$A$87:$B$363,2,FALSE),"")</f>
        <v>3017460</v>
      </c>
    </row>
    <row r="1735" spans="1:11" x14ac:dyDescent="0.2">
      <c r="A1735" t="str">
        <f t="shared" si="49"/>
        <v>2022ALDER-UPPER RUBY ELEMENTARY</v>
      </c>
      <c r="B1735">
        <v>3017460</v>
      </c>
      <c r="C1735">
        <v>2022</v>
      </c>
      <c r="D1735">
        <v>280021</v>
      </c>
      <c r="E1735" t="s">
        <v>777</v>
      </c>
      <c r="F1735" t="s">
        <v>786</v>
      </c>
      <c r="G1735" t="s">
        <v>187</v>
      </c>
      <c r="H1735" s="4">
        <v>9609</v>
      </c>
      <c r="I1735" s="4">
        <v>5181</v>
      </c>
      <c r="J1735" s="5">
        <f t="shared" si="48"/>
        <v>14790</v>
      </c>
      <c r="K1735">
        <f>IFERROR(VLOOKUP(G1735,'GASB Match'!$A$87:$B$363,2,FALSE),"")</f>
        <v>3017460</v>
      </c>
    </row>
    <row r="1736" spans="1:11" x14ac:dyDescent="0.2">
      <c r="A1736" t="str">
        <f t="shared" si="49"/>
        <v>2023ALDER-UPPER RUBY ELEMENTARY</v>
      </c>
      <c r="B1736">
        <v>3017460</v>
      </c>
      <c r="C1736">
        <v>2023</v>
      </c>
      <c r="D1736">
        <v>280021</v>
      </c>
      <c r="E1736" t="s">
        <v>777</v>
      </c>
      <c r="F1736" t="s">
        <v>786</v>
      </c>
      <c r="G1736" t="s">
        <v>187</v>
      </c>
      <c r="H1736" s="4">
        <v>10765</v>
      </c>
      <c r="I1736" s="4">
        <v>5702</v>
      </c>
      <c r="J1736" s="5">
        <f t="shared" si="48"/>
        <v>16467</v>
      </c>
      <c r="K1736">
        <f>IFERROR(VLOOKUP(G1736,'GASB Match'!$A$87:$B$363,2,FALSE),"")</f>
        <v>3017460</v>
      </c>
    </row>
    <row r="1737" spans="1:11" x14ac:dyDescent="0.2">
      <c r="A1737" t="str">
        <f t="shared" si="49"/>
        <v>2015SHERIDAN PUBLIC SCHOOLS</v>
      </c>
      <c r="B1737" t="s">
        <v>785</v>
      </c>
      <c r="C1737">
        <v>2015</v>
      </c>
      <c r="D1737">
        <v>280051</v>
      </c>
      <c r="E1737" t="s">
        <v>777</v>
      </c>
      <c r="F1737" t="s">
        <v>786</v>
      </c>
      <c r="G1737" t="s">
        <v>188</v>
      </c>
      <c r="H1737" s="4">
        <v>93268</v>
      </c>
      <c r="I1737" s="4">
        <v>62927</v>
      </c>
      <c r="J1737" s="5">
        <f t="shared" si="48"/>
        <v>156195</v>
      </c>
      <c r="K1737" t="str">
        <f>IFERROR(VLOOKUP(G1737,'GASB Match'!$A$87:$B$363,2,FALSE),"")</f>
        <v/>
      </c>
    </row>
    <row r="1738" spans="1:11" x14ac:dyDescent="0.2">
      <c r="A1738" t="str">
        <f t="shared" si="49"/>
        <v>2016SHERIDAN PUBLIC SCHOOLS</v>
      </c>
      <c r="B1738" t="s">
        <v>785</v>
      </c>
      <c r="C1738">
        <v>2016</v>
      </c>
      <c r="D1738">
        <v>280051</v>
      </c>
      <c r="E1738" t="s">
        <v>777</v>
      </c>
      <c r="F1738" t="s">
        <v>786</v>
      </c>
      <c r="G1738" t="s">
        <v>188</v>
      </c>
      <c r="H1738" s="4">
        <v>99538</v>
      </c>
      <c r="I1738" s="4">
        <v>65051</v>
      </c>
      <c r="J1738" s="5">
        <f t="shared" si="48"/>
        <v>164589</v>
      </c>
      <c r="K1738" t="str">
        <f>IFERROR(VLOOKUP(G1738,'GASB Match'!$A$87:$B$363,2,FALSE),"")</f>
        <v/>
      </c>
    </row>
    <row r="1739" spans="1:11" x14ac:dyDescent="0.2">
      <c r="A1739" t="str">
        <f t="shared" si="49"/>
        <v>2017SHERIDAN PUBLIC SCHOOLS</v>
      </c>
      <c r="B1739" t="s">
        <v>785</v>
      </c>
      <c r="C1739">
        <v>2017</v>
      </c>
      <c r="D1739">
        <v>280051</v>
      </c>
      <c r="E1739" t="s">
        <v>777</v>
      </c>
      <c r="F1739" t="s">
        <v>786</v>
      </c>
      <c r="G1739" t="s">
        <v>188</v>
      </c>
      <c r="H1739" s="4">
        <v>103034</v>
      </c>
      <c r="I1739" s="4">
        <v>65416</v>
      </c>
      <c r="J1739" s="5">
        <f t="shared" ref="J1739:J1802" si="50">SUM(H1739:I1739)</f>
        <v>168450</v>
      </c>
      <c r="K1739" t="str">
        <f>IFERROR(VLOOKUP(G1739,'GASB Match'!$A$87:$B$363,2,FALSE),"")</f>
        <v/>
      </c>
    </row>
    <row r="1740" spans="1:11" x14ac:dyDescent="0.2">
      <c r="A1740" t="str">
        <f t="shared" si="49"/>
        <v>2018SHERIDAN PUBLIC SCHOOLS</v>
      </c>
      <c r="B1740" t="s">
        <v>785</v>
      </c>
      <c r="C1740">
        <v>2018</v>
      </c>
      <c r="D1740">
        <v>280051</v>
      </c>
      <c r="E1740" t="s">
        <v>777</v>
      </c>
      <c r="F1740" t="s">
        <v>786</v>
      </c>
      <c r="G1740" t="s">
        <v>188</v>
      </c>
      <c r="H1740" s="4">
        <v>107401</v>
      </c>
      <c r="I1740" s="4">
        <v>67029</v>
      </c>
      <c r="J1740" s="5">
        <f t="shared" si="50"/>
        <v>174430</v>
      </c>
      <c r="K1740" t="str">
        <f>IFERROR(VLOOKUP(G1740,'GASB Match'!$A$87:$B$363,2,FALSE),"")</f>
        <v/>
      </c>
    </row>
    <row r="1741" spans="1:11" x14ac:dyDescent="0.2">
      <c r="A1741" t="str">
        <f t="shared" si="49"/>
        <v>2019SHERIDAN PUBLIC SCHOOLS</v>
      </c>
      <c r="B1741" t="s">
        <v>785</v>
      </c>
      <c r="C1741">
        <v>2019</v>
      </c>
      <c r="D1741">
        <v>280051</v>
      </c>
      <c r="E1741" t="s">
        <v>777</v>
      </c>
      <c r="F1741" t="s">
        <v>786</v>
      </c>
      <c r="G1741" t="s">
        <v>188</v>
      </c>
      <c r="H1741" s="4">
        <v>110347</v>
      </c>
      <c r="I1741" s="4">
        <v>66881</v>
      </c>
      <c r="J1741" s="5">
        <f t="shared" si="50"/>
        <v>177228</v>
      </c>
      <c r="K1741" t="str">
        <f>IFERROR(VLOOKUP(G1741,'GASB Match'!$A$87:$B$363,2,FALSE),"")</f>
        <v/>
      </c>
    </row>
    <row r="1742" spans="1:11" x14ac:dyDescent="0.2">
      <c r="A1742" t="str">
        <f t="shared" si="49"/>
        <v>2020SHERIDAN PUBLIC SCHOOLS</v>
      </c>
      <c r="B1742" t="s">
        <v>785</v>
      </c>
      <c r="C1742">
        <v>2020</v>
      </c>
      <c r="D1742">
        <v>280051</v>
      </c>
      <c r="E1742" t="s">
        <v>777</v>
      </c>
      <c r="F1742" t="s">
        <v>786</v>
      </c>
      <c r="G1742" t="s">
        <v>188</v>
      </c>
      <c r="H1742" s="4">
        <v>113065</v>
      </c>
      <c r="I1742" s="4">
        <v>66779</v>
      </c>
      <c r="J1742" s="5">
        <f t="shared" si="50"/>
        <v>179844</v>
      </c>
      <c r="K1742" t="str">
        <f>IFERROR(VLOOKUP(G1742,'GASB Match'!$A$87:$B$363,2,FALSE),"")</f>
        <v/>
      </c>
    </row>
    <row r="1743" spans="1:11" x14ac:dyDescent="0.2">
      <c r="A1743" t="str">
        <f t="shared" si="49"/>
        <v>2021SHERIDAN PUBLIC SCHOOLS</v>
      </c>
      <c r="B1743" t="s">
        <v>785</v>
      </c>
      <c r="C1743">
        <v>2021</v>
      </c>
      <c r="D1743">
        <v>280051</v>
      </c>
      <c r="E1743" t="s">
        <v>777</v>
      </c>
      <c r="F1743" t="s">
        <v>786</v>
      </c>
      <c r="G1743" t="s">
        <v>188</v>
      </c>
      <c r="H1743" s="4">
        <v>116436</v>
      </c>
      <c r="I1743" s="4">
        <v>66391</v>
      </c>
      <c r="J1743" s="5">
        <f t="shared" si="50"/>
        <v>182827</v>
      </c>
      <c r="K1743" t="str">
        <f>IFERROR(VLOOKUP(G1743,'GASB Match'!$A$87:$B$363,2,FALSE),"")</f>
        <v/>
      </c>
    </row>
    <row r="1744" spans="1:11" x14ac:dyDescent="0.2">
      <c r="A1744" t="str">
        <f t="shared" si="49"/>
        <v>2022SHERIDAN PUBLIC SCHOOLS</v>
      </c>
      <c r="B1744" t="s">
        <v>785</v>
      </c>
      <c r="C1744">
        <v>2022</v>
      </c>
      <c r="D1744">
        <v>280051</v>
      </c>
      <c r="E1744" t="s">
        <v>777</v>
      </c>
      <c r="F1744" t="s">
        <v>786</v>
      </c>
      <c r="G1744" t="s">
        <v>188</v>
      </c>
      <c r="H1744" s="4">
        <v>125701</v>
      </c>
      <c r="I1744" s="4">
        <v>69317</v>
      </c>
      <c r="J1744" s="5">
        <f t="shared" si="50"/>
        <v>195018</v>
      </c>
      <c r="K1744" t="str">
        <f>IFERROR(VLOOKUP(G1744,'GASB Match'!$A$87:$B$363,2,FALSE),"")</f>
        <v/>
      </c>
    </row>
    <row r="1745" spans="1:11" x14ac:dyDescent="0.2">
      <c r="A1745" t="str">
        <f t="shared" si="49"/>
        <v>2023SHERIDAN PUBLIC SCHOOLS</v>
      </c>
      <c r="B1745" t="s">
        <v>785</v>
      </c>
      <c r="C1745">
        <v>2023</v>
      </c>
      <c r="D1745">
        <v>280051</v>
      </c>
      <c r="E1745" t="s">
        <v>777</v>
      </c>
      <c r="F1745" t="s">
        <v>786</v>
      </c>
      <c r="G1745" t="s">
        <v>188</v>
      </c>
      <c r="H1745" s="4">
        <v>142034</v>
      </c>
      <c r="I1745" s="4">
        <v>76682</v>
      </c>
      <c r="J1745" s="5">
        <f t="shared" si="50"/>
        <v>218716</v>
      </c>
      <c r="K1745" t="str">
        <f>IFERROR(VLOOKUP(G1745,'GASB Match'!$A$87:$B$363,2,FALSE),"")</f>
        <v/>
      </c>
    </row>
    <row r="1746" spans="1:11" x14ac:dyDescent="0.2">
      <c r="A1746" t="str">
        <f t="shared" si="49"/>
        <v>2015TWIN BRIDGES K-12 SCHOOLS</v>
      </c>
      <c r="B1746">
        <v>3026730</v>
      </c>
      <c r="C1746">
        <v>2015</v>
      </c>
      <c r="D1746">
        <v>280071</v>
      </c>
      <c r="E1746" t="s">
        <v>777</v>
      </c>
      <c r="F1746" t="s">
        <v>786</v>
      </c>
      <c r="G1746" t="s">
        <v>189</v>
      </c>
      <c r="H1746" s="4">
        <v>108187</v>
      </c>
      <c r="I1746" s="4">
        <v>72914</v>
      </c>
      <c r="J1746" s="5">
        <f t="shared" si="50"/>
        <v>181101</v>
      </c>
      <c r="K1746">
        <f>IFERROR(VLOOKUP(G1746,'GASB Match'!$A$87:$B$363,2,FALSE),"")</f>
        <v>3026730</v>
      </c>
    </row>
    <row r="1747" spans="1:11" x14ac:dyDescent="0.2">
      <c r="A1747" t="str">
        <f t="shared" si="49"/>
        <v>2016TWIN BRIDGES K-12 SCHOOLS</v>
      </c>
      <c r="B1747">
        <v>3026730</v>
      </c>
      <c r="C1747">
        <v>2016</v>
      </c>
      <c r="D1747">
        <v>280071</v>
      </c>
      <c r="E1747" t="s">
        <v>777</v>
      </c>
      <c r="F1747" t="s">
        <v>786</v>
      </c>
      <c r="G1747" t="s">
        <v>189</v>
      </c>
      <c r="H1747" s="4">
        <v>112964</v>
      </c>
      <c r="I1747" s="4">
        <v>73797</v>
      </c>
      <c r="J1747" s="5">
        <f t="shared" si="50"/>
        <v>186761</v>
      </c>
      <c r="K1747">
        <f>IFERROR(VLOOKUP(G1747,'GASB Match'!$A$87:$B$363,2,FALSE),"")</f>
        <v>3026730</v>
      </c>
    </row>
    <row r="1748" spans="1:11" x14ac:dyDescent="0.2">
      <c r="A1748" t="str">
        <f t="shared" si="49"/>
        <v>2017TWIN BRIDGES K-12 SCHOOLS</v>
      </c>
      <c r="B1748">
        <v>3026730</v>
      </c>
      <c r="C1748">
        <v>2017</v>
      </c>
      <c r="D1748">
        <v>280071</v>
      </c>
      <c r="E1748" t="s">
        <v>777</v>
      </c>
      <c r="F1748" t="s">
        <v>786</v>
      </c>
      <c r="G1748" t="s">
        <v>189</v>
      </c>
      <c r="H1748" s="4">
        <v>113095</v>
      </c>
      <c r="I1748" s="4">
        <v>71802</v>
      </c>
      <c r="J1748" s="5">
        <f t="shared" si="50"/>
        <v>184897</v>
      </c>
      <c r="K1748">
        <f>IFERROR(VLOOKUP(G1748,'GASB Match'!$A$87:$B$363,2,FALSE),"")</f>
        <v>3026730</v>
      </c>
    </row>
    <row r="1749" spans="1:11" x14ac:dyDescent="0.2">
      <c r="A1749" t="str">
        <f t="shared" si="49"/>
        <v>2018TWIN BRIDGES K-12 SCHOOLS</v>
      </c>
      <c r="B1749">
        <v>3026730</v>
      </c>
      <c r="C1749">
        <v>2018</v>
      </c>
      <c r="D1749">
        <v>280071</v>
      </c>
      <c r="E1749" t="s">
        <v>777</v>
      </c>
      <c r="F1749" t="s">
        <v>786</v>
      </c>
      <c r="G1749" t="s">
        <v>189</v>
      </c>
      <c r="H1749" s="4">
        <v>112744</v>
      </c>
      <c r="I1749" s="4">
        <v>70347</v>
      </c>
      <c r="J1749" s="5">
        <f t="shared" si="50"/>
        <v>183091</v>
      </c>
      <c r="K1749">
        <f>IFERROR(VLOOKUP(G1749,'GASB Match'!$A$87:$B$363,2,FALSE),"")</f>
        <v>3026730</v>
      </c>
    </row>
    <row r="1750" spans="1:11" x14ac:dyDescent="0.2">
      <c r="A1750" t="str">
        <f t="shared" si="49"/>
        <v>2019TWIN BRIDGES K-12 SCHOOLS</v>
      </c>
      <c r="B1750">
        <v>3026730</v>
      </c>
      <c r="C1750">
        <v>2019</v>
      </c>
      <c r="D1750">
        <v>280071</v>
      </c>
      <c r="E1750" t="s">
        <v>777</v>
      </c>
      <c r="F1750" t="s">
        <v>786</v>
      </c>
      <c r="G1750" t="s">
        <v>189</v>
      </c>
      <c r="H1750" s="4">
        <v>116339</v>
      </c>
      <c r="I1750" s="4">
        <v>70508</v>
      </c>
      <c r="J1750" s="5">
        <f t="shared" si="50"/>
        <v>186847</v>
      </c>
      <c r="K1750">
        <f>IFERROR(VLOOKUP(G1750,'GASB Match'!$A$87:$B$363,2,FALSE),"")</f>
        <v>3026730</v>
      </c>
    </row>
    <row r="1751" spans="1:11" x14ac:dyDescent="0.2">
      <c r="A1751" t="str">
        <f t="shared" si="49"/>
        <v>2020TWIN BRIDGES K-12 SCHOOLS</v>
      </c>
      <c r="B1751">
        <v>3026730</v>
      </c>
      <c r="C1751">
        <v>2020</v>
      </c>
      <c r="D1751">
        <v>280071</v>
      </c>
      <c r="E1751" t="s">
        <v>777</v>
      </c>
      <c r="F1751" t="s">
        <v>786</v>
      </c>
      <c r="G1751" t="s">
        <v>189</v>
      </c>
      <c r="H1751" s="4">
        <v>125423</v>
      </c>
      <c r="I1751" s="4">
        <v>74088</v>
      </c>
      <c r="J1751" s="5">
        <f t="shared" si="50"/>
        <v>199511</v>
      </c>
      <c r="K1751">
        <f>IFERROR(VLOOKUP(G1751,'GASB Match'!$A$87:$B$363,2,FALSE),"")</f>
        <v>3026730</v>
      </c>
    </row>
    <row r="1752" spans="1:11" x14ac:dyDescent="0.2">
      <c r="A1752" t="str">
        <f t="shared" si="49"/>
        <v>2021TWIN BRIDGES K-12 SCHOOLS</v>
      </c>
      <c r="B1752">
        <v>3026730</v>
      </c>
      <c r="C1752">
        <v>2021</v>
      </c>
      <c r="D1752">
        <v>280071</v>
      </c>
      <c r="E1752" t="s">
        <v>777</v>
      </c>
      <c r="F1752" t="s">
        <v>786</v>
      </c>
      <c r="G1752" t="s">
        <v>189</v>
      </c>
      <c r="H1752" s="4">
        <v>129702</v>
      </c>
      <c r="I1752" s="4">
        <v>73961</v>
      </c>
      <c r="J1752" s="5">
        <f t="shared" si="50"/>
        <v>203663</v>
      </c>
      <c r="K1752">
        <f>IFERROR(VLOOKUP(G1752,'GASB Match'!$A$87:$B$363,2,FALSE),"")</f>
        <v>3026730</v>
      </c>
    </row>
    <row r="1753" spans="1:11" x14ac:dyDescent="0.2">
      <c r="A1753" t="str">
        <f t="shared" si="49"/>
        <v>2022TWIN BRIDGES K-12 SCHOOLS</v>
      </c>
      <c r="B1753">
        <v>3026730</v>
      </c>
      <c r="C1753">
        <v>2022</v>
      </c>
      <c r="D1753">
        <v>280071</v>
      </c>
      <c r="E1753" t="s">
        <v>777</v>
      </c>
      <c r="F1753" t="s">
        <v>786</v>
      </c>
      <c r="G1753" t="s">
        <v>189</v>
      </c>
      <c r="H1753" s="4">
        <v>121411</v>
      </c>
      <c r="I1753" s="4">
        <v>66947</v>
      </c>
      <c r="J1753" s="5">
        <f t="shared" si="50"/>
        <v>188358</v>
      </c>
      <c r="K1753">
        <f>IFERROR(VLOOKUP(G1753,'GASB Match'!$A$87:$B$363,2,FALSE),"")</f>
        <v>3026730</v>
      </c>
    </row>
    <row r="1754" spans="1:11" x14ac:dyDescent="0.2">
      <c r="A1754" t="str">
        <f t="shared" si="49"/>
        <v>2023TWIN BRIDGES K-12 SCHOOLS</v>
      </c>
      <c r="B1754">
        <v>3026730</v>
      </c>
      <c r="C1754">
        <v>2023</v>
      </c>
      <c r="D1754">
        <v>280071</v>
      </c>
      <c r="E1754" t="s">
        <v>777</v>
      </c>
      <c r="F1754" t="s">
        <v>786</v>
      </c>
      <c r="G1754" t="s">
        <v>189</v>
      </c>
      <c r="H1754" s="4">
        <v>133512</v>
      </c>
      <c r="I1754" s="4">
        <v>72074</v>
      </c>
      <c r="J1754" s="5">
        <f t="shared" si="50"/>
        <v>205586</v>
      </c>
      <c r="K1754">
        <f>IFERROR(VLOOKUP(G1754,'GASB Match'!$A$87:$B$363,2,FALSE),"")</f>
        <v>3026730</v>
      </c>
    </row>
    <row r="1755" spans="1:11" x14ac:dyDescent="0.2">
      <c r="A1755" t="str">
        <f t="shared" si="49"/>
        <v>2015HARRISON K-12 SCHOOLS</v>
      </c>
      <c r="B1755">
        <v>3013530</v>
      </c>
      <c r="C1755">
        <v>2015</v>
      </c>
      <c r="D1755">
        <v>280231</v>
      </c>
      <c r="E1755" t="s">
        <v>777</v>
      </c>
      <c r="F1755" t="s">
        <v>786</v>
      </c>
      <c r="G1755" t="s">
        <v>190</v>
      </c>
      <c r="H1755" s="4">
        <v>49182</v>
      </c>
      <c r="I1755" s="4">
        <v>33417</v>
      </c>
      <c r="J1755" s="5">
        <f t="shared" si="50"/>
        <v>82599</v>
      </c>
      <c r="K1755">
        <f>IFERROR(VLOOKUP(G1755,'GASB Match'!$A$87:$B$363,2,FALSE),"")</f>
        <v>3013530</v>
      </c>
    </row>
    <row r="1756" spans="1:11" x14ac:dyDescent="0.2">
      <c r="A1756" t="str">
        <f t="shared" si="49"/>
        <v>2016HARRISON K-12 SCHOOLS</v>
      </c>
      <c r="B1756">
        <v>3013530</v>
      </c>
      <c r="C1756">
        <v>2016</v>
      </c>
      <c r="D1756">
        <v>280231</v>
      </c>
      <c r="E1756" t="s">
        <v>777</v>
      </c>
      <c r="F1756" t="s">
        <v>786</v>
      </c>
      <c r="G1756" t="s">
        <v>190</v>
      </c>
      <c r="H1756" s="4">
        <v>47050</v>
      </c>
      <c r="I1756" s="4">
        <v>30859</v>
      </c>
      <c r="J1756" s="5">
        <f t="shared" si="50"/>
        <v>77909</v>
      </c>
      <c r="K1756">
        <f>IFERROR(VLOOKUP(G1756,'GASB Match'!$A$87:$B$363,2,FALSE),"")</f>
        <v>3013530</v>
      </c>
    </row>
    <row r="1757" spans="1:11" x14ac:dyDescent="0.2">
      <c r="A1757" t="str">
        <f t="shared" si="49"/>
        <v>2017HARRISON K-12 SCHOOLS</v>
      </c>
      <c r="B1757">
        <v>3013530</v>
      </c>
      <c r="C1757">
        <v>2017</v>
      </c>
      <c r="D1757">
        <v>280231</v>
      </c>
      <c r="E1757" t="s">
        <v>777</v>
      </c>
      <c r="F1757" t="s">
        <v>786</v>
      </c>
      <c r="G1757" t="s">
        <v>190</v>
      </c>
      <c r="H1757" s="4">
        <v>48870</v>
      </c>
      <c r="I1757" s="4">
        <v>31035</v>
      </c>
      <c r="J1757" s="5">
        <f t="shared" si="50"/>
        <v>79905</v>
      </c>
      <c r="K1757">
        <f>IFERROR(VLOOKUP(G1757,'GASB Match'!$A$87:$B$363,2,FALSE),"")</f>
        <v>3013530</v>
      </c>
    </row>
    <row r="1758" spans="1:11" x14ac:dyDescent="0.2">
      <c r="A1758" t="str">
        <f t="shared" si="49"/>
        <v>2018HARRISON K-12 SCHOOLS</v>
      </c>
      <c r="B1758">
        <v>3013530</v>
      </c>
      <c r="C1758">
        <v>2018</v>
      </c>
      <c r="D1758">
        <v>280231</v>
      </c>
      <c r="E1758" t="s">
        <v>777</v>
      </c>
      <c r="F1758" t="s">
        <v>786</v>
      </c>
      <c r="G1758" t="s">
        <v>190</v>
      </c>
      <c r="H1758" s="4">
        <v>51840</v>
      </c>
      <c r="I1758" s="4">
        <v>32526</v>
      </c>
      <c r="J1758" s="5">
        <f t="shared" si="50"/>
        <v>84366</v>
      </c>
      <c r="K1758">
        <f>IFERROR(VLOOKUP(G1758,'GASB Match'!$A$87:$B$363,2,FALSE),"")</f>
        <v>3013530</v>
      </c>
    </row>
    <row r="1759" spans="1:11" x14ac:dyDescent="0.2">
      <c r="A1759" t="str">
        <f t="shared" si="49"/>
        <v>2019HARRISON K-12 SCHOOLS</v>
      </c>
      <c r="B1759">
        <v>3013530</v>
      </c>
      <c r="C1759">
        <v>2019</v>
      </c>
      <c r="D1759">
        <v>280231</v>
      </c>
      <c r="E1759" t="s">
        <v>777</v>
      </c>
      <c r="F1759" t="s">
        <v>786</v>
      </c>
      <c r="G1759" t="s">
        <v>190</v>
      </c>
      <c r="H1759" s="4">
        <v>55699</v>
      </c>
      <c r="I1759" s="4">
        <v>33798</v>
      </c>
      <c r="J1759" s="5">
        <f t="shared" si="50"/>
        <v>89497</v>
      </c>
      <c r="K1759">
        <f>IFERROR(VLOOKUP(G1759,'GASB Match'!$A$87:$B$363,2,FALSE),"")</f>
        <v>3013530</v>
      </c>
    </row>
    <row r="1760" spans="1:11" x14ac:dyDescent="0.2">
      <c r="A1760" t="str">
        <f t="shared" si="49"/>
        <v>2020HARRISON K-12 SCHOOLS</v>
      </c>
      <c r="B1760">
        <v>3013530</v>
      </c>
      <c r="C1760">
        <v>2020</v>
      </c>
      <c r="D1760">
        <v>280231</v>
      </c>
      <c r="E1760" t="s">
        <v>777</v>
      </c>
      <c r="F1760" t="s">
        <v>786</v>
      </c>
      <c r="G1760" t="s">
        <v>190</v>
      </c>
      <c r="H1760" s="4">
        <v>62803</v>
      </c>
      <c r="I1760" s="4">
        <v>37053</v>
      </c>
      <c r="J1760" s="5">
        <f t="shared" si="50"/>
        <v>99856</v>
      </c>
      <c r="K1760">
        <f>IFERROR(VLOOKUP(G1760,'GASB Match'!$A$87:$B$363,2,FALSE),"")</f>
        <v>3013530</v>
      </c>
    </row>
    <row r="1761" spans="1:11" x14ac:dyDescent="0.2">
      <c r="A1761" t="str">
        <f t="shared" si="49"/>
        <v>2021HARRISON K-12 SCHOOLS</v>
      </c>
      <c r="B1761">
        <v>3013530</v>
      </c>
      <c r="C1761">
        <v>2021</v>
      </c>
      <c r="D1761">
        <v>280231</v>
      </c>
      <c r="E1761" t="s">
        <v>777</v>
      </c>
      <c r="F1761" t="s">
        <v>786</v>
      </c>
      <c r="G1761" t="s">
        <v>190</v>
      </c>
      <c r="H1761" s="4">
        <v>62837</v>
      </c>
      <c r="I1761" s="4">
        <v>35806</v>
      </c>
      <c r="J1761" s="5">
        <f t="shared" si="50"/>
        <v>98643</v>
      </c>
      <c r="K1761">
        <f>IFERROR(VLOOKUP(G1761,'GASB Match'!$A$87:$B$363,2,FALSE),"")</f>
        <v>3013530</v>
      </c>
    </row>
    <row r="1762" spans="1:11" x14ac:dyDescent="0.2">
      <c r="A1762" t="str">
        <f t="shared" si="49"/>
        <v>2022HARRISON K-12 SCHOOLS</v>
      </c>
      <c r="B1762">
        <v>3013530</v>
      </c>
      <c r="C1762">
        <v>2022</v>
      </c>
      <c r="D1762">
        <v>280231</v>
      </c>
      <c r="E1762" t="s">
        <v>777</v>
      </c>
      <c r="F1762" t="s">
        <v>786</v>
      </c>
      <c r="G1762" t="s">
        <v>190</v>
      </c>
      <c r="H1762" s="4">
        <v>63724</v>
      </c>
      <c r="I1762" s="4">
        <v>35077</v>
      </c>
      <c r="J1762" s="5">
        <f t="shared" si="50"/>
        <v>98801</v>
      </c>
      <c r="K1762">
        <f>IFERROR(VLOOKUP(G1762,'GASB Match'!$A$87:$B$363,2,FALSE),"")</f>
        <v>3013530</v>
      </c>
    </row>
    <row r="1763" spans="1:11" x14ac:dyDescent="0.2">
      <c r="A1763" t="str">
        <f t="shared" si="49"/>
        <v>2023HARRISON K-12 SCHOOLS</v>
      </c>
      <c r="B1763">
        <v>3013530</v>
      </c>
      <c r="C1763">
        <v>2023</v>
      </c>
      <c r="D1763">
        <v>280231</v>
      </c>
      <c r="E1763" t="s">
        <v>777</v>
      </c>
      <c r="F1763" t="s">
        <v>786</v>
      </c>
      <c r="G1763" t="s">
        <v>190</v>
      </c>
      <c r="H1763" s="4">
        <v>64972</v>
      </c>
      <c r="I1763" s="4">
        <v>35013</v>
      </c>
      <c r="J1763" s="5">
        <f t="shared" si="50"/>
        <v>99985</v>
      </c>
      <c r="K1763">
        <f>IFERROR(VLOOKUP(G1763,'GASB Match'!$A$87:$B$363,2,FALSE),"")</f>
        <v>3013530</v>
      </c>
    </row>
    <row r="1764" spans="1:11" x14ac:dyDescent="0.2">
      <c r="A1764" t="str">
        <f t="shared" si="49"/>
        <v>2015ENNIS K-12 SCHOOLS</v>
      </c>
      <c r="B1764">
        <v>3009930</v>
      </c>
      <c r="C1764">
        <v>2015</v>
      </c>
      <c r="D1764">
        <v>280521</v>
      </c>
      <c r="E1764" t="s">
        <v>777</v>
      </c>
      <c r="F1764" t="s">
        <v>786</v>
      </c>
      <c r="G1764" t="s">
        <v>191</v>
      </c>
      <c r="H1764" s="4">
        <v>162750</v>
      </c>
      <c r="I1764" s="4">
        <v>109437</v>
      </c>
      <c r="J1764" s="5">
        <f t="shared" si="50"/>
        <v>272187</v>
      </c>
      <c r="K1764">
        <f>IFERROR(VLOOKUP(G1764,'GASB Match'!$A$87:$B$363,2,FALSE),"")</f>
        <v>3009930</v>
      </c>
    </row>
    <row r="1765" spans="1:11" x14ac:dyDescent="0.2">
      <c r="A1765" t="str">
        <f t="shared" si="49"/>
        <v>2016ENNIS K-12 SCHOOLS</v>
      </c>
      <c r="B1765">
        <v>3009930</v>
      </c>
      <c r="C1765">
        <v>2016</v>
      </c>
      <c r="D1765">
        <v>280521</v>
      </c>
      <c r="E1765" t="s">
        <v>777</v>
      </c>
      <c r="F1765" t="s">
        <v>786</v>
      </c>
      <c r="G1765" t="s">
        <v>191</v>
      </c>
      <c r="H1765" s="4">
        <v>149104</v>
      </c>
      <c r="I1765" s="4">
        <v>97340</v>
      </c>
      <c r="J1765" s="5">
        <f t="shared" si="50"/>
        <v>246444</v>
      </c>
      <c r="K1765">
        <f>IFERROR(VLOOKUP(G1765,'GASB Match'!$A$87:$B$363,2,FALSE),"")</f>
        <v>3009930</v>
      </c>
    </row>
    <row r="1766" spans="1:11" x14ac:dyDescent="0.2">
      <c r="A1766" t="str">
        <f t="shared" si="49"/>
        <v>2017ENNIS K-12 SCHOOLS</v>
      </c>
      <c r="B1766">
        <v>3009930</v>
      </c>
      <c r="C1766">
        <v>2017</v>
      </c>
      <c r="D1766">
        <v>280521</v>
      </c>
      <c r="E1766" t="s">
        <v>777</v>
      </c>
      <c r="F1766" t="s">
        <v>786</v>
      </c>
      <c r="G1766" t="s">
        <v>191</v>
      </c>
      <c r="H1766" s="4">
        <v>163626</v>
      </c>
      <c r="I1766" s="4">
        <v>103877</v>
      </c>
      <c r="J1766" s="5">
        <f t="shared" si="50"/>
        <v>267503</v>
      </c>
      <c r="K1766">
        <f>IFERROR(VLOOKUP(G1766,'GASB Match'!$A$87:$B$363,2,FALSE),"")</f>
        <v>3009930</v>
      </c>
    </row>
    <row r="1767" spans="1:11" x14ac:dyDescent="0.2">
      <c r="A1767" t="str">
        <f t="shared" si="49"/>
        <v>2018ENNIS K-12 SCHOOLS</v>
      </c>
      <c r="B1767">
        <v>3009930</v>
      </c>
      <c r="C1767">
        <v>2018</v>
      </c>
      <c r="D1767">
        <v>280521</v>
      </c>
      <c r="E1767" t="s">
        <v>777</v>
      </c>
      <c r="F1767" t="s">
        <v>786</v>
      </c>
      <c r="G1767" t="s">
        <v>191</v>
      </c>
      <c r="H1767" s="4">
        <v>180172</v>
      </c>
      <c r="I1767" s="4">
        <v>112219</v>
      </c>
      <c r="J1767" s="5">
        <f t="shared" si="50"/>
        <v>292391</v>
      </c>
      <c r="K1767">
        <f>IFERROR(VLOOKUP(G1767,'GASB Match'!$A$87:$B$363,2,FALSE),"")</f>
        <v>3009930</v>
      </c>
    </row>
    <row r="1768" spans="1:11" x14ac:dyDescent="0.2">
      <c r="A1768" t="str">
        <f t="shared" si="49"/>
        <v>2019ENNIS K-12 SCHOOLS</v>
      </c>
      <c r="B1768">
        <v>3009930</v>
      </c>
      <c r="C1768">
        <v>2019</v>
      </c>
      <c r="D1768">
        <v>280521</v>
      </c>
      <c r="E1768" t="s">
        <v>777</v>
      </c>
      <c r="F1768" t="s">
        <v>786</v>
      </c>
      <c r="G1768" t="s">
        <v>191</v>
      </c>
      <c r="H1768" s="4">
        <v>196262</v>
      </c>
      <c r="I1768" s="4">
        <v>118892</v>
      </c>
      <c r="J1768" s="5">
        <f t="shared" si="50"/>
        <v>315154</v>
      </c>
      <c r="K1768">
        <f>IFERROR(VLOOKUP(G1768,'GASB Match'!$A$87:$B$363,2,FALSE),"")</f>
        <v>3009930</v>
      </c>
    </row>
    <row r="1769" spans="1:11" x14ac:dyDescent="0.2">
      <c r="A1769" t="str">
        <f t="shared" si="49"/>
        <v>2020ENNIS K-12 SCHOOLS</v>
      </c>
      <c r="B1769">
        <v>3009930</v>
      </c>
      <c r="C1769">
        <v>2020</v>
      </c>
      <c r="D1769">
        <v>280521</v>
      </c>
      <c r="E1769" t="s">
        <v>777</v>
      </c>
      <c r="F1769" t="s">
        <v>786</v>
      </c>
      <c r="G1769" t="s">
        <v>191</v>
      </c>
      <c r="H1769" s="4">
        <v>203293</v>
      </c>
      <c r="I1769" s="4">
        <v>120141</v>
      </c>
      <c r="J1769" s="5">
        <f t="shared" si="50"/>
        <v>323434</v>
      </c>
      <c r="K1769">
        <f>IFERROR(VLOOKUP(G1769,'GASB Match'!$A$87:$B$363,2,FALSE),"")</f>
        <v>3009930</v>
      </c>
    </row>
    <row r="1770" spans="1:11" x14ac:dyDescent="0.2">
      <c r="A1770" t="str">
        <f t="shared" si="49"/>
        <v>2021ENNIS K-12 SCHOOLS</v>
      </c>
      <c r="B1770">
        <v>3009930</v>
      </c>
      <c r="C1770">
        <v>2021</v>
      </c>
      <c r="D1770">
        <v>280521</v>
      </c>
      <c r="E1770" t="s">
        <v>777</v>
      </c>
      <c r="F1770" t="s">
        <v>786</v>
      </c>
      <c r="G1770" t="s">
        <v>191</v>
      </c>
      <c r="H1770" s="4">
        <v>212995</v>
      </c>
      <c r="I1770" s="4">
        <v>121490</v>
      </c>
      <c r="J1770" s="5">
        <f t="shared" si="50"/>
        <v>334485</v>
      </c>
      <c r="K1770">
        <f>IFERROR(VLOOKUP(G1770,'GASB Match'!$A$87:$B$363,2,FALSE),"")</f>
        <v>3009930</v>
      </c>
    </row>
    <row r="1771" spans="1:11" x14ac:dyDescent="0.2">
      <c r="A1771" t="str">
        <f t="shared" si="49"/>
        <v>2022ENNIS K-12 SCHOOLS</v>
      </c>
      <c r="B1771">
        <v>3009930</v>
      </c>
      <c r="C1771">
        <v>2022</v>
      </c>
      <c r="D1771">
        <v>280521</v>
      </c>
      <c r="E1771" t="s">
        <v>777</v>
      </c>
      <c r="F1771" t="s">
        <v>786</v>
      </c>
      <c r="G1771" t="s">
        <v>191</v>
      </c>
      <c r="H1771" s="4">
        <v>225928</v>
      </c>
      <c r="I1771" s="4">
        <v>124688</v>
      </c>
      <c r="J1771" s="5">
        <f t="shared" si="50"/>
        <v>350616</v>
      </c>
      <c r="K1771">
        <f>IFERROR(VLOOKUP(G1771,'GASB Match'!$A$87:$B$363,2,FALSE),"")</f>
        <v>3009930</v>
      </c>
    </row>
    <row r="1772" spans="1:11" x14ac:dyDescent="0.2">
      <c r="A1772" t="str">
        <f t="shared" si="49"/>
        <v>2023ENNIS K-12 SCHOOLS</v>
      </c>
      <c r="B1772">
        <v>3009930</v>
      </c>
      <c r="C1772">
        <v>2023</v>
      </c>
      <c r="D1772">
        <v>280521</v>
      </c>
      <c r="E1772" t="s">
        <v>777</v>
      </c>
      <c r="F1772" t="s">
        <v>786</v>
      </c>
      <c r="G1772" t="s">
        <v>191</v>
      </c>
      <c r="H1772" s="4">
        <v>222140</v>
      </c>
      <c r="I1772" s="4">
        <v>119997</v>
      </c>
      <c r="J1772" s="5">
        <f t="shared" si="50"/>
        <v>342137</v>
      </c>
      <c r="K1772">
        <f>IFERROR(VLOOKUP(G1772,'GASB Match'!$A$87:$B$363,2,FALSE),"")</f>
        <v>3009930</v>
      </c>
    </row>
    <row r="1773" spans="1:11" x14ac:dyDescent="0.2">
      <c r="A1773" t="str">
        <f t="shared" si="49"/>
        <v>2015MADISON COUNTY</v>
      </c>
      <c r="B1773">
        <v>3000048</v>
      </c>
      <c r="C1773">
        <v>2015</v>
      </c>
      <c r="D1773">
        <v>289991</v>
      </c>
      <c r="E1773" t="s">
        <v>777</v>
      </c>
      <c r="F1773" t="s">
        <v>786</v>
      </c>
      <c r="G1773" t="s">
        <v>192</v>
      </c>
      <c r="H1773" s="4">
        <v>195</v>
      </c>
      <c r="I1773" s="4">
        <v>626</v>
      </c>
      <c r="J1773" s="5">
        <f t="shared" si="50"/>
        <v>821</v>
      </c>
      <c r="K1773">
        <f>IFERROR(VLOOKUP(G1773,'GASB Match'!$A$87:$B$363,2,FALSE),"")</f>
        <v>3000048</v>
      </c>
    </row>
    <row r="1774" spans="1:11" x14ac:dyDescent="0.2">
      <c r="A1774" t="str">
        <f t="shared" si="49"/>
        <v>2016MADISON COUNTY</v>
      </c>
      <c r="B1774">
        <v>3000048</v>
      </c>
      <c r="C1774">
        <v>2016</v>
      </c>
      <c r="D1774">
        <v>289991</v>
      </c>
      <c r="E1774" t="s">
        <v>777</v>
      </c>
      <c r="F1774" t="s">
        <v>786</v>
      </c>
      <c r="G1774" t="s">
        <v>192</v>
      </c>
      <c r="H1774" s="4">
        <v>0</v>
      </c>
      <c r="I1774" s="4">
        <v>0</v>
      </c>
      <c r="J1774" s="5">
        <f t="shared" si="50"/>
        <v>0</v>
      </c>
      <c r="K1774">
        <f>IFERROR(VLOOKUP(G1774,'GASB Match'!$A$87:$B$363,2,FALSE),"")</f>
        <v>3000048</v>
      </c>
    </row>
    <row r="1775" spans="1:11" x14ac:dyDescent="0.2">
      <c r="A1775" t="str">
        <f t="shared" si="49"/>
        <v>2017MADISON COUNTY</v>
      </c>
      <c r="B1775">
        <v>3000048</v>
      </c>
      <c r="C1775">
        <v>2017</v>
      </c>
      <c r="D1775">
        <v>289991</v>
      </c>
      <c r="E1775" t="s">
        <v>777</v>
      </c>
      <c r="F1775" t="s">
        <v>786</v>
      </c>
      <c r="G1775" t="s">
        <v>192</v>
      </c>
      <c r="H1775" s="4">
        <v>0</v>
      </c>
      <c r="I1775" s="4">
        <v>0</v>
      </c>
      <c r="J1775" s="5">
        <f t="shared" si="50"/>
        <v>0</v>
      </c>
      <c r="K1775">
        <f>IFERROR(VLOOKUP(G1775,'GASB Match'!$A$87:$B$363,2,FALSE),"")</f>
        <v>3000048</v>
      </c>
    </row>
    <row r="1776" spans="1:11" x14ac:dyDescent="0.2">
      <c r="A1776" t="str">
        <f t="shared" si="49"/>
        <v>2018MADISON COUNTY</v>
      </c>
      <c r="B1776">
        <v>3000048</v>
      </c>
      <c r="C1776">
        <v>2018</v>
      </c>
      <c r="D1776">
        <v>289991</v>
      </c>
      <c r="E1776" t="s">
        <v>777</v>
      </c>
      <c r="F1776" t="s">
        <v>786</v>
      </c>
      <c r="G1776" t="s">
        <v>192</v>
      </c>
      <c r="H1776" s="4">
        <v>0</v>
      </c>
      <c r="I1776" s="4">
        <v>0</v>
      </c>
      <c r="J1776" s="5">
        <f t="shared" si="50"/>
        <v>0</v>
      </c>
      <c r="K1776">
        <f>IFERROR(VLOOKUP(G1776,'GASB Match'!$A$87:$B$363,2,FALSE),"")</f>
        <v>3000048</v>
      </c>
    </row>
    <row r="1777" spans="1:11" x14ac:dyDescent="0.2">
      <c r="A1777" t="str">
        <f t="shared" si="49"/>
        <v>2019MADISON COUNTY</v>
      </c>
      <c r="B1777">
        <v>3000048</v>
      </c>
      <c r="C1777">
        <v>2019</v>
      </c>
      <c r="D1777">
        <v>289991</v>
      </c>
      <c r="E1777" t="s">
        <v>777</v>
      </c>
      <c r="F1777" t="s">
        <v>786</v>
      </c>
      <c r="G1777" t="s">
        <v>192</v>
      </c>
      <c r="H1777" s="4" t="s">
        <v>384</v>
      </c>
      <c r="I1777" s="4" t="s">
        <v>384</v>
      </c>
      <c r="J1777" s="5">
        <f t="shared" si="50"/>
        <v>0</v>
      </c>
      <c r="K1777">
        <f>IFERROR(VLOOKUP(G1777,'GASB Match'!$A$87:$B$363,2,FALSE),"")</f>
        <v>3000048</v>
      </c>
    </row>
    <row r="1778" spans="1:11" x14ac:dyDescent="0.2">
      <c r="A1778" t="str">
        <f t="shared" si="49"/>
        <v>2020MADISON COUNTY</v>
      </c>
      <c r="B1778">
        <v>3000048</v>
      </c>
      <c r="C1778">
        <v>2020</v>
      </c>
      <c r="D1778">
        <v>289991</v>
      </c>
      <c r="E1778" t="s">
        <v>777</v>
      </c>
      <c r="F1778" t="s">
        <v>786</v>
      </c>
      <c r="G1778" t="s">
        <v>192</v>
      </c>
      <c r="H1778" s="4">
        <v>0</v>
      </c>
      <c r="I1778" s="4">
        <v>0</v>
      </c>
      <c r="J1778" s="5">
        <f t="shared" si="50"/>
        <v>0</v>
      </c>
      <c r="K1778">
        <f>IFERROR(VLOOKUP(G1778,'GASB Match'!$A$87:$B$363,2,FALSE),"")</f>
        <v>3000048</v>
      </c>
    </row>
    <row r="1779" spans="1:11" x14ac:dyDescent="0.2">
      <c r="A1779" t="str">
        <f t="shared" si="49"/>
        <v>2021MADISON COUNTY</v>
      </c>
      <c r="B1779">
        <v>3000048</v>
      </c>
      <c r="C1779">
        <v>2021</v>
      </c>
      <c r="D1779">
        <v>289991</v>
      </c>
      <c r="E1779" t="s">
        <v>777</v>
      </c>
      <c r="F1779" t="s">
        <v>786</v>
      </c>
      <c r="G1779" t="s">
        <v>192</v>
      </c>
      <c r="H1779" s="4">
        <v>0</v>
      </c>
      <c r="I1779" s="4">
        <v>0</v>
      </c>
      <c r="J1779" s="5">
        <f t="shared" si="50"/>
        <v>0</v>
      </c>
      <c r="K1779">
        <f>IFERROR(VLOOKUP(G1779,'GASB Match'!$A$87:$B$363,2,FALSE),"")</f>
        <v>3000048</v>
      </c>
    </row>
    <row r="1780" spans="1:11" x14ac:dyDescent="0.2">
      <c r="A1780" t="str">
        <f t="shared" si="49"/>
        <v>2022MADISON COUNTY</v>
      </c>
      <c r="B1780">
        <v>3000048</v>
      </c>
      <c r="C1780">
        <v>2022</v>
      </c>
      <c r="D1780">
        <v>289991</v>
      </c>
      <c r="E1780" t="s">
        <v>777</v>
      </c>
      <c r="F1780" t="s">
        <v>786</v>
      </c>
      <c r="G1780" t="s">
        <v>192</v>
      </c>
      <c r="H1780" s="4">
        <v>0</v>
      </c>
      <c r="I1780" s="4">
        <v>0</v>
      </c>
      <c r="J1780" s="5">
        <f t="shared" si="50"/>
        <v>0</v>
      </c>
      <c r="K1780">
        <f>IFERROR(VLOOKUP(G1780,'GASB Match'!$A$87:$B$363,2,FALSE),"")</f>
        <v>3000048</v>
      </c>
    </row>
    <row r="1781" spans="1:11" x14ac:dyDescent="0.2">
      <c r="A1781" t="str">
        <f t="shared" si="49"/>
        <v>2023MADISON COUNTY</v>
      </c>
      <c r="B1781">
        <v>3000048</v>
      </c>
      <c r="C1781">
        <v>2023</v>
      </c>
      <c r="D1781">
        <v>289991</v>
      </c>
      <c r="E1781" t="s">
        <v>777</v>
      </c>
      <c r="F1781" t="s">
        <v>786</v>
      </c>
      <c r="G1781" t="s">
        <v>192</v>
      </c>
      <c r="H1781" s="4">
        <v>0</v>
      </c>
      <c r="I1781" s="4">
        <v>0</v>
      </c>
      <c r="J1781" s="5">
        <f t="shared" si="50"/>
        <v>0</v>
      </c>
      <c r="K1781">
        <f>IFERROR(VLOOKUP(G1781,'GASB Match'!$A$87:$B$363,2,FALSE),"")</f>
        <v>3000048</v>
      </c>
    </row>
    <row r="1782" spans="1:11" x14ac:dyDescent="0.2">
      <c r="A1782" t="str">
        <f t="shared" si="49"/>
        <v>2015CIRCLE PUBLIC SCHOOLS</v>
      </c>
      <c r="B1782" t="s">
        <v>785</v>
      </c>
      <c r="C1782">
        <v>2015</v>
      </c>
      <c r="D1782">
        <v>290011</v>
      </c>
      <c r="E1782" t="s">
        <v>777</v>
      </c>
      <c r="F1782" t="s">
        <v>786</v>
      </c>
      <c r="G1782" t="s">
        <v>193</v>
      </c>
      <c r="H1782" s="4">
        <v>91395</v>
      </c>
      <c r="I1782" s="4">
        <v>61674</v>
      </c>
      <c r="J1782" s="5">
        <f t="shared" si="50"/>
        <v>153069</v>
      </c>
      <c r="K1782" t="str">
        <f>IFERROR(VLOOKUP(G1782,'GASB Match'!$A$87:$B$363,2,FALSE),"")</f>
        <v/>
      </c>
    </row>
    <row r="1783" spans="1:11" x14ac:dyDescent="0.2">
      <c r="A1783" t="str">
        <f t="shared" si="49"/>
        <v>2016CIRCLE PUBLIC SCHOOLS</v>
      </c>
      <c r="B1783" t="s">
        <v>785</v>
      </c>
      <c r="C1783">
        <v>2016</v>
      </c>
      <c r="D1783">
        <v>290011</v>
      </c>
      <c r="E1783" t="s">
        <v>777</v>
      </c>
      <c r="F1783" t="s">
        <v>786</v>
      </c>
      <c r="G1783" t="s">
        <v>193</v>
      </c>
      <c r="H1783" s="4">
        <v>102212</v>
      </c>
      <c r="I1783" s="4">
        <v>66793</v>
      </c>
      <c r="J1783" s="5">
        <f t="shared" si="50"/>
        <v>169005</v>
      </c>
      <c r="K1783" t="str">
        <f>IFERROR(VLOOKUP(G1783,'GASB Match'!$A$87:$B$363,2,FALSE),"")</f>
        <v/>
      </c>
    </row>
    <row r="1784" spans="1:11" x14ac:dyDescent="0.2">
      <c r="A1784" t="str">
        <f t="shared" si="49"/>
        <v>2017CIRCLE PUBLIC SCHOOLS</v>
      </c>
      <c r="B1784" t="s">
        <v>785</v>
      </c>
      <c r="C1784">
        <v>2017</v>
      </c>
      <c r="D1784">
        <v>290011</v>
      </c>
      <c r="E1784" t="s">
        <v>777</v>
      </c>
      <c r="F1784" t="s">
        <v>786</v>
      </c>
      <c r="G1784" t="s">
        <v>193</v>
      </c>
      <c r="H1784" s="4">
        <v>98350</v>
      </c>
      <c r="I1784" s="4">
        <v>62443</v>
      </c>
      <c r="J1784" s="5">
        <f t="shared" si="50"/>
        <v>160793</v>
      </c>
      <c r="K1784" t="str">
        <f>IFERROR(VLOOKUP(G1784,'GASB Match'!$A$87:$B$363,2,FALSE),"")</f>
        <v/>
      </c>
    </row>
    <row r="1785" spans="1:11" x14ac:dyDescent="0.2">
      <c r="A1785" t="str">
        <f t="shared" si="49"/>
        <v>2018CIRCLE PUBLIC SCHOOLS</v>
      </c>
      <c r="B1785" t="s">
        <v>785</v>
      </c>
      <c r="C1785">
        <v>2018</v>
      </c>
      <c r="D1785">
        <v>290011</v>
      </c>
      <c r="E1785" t="s">
        <v>777</v>
      </c>
      <c r="F1785" t="s">
        <v>786</v>
      </c>
      <c r="G1785" t="s">
        <v>193</v>
      </c>
      <c r="H1785" s="4">
        <v>98403</v>
      </c>
      <c r="I1785" s="4">
        <v>61441</v>
      </c>
      <c r="J1785" s="5">
        <f t="shared" si="50"/>
        <v>159844</v>
      </c>
      <c r="K1785" t="str">
        <f>IFERROR(VLOOKUP(G1785,'GASB Match'!$A$87:$B$363,2,FALSE),"")</f>
        <v/>
      </c>
    </row>
    <row r="1786" spans="1:11" x14ac:dyDescent="0.2">
      <c r="A1786" t="str">
        <f t="shared" si="49"/>
        <v>2019CIRCLE PUBLIC SCHOOLS</v>
      </c>
      <c r="B1786" t="s">
        <v>785</v>
      </c>
      <c r="C1786">
        <v>2019</v>
      </c>
      <c r="D1786">
        <v>290011</v>
      </c>
      <c r="E1786" t="s">
        <v>777</v>
      </c>
      <c r="F1786" t="s">
        <v>786</v>
      </c>
      <c r="G1786" t="s">
        <v>193</v>
      </c>
      <c r="H1786" s="4">
        <v>99171</v>
      </c>
      <c r="I1786" s="4">
        <v>60115</v>
      </c>
      <c r="J1786" s="5">
        <f t="shared" si="50"/>
        <v>159286</v>
      </c>
      <c r="K1786" t="str">
        <f>IFERROR(VLOOKUP(G1786,'GASB Match'!$A$87:$B$363,2,FALSE),"")</f>
        <v/>
      </c>
    </row>
    <row r="1787" spans="1:11" x14ac:dyDescent="0.2">
      <c r="A1787" t="str">
        <f t="shared" si="49"/>
        <v>2020CIRCLE PUBLIC SCHOOLS</v>
      </c>
      <c r="B1787" t="s">
        <v>785</v>
      </c>
      <c r="C1787">
        <v>2020</v>
      </c>
      <c r="D1787">
        <v>290011</v>
      </c>
      <c r="E1787" t="s">
        <v>777</v>
      </c>
      <c r="F1787" t="s">
        <v>786</v>
      </c>
      <c r="G1787" t="s">
        <v>193</v>
      </c>
      <c r="H1787" s="4">
        <v>102585</v>
      </c>
      <c r="I1787" s="4">
        <v>60581</v>
      </c>
      <c r="J1787" s="5">
        <f t="shared" si="50"/>
        <v>163166</v>
      </c>
      <c r="K1787" t="str">
        <f>IFERROR(VLOOKUP(G1787,'GASB Match'!$A$87:$B$363,2,FALSE),"")</f>
        <v/>
      </c>
    </row>
    <row r="1788" spans="1:11" x14ac:dyDescent="0.2">
      <c r="A1788" t="str">
        <f t="shared" si="49"/>
        <v>2021CIRCLE PUBLIC SCHOOLS</v>
      </c>
      <c r="B1788" t="s">
        <v>785</v>
      </c>
      <c r="C1788">
        <v>2021</v>
      </c>
      <c r="D1788">
        <v>290011</v>
      </c>
      <c r="E1788" t="s">
        <v>777</v>
      </c>
      <c r="F1788" t="s">
        <v>786</v>
      </c>
      <c r="G1788" t="s">
        <v>193</v>
      </c>
      <c r="H1788" s="4">
        <v>106352</v>
      </c>
      <c r="I1788" s="4">
        <v>60637</v>
      </c>
      <c r="J1788" s="5">
        <f t="shared" si="50"/>
        <v>166989</v>
      </c>
      <c r="K1788" t="str">
        <f>IFERROR(VLOOKUP(G1788,'GASB Match'!$A$87:$B$363,2,FALSE),"")</f>
        <v/>
      </c>
    </row>
    <row r="1789" spans="1:11" x14ac:dyDescent="0.2">
      <c r="A1789" t="str">
        <f t="shared" si="49"/>
        <v>2022CIRCLE PUBLIC SCHOOLS</v>
      </c>
      <c r="B1789" t="s">
        <v>785</v>
      </c>
      <c r="C1789">
        <v>2022</v>
      </c>
      <c r="D1789">
        <v>290011</v>
      </c>
      <c r="E1789" t="s">
        <v>777</v>
      </c>
      <c r="F1789" t="s">
        <v>786</v>
      </c>
      <c r="G1789" t="s">
        <v>193</v>
      </c>
      <c r="H1789" s="4">
        <v>116813</v>
      </c>
      <c r="I1789" s="4">
        <v>64407</v>
      </c>
      <c r="J1789" s="5">
        <f t="shared" si="50"/>
        <v>181220</v>
      </c>
      <c r="K1789" t="str">
        <f>IFERROR(VLOOKUP(G1789,'GASB Match'!$A$87:$B$363,2,FALSE),"")</f>
        <v/>
      </c>
    </row>
    <row r="1790" spans="1:11" x14ac:dyDescent="0.2">
      <c r="A1790" t="str">
        <f t="shared" si="49"/>
        <v>2023CIRCLE PUBLIC SCHOOLS</v>
      </c>
      <c r="B1790" t="s">
        <v>785</v>
      </c>
      <c r="C1790">
        <v>2023</v>
      </c>
      <c r="D1790">
        <v>290011</v>
      </c>
      <c r="E1790" t="s">
        <v>777</v>
      </c>
      <c r="F1790" t="s">
        <v>786</v>
      </c>
      <c r="G1790" t="s">
        <v>193</v>
      </c>
      <c r="H1790" s="4">
        <v>114964</v>
      </c>
      <c r="I1790" s="4">
        <v>62044</v>
      </c>
      <c r="J1790" s="5">
        <f t="shared" si="50"/>
        <v>177008</v>
      </c>
      <c r="K1790" t="str">
        <f>IFERROR(VLOOKUP(G1790,'GASB Match'!$A$87:$B$363,2,FALSE),"")</f>
        <v/>
      </c>
    </row>
    <row r="1791" spans="1:11" x14ac:dyDescent="0.2">
      <c r="A1791" t="str">
        <f t="shared" si="49"/>
        <v>2015VIDA ELEMENTARY</v>
      </c>
      <c r="B1791">
        <v>3027340</v>
      </c>
      <c r="C1791">
        <v>2015</v>
      </c>
      <c r="D1791">
        <v>291341</v>
      </c>
      <c r="E1791" t="s">
        <v>777</v>
      </c>
      <c r="F1791" t="s">
        <v>786</v>
      </c>
      <c r="G1791" t="s">
        <v>194</v>
      </c>
      <c r="H1791" s="4">
        <v>9033</v>
      </c>
      <c r="I1791" s="4">
        <v>6542</v>
      </c>
      <c r="J1791" s="5">
        <f t="shared" si="50"/>
        <v>15575</v>
      </c>
      <c r="K1791">
        <f>IFERROR(VLOOKUP(G1791,'GASB Match'!$A$87:$B$363,2,FALSE),"")</f>
        <v>3027340</v>
      </c>
    </row>
    <row r="1792" spans="1:11" x14ac:dyDescent="0.2">
      <c r="A1792" t="str">
        <f t="shared" si="49"/>
        <v>2016VIDA ELEMENTARY</v>
      </c>
      <c r="B1792">
        <v>3027340</v>
      </c>
      <c r="C1792">
        <v>2016</v>
      </c>
      <c r="D1792">
        <v>291341</v>
      </c>
      <c r="E1792" t="s">
        <v>777</v>
      </c>
      <c r="F1792" t="s">
        <v>786</v>
      </c>
      <c r="G1792" t="s">
        <v>194</v>
      </c>
      <c r="H1792" s="4">
        <v>10448</v>
      </c>
      <c r="I1792" s="4">
        <v>7015</v>
      </c>
      <c r="J1792" s="5">
        <f t="shared" si="50"/>
        <v>17463</v>
      </c>
      <c r="K1792">
        <f>IFERROR(VLOOKUP(G1792,'GASB Match'!$A$87:$B$363,2,FALSE),"")</f>
        <v>3027340</v>
      </c>
    </row>
    <row r="1793" spans="1:11" x14ac:dyDescent="0.2">
      <c r="A1793" t="str">
        <f t="shared" si="49"/>
        <v>2017VIDA ELEMENTARY</v>
      </c>
      <c r="B1793">
        <v>3027340</v>
      </c>
      <c r="C1793">
        <v>2017</v>
      </c>
      <c r="D1793">
        <v>291341</v>
      </c>
      <c r="E1793" t="s">
        <v>777</v>
      </c>
      <c r="F1793" t="s">
        <v>786</v>
      </c>
      <c r="G1793" t="s">
        <v>194</v>
      </c>
      <c r="H1793" s="4">
        <v>11486</v>
      </c>
      <c r="I1793" s="4">
        <v>7306</v>
      </c>
      <c r="J1793" s="5">
        <f t="shared" si="50"/>
        <v>18792</v>
      </c>
      <c r="K1793">
        <f>IFERROR(VLOOKUP(G1793,'GASB Match'!$A$87:$B$363,2,FALSE),"")</f>
        <v>3027340</v>
      </c>
    </row>
    <row r="1794" spans="1:11" x14ac:dyDescent="0.2">
      <c r="A1794" t="str">
        <f t="shared" si="49"/>
        <v>2018VIDA ELEMENTARY</v>
      </c>
      <c r="B1794">
        <v>3027340</v>
      </c>
      <c r="C1794">
        <v>2018</v>
      </c>
      <c r="D1794">
        <v>291341</v>
      </c>
      <c r="E1794" t="s">
        <v>777</v>
      </c>
      <c r="F1794" t="s">
        <v>786</v>
      </c>
      <c r="G1794" t="s">
        <v>194</v>
      </c>
      <c r="H1794" s="4">
        <v>13699</v>
      </c>
      <c r="I1794" s="4">
        <v>8841</v>
      </c>
      <c r="J1794" s="5">
        <f t="shared" si="50"/>
        <v>22540</v>
      </c>
      <c r="K1794">
        <f>IFERROR(VLOOKUP(G1794,'GASB Match'!$A$87:$B$363,2,FALSE),"")</f>
        <v>3027340</v>
      </c>
    </row>
    <row r="1795" spans="1:11" x14ac:dyDescent="0.2">
      <c r="A1795" t="str">
        <f t="shared" ref="A1795:A1858" si="51">C1795&amp;G1795</f>
        <v>2019VIDA ELEMENTARY</v>
      </c>
      <c r="B1795">
        <v>3027340</v>
      </c>
      <c r="C1795">
        <v>2019</v>
      </c>
      <c r="D1795">
        <v>291341</v>
      </c>
      <c r="E1795" t="s">
        <v>777</v>
      </c>
      <c r="F1795" t="s">
        <v>786</v>
      </c>
      <c r="G1795" t="s">
        <v>194</v>
      </c>
      <c r="H1795" s="4">
        <v>12333</v>
      </c>
      <c r="I1795" s="4">
        <v>7545</v>
      </c>
      <c r="J1795" s="5">
        <f t="shared" si="50"/>
        <v>19878</v>
      </c>
      <c r="K1795">
        <f>IFERROR(VLOOKUP(G1795,'GASB Match'!$A$87:$B$363,2,FALSE),"")</f>
        <v>3027340</v>
      </c>
    </row>
    <row r="1796" spans="1:11" x14ac:dyDescent="0.2">
      <c r="A1796" t="str">
        <f t="shared" si="51"/>
        <v>2020VIDA ELEMENTARY</v>
      </c>
      <c r="B1796">
        <v>3027340</v>
      </c>
      <c r="C1796">
        <v>2020</v>
      </c>
      <c r="D1796">
        <v>291341</v>
      </c>
      <c r="E1796" t="s">
        <v>777</v>
      </c>
      <c r="F1796" t="s">
        <v>786</v>
      </c>
      <c r="G1796" t="s">
        <v>194</v>
      </c>
      <c r="H1796" s="4">
        <v>10614</v>
      </c>
      <c r="I1796" s="4">
        <v>6188</v>
      </c>
      <c r="J1796" s="5">
        <f t="shared" si="50"/>
        <v>16802</v>
      </c>
      <c r="K1796">
        <f>IFERROR(VLOOKUP(G1796,'GASB Match'!$A$87:$B$363,2,FALSE),"")</f>
        <v>3027340</v>
      </c>
    </row>
    <row r="1797" spans="1:11" x14ac:dyDescent="0.2">
      <c r="A1797" t="str">
        <f t="shared" si="51"/>
        <v>2021VIDA ELEMENTARY</v>
      </c>
      <c r="B1797">
        <v>3027340</v>
      </c>
      <c r="C1797">
        <v>2021</v>
      </c>
      <c r="D1797">
        <v>291341</v>
      </c>
      <c r="E1797" t="s">
        <v>777</v>
      </c>
      <c r="F1797" t="s">
        <v>786</v>
      </c>
      <c r="G1797" t="s">
        <v>194</v>
      </c>
      <c r="H1797" s="4">
        <v>11457</v>
      </c>
      <c r="I1797" s="4">
        <v>6488</v>
      </c>
      <c r="J1797" s="5">
        <f t="shared" si="50"/>
        <v>17945</v>
      </c>
      <c r="K1797">
        <f>IFERROR(VLOOKUP(G1797,'GASB Match'!$A$87:$B$363,2,FALSE),"")</f>
        <v>3027340</v>
      </c>
    </row>
    <row r="1798" spans="1:11" x14ac:dyDescent="0.2">
      <c r="A1798" t="str">
        <f t="shared" si="51"/>
        <v>2022VIDA ELEMENTARY</v>
      </c>
      <c r="B1798">
        <v>3027340</v>
      </c>
      <c r="C1798">
        <v>2022</v>
      </c>
      <c r="D1798">
        <v>291341</v>
      </c>
      <c r="E1798" t="s">
        <v>777</v>
      </c>
      <c r="F1798" t="s">
        <v>786</v>
      </c>
      <c r="G1798" t="s">
        <v>194</v>
      </c>
      <c r="H1798" s="4">
        <v>19544</v>
      </c>
      <c r="I1798" s="4">
        <v>10670</v>
      </c>
      <c r="J1798" s="5">
        <f t="shared" si="50"/>
        <v>30214</v>
      </c>
      <c r="K1798">
        <f>IFERROR(VLOOKUP(G1798,'GASB Match'!$A$87:$B$363,2,FALSE),"")</f>
        <v>3027340</v>
      </c>
    </row>
    <row r="1799" spans="1:11" x14ac:dyDescent="0.2">
      <c r="A1799" t="str">
        <f t="shared" si="51"/>
        <v>2023VIDA ELEMENTARY</v>
      </c>
      <c r="B1799">
        <v>3027340</v>
      </c>
      <c r="C1799">
        <v>2023</v>
      </c>
      <c r="D1799">
        <v>291341</v>
      </c>
      <c r="E1799" t="s">
        <v>777</v>
      </c>
      <c r="F1799" t="s">
        <v>786</v>
      </c>
      <c r="G1799" t="s">
        <v>194</v>
      </c>
      <c r="H1799" s="4">
        <v>20968</v>
      </c>
      <c r="I1799" s="4">
        <v>11219</v>
      </c>
      <c r="J1799" s="5">
        <f t="shared" si="50"/>
        <v>32187</v>
      </c>
      <c r="K1799">
        <f>IFERROR(VLOOKUP(G1799,'GASB Match'!$A$87:$B$363,2,FALSE),"")</f>
        <v>3027340</v>
      </c>
    </row>
    <row r="1800" spans="1:11" x14ac:dyDescent="0.2">
      <c r="A1800" t="str">
        <f t="shared" si="51"/>
        <v>2015WHITE SULPHUR SPRINGS PUB SCHL</v>
      </c>
      <c r="B1800">
        <v>3028770</v>
      </c>
      <c r="C1800">
        <v>2015</v>
      </c>
      <c r="D1800">
        <v>300081</v>
      </c>
      <c r="E1800" t="s">
        <v>777</v>
      </c>
      <c r="F1800" t="s">
        <v>786</v>
      </c>
      <c r="G1800" t="s">
        <v>195</v>
      </c>
      <c r="H1800" s="4">
        <v>103327</v>
      </c>
      <c r="I1800" s="4">
        <v>69661</v>
      </c>
      <c r="J1800" s="5">
        <f t="shared" si="50"/>
        <v>172988</v>
      </c>
      <c r="K1800">
        <f>IFERROR(VLOOKUP(G1800,'GASB Match'!$A$87:$B$363,2,FALSE),"")</f>
        <v>3028770</v>
      </c>
    </row>
    <row r="1801" spans="1:11" x14ac:dyDescent="0.2">
      <c r="A1801" t="str">
        <f t="shared" si="51"/>
        <v>2016WHITE SULPHUR SPRINGS PUB SCHL</v>
      </c>
      <c r="B1801">
        <v>3028770</v>
      </c>
      <c r="C1801">
        <v>2016</v>
      </c>
      <c r="D1801">
        <v>300081</v>
      </c>
      <c r="E1801" t="s">
        <v>777</v>
      </c>
      <c r="F1801" t="s">
        <v>786</v>
      </c>
      <c r="G1801" t="s">
        <v>195</v>
      </c>
      <c r="H1801" s="4">
        <v>103401</v>
      </c>
      <c r="I1801" s="4">
        <v>67568</v>
      </c>
      <c r="J1801" s="5">
        <f t="shared" si="50"/>
        <v>170969</v>
      </c>
      <c r="K1801">
        <f>IFERROR(VLOOKUP(G1801,'GASB Match'!$A$87:$B$363,2,FALSE),"")</f>
        <v>3028770</v>
      </c>
    </row>
    <row r="1802" spans="1:11" x14ac:dyDescent="0.2">
      <c r="A1802" t="str">
        <f t="shared" si="51"/>
        <v>2017WHITE SULPHUR SPRINGS PUB SCHL</v>
      </c>
      <c r="B1802">
        <v>3028770</v>
      </c>
      <c r="C1802">
        <v>2017</v>
      </c>
      <c r="D1802">
        <v>300081</v>
      </c>
      <c r="E1802" t="s">
        <v>777</v>
      </c>
      <c r="F1802" t="s">
        <v>786</v>
      </c>
      <c r="G1802" t="s">
        <v>195</v>
      </c>
      <c r="H1802" s="4">
        <v>101500</v>
      </c>
      <c r="I1802" s="4">
        <v>64442</v>
      </c>
      <c r="J1802" s="5">
        <f t="shared" si="50"/>
        <v>165942</v>
      </c>
      <c r="K1802">
        <f>IFERROR(VLOOKUP(G1802,'GASB Match'!$A$87:$B$363,2,FALSE),"")</f>
        <v>3028770</v>
      </c>
    </row>
    <row r="1803" spans="1:11" x14ac:dyDescent="0.2">
      <c r="A1803" t="str">
        <f t="shared" si="51"/>
        <v>2018WHITE SULPHUR SPRINGS PUB SCHL</v>
      </c>
      <c r="B1803">
        <v>3028770</v>
      </c>
      <c r="C1803">
        <v>2018</v>
      </c>
      <c r="D1803">
        <v>300081</v>
      </c>
      <c r="E1803" t="s">
        <v>777</v>
      </c>
      <c r="F1803" t="s">
        <v>786</v>
      </c>
      <c r="G1803" t="s">
        <v>195</v>
      </c>
      <c r="H1803" s="4">
        <v>106146</v>
      </c>
      <c r="I1803" s="4">
        <v>66250</v>
      </c>
      <c r="J1803" s="5">
        <f t="shared" ref="J1803:J1866" si="52">SUM(H1803:I1803)</f>
        <v>172396</v>
      </c>
      <c r="K1803">
        <f>IFERROR(VLOOKUP(G1803,'GASB Match'!$A$87:$B$363,2,FALSE),"")</f>
        <v>3028770</v>
      </c>
    </row>
    <row r="1804" spans="1:11" x14ac:dyDescent="0.2">
      <c r="A1804" t="str">
        <f t="shared" si="51"/>
        <v>2019WHITE SULPHUR SPRINGS PUB SCHL</v>
      </c>
      <c r="B1804">
        <v>3028770</v>
      </c>
      <c r="C1804">
        <v>2019</v>
      </c>
      <c r="D1804">
        <v>300081</v>
      </c>
      <c r="E1804" t="s">
        <v>777</v>
      </c>
      <c r="F1804" t="s">
        <v>786</v>
      </c>
      <c r="G1804" t="s">
        <v>195</v>
      </c>
      <c r="H1804" s="4">
        <v>106111</v>
      </c>
      <c r="I1804" s="4">
        <v>64317</v>
      </c>
      <c r="J1804" s="5">
        <f t="shared" si="52"/>
        <v>170428</v>
      </c>
      <c r="K1804">
        <f>IFERROR(VLOOKUP(G1804,'GASB Match'!$A$87:$B$363,2,FALSE),"")</f>
        <v>3028770</v>
      </c>
    </row>
    <row r="1805" spans="1:11" x14ac:dyDescent="0.2">
      <c r="A1805" t="str">
        <f t="shared" si="51"/>
        <v>2020WHITE SULPHUR SPRINGS PUB SCHL</v>
      </c>
      <c r="B1805">
        <v>3028770</v>
      </c>
      <c r="C1805">
        <v>2020</v>
      </c>
      <c r="D1805">
        <v>300081</v>
      </c>
      <c r="E1805" t="s">
        <v>777</v>
      </c>
      <c r="F1805" t="s">
        <v>786</v>
      </c>
      <c r="G1805" t="s">
        <v>195</v>
      </c>
      <c r="H1805" s="4">
        <v>107096</v>
      </c>
      <c r="I1805" s="4">
        <v>63249</v>
      </c>
      <c r="J1805" s="5">
        <f t="shared" si="52"/>
        <v>170345</v>
      </c>
      <c r="K1805">
        <f>IFERROR(VLOOKUP(G1805,'GASB Match'!$A$87:$B$363,2,FALSE),"")</f>
        <v>3028770</v>
      </c>
    </row>
    <row r="1806" spans="1:11" x14ac:dyDescent="0.2">
      <c r="A1806" t="str">
        <f t="shared" si="51"/>
        <v>2021WHITE SULPHUR SPRINGS PUB SCHL</v>
      </c>
      <c r="B1806">
        <v>3028770</v>
      </c>
      <c r="C1806">
        <v>2021</v>
      </c>
      <c r="D1806">
        <v>300081</v>
      </c>
      <c r="E1806" t="s">
        <v>777</v>
      </c>
      <c r="F1806" t="s">
        <v>786</v>
      </c>
      <c r="G1806" t="s">
        <v>195</v>
      </c>
      <c r="H1806" s="4">
        <v>106452</v>
      </c>
      <c r="I1806" s="4">
        <v>60694</v>
      </c>
      <c r="J1806" s="5">
        <f t="shared" si="52"/>
        <v>167146</v>
      </c>
      <c r="K1806">
        <f>IFERROR(VLOOKUP(G1806,'GASB Match'!$A$87:$B$363,2,FALSE),"")</f>
        <v>3028770</v>
      </c>
    </row>
    <row r="1807" spans="1:11" x14ac:dyDescent="0.2">
      <c r="A1807" t="str">
        <f t="shared" si="51"/>
        <v>2022WHITE SULPHUR SPRINGS PUB SCHL</v>
      </c>
      <c r="B1807">
        <v>3028770</v>
      </c>
      <c r="C1807">
        <v>2022</v>
      </c>
      <c r="D1807">
        <v>300081</v>
      </c>
      <c r="E1807" t="s">
        <v>777</v>
      </c>
      <c r="F1807" t="s">
        <v>786</v>
      </c>
      <c r="G1807" t="s">
        <v>195</v>
      </c>
      <c r="H1807" s="4">
        <v>111876</v>
      </c>
      <c r="I1807" s="4">
        <v>61679</v>
      </c>
      <c r="J1807" s="5">
        <f t="shared" si="52"/>
        <v>173555</v>
      </c>
      <c r="K1807">
        <f>IFERROR(VLOOKUP(G1807,'GASB Match'!$A$87:$B$363,2,FALSE),"")</f>
        <v>3028770</v>
      </c>
    </row>
    <row r="1808" spans="1:11" x14ac:dyDescent="0.2">
      <c r="A1808" t="str">
        <f t="shared" si="51"/>
        <v>2023WHITE SULPHUR SPRINGS PUB SCHL</v>
      </c>
      <c r="B1808">
        <v>3028770</v>
      </c>
      <c r="C1808">
        <v>2023</v>
      </c>
      <c r="D1808">
        <v>300081</v>
      </c>
      <c r="E1808" t="s">
        <v>777</v>
      </c>
      <c r="F1808" t="s">
        <v>786</v>
      </c>
      <c r="G1808" t="s">
        <v>195</v>
      </c>
      <c r="H1808" s="4">
        <v>117274</v>
      </c>
      <c r="I1808" s="4">
        <v>63294</v>
      </c>
      <c r="J1808" s="5">
        <f t="shared" si="52"/>
        <v>180568</v>
      </c>
      <c r="K1808">
        <f>IFERROR(VLOOKUP(G1808,'GASB Match'!$A$87:$B$363,2,FALSE),"")</f>
        <v>3028770</v>
      </c>
    </row>
    <row r="1809" spans="1:11" x14ac:dyDescent="0.2">
      <c r="A1809" t="str">
        <f t="shared" si="51"/>
        <v>2015MEAGHER COUNTY</v>
      </c>
      <c r="B1809">
        <v>3000050</v>
      </c>
      <c r="C1809">
        <v>2015</v>
      </c>
      <c r="D1809">
        <v>309991</v>
      </c>
      <c r="E1809" t="s">
        <v>777</v>
      </c>
      <c r="F1809" t="s">
        <v>786</v>
      </c>
      <c r="G1809" t="s">
        <v>196</v>
      </c>
      <c r="H1809" s="4">
        <v>0</v>
      </c>
      <c r="I1809" s="4">
        <v>0</v>
      </c>
      <c r="J1809" s="5">
        <f t="shared" si="52"/>
        <v>0</v>
      </c>
      <c r="K1809">
        <f>IFERROR(VLOOKUP(G1809,'GASB Match'!$A$87:$B$363,2,FALSE),"")</f>
        <v>3000050</v>
      </c>
    </row>
    <row r="1810" spans="1:11" x14ac:dyDescent="0.2">
      <c r="A1810" t="str">
        <f t="shared" si="51"/>
        <v>2016MEAGHER COUNTY</v>
      </c>
      <c r="B1810">
        <v>3000050</v>
      </c>
      <c r="C1810">
        <v>2016</v>
      </c>
      <c r="D1810">
        <v>309991</v>
      </c>
      <c r="E1810" t="s">
        <v>777</v>
      </c>
      <c r="F1810" t="s">
        <v>786</v>
      </c>
      <c r="G1810" t="s">
        <v>196</v>
      </c>
      <c r="H1810" s="4">
        <v>0</v>
      </c>
      <c r="I1810" s="4">
        <v>0</v>
      </c>
      <c r="J1810" s="5">
        <f t="shared" si="52"/>
        <v>0</v>
      </c>
      <c r="K1810">
        <f>IFERROR(VLOOKUP(G1810,'GASB Match'!$A$87:$B$363,2,FALSE),"")</f>
        <v>3000050</v>
      </c>
    </row>
    <row r="1811" spans="1:11" x14ac:dyDescent="0.2">
      <c r="A1811" t="str">
        <f t="shared" si="51"/>
        <v>2017MEAGHER COUNTY</v>
      </c>
      <c r="B1811">
        <v>3000050</v>
      </c>
      <c r="C1811">
        <v>2017</v>
      </c>
      <c r="D1811">
        <v>309991</v>
      </c>
      <c r="E1811" t="s">
        <v>777</v>
      </c>
      <c r="F1811" t="s">
        <v>786</v>
      </c>
      <c r="G1811" t="s">
        <v>196</v>
      </c>
      <c r="H1811" s="4">
        <v>0</v>
      </c>
      <c r="I1811" s="4">
        <v>0</v>
      </c>
      <c r="J1811" s="5">
        <f t="shared" si="52"/>
        <v>0</v>
      </c>
      <c r="K1811">
        <f>IFERROR(VLOOKUP(G1811,'GASB Match'!$A$87:$B$363,2,FALSE),"")</f>
        <v>3000050</v>
      </c>
    </row>
    <row r="1812" spans="1:11" x14ac:dyDescent="0.2">
      <c r="A1812" t="str">
        <f t="shared" si="51"/>
        <v>2018MEAGHER COUNTY</v>
      </c>
      <c r="B1812">
        <v>3000050</v>
      </c>
      <c r="C1812">
        <v>2018</v>
      </c>
      <c r="D1812">
        <v>309991</v>
      </c>
      <c r="E1812" t="s">
        <v>777</v>
      </c>
      <c r="F1812" t="s">
        <v>786</v>
      </c>
      <c r="G1812" t="s">
        <v>196</v>
      </c>
      <c r="H1812" s="4">
        <v>0</v>
      </c>
      <c r="I1812" s="4">
        <v>0</v>
      </c>
      <c r="J1812" s="5">
        <f t="shared" si="52"/>
        <v>0</v>
      </c>
      <c r="K1812">
        <f>IFERROR(VLOOKUP(G1812,'GASB Match'!$A$87:$B$363,2,FALSE),"")</f>
        <v>3000050</v>
      </c>
    </row>
    <row r="1813" spans="1:11" x14ac:dyDescent="0.2">
      <c r="A1813" t="str">
        <f t="shared" si="51"/>
        <v>2019MEAGHER COUNTY</v>
      </c>
      <c r="B1813">
        <v>3000050</v>
      </c>
      <c r="C1813">
        <v>2019</v>
      </c>
      <c r="D1813">
        <v>309991</v>
      </c>
      <c r="E1813" t="s">
        <v>777</v>
      </c>
      <c r="F1813" t="s">
        <v>786</v>
      </c>
      <c r="G1813" t="s">
        <v>196</v>
      </c>
      <c r="H1813" s="4" t="s">
        <v>384</v>
      </c>
      <c r="I1813" s="4" t="s">
        <v>384</v>
      </c>
      <c r="J1813" s="5">
        <f t="shared" si="52"/>
        <v>0</v>
      </c>
      <c r="K1813">
        <f>IFERROR(VLOOKUP(G1813,'GASB Match'!$A$87:$B$363,2,FALSE),"")</f>
        <v>3000050</v>
      </c>
    </row>
    <row r="1814" spans="1:11" x14ac:dyDescent="0.2">
      <c r="A1814" t="str">
        <f t="shared" si="51"/>
        <v>2015ALBERTON K-12 SCHOOLS</v>
      </c>
      <c r="B1814">
        <v>3001860</v>
      </c>
      <c r="C1814">
        <v>2015</v>
      </c>
      <c r="D1814">
        <v>310021</v>
      </c>
      <c r="E1814" t="s">
        <v>777</v>
      </c>
      <c r="F1814" t="s">
        <v>786</v>
      </c>
      <c r="G1814" t="s">
        <v>197</v>
      </c>
      <c r="H1814" s="4">
        <v>79571</v>
      </c>
      <c r="I1814" s="4">
        <v>53759</v>
      </c>
      <c r="J1814" s="5">
        <f t="shared" si="52"/>
        <v>133330</v>
      </c>
      <c r="K1814">
        <f>IFERROR(VLOOKUP(G1814,'GASB Match'!$A$87:$B$363,2,FALSE),"")</f>
        <v>3001860</v>
      </c>
    </row>
    <row r="1815" spans="1:11" x14ac:dyDescent="0.2">
      <c r="A1815" t="str">
        <f t="shared" si="51"/>
        <v>2016ALBERTON K-12 SCHOOLS</v>
      </c>
      <c r="B1815">
        <v>3001860</v>
      </c>
      <c r="C1815">
        <v>2016</v>
      </c>
      <c r="D1815">
        <v>310021</v>
      </c>
      <c r="E1815" t="s">
        <v>777</v>
      </c>
      <c r="F1815" t="s">
        <v>786</v>
      </c>
      <c r="G1815" t="s">
        <v>197</v>
      </c>
      <c r="H1815" s="4">
        <v>78373</v>
      </c>
      <c r="I1815" s="4">
        <v>51264</v>
      </c>
      <c r="J1815" s="5">
        <f t="shared" si="52"/>
        <v>129637</v>
      </c>
      <c r="K1815">
        <f>IFERROR(VLOOKUP(G1815,'GASB Match'!$A$87:$B$363,2,FALSE),"")</f>
        <v>3001860</v>
      </c>
    </row>
    <row r="1816" spans="1:11" x14ac:dyDescent="0.2">
      <c r="A1816" t="str">
        <f t="shared" si="51"/>
        <v>2017ALBERTON K-12 SCHOOLS</v>
      </c>
      <c r="B1816">
        <v>3001860</v>
      </c>
      <c r="C1816">
        <v>2017</v>
      </c>
      <c r="D1816">
        <v>310021</v>
      </c>
      <c r="E1816" t="s">
        <v>777</v>
      </c>
      <c r="F1816" t="s">
        <v>786</v>
      </c>
      <c r="G1816" t="s">
        <v>197</v>
      </c>
      <c r="H1816" s="4">
        <v>79790</v>
      </c>
      <c r="I1816" s="4">
        <v>50662</v>
      </c>
      <c r="J1816" s="5">
        <f t="shared" si="52"/>
        <v>130452</v>
      </c>
      <c r="K1816">
        <f>IFERROR(VLOOKUP(G1816,'GASB Match'!$A$87:$B$363,2,FALSE),"")</f>
        <v>3001860</v>
      </c>
    </row>
    <row r="1817" spans="1:11" x14ac:dyDescent="0.2">
      <c r="A1817" t="str">
        <f t="shared" si="51"/>
        <v>2018ALBERTON K-12 SCHOOLS</v>
      </c>
      <c r="B1817">
        <v>3001860</v>
      </c>
      <c r="C1817">
        <v>2018</v>
      </c>
      <c r="D1817">
        <v>310021</v>
      </c>
      <c r="E1817" t="s">
        <v>777</v>
      </c>
      <c r="F1817" t="s">
        <v>786</v>
      </c>
      <c r="G1817" t="s">
        <v>197</v>
      </c>
      <c r="H1817" s="4">
        <v>84564</v>
      </c>
      <c r="I1817" s="4">
        <v>52847</v>
      </c>
      <c r="J1817" s="5">
        <f t="shared" si="52"/>
        <v>137411</v>
      </c>
      <c r="K1817">
        <f>IFERROR(VLOOKUP(G1817,'GASB Match'!$A$87:$B$363,2,FALSE),"")</f>
        <v>3001860</v>
      </c>
    </row>
    <row r="1818" spans="1:11" x14ac:dyDescent="0.2">
      <c r="A1818" t="str">
        <f t="shared" si="51"/>
        <v>2019ALBERTON K-12 SCHOOLS</v>
      </c>
      <c r="B1818">
        <v>3001860</v>
      </c>
      <c r="C1818">
        <v>2019</v>
      </c>
      <c r="D1818">
        <v>310021</v>
      </c>
      <c r="E1818" t="s">
        <v>777</v>
      </c>
      <c r="F1818" t="s">
        <v>786</v>
      </c>
      <c r="G1818" t="s">
        <v>197</v>
      </c>
      <c r="H1818" s="4">
        <v>87184</v>
      </c>
      <c r="I1818" s="4">
        <v>52859</v>
      </c>
      <c r="J1818" s="5">
        <f t="shared" si="52"/>
        <v>140043</v>
      </c>
      <c r="K1818">
        <f>IFERROR(VLOOKUP(G1818,'GASB Match'!$A$87:$B$363,2,FALSE),"")</f>
        <v>3001860</v>
      </c>
    </row>
    <row r="1819" spans="1:11" x14ac:dyDescent="0.2">
      <c r="A1819" t="str">
        <f t="shared" si="51"/>
        <v>2020ALBERTON K-12 SCHOOLS</v>
      </c>
      <c r="B1819">
        <v>3001860</v>
      </c>
      <c r="C1819">
        <v>2020</v>
      </c>
      <c r="D1819">
        <v>310021</v>
      </c>
      <c r="E1819" t="s">
        <v>777</v>
      </c>
      <c r="F1819" t="s">
        <v>786</v>
      </c>
      <c r="G1819" t="s">
        <v>197</v>
      </c>
      <c r="H1819" s="4">
        <v>83601</v>
      </c>
      <c r="I1819" s="4">
        <v>49354</v>
      </c>
      <c r="J1819" s="5">
        <f t="shared" si="52"/>
        <v>132955</v>
      </c>
      <c r="K1819">
        <f>IFERROR(VLOOKUP(G1819,'GASB Match'!$A$87:$B$363,2,FALSE),"")</f>
        <v>3001860</v>
      </c>
    </row>
    <row r="1820" spans="1:11" x14ac:dyDescent="0.2">
      <c r="A1820" t="str">
        <f t="shared" si="51"/>
        <v>2021ALBERTON K-12 SCHOOLS</v>
      </c>
      <c r="B1820">
        <v>3001860</v>
      </c>
      <c r="C1820">
        <v>2021</v>
      </c>
      <c r="D1820">
        <v>310021</v>
      </c>
      <c r="E1820" t="s">
        <v>777</v>
      </c>
      <c r="F1820" t="s">
        <v>786</v>
      </c>
      <c r="G1820" t="s">
        <v>197</v>
      </c>
      <c r="H1820" s="4">
        <v>86098</v>
      </c>
      <c r="I1820" s="4">
        <v>49079</v>
      </c>
      <c r="J1820" s="5">
        <f t="shared" si="52"/>
        <v>135177</v>
      </c>
      <c r="K1820">
        <f>IFERROR(VLOOKUP(G1820,'GASB Match'!$A$87:$B$363,2,FALSE),"")</f>
        <v>3001860</v>
      </c>
    </row>
    <row r="1821" spans="1:11" x14ac:dyDescent="0.2">
      <c r="A1821" t="str">
        <f t="shared" si="51"/>
        <v>2022ALBERTON K-12 SCHOOLS</v>
      </c>
      <c r="B1821">
        <v>3001860</v>
      </c>
      <c r="C1821">
        <v>2022</v>
      </c>
      <c r="D1821">
        <v>310021</v>
      </c>
      <c r="E1821" t="s">
        <v>777</v>
      </c>
      <c r="F1821" t="s">
        <v>786</v>
      </c>
      <c r="G1821" t="s">
        <v>197</v>
      </c>
      <c r="H1821" s="4">
        <v>106833</v>
      </c>
      <c r="I1821" s="4">
        <v>58893</v>
      </c>
      <c r="J1821" s="5">
        <f t="shared" si="52"/>
        <v>165726</v>
      </c>
      <c r="K1821">
        <f>IFERROR(VLOOKUP(G1821,'GASB Match'!$A$87:$B$363,2,FALSE),"")</f>
        <v>3001860</v>
      </c>
    </row>
    <row r="1822" spans="1:11" x14ac:dyDescent="0.2">
      <c r="A1822" t="str">
        <f t="shared" si="51"/>
        <v>2023ALBERTON K-12 SCHOOLS</v>
      </c>
      <c r="B1822">
        <v>3001860</v>
      </c>
      <c r="C1822">
        <v>2023</v>
      </c>
      <c r="D1822">
        <v>310021</v>
      </c>
      <c r="E1822" t="s">
        <v>777</v>
      </c>
      <c r="F1822" t="s">
        <v>786</v>
      </c>
      <c r="G1822" t="s">
        <v>197</v>
      </c>
      <c r="H1822" s="4">
        <v>107462</v>
      </c>
      <c r="I1822" s="4">
        <v>57988</v>
      </c>
      <c r="J1822" s="5">
        <f t="shared" si="52"/>
        <v>165450</v>
      </c>
      <c r="K1822">
        <f>IFERROR(VLOOKUP(G1822,'GASB Match'!$A$87:$B$363,2,FALSE),"")</f>
        <v>3001860</v>
      </c>
    </row>
    <row r="1823" spans="1:11" x14ac:dyDescent="0.2">
      <c r="A1823" t="str">
        <f t="shared" si="51"/>
        <v>2015SUPERIOR K-12 SCHOOLS</v>
      </c>
      <c r="B1823">
        <v>3025470</v>
      </c>
      <c r="C1823">
        <v>2015</v>
      </c>
      <c r="D1823">
        <v>310031</v>
      </c>
      <c r="E1823" t="s">
        <v>777</v>
      </c>
      <c r="F1823" t="s">
        <v>786</v>
      </c>
      <c r="G1823" t="s">
        <v>198</v>
      </c>
      <c r="H1823" s="4">
        <v>132762</v>
      </c>
      <c r="I1823" s="4">
        <v>89364</v>
      </c>
      <c r="J1823" s="5">
        <f t="shared" si="52"/>
        <v>222126</v>
      </c>
      <c r="K1823">
        <f>IFERROR(VLOOKUP(G1823,'GASB Match'!$A$87:$B$363,2,FALSE),"")</f>
        <v>3025470</v>
      </c>
    </row>
    <row r="1824" spans="1:11" x14ac:dyDescent="0.2">
      <c r="A1824" t="str">
        <f t="shared" si="51"/>
        <v>2016SUPERIOR K-12 SCHOOLS</v>
      </c>
      <c r="B1824">
        <v>3025470</v>
      </c>
      <c r="C1824">
        <v>2016</v>
      </c>
      <c r="D1824">
        <v>310031</v>
      </c>
      <c r="E1824" t="s">
        <v>777</v>
      </c>
      <c r="F1824" t="s">
        <v>786</v>
      </c>
      <c r="G1824" t="s">
        <v>198</v>
      </c>
      <c r="H1824" s="4">
        <v>146449</v>
      </c>
      <c r="I1824" s="4">
        <v>95611</v>
      </c>
      <c r="J1824" s="5">
        <f t="shared" si="52"/>
        <v>242060</v>
      </c>
      <c r="K1824">
        <f>IFERROR(VLOOKUP(G1824,'GASB Match'!$A$87:$B$363,2,FALSE),"")</f>
        <v>3025470</v>
      </c>
    </row>
    <row r="1825" spans="1:11" x14ac:dyDescent="0.2">
      <c r="A1825" t="str">
        <f t="shared" si="51"/>
        <v>2017SUPERIOR K-12 SCHOOLS</v>
      </c>
      <c r="B1825">
        <v>3025470</v>
      </c>
      <c r="C1825">
        <v>2017</v>
      </c>
      <c r="D1825">
        <v>310031</v>
      </c>
      <c r="E1825" t="s">
        <v>777</v>
      </c>
      <c r="F1825" t="s">
        <v>786</v>
      </c>
      <c r="G1825" t="s">
        <v>198</v>
      </c>
      <c r="H1825" s="4">
        <v>156259</v>
      </c>
      <c r="I1825" s="4">
        <v>99201</v>
      </c>
      <c r="J1825" s="5">
        <f t="shared" si="52"/>
        <v>255460</v>
      </c>
      <c r="K1825">
        <f>IFERROR(VLOOKUP(G1825,'GASB Match'!$A$87:$B$363,2,FALSE),"")</f>
        <v>3025470</v>
      </c>
    </row>
    <row r="1826" spans="1:11" x14ac:dyDescent="0.2">
      <c r="A1826" t="str">
        <f t="shared" si="51"/>
        <v>2018SUPERIOR K-12 SCHOOLS</v>
      </c>
      <c r="B1826">
        <v>3025470</v>
      </c>
      <c r="C1826">
        <v>2018</v>
      </c>
      <c r="D1826">
        <v>310031</v>
      </c>
      <c r="E1826" t="s">
        <v>777</v>
      </c>
      <c r="F1826" t="s">
        <v>786</v>
      </c>
      <c r="G1826" t="s">
        <v>198</v>
      </c>
      <c r="H1826" s="4">
        <v>150468</v>
      </c>
      <c r="I1826" s="4">
        <v>93773</v>
      </c>
      <c r="J1826" s="5">
        <f t="shared" si="52"/>
        <v>244241</v>
      </c>
      <c r="K1826">
        <f>IFERROR(VLOOKUP(G1826,'GASB Match'!$A$87:$B$363,2,FALSE),"")</f>
        <v>3025470</v>
      </c>
    </row>
    <row r="1827" spans="1:11" x14ac:dyDescent="0.2">
      <c r="A1827" t="str">
        <f t="shared" si="51"/>
        <v>2019SUPERIOR K-12 SCHOOLS</v>
      </c>
      <c r="B1827">
        <v>3025470</v>
      </c>
      <c r="C1827">
        <v>2019</v>
      </c>
      <c r="D1827">
        <v>310031</v>
      </c>
      <c r="E1827" t="s">
        <v>777</v>
      </c>
      <c r="F1827" t="s">
        <v>786</v>
      </c>
      <c r="G1827" t="s">
        <v>198</v>
      </c>
      <c r="H1827" s="4">
        <v>159773</v>
      </c>
      <c r="I1827" s="4">
        <v>96802</v>
      </c>
      <c r="J1827" s="5">
        <f t="shared" si="52"/>
        <v>256575</v>
      </c>
      <c r="K1827">
        <f>IFERROR(VLOOKUP(G1827,'GASB Match'!$A$87:$B$363,2,FALSE),"")</f>
        <v>3025470</v>
      </c>
    </row>
    <row r="1828" spans="1:11" x14ac:dyDescent="0.2">
      <c r="A1828" t="str">
        <f t="shared" si="51"/>
        <v>2020SUPERIOR K-12 SCHOOLS</v>
      </c>
      <c r="B1828">
        <v>3025470</v>
      </c>
      <c r="C1828">
        <v>2020</v>
      </c>
      <c r="D1828">
        <v>310031</v>
      </c>
      <c r="E1828" t="s">
        <v>777</v>
      </c>
      <c r="F1828" t="s">
        <v>786</v>
      </c>
      <c r="G1828" t="s">
        <v>198</v>
      </c>
      <c r="H1828" s="4">
        <v>163644</v>
      </c>
      <c r="I1828" s="4">
        <v>96692</v>
      </c>
      <c r="J1828" s="5">
        <f t="shared" si="52"/>
        <v>260336</v>
      </c>
      <c r="K1828">
        <f>IFERROR(VLOOKUP(G1828,'GASB Match'!$A$87:$B$363,2,FALSE),"")</f>
        <v>3025470</v>
      </c>
    </row>
    <row r="1829" spans="1:11" x14ac:dyDescent="0.2">
      <c r="A1829" t="str">
        <f t="shared" si="51"/>
        <v>2021SUPERIOR K-12 SCHOOLS</v>
      </c>
      <c r="B1829">
        <v>3025470</v>
      </c>
      <c r="C1829">
        <v>2021</v>
      </c>
      <c r="D1829">
        <v>310031</v>
      </c>
      <c r="E1829" t="s">
        <v>777</v>
      </c>
      <c r="F1829" t="s">
        <v>786</v>
      </c>
      <c r="G1829" t="s">
        <v>198</v>
      </c>
      <c r="H1829" s="4">
        <v>181110</v>
      </c>
      <c r="I1829" s="4">
        <v>103296</v>
      </c>
      <c r="J1829" s="5">
        <f t="shared" si="52"/>
        <v>284406</v>
      </c>
      <c r="K1829">
        <f>IFERROR(VLOOKUP(G1829,'GASB Match'!$A$87:$B$363,2,FALSE),"")</f>
        <v>3025470</v>
      </c>
    </row>
    <row r="1830" spans="1:11" x14ac:dyDescent="0.2">
      <c r="A1830" t="str">
        <f t="shared" si="51"/>
        <v>2022SUPERIOR K-12 SCHOOLS</v>
      </c>
      <c r="B1830">
        <v>3025470</v>
      </c>
      <c r="C1830">
        <v>2022</v>
      </c>
      <c r="D1830">
        <v>310031</v>
      </c>
      <c r="E1830" t="s">
        <v>777</v>
      </c>
      <c r="F1830" t="s">
        <v>786</v>
      </c>
      <c r="G1830" t="s">
        <v>198</v>
      </c>
      <c r="H1830" s="4">
        <v>206840</v>
      </c>
      <c r="I1830" s="4">
        <v>114143</v>
      </c>
      <c r="J1830" s="5">
        <f t="shared" si="52"/>
        <v>320983</v>
      </c>
      <c r="K1830">
        <f>IFERROR(VLOOKUP(G1830,'GASB Match'!$A$87:$B$363,2,FALSE),"")</f>
        <v>3025470</v>
      </c>
    </row>
    <row r="1831" spans="1:11" x14ac:dyDescent="0.2">
      <c r="A1831" t="str">
        <f t="shared" si="51"/>
        <v>2023SUPERIOR K-12 SCHOOLS</v>
      </c>
      <c r="B1831">
        <v>3025470</v>
      </c>
      <c r="C1831">
        <v>2023</v>
      </c>
      <c r="D1831">
        <v>310031</v>
      </c>
      <c r="E1831" t="s">
        <v>777</v>
      </c>
      <c r="F1831" t="s">
        <v>786</v>
      </c>
      <c r="G1831" t="s">
        <v>198</v>
      </c>
      <c r="H1831" s="4">
        <v>224901</v>
      </c>
      <c r="I1831" s="4">
        <v>121490</v>
      </c>
      <c r="J1831" s="5">
        <f t="shared" si="52"/>
        <v>346391</v>
      </c>
      <c r="K1831">
        <f>IFERROR(VLOOKUP(G1831,'GASB Match'!$A$87:$B$363,2,FALSE),"")</f>
        <v>3025470</v>
      </c>
    </row>
    <row r="1832" spans="1:11" x14ac:dyDescent="0.2">
      <c r="A1832" t="str">
        <f t="shared" si="51"/>
        <v>2015ST REGIS K-12 SCHOOLS</v>
      </c>
      <c r="B1832">
        <v>3024930</v>
      </c>
      <c r="C1832">
        <v>2015</v>
      </c>
      <c r="D1832">
        <v>310061</v>
      </c>
      <c r="E1832" t="s">
        <v>777</v>
      </c>
      <c r="F1832" t="s">
        <v>786</v>
      </c>
      <c r="G1832" t="s">
        <v>199</v>
      </c>
      <c r="H1832" s="4">
        <v>84830</v>
      </c>
      <c r="I1832" s="4">
        <v>57279</v>
      </c>
      <c r="J1832" s="5">
        <f t="shared" si="52"/>
        <v>142109</v>
      </c>
      <c r="K1832">
        <f>IFERROR(VLOOKUP(G1832,'GASB Match'!$A$87:$B$363,2,FALSE),"")</f>
        <v>3024930</v>
      </c>
    </row>
    <row r="1833" spans="1:11" x14ac:dyDescent="0.2">
      <c r="A1833" t="str">
        <f t="shared" si="51"/>
        <v>2016ST REGIS K-12 SCHOOLS</v>
      </c>
      <c r="B1833">
        <v>3024930</v>
      </c>
      <c r="C1833">
        <v>2016</v>
      </c>
      <c r="D1833">
        <v>310061</v>
      </c>
      <c r="E1833" t="s">
        <v>777</v>
      </c>
      <c r="F1833" t="s">
        <v>786</v>
      </c>
      <c r="G1833" t="s">
        <v>199</v>
      </c>
      <c r="H1833" s="4">
        <v>91468</v>
      </c>
      <c r="I1833" s="4">
        <v>59794</v>
      </c>
      <c r="J1833" s="5">
        <f t="shared" si="52"/>
        <v>151262</v>
      </c>
      <c r="K1833">
        <f>IFERROR(VLOOKUP(G1833,'GASB Match'!$A$87:$B$363,2,FALSE),"")</f>
        <v>3024930</v>
      </c>
    </row>
    <row r="1834" spans="1:11" x14ac:dyDescent="0.2">
      <c r="A1834" t="str">
        <f t="shared" si="51"/>
        <v>2017ST REGIS K-12 SCHOOLS</v>
      </c>
      <c r="B1834">
        <v>3024930</v>
      </c>
      <c r="C1834">
        <v>2017</v>
      </c>
      <c r="D1834">
        <v>310061</v>
      </c>
      <c r="E1834" t="s">
        <v>777</v>
      </c>
      <c r="F1834" t="s">
        <v>786</v>
      </c>
      <c r="G1834" t="s">
        <v>199</v>
      </c>
      <c r="H1834" s="4">
        <v>92314</v>
      </c>
      <c r="I1834" s="4">
        <v>58611</v>
      </c>
      <c r="J1834" s="5">
        <f t="shared" si="52"/>
        <v>150925</v>
      </c>
      <c r="K1834">
        <f>IFERROR(VLOOKUP(G1834,'GASB Match'!$A$87:$B$363,2,FALSE),"")</f>
        <v>3024930</v>
      </c>
    </row>
    <row r="1835" spans="1:11" x14ac:dyDescent="0.2">
      <c r="A1835" t="str">
        <f t="shared" si="51"/>
        <v>2018ST REGIS K-12 SCHOOLS</v>
      </c>
      <c r="B1835">
        <v>3024930</v>
      </c>
      <c r="C1835">
        <v>2018</v>
      </c>
      <c r="D1835">
        <v>310061</v>
      </c>
      <c r="E1835" t="s">
        <v>777</v>
      </c>
      <c r="F1835" t="s">
        <v>786</v>
      </c>
      <c r="G1835" t="s">
        <v>199</v>
      </c>
      <c r="H1835" s="4">
        <v>92763</v>
      </c>
      <c r="I1835" s="4">
        <v>57939</v>
      </c>
      <c r="J1835" s="5">
        <f t="shared" si="52"/>
        <v>150702</v>
      </c>
      <c r="K1835">
        <f>IFERROR(VLOOKUP(G1835,'GASB Match'!$A$87:$B$363,2,FALSE),"")</f>
        <v>3024930</v>
      </c>
    </row>
    <row r="1836" spans="1:11" x14ac:dyDescent="0.2">
      <c r="A1836" t="str">
        <f t="shared" si="51"/>
        <v>2019ST REGIS K-12 SCHOOLS</v>
      </c>
      <c r="B1836">
        <v>3024930</v>
      </c>
      <c r="C1836">
        <v>2019</v>
      </c>
      <c r="D1836">
        <v>310061</v>
      </c>
      <c r="E1836" t="s">
        <v>777</v>
      </c>
      <c r="F1836" t="s">
        <v>786</v>
      </c>
      <c r="G1836" t="s">
        <v>199</v>
      </c>
      <c r="H1836" s="4">
        <v>99998</v>
      </c>
      <c r="I1836" s="4">
        <v>60616</v>
      </c>
      <c r="J1836" s="5">
        <f t="shared" si="52"/>
        <v>160614</v>
      </c>
      <c r="K1836">
        <f>IFERROR(VLOOKUP(G1836,'GASB Match'!$A$87:$B$363,2,FALSE),"")</f>
        <v>3024930</v>
      </c>
    </row>
    <row r="1837" spans="1:11" x14ac:dyDescent="0.2">
      <c r="A1837" t="str">
        <f t="shared" si="51"/>
        <v>2020ST REGIS K-12 SCHOOLS</v>
      </c>
      <c r="B1837">
        <v>3024930</v>
      </c>
      <c r="C1837">
        <v>2020</v>
      </c>
      <c r="D1837">
        <v>310061</v>
      </c>
      <c r="E1837" t="s">
        <v>777</v>
      </c>
      <c r="F1837" t="s">
        <v>786</v>
      </c>
      <c r="G1837" t="s">
        <v>199</v>
      </c>
      <c r="H1837" s="4">
        <v>104113</v>
      </c>
      <c r="I1837" s="4">
        <v>61485</v>
      </c>
      <c r="J1837" s="5">
        <f t="shared" si="52"/>
        <v>165598</v>
      </c>
      <c r="K1837">
        <f>IFERROR(VLOOKUP(G1837,'GASB Match'!$A$87:$B$363,2,FALSE),"")</f>
        <v>3024930</v>
      </c>
    </row>
    <row r="1838" spans="1:11" x14ac:dyDescent="0.2">
      <c r="A1838" t="str">
        <f t="shared" si="51"/>
        <v>2021ST REGIS K-12 SCHOOLS</v>
      </c>
      <c r="B1838">
        <v>3024930</v>
      </c>
      <c r="C1838">
        <v>2021</v>
      </c>
      <c r="D1838">
        <v>310061</v>
      </c>
      <c r="E1838" t="s">
        <v>777</v>
      </c>
      <c r="F1838" t="s">
        <v>786</v>
      </c>
      <c r="G1838" t="s">
        <v>199</v>
      </c>
      <c r="H1838" s="4">
        <v>112218</v>
      </c>
      <c r="I1838" s="4">
        <v>63984</v>
      </c>
      <c r="J1838" s="5">
        <f t="shared" si="52"/>
        <v>176202</v>
      </c>
      <c r="K1838">
        <f>IFERROR(VLOOKUP(G1838,'GASB Match'!$A$87:$B$363,2,FALSE),"")</f>
        <v>3024930</v>
      </c>
    </row>
    <row r="1839" spans="1:11" x14ac:dyDescent="0.2">
      <c r="A1839" t="str">
        <f t="shared" si="51"/>
        <v>2022ST REGIS K-12 SCHOOLS</v>
      </c>
      <c r="B1839">
        <v>3024930</v>
      </c>
      <c r="C1839">
        <v>2022</v>
      </c>
      <c r="D1839">
        <v>310061</v>
      </c>
      <c r="E1839" t="s">
        <v>777</v>
      </c>
      <c r="F1839" t="s">
        <v>786</v>
      </c>
      <c r="G1839" t="s">
        <v>199</v>
      </c>
      <c r="H1839" s="4">
        <v>120867</v>
      </c>
      <c r="I1839" s="4">
        <v>66646</v>
      </c>
      <c r="J1839" s="5">
        <f t="shared" si="52"/>
        <v>187513</v>
      </c>
      <c r="K1839">
        <f>IFERROR(VLOOKUP(G1839,'GASB Match'!$A$87:$B$363,2,FALSE),"")</f>
        <v>3024930</v>
      </c>
    </row>
    <row r="1840" spans="1:11" x14ac:dyDescent="0.2">
      <c r="A1840" t="str">
        <f t="shared" si="51"/>
        <v>2023ST REGIS K-12 SCHOOLS</v>
      </c>
      <c r="B1840">
        <v>3024930</v>
      </c>
      <c r="C1840">
        <v>2023</v>
      </c>
      <c r="D1840">
        <v>310061</v>
      </c>
      <c r="E1840" t="s">
        <v>777</v>
      </c>
      <c r="F1840" t="s">
        <v>786</v>
      </c>
      <c r="G1840" t="s">
        <v>199</v>
      </c>
      <c r="H1840" s="4">
        <v>133393</v>
      </c>
      <c r="I1840" s="4">
        <v>72009</v>
      </c>
      <c r="J1840" s="5">
        <f t="shared" si="52"/>
        <v>205402</v>
      </c>
      <c r="K1840">
        <f>IFERROR(VLOOKUP(G1840,'GASB Match'!$A$87:$B$363,2,FALSE),"")</f>
        <v>3024930</v>
      </c>
    </row>
    <row r="1841" spans="1:11" x14ac:dyDescent="0.2">
      <c r="A1841" t="str">
        <f t="shared" si="51"/>
        <v>2015MISSOULA COUNTY PUBLIC SCHOOLS</v>
      </c>
      <c r="B1841" t="s">
        <v>785</v>
      </c>
      <c r="C1841">
        <v>2015</v>
      </c>
      <c r="D1841">
        <v>320011</v>
      </c>
      <c r="E1841" t="s">
        <v>777</v>
      </c>
      <c r="F1841" t="s">
        <v>786</v>
      </c>
      <c r="G1841" t="s">
        <v>200</v>
      </c>
      <c r="H1841" s="4">
        <v>3775820</v>
      </c>
      <c r="I1841" s="4">
        <v>2527938</v>
      </c>
      <c r="J1841" s="5">
        <f t="shared" si="52"/>
        <v>6303758</v>
      </c>
      <c r="K1841" t="str">
        <f>IFERROR(VLOOKUP(G1841,'GASB Match'!$A$87:$B$363,2,FALSE),"")</f>
        <v/>
      </c>
    </row>
    <row r="1842" spans="1:11" x14ac:dyDescent="0.2">
      <c r="A1842" t="str">
        <f t="shared" si="51"/>
        <v>2016MISSOULA COUNTY PUBLIC SCHOOLS</v>
      </c>
      <c r="B1842" t="s">
        <v>785</v>
      </c>
      <c r="C1842">
        <v>2016</v>
      </c>
      <c r="D1842">
        <v>320011</v>
      </c>
      <c r="E1842" t="s">
        <v>777</v>
      </c>
      <c r="F1842" t="s">
        <v>786</v>
      </c>
      <c r="G1842" t="s">
        <v>200</v>
      </c>
      <c r="H1842" s="4">
        <v>3985333</v>
      </c>
      <c r="I1842" s="4">
        <v>2596386</v>
      </c>
      <c r="J1842" s="5">
        <f t="shared" si="52"/>
        <v>6581719</v>
      </c>
      <c r="K1842" t="str">
        <f>IFERROR(VLOOKUP(G1842,'GASB Match'!$A$87:$B$363,2,FALSE),"")</f>
        <v/>
      </c>
    </row>
    <row r="1843" spans="1:11" x14ac:dyDescent="0.2">
      <c r="A1843" t="str">
        <f t="shared" si="51"/>
        <v>2017MISSOULA COUNTY PUBLIC SCHOOLS</v>
      </c>
      <c r="B1843" t="s">
        <v>785</v>
      </c>
      <c r="C1843">
        <v>2017</v>
      </c>
      <c r="D1843">
        <v>320011</v>
      </c>
      <c r="E1843" t="s">
        <v>777</v>
      </c>
      <c r="F1843" t="s">
        <v>786</v>
      </c>
      <c r="G1843" t="s">
        <v>200</v>
      </c>
      <c r="H1843" s="4">
        <v>4131099</v>
      </c>
      <c r="I1843" s="4">
        <v>2622242</v>
      </c>
      <c r="J1843" s="5">
        <f t="shared" si="52"/>
        <v>6753341</v>
      </c>
      <c r="K1843" t="str">
        <f>IFERROR(VLOOKUP(G1843,'GASB Match'!$A$87:$B$363,2,FALSE),"")</f>
        <v/>
      </c>
    </row>
    <row r="1844" spans="1:11" x14ac:dyDescent="0.2">
      <c r="A1844" t="str">
        <f t="shared" si="51"/>
        <v>2018MISSOULA COUNTY PUBLIC SCHOOLS</v>
      </c>
      <c r="B1844" t="s">
        <v>785</v>
      </c>
      <c r="C1844">
        <v>2018</v>
      </c>
      <c r="D1844">
        <v>320011</v>
      </c>
      <c r="E1844" t="s">
        <v>777</v>
      </c>
      <c r="F1844" t="s">
        <v>786</v>
      </c>
      <c r="G1844" t="s">
        <v>200</v>
      </c>
      <c r="H1844" s="4">
        <v>4247440</v>
      </c>
      <c r="I1844" s="4">
        <v>2637949</v>
      </c>
      <c r="J1844" s="5">
        <f t="shared" si="52"/>
        <v>6885389</v>
      </c>
      <c r="K1844" t="str">
        <f>IFERROR(VLOOKUP(G1844,'GASB Match'!$A$87:$B$363,2,FALSE),"")</f>
        <v/>
      </c>
    </row>
    <row r="1845" spans="1:11" x14ac:dyDescent="0.2">
      <c r="A1845" t="str">
        <f t="shared" si="51"/>
        <v>2019MISSOULA COUNTY PUBLIC SCHOOLS</v>
      </c>
      <c r="B1845" t="s">
        <v>785</v>
      </c>
      <c r="C1845">
        <v>2019</v>
      </c>
      <c r="D1845">
        <v>320011</v>
      </c>
      <c r="E1845" t="s">
        <v>777</v>
      </c>
      <c r="F1845" t="s">
        <v>786</v>
      </c>
      <c r="G1845" t="s">
        <v>200</v>
      </c>
      <c r="H1845" s="4">
        <v>4477762</v>
      </c>
      <c r="I1845" s="4">
        <v>2710817</v>
      </c>
      <c r="J1845" s="5">
        <f t="shared" si="52"/>
        <v>7188579</v>
      </c>
      <c r="K1845" t="str">
        <f>IFERROR(VLOOKUP(G1845,'GASB Match'!$A$87:$B$363,2,FALSE),"")</f>
        <v/>
      </c>
    </row>
    <row r="1846" spans="1:11" x14ac:dyDescent="0.2">
      <c r="A1846" t="str">
        <f t="shared" si="51"/>
        <v>2020MISSOULA COUNTY PUBLIC SCHOOLS</v>
      </c>
      <c r="B1846" t="s">
        <v>785</v>
      </c>
      <c r="C1846">
        <v>2020</v>
      </c>
      <c r="D1846">
        <v>320011</v>
      </c>
      <c r="E1846" t="s">
        <v>777</v>
      </c>
      <c r="F1846" t="s">
        <v>786</v>
      </c>
      <c r="G1846" t="s">
        <v>200</v>
      </c>
      <c r="H1846" s="4">
        <v>4668080</v>
      </c>
      <c r="I1846" s="4">
        <v>2760660</v>
      </c>
      <c r="J1846" s="5">
        <f t="shared" si="52"/>
        <v>7428740</v>
      </c>
      <c r="K1846" t="str">
        <f>IFERROR(VLOOKUP(G1846,'GASB Match'!$A$87:$B$363,2,FALSE),"")</f>
        <v/>
      </c>
    </row>
    <row r="1847" spans="1:11" x14ac:dyDescent="0.2">
      <c r="A1847" t="str">
        <f t="shared" si="51"/>
        <v>2021MISSOULA COUNTY PUBLIC SCHOOLS</v>
      </c>
      <c r="B1847" t="s">
        <v>785</v>
      </c>
      <c r="C1847">
        <v>2021</v>
      </c>
      <c r="D1847">
        <v>320011</v>
      </c>
      <c r="E1847" t="s">
        <v>777</v>
      </c>
      <c r="F1847" t="s">
        <v>786</v>
      </c>
      <c r="G1847" t="s">
        <v>200</v>
      </c>
      <c r="H1847" s="4">
        <v>5227325</v>
      </c>
      <c r="I1847" s="4">
        <v>2982787</v>
      </c>
      <c r="J1847" s="5">
        <f t="shared" si="52"/>
        <v>8210112</v>
      </c>
      <c r="K1847" t="str">
        <f>IFERROR(VLOOKUP(G1847,'GASB Match'!$A$87:$B$363,2,FALSE),"")</f>
        <v/>
      </c>
    </row>
    <row r="1848" spans="1:11" x14ac:dyDescent="0.2">
      <c r="A1848" t="str">
        <f t="shared" si="51"/>
        <v>2022MISSOULA COUNTY PUBLIC SCHOOLS</v>
      </c>
      <c r="B1848" t="s">
        <v>785</v>
      </c>
      <c r="C1848">
        <v>2022</v>
      </c>
      <c r="D1848">
        <v>320011</v>
      </c>
      <c r="E1848" t="s">
        <v>777</v>
      </c>
      <c r="F1848" t="s">
        <v>786</v>
      </c>
      <c r="G1848" t="s">
        <v>200</v>
      </c>
      <c r="H1848" s="4">
        <v>5534883</v>
      </c>
      <c r="I1848" s="4">
        <v>3057662</v>
      </c>
      <c r="J1848" s="5">
        <f t="shared" si="52"/>
        <v>8592545</v>
      </c>
      <c r="K1848" t="str">
        <f>IFERROR(VLOOKUP(G1848,'GASB Match'!$A$87:$B$363,2,FALSE),"")</f>
        <v/>
      </c>
    </row>
    <row r="1849" spans="1:11" x14ac:dyDescent="0.2">
      <c r="A1849" t="str">
        <f t="shared" si="51"/>
        <v>2023MISSOULA COUNTY PUBLIC SCHOOLS</v>
      </c>
      <c r="B1849" t="s">
        <v>785</v>
      </c>
      <c r="C1849">
        <v>2023</v>
      </c>
      <c r="D1849">
        <v>320011</v>
      </c>
      <c r="E1849" t="s">
        <v>777</v>
      </c>
      <c r="F1849" t="s">
        <v>786</v>
      </c>
      <c r="G1849" t="s">
        <v>200</v>
      </c>
      <c r="H1849" s="4">
        <v>5788104</v>
      </c>
      <c r="I1849" s="4">
        <v>3129639</v>
      </c>
      <c r="J1849" s="5">
        <f t="shared" si="52"/>
        <v>8917743</v>
      </c>
      <c r="K1849" t="str">
        <f>IFERROR(VLOOKUP(G1849,'GASB Match'!$A$87:$B$363,2,FALSE),"")</f>
        <v/>
      </c>
    </row>
    <row r="1850" spans="1:11" x14ac:dyDescent="0.2">
      <c r="A1850" t="str">
        <f t="shared" si="51"/>
        <v>2015HELLGATE ELEMENTARY</v>
      </c>
      <c r="B1850">
        <v>3013860</v>
      </c>
      <c r="C1850">
        <v>2015</v>
      </c>
      <c r="D1850">
        <v>320041</v>
      </c>
      <c r="E1850" t="s">
        <v>777</v>
      </c>
      <c r="F1850" t="s">
        <v>786</v>
      </c>
      <c r="G1850" t="s">
        <v>201</v>
      </c>
      <c r="H1850" s="4">
        <v>553479</v>
      </c>
      <c r="I1850" s="4">
        <v>370981</v>
      </c>
      <c r="J1850" s="5">
        <f t="shared" si="52"/>
        <v>924460</v>
      </c>
      <c r="K1850">
        <f>IFERROR(VLOOKUP(G1850,'GASB Match'!$A$87:$B$363,2,FALSE),"")</f>
        <v>3013860</v>
      </c>
    </row>
    <row r="1851" spans="1:11" x14ac:dyDescent="0.2">
      <c r="A1851" t="str">
        <f t="shared" si="51"/>
        <v>2016HELLGATE ELEMENTARY</v>
      </c>
      <c r="B1851">
        <v>3013860</v>
      </c>
      <c r="C1851">
        <v>2016</v>
      </c>
      <c r="D1851">
        <v>320041</v>
      </c>
      <c r="E1851" t="s">
        <v>777</v>
      </c>
      <c r="F1851" t="s">
        <v>786</v>
      </c>
      <c r="G1851" t="s">
        <v>201</v>
      </c>
      <c r="H1851" s="4">
        <v>575836</v>
      </c>
      <c r="I1851" s="4">
        <v>375328</v>
      </c>
      <c r="J1851" s="5">
        <f t="shared" si="52"/>
        <v>951164</v>
      </c>
      <c r="K1851">
        <f>IFERROR(VLOOKUP(G1851,'GASB Match'!$A$87:$B$363,2,FALSE),"")</f>
        <v>3013860</v>
      </c>
    </row>
    <row r="1852" spans="1:11" x14ac:dyDescent="0.2">
      <c r="A1852" t="str">
        <f t="shared" si="51"/>
        <v>2017HELLGATE ELEMENTARY</v>
      </c>
      <c r="B1852">
        <v>3013860</v>
      </c>
      <c r="C1852">
        <v>2017</v>
      </c>
      <c r="D1852">
        <v>320041</v>
      </c>
      <c r="E1852" t="s">
        <v>777</v>
      </c>
      <c r="F1852" t="s">
        <v>786</v>
      </c>
      <c r="G1852" t="s">
        <v>201</v>
      </c>
      <c r="H1852" s="4">
        <v>625996</v>
      </c>
      <c r="I1852" s="4">
        <v>397368</v>
      </c>
      <c r="J1852" s="5">
        <f t="shared" si="52"/>
        <v>1023364</v>
      </c>
      <c r="K1852">
        <f>IFERROR(VLOOKUP(G1852,'GASB Match'!$A$87:$B$363,2,FALSE),"")</f>
        <v>3013860</v>
      </c>
    </row>
    <row r="1853" spans="1:11" x14ac:dyDescent="0.2">
      <c r="A1853" t="str">
        <f t="shared" si="51"/>
        <v>2018HELLGATE ELEMENTARY</v>
      </c>
      <c r="B1853">
        <v>3013860</v>
      </c>
      <c r="C1853">
        <v>2018</v>
      </c>
      <c r="D1853">
        <v>320041</v>
      </c>
      <c r="E1853" t="s">
        <v>777</v>
      </c>
      <c r="F1853" t="s">
        <v>786</v>
      </c>
      <c r="G1853" t="s">
        <v>201</v>
      </c>
      <c r="H1853" s="4">
        <v>641823</v>
      </c>
      <c r="I1853" s="4">
        <v>398899</v>
      </c>
      <c r="J1853" s="5">
        <f t="shared" si="52"/>
        <v>1040722</v>
      </c>
      <c r="K1853">
        <f>IFERROR(VLOOKUP(G1853,'GASB Match'!$A$87:$B$363,2,FALSE),"")</f>
        <v>3013860</v>
      </c>
    </row>
    <row r="1854" spans="1:11" x14ac:dyDescent="0.2">
      <c r="A1854" t="str">
        <f t="shared" si="51"/>
        <v>2019HELLGATE ELEMENTARY</v>
      </c>
      <c r="B1854">
        <v>3013860</v>
      </c>
      <c r="C1854">
        <v>2019</v>
      </c>
      <c r="D1854">
        <v>320041</v>
      </c>
      <c r="E1854" t="s">
        <v>777</v>
      </c>
      <c r="F1854" t="s">
        <v>786</v>
      </c>
      <c r="G1854" t="s">
        <v>201</v>
      </c>
      <c r="H1854" s="4">
        <v>673197</v>
      </c>
      <c r="I1854" s="4">
        <v>407618</v>
      </c>
      <c r="J1854" s="5">
        <f t="shared" si="52"/>
        <v>1080815</v>
      </c>
      <c r="K1854">
        <f>IFERROR(VLOOKUP(G1854,'GASB Match'!$A$87:$B$363,2,FALSE),"")</f>
        <v>3013860</v>
      </c>
    </row>
    <row r="1855" spans="1:11" x14ac:dyDescent="0.2">
      <c r="A1855" t="str">
        <f t="shared" si="51"/>
        <v>2020HELLGATE ELEMENTARY</v>
      </c>
      <c r="B1855">
        <v>3013860</v>
      </c>
      <c r="C1855">
        <v>2020</v>
      </c>
      <c r="D1855">
        <v>320041</v>
      </c>
      <c r="E1855" t="s">
        <v>777</v>
      </c>
      <c r="F1855" t="s">
        <v>786</v>
      </c>
      <c r="G1855" t="s">
        <v>201</v>
      </c>
      <c r="H1855" s="4">
        <v>714029</v>
      </c>
      <c r="I1855" s="4">
        <v>422195</v>
      </c>
      <c r="J1855" s="5">
        <f t="shared" si="52"/>
        <v>1136224</v>
      </c>
      <c r="K1855">
        <f>IFERROR(VLOOKUP(G1855,'GASB Match'!$A$87:$B$363,2,FALSE),"")</f>
        <v>3013860</v>
      </c>
    </row>
    <row r="1856" spans="1:11" x14ac:dyDescent="0.2">
      <c r="A1856" t="str">
        <f t="shared" si="51"/>
        <v>2021HELLGATE ELEMENTARY</v>
      </c>
      <c r="B1856">
        <v>3013860</v>
      </c>
      <c r="C1856">
        <v>2021</v>
      </c>
      <c r="D1856">
        <v>320041</v>
      </c>
      <c r="E1856" t="s">
        <v>777</v>
      </c>
      <c r="F1856" t="s">
        <v>786</v>
      </c>
      <c r="G1856" t="s">
        <v>201</v>
      </c>
      <c r="H1856" s="4">
        <v>751823</v>
      </c>
      <c r="I1856" s="4">
        <v>428958</v>
      </c>
      <c r="J1856" s="5">
        <f t="shared" si="52"/>
        <v>1180781</v>
      </c>
      <c r="K1856">
        <f>IFERROR(VLOOKUP(G1856,'GASB Match'!$A$87:$B$363,2,FALSE),"")</f>
        <v>3013860</v>
      </c>
    </row>
    <row r="1857" spans="1:11" x14ac:dyDescent="0.2">
      <c r="A1857" t="str">
        <f t="shared" si="51"/>
        <v>2022HELLGATE ELEMENTARY</v>
      </c>
      <c r="B1857">
        <v>3013860</v>
      </c>
      <c r="C1857">
        <v>2022</v>
      </c>
      <c r="D1857">
        <v>320041</v>
      </c>
      <c r="E1857" t="s">
        <v>777</v>
      </c>
      <c r="F1857" t="s">
        <v>786</v>
      </c>
      <c r="G1857" t="s">
        <v>201</v>
      </c>
      <c r="H1857" s="4">
        <v>817201</v>
      </c>
      <c r="I1857" s="4">
        <v>451341</v>
      </c>
      <c r="J1857" s="5">
        <f t="shared" si="52"/>
        <v>1268542</v>
      </c>
      <c r="K1857">
        <f>IFERROR(VLOOKUP(G1857,'GASB Match'!$A$87:$B$363,2,FALSE),"")</f>
        <v>3013860</v>
      </c>
    </row>
    <row r="1858" spans="1:11" x14ac:dyDescent="0.2">
      <c r="A1858" t="str">
        <f t="shared" si="51"/>
        <v>2023HELLGATE ELEMENTARY</v>
      </c>
      <c r="B1858">
        <v>3013860</v>
      </c>
      <c r="C1858">
        <v>2023</v>
      </c>
      <c r="D1858">
        <v>320041</v>
      </c>
      <c r="E1858" t="s">
        <v>777</v>
      </c>
      <c r="F1858" t="s">
        <v>786</v>
      </c>
      <c r="G1858" t="s">
        <v>201</v>
      </c>
      <c r="H1858" s="4">
        <v>809104</v>
      </c>
      <c r="I1858" s="4">
        <v>437382</v>
      </c>
      <c r="J1858" s="5">
        <f t="shared" si="52"/>
        <v>1246486</v>
      </c>
      <c r="K1858">
        <f>IFERROR(VLOOKUP(G1858,'GASB Match'!$A$87:$B$363,2,FALSE),"")</f>
        <v>3013860</v>
      </c>
    </row>
    <row r="1859" spans="1:11" x14ac:dyDescent="0.2">
      <c r="A1859" t="str">
        <f t="shared" ref="A1859:A1922" si="53">C1859&amp;G1859</f>
        <v>2015LOLO ELEMENTARY</v>
      </c>
      <c r="B1859">
        <v>3017130</v>
      </c>
      <c r="C1859">
        <v>2015</v>
      </c>
      <c r="D1859">
        <v>320071</v>
      </c>
      <c r="E1859" t="s">
        <v>777</v>
      </c>
      <c r="F1859" t="s">
        <v>786</v>
      </c>
      <c r="G1859" t="s">
        <v>202</v>
      </c>
      <c r="H1859" s="4">
        <v>219359</v>
      </c>
      <c r="I1859" s="4">
        <v>147330</v>
      </c>
      <c r="J1859" s="5">
        <f t="shared" si="52"/>
        <v>366689</v>
      </c>
      <c r="K1859">
        <f>IFERROR(VLOOKUP(G1859,'GASB Match'!$A$87:$B$363,2,FALSE),"")</f>
        <v>3017130</v>
      </c>
    </row>
    <row r="1860" spans="1:11" x14ac:dyDescent="0.2">
      <c r="A1860" t="str">
        <f t="shared" si="53"/>
        <v>2016LOLO ELEMENTARY</v>
      </c>
      <c r="B1860">
        <v>3017130</v>
      </c>
      <c r="C1860">
        <v>2016</v>
      </c>
      <c r="D1860">
        <v>320071</v>
      </c>
      <c r="E1860" t="s">
        <v>777</v>
      </c>
      <c r="F1860" t="s">
        <v>786</v>
      </c>
      <c r="G1860" t="s">
        <v>202</v>
      </c>
      <c r="H1860" s="4">
        <v>225475</v>
      </c>
      <c r="I1860" s="4">
        <v>147091</v>
      </c>
      <c r="J1860" s="5">
        <f t="shared" si="52"/>
        <v>372566</v>
      </c>
      <c r="K1860">
        <f>IFERROR(VLOOKUP(G1860,'GASB Match'!$A$87:$B$363,2,FALSE),"")</f>
        <v>3017130</v>
      </c>
    </row>
    <row r="1861" spans="1:11" x14ac:dyDescent="0.2">
      <c r="A1861" t="str">
        <f t="shared" si="53"/>
        <v>2017LOLO ELEMENTARY</v>
      </c>
      <c r="B1861">
        <v>3017130</v>
      </c>
      <c r="C1861">
        <v>2017</v>
      </c>
      <c r="D1861">
        <v>320071</v>
      </c>
      <c r="E1861" t="s">
        <v>777</v>
      </c>
      <c r="F1861" t="s">
        <v>786</v>
      </c>
      <c r="G1861" t="s">
        <v>202</v>
      </c>
      <c r="H1861" s="4">
        <v>236607</v>
      </c>
      <c r="I1861" s="4">
        <v>150202</v>
      </c>
      <c r="J1861" s="5">
        <f t="shared" si="52"/>
        <v>386809</v>
      </c>
      <c r="K1861">
        <f>IFERROR(VLOOKUP(G1861,'GASB Match'!$A$87:$B$363,2,FALSE),"")</f>
        <v>3017130</v>
      </c>
    </row>
    <row r="1862" spans="1:11" x14ac:dyDescent="0.2">
      <c r="A1862" t="str">
        <f t="shared" si="53"/>
        <v>2018LOLO ELEMENTARY</v>
      </c>
      <c r="B1862">
        <v>3017130</v>
      </c>
      <c r="C1862">
        <v>2018</v>
      </c>
      <c r="D1862">
        <v>320071</v>
      </c>
      <c r="E1862" t="s">
        <v>777</v>
      </c>
      <c r="F1862" t="s">
        <v>786</v>
      </c>
      <c r="G1862" t="s">
        <v>202</v>
      </c>
      <c r="H1862" s="4">
        <v>220687</v>
      </c>
      <c r="I1862" s="4">
        <v>137378</v>
      </c>
      <c r="J1862" s="5">
        <f t="shared" si="52"/>
        <v>358065</v>
      </c>
      <c r="K1862">
        <f>IFERROR(VLOOKUP(G1862,'GASB Match'!$A$87:$B$363,2,FALSE),"")</f>
        <v>3017130</v>
      </c>
    </row>
    <row r="1863" spans="1:11" x14ac:dyDescent="0.2">
      <c r="A1863" t="str">
        <f t="shared" si="53"/>
        <v>2019LOLO ELEMENTARY</v>
      </c>
      <c r="B1863">
        <v>3017130</v>
      </c>
      <c r="C1863">
        <v>2019</v>
      </c>
      <c r="D1863">
        <v>320071</v>
      </c>
      <c r="E1863" t="s">
        <v>777</v>
      </c>
      <c r="F1863" t="s">
        <v>786</v>
      </c>
      <c r="G1863" t="s">
        <v>202</v>
      </c>
      <c r="H1863" s="4">
        <v>244313</v>
      </c>
      <c r="I1863" s="4">
        <v>147981</v>
      </c>
      <c r="J1863" s="5">
        <f t="shared" si="52"/>
        <v>392294</v>
      </c>
      <c r="K1863">
        <f>IFERROR(VLOOKUP(G1863,'GASB Match'!$A$87:$B$363,2,FALSE),"")</f>
        <v>3017130</v>
      </c>
    </row>
    <row r="1864" spans="1:11" x14ac:dyDescent="0.2">
      <c r="A1864" t="str">
        <f t="shared" si="53"/>
        <v>2020LOLO ELEMENTARY</v>
      </c>
      <c r="B1864">
        <v>3017130</v>
      </c>
      <c r="C1864">
        <v>2020</v>
      </c>
      <c r="D1864">
        <v>320071</v>
      </c>
      <c r="E1864" t="s">
        <v>777</v>
      </c>
      <c r="F1864" t="s">
        <v>786</v>
      </c>
      <c r="G1864" t="s">
        <v>202</v>
      </c>
      <c r="H1864" s="4">
        <v>253549</v>
      </c>
      <c r="I1864" s="4">
        <v>149863</v>
      </c>
      <c r="J1864" s="5">
        <f t="shared" si="52"/>
        <v>403412</v>
      </c>
      <c r="K1864">
        <f>IFERROR(VLOOKUP(G1864,'GASB Match'!$A$87:$B$363,2,FALSE),"")</f>
        <v>3017130</v>
      </c>
    </row>
    <row r="1865" spans="1:11" x14ac:dyDescent="0.2">
      <c r="A1865" t="str">
        <f t="shared" si="53"/>
        <v>2021LOLO ELEMENTARY</v>
      </c>
      <c r="B1865">
        <v>3017130</v>
      </c>
      <c r="C1865">
        <v>2021</v>
      </c>
      <c r="D1865">
        <v>320071</v>
      </c>
      <c r="E1865" t="s">
        <v>777</v>
      </c>
      <c r="F1865" t="s">
        <v>786</v>
      </c>
      <c r="G1865" t="s">
        <v>202</v>
      </c>
      <c r="H1865" s="4">
        <v>269325</v>
      </c>
      <c r="I1865" s="4">
        <v>153633</v>
      </c>
      <c r="J1865" s="5">
        <f t="shared" si="52"/>
        <v>422958</v>
      </c>
      <c r="K1865">
        <f>IFERROR(VLOOKUP(G1865,'GASB Match'!$A$87:$B$363,2,FALSE),"")</f>
        <v>3017130</v>
      </c>
    </row>
    <row r="1866" spans="1:11" x14ac:dyDescent="0.2">
      <c r="A1866" t="str">
        <f t="shared" si="53"/>
        <v>2022LOLO ELEMENTARY</v>
      </c>
      <c r="B1866">
        <v>3017130</v>
      </c>
      <c r="C1866">
        <v>2022</v>
      </c>
      <c r="D1866">
        <v>320071</v>
      </c>
      <c r="E1866" t="s">
        <v>777</v>
      </c>
      <c r="F1866" t="s">
        <v>786</v>
      </c>
      <c r="G1866" t="s">
        <v>202</v>
      </c>
      <c r="H1866" s="4">
        <v>291573</v>
      </c>
      <c r="I1866" s="4">
        <v>160954</v>
      </c>
      <c r="J1866" s="5">
        <f t="shared" si="52"/>
        <v>452527</v>
      </c>
      <c r="K1866">
        <f>IFERROR(VLOOKUP(G1866,'GASB Match'!$A$87:$B$363,2,FALSE),"")</f>
        <v>3017130</v>
      </c>
    </row>
    <row r="1867" spans="1:11" x14ac:dyDescent="0.2">
      <c r="A1867" t="str">
        <f t="shared" si="53"/>
        <v>2023LOLO ELEMENTARY</v>
      </c>
      <c r="B1867">
        <v>3017130</v>
      </c>
      <c r="C1867">
        <v>2023</v>
      </c>
      <c r="D1867">
        <v>320071</v>
      </c>
      <c r="E1867" t="s">
        <v>777</v>
      </c>
      <c r="F1867" t="s">
        <v>786</v>
      </c>
      <c r="G1867" t="s">
        <v>202</v>
      </c>
      <c r="H1867" s="4">
        <v>291319</v>
      </c>
      <c r="I1867" s="4">
        <v>157404</v>
      </c>
      <c r="J1867" s="5">
        <f t="shared" ref="J1867:J1930" si="54">SUM(H1867:I1867)</f>
        <v>448723</v>
      </c>
      <c r="K1867">
        <f>IFERROR(VLOOKUP(G1867,'GASB Match'!$A$87:$B$363,2,FALSE),"")</f>
        <v>3017130</v>
      </c>
    </row>
    <row r="1868" spans="1:11" x14ac:dyDescent="0.2">
      <c r="A1868" t="str">
        <f t="shared" si="53"/>
        <v>2015POTOMAC ELEMENTARY</v>
      </c>
      <c r="B1868">
        <v>3021330</v>
      </c>
      <c r="C1868">
        <v>2015</v>
      </c>
      <c r="D1868">
        <v>320111</v>
      </c>
      <c r="E1868" t="s">
        <v>777</v>
      </c>
      <c r="F1868" t="s">
        <v>786</v>
      </c>
      <c r="G1868" t="s">
        <v>203</v>
      </c>
      <c r="H1868" s="4">
        <v>37933</v>
      </c>
      <c r="I1868" s="4">
        <v>25887</v>
      </c>
      <c r="J1868" s="5">
        <f t="shared" si="54"/>
        <v>63820</v>
      </c>
      <c r="K1868">
        <f>IFERROR(VLOOKUP(G1868,'GASB Match'!$A$87:$B$363,2,FALSE),"")</f>
        <v>3021330</v>
      </c>
    </row>
    <row r="1869" spans="1:11" x14ac:dyDescent="0.2">
      <c r="A1869" t="str">
        <f t="shared" si="53"/>
        <v>2016POTOMAC ELEMENTARY</v>
      </c>
      <c r="B1869">
        <v>3021330</v>
      </c>
      <c r="C1869">
        <v>2016</v>
      </c>
      <c r="D1869">
        <v>320111</v>
      </c>
      <c r="E1869" t="s">
        <v>777</v>
      </c>
      <c r="F1869" t="s">
        <v>786</v>
      </c>
      <c r="G1869" t="s">
        <v>203</v>
      </c>
      <c r="H1869" s="4">
        <v>41222</v>
      </c>
      <c r="I1869" s="4">
        <v>27062</v>
      </c>
      <c r="J1869" s="5">
        <f t="shared" si="54"/>
        <v>68284</v>
      </c>
      <c r="K1869">
        <f>IFERROR(VLOOKUP(G1869,'GASB Match'!$A$87:$B$363,2,FALSE),"")</f>
        <v>3021330</v>
      </c>
    </row>
    <row r="1870" spans="1:11" x14ac:dyDescent="0.2">
      <c r="A1870" t="str">
        <f t="shared" si="53"/>
        <v>2017POTOMAC ELEMENTARY</v>
      </c>
      <c r="B1870">
        <v>3021330</v>
      </c>
      <c r="C1870">
        <v>2017</v>
      </c>
      <c r="D1870">
        <v>320111</v>
      </c>
      <c r="E1870" t="s">
        <v>777</v>
      </c>
      <c r="F1870" t="s">
        <v>786</v>
      </c>
      <c r="G1870" t="s">
        <v>203</v>
      </c>
      <c r="H1870" s="4">
        <v>41529</v>
      </c>
      <c r="I1870" s="4">
        <v>26376</v>
      </c>
      <c r="J1870" s="5">
        <f t="shared" si="54"/>
        <v>67905</v>
      </c>
      <c r="K1870">
        <f>IFERROR(VLOOKUP(G1870,'GASB Match'!$A$87:$B$363,2,FALSE),"")</f>
        <v>3021330</v>
      </c>
    </row>
    <row r="1871" spans="1:11" x14ac:dyDescent="0.2">
      <c r="A1871" t="str">
        <f t="shared" si="53"/>
        <v>2018POTOMAC ELEMENTARY</v>
      </c>
      <c r="B1871">
        <v>3021330</v>
      </c>
      <c r="C1871">
        <v>2018</v>
      </c>
      <c r="D1871">
        <v>320111</v>
      </c>
      <c r="E1871" t="s">
        <v>777</v>
      </c>
      <c r="F1871" t="s">
        <v>786</v>
      </c>
      <c r="G1871" t="s">
        <v>203</v>
      </c>
      <c r="H1871" s="4">
        <v>43060</v>
      </c>
      <c r="I1871" s="4">
        <v>27074</v>
      </c>
      <c r="J1871" s="5">
        <f t="shared" si="54"/>
        <v>70134</v>
      </c>
      <c r="K1871">
        <f>IFERROR(VLOOKUP(G1871,'GASB Match'!$A$87:$B$363,2,FALSE),"")</f>
        <v>3021330</v>
      </c>
    </row>
    <row r="1872" spans="1:11" x14ac:dyDescent="0.2">
      <c r="A1872" t="str">
        <f t="shared" si="53"/>
        <v>2019POTOMAC ELEMENTARY</v>
      </c>
      <c r="B1872">
        <v>3021330</v>
      </c>
      <c r="C1872">
        <v>2019</v>
      </c>
      <c r="D1872">
        <v>320111</v>
      </c>
      <c r="E1872" t="s">
        <v>777</v>
      </c>
      <c r="F1872" t="s">
        <v>786</v>
      </c>
      <c r="G1872" t="s">
        <v>203</v>
      </c>
      <c r="H1872" s="4">
        <v>44081</v>
      </c>
      <c r="I1872" s="4">
        <v>26765</v>
      </c>
      <c r="J1872" s="5">
        <f t="shared" si="54"/>
        <v>70846</v>
      </c>
      <c r="K1872">
        <f>IFERROR(VLOOKUP(G1872,'GASB Match'!$A$87:$B$363,2,FALSE),"")</f>
        <v>3021330</v>
      </c>
    </row>
    <row r="1873" spans="1:11" x14ac:dyDescent="0.2">
      <c r="A1873" t="str">
        <f t="shared" si="53"/>
        <v>2020POTOMAC ELEMENTARY</v>
      </c>
      <c r="B1873">
        <v>3021330</v>
      </c>
      <c r="C1873">
        <v>2020</v>
      </c>
      <c r="D1873">
        <v>320111</v>
      </c>
      <c r="E1873" t="s">
        <v>777</v>
      </c>
      <c r="F1873" t="s">
        <v>786</v>
      </c>
      <c r="G1873" t="s">
        <v>203</v>
      </c>
      <c r="H1873" s="4">
        <v>47076</v>
      </c>
      <c r="I1873" s="4">
        <v>27752</v>
      </c>
      <c r="J1873" s="5">
        <f t="shared" si="54"/>
        <v>74828</v>
      </c>
      <c r="K1873">
        <f>IFERROR(VLOOKUP(G1873,'GASB Match'!$A$87:$B$363,2,FALSE),"")</f>
        <v>3021330</v>
      </c>
    </row>
    <row r="1874" spans="1:11" x14ac:dyDescent="0.2">
      <c r="A1874" t="str">
        <f t="shared" si="53"/>
        <v>2021POTOMAC ELEMENTARY</v>
      </c>
      <c r="B1874">
        <v>3021330</v>
      </c>
      <c r="C1874">
        <v>2021</v>
      </c>
      <c r="D1874">
        <v>320111</v>
      </c>
      <c r="E1874" t="s">
        <v>777</v>
      </c>
      <c r="F1874" t="s">
        <v>786</v>
      </c>
      <c r="G1874" t="s">
        <v>203</v>
      </c>
      <c r="H1874" s="4">
        <v>52933</v>
      </c>
      <c r="I1874" s="4">
        <v>30155</v>
      </c>
      <c r="J1874" s="5">
        <f t="shared" si="54"/>
        <v>83088</v>
      </c>
      <c r="K1874">
        <f>IFERROR(VLOOKUP(G1874,'GASB Match'!$A$87:$B$363,2,FALSE),"")</f>
        <v>3021330</v>
      </c>
    </row>
    <row r="1875" spans="1:11" x14ac:dyDescent="0.2">
      <c r="A1875" t="str">
        <f t="shared" si="53"/>
        <v>2022POTOMAC ELEMENTARY</v>
      </c>
      <c r="B1875">
        <v>3021330</v>
      </c>
      <c r="C1875">
        <v>2022</v>
      </c>
      <c r="D1875">
        <v>320111</v>
      </c>
      <c r="E1875" t="s">
        <v>777</v>
      </c>
      <c r="F1875" t="s">
        <v>786</v>
      </c>
      <c r="G1875" t="s">
        <v>203</v>
      </c>
      <c r="H1875" s="4">
        <v>60259</v>
      </c>
      <c r="I1875" s="4">
        <v>33163</v>
      </c>
      <c r="J1875" s="5">
        <f t="shared" si="54"/>
        <v>93422</v>
      </c>
      <c r="K1875">
        <f>IFERROR(VLOOKUP(G1875,'GASB Match'!$A$87:$B$363,2,FALSE),"")</f>
        <v>3021330</v>
      </c>
    </row>
    <row r="1876" spans="1:11" x14ac:dyDescent="0.2">
      <c r="A1876" t="str">
        <f t="shared" si="53"/>
        <v>2023POTOMAC ELEMENTARY</v>
      </c>
      <c r="B1876">
        <v>3021330</v>
      </c>
      <c r="C1876">
        <v>2023</v>
      </c>
      <c r="D1876">
        <v>320111</v>
      </c>
      <c r="E1876" t="s">
        <v>777</v>
      </c>
      <c r="F1876" t="s">
        <v>786</v>
      </c>
      <c r="G1876" t="s">
        <v>203</v>
      </c>
      <c r="H1876" s="4">
        <v>67338</v>
      </c>
      <c r="I1876" s="4">
        <v>36292</v>
      </c>
      <c r="J1876" s="5">
        <f t="shared" si="54"/>
        <v>103630</v>
      </c>
      <c r="K1876">
        <f>IFERROR(VLOOKUP(G1876,'GASB Match'!$A$87:$B$363,2,FALSE),"")</f>
        <v>3021330</v>
      </c>
    </row>
    <row r="1877" spans="1:11" x14ac:dyDescent="0.2">
      <c r="A1877" t="str">
        <f t="shared" si="53"/>
        <v>2015BONNER ELEMENTARY</v>
      </c>
      <c r="B1877">
        <v>3004260</v>
      </c>
      <c r="C1877">
        <v>2015</v>
      </c>
      <c r="D1877">
        <v>320141</v>
      </c>
      <c r="E1877" t="s">
        <v>777</v>
      </c>
      <c r="F1877" t="s">
        <v>786</v>
      </c>
      <c r="G1877" t="s">
        <v>204</v>
      </c>
      <c r="H1877" s="4">
        <v>138674</v>
      </c>
      <c r="I1877" s="4">
        <v>93321</v>
      </c>
      <c r="J1877" s="5">
        <f t="shared" si="54"/>
        <v>231995</v>
      </c>
      <c r="K1877">
        <f>IFERROR(VLOOKUP(G1877,'GASB Match'!$A$87:$B$363,2,FALSE),"")</f>
        <v>3004260</v>
      </c>
    </row>
    <row r="1878" spans="1:11" x14ac:dyDescent="0.2">
      <c r="A1878" t="str">
        <f t="shared" si="53"/>
        <v>2016BONNER ELEMENTARY</v>
      </c>
      <c r="B1878">
        <v>3004260</v>
      </c>
      <c r="C1878">
        <v>2016</v>
      </c>
      <c r="D1878">
        <v>320141</v>
      </c>
      <c r="E1878" t="s">
        <v>777</v>
      </c>
      <c r="F1878" t="s">
        <v>786</v>
      </c>
      <c r="G1878" t="s">
        <v>204</v>
      </c>
      <c r="H1878" s="4">
        <v>148100</v>
      </c>
      <c r="I1878" s="4">
        <v>96686</v>
      </c>
      <c r="J1878" s="5">
        <f t="shared" si="54"/>
        <v>244786</v>
      </c>
      <c r="K1878">
        <f>IFERROR(VLOOKUP(G1878,'GASB Match'!$A$87:$B$363,2,FALSE),"")</f>
        <v>3004260</v>
      </c>
    </row>
    <row r="1879" spans="1:11" x14ac:dyDescent="0.2">
      <c r="A1879" t="str">
        <f t="shared" si="53"/>
        <v>2017BONNER ELEMENTARY</v>
      </c>
      <c r="B1879">
        <v>3004260</v>
      </c>
      <c r="C1879">
        <v>2017</v>
      </c>
      <c r="D1879">
        <v>320141</v>
      </c>
      <c r="E1879" t="s">
        <v>777</v>
      </c>
      <c r="F1879" t="s">
        <v>786</v>
      </c>
      <c r="G1879" t="s">
        <v>204</v>
      </c>
      <c r="H1879" s="4">
        <v>153395</v>
      </c>
      <c r="I1879" s="4">
        <v>97383</v>
      </c>
      <c r="J1879" s="5">
        <f t="shared" si="54"/>
        <v>250778</v>
      </c>
      <c r="K1879">
        <f>IFERROR(VLOOKUP(G1879,'GASB Match'!$A$87:$B$363,2,FALSE),"")</f>
        <v>3004260</v>
      </c>
    </row>
    <row r="1880" spans="1:11" x14ac:dyDescent="0.2">
      <c r="A1880" t="str">
        <f t="shared" si="53"/>
        <v>2018BONNER ELEMENTARY</v>
      </c>
      <c r="B1880">
        <v>3004260</v>
      </c>
      <c r="C1880">
        <v>2018</v>
      </c>
      <c r="D1880">
        <v>320141</v>
      </c>
      <c r="E1880" t="s">
        <v>777</v>
      </c>
      <c r="F1880" t="s">
        <v>786</v>
      </c>
      <c r="G1880" t="s">
        <v>204</v>
      </c>
      <c r="H1880" s="4">
        <v>152004</v>
      </c>
      <c r="I1880" s="4">
        <v>94727</v>
      </c>
      <c r="J1880" s="5">
        <f t="shared" si="54"/>
        <v>246731</v>
      </c>
      <c r="K1880">
        <f>IFERROR(VLOOKUP(G1880,'GASB Match'!$A$87:$B$363,2,FALSE),"")</f>
        <v>3004260</v>
      </c>
    </row>
    <row r="1881" spans="1:11" x14ac:dyDescent="0.2">
      <c r="A1881" t="str">
        <f t="shared" si="53"/>
        <v>2019BONNER ELEMENTARY</v>
      </c>
      <c r="B1881">
        <v>3004260</v>
      </c>
      <c r="C1881">
        <v>2019</v>
      </c>
      <c r="D1881">
        <v>320141</v>
      </c>
      <c r="E1881" t="s">
        <v>777</v>
      </c>
      <c r="F1881" t="s">
        <v>786</v>
      </c>
      <c r="G1881" t="s">
        <v>204</v>
      </c>
      <c r="H1881" s="4">
        <v>163109</v>
      </c>
      <c r="I1881" s="4">
        <v>98822</v>
      </c>
      <c r="J1881" s="5">
        <f t="shared" si="54"/>
        <v>261931</v>
      </c>
      <c r="K1881">
        <f>IFERROR(VLOOKUP(G1881,'GASB Match'!$A$87:$B$363,2,FALSE),"")</f>
        <v>3004260</v>
      </c>
    </row>
    <row r="1882" spans="1:11" x14ac:dyDescent="0.2">
      <c r="A1882" t="str">
        <f t="shared" si="53"/>
        <v>2020BONNER ELEMENTARY</v>
      </c>
      <c r="B1882">
        <v>3004260</v>
      </c>
      <c r="C1882">
        <v>2020</v>
      </c>
      <c r="D1882">
        <v>320141</v>
      </c>
      <c r="E1882" t="s">
        <v>777</v>
      </c>
      <c r="F1882" t="s">
        <v>786</v>
      </c>
      <c r="G1882" t="s">
        <v>204</v>
      </c>
      <c r="H1882" s="4">
        <v>165853</v>
      </c>
      <c r="I1882" s="4">
        <v>97998</v>
      </c>
      <c r="J1882" s="5">
        <f t="shared" si="54"/>
        <v>263851</v>
      </c>
      <c r="K1882">
        <f>IFERROR(VLOOKUP(G1882,'GASB Match'!$A$87:$B$363,2,FALSE),"")</f>
        <v>3004260</v>
      </c>
    </row>
    <row r="1883" spans="1:11" x14ac:dyDescent="0.2">
      <c r="A1883" t="str">
        <f t="shared" si="53"/>
        <v>2021BONNER ELEMENTARY</v>
      </c>
      <c r="B1883">
        <v>3004260</v>
      </c>
      <c r="C1883">
        <v>2021</v>
      </c>
      <c r="D1883">
        <v>320141</v>
      </c>
      <c r="E1883" t="s">
        <v>777</v>
      </c>
      <c r="F1883" t="s">
        <v>786</v>
      </c>
      <c r="G1883" t="s">
        <v>204</v>
      </c>
      <c r="H1883" s="4">
        <v>175592</v>
      </c>
      <c r="I1883" s="4">
        <v>100147</v>
      </c>
      <c r="J1883" s="5">
        <f t="shared" si="54"/>
        <v>275739</v>
      </c>
      <c r="K1883">
        <f>IFERROR(VLOOKUP(G1883,'GASB Match'!$A$87:$B$363,2,FALSE),"")</f>
        <v>3004260</v>
      </c>
    </row>
    <row r="1884" spans="1:11" x14ac:dyDescent="0.2">
      <c r="A1884" t="str">
        <f t="shared" si="53"/>
        <v>2022BONNER ELEMENTARY</v>
      </c>
      <c r="B1884">
        <v>3004260</v>
      </c>
      <c r="C1884">
        <v>2022</v>
      </c>
      <c r="D1884">
        <v>320141</v>
      </c>
      <c r="E1884" t="s">
        <v>777</v>
      </c>
      <c r="F1884" t="s">
        <v>786</v>
      </c>
      <c r="G1884" t="s">
        <v>204</v>
      </c>
      <c r="H1884" s="4">
        <v>198622</v>
      </c>
      <c r="I1884" s="4">
        <v>109603</v>
      </c>
      <c r="J1884" s="5">
        <f t="shared" si="54"/>
        <v>308225</v>
      </c>
      <c r="K1884">
        <f>IFERROR(VLOOKUP(G1884,'GASB Match'!$A$87:$B$363,2,FALSE),"")</f>
        <v>3004260</v>
      </c>
    </row>
    <row r="1885" spans="1:11" x14ac:dyDescent="0.2">
      <c r="A1885" t="str">
        <f t="shared" si="53"/>
        <v>2023BONNER ELEMENTARY</v>
      </c>
      <c r="B1885">
        <v>3004260</v>
      </c>
      <c r="C1885">
        <v>2023</v>
      </c>
      <c r="D1885">
        <v>320141</v>
      </c>
      <c r="E1885" t="s">
        <v>777</v>
      </c>
      <c r="F1885" t="s">
        <v>786</v>
      </c>
      <c r="G1885" t="s">
        <v>204</v>
      </c>
      <c r="H1885" s="4">
        <v>199463</v>
      </c>
      <c r="I1885" s="4">
        <v>107735</v>
      </c>
      <c r="J1885" s="5">
        <f t="shared" si="54"/>
        <v>307198</v>
      </c>
      <c r="K1885">
        <f>IFERROR(VLOOKUP(G1885,'GASB Match'!$A$87:$B$363,2,FALSE),"")</f>
        <v>3004260</v>
      </c>
    </row>
    <row r="1886" spans="1:11" x14ac:dyDescent="0.2">
      <c r="A1886" t="str">
        <f t="shared" si="53"/>
        <v>2015WOODMAN ELEMENTARY</v>
      </c>
      <c r="B1886">
        <v>3028650</v>
      </c>
      <c r="C1886">
        <v>2015</v>
      </c>
      <c r="D1886">
        <v>320181</v>
      </c>
      <c r="E1886" t="s">
        <v>777</v>
      </c>
      <c r="F1886" t="s">
        <v>786</v>
      </c>
      <c r="G1886" t="s">
        <v>205</v>
      </c>
      <c r="H1886" s="4">
        <v>16999</v>
      </c>
      <c r="I1886" s="4">
        <v>11875</v>
      </c>
      <c r="J1886" s="5">
        <f t="shared" si="54"/>
        <v>28874</v>
      </c>
      <c r="K1886">
        <f>IFERROR(VLOOKUP(G1886,'GASB Match'!$A$87:$B$363,2,FALSE),"")</f>
        <v>3028650</v>
      </c>
    </row>
    <row r="1887" spans="1:11" x14ac:dyDescent="0.2">
      <c r="A1887" t="str">
        <f t="shared" si="53"/>
        <v>2016WOODMAN ELEMENTARY</v>
      </c>
      <c r="B1887">
        <v>3028650</v>
      </c>
      <c r="C1887">
        <v>2016</v>
      </c>
      <c r="D1887">
        <v>320181</v>
      </c>
      <c r="E1887" t="s">
        <v>777</v>
      </c>
      <c r="F1887" t="s">
        <v>786</v>
      </c>
      <c r="G1887" t="s">
        <v>205</v>
      </c>
      <c r="H1887" s="4">
        <v>14075</v>
      </c>
      <c r="I1887" s="4">
        <v>9378</v>
      </c>
      <c r="J1887" s="5">
        <f t="shared" si="54"/>
        <v>23453</v>
      </c>
      <c r="K1887">
        <f>IFERROR(VLOOKUP(G1887,'GASB Match'!$A$87:$B$363,2,FALSE),"")</f>
        <v>3028650</v>
      </c>
    </row>
    <row r="1888" spans="1:11" x14ac:dyDescent="0.2">
      <c r="A1888" t="str">
        <f t="shared" si="53"/>
        <v>2017WOODMAN ELEMENTARY</v>
      </c>
      <c r="B1888">
        <v>3028650</v>
      </c>
      <c r="C1888">
        <v>2017</v>
      </c>
      <c r="D1888">
        <v>320181</v>
      </c>
      <c r="E1888" t="s">
        <v>777</v>
      </c>
      <c r="F1888" t="s">
        <v>786</v>
      </c>
      <c r="G1888" t="s">
        <v>205</v>
      </c>
      <c r="H1888" s="4">
        <v>15278</v>
      </c>
      <c r="I1888" s="4">
        <v>9713</v>
      </c>
      <c r="J1888" s="5">
        <f t="shared" si="54"/>
        <v>24991</v>
      </c>
      <c r="K1888">
        <f>IFERROR(VLOOKUP(G1888,'GASB Match'!$A$87:$B$363,2,FALSE),"")</f>
        <v>3028650</v>
      </c>
    </row>
    <row r="1889" spans="1:11" ht="16" customHeight="1" x14ac:dyDescent="0.2">
      <c r="A1889" t="str">
        <f t="shared" si="53"/>
        <v>2018WOODMAN ELEMENTARY</v>
      </c>
      <c r="B1889">
        <v>3028650</v>
      </c>
      <c r="C1889">
        <v>2018</v>
      </c>
      <c r="D1889">
        <v>320181</v>
      </c>
      <c r="E1889" t="s">
        <v>777</v>
      </c>
      <c r="F1889" t="s">
        <v>786</v>
      </c>
      <c r="G1889" t="s">
        <v>205</v>
      </c>
      <c r="H1889" s="4">
        <v>16887</v>
      </c>
      <c r="I1889" s="4">
        <v>10821</v>
      </c>
      <c r="J1889" s="5">
        <f t="shared" si="54"/>
        <v>27708</v>
      </c>
      <c r="K1889">
        <f>IFERROR(VLOOKUP(G1889,'GASB Match'!$A$87:$B$363,2,FALSE),"")</f>
        <v>3028650</v>
      </c>
    </row>
    <row r="1890" spans="1:11" x14ac:dyDescent="0.2">
      <c r="A1890" t="str">
        <f t="shared" si="53"/>
        <v>2019WOODMAN ELEMENTARY</v>
      </c>
      <c r="B1890">
        <v>3028650</v>
      </c>
      <c r="C1890">
        <v>2019</v>
      </c>
      <c r="D1890">
        <v>320181</v>
      </c>
      <c r="E1890" t="s">
        <v>777</v>
      </c>
      <c r="F1890" t="s">
        <v>786</v>
      </c>
      <c r="G1890" t="s">
        <v>205</v>
      </c>
      <c r="H1890" s="4">
        <v>18006</v>
      </c>
      <c r="I1890" s="4">
        <v>10980</v>
      </c>
      <c r="J1890" s="5">
        <f t="shared" si="54"/>
        <v>28986</v>
      </c>
      <c r="K1890">
        <f>IFERROR(VLOOKUP(G1890,'GASB Match'!$A$87:$B$363,2,FALSE),"")</f>
        <v>3028650</v>
      </c>
    </row>
    <row r="1891" spans="1:11" x14ac:dyDescent="0.2">
      <c r="A1891" t="str">
        <f t="shared" si="53"/>
        <v>2020WOODMAN ELEMENTARY</v>
      </c>
      <c r="B1891">
        <v>3028650</v>
      </c>
      <c r="C1891">
        <v>2020</v>
      </c>
      <c r="D1891">
        <v>320181</v>
      </c>
      <c r="E1891" t="s">
        <v>777</v>
      </c>
      <c r="F1891" t="s">
        <v>786</v>
      </c>
      <c r="G1891" t="s">
        <v>205</v>
      </c>
      <c r="H1891" s="4">
        <v>19181</v>
      </c>
      <c r="I1891" s="4">
        <v>11255</v>
      </c>
      <c r="J1891" s="5">
        <f t="shared" si="54"/>
        <v>30436</v>
      </c>
      <c r="K1891">
        <f>IFERROR(VLOOKUP(G1891,'GASB Match'!$A$87:$B$363,2,FALSE),"")</f>
        <v>3028650</v>
      </c>
    </row>
    <row r="1892" spans="1:11" x14ac:dyDescent="0.2">
      <c r="A1892" t="str">
        <f t="shared" si="53"/>
        <v>2021WOODMAN ELEMENTARY</v>
      </c>
      <c r="B1892">
        <v>3028650</v>
      </c>
      <c r="C1892">
        <v>2021</v>
      </c>
      <c r="D1892">
        <v>320181</v>
      </c>
      <c r="E1892" t="s">
        <v>777</v>
      </c>
      <c r="F1892" t="s">
        <v>786</v>
      </c>
      <c r="G1892" t="s">
        <v>205</v>
      </c>
      <c r="H1892" s="4">
        <v>20724</v>
      </c>
      <c r="I1892" s="4">
        <v>11775</v>
      </c>
      <c r="J1892" s="5">
        <f t="shared" si="54"/>
        <v>32499</v>
      </c>
      <c r="K1892">
        <f>IFERROR(VLOOKUP(G1892,'GASB Match'!$A$87:$B$363,2,FALSE),"")</f>
        <v>3028650</v>
      </c>
    </row>
    <row r="1893" spans="1:11" x14ac:dyDescent="0.2">
      <c r="A1893" t="str">
        <f t="shared" si="53"/>
        <v>2022WOODMAN ELEMENTARY</v>
      </c>
      <c r="B1893">
        <v>3028650</v>
      </c>
      <c r="C1893">
        <v>2022</v>
      </c>
      <c r="D1893">
        <v>320181</v>
      </c>
      <c r="E1893" t="s">
        <v>777</v>
      </c>
      <c r="F1893" t="s">
        <v>786</v>
      </c>
      <c r="G1893" t="s">
        <v>205</v>
      </c>
      <c r="H1893" s="4">
        <v>27130</v>
      </c>
      <c r="I1893" s="4">
        <v>14860</v>
      </c>
      <c r="J1893" s="5">
        <f t="shared" si="54"/>
        <v>41990</v>
      </c>
      <c r="K1893">
        <f>IFERROR(VLOOKUP(G1893,'GASB Match'!$A$87:$B$363,2,FALSE),"")</f>
        <v>3028650</v>
      </c>
    </row>
    <row r="1894" spans="1:11" x14ac:dyDescent="0.2">
      <c r="A1894" t="str">
        <f t="shared" si="53"/>
        <v>2023WOODMAN ELEMENTARY</v>
      </c>
      <c r="B1894">
        <v>3028650</v>
      </c>
      <c r="C1894">
        <v>2023</v>
      </c>
      <c r="D1894">
        <v>320181</v>
      </c>
      <c r="E1894" t="s">
        <v>777</v>
      </c>
      <c r="F1894" t="s">
        <v>786</v>
      </c>
      <c r="G1894" t="s">
        <v>205</v>
      </c>
      <c r="H1894" s="4">
        <v>26306</v>
      </c>
      <c r="I1894" s="4">
        <v>14105</v>
      </c>
      <c r="J1894" s="5">
        <f t="shared" si="54"/>
        <v>40411</v>
      </c>
      <c r="K1894">
        <f>IFERROR(VLOOKUP(G1894,'GASB Match'!$A$87:$B$363,2,FALSE),"")</f>
        <v>3028650</v>
      </c>
    </row>
    <row r="1895" spans="1:11" x14ac:dyDescent="0.2">
      <c r="A1895" t="str">
        <f t="shared" si="53"/>
        <v>2015DESMET ELEMENTARY</v>
      </c>
      <c r="B1895">
        <v>0</v>
      </c>
      <c r="C1895">
        <v>2015</v>
      </c>
      <c r="D1895">
        <v>320201</v>
      </c>
      <c r="E1895" t="s">
        <v>777</v>
      </c>
      <c r="F1895" t="s">
        <v>786</v>
      </c>
      <c r="G1895" t="s">
        <v>206</v>
      </c>
      <c r="H1895" s="4">
        <v>53394</v>
      </c>
      <c r="I1895" s="4">
        <v>36237</v>
      </c>
      <c r="J1895" s="5">
        <f t="shared" si="54"/>
        <v>89631</v>
      </c>
      <c r="K1895">
        <f>IFERROR(VLOOKUP(G1895,'GASB Match'!$A$87:$B$363,2,FALSE),"")</f>
        <v>0</v>
      </c>
    </row>
    <row r="1896" spans="1:11" x14ac:dyDescent="0.2">
      <c r="A1896" t="str">
        <f t="shared" si="53"/>
        <v>2016DESMET ELEMENTARY</v>
      </c>
      <c r="B1896">
        <v>0</v>
      </c>
      <c r="C1896">
        <v>2016</v>
      </c>
      <c r="D1896">
        <v>320201</v>
      </c>
      <c r="E1896" t="s">
        <v>777</v>
      </c>
      <c r="F1896" t="s">
        <v>786</v>
      </c>
      <c r="G1896" t="s">
        <v>206</v>
      </c>
      <c r="H1896" s="4">
        <v>54469</v>
      </c>
      <c r="I1896" s="4">
        <v>35692</v>
      </c>
      <c r="J1896" s="5">
        <f t="shared" si="54"/>
        <v>90161</v>
      </c>
      <c r="K1896">
        <f>IFERROR(VLOOKUP(G1896,'GASB Match'!$A$87:$B$363,2,FALSE),"")</f>
        <v>0</v>
      </c>
    </row>
    <row r="1897" spans="1:11" x14ac:dyDescent="0.2">
      <c r="A1897" t="str">
        <f t="shared" si="53"/>
        <v>2017DESMET ELEMENTARY</v>
      </c>
      <c r="B1897">
        <v>0</v>
      </c>
      <c r="C1897">
        <v>2017</v>
      </c>
      <c r="D1897">
        <v>320201</v>
      </c>
      <c r="E1897" t="s">
        <v>777</v>
      </c>
      <c r="F1897" t="s">
        <v>786</v>
      </c>
      <c r="G1897" t="s">
        <v>206</v>
      </c>
      <c r="H1897" s="4">
        <v>58830</v>
      </c>
      <c r="I1897" s="4">
        <v>37357</v>
      </c>
      <c r="J1897" s="5">
        <f t="shared" si="54"/>
        <v>96187</v>
      </c>
      <c r="K1897">
        <f>IFERROR(VLOOKUP(G1897,'GASB Match'!$A$87:$B$363,2,FALSE),"")</f>
        <v>0</v>
      </c>
    </row>
    <row r="1898" spans="1:11" x14ac:dyDescent="0.2">
      <c r="A1898" t="str">
        <f t="shared" si="53"/>
        <v>2018DESMET ELEMENTARY</v>
      </c>
      <c r="B1898">
        <v>0</v>
      </c>
      <c r="C1898">
        <v>2018</v>
      </c>
      <c r="D1898">
        <v>320201</v>
      </c>
      <c r="E1898" t="s">
        <v>777</v>
      </c>
      <c r="F1898" t="s">
        <v>786</v>
      </c>
      <c r="G1898" t="s">
        <v>206</v>
      </c>
      <c r="H1898" s="4">
        <v>67186</v>
      </c>
      <c r="I1898" s="4">
        <v>42056</v>
      </c>
      <c r="J1898" s="5">
        <f t="shared" si="54"/>
        <v>109242</v>
      </c>
      <c r="K1898">
        <f>IFERROR(VLOOKUP(G1898,'GASB Match'!$A$87:$B$363,2,FALSE),"")</f>
        <v>0</v>
      </c>
    </row>
    <row r="1899" spans="1:11" x14ac:dyDescent="0.2">
      <c r="A1899" t="str">
        <f t="shared" si="53"/>
        <v>2019DESMET ELEMENTARY</v>
      </c>
      <c r="B1899">
        <v>0</v>
      </c>
      <c r="C1899">
        <v>2019</v>
      </c>
      <c r="D1899">
        <v>320201</v>
      </c>
      <c r="E1899" t="s">
        <v>777</v>
      </c>
      <c r="F1899" t="s">
        <v>786</v>
      </c>
      <c r="G1899" t="s">
        <v>206</v>
      </c>
      <c r="H1899" s="4">
        <v>68761</v>
      </c>
      <c r="I1899" s="4">
        <v>41706</v>
      </c>
      <c r="J1899" s="5">
        <f t="shared" si="54"/>
        <v>110467</v>
      </c>
      <c r="K1899">
        <f>IFERROR(VLOOKUP(G1899,'GASB Match'!$A$87:$B$363,2,FALSE),"")</f>
        <v>0</v>
      </c>
    </row>
    <row r="1900" spans="1:11" x14ac:dyDescent="0.2">
      <c r="A1900" t="str">
        <f t="shared" si="53"/>
        <v>2020DESMET ELEMENTARY</v>
      </c>
      <c r="B1900">
        <v>0</v>
      </c>
      <c r="C1900">
        <v>2020</v>
      </c>
      <c r="D1900">
        <v>320201</v>
      </c>
      <c r="E1900" t="s">
        <v>777</v>
      </c>
      <c r="F1900" t="s">
        <v>786</v>
      </c>
      <c r="G1900" t="s">
        <v>206</v>
      </c>
      <c r="H1900" s="4">
        <v>69530</v>
      </c>
      <c r="I1900" s="4">
        <v>41032</v>
      </c>
      <c r="J1900" s="5">
        <f t="shared" si="54"/>
        <v>110562</v>
      </c>
      <c r="K1900">
        <f>IFERROR(VLOOKUP(G1900,'GASB Match'!$A$87:$B$363,2,FALSE),"")</f>
        <v>0</v>
      </c>
    </row>
    <row r="1901" spans="1:11" x14ac:dyDescent="0.2">
      <c r="A1901" t="str">
        <f t="shared" si="53"/>
        <v>2021DESMET ELEMENTARY</v>
      </c>
      <c r="B1901">
        <v>0</v>
      </c>
      <c r="C1901">
        <v>2021</v>
      </c>
      <c r="D1901">
        <v>320201</v>
      </c>
      <c r="E1901" t="s">
        <v>777</v>
      </c>
      <c r="F1901" t="s">
        <v>786</v>
      </c>
      <c r="G1901" t="s">
        <v>206</v>
      </c>
      <c r="H1901" s="4">
        <v>77275</v>
      </c>
      <c r="I1901" s="4">
        <v>44045</v>
      </c>
      <c r="J1901" s="5">
        <f t="shared" si="54"/>
        <v>121320</v>
      </c>
      <c r="K1901">
        <f>IFERROR(VLOOKUP(G1901,'GASB Match'!$A$87:$B$363,2,FALSE),"")</f>
        <v>0</v>
      </c>
    </row>
    <row r="1902" spans="1:11" x14ac:dyDescent="0.2">
      <c r="A1902" t="str">
        <f t="shared" si="53"/>
        <v>2022DESMET ELEMENTARY</v>
      </c>
      <c r="B1902">
        <v>0</v>
      </c>
      <c r="C1902">
        <v>2022</v>
      </c>
      <c r="D1902">
        <v>320201</v>
      </c>
      <c r="E1902" t="s">
        <v>777</v>
      </c>
      <c r="F1902" t="s">
        <v>786</v>
      </c>
      <c r="G1902" t="s">
        <v>206</v>
      </c>
      <c r="H1902" s="4">
        <v>101384</v>
      </c>
      <c r="I1902" s="4">
        <v>55883</v>
      </c>
      <c r="J1902" s="5">
        <f t="shared" si="54"/>
        <v>157267</v>
      </c>
      <c r="K1902">
        <f>IFERROR(VLOOKUP(G1902,'GASB Match'!$A$87:$B$363,2,FALSE),"")</f>
        <v>0</v>
      </c>
    </row>
    <row r="1903" spans="1:11" x14ac:dyDescent="0.2">
      <c r="A1903" t="str">
        <f t="shared" si="53"/>
        <v>2023DESMET ELEMENTARY</v>
      </c>
      <c r="B1903">
        <v>0</v>
      </c>
      <c r="C1903">
        <v>2023</v>
      </c>
      <c r="D1903">
        <v>320201</v>
      </c>
      <c r="E1903" t="s">
        <v>777</v>
      </c>
      <c r="F1903" t="s">
        <v>786</v>
      </c>
      <c r="G1903" t="s">
        <v>206</v>
      </c>
      <c r="H1903" s="4">
        <v>92521</v>
      </c>
      <c r="I1903" s="4">
        <v>49909</v>
      </c>
      <c r="J1903" s="5">
        <f t="shared" si="54"/>
        <v>142430</v>
      </c>
      <c r="K1903">
        <f>IFERROR(VLOOKUP(G1903,'GASB Match'!$A$87:$B$363,2,FALSE),"")</f>
        <v>0</v>
      </c>
    </row>
    <row r="1904" spans="1:11" x14ac:dyDescent="0.2">
      <c r="A1904" t="str">
        <f t="shared" si="53"/>
        <v>2015TARGET RANGE ELEMENTARY</v>
      </c>
      <c r="B1904">
        <v>3025890</v>
      </c>
      <c r="C1904">
        <v>2015</v>
      </c>
      <c r="D1904">
        <v>320231</v>
      </c>
      <c r="E1904" t="s">
        <v>777</v>
      </c>
      <c r="F1904" t="s">
        <v>786</v>
      </c>
      <c r="G1904" t="s">
        <v>207</v>
      </c>
      <c r="H1904" s="4">
        <v>191964</v>
      </c>
      <c r="I1904" s="4">
        <v>128992</v>
      </c>
      <c r="J1904" s="5">
        <f t="shared" si="54"/>
        <v>320956</v>
      </c>
      <c r="K1904">
        <f>IFERROR(VLOOKUP(G1904,'GASB Match'!$A$87:$B$363,2,FALSE),"")</f>
        <v>3025890</v>
      </c>
    </row>
    <row r="1905" spans="1:11" x14ac:dyDescent="0.2">
      <c r="A1905" t="str">
        <f t="shared" si="53"/>
        <v>2016TARGET RANGE ELEMENTARY</v>
      </c>
      <c r="B1905">
        <v>3025890</v>
      </c>
      <c r="C1905">
        <v>2016</v>
      </c>
      <c r="D1905">
        <v>320231</v>
      </c>
      <c r="E1905" t="s">
        <v>777</v>
      </c>
      <c r="F1905" t="s">
        <v>786</v>
      </c>
      <c r="G1905" t="s">
        <v>207</v>
      </c>
      <c r="H1905" s="4">
        <v>207662</v>
      </c>
      <c r="I1905" s="4">
        <v>135487</v>
      </c>
      <c r="J1905" s="5">
        <f t="shared" si="54"/>
        <v>343149</v>
      </c>
      <c r="K1905">
        <f>IFERROR(VLOOKUP(G1905,'GASB Match'!$A$87:$B$363,2,FALSE),"")</f>
        <v>3025890</v>
      </c>
    </row>
    <row r="1906" spans="1:11" x14ac:dyDescent="0.2">
      <c r="A1906" t="str">
        <f t="shared" si="53"/>
        <v>2017TARGET RANGE ELEMENTARY</v>
      </c>
      <c r="B1906">
        <v>3025890</v>
      </c>
      <c r="C1906">
        <v>2017</v>
      </c>
      <c r="D1906">
        <v>320231</v>
      </c>
      <c r="E1906" t="s">
        <v>777</v>
      </c>
      <c r="F1906" t="s">
        <v>786</v>
      </c>
      <c r="G1906" t="s">
        <v>207</v>
      </c>
      <c r="H1906" s="4">
        <v>217545</v>
      </c>
      <c r="I1906" s="4">
        <v>138102</v>
      </c>
      <c r="J1906" s="5">
        <f t="shared" si="54"/>
        <v>355647</v>
      </c>
      <c r="K1906">
        <f>IFERROR(VLOOKUP(G1906,'GASB Match'!$A$87:$B$363,2,FALSE),"")</f>
        <v>3025890</v>
      </c>
    </row>
    <row r="1907" spans="1:11" x14ac:dyDescent="0.2">
      <c r="A1907" t="str">
        <f t="shared" si="53"/>
        <v>2018TARGET RANGE ELEMENTARY</v>
      </c>
      <c r="B1907">
        <v>3025890</v>
      </c>
      <c r="C1907">
        <v>2018</v>
      </c>
      <c r="D1907">
        <v>320231</v>
      </c>
      <c r="E1907" t="s">
        <v>777</v>
      </c>
      <c r="F1907" t="s">
        <v>786</v>
      </c>
      <c r="G1907" t="s">
        <v>207</v>
      </c>
      <c r="H1907" s="4">
        <v>222896</v>
      </c>
      <c r="I1907" s="4">
        <v>138750</v>
      </c>
      <c r="J1907" s="5">
        <f t="shared" si="54"/>
        <v>361646</v>
      </c>
      <c r="K1907">
        <f>IFERROR(VLOOKUP(G1907,'GASB Match'!$A$87:$B$363,2,FALSE),"")</f>
        <v>3025890</v>
      </c>
    </row>
    <row r="1908" spans="1:11" x14ac:dyDescent="0.2">
      <c r="A1908" t="str">
        <f t="shared" si="53"/>
        <v>2019TARGET RANGE ELEMENTARY</v>
      </c>
      <c r="B1908">
        <v>3025890</v>
      </c>
      <c r="C1908">
        <v>2019</v>
      </c>
      <c r="D1908">
        <v>320231</v>
      </c>
      <c r="E1908" t="s">
        <v>777</v>
      </c>
      <c r="F1908" t="s">
        <v>786</v>
      </c>
      <c r="G1908" t="s">
        <v>207</v>
      </c>
      <c r="H1908" s="4">
        <v>236531</v>
      </c>
      <c r="I1908" s="4">
        <v>143270</v>
      </c>
      <c r="J1908" s="5">
        <f t="shared" si="54"/>
        <v>379801</v>
      </c>
      <c r="K1908">
        <f>IFERROR(VLOOKUP(G1908,'GASB Match'!$A$87:$B$363,2,FALSE),"")</f>
        <v>3025890</v>
      </c>
    </row>
    <row r="1909" spans="1:11" x14ac:dyDescent="0.2">
      <c r="A1909" t="str">
        <f t="shared" si="53"/>
        <v>2020TARGET RANGE ELEMENTARY</v>
      </c>
      <c r="B1909">
        <v>3025890</v>
      </c>
      <c r="C1909">
        <v>2020</v>
      </c>
      <c r="D1909">
        <v>320231</v>
      </c>
      <c r="E1909" t="s">
        <v>777</v>
      </c>
      <c r="F1909" t="s">
        <v>786</v>
      </c>
      <c r="G1909" t="s">
        <v>207</v>
      </c>
      <c r="H1909" s="4">
        <v>248814</v>
      </c>
      <c r="I1909" s="4">
        <v>147062</v>
      </c>
      <c r="J1909" s="5">
        <f t="shared" si="54"/>
        <v>395876</v>
      </c>
      <c r="K1909">
        <f>IFERROR(VLOOKUP(G1909,'GASB Match'!$A$87:$B$363,2,FALSE),"")</f>
        <v>3025890</v>
      </c>
    </row>
    <row r="1910" spans="1:11" x14ac:dyDescent="0.2">
      <c r="A1910" t="str">
        <f t="shared" si="53"/>
        <v>2021TARGET RANGE ELEMENTARY</v>
      </c>
      <c r="B1910">
        <v>3025890</v>
      </c>
      <c r="C1910">
        <v>2021</v>
      </c>
      <c r="D1910">
        <v>320231</v>
      </c>
      <c r="E1910" t="s">
        <v>777</v>
      </c>
      <c r="F1910" t="s">
        <v>786</v>
      </c>
      <c r="G1910" t="s">
        <v>207</v>
      </c>
      <c r="H1910" s="4">
        <v>277803</v>
      </c>
      <c r="I1910" s="4">
        <v>158471</v>
      </c>
      <c r="J1910" s="5">
        <f t="shared" si="54"/>
        <v>436274</v>
      </c>
      <c r="K1910">
        <f>IFERROR(VLOOKUP(G1910,'GASB Match'!$A$87:$B$363,2,FALSE),"")</f>
        <v>3025890</v>
      </c>
    </row>
    <row r="1911" spans="1:11" x14ac:dyDescent="0.2">
      <c r="A1911" t="str">
        <f t="shared" si="53"/>
        <v>2022TARGET RANGE ELEMENTARY</v>
      </c>
      <c r="B1911">
        <v>3025890</v>
      </c>
      <c r="C1911">
        <v>2022</v>
      </c>
      <c r="D1911">
        <v>320231</v>
      </c>
      <c r="E1911" t="s">
        <v>777</v>
      </c>
      <c r="F1911" t="s">
        <v>786</v>
      </c>
      <c r="G1911" t="s">
        <v>207</v>
      </c>
      <c r="H1911" s="4">
        <v>295391</v>
      </c>
      <c r="I1911" s="4">
        <v>163063</v>
      </c>
      <c r="J1911" s="5">
        <f t="shared" si="54"/>
        <v>458454</v>
      </c>
      <c r="K1911">
        <f>IFERROR(VLOOKUP(G1911,'GASB Match'!$A$87:$B$363,2,FALSE),"")</f>
        <v>3025890</v>
      </c>
    </row>
    <row r="1912" spans="1:11" x14ac:dyDescent="0.2">
      <c r="A1912" t="str">
        <f t="shared" si="53"/>
        <v>2023TARGET RANGE ELEMENTARY</v>
      </c>
      <c r="B1912">
        <v>3025890</v>
      </c>
      <c r="C1912">
        <v>2023</v>
      </c>
      <c r="D1912">
        <v>320231</v>
      </c>
      <c r="E1912" t="s">
        <v>777</v>
      </c>
      <c r="F1912" t="s">
        <v>786</v>
      </c>
      <c r="G1912" t="s">
        <v>207</v>
      </c>
      <c r="H1912" s="4">
        <v>279686</v>
      </c>
      <c r="I1912" s="4">
        <v>151113</v>
      </c>
      <c r="J1912" s="5">
        <f t="shared" si="54"/>
        <v>430799</v>
      </c>
      <c r="K1912">
        <f>IFERROR(VLOOKUP(G1912,'GASB Match'!$A$87:$B$363,2,FALSE),"")</f>
        <v>3025890</v>
      </c>
    </row>
    <row r="1913" spans="1:11" x14ac:dyDescent="0.2">
      <c r="A1913" t="str">
        <f t="shared" si="53"/>
        <v>2015SUNSET ELEMENTARY</v>
      </c>
      <c r="B1913">
        <v>3025380</v>
      </c>
      <c r="C1913">
        <v>2015</v>
      </c>
      <c r="D1913">
        <v>320301</v>
      </c>
      <c r="E1913" t="s">
        <v>777</v>
      </c>
      <c r="F1913" t="s">
        <v>786</v>
      </c>
      <c r="G1913" t="s">
        <v>208</v>
      </c>
      <c r="H1913" s="4">
        <v>3176</v>
      </c>
      <c r="I1913" s="4">
        <v>2622</v>
      </c>
      <c r="J1913" s="5">
        <f t="shared" si="54"/>
        <v>5798</v>
      </c>
      <c r="K1913">
        <f>IFERROR(VLOOKUP(G1913,'GASB Match'!$A$87:$B$363,2,FALSE),"")</f>
        <v>3025380</v>
      </c>
    </row>
    <row r="1914" spans="1:11" x14ac:dyDescent="0.2">
      <c r="A1914" t="str">
        <f t="shared" si="53"/>
        <v>2016SUNSET ELEMENTARY</v>
      </c>
      <c r="B1914">
        <v>3025380</v>
      </c>
      <c r="C1914">
        <v>2016</v>
      </c>
      <c r="D1914">
        <v>320301</v>
      </c>
      <c r="E1914" t="s">
        <v>777</v>
      </c>
      <c r="F1914" t="s">
        <v>786</v>
      </c>
      <c r="G1914" t="s">
        <v>208</v>
      </c>
      <c r="H1914" s="4">
        <v>3250</v>
      </c>
      <c r="I1914" s="4">
        <v>2326</v>
      </c>
      <c r="J1914" s="5">
        <f t="shared" si="54"/>
        <v>5576</v>
      </c>
      <c r="K1914">
        <f>IFERROR(VLOOKUP(G1914,'GASB Match'!$A$87:$B$363,2,FALSE),"")</f>
        <v>3025380</v>
      </c>
    </row>
    <row r="1915" spans="1:11" x14ac:dyDescent="0.2">
      <c r="A1915" t="str">
        <f t="shared" si="53"/>
        <v>2017SUNSET ELEMENTARY</v>
      </c>
      <c r="B1915">
        <v>3025380</v>
      </c>
      <c r="C1915">
        <v>2017</v>
      </c>
      <c r="D1915">
        <v>320301</v>
      </c>
      <c r="E1915" t="s">
        <v>777</v>
      </c>
      <c r="F1915" t="s">
        <v>786</v>
      </c>
      <c r="G1915" t="s">
        <v>208</v>
      </c>
      <c r="H1915" s="4">
        <v>4592</v>
      </c>
      <c r="I1915" s="4">
        <v>2930</v>
      </c>
      <c r="J1915" s="5">
        <f t="shared" si="54"/>
        <v>7522</v>
      </c>
      <c r="K1915">
        <f>IFERROR(VLOOKUP(G1915,'GASB Match'!$A$87:$B$363,2,FALSE),"")</f>
        <v>3025380</v>
      </c>
    </row>
    <row r="1916" spans="1:11" x14ac:dyDescent="0.2">
      <c r="A1916" t="str">
        <f t="shared" si="53"/>
        <v>2018SUNSET ELEMENTARY</v>
      </c>
      <c r="B1916">
        <v>3025380</v>
      </c>
      <c r="C1916">
        <v>2018</v>
      </c>
      <c r="D1916">
        <v>320301</v>
      </c>
      <c r="E1916" t="s">
        <v>777</v>
      </c>
      <c r="F1916" t="s">
        <v>786</v>
      </c>
      <c r="G1916" t="s">
        <v>208</v>
      </c>
      <c r="H1916" s="4">
        <v>5995</v>
      </c>
      <c r="I1916" s="4">
        <v>4057</v>
      </c>
      <c r="J1916" s="5">
        <f t="shared" si="54"/>
        <v>10052</v>
      </c>
      <c r="K1916">
        <f>IFERROR(VLOOKUP(G1916,'GASB Match'!$A$87:$B$363,2,FALSE),"")</f>
        <v>3025380</v>
      </c>
    </row>
    <row r="1917" spans="1:11" x14ac:dyDescent="0.2">
      <c r="A1917" t="str">
        <f t="shared" si="53"/>
        <v>2019SUNSET ELEMENTARY</v>
      </c>
      <c r="B1917">
        <v>3025380</v>
      </c>
      <c r="C1917">
        <v>2019</v>
      </c>
      <c r="D1917">
        <v>320301</v>
      </c>
      <c r="E1917" t="s">
        <v>777</v>
      </c>
      <c r="F1917" t="s">
        <v>786</v>
      </c>
      <c r="G1917" t="s">
        <v>208</v>
      </c>
      <c r="H1917" s="4">
        <v>6279</v>
      </c>
      <c r="I1917" s="4">
        <v>3881</v>
      </c>
      <c r="J1917" s="5">
        <f t="shared" si="54"/>
        <v>10160</v>
      </c>
      <c r="K1917">
        <f>IFERROR(VLOOKUP(G1917,'GASB Match'!$A$87:$B$363,2,FALSE),"")</f>
        <v>3025380</v>
      </c>
    </row>
    <row r="1918" spans="1:11" x14ac:dyDescent="0.2">
      <c r="A1918" t="str">
        <f t="shared" si="53"/>
        <v>2020SUNSET ELEMENTARY</v>
      </c>
      <c r="B1918">
        <v>3025380</v>
      </c>
      <c r="C1918">
        <v>2020</v>
      </c>
      <c r="D1918">
        <v>320301</v>
      </c>
      <c r="E1918" t="s">
        <v>777</v>
      </c>
      <c r="F1918" t="s">
        <v>786</v>
      </c>
      <c r="G1918" t="s">
        <v>208</v>
      </c>
      <c r="H1918" s="4">
        <v>8326</v>
      </c>
      <c r="I1918" s="4">
        <v>4835</v>
      </c>
      <c r="J1918" s="5">
        <f t="shared" si="54"/>
        <v>13161</v>
      </c>
      <c r="K1918">
        <f>IFERROR(VLOOKUP(G1918,'GASB Match'!$A$87:$B$363,2,FALSE),"")</f>
        <v>3025380</v>
      </c>
    </row>
    <row r="1919" spans="1:11" x14ac:dyDescent="0.2">
      <c r="A1919" t="str">
        <f t="shared" si="53"/>
        <v>2021SUNSET ELEMENTARY</v>
      </c>
      <c r="B1919">
        <v>3025380</v>
      </c>
      <c r="C1919">
        <v>2021</v>
      </c>
      <c r="D1919">
        <v>320301</v>
      </c>
      <c r="E1919" t="s">
        <v>777</v>
      </c>
      <c r="F1919" t="s">
        <v>786</v>
      </c>
      <c r="G1919" t="s">
        <v>208</v>
      </c>
      <c r="H1919" s="4">
        <v>9121</v>
      </c>
      <c r="I1919" s="4">
        <v>5155</v>
      </c>
      <c r="J1919" s="5">
        <f t="shared" si="54"/>
        <v>14276</v>
      </c>
      <c r="K1919">
        <f>IFERROR(VLOOKUP(G1919,'GASB Match'!$A$87:$B$363,2,FALSE),"")</f>
        <v>3025380</v>
      </c>
    </row>
    <row r="1920" spans="1:11" x14ac:dyDescent="0.2">
      <c r="A1920" t="str">
        <f t="shared" si="53"/>
        <v>2022SUNSET ELEMENTARY</v>
      </c>
      <c r="B1920">
        <v>3025380</v>
      </c>
      <c r="C1920">
        <v>2022</v>
      </c>
      <c r="D1920">
        <v>320301</v>
      </c>
      <c r="E1920" t="s">
        <v>777</v>
      </c>
      <c r="F1920" t="s">
        <v>786</v>
      </c>
      <c r="G1920" t="s">
        <v>208</v>
      </c>
      <c r="H1920" s="4">
        <v>10323</v>
      </c>
      <c r="I1920" s="4">
        <v>5575</v>
      </c>
      <c r="J1920" s="5">
        <f t="shared" si="54"/>
        <v>15898</v>
      </c>
      <c r="K1920">
        <f>IFERROR(VLOOKUP(G1920,'GASB Match'!$A$87:$B$363,2,FALSE),"")</f>
        <v>3025380</v>
      </c>
    </row>
    <row r="1921" spans="1:11" x14ac:dyDescent="0.2">
      <c r="A1921" t="str">
        <f t="shared" si="53"/>
        <v>2023SUNSET ELEMENTARY</v>
      </c>
      <c r="B1921">
        <v>3025380</v>
      </c>
      <c r="C1921">
        <v>2023</v>
      </c>
      <c r="D1921">
        <v>320301</v>
      </c>
      <c r="E1921" t="s">
        <v>777</v>
      </c>
      <c r="F1921" t="s">
        <v>786</v>
      </c>
      <c r="G1921" t="s">
        <v>208</v>
      </c>
      <c r="H1921" s="4">
        <v>10465</v>
      </c>
      <c r="I1921" s="4">
        <v>5540</v>
      </c>
      <c r="J1921" s="5">
        <f t="shared" si="54"/>
        <v>16005</v>
      </c>
      <c r="K1921">
        <f>IFERROR(VLOOKUP(G1921,'GASB Match'!$A$87:$B$363,2,FALSE),"")</f>
        <v>3025380</v>
      </c>
    </row>
    <row r="1922" spans="1:11" x14ac:dyDescent="0.2">
      <c r="A1922" t="str">
        <f t="shared" si="53"/>
        <v>2015CLINTON ELEMENTARY</v>
      </c>
      <c r="B1922">
        <v>3006870</v>
      </c>
      <c r="C1922">
        <v>2015</v>
      </c>
      <c r="D1922">
        <v>320321</v>
      </c>
      <c r="E1922" t="s">
        <v>777</v>
      </c>
      <c r="F1922" t="s">
        <v>786</v>
      </c>
      <c r="G1922" t="s">
        <v>209</v>
      </c>
      <c r="H1922" s="4">
        <v>78736</v>
      </c>
      <c r="I1922" s="4">
        <v>53200</v>
      </c>
      <c r="J1922" s="5">
        <f t="shared" si="54"/>
        <v>131936</v>
      </c>
      <c r="K1922">
        <f>IFERROR(VLOOKUP(G1922,'GASB Match'!$A$87:$B$363,2,FALSE),"")</f>
        <v>3006870</v>
      </c>
    </row>
    <row r="1923" spans="1:11" x14ac:dyDescent="0.2">
      <c r="A1923" t="str">
        <f t="shared" ref="A1923:A1986" si="55">C1923&amp;G1923</f>
        <v>2016CLINTON ELEMENTARY</v>
      </c>
      <c r="B1923">
        <v>3006870</v>
      </c>
      <c r="C1923">
        <v>2016</v>
      </c>
      <c r="D1923">
        <v>320321</v>
      </c>
      <c r="E1923" t="s">
        <v>777</v>
      </c>
      <c r="F1923" t="s">
        <v>786</v>
      </c>
      <c r="G1923" t="s">
        <v>209</v>
      </c>
      <c r="H1923" s="4">
        <v>81215</v>
      </c>
      <c r="I1923" s="4">
        <v>53115</v>
      </c>
      <c r="J1923" s="5">
        <f t="shared" si="54"/>
        <v>134330</v>
      </c>
      <c r="K1923">
        <f>IFERROR(VLOOKUP(G1923,'GASB Match'!$A$87:$B$363,2,FALSE),"")</f>
        <v>3006870</v>
      </c>
    </row>
    <row r="1924" spans="1:11" x14ac:dyDescent="0.2">
      <c r="A1924" t="str">
        <f t="shared" si="55"/>
        <v>2017CLINTON ELEMENTARY</v>
      </c>
      <c r="B1924">
        <v>3006870</v>
      </c>
      <c r="C1924">
        <v>2017</v>
      </c>
      <c r="D1924">
        <v>320321</v>
      </c>
      <c r="E1924" t="s">
        <v>777</v>
      </c>
      <c r="F1924" t="s">
        <v>786</v>
      </c>
      <c r="G1924" t="s">
        <v>209</v>
      </c>
      <c r="H1924" s="4">
        <v>85298</v>
      </c>
      <c r="I1924" s="4">
        <v>54158</v>
      </c>
      <c r="J1924" s="5">
        <f t="shared" si="54"/>
        <v>139456</v>
      </c>
      <c r="K1924">
        <f>IFERROR(VLOOKUP(G1924,'GASB Match'!$A$87:$B$363,2,FALSE),"")</f>
        <v>3006870</v>
      </c>
    </row>
    <row r="1925" spans="1:11" x14ac:dyDescent="0.2">
      <c r="A1925" t="str">
        <f t="shared" si="55"/>
        <v>2018CLINTON ELEMENTARY</v>
      </c>
      <c r="B1925">
        <v>3006870</v>
      </c>
      <c r="C1925">
        <v>2018</v>
      </c>
      <c r="D1925">
        <v>320321</v>
      </c>
      <c r="E1925" t="s">
        <v>777</v>
      </c>
      <c r="F1925" t="s">
        <v>786</v>
      </c>
      <c r="G1925" t="s">
        <v>209</v>
      </c>
      <c r="H1925" s="4">
        <v>94859</v>
      </c>
      <c r="I1925" s="4">
        <v>59240</v>
      </c>
      <c r="J1925" s="5">
        <f t="shared" si="54"/>
        <v>154099</v>
      </c>
      <c r="K1925">
        <f>IFERROR(VLOOKUP(G1925,'GASB Match'!$A$87:$B$363,2,FALSE),"")</f>
        <v>3006870</v>
      </c>
    </row>
    <row r="1926" spans="1:11" x14ac:dyDescent="0.2">
      <c r="A1926" t="str">
        <f t="shared" si="55"/>
        <v>2019CLINTON ELEMENTARY</v>
      </c>
      <c r="B1926">
        <v>3006870</v>
      </c>
      <c r="C1926">
        <v>2019</v>
      </c>
      <c r="D1926">
        <v>320321</v>
      </c>
      <c r="E1926" t="s">
        <v>777</v>
      </c>
      <c r="F1926" t="s">
        <v>786</v>
      </c>
      <c r="G1926" t="s">
        <v>209</v>
      </c>
      <c r="H1926" s="4">
        <v>99925</v>
      </c>
      <c r="I1926" s="4">
        <v>60572</v>
      </c>
      <c r="J1926" s="5">
        <f t="shared" si="54"/>
        <v>160497</v>
      </c>
      <c r="K1926">
        <f>IFERROR(VLOOKUP(G1926,'GASB Match'!$A$87:$B$363,2,FALSE),"")</f>
        <v>3006870</v>
      </c>
    </row>
    <row r="1927" spans="1:11" x14ac:dyDescent="0.2">
      <c r="A1927" t="str">
        <f t="shared" si="55"/>
        <v>2020CLINTON ELEMENTARY</v>
      </c>
      <c r="B1927">
        <v>3006870</v>
      </c>
      <c r="C1927">
        <v>2020</v>
      </c>
      <c r="D1927">
        <v>320321</v>
      </c>
      <c r="E1927" t="s">
        <v>777</v>
      </c>
      <c r="F1927" t="s">
        <v>786</v>
      </c>
      <c r="G1927" t="s">
        <v>209</v>
      </c>
      <c r="H1927" s="4">
        <v>106434</v>
      </c>
      <c r="I1927" s="4">
        <v>62857</v>
      </c>
      <c r="J1927" s="5">
        <f t="shared" si="54"/>
        <v>169291</v>
      </c>
      <c r="K1927">
        <f>IFERROR(VLOOKUP(G1927,'GASB Match'!$A$87:$B$363,2,FALSE),"")</f>
        <v>3006870</v>
      </c>
    </row>
    <row r="1928" spans="1:11" x14ac:dyDescent="0.2">
      <c r="A1928" t="str">
        <f t="shared" si="55"/>
        <v>2021CLINTON ELEMENTARY</v>
      </c>
      <c r="B1928">
        <v>3006870</v>
      </c>
      <c r="C1928">
        <v>2021</v>
      </c>
      <c r="D1928">
        <v>320321</v>
      </c>
      <c r="E1928" t="s">
        <v>777</v>
      </c>
      <c r="F1928" t="s">
        <v>786</v>
      </c>
      <c r="G1928" t="s">
        <v>209</v>
      </c>
      <c r="H1928" s="4">
        <v>112333</v>
      </c>
      <c r="I1928" s="4">
        <v>64050</v>
      </c>
      <c r="J1928" s="5">
        <f t="shared" si="54"/>
        <v>176383</v>
      </c>
      <c r="K1928">
        <f>IFERROR(VLOOKUP(G1928,'GASB Match'!$A$87:$B$363,2,FALSE),"")</f>
        <v>3006870</v>
      </c>
    </row>
    <row r="1929" spans="1:11" x14ac:dyDescent="0.2">
      <c r="A1929" t="str">
        <f t="shared" si="55"/>
        <v>2022CLINTON ELEMENTARY</v>
      </c>
      <c r="B1929">
        <v>3006870</v>
      </c>
      <c r="C1929">
        <v>2022</v>
      </c>
      <c r="D1929">
        <v>320321</v>
      </c>
      <c r="E1929" t="s">
        <v>777</v>
      </c>
      <c r="F1929" t="s">
        <v>786</v>
      </c>
      <c r="G1929" t="s">
        <v>209</v>
      </c>
      <c r="H1929" s="4">
        <v>128229</v>
      </c>
      <c r="I1929" s="4">
        <v>70713</v>
      </c>
      <c r="J1929" s="5">
        <f t="shared" si="54"/>
        <v>198942</v>
      </c>
      <c r="K1929">
        <f>IFERROR(VLOOKUP(G1929,'GASB Match'!$A$87:$B$363,2,FALSE),"")</f>
        <v>3006870</v>
      </c>
    </row>
    <row r="1930" spans="1:11" x14ac:dyDescent="0.2">
      <c r="A1930" t="str">
        <f t="shared" si="55"/>
        <v>2023CLINTON ELEMENTARY</v>
      </c>
      <c r="B1930">
        <v>3006870</v>
      </c>
      <c r="C1930">
        <v>2023</v>
      </c>
      <c r="D1930">
        <v>320321</v>
      </c>
      <c r="E1930" t="s">
        <v>777</v>
      </c>
      <c r="F1930" t="s">
        <v>786</v>
      </c>
      <c r="G1930" t="s">
        <v>209</v>
      </c>
      <c r="H1930" s="4">
        <v>122544</v>
      </c>
      <c r="I1930" s="4">
        <v>66143</v>
      </c>
      <c r="J1930" s="5">
        <f t="shared" si="54"/>
        <v>188687</v>
      </c>
      <c r="K1930">
        <f>IFERROR(VLOOKUP(G1930,'GASB Match'!$A$87:$B$363,2,FALSE),"")</f>
        <v>3006870</v>
      </c>
    </row>
    <row r="1931" spans="1:11" x14ac:dyDescent="0.2">
      <c r="A1931" t="str">
        <f t="shared" si="55"/>
        <v>2015SWAN VALLEY ELEMENTARY</v>
      </c>
      <c r="B1931">
        <v>3025530</v>
      </c>
      <c r="C1931">
        <v>2015</v>
      </c>
      <c r="D1931">
        <v>320331</v>
      </c>
      <c r="E1931" t="s">
        <v>777</v>
      </c>
      <c r="F1931" t="s">
        <v>786</v>
      </c>
      <c r="G1931" t="s">
        <v>210</v>
      </c>
      <c r="H1931" s="4">
        <v>12772</v>
      </c>
      <c r="I1931" s="4">
        <v>9045</v>
      </c>
      <c r="J1931" s="5">
        <f t="shared" ref="J1931:J1994" si="56">SUM(H1931:I1931)</f>
        <v>21817</v>
      </c>
      <c r="K1931">
        <f>IFERROR(VLOOKUP(G1931,'GASB Match'!$A$87:$B$363,2,FALSE),"")</f>
        <v>3025530</v>
      </c>
    </row>
    <row r="1932" spans="1:11" x14ac:dyDescent="0.2">
      <c r="A1932" t="str">
        <f t="shared" si="55"/>
        <v>2016SWAN VALLEY ELEMENTARY</v>
      </c>
      <c r="B1932">
        <v>3025530</v>
      </c>
      <c r="C1932">
        <v>2016</v>
      </c>
      <c r="D1932">
        <v>320331</v>
      </c>
      <c r="E1932" t="s">
        <v>777</v>
      </c>
      <c r="F1932" t="s">
        <v>786</v>
      </c>
      <c r="G1932" t="s">
        <v>210</v>
      </c>
      <c r="H1932" s="4">
        <v>14650</v>
      </c>
      <c r="I1932" s="4">
        <v>9752</v>
      </c>
      <c r="J1932" s="5">
        <f t="shared" si="56"/>
        <v>24402</v>
      </c>
      <c r="K1932">
        <f>IFERROR(VLOOKUP(G1932,'GASB Match'!$A$87:$B$363,2,FALSE),"")</f>
        <v>3025530</v>
      </c>
    </row>
    <row r="1933" spans="1:11" x14ac:dyDescent="0.2">
      <c r="A1933" t="str">
        <f t="shared" si="55"/>
        <v>2017SWAN VALLEY ELEMENTARY</v>
      </c>
      <c r="B1933">
        <v>3025530</v>
      </c>
      <c r="C1933">
        <v>2017</v>
      </c>
      <c r="D1933">
        <v>320331</v>
      </c>
      <c r="E1933" t="s">
        <v>777</v>
      </c>
      <c r="F1933" t="s">
        <v>786</v>
      </c>
      <c r="G1933" t="s">
        <v>210</v>
      </c>
      <c r="H1933" s="4">
        <v>14248</v>
      </c>
      <c r="I1933" s="4">
        <v>9059</v>
      </c>
      <c r="J1933" s="5">
        <f t="shared" si="56"/>
        <v>23307</v>
      </c>
      <c r="K1933">
        <f>IFERROR(VLOOKUP(G1933,'GASB Match'!$A$87:$B$363,2,FALSE),"")</f>
        <v>3025530</v>
      </c>
    </row>
    <row r="1934" spans="1:11" x14ac:dyDescent="0.2">
      <c r="A1934" t="str">
        <f t="shared" si="55"/>
        <v>2018SWAN VALLEY ELEMENTARY</v>
      </c>
      <c r="B1934">
        <v>3025530</v>
      </c>
      <c r="C1934">
        <v>2018</v>
      </c>
      <c r="D1934">
        <v>320331</v>
      </c>
      <c r="E1934" t="s">
        <v>777</v>
      </c>
      <c r="F1934" t="s">
        <v>786</v>
      </c>
      <c r="G1934" t="s">
        <v>210</v>
      </c>
      <c r="H1934" s="4">
        <v>13641</v>
      </c>
      <c r="I1934" s="4">
        <v>8805</v>
      </c>
      <c r="J1934" s="5">
        <f t="shared" si="56"/>
        <v>22446</v>
      </c>
      <c r="K1934">
        <f>IFERROR(VLOOKUP(G1934,'GASB Match'!$A$87:$B$363,2,FALSE),"")</f>
        <v>3025530</v>
      </c>
    </row>
    <row r="1935" spans="1:11" x14ac:dyDescent="0.2">
      <c r="A1935" t="str">
        <f t="shared" si="55"/>
        <v>2019SWAN VALLEY ELEMENTARY</v>
      </c>
      <c r="B1935">
        <v>3025530</v>
      </c>
      <c r="C1935">
        <v>2019</v>
      </c>
      <c r="D1935">
        <v>320331</v>
      </c>
      <c r="E1935" t="s">
        <v>777</v>
      </c>
      <c r="F1935" t="s">
        <v>786</v>
      </c>
      <c r="G1935" t="s">
        <v>210</v>
      </c>
      <c r="H1935" s="4">
        <v>14010</v>
      </c>
      <c r="I1935" s="4">
        <v>8561</v>
      </c>
      <c r="J1935" s="5">
        <f t="shared" si="56"/>
        <v>22571</v>
      </c>
      <c r="K1935">
        <f>IFERROR(VLOOKUP(G1935,'GASB Match'!$A$87:$B$363,2,FALSE),"")</f>
        <v>3025530</v>
      </c>
    </row>
    <row r="1936" spans="1:11" x14ac:dyDescent="0.2">
      <c r="A1936" t="str">
        <f t="shared" si="55"/>
        <v>2020SWAN VALLEY ELEMENTARY</v>
      </c>
      <c r="B1936">
        <v>3025530</v>
      </c>
      <c r="C1936">
        <v>2020</v>
      </c>
      <c r="D1936">
        <v>320331</v>
      </c>
      <c r="E1936" t="s">
        <v>777</v>
      </c>
      <c r="F1936" t="s">
        <v>786</v>
      </c>
      <c r="G1936" t="s">
        <v>210</v>
      </c>
      <c r="H1936" s="4">
        <v>16799</v>
      </c>
      <c r="I1936" s="4">
        <v>9846</v>
      </c>
      <c r="J1936" s="5">
        <f t="shared" si="56"/>
        <v>26645</v>
      </c>
      <c r="K1936">
        <f>IFERROR(VLOOKUP(G1936,'GASB Match'!$A$87:$B$363,2,FALSE),"")</f>
        <v>3025530</v>
      </c>
    </row>
    <row r="1937" spans="1:11" x14ac:dyDescent="0.2">
      <c r="A1937" t="str">
        <f t="shared" si="55"/>
        <v>2021SWAN VALLEY ELEMENTARY</v>
      </c>
      <c r="B1937">
        <v>3025530</v>
      </c>
      <c r="C1937">
        <v>2021</v>
      </c>
      <c r="D1937">
        <v>320331</v>
      </c>
      <c r="E1937" t="s">
        <v>777</v>
      </c>
      <c r="F1937" t="s">
        <v>786</v>
      </c>
      <c r="G1937" t="s">
        <v>210</v>
      </c>
      <c r="H1937" s="4">
        <v>20139</v>
      </c>
      <c r="I1937" s="4">
        <v>11442</v>
      </c>
      <c r="J1937" s="5">
        <f t="shared" si="56"/>
        <v>31581</v>
      </c>
      <c r="K1937">
        <f>IFERROR(VLOOKUP(G1937,'GASB Match'!$A$87:$B$363,2,FALSE),"")</f>
        <v>3025530</v>
      </c>
    </row>
    <row r="1938" spans="1:11" x14ac:dyDescent="0.2">
      <c r="A1938" t="str">
        <f t="shared" si="55"/>
        <v>2022SWAN VALLEY ELEMENTARY</v>
      </c>
      <c r="B1938">
        <v>3025530</v>
      </c>
      <c r="C1938">
        <v>2022</v>
      </c>
      <c r="D1938">
        <v>320331</v>
      </c>
      <c r="E1938" t="s">
        <v>777</v>
      </c>
      <c r="F1938" t="s">
        <v>786</v>
      </c>
      <c r="G1938" t="s">
        <v>210</v>
      </c>
      <c r="H1938" s="4">
        <v>20048</v>
      </c>
      <c r="I1938" s="4">
        <v>10948</v>
      </c>
      <c r="J1938" s="5">
        <f t="shared" si="56"/>
        <v>30996</v>
      </c>
      <c r="K1938">
        <f>IFERROR(VLOOKUP(G1938,'GASB Match'!$A$87:$B$363,2,FALSE),"")</f>
        <v>3025530</v>
      </c>
    </row>
    <row r="1939" spans="1:11" x14ac:dyDescent="0.2">
      <c r="A1939" t="str">
        <f t="shared" si="55"/>
        <v>2023SWAN VALLEY ELEMENTARY</v>
      </c>
      <c r="B1939">
        <v>3025530</v>
      </c>
      <c r="C1939">
        <v>2023</v>
      </c>
      <c r="D1939">
        <v>320331</v>
      </c>
      <c r="E1939" t="s">
        <v>777</v>
      </c>
      <c r="F1939" t="s">
        <v>786</v>
      </c>
      <c r="G1939" t="s">
        <v>210</v>
      </c>
      <c r="H1939" s="4">
        <v>23391</v>
      </c>
      <c r="I1939" s="4">
        <v>12529</v>
      </c>
      <c r="J1939" s="5">
        <f t="shared" si="56"/>
        <v>35920</v>
      </c>
      <c r="K1939">
        <f>IFERROR(VLOOKUP(G1939,'GASB Match'!$A$87:$B$363,2,FALSE),"")</f>
        <v>3025530</v>
      </c>
    </row>
    <row r="1940" spans="1:11" x14ac:dyDescent="0.2">
      <c r="A1940" t="str">
        <f t="shared" si="55"/>
        <v>2015SEELEY LAKE ELEMENTARY</v>
      </c>
      <c r="B1940">
        <v>3023730</v>
      </c>
      <c r="C1940">
        <v>2015</v>
      </c>
      <c r="D1940">
        <v>320341</v>
      </c>
      <c r="E1940" t="s">
        <v>777</v>
      </c>
      <c r="F1940" t="s">
        <v>786</v>
      </c>
      <c r="G1940" t="s">
        <v>211</v>
      </c>
      <c r="H1940" s="4">
        <v>71758</v>
      </c>
      <c r="I1940" s="4">
        <v>48529</v>
      </c>
      <c r="J1940" s="5">
        <f t="shared" si="56"/>
        <v>120287</v>
      </c>
      <c r="K1940">
        <f>IFERROR(VLOOKUP(G1940,'GASB Match'!$A$87:$B$363,2,FALSE),"")</f>
        <v>3023730</v>
      </c>
    </row>
    <row r="1941" spans="1:11" x14ac:dyDescent="0.2">
      <c r="A1941" t="str">
        <f t="shared" si="55"/>
        <v>2016SEELEY LAKE ELEMENTARY</v>
      </c>
      <c r="B1941">
        <v>3023730</v>
      </c>
      <c r="C1941">
        <v>2016</v>
      </c>
      <c r="D1941">
        <v>320341</v>
      </c>
      <c r="E1941" t="s">
        <v>777</v>
      </c>
      <c r="F1941" t="s">
        <v>786</v>
      </c>
      <c r="G1941" t="s">
        <v>211</v>
      </c>
      <c r="H1941" s="4">
        <v>77643</v>
      </c>
      <c r="I1941" s="4">
        <v>50788</v>
      </c>
      <c r="J1941" s="5">
        <f t="shared" si="56"/>
        <v>128431</v>
      </c>
      <c r="K1941">
        <f>IFERROR(VLOOKUP(G1941,'GASB Match'!$A$87:$B$363,2,FALSE),"")</f>
        <v>3023730</v>
      </c>
    </row>
    <row r="1942" spans="1:11" x14ac:dyDescent="0.2">
      <c r="A1942" t="str">
        <f t="shared" si="55"/>
        <v>2017SEELEY LAKE ELEMENTARY</v>
      </c>
      <c r="B1942">
        <v>3023730</v>
      </c>
      <c r="C1942">
        <v>2017</v>
      </c>
      <c r="D1942">
        <v>320341</v>
      </c>
      <c r="E1942" t="s">
        <v>777</v>
      </c>
      <c r="F1942" t="s">
        <v>786</v>
      </c>
      <c r="G1942" t="s">
        <v>211</v>
      </c>
      <c r="H1942" s="4">
        <v>78733</v>
      </c>
      <c r="I1942" s="4">
        <v>49991</v>
      </c>
      <c r="J1942" s="5">
        <f t="shared" si="56"/>
        <v>128724</v>
      </c>
      <c r="K1942">
        <f>IFERROR(VLOOKUP(G1942,'GASB Match'!$A$87:$B$363,2,FALSE),"")</f>
        <v>3023730</v>
      </c>
    </row>
    <row r="1943" spans="1:11" x14ac:dyDescent="0.2">
      <c r="A1943" t="str">
        <f t="shared" si="55"/>
        <v>2018SEELEY LAKE ELEMENTARY</v>
      </c>
      <c r="B1943">
        <v>3023730</v>
      </c>
      <c r="C1943">
        <v>2018</v>
      </c>
      <c r="D1943">
        <v>320341</v>
      </c>
      <c r="E1943" t="s">
        <v>777</v>
      </c>
      <c r="F1943" t="s">
        <v>786</v>
      </c>
      <c r="G1943" t="s">
        <v>211</v>
      </c>
      <c r="H1943" s="4">
        <v>78868</v>
      </c>
      <c r="I1943" s="4">
        <v>49310</v>
      </c>
      <c r="J1943" s="5">
        <f t="shared" si="56"/>
        <v>128178</v>
      </c>
      <c r="K1943">
        <f>IFERROR(VLOOKUP(G1943,'GASB Match'!$A$87:$B$363,2,FALSE),"")</f>
        <v>3023730</v>
      </c>
    </row>
    <row r="1944" spans="1:11" x14ac:dyDescent="0.2">
      <c r="A1944" t="str">
        <f t="shared" si="55"/>
        <v>2019SEELEY LAKE ELEMENTARY</v>
      </c>
      <c r="B1944">
        <v>3023730</v>
      </c>
      <c r="C1944">
        <v>2019</v>
      </c>
      <c r="D1944">
        <v>320341</v>
      </c>
      <c r="E1944" t="s">
        <v>777</v>
      </c>
      <c r="F1944" t="s">
        <v>786</v>
      </c>
      <c r="G1944" t="s">
        <v>211</v>
      </c>
      <c r="H1944" s="4">
        <v>87310</v>
      </c>
      <c r="I1944" s="4">
        <v>52935</v>
      </c>
      <c r="J1944" s="5">
        <f t="shared" si="56"/>
        <v>140245</v>
      </c>
      <c r="K1944">
        <f>IFERROR(VLOOKUP(G1944,'GASB Match'!$A$87:$B$363,2,FALSE),"")</f>
        <v>3023730</v>
      </c>
    </row>
    <row r="1945" spans="1:11" x14ac:dyDescent="0.2">
      <c r="A1945" t="str">
        <f t="shared" si="55"/>
        <v>2020SEELEY LAKE ELEMENTARY</v>
      </c>
      <c r="B1945">
        <v>3023730</v>
      </c>
      <c r="C1945">
        <v>2020</v>
      </c>
      <c r="D1945">
        <v>320341</v>
      </c>
      <c r="E1945" t="s">
        <v>777</v>
      </c>
      <c r="F1945" t="s">
        <v>786</v>
      </c>
      <c r="G1945" t="s">
        <v>211</v>
      </c>
      <c r="H1945" s="4">
        <v>86247</v>
      </c>
      <c r="I1945" s="4">
        <v>50918</v>
      </c>
      <c r="J1945" s="5">
        <f t="shared" si="56"/>
        <v>137165</v>
      </c>
      <c r="K1945">
        <f>IFERROR(VLOOKUP(G1945,'GASB Match'!$A$87:$B$363,2,FALSE),"")</f>
        <v>3023730</v>
      </c>
    </row>
    <row r="1946" spans="1:11" x14ac:dyDescent="0.2">
      <c r="A1946" t="str">
        <f t="shared" si="55"/>
        <v>2021SEELEY LAKE ELEMENTARY</v>
      </c>
      <c r="B1946">
        <v>3023730</v>
      </c>
      <c r="C1946">
        <v>2021</v>
      </c>
      <c r="D1946">
        <v>320341</v>
      </c>
      <c r="E1946" t="s">
        <v>777</v>
      </c>
      <c r="F1946" t="s">
        <v>786</v>
      </c>
      <c r="G1946" t="s">
        <v>211</v>
      </c>
      <c r="H1946" s="4">
        <v>87616</v>
      </c>
      <c r="I1946" s="4">
        <v>49946</v>
      </c>
      <c r="J1946" s="5">
        <f t="shared" si="56"/>
        <v>137562</v>
      </c>
      <c r="K1946">
        <f>IFERROR(VLOOKUP(G1946,'GASB Match'!$A$87:$B$363,2,FALSE),"")</f>
        <v>3023730</v>
      </c>
    </row>
    <row r="1947" spans="1:11" x14ac:dyDescent="0.2">
      <c r="A1947" t="str">
        <f t="shared" si="55"/>
        <v>2022SEELEY LAKE ELEMENTARY</v>
      </c>
      <c r="B1947">
        <v>3023730</v>
      </c>
      <c r="C1947">
        <v>2022</v>
      </c>
      <c r="D1947">
        <v>320341</v>
      </c>
      <c r="E1947" t="s">
        <v>777</v>
      </c>
      <c r="F1947" t="s">
        <v>786</v>
      </c>
      <c r="G1947" t="s">
        <v>211</v>
      </c>
      <c r="H1947" s="4">
        <v>85031</v>
      </c>
      <c r="I1947" s="4">
        <v>46848</v>
      </c>
      <c r="J1947" s="5">
        <f t="shared" si="56"/>
        <v>131879</v>
      </c>
      <c r="K1947">
        <f>IFERROR(VLOOKUP(G1947,'GASB Match'!$A$87:$B$363,2,FALSE),"")</f>
        <v>3023730</v>
      </c>
    </row>
    <row r="1948" spans="1:11" x14ac:dyDescent="0.2">
      <c r="A1948" t="str">
        <f t="shared" si="55"/>
        <v>2023SEELEY LAKE ELEMENTARY</v>
      </c>
      <c r="B1948">
        <v>3023730</v>
      </c>
      <c r="C1948">
        <v>2023</v>
      </c>
      <c r="D1948">
        <v>320341</v>
      </c>
      <c r="E1948" t="s">
        <v>777</v>
      </c>
      <c r="F1948" t="s">
        <v>786</v>
      </c>
      <c r="G1948" t="s">
        <v>211</v>
      </c>
      <c r="H1948" s="4">
        <v>102900</v>
      </c>
      <c r="I1948" s="4">
        <v>55521</v>
      </c>
      <c r="J1948" s="5">
        <f t="shared" si="56"/>
        <v>158421</v>
      </c>
      <c r="K1948">
        <f>IFERROR(VLOOKUP(G1948,'GASB Match'!$A$87:$B$363,2,FALSE),"")</f>
        <v>3023730</v>
      </c>
    </row>
    <row r="1949" spans="1:11" x14ac:dyDescent="0.2">
      <c r="A1949" t="str">
        <f t="shared" si="55"/>
        <v>2015FRENCHTOWN K-12 SCHOOLS</v>
      </c>
      <c r="B1949">
        <v>3011520</v>
      </c>
      <c r="C1949">
        <v>2015</v>
      </c>
      <c r="D1949">
        <v>320401</v>
      </c>
      <c r="E1949" t="s">
        <v>777</v>
      </c>
      <c r="F1949" t="s">
        <v>786</v>
      </c>
      <c r="G1949" t="s">
        <v>212</v>
      </c>
      <c r="H1949" s="4">
        <v>468464</v>
      </c>
      <c r="I1949" s="4">
        <v>314074</v>
      </c>
      <c r="J1949" s="5">
        <f t="shared" si="56"/>
        <v>782538</v>
      </c>
      <c r="K1949">
        <f>IFERROR(VLOOKUP(G1949,'GASB Match'!$A$87:$B$363,2,FALSE),"")</f>
        <v>3011520</v>
      </c>
    </row>
    <row r="1950" spans="1:11" x14ac:dyDescent="0.2">
      <c r="A1950" t="str">
        <f t="shared" si="55"/>
        <v>2016FRENCHTOWN K-12 SCHOOLS</v>
      </c>
      <c r="B1950">
        <v>3011520</v>
      </c>
      <c r="C1950">
        <v>2016</v>
      </c>
      <c r="D1950">
        <v>320401</v>
      </c>
      <c r="E1950" t="s">
        <v>777</v>
      </c>
      <c r="F1950" t="s">
        <v>786</v>
      </c>
      <c r="G1950" t="s">
        <v>212</v>
      </c>
      <c r="H1950" s="4">
        <v>484738</v>
      </c>
      <c r="I1950" s="4">
        <v>315983</v>
      </c>
      <c r="J1950" s="5">
        <f t="shared" si="56"/>
        <v>800721</v>
      </c>
      <c r="K1950">
        <f>IFERROR(VLOOKUP(G1950,'GASB Match'!$A$87:$B$363,2,FALSE),"")</f>
        <v>3011520</v>
      </c>
    </row>
    <row r="1951" spans="1:11" x14ac:dyDescent="0.2">
      <c r="A1951" t="str">
        <f t="shared" si="55"/>
        <v>2017FRENCHTOWN K-12 SCHOOLS</v>
      </c>
      <c r="B1951">
        <v>3011520</v>
      </c>
      <c r="C1951">
        <v>2017</v>
      </c>
      <c r="D1951">
        <v>320401</v>
      </c>
      <c r="E1951" t="s">
        <v>777</v>
      </c>
      <c r="F1951" t="s">
        <v>786</v>
      </c>
      <c r="G1951" t="s">
        <v>212</v>
      </c>
      <c r="H1951" s="4">
        <v>523471</v>
      </c>
      <c r="I1951" s="4">
        <v>332290</v>
      </c>
      <c r="J1951" s="5">
        <f t="shared" si="56"/>
        <v>855761</v>
      </c>
      <c r="K1951">
        <f>IFERROR(VLOOKUP(G1951,'GASB Match'!$A$87:$B$363,2,FALSE),"")</f>
        <v>3011520</v>
      </c>
    </row>
    <row r="1952" spans="1:11" x14ac:dyDescent="0.2">
      <c r="A1952" t="str">
        <f t="shared" si="55"/>
        <v>2018FRENCHTOWN K-12 SCHOOLS</v>
      </c>
      <c r="B1952">
        <v>3011520</v>
      </c>
      <c r="C1952">
        <v>2018</v>
      </c>
      <c r="D1952">
        <v>320401</v>
      </c>
      <c r="E1952" t="s">
        <v>777</v>
      </c>
      <c r="F1952" t="s">
        <v>786</v>
      </c>
      <c r="G1952" t="s">
        <v>212</v>
      </c>
      <c r="H1952" s="4">
        <v>546865</v>
      </c>
      <c r="I1952" s="4">
        <v>339931</v>
      </c>
      <c r="J1952" s="5">
        <f t="shared" si="56"/>
        <v>886796</v>
      </c>
      <c r="K1952">
        <f>IFERROR(VLOOKUP(G1952,'GASB Match'!$A$87:$B$363,2,FALSE),"")</f>
        <v>3011520</v>
      </c>
    </row>
    <row r="1953" spans="1:11" x14ac:dyDescent="0.2">
      <c r="A1953" t="str">
        <f t="shared" si="55"/>
        <v>2019FRENCHTOWN K-12 SCHOOLS</v>
      </c>
      <c r="B1953">
        <v>3011520</v>
      </c>
      <c r="C1953">
        <v>2019</v>
      </c>
      <c r="D1953">
        <v>320401</v>
      </c>
      <c r="E1953" t="s">
        <v>777</v>
      </c>
      <c r="F1953" t="s">
        <v>786</v>
      </c>
      <c r="G1953" t="s">
        <v>212</v>
      </c>
      <c r="H1953" s="4">
        <v>566155</v>
      </c>
      <c r="I1953" s="4">
        <v>342817</v>
      </c>
      <c r="J1953" s="5">
        <f t="shared" si="56"/>
        <v>908972</v>
      </c>
      <c r="K1953">
        <f>IFERROR(VLOOKUP(G1953,'GASB Match'!$A$87:$B$363,2,FALSE),"")</f>
        <v>3011520</v>
      </c>
    </row>
    <row r="1954" spans="1:11" x14ac:dyDescent="0.2">
      <c r="A1954" t="str">
        <f t="shared" si="55"/>
        <v>2020FRENCHTOWN K-12 SCHOOLS</v>
      </c>
      <c r="B1954">
        <v>3011520</v>
      </c>
      <c r="C1954">
        <v>2020</v>
      </c>
      <c r="D1954">
        <v>320401</v>
      </c>
      <c r="E1954" t="s">
        <v>777</v>
      </c>
      <c r="F1954" t="s">
        <v>786</v>
      </c>
      <c r="G1954" t="s">
        <v>212</v>
      </c>
      <c r="H1954" s="4">
        <v>582681</v>
      </c>
      <c r="I1954" s="4">
        <v>344515</v>
      </c>
      <c r="J1954" s="5">
        <f t="shared" si="56"/>
        <v>927196</v>
      </c>
      <c r="K1954">
        <f>IFERROR(VLOOKUP(G1954,'GASB Match'!$A$87:$B$363,2,FALSE),"")</f>
        <v>3011520</v>
      </c>
    </row>
    <row r="1955" spans="1:11" x14ac:dyDescent="0.2">
      <c r="A1955" t="str">
        <f t="shared" si="55"/>
        <v>2021FRENCHTOWN K-12 SCHOOLS</v>
      </c>
      <c r="B1955">
        <v>3011520</v>
      </c>
      <c r="C1955">
        <v>2021</v>
      </c>
      <c r="D1955">
        <v>320401</v>
      </c>
      <c r="E1955" t="s">
        <v>777</v>
      </c>
      <c r="F1955" t="s">
        <v>786</v>
      </c>
      <c r="G1955" t="s">
        <v>212</v>
      </c>
      <c r="H1955" s="4">
        <v>604074</v>
      </c>
      <c r="I1955" s="4">
        <v>344649</v>
      </c>
      <c r="J1955" s="5">
        <f t="shared" si="56"/>
        <v>948723</v>
      </c>
      <c r="K1955">
        <f>IFERROR(VLOOKUP(G1955,'GASB Match'!$A$87:$B$363,2,FALSE),"")</f>
        <v>3011520</v>
      </c>
    </row>
    <row r="1956" spans="1:11" x14ac:dyDescent="0.2">
      <c r="A1956" t="str">
        <f t="shared" si="55"/>
        <v>2022FRENCHTOWN K-12 SCHOOLS</v>
      </c>
      <c r="B1956">
        <v>3011520</v>
      </c>
      <c r="C1956">
        <v>2022</v>
      </c>
      <c r="D1956">
        <v>320401</v>
      </c>
      <c r="E1956" t="s">
        <v>777</v>
      </c>
      <c r="F1956" t="s">
        <v>786</v>
      </c>
      <c r="G1956" t="s">
        <v>212</v>
      </c>
      <c r="H1956" s="4">
        <v>670133</v>
      </c>
      <c r="I1956" s="4">
        <v>370093</v>
      </c>
      <c r="J1956" s="5">
        <f t="shared" si="56"/>
        <v>1040226</v>
      </c>
      <c r="K1956">
        <f>IFERROR(VLOOKUP(G1956,'GASB Match'!$A$87:$B$363,2,FALSE),"")</f>
        <v>3011520</v>
      </c>
    </row>
    <row r="1957" spans="1:11" x14ac:dyDescent="0.2">
      <c r="A1957" t="str">
        <f t="shared" si="55"/>
        <v>2023FRENCHTOWN K-12 SCHOOLS</v>
      </c>
      <c r="B1957">
        <v>3011520</v>
      </c>
      <c r="C1957">
        <v>2023</v>
      </c>
      <c r="D1957">
        <v>320401</v>
      </c>
      <c r="E1957" t="s">
        <v>777</v>
      </c>
      <c r="F1957" t="s">
        <v>786</v>
      </c>
      <c r="G1957" t="s">
        <v>212</v>
      </c>
      <c r="H1957" s="4">
        <v>682463</v>
      </c>
      <c r="I1957" s="4">
        <v>368904</v>
      </c>
      <c r="J1957" s="5">
        <f t="shared" si="56"/>
        <v>1051367</v>
      </c>
      <c r="K1957">
        <f>IFERROR(VLOOKUP(G1957,'GASB Match'!$A$87:$B$363,2,FALSE),"")</f>
        <v>3011520</v>
      </c>
    </row>
    <row r="1958" spans="1:11" x14ac:dyDescent="0.2">
      <c r="A1958" t="str">
        <f t="shared" si="55"/>
        <v>2015MISSOULA AREA CO-OP</v>
      </c>
      <c r="B1958">
        <v>3000053</v>
      </c>
      <c r="C1958">
        <v>2015</v>
      </c>
      <c r="D1958">
        <v>329951</v>
      </c>
      <c r="E1958" t="s">
        <v>777</v>
      </c>
      <c r="F1958" t="s">
        <v>786</v>
      </c>
      <c r="G1958" t="s">
        <v>213</v>
      </c>
      <c r="H1958" s="4">
        <v>62953</v>
      </c>
      <c r="I1958" s="4">
        <v>42635</v>
      </c>
      <c r="J1958" s="5">
        <f t="shared" si="56"/>
        <v>105588</v>
      </c>
      <c r="K1958">
        <f>IFERROR(VLOOKUP(G1958,'GASB Match'!$A$87:$B$363,2,FALSE),"")</f>
        <v>3000053</v>
      </c>
    </row>
    <row r="1959" spans="1:11" x14ac:dyDescent="0.2">
      <c r="A1959" t="str">
        <f t="shared" si="55"/>
        <v>2016MISSOULA AREA CO-OP</v>
      </c>
      <c r="B1959">
        <v>3000053</v>
      </c>
      <c r="C1959">
        <v>2016</v>
      </c>
      <c r="D1959">
        <v>329951</v>
      </c>
      <c r="E1959" t="s">
        <v>777</v>
      </c>
      <c r="F1959" t="s">
        <v>786</v>
      </c>
      <c r="G1959" t="s">
        <v>213</v>
      </c>
      <c r="H1959" s="4">
        <v>55661</v>
      </c>
      <c r="I1959" s="4">
        <v>36468</v>
      </c>
      <c r="J1959" s="5">
        <f t="shared" si="56"/>
        <v>92129</v>
      </c>
      <c r="K1959">
        <f>IFERROR(VLOOKUP(G1959,'GASB Match'!$A$87:$B$363,2,FALSE),"")</f>
        <v>3000053</v>
      </c>
    </row>
    <row r="1960" spans="1:11" x14ac:dyDescent="0.2">
      <c r="A1960" t="str">
        <f t="shared" si="55"/>
        <v>2017MISSOULA AREA CO-OP</v>
      </c>
      <c r="B1960">
        <v>3000053</v>
      </c>
      <c r="C1960">
        <v>2017</v>
      </c>
      <c r="D1960">
        <v>329951</v>
      </c>
      <c r="E1960" t="s">
        <v>777</v>
      </c>
      <c r="F1960" t="s">
        <v>786</v>
      </c>
      <c r="G1960" t="s">
        <v>213</v>
      </c>
      <c r="H1960" s="4">
        <v>67922</v>
      </c>
      <c r="I1960" s="4">
        <v>43129</v>
      </c>
      <c r="J1960" s="5">
        <f t="shared" si="56"/>
        <v>111051</v>
      </c>
      <c r="K1960">
        <f>IFERROR(VLOOKUP(G1960,'GASB Match'!$A$87:$B$363,2,FALSE),"")</f>
        <v>3000053</v>
      </c>
    </row>
    <row r="1961" spans="1:11" x14ac:dyDescent="0.2">
      <c r="A1961" t="str">
        <f t="shared" si="55"/>
        <v>2018MISSOULA AREA CO-OP</v>
      </c>
      <c r="B1961">
        <v>3000053</v>
      </c>
      <c r="C1961">
        <v>2018</v>
      </c>
      <c r="D1961">
        <v>329951</v>
      </c>
      <c r="E1961" t="s">
        <v>777</v>
      </c>
      <c r="F1961" t="s">
        <v>786</v>
      </c>
      <c r="G1961" t="s">
        <v>213</v>
      </c>
      <c r="H1961" s="4">
        <v>70647</v>
      </c>
      <c r="I1961" s="4">
        <v>44205</v>
      </c>
      <c r="J1961" s="5">
        <f t="shared" si="56"/>
        <v>114852</v>
      </c>
      <c r="K1961">
        <f>IFERROR(VLOOKUP(G1961,'GASB Match'!$A$87:$B$363,2,FALSE),"")</f>
        <v>3000053</v>
      </c>
    </row>
    <row r="1962" spans="1:11" x14ac:dyDescent="0.2">
      <c r="A1962" t="str">
        <f t="shared" si="55"/>
        <v>2019MISSOULA AREA CO-OP</v>
      </c>
      <c r="B1962">
        <v>3000053</v>
      </c>
      <c r="C1962">
        <v>2019</v>
      </c>
      <c r="D1962">
        <v>329951</v>
      </c>
      <c r="E1962" t="s">
        <v>777</v>
      </c>
      <c r="F1962" t="s">
        <v>786</v>
      </c>
      <c r="G1962" t="s">
        <v>213</v>
      </c>
      <c r="H1962" s="4">
        <v>79449</v>
      </c>
      <c r="I1962" s="4">
        <v>48176</v>
      </c>
      <c r="J1962" s="5">
        <f t="shared" si="56"/>
        <v>127625</v>
      </c>
      <c r="K1962">
        <f>IFERROR(VLOOKUP(G1962,'GASB Match'!$A$87:$B$363,2,FALSE),"")</f>
        <v>3000053</v>
      </c>
    </row>
    <row r="1963" spans="1:11" x14ac:dyDescent="0.2">
      <c r="A1963" t="str">
        <f t="shared" si="55"/>
        <v>2020MISSOULA AREA CO-OP</v>
      </c>
      <c r="B1963">
        <v>3000053</v>
      </c>
      <c r="C1963">
        <v>2020</v>
      </c>
      <c r="D1963">
        <v>329951</v>
      </c>
      <c r="E1963" t="s">
        <v>777</v>
      </c>
      <c r="F1963" t="s">
        <v>786</v>
      </c>
      <c r="G1963" t="s">
        <v>213</v>
      </c>
      <c r="H1963" s="4">
        <v>79240</v>
      </c>
      <c r="I1963" s="4">
        <v>46774</v>
      </c>
      <c r="J1963" s="5">
        <f t="shared" si="56"/>
        <v>126014</v>
      </c>
      <c r="K1963">
        <f>IFERROR(VLOOKUP(G1963,'GASB Match'!$A$87:$B$363,2,FALSE),"")</f>
        <v>3000053</v>
      </c>
    </row>
    <row r="1964" spans="1:11" x14ac:dyDescent="0.2">
      <c r="A1964" t="str">
        <f t="shared" si="55"/>
        <v>2021MISSOULA AREA CO-OP</v>
      </c>
      <c r="B1964">
        <v>3000053</v>
      </c>
      <c r="C1964">
        <v>2021</v>
      </c>
      <c r="D1964">
        <v>329951</v>
      </c>
      <c r="E1964" t="s">
        <v>777</v>
      </c>
      <c r="F1964" t="s">
        <v>786</v>
      </c>
      <c r="G1964" t="s">
        <v>213</v>
      </c>
      <c r="H1964" s="4">
        <v>87048</v>
      </c>
      <c r="I1964" s="4">
        <v>49622</v>
      </c>
      <c r="J1964" s="5">
        <f t="shared" si="56"/>
        <v>136670</v>
      </c>
      <c r="K1964">
        <f>IFERROR(VLOOKUP(G1964,'GASB Match'!$A$87:$B$363,2,FALSE),"")</f>
        <v>3000053</v>
      </c>
    </row>
    <row r="1965" spans="1:11" x14ac:dyDescent="0.2">
      <c r="A1965" t="str">
        <f t="shared" si="55"/>
        <v>2022MISSOULA AREA CO-OP</v>
      </c>
      <c r="B1965">
        <v>3000053</v>
      </c>
      <c r="C1965">
        <v>2022</v>
      </c>
      <c r="D1965">
        <v>329951</v>
      </c>
      <c r="E1965" t="s">
        <v>777</v>
      </c>
      <c r="F1965" t="s">
        <v>786</v>
      </c>
      <c r="G1965" t="s">
        <v>213</v>
      </c>
      <c r="H1965" s="4">
        <v>84970</v>
      </c>
      <c r="I1965" s="4">
        <v>46815</v>
      </c>
      <c r="J1965" s="5">
        <f t="shared" si="56"/>
        <v>131785</v>
      </c>
      <c r="K1965">
        <f>IFERROR(VLOOKUP(G1965,'GASB Match'!$A$87:$B$363,2,FALSE),"")</f>
        <v>3000053</v>
      </c>
    </row>
    <row r="1966" spans="1:11" x14ac:dyDescent="0.2">
      <c r="A1966" t="str">
        <f t="shared" si="55"/>
        <v>2023MISSOULA AREA CO-OP</v>
      </c>
      <c r="B1966">
        <v>3000053</v>
      </c>
      <c r="C1966">
        <v>2023</v>
      </c>
      <c r="D1966">
        <v>329951</v>
      </c>
      <c r="E1966" t="s">
        <v>777</v>
      </c>
      <c r="F1966" t="s">
        <v>786</v>
      </c>
      <c r="G1966" t="s">
        <v>213</v>
      </c>
      <c r="H1966" s="4">
        <v>72067</v>
      </c>
      <c r="I1966" s="4">
        <v>38849</v>
      </c>
      <c r="J1966" s="5">
        <f t="shared" si="56"/>
        <v>110916</v>
      </c>
      <c r="K1966">
        <f>IFERROR(VLOOKUP(G1966,'GASB Match'!$A$87:$B$363,2,FALSE),"")</f>
        <v>3000053</v>
      </c>
    </row>
    <row r="1967" spans="1:11" x14ac:dyDescent="0.2">
      <c r="A1967" t="str">
        <f t="shared" si="55"/>
        <v>2015MISSOULA COUNTY</v>
      </c>
      <c r="B1967">
        <v>3000052</v>
      </c>
      <c r="C1967">
        <v>2015</v>
      </c>
      <c r="D1967">
        <v>329991</v>
      </c>
      <c r="E1967" t="s">
        <v>777</v>
      </c>
      <c r="F1967" t="s">
        <v>786</v>
      </c>
      <c r="G1967" t="s">
        <v>380</v>
      </c>
      <c r="H1967" s="4">
        <v>5776</v>
      </c>
      <c r="I1967" s="4">
        <v>4362</v>
      </c>
      <c r="J1967" s="5">
        <f t="shared" si="56"/>
        <v>10138</v>
      </c>
      <c r="K1967">
        <f>IFERROR(VLOOKUP(G1967,'GASB Match'!$A$87:$B$363,2,FALSE),"")</f>
        <v>3000052</v>
      </c>
    </row>
    <row r="1968" spans="1:11" x14ac:dyDescent="0.2">
      <c r="A1968" t="str">
        <f t="shared" si="55"/>
        <v>2016MISSOULA COUNTY</v>
      </c>
      <c r="B1968">
        <v>3000052</v>
      </c>
      <c r="C1968">
        <v>2016</v>
      </c>
      <c r="D1968">
        <v>329991</v>
      </c>
      <c r="E1968" t="s">
        <v>777</v>
      </c>
      <c r="F1968" t="s">
        <v>786</v>
      </c>
      <c r="G1968" t="s">
        <v>380</v>
      </c>
      <c r="H1968" s="4">
        <v>6005</v>
      </c>
      <c r="I1968" s="4">
        <v>4121</v>
      </c>
      <c r="J1968" s="5">
        <f t="shared" si="56"/>
        <v>10126</v>
      </c>
      <c r="K1968">
        <f>IFERROR(VLOOKUP(G1968,'GASB Match'!$A$87:$B$363,2,FALSE),"")</f>
        <v>3000052</v>
      </c>
    </row>
    <row r="1969" spans="1:11" x14ac:dyDescent="0.2">
      <c r="A1969" t="str">
        <f t="shared" si="55"/>
        <v>2017MISSOULA COUNTY</v>
      </c>
      <c r="B1969">
        <v>3000052</v>
      </c>
      <c r="C1969">
        <v>2017</v>
      </c>
      <c r="D1969">
        <v>329991</v>
      </c>
      <c r="E1969" t="s">
        <v>777</v>
      </c>
      <c r="F1969" t="s">
        <v>786</v>
      </c>
      <c r="G1969" t="s">
        <v>380</v>
      </c>
      <c r="H1969" s="4">
        <v>6435</v>
      </c>
      <c r="I1969" s="4">
        <v>4100</v>
      </c>
      <c r="J1969" s="5">
        <f t="shared" si="56"/>
        <v>10535</v>
      </c>
      <c r="K1969">
        <f>IFERROR(VLOOKUP(G1969,'GASB Match'!$A$87:$B$363,2,FALSE),"")</f>
        <v>3000052</v>
      </c>
    </row>
    <row r="1970" spans="1:11" x14ac:dyDescent="0.2">
      <c r="A1970" t="str">
        <f t="shared" si="55"/>
        <v>2018MISSOULA COUNTY</v>
      </c>
      <c r="B1970">
        <v>3000052</v>
      </c>
      <c r="C1970">
        <v>2018</v>
      </c>
      <c r="D1970">
        <v>329991</v>
      </c>
      <c r="E1970" t="s">
        <v>777</v>
      </c>
      <c r="F1970" t="s">
        <v>786</v>
      </c>
      <c r="G1970" t="s">
        <v>380</v>
      </c>
      <c r="H1970" s="4">
        <v>6946</v>
      </c>
      <c r="I1970" s="4">
        <v>4647</v>
      </c>
      <c r="J1970" s="5">
        <f t="shared" si="56"/>
        <v>11593</v>
      </c>
      <c r="K1970">
        <f>IFERROR(VLOOKUP(G1970,'GASB Match'!$A$87:$B$363,2,FALSE),"")</f>
        <v>3000052</v>
      </c>
    </row>
    <row r="1971" spans="1:11" x14ac:dyDescent="0.2">
      <c r="A1971" t="str">
        <f t="shared" si="55"/>
        <v>2019MISSOULA COUNTY</v>
      </c>
      <c r="B1971">
        <v>3000052</v>
      </c>
      <c r="C1971">
        <v>2019</v>
      </c>
      <c r="D1971">
        <v>329991</v>
      </c>
      <c r="E1971" t="s">
        <v>777</v>
      </c>
      <c r="F1971" t="s">
        <v>786</v>
      </c>
      <c r="G1971" t="s">
        <v>380</v>
      </c>
      <c r="H1971" s="4">
        <v>8180</v>
      </c>
      <c r="I1971" s="4">
        <v>5031</v>
      </c>
      <c r="J1971" s="5">
        <f t="shared" si="56"/>
        <v>13211</v>
      </c>
      <c r="K1971">
        <f>IFERROR(VLOOKUP(G1971,'GASB Match'!$A$87:$B$363,2,FALSE),"")</f>
        <v>3000052</v>
      </c>
    </row>
    <row r="1972" spans="1:11" x14ac:dyDescent="0.2">
      <c r="A1972" t="str">
        <f t="shared" si="55"/>
        <v>2020MISSOULA COUNTY</v>
      </c>
      <c r="B1972">
        <v>3000052</v>
      </c>
      <c r="C1972">
        <v>2020</v>
      </c>
      <c r="D1972">
        <v>329991</v>
      </c>
      <c r="E1972" t="s">
        <v>777</v>
      </c>
      <c r="F1972" t="s">
        <v>786</v>
      </c>
      <c r="G1972" t="s">
        <v>380</v>
      </c>
      <c r="H1972" s="4">
        <v>8583</v>
      </c>
      <c r="I1972" s="4">
        <v>4987</v>
      </c>
      <c r="J1972" s="5">
        <f t="shared" si="56"/>
        <v>13570</v>
      </c>
      <c r="K1972">
        <f>IFERROR(VLOOKUP(G1972,'GASB Match'!$A$87:$B$363,2,FALSE),"")</f>
        <v>3000052</v>
      </c>
    </row>
    <row r="1973" spans="1:11" x14ac:dyDescent="0.2">
      <c r="A1973" t="str">
        <f t="shared" si="55"/>
        <v>2021MISSOULA COUNTY</v>
      </c>
      <c r="B1973">
        <v>3000052</v>
      </c>
      <c r="C1973">
        <v>2021</v>
      </c>
      <c r="D1973">
        <v>329991</v>
      </c>
      <c r="E1973" t="s">
        <v>777</v>
      </c>
      <c r="F1973" t="s">
        <v>786</v>
      </c>
      <c r="G1973" t="s">
        <v>380</v>
      </c>
      <c r="H1973" s="4">
        <v>8692</v>
      </c>
      <c r="I1973" s="4">
        <v>4910</v>
      </c>
      <c r="J1973" s="5">
        <f t="shared" si="56"/>
        <v>13602</v>
      </c>
      <c r="K1973">
        <f>IFERROR(VLOOKUP(G1973,'GASB Match'!$A$87:$B$363,2,FALSE),"")</f>
        <v>3000052</v>
      </c>
    </row>
    <row r="1974" spans="1:11" x14ac:dyDescent="0.2">
      <c r="A1974" t="str">
        <f t="shared" si="55"/>
        <v>2022MISSOULA COUNTY</v>
      </c>
      <c r="B1974">
        <v>3000052</v>
      </c>
      <c r="C1974">
        <v>2022</v>
      </c>
      <c r="D1974">
        <v>329991</v>
      </c>
      <c r="E1974" t="s">
        <v>777</v>
      </c>
      <c r="F1974" t="s">
        <v>786</v>
      </c>
      <c r="G1974" t="s">
        <v>380</v>
      </c>
      <c r="H1974" s="4">
        <v>10684</v>
      </c>
      <c r="I1974" s="4">
        <v>5775</v>
      </c>
      <c r="J1974" s="5">
        <f t="shared" si="56"/>
        <v>16459</v>
      </c>
      <c r="K1974">
        <f>IFERROR(VLOOKUP(G1974,'GASB Match'!$A$87:$B$363,2,FALSE),"")</f>
        <v>3000052</v>
      </c>
    </row>
    <row r="1975" spans="1:11" x14ac:dyDescent="0.2">
      <c r="A1975" t="str">
        <f t="shared" si="55"/>
        <v>2023MISSOULA COUNTY</v>
      </c>
      <c r="B1975">
        <v>3000052</v>
      </c>
      <c r="C1975">
        <v>2023</v>
      </c>
      <c r="D1975">
        <v>329991</v>
      </c>
      <c r="E1975" t="s">
        <v>777</v>
      </c>
      <c r="F1975" t="s">
        <v>786</v>
      </c>
      <c r="G1975" t="s">
        <v>380</v>
      </c>
      <c r="H1975" s="4">
        <v>11425</v>
      </c>
      <c r="I1975" s="4">
        <v>6059</v>
      </c>
      <c r="J1975" s="5">
        <f t="shared" si="56"/>
        <v>17484</v>
      </c>
      <c r="K1975">
        <f>IFERROR(VLOOKUP(G1975,'GASB Match'!$A$87:$B$363,2,FALSE),"")</f>
        <v>3000052</v>
      </c>
    </row>
    <row r="1976" spans="1:11" x14ac:dyDescent="0.2">
      <c r="A1976" t="str">
        <f t="shared" si="55"/>
        <v>2015ROUNDUP PUBLIC SCHOOLS</v>
      </c>
      <c r="B1976" t="s">
        <v>785</v>
      </c>
      <c r="C1976">
        <v>2015</v>
      </c>
      <c r="D1976">
        <v>330551</v>
      </c>
      <c r="E1976" t="s">
        <v>777</v>
      </c>
      <c r="F1976" t="s">
        <v>786</v>
      </c>
      <c r="G1976" t="s">
        <v>215</v>
      </c>
      <c r="H1976" s="4">
        <v>237362</v>
      </c>
      <c r="I1976" s="4">
        <v>159380</v>
      </c>
      <c r="J1976" s="5">
        <f t="shared" si="56"/>
        <v>396742</v>
      </c>
      <c r="K1976" t="str">
        <f>IFERROR(VLOOKUP(G1976,'GASB Match'!$A$87:$B$363,2,FALSE),"")</f>
        <v/>
      </c>
    </row>
    <row r="1977" spans="1:11" x14ac:dyDescent="0.2">
      <c r="A1977" t="str">
        <f t="shared" si="55"/>
        <v>2016ROUNDUP PUBLIC SCHOOLS</v>
      </c>
      <c r="B1977" t="s">
        <v>785</v>
      </c>
      <c r="C1977">
        <v>2016</v>
      </c>
      <c r="D1977">
        <v>330551</v>
      </c>
      <c r="E1977" t="s">
        <v>777</v>
      </c>
      <c r="F1977" t="s">
        <v>786</v>
      </c>
      <c r="G1977" t="s">
        <v>215</v>
      </c>
      <c r="H1977" s="4">
        <v>243339</v>
      </c>
      <c r="I1977" s="4">
        <v>158728</v>
      </c>
      <c r="J1977" s="5">
        <f t="shared" si="56"/>
        <v>402067</v>
      </c>
      <c r="K1977" t="str">
        <f>IFERROR(VLOOKUP(G1977,'GASB Match'!$A$87:$B$363,2,FALSE),"")</f>
        <v/>
      </c>
    </row>
    <row r="1978" spans="1:11" x14ac:dyDescent="0.2">
      <c r="A1978" t="str">
        <f t="shared" si="55"/>
        <v>2017ROUNDUP PUBLIC SCHOOLS</v>
      </c>
      <c r="B1978" t="s">
        <v>785</v>
      </c>
      <c r="C1978">
        <v>2017</v>
      </c>
      <c r="D1978">
        <v>330551</v>
      </c>
      <c r="E1978" t="s">
        <v>777</v>
      </c>
      <c r="F1978" t="s">
        <v>786</v>
      </c>
      <c r="G1978" t="s">
        <v>215</v>
      </c>
      <c r="H1978" s="4">
        <v>249780</v>
      </c>
      <c r="I1978" s="4">
        <v>158563</v>
      </c>
      <c r="J1978" s="5">
        <f t="shared" si="56"/>
        <v>408343</v>
      </c>
      <c r="K1978" t="str">
        <f>IFERROR(VLOOKUP(G1978,'GASB Match'!$A$87:$B$363,2,FALSE),"")</f>
        <v/>
      </c>
    </row>
    <row r="1979" spans="1:11" x14ac:dyDescent="0.2">
      <c r="A1979" t="str">
        <f t="shared" si="55"/>
        <v>2018ROUNDUP PUBLIC SCHOOLS</v>
      </c>
      <c r="B1979" t="s">
        <v>785</v>
      </c>
      <c r="C1979">
        <v>2018</v>
      </c>
      <c r="D1979">
        <v>330551</v>
      </c>
      <c r="E1979" t="s">
        <v>777</v>
      </c>
      <c r="F1979" t="s">
        <v>786</v>
      </c>
      <c r="G1979" t="s">
        <v>215</v>
      </c>
      <c r="H1979" s="4">
        <v>243221</v>
      </c>
      <c r="I1979" s="4">
        <v>151372</v>
      </c>
      <c r="J1979" s="5">
        <f t="shared" si="56"/>
        <v>394593</v>
      </c>
      <c r="K1979" t="str">
        <f>IFERROR(VLOOKUP(G1979,'GASB Match'!$A$87:$B$363,2,FALSE),"")</f>
        <v/>
      </c>
    </row>
    <row r="1980" spans="1:11" x14ac:dyDescent="0.2">
      <c r="A1980" t="str">
        <f t="shared" si="55"/>
        <v>2019ROUNDUP PUBLIC SCHOOLS</v>
      </c>
      <c r="B1980" t="s">
        <v>785</v>
      </c>
      <c r="C1980">
        <v>2019</v>
      </c>
      <c r="D1980">
        <v>330551</v>
      </c>
      <c r="E1980" t="s">
        <v>777</v>
      </c>
      <c r="F1980" t="s">
        <v>786</v>
      </c>
      <c r="G1980" t="s">
        <v>215</v>
      </c>
      <c r="H1980" s="4">
        <v>241625</v>
      </c>
      <c r="I1980" s="4">
        <v>146354</v>
      </c>
      <c r="J1980" s="5">
        <f t="shared" si="56"/>
        <v>387979</v>
      </c>
      <c r="K1980" t="str">
        <f>IFERROR(VLOOKUP(G1980,'GASB Match'!$A$87:$B$363,2,FALSE),"")</f>
        <v/>
      </c>
    </row>
    <row r="1981" spans="1:11" x14ac:dyDescent="0.2">
      <c r="A1981" t="str">
        <f t="shared" si="55"/>
        <v>2020ROUNDUP PUBLIC SCHOOLS</v>
      </c>
      <c r="B1981" t="s">
        <v>785</v>
      </c>
      <c r="C1981">
        <v>2020</v>
      </c>
      <c r="D1981">
        <v>330551</v>
      </c>
      <c r="E1981" t="s">
        <v>777</v>
      </c>
      <c r="F1981" t="s">
        <v>786</v>
      </c>
      <c r="G1981" t="s">
        <v>215</v>
      </c>
      <c r="H1981" s="4">
        <v>244522</v>
      </c>
      <c r="I1981" s="4">
        <v>144524</v>
      </c>
      <c r="J1981" s="5">
        <f t="shared" si="56"/>
        <v>389046</v>
      </c>
      <c r="K1981" t="str">
        <f>IFERROR(VLOOKUP(G1981,'GASB Match'!$A$87:$B$363,2,FALSE),"")</f>
        <v/>
      </c>
    </row>
    <row r="1982" spans="1:11" x14ac:dyDescent="0.2">
      <c r="A1982" t="str">
        <f t="shared" si="55"/>
        <v>2021ROUNDUP PUBLIC SCHOOLS</v>
      </c>
      <c r="B1982" t="s">
        <v>785</v>
      </c>
      <c r="C1982">
        <v>2021</v>
      </c>
      <c r="D1982">
        <v>330551</v>
      </c>
      <c r="E1982" t="s">
        <v>777</v>
      </c>
      <c r="F1982" t="s">
        <v>786</v>
      </c>
      <c r="G1982" t="s">
        <v>215</v>
      </c>
      <c r="H1982" s="4">
        <v>248862</v>
      </c>
      <c r="I1982" s="4">
        <v>141957</v>
      </c>
      <c r="J1982" s="5">
        <f t="shared" si="56"/>
        <v>390819</v>
      </c>
      <c r="K1982" t="str">
        <f>IFERROR(VLOOKUP(G1982,'GASB Match'!$A$87:$B$363,2,FALSE),"")</f>
        <v/>
      </c>
    </row>
    <row r="1983" spans="1:11" x14ac:dyDescent="0.2">
      <c r="A1983" t="str">
        <f t="shared" si="55"/>
        <v>2022ROUNDUP PUBLIC SCHOOLS</v>
      </c>
      <c r="B1983" t="s">
        <v>785</v>
      </c>
      <c r="C1983">
        <v>2022</v>
      </c>
      <c r="D1983">
        <v>330551</v>
      </c>
      <c r="E1983" t="s">
        <v>777</v>
      </c>
      <c r="F1983" t="s">
        <v>786</v>
      </c>
      <c r="G1983" t="s">
        <v>215</v>
      </c>
      <c r="H1983" s="4">
        <v>282220</v>
      </c>
      <c r="I1983" s="4">
        <v>155787</v>
      </c>
      <c r="J1983" s="5">
        <f t="shared" si="56"/>
        <v>438007</v>
      </c>
      <c r="K1983" t="str">
        <f>IFERROR(VLOOKUP(G1983,'GASB Match'!$A$87:$B$363,2,FALSE),"")</f>
        <v/>
      </c>
    </row>
    <row r="1984" spans="1:11" x14ac:dyDescent="0.2">
      <c r="A1984" t="str">
        <f t="shared" si="55"/>
        <v>2023ROUNDUP PUBLIC SCHOOLS</v>
      </c>
      <c r="B1984" t="s">
        <v>785</v>
      </c>
      <c r="C1984">
        <v>2023</v>
      </c>
      <c r="D1984">
        <v>330551</v>
      </c>
      <c r="E1984" t="s">
        <v>777</v>
      </c>
      <c r="F1984" t="s">
        <v>786</v>
      </c>
      <c r="G1984" t="s">
        <v>215</v>
      </c>
      <c r="H1984" s="4">
        <v>288469</v>
      </c>
      <c r="I1984" s="4">
        <v>155863</v>
      </c>
      <c r="J1984" s="5">
        <f t="shared" si="56"/>
        <v>444332</v>
      </c>
      <c r="K1984" t="str">
        <f>IFERROR(VLOOKUP(G1984,'GASB Match'!$A$87:$B$363,2,FALSE),"")</f>
        <v/>
      </c>
    </row>
    <row r="1985" spans="1:11" x14ac:dyDescent="0.2">
      <c r="A1985" t="str">
        <f t="shared" si="55"/>
        <v>2015MELSTONE PUBLIC SCHOOLS</v>
      </c>
      <c r="B1985" t="s">
        <v>785</v>
      </c>
      <c r="C1985">
        <v>2015</v>
      </c>
      <c r="D1985">
        <v>330641</v>
      </c>
      <c r="E1985" t="s">
        <v>777</v>
      </c>
      <c r="F1985" t="s">
        <v>786</v>
      </c>
      <c r="G1985" t="s">
        <v>216</v>
      </c>
      <c r="H1985" s="4">
        <v>47997</v>
      </c>
      <c r="I1985" s="4">
        <v>32624</v>
      </c>
      <c r="J1985" s="5">
        <f t="shared" si="56"/>
        <v>80621</v>
      </c>
      <c r="K1985" t="str">
        <f>IFERROR(VLOOKUP(G1985,'GASB Match'!$A$87:$B$363,2,FALSE),"")</f>
        <v/>
      </c>
    </row>
    <row r="1986" spans="1:11" x14ac:dyDescent="0.2">
      <c r="A1986" t="str">
        <f t="shared" si="55"/>
        <v>2016MELSTONE PUBLIC SCHOOLS</v>
      </c>
      <c r="B1986" t="s">
        <v>785</v>
      </c>
      <c r="C1986">
        <v>2016</v>
      </c>
      <c r="D1986">
        <v>330641</v>
      </c>
      <c r="E1986" t="s">
        <v>777</v>
      </c>
      <c r="F1986" t="s">
        <v>786</v>
      </c>
      <c r="G1986" t="s">
        <v>216</v>
      </c>
      <c r="H1986" s="4">
        <v>51313</v>
      </c>
      <c r="I1986" s="4">
        <v>33636</v>
      </c>
      <c r="J1986" s="5">
        <f t="shared" si="56"/>
        <v>84949</v>
      </c>
      <c r="K1986" t="str">
        <f>IFERROR(VLOOKUP(G1986,'GASB Match'!$A$87:$B$363,2,FALSE),"")</f>
        <v/>
      </c>
    </row>
    <row r="1987" spans="1:11" x14ac:dyDescent="0.2">
      <c r="A1987" t="str">
        <f t="shared" ref="A1987:A2050" si="57">C1987&amp;G1987</f>
        <v>2017MELSTONE PUBLIC SCHOOLS</v>
      </c>
      <c r="B1987" t="s">
        <v>785</v>
      </c>
      <c r="C1987">
        <v>2017</v>
      </c>
      <c r="D1987">
        <v>330641</v>
      </c>
      <c r="E1987" t="s">
        <v>777</v>
      </c>
      <c r="F1987" t="s">
        <v>786</v>
      </c>
      <c r="G1987" t="s">
        <v>216</v>
      </c>
      <c r="H1987" s="4">
        <v>50702</v>
      </c>
      <c r="I1987" s="4">
        <v>32198</v>
      </c>
      <c r="J1987" s="5">
        <f t="shared" si="56"/>
        <v>82900</v>
      </c>
      <c r="K1987" t="str">
        <f>IFERROR(VLOOKUP(G1987,'GASB Match'!$A$87:$B$363,2,FALSE),"")</f>
        <v/>
      </c>
    </row>
    <row r="1988" spans="1:11" x14ac:dyDescent="0.2">
      <c r="A1988" t="str">
        <f t="shared" si="57"/>
        <v>2018MELSTONE PUBLIC SCHOOLS</v>
      </c>
      <c r="B1988" t="s">
        <v>785</v>
      </c>
      <c r="C1988">
        <v>2018</v>
      </c>
      <c r="D1988">
        <v>330641</v>
      </c>
      <c r="E1988" t="s">
        <v>777</v>
      </c>
      <c r="F1988" t="s">
        <v>786</v>
      </c>
      <c r="G1988" t="s">
        <v>216</v>
      </c>
      <c r="H1988" s="4">
        <v>56094</v>
      </c>
      <c r="I1988" s="4">
        <v>35168</v>
      </c>
      <c r="J1988" s="5">
        <f t="shared" si="56"/>
        <v>91262</v>
      </c>
      <c r="K1988" t="str">
        <f>IFERROR(VLOOKUP(G1988,'GASB Match'!$A$87:$B$363,2,FALSE),"")</f>
        <v/>
      </c>
    </row>
    <row r="1989" spans="1:11" x14ac:dyDescent="0.2">
      <c r="A1989" t="str">
        <f t="shared" si="57"/>
        <v>2019MELSTONE PUBLIC SCHOOLS</v>
      </c>
      <c r="B1989" t="s">
        <v>785</v>
      </c>
      <c r="C1989">
        <v>2019</v>
      </c>
      <c r="D1989">
        <v>330641</v>
      </c>
      <c r="E1989" t="s">
        <v>777</v>
      </c>
      <c r="F1989" t="s">
        <v>786</v>
      </c>
      <c r="G1989" t="s">
        <v>216</v>
      </c>
      <c r="H1989" s="4">
        <v>59461</v>
      </c>
      <c r="I1989" s="4">
        <v>36076</v>
      </c>
      <c r="J1989" s="5">
        <f t="shared" si="56"/>
        <v>95537</v>
      </c>
      <c r="K1989" t="str">
        <f>IFERROR(VLOOKUP(G1989,'GASB Match'!$A$87:$B$363,2,FALSE),"")</f>
        <v/>
      </c>
    </row>
    <row r="1990" spans="1:11" x14ac:dyDescent="0.2">
      <c r="A1990" t="str">
        <f t="shared" si="57"/>
        <v>2020MELSTONE PUBLIC SCHOOLS</v>
      </c>
      <c r="B1990" t="s">
        <v>785</v>
      </c>
      <c r="C1990">
        <v>2020</v>
      </c>
      <c r="D1990">
        <v>330641</v>
      </c>
      <c r="E1990" t="s">
        <v>777</v>
      </c>
      <c r="F1990" t="s">
        <v>786</v>
      </c>
      <c r="G1990" t="s">
        <v>216</v>
      </c>
      <c r="H1990" s="4">
        <v>59174</v>
      </c>
      <c r="I1990" s="4">
        <v>34907</v>
      </c>
      <c r="J1990" s="5">
        <f t="shared" si="56"/>
        <v>94081</v>
      </c>
      <c r="K1990" t="str">
        <f>IFERROR(VLOOKUP(G1990,'GASB Match'!$A$87:$B$363,2,FALSE),"")</f>
        <v/>
      </c>
    </row>
    <row r="1991" spans="1:11" x14ac:dyDescent="0.2">
      <c r="A1991" t="str">
        <f t="shared" si="57"/>
        <v>2021MELSTONE PUBLIC SCHOOLS</v>
      </c>
      <c r="B1991" t="s">
        <v>785</v>
      </c>
      <c r="C1991">
        <v>2021</v>
      </c>
      <c r="D1991">
        <v>330641</v>
      </c>
      <c r="E1991" t="s">
        <v>777</v>
      </c>
      <c r="F1991" t="s">
        <v>786</v>
      </c>
      <c r="G1991" t="s">
        <v>216</v>
      </c>
      <c r="H1991" s="4">
        <v>61261</v>
      </c>
      <c r="I1991" s="4">
        <v>34907</v>
      </c>
      <c r="J1991" s="5">
        <f t="shared" si="56"/>
        <v>96168</v>
      </c>
      <c r="K1991" t="str">
        <f>IFERROR(VLOOKUP(G1991,'GASB Match'!$A$87:$B$363,2,FALSE),"")</f>
        <v/>
      </c>
    </row>
    <row r="1992" spans="1:11" x14ac:dyDescent="0.2">
      <c r="A1992" t="str">
        <f t="shared" si="57"/>
        <v>2022MELSTONE PUBLIC SCHOOLS</v>
      </c>
      <c r="B1992" t="s">
        <v>785</v>
      </c>
      <c r="C1992">
        <v>2022</v>
      </c>
      <c r="D1992">
        <v>330641</v>
      </c>
      <c r="E1992" t="s">
        <v>777</v>
      </c>
      <c r="F1992" t="s">
        <v>786</v>
      </c>
      <c r="G1992" t="s">
        <v>216</v>
      </c>
      <c r="H1992" s="4">
        <v>52165</v>
      </c>
      <c r="I1992" s="4">
        <v>28691</v>
      </c>
      <c r="J1992" s="5">
        <f t="shared" si="56"/>
        <v>80856</v>
      </c>
      <c r="K1992" t="str">
        <f>IFERROR(VLOOKUP(G1992,'GASB Match'!$A$87:$B$363,2,FALSE),"")</f>
        <v/>
      </c>
    </row>
    <row r="1993" spans="1:11" x14ac:dyDescent="0.2">
      <c r="A1993" t="str">
        <f t="shared" si="57"/>
        <v>2023MELSTONE PUBLIC SCHOOLS</v>
      </c>
      <c r="B1993" t="s">
        <v>785</v>
      </c>
      <c r="C1993">
        <v>2023</v>
      </c>
      <c r="D1993">
        <v>330641</v>
      </c>
      <c r="E1993" t="s">
        <v>777</v>
      </c>
      <c r="F1993" t="s">
        <v>786</v>
      </c>
      <c r="G1993" t="s">
        <v>216</v>
      </c>
      <c r="H1993" s="4">
        <v>57746</v>
      </c>
      <c r="I1993" s="4">
        <v>31105</v>
      </c>
      <c r="J1993" s="5">
        <f t="shared" si="56"/>
        <v>88851</v>
      </c>
      <c r="K1993" t="str">
        <f>IFERROR(VLOOKUP(G1993,'GASB Match'!$A$87:$B$363,2,FALSE),"")</f>
        <v/>
      </c>
    </row>
    <row r="1994" spans="1:11" x14ac:dyDescent="0.2">
      <c r="A1994" t="str">
        <f t="shared" si="57"/>
        <v>2015MUSSELSHELL COUNTY</v>
      </c>
      <c r="B1994">
        <v>3000054</v>
      </c>
      <c r="C1994">
        <v>2015</v>
      </c>
      <c r="D1994">
        <v>339991</v>
      </c>
      <c r="E1994" t="s">
        <v>777</v>
      </c>
      <c r="F1994" t="s">
        <v>786</v>
      </c>
      <c r="G1994" t="s">
        <v>217</v>
      </c>
      <c r="H1994" s="4">
        <v>2646</v>
      </c>
      <c r="I1994" s="4">
        <v>2267</v>
      </c>
      <c r="J1994" s="5">
        <f t="shared" si="56"/>
        <v>4913</v>
      </c>
      <c r="K1994">
        <f>IFERROR(VLOOKUP(G1994,'GASB Match'!$A$87:$B$363,2,FALSE),"")</f>
        <v>3000054</v>
      </c>
    </row>
    <row r="1995" spans="1:11" x14ac:dyDescent="0.2">
      <c r="A1995" t="str">
        <f t="shared" si="57"/>
        <v>2016MUSSELSHELL COUNTY</v>
      </c>
      <c r="B1995">
        <v>3000054</v>
      </c>
      <c r="C1995">
        <v>2016</v>
      </c>
      <c r="D1995">
        <v>339991</v>
      </c>
      <c r="E1995" t="s">
        <v>777</v>
      </c>
      <c r="F1995" t="s">
        <v>786</v>
      </c>
      <c r="G1995" t="s">
        <v>217</v>
      </c>
      <c r="H1995" s="4">
        <v>2898</v>
      </c>
      <c r="I1995" s="4">
        <v>2097</v>
      </c>
      <c r="J1995" s="5">
        <f t="shared" ref="J1995:J2058" si="58">SUM(H1995:I1995)</f>
        <v>4995</v>
      </c>
      <c r="K1995">
        <f>IFERROR(VLOOKUP(G1995,'GASB Match'!$A$87:$B$363,2,FALSE),"")</f>
        <v>3000054</v>
      </c>
    </row>
    <row r="1996" spans="1:11" x14ac:dyDescent="0.2">
      <c r="A1996" t="str">
        <f t="shared" si="57"/>
        <v>2017MUSSELSHELL COUNTY</v>
      </c>
      <c r="B1996">
        <v>3000054</v>
      </c>
      <c r="C1996">
        <v>2017</v>
      </c>
      <c r="D1996">
        <v>339991</v>
      </c>
      <c r="E1996" t="s">
        <v>777</v>
      </c>
      <c r="F1996" t="s">
        <v>786</v>
      </c>
      <c r="G1996" t="s">
        <v>217</v>
      </c>
      <c r="H1996" s="4">
        <v>2863</v>
      </c>
      <c r="I1996" s="4">
        <v>1832</v>
      </c>
      <c r="J1996" s="5">
        <f t="shared" si="58"/>
        <v>4695</v>
      </c>
      <c r="K1996">
        <f>IFERROR(VLOOKUP(G1996,'GASB Match'!$A$87:$B$363,2,FALSE),"")</f>
        <v>3000054</v>
      </c>
    </row>
    <row r="1997" spans="1:11" x14ac:dyDescent="0.2">
      <c r="A1997" t="str">
        <f t="shared" si="57"/>
        <v>2018MUSSELSHELL COUNTY</v>
      </c>
      <c r="B1997">
        <v>3000054</v>
      </c>
      <c r="C1997">
        <v>2018</v>
      </c>
      <c r="D1997">
        <v>339991</v>
      </c>
      <c r="E1997" t="s">
        <v>777</v>
      </c>
      <c r="F1997" t="s">
        <v>786</v>
      </c>
      <c r="G1997" t="s">
        <v>217</v>
      </c>
      <c r="H1997" s="4">
        <v>2976</v>
      </c>
      <c r="I1997" s="4">
        <v>2182</v>
      </c>
      <c r="J1997" s="5">
        <f t="shared" si="58"/>
        <v>5158</v>
      </c>
      <c r="K1997">
        <f>IFERROR(VLOOKUP(G1997,'GASB Match'!$A$87:$B$363,2,FALSE),"")</f>
        <v>3000054</v>
      </c>
    </row>
    <row r="1998" spans="1:11" x14ac:dyDescent="0.2">
      <c r="A1998" t="str">
        <f t="shared" si="57"/>
        <v>2019MUSSELSHELL COUNTY</v>
      </c>
      <c r="B1998">
        <v>3000054</v>
      </c>
      <c r="C1998">
        <v>2019</v>
      </c>
      <c r="D1998">
        <v>339991</v>
      </c>
      <c r="E1998" t="s">
        <v>777</v>
      </c>
      <c r="F1998" t="s">
        <v>786</v>
      </c>
      <c r="G1998" t="s">
        <v>217</v>
      </c>
      <c r="H1998" s="4">
        <v>3168</v>
      </c>
      <c r="I1998" s="4">
        <v>1997</v>
      </c>
      <c r="J1998" s="5">
        <f t="shared" si="58"/>
        <v>5165</v>
      </c>
      <c r="K1998">
        <f>IFERROR(VLOOKUP(G1998,'GASB Match'!$A$87:$B$363,2,FALSE),"")</f>
        <v>3000054</v>
      </c>
    </row>
    <row r="1999" spans="1:11" x14ac:dyDescent="0.2">
      <c r="A1999" t="str">
        <f t="shared" si="57"/>
        <v>2020MUSSELSHELL COUNTY</v>
      </c>
      <c r="B1999">
        <v>3000054</v>
      </c>
      <c r="C1999">
        <v>2020</v>
      </c>
      <c r="D1999">
        <v>339991</v>
      </c>
      <c r="E1999" t="s">
        <v>777</v>
      </c>
      <c r="F1999" t="s">
        <v>786</v>
      </c>
      <c r="G1999" t="s">
        <v>217</v>
      </c>
      <c r="H1999" s="4">
        <v>387</v>
      </c>
      <c r="I1999" s="4">
        <v>140</v>
      </c>
      <c r="J1999" s="5">
        <f t="shared" si="58"/>
        <v>527</v>
      </c>
      <c r="K1999">
        <f>IFERROR(VLOOKUP(G1999,'GASB Match'!$A$87:$B$363,2,FALSE),"")</f>
        <v>3000054</v>
      </c>
    </row>
    <row r="2000" spans="1:11" x14ac:dyDescent="0.2">
      <c r="A2000" t="str">
        <f t="shared" si="57"/>
        <v>2021MUSSELSHELL COUNTY</v>
      </c>
      <c r="B2000">
        <v>3000054</v>
      </c>
      <c r="C2000">
        <v>2021</v>
      </c>
      <c r="D2000">
        <v>339991</v>
      </c>
      <c r="E2000" t="s">
        <v>777</v>
      </c>
      <c r="F2000" t="s">
        <v>786</v>
      </c>
      <c r="G2000" t="s">
        <v>217</v>
      </c>
      <c r="H2000" s="4">
        <v>0</v>
      </c>
      <c r="I2000" s="4">
        <v>0</v>
      </c>
      <c r="J2000" s="5">
        <f t="shared" si="58"/>
        <v>0</v>
      </c>
      <c r="K2000">
        <f>IFERROR(VLOOKUP(G2000,'GASB Match'!$A$87:$B$363,2,FALSE),"")</f>
        <v>3000054</v>
      </c>
    </row>
    <row r="2001" spans="1:11" x14ac:dyDescent="0.2">
      <c r="A2001" t="str">
        <f t="shared" si="57"/>
        <v>2022MUSSELSHELL COUNTY</v>
      </c>
      <c r="B2001">
        <v>3000054</v>
      </c>
      <c r="C2001">
        <v>2022</v>
      </c>
      <c r="D2001">
        <v>339991</v>
      </c>
      <c r="E2001" t="s">
        <v>777</v>
      </c>
      <c r="F2001" t="s">
        <v>786</v>
      </c>
      <c r="G2001" t="s">
        <v>217</v>
      </c>
      <c r="H2001" s="4">
        <v>0</v>
      </c>
      <c r="I2001" s="4">
        <v>0</v>
      </c>
      <c r="J2001" s="5">
        <f t="shared" si="58"/>
        <v>0</v>
      </c>
      <c r="K2001">
        <f>IFERROR(VLOOKUP(G2001,'GASB Match'!$A$87:$B$363,2,FALSE),"")</f>
        <v>3000054</v>
      </c>
    </row>
    <row r="2002" spans="1:11" x14ac:dyDescent="0.2">
      <c r="A2002" t="str">
        <f t="shared" si="57"/>
        <v>2023MUSSELSHELL COUNTY</v>
      </c>
      <c r="B2002">
        <v>3000054</v>
      </c>
      <c r="C2002">
        <v>2023</v>
      </c>
      <c r="D2002">
        <v>339991</v>
      </c>
      <c r="E2002" t="s">
        <v>777</v>
      </c>
      <c r="F2002" t="s">
        <v>786</v>
      </c>
      <c r="G2002" t="s">
        <v>217</v>
      </c>
      <c r="H2002" s="4">
        <v>0</v>
      </c>
      <c r="I2002" s="4">
        <v>0</v>
      </c>
      <c r="J2002" s="5">
        <f t="shared" si="58"/>
        <v>0</v>
      </c>
      <c r="K2002">
        <f>IFERROR(VLOOKUP(G2002,'GASB Match'!$A$87:$B$363,2,FALSE),"")</f>
        <v>3000054</v>
      </c>
    </row>
    <row r="2003" spans="1:11" x14ac:dyDescent="0.2">
      <c r="A2003" t="str">
        <f t="shared" si="57"/>
        <v>2015LIVINGSTON PUBLIC SCHOOLS</v>
      </c>
      <c r="B2003">
        <v>3016880</v>
      </c>
      <c r="C2003">
        <v>2015</v>
      </c>
      <c r="D2003">
        <v>340041</v>
      </c>
      <c r="E2003" t="s">
        <v>777</v>
      </c>
      <c r="F2003" t="s">
        <v>786</v>
      </c>
      <c r="G2003" t="s">
        <v>218</v>
      </c>
      <c r="H2003" s="4">
        <v>550537</v>
      </c>
      <c r="I2003" s="4">
        <v>369012</v>
      </c>
      <c r="J2003" s="5">
        <f t="shared" si="58"/>
        <v>919549</v>
      </c>
      <c r="K2003">
        <f>IFERROR(VLOOKUP(G2003,'GASB Match'!$A$87:$B$363,2,FALSE),"")</f>
        <v>3016880</v>
      </c>
    </row>
    <row r="2004" spans="1:11" x14ac:dyDescent="0.2">
      <c r="A2004" t="str">
        <f t="shared" si="57"/>
        <v>2016LIVINGSTON PUBLIC SCHOOLS</v>
      </c>
      <c r="B2004">
        <v>3016880</v>
      </c>
      <c r="C2004">
        <v>2016</v>
      </c>
      <c r="D2004">
        <v>340041</v>
      </c>
      <c r="E2004" t="s">
        <v>777</v>
      </c>
      <c r="F2004" t="s">
        <v>786</v>
      </c>
      <c r="G2004" t="s">
        <v>218</v>
      </c>
      <c r="H2004" s="4">
        <v>581913</v>
      </c>
      <c r="I2004" s="4">
        <v>379286</v>
      </c>
      <c r="J2004" s="5">
        <f t="shared" si="58"/>
        <v>961199</v>
      </c>
      <c r="K2004">
        <f>IFERROR(VLOOKUP(G2004,'GASB Match'!$A$87:$B$363,2,FALSE),"")</f>
        <v>3016880</v>
      </c>
    </row>
    <row r="2005" spans="1:11" x14ac:dyDescent="0.2">
      <c r="A2005" t="str">
        <f t="shared" si="57"/>
        <v>2017LIVINGSTON PUBLIC SCHOOLS</v>
      </c>
      <c r="B2005">
        <v>3016880</v>
      </c>
      <c r="C2005">
        <v>2017</v>
      </c>
      <c r="D2005">
        <v>340041</v>
      </c>
      <c r="E2005" t="s">
        <v>777</v>
      </c>
      <c r="F2005" t="s">
        <v>786</v>
      </c>
      <c r="G2005" t="s">
        <v>218</v>
      </c>
      <c r="H2005" s="4">
        <v>607673</v>
      </c>
      <c r="I2005" s="4">
        <v>385737</v>
      </c>
      <c r="J2005" s="5">
        <f t="shared" si="58"/>
        <v>993410</v>
      </c>
      <c r="K2005">
        <f>IFERROR(VLOOKUP(G2005,'GASB Match'!$A$87:$B$363,2,FALSE),"")</f>
        <v>3016880</v>
      </c>
    </row>
    <row r="2006" spans="1:11" x14ac:dyDescent="0.2">
      <c r="A2006" t="str">
        <f t="shared" si="57"/>
        <v>2018LIVINGSTON PUBLIC SCHOOLS</v>
      </c>
      <c r="B2006">
        <v>3016880</v>
      </c>
      <c r="C2006">
        <v>2018</v>
      </c>
      <c r="D2006">
        <v>340041</v>
      </c>
      <c r="E2006" t="s">
        <v>777</v>
      </c>
      <c r="F2006" t="s">
        <v>786</v>
      </c>
      <c r="G2006" t="s">
        <v>218</v>
      </c>
      <c r="H2006" s="4">
        <v>641353</v>
      </c>
      <c r="I2006" s="4">
        <v>398607</v>
      </c>
      <c r="J2006" s="5">
        <f t="shared" si="58"/>
        <v>1039960</v>
      </c>
      <c r="K2006">
        <f>IFERROR(VLOOKUP(G2006,'GASB Match'!$A$87:$B$363,2,FALSE),"")</f>
        <v>3016880</v>
      </c>
    </row>
    <row r="2007" spans="1:11" x14ac:dyDescent="0.2">
      <c r="A2007" t="str">
        <f t="shared" si="57"/>
        <v>2019LIVINGSTON PUBLIC SCHOOLS</v>
      </c>
      <c r="B2007">
        <v>3016880</v>
      </c>
      <c r="C2007">
        <v>2019</v>
      </c>
      <c r="D2007">
        <v>340041</v>
      </c>
      <c r="E2007" t="s">
        <v>777</v>
      </c>
      <c r="F2007" t="s">
        <v>786</v>
      </c>
      <c r="G2007" t="s">
        <v>218</v>
      </c>
      <c r="H2007" s="4">
        <v>667256</v>
      </c>
      <c r="I2007" s="4">
        <v>404021</v>
      </c>
      <c r="J2007" s="5">
        <f t="shared" si="58"/>
        <v>1071277</v>
      </c>
      <c r="K2007">
        <f>IFERROR(VLOOKUP(G2007,'GASB Match'!$A$87:$B$363,2,FALSE),"")</f>
        <v>3016880</v>
      </c>
    </row>
    <row r="2008" spans="1:11" x14ac:dyDescent="0.2">
      <c r="A2008" t="str">
        <f t="shared" si="57"/>
        <v>2020LIVINGSTON PUBLIC SCHOOLS</v>
      </c>
      <c r="B2008">
        <v>3016880</v>
      </c>
      <c r="C2008">
        <v>2020</v>
      </c>
      <c r="D2008">
        <v>340041</v>
      </c>
      <c r="E2008" t="s">
        <v>777</v>
      </c>
      <c r="F2008" t="s">
        <v>786</v>
      </c>
      <c r="G2008" t="s">
        <v>218</v>
      </c>
      <c r="H2008" s="4">
        <v>720192</v>
      </c>
      <c r="I2008" s="4">
        <v>425840</v>
      </c>
      <c r="J2008" s="5">
        <f t="shared" si="58"/>
        <v>1146032</v>
      </c>
      <c r="K2008">
        <f>IFERROR(VLOOKUP(G2008,'GASB Match'!$A$87:$B$363,2,FALSE),"")</f>
        <v>3016880</v>
      </c>
    </row>
    <row r="2009" spans="1:11" x14ac:dyDescent="0.2">
      <c r="A2009" t="str">
        <f t="shared" si="57"/>
        <v>2021LIVINGSTON PUBLIC SCHOOLS</v>
      </c>
      <c r="B2009">
        <v>3016880</v>
      </c>
      <c r="C2009">
        <v>2021</v>
      </c>
      <c r="D2009">
        <v>340041</v>
      </c>
      <c r="E2009" t="s">
        <v>777</v>
      </c>
      <c r="F2009" t="s">
        <v>786</v>
      </c>
      <c r="G2009" t="s">
        <v>218</v>
      </c>
      <c r="H2009" s="4">
        <v>724778</v>
      </c>
      <c r="I2009" s="4">
        <v>413526</v>
      </c>
      <c r="J2009" s="5">
        <f t="shared" si="58"/>
        <v>1138304</v>
      </c>
      <c r="K2009">
        <f>IFERROR(VLOOKUP(G2009,'GASB Match'!$A$87:$B$363,2,FALSE),"")</f>
        <v>3016880</v>
      </c>
    </row>
    <row r="2010" spans="1:11" x14ac:dyDescent="0.2">
      <c r="A2010" t="str">
        <f t="shared" si="57"/>
        <v>2022LIVINGSTON PUBLIC SCHOOLS</v>
      </c>
      <c r="B2010">
        <v>3016880</v>
      </c>
      <c r="C2010">
        <v>2022</v>
      </c>
      <c r="D2010">
        <v>340041</v>
      </c>
      <c r="E2010" t="s">
        <v>777</v>
      </c>
      <c r="F2010" t="s">
        <v>786</v>
      </c>
      <c r="G2010" t="s">
        <v>218</v>
      </c>
      <c r="H2010" s="4">
        <v>782365</v>
      </c>
      <c r="I2010" s="4">
        <v>432096</v>
      </c>
      <c r="J2010" s="5">
        <f t="shared" si="58"/>
        <v>1214461</v>
      </c>
      <c r="K2010">
        <f>IFERROR(VLOOKUP(G2010,'GASB Match'!$A$87:$B$363,2,FALSE),"")</f>
        <v>3016880</v>
      </c>
    </row>
    <row r="2011" spans="1:11" x14ac:dyDescent="0.2">
      <c r="A2011" t="str">
        <f t="shared" si="57"/>
        <v>2023LIVINGSTON PUBLIC SCHOOLS</v>
      </c>
      <c r="B2011">
        <v>3016880</v>
      </c>
      <c r="C2011">
        <v>2023</v>
      </c>
      <c r="D2011">
        <v>340041</v>
      </c>
      <c r="E2011" t="s">
        <v>777</v>
      </c>
      <c r="F2011" t="s">
        <v>786</v>
      </c>
      <c r="G2011" t="s">
        <v>218</v>
      </c>
      <c r="H2011" s="4">
        <v>800755</v>
      </c>
      <c r="I2011" s="4">
        <v>432867</v>
      </c>
      <c r="J2011" s="5">
        <f t="shared" si="58"/>
        <v>1233622</v>
      </c>
      <c r="K2011">
        <f>IFERROR(VLOOKUP(G2011,'GASB Match'!$A$87:$B$363,2,FALSE),"")</f>
        <v>3016880</v>
      </c>
    </row>
    <row r="2012" spans="1:11" x14ac:dyDescent="0.2">
      <c r="A2012" t="str">
        <f t="shared" si="57"/>
        <v>2015GARDINER PUBLIC SCHOOLS</v>
      </c>
      <c r="B2012" t="s">
        <v>785</v>
      </c>
      <c r="C2012">
        <v>2015</v>
      </c>
      <c r="D2012">
        <v>340071</v>
      </c>
      <c r="E2012" t="s">
        <v>777</v>
      </c>
      <c r="F2012" t="s">
        <v>786</v>
      </c>
      <c r="G2012" t="s">
        <v>219</v>
      </c>
      <c r="H2012" s="4">
        <v>117115</v>
      </c>
      <c r="I2012" s="4">
        <v>78890</v>
      </c>
      <c r="J2012" s="5">
        <f t="shared" si="58"/>
        <v>196005</v>
      </c>
      <c r="K2012" t="str">
        <f>IFERROR(VLOOKUP(G2012,'GASB Match'!$A$87:$B$363,2,FALSE),"")</f>
        <v/>
      </c>
    </row>
    <row r="2013" spans="1:11" x14ac:dyDescent="0.2">
      <c r="A2013" t="str">
        <f t="shared" si="57"/>
        <v>2016GARDINER PUBLIC SCHOOLS</v>
      </c>
      <c r="B2013" t="s">
        <v>785</v>
      </c>
      <c r="C2013">
        <v>2016</v>
      </c>
      <c r="D2013">
        <v>340071</v>
      </c>
      <c r="E2013" t="s">
        <v>777</v>
      </c>
      <c r="F2013" t="s">
        <v>786</v>
      </c>
      <c r="G2013" t="s">
        <v>219</v>
      </c>
      <c r="H2013" s="4">
        <v>119554</v>
      </c>
      <c r="I2013" s="4">
        <v>78090</v>
      </c>
      <c r="J2013" s="5">
        <f t="shared" si="58"/>
        <v>197644</v>
      </c>
      <c r="K2013" t="str">
        <f>IFERROR(VLOOKUP(G2013,'GASB Match'!$A$87:$B$363,2,FALSE),"")</f>
        <v/>
      </c>
    </row>
    <row r="2014" spans="1:11" x14ac:dyDescent="0.2">
      <c r="A2014" t="str">
        <f t="shared" si="57"/>
        <v>2017GARDINER PUBLIC SCHOOLS</v>
      </c>
      <c r="B2014" t="s">
        <v>785</v>
      </c>
      <c r="C2014">
        <v>2017</v>
      </c>
      <c r="D2014">
        <v>340071</v>
      </c>
      <c r="E2014" t="s">
        <v>777</v>
      </c>
      <c r="F2014" t="s">
        <v>786</v>
      </c>
      <c r="G2014" t="s">
        <v>219</v>
      </c>
      <c r="H2014" s="4">
        <v>126507</v>
      </c>
      <c r="I2014" s="4">
        <v>80316</v>
      </c>
      <c r="J2014" s="5">
        <f t="shared" si="58"/>
        <v>206823</v>
      </c>
      <c r="K2014" t="str">
        <f>IFERROR(VLOOKUP(G2014,'GASB Match'!$A$87:$B$363,2,FALSE),"")</f>
        <v/>
      </c>
    </row>
    <row r="2015" spans="1:11" x14ac:dyDescent="0.2">
      <c r="A2015" t="str">
        <f t="shared" si="57"/>
        <v>2018GARDINER PUBLIC SCHOOLS</v>
      </c>
      <c r="B2015" t="s">
        <v>785</v>
      </c>
      <c r="C2015">
        <v>2018</v>
      </c>
      <c r="D2015">
        <v>340071</v>
      </c>
      <c r="E2015" t="s">
        <v>777</v>
      </c>
      <c r="F2015" t="s">
        <v>786</v>
      </c>
      <c r="G2015" t="s">
        <v>219</v>
      </c>
      <c r="H2015" s="4">
        <v>127828</v>
      </c>
      <c r="I2015" s="4">
        <v>79714</v>
      </c>
      <c r="J2015" s="5">
        <f t="shared" si="58"/>
        <v>207542</v>
      </c>
      <c r="K2015" t="str">
        <f>IFERROR(VLOOKUP(G2015,'GASB Match'!$A$87:$B$363,2,FALSE),"")</f>
        <v/>
      </c>
    </row>
    <row r="2016" spans="1:11" x14ac:dyDescent="0.2">
      <c r="A2016" t="str">
        <f t="shared" si="57"/>
        <v>2019GARDINER PUBLIC SCHOOLS</v>
      </c>
      <c r="B2016" t="s">
        <v>785</v>
      </c>
      <c r="C2016">
        <v>2019</v>
      </c>
      <c r="D2016">
        <v>340071</v>
      </c>
      <c r="E2016" t="s">
        <v>777</v>
      </c>
      <c r="F2016" t="s">
        <v>786</v>
      </c>
      <c r="G2016" t="s">
        <v>219</v>
      </c>
      <c r="H2016" s="4">
        <v>117006</v>
      </c>
      <c r="I2016" s="4">
        <v>70912</v>
      </c>
      <c r="J2016" s="5">
        <f t="shared" si="58"/>
        <v>187918</v>
      </c>
      <c r="K2016" t="str">
        <f>IFERROR(VLOOKUP(G2016,'GASB Match'!$A$87:$B$363,2,FALSE),"")</f>
        <v/>
      </c>
    </row>
    <row r="2017" spans="1:11" x14ac:dyDescent="0.2">
      <c r="A2017" t="str">
        <f t="shared" si="57"/>
        <v>2020GARDINER PUBLIC SCHOOLS</v>
      </c>
      <c r="B2017" t="s">
        <v>785</v>
      </c>
      <c r="C2017">
        <v>2020</v>
      </c>
      <c r="D2017">
        <v>340071</v>
      </c>
      <c r="E2017" t="s">
        <v>777</v>
      </c>
      <c r="F2017" t="s">
        <v>786</v>
      </c>
      <c r="G2017" t="s">
        <v>219</v>
      </c>
      <c r="H2017" s="4">
        <v>115800</v>
      </c>
      <c r="I2017" s="4">
        <v>68396</v>
      </c>
      <c r="J2017" s="5">
        <f t="shared" si="58"/>
        <v>184196</v>
      </c>
      <c r="K2017" t="str">
        <f>IFERROR(VLOOKUP(G2017,'GASB Match'!$A$87:$B$363,2,FALSE),"")</f>
        <v/>
      </c>
    </row>
    <row r="2018" spans="1:11" x14ac:dyDescent="0.2">
      <c r="A2018" t="str">
        <f t="shared" si="57"/>
        <v>2021GARDINER PUBLIC SCHOOLS</v>
      </c>
      <c r="B2018" t="s">
        <v>785</v>
      </c>
      <c r="C2018">
        <v>2021</v>
      </c>
      <c r="D2018">
        <v>340071</v>
      </c>
      <c r="E2018" t="s">
        <v>777</v>
      </c>
      <c r="F2018" t="s">
        <v>786</v>
      </c>
      <c r="G2018" t="s">
        <v>219</v>
      </c>
      <c r="H2018" s="4">
        <v>114355</v>
      </c>
      <c r="I2018" s="4">
        <v>65204</v>
      </c>
      <c r="J2018" s="5">
        <f t="shared" si="58"/>
        <v>179559</v>
      </c>
      <c r="K2018" t="str">
        <f>IFERROR(VLOOKUP(G2018,'GASB Match'!$A$87:$B$363,2,FALSE),"")</f>
        <v/>
      </c>
    </row>
    <row r="2019" spans="1:11" x14ac:dyDescent="0.2">
      <c r="A2019" t="str">
        <f t="shared" si="57"/>
        <v>2022GARDINER PUBLIC SCHOOLS</v>
      </c>
      <c r="B2019" t="s">
        <v>785</v>
      </c>
      <c r="C2019">
        <v>2022</v>
      </c>
      <c r="D2019">
        <v>340071</v>
      </c>
      <c r="E2019" t="s">
        <v>777</v>
      </c>
      <c r="F2019" t="s">
        <v>786</v>
      </c>
      <c r="G2019" t="s">
        <v>219</v>
      </c>
      <c r="H2019" s="4">
        <v>116026</v>
      </c>
      <c r="I2019" s="4">
        <v>63972</v>
      </c>
      <c r="J2019" s="5">
        <f t="shared" si="58"/>
        <v>179998</v>
      </c>
      <c r="K2019" t="str">
        <f>IFERROR(VLOOKUP(G2019,'GASB Match'!$A$87:$B$363,2,FALSE),"")</f>
        <v/>
      </c>
    </row>
    <row r="2020" spans="1:11" x14ac:dyDescent="0.2">
      <c r="A2020" t="str">
        <f t="shared" si="57"/>
        <v>2023GARDINER PUBLIC SCHOOLS</v>
      </c>
      <c r="B2020" t="s">
        <v>785</v>
      </c>
      <c r="C2020">
        <v>2023</v>
      </c>
      <c r="D2020">
        <v>340071</v>
      </c>
      <c r="E2020" t="s">
        <v>777</v>
      </c>
      <c r="F2020" t="s">
        <v>786</v>
      </c>
      <c r="G2020" t="s">
        <v>219</v>
      </c>
      <c r="H2020" s="4">
        <v>119988</v>
      </c>
      <c r="I2020" s="4">
        <v>64761</v>
      </c>
      <c r="J2020" s="5">
        <f t="shared" si="58"/>
        <v>184749</v>
      </c>
      <c r="K2020" t="str">
        <f>IFERROR(VLOOKUP(G2020,'GASB Match'!$A$87:$B$363,2,FALSE),"")</f>
        <v/>
      </c>
    </row>
    <row r="2021" spans="1:11" x14ac:dyDescent="0.2">
      <c r="A2021" t="str">
        <f t="shared" si="57"/>
        <v>2015COOKE CITY ELEMENTARY</v>
      </c>
      <c r="B2021">
        <v>3007350</v>
      </c>
      <c r="C2021">
        <v>2015</v>
      </c>
      <c r="D2021">
        <v>340091</v>
      </c>
      <c r="E2021" t="s">
        <v>777</v>
      </c>
      <c r="F2021" t="s">
        <v>786</v>
      </c>
      <c r="G2021" t="s">
        <v>220</v>
      </c>
      <c r="H2021" s="4">
        <v>2400</v>
      </c>
      <c r="I2021" s="4">
        <v>2102</v>
      </c>
      <c r="J2021" s="5">
        <f t="shared" si="58"/>
        <v>4502</v>
      </c>
      <c r="K2021">
        <f>IFERROR(VLOOKUP(G2021,'GASB Match'!$A$87:$B$363,2,FALSE),"")</f>
        <v>3007350</v>
      </c>
    </row>
    <row r="2022" spans="1:11" x14ac:dyDescent="0.2">
      <c r="A2022" t="str">
        <f t="shared" si="57"/>
        <v>2016COOKE CITY ELEMENTARY</v>
      </c>
      <c r="B2022">
        <v>3007350</v>
      </c>
      <c r="C2022">
        <v>2016</v>
      </c>
      <c r="D2022">
        <v>340091</v>
      </c>
      <c r="E2022" t="s">
        <v>777</v>
      </c>
      <c r="F2022" t="s">
        <v>786</v>
      </c>
      <c r="G2022" t="s">
        <v>220</v>
      </c>
      <c r="H2022" s="4">
        <v>2516</v>
      </c>
      <c r="I2022" s="4">
        <v>1848</v>
      </c>
      <c r="J2022" s="5">
        <f t="shared" si="58"/>
        <v>4364</v>
      </c>
      <c r="K2022">
        <f>IFERROR(VLOOKUP(G2022,'GASB Match'!$A$87:$B$363,2,FALSE),"")</f>
        <v>3007350</v>
      </c>
    </row>
    <row r="2023" spans="1:11" x14ac:dyDescent="0.2">
      <c r="A2023" t="str">
        <f t="shared" si="57"/>
        <v>2017COOKE CITY ELEMENTARY</v>
      </c>
      <c r="B2023">
        <v>3007350</v>
      </c>
      <c r="C2023">
        <v>2017</v>
      </c>
      <c r="D2023">
        <v>340091</v>
      </c>
      <c r="E2023" t="s">
        <v>777</v>
      </c>
      <c r="F2023" t="s">
        <v>786</v>
      </c>
      <c r="G2023" t="s">
        <v>220</v>
      </c>
      <c r="H2023" s="4">
        <v>2637</v>
      </c>
      <c r="I2023" s="4">
        <v>1689</v>
      </c>
      <c r="J2023" s="5">
        <f t="shared" si="58"/>
        <v>4326</v>
      </c>
      <c r="K2023">
        <f>IFERROR(VLOOKUP(G2023,'GASB Match'!$A$87:$B$363,2,FALSE),"")</f>
        <v>3007350</v>
      </c>
    </row>
    <row r="2024" spans="1:11" x14ac:dyDescent="0.2">
      <c r="A2024" t="str">
        <f t="shared" si="57"/>
        <v>2018COOKE CITY ELEMENTARY</v>
      </c>
      <c r="B2024">
        <v>3007350</v>
      </c>
      <c r="C2024">
        <v>2018</v>
      </c>
      <c r="D2024">
        <v>340091</v>
      </c>
      <c r="E2024" t="s">
        <v>777</v>
      </c>
      <c r="F2024" t="s">
        <v>786</v>
      </c>
      <c r="G2024" t="s">
        <v>220</v>
      </c>
      <c r="H2024" s="4">
        <v>2763</v>
      </c>
      <c r="I2024" s="4">
        <v>2050</v>
      </c>
      <c r="J2024" s="5">
        <f t="shared" si="58"/>
        <v>4813</v>
      </c>
      <c r="K2024">
        <f>IFERROR(VLOOKUP(G2024,'GASB Match'!$A$87:$B$363,2,FALSE),"")</f>
        <v>3007350</v>
      </c>
    </row>
    <row r="2025" spans="1:11" x14ac:dyDescent="0.2">
      <c r="A2025" t="str">
        <f t="shared" si="57"/>
        <v>2019COOKE CITY ELEMENTARY</v>
      </c>
      <c r="B2025">
        <v>3007350</v>
      </c>
      <c r="C2025">
        <v>2019</v>
      </c>
      <c r="D2025">
        <v>340091</v>
      </c>
      <c r="E2025" t="s">
        <v>777</v>
      </c>
      <c r="F2025" t="s">
        <v>786</v>
      </c>
      <c r="G2025" t="s">
        <v>220</v>
      </c>
      <c r="H2025" s="4">
        <v>3262</v>
      </c>
      <c r="I2025" s="4">
        <v>2054</v>
      </c>
      <c r="J2025" s="5">
        <f t="shared" si="58"/>
        <v>5316</v>
      </c>
      <c r="K2025">
        <f>IFERROR(VLOOKUP(G2025,'GASB Match'!$A$87:$B$363,2,FALSE),"")</f>
        <v>3007350</v>
      </c>
    </row>
    <row r="2026" spans="1:11" x14ac:dyDescent="0.2">
      <c r="A2026" t="str">
        <f t="shared" si="57"/>
        <v>2020COOKE CITY ELEMENTARY</v>
      </c>
      <c r="B2026">
        <v>3007350</v>
      </c>
      <c r="C2026">
        <v>2020</v>
      </c>
      <c r="D2026">
        <v>340091</v>
      </c>
      <c r="E2026" t="s">
        <v>777</v>
      </c>
      <c r="F2026" t="s">
        <v>786</v>
      </c>
      <c r="G2026" t="s">
        <v>220</v>
      </c>
      <c r="H2026" s="4">
        <v>3897</v>
      </c>
      <c r="I2026" s="4">
        <v>2216</v>
      </c>
      <c r="J2026" s="5">
        <f t="shared" si="58"/>
        <v>6113</v>
      </c>
      <c r="K2026">
        <f>IFERROR(VLOOKUP(G2026,'GASB Match'!$A$87:$B$363,2,FALSE),"")</f>
        <v>3007350</v>
      </c>
    </row>
    <row r="2027" spans="1:11" x14ac:dyDescent="0.2">
      <c r="A2027" t="str">
        <f t="shared" si="57"/>
        <v>2021COOKE CITY ELEMENTARY</v>
      </c>
      <c r="B2027">
        <v>3007350</v>
      </c>
      <c r="C2027">
        <v>2021</v>
      </c>
      <c r="D2027">
        <v>340091</v>
      </c>
      <c r="E2027" t="s">
        <v>777</v>
      </c>
      <c r="F2027" t="s">
        <v>786</v>
      </c>
      <c r="G2027" t="s">
        <v>220</v>
      </c>
      <c r="H2027" s="4">
        <v>5167</v>
      </c>
      <c r="I2027" s="4">
        <v>2898</v>
      </c>
      <c r="J2027" s="5">
        <f t="shared" si="58"/>
        <v>8065</v>
      </c>
      <c r="K2027">
        <f>IFERROR(VLOOKUP(G2027,'GASB Match'!$A$87:$B$363,2,FALSE),"")</f>
        <v>3007350</v>
      </c>
    </row>
    <row r="2028" spans="1:11" x14ac:dyDescent="0.2">
      <c r="A2028" t="str">
        <f t="shared" si="57"/>
        <v>2022COOKE CITY ELEMENTARY</v>
      </c>
      <c r="B2028">
        <v>3007350</v>
      </c>
      <c r="C2028">
        <v>2022</v>
      </c>
      <c r="D2028">
        <v>340091</v>
      </c>
      <c r="E2028" t="s">
        <v>777</v>
      </c>
      <c r="F2028" t="s">
        <v>786</v>
      </c>
      <c r="G2028" t="s">
        <v>220</v>
      </c>
      <c r="H2028" s="4">
        <v>5401</v>
      </c>
      <c r="I2028" s="4">
        <v>2856</v>
      </c>
      <c r="J2028" s="5">
        <f t="shared" si="58"/>
        <v>8257</v>
      </c>
      <c r="K2028">
        <f>IFERROR(VLOOKUP(G2028,'GASB Match'!$A$87:$B$363,2,FALSE),"")</f>
        <v>3007350</v>
      </c>
    </row>
    <row r="2029" spans="1:11" x14ac:dyDescent="0.2">
      <c r="A2029" t="str">
        <f t="shared" si="57"/>
        <v>2023COOKE CITY ELEMENTARY</v>
      </c>
      <c r="B2029">
        <v>3007350</v>
      </c>
      <c r="C2029">
        <v>2023</v>
      </c>
      <c r="D2029">
        <v>340091</v>
      </c>
      <c r="E2029" t="s">
        <v>777</v>
      </c>
      <c r="F2029" t="s">
        <v>786</v>
      </c>
      <c r="G2029" t="s">
        <v>220</v>
      </c>
      <c r="H2029" s="4">
        <v>4742</v>
      </c>
      <c r="I2029" s="4">
        <v>2445</v>
      </c>
      <c r="J2029" s="5">
        <f t="shared" si="58"/>
        <v>7187</v>
      </c>
      <c r="K2029">
        <f>IFERROR(VLOOKUP(G2029,'GASB Match'!$A$87:$B$363,2,FALSE),"")</f>
        <v>3007350</v>
      </c>
    </row>
    <row r="2030" spans="1:11" x14ac:dyDescent="0.2">
      <c r="A2030" t="str">
        <f t="shared" si="57"/>
        <v>2015PINE CREEK ELEMENTARY</v>
      </c>
      <c r="B2030">
        <v>3020670</v>
      </c>
      <c r="C2030">
        <v>2015</v>
      </c>
      <c r="D2030">
        <v>340191</v>
      </c>
      <c r="E2030" t="s">
        <v>777</v>
      </c>
      <c r="F2030" t="s">
        <v>786</v>
      </c>
      <c r="G2030" t="s">
        <v>221</v>
      </c>
      <c r="H2030" s="4">
        <v>10960</v>
      </c>
      <c r="I2030" s="4">
        <v>7832</v>
      </c>
      <c r="J2030" s="5">
        <f t="shared" si="58"/>
        <v>18792</v>
      </c>
      <c r="K2030">
        <f>IFERROR(VLOOKUP(G2030,'GASB Match'!$A$87:$B$363,2,FALSE),"")</f>
        <v>3020670</v>
      </c>
    </row>
    <row r="2031" spans="1:11" x14ac:dyDescent="0.2">
      <c r="A2031" t="str">
        <f t="shared" si="57"/>
        <v>2016PINE CREEK ELEMENTARY</v>
      </c>
      <c r="B2031">
        <v>3020670</v>
      </c>
      <c r="C2031">
        <v>2016</v>
      </c>
      <c r="D2031">
        <v>340191</v>
      </c>
      <c r="E2031" t="s">
        <v>777</v>
      </c>
      <c r="F2031" t="s">
        <v>786</v>
      </c>
      <c r="G2031" t="s">
        <v>221</v>
      </c>
      <c r="H2031" s="4">
        <v>11223</v>
      </c>
      <c r="I2031" s="4">
        <v>7520</v>
      </c>
      <c r="J2031" s="5">
        <f t="shared" si="58"/>
        <v>18743</v>
      </c>
      <c r="K2031">
        <f>IFERROR(VLOOKUP(G2031,'GASB Match'!$A$87:$B$363,2,FALSE),"")</f>
        <v>3020670</v>
      </c>
    </row>
    <row r="2032" spans="1:11" x14ac:dyDescent="0.2">
      <c r="A2032" t="str">
        <f t="shared" si="57"/>
        <v>2017PINE CREEK ELEMENTARY</v>
      </c>
      <c r="B2032">
        <v>3020670</v>
      </c>
      <c r="C2032">
        <v>2017</v>
      </c>
      <c r="D2032">
        <v>340191</v>
      </c>
      <c r="E2032" t="s">
        <v>777</v>
      </c>
      <c r="F2032" t="s">
        <v>786</v>
      </c>
      <c r="G2032" t="s">
        <v>221</v>
      </c>
      <c r="H2032" s="4">
        <v>11347</v>
      </c>
      <c r="I2032" s="4">
        <v>7217</v>
      </c>
      <c r="J2032" s="5">
        <f t="shared" si="58"/>
        <v>18564</v>
      </c>
      <c r="K2032">
        <f>IFERROR(VLOOKUP(G2032,'GASB Match'!$A$87:$B$363,2,FALSE),"")</f>
        <v>3020670</v>
      </c>
    </row>
    <row r="2033" spans="1:11" x14ac:dyDescent="0.2">
      <c r="A2033" t="str">
        <f t="shared" si="57"/>
        <v>2018PINE CREEK ELEMENTARY</v>
      </c>
      <c r="B2033">
        <v>3020670</v>
      </c>
      <c r="C2033">
        <v>2018</v>
      </c>
      <c r="D2033">
        <v>340191</v>
      </c>
      <c r="E2033" t="s">
        <v>777</v>
      </c>
      <c r="F2033" t="s">
        <v>786</v>
      </c>
      <c r="G2033" t="s">
        <v>221</v>
      </c>
      <c r="H2033" s="4">
        <v>11337</v>
      </c>
      <c r="I2033" s="4">
        <v>7374</v>
      </c>
      <c r="J2033" s="5">
        <f t="shared" si="58"/>
        <v>18711</v>
      </c>
      <c r="K2033">
        <f>IFERROR(VLOOKUP(G2033,'GASB Match'!$A$87:$B$363,2,FALSE),"")</f>
        <v>3020670</v>
      </c>
    </row>
    <row r="2034" spans="1:11" x14ac:dyDescent="0.2">
      <c r="A2034" t="str">
        <f t="shared" si="57"/>
        <v>2019PINE CREEK ELEMENTARY</v>
      </c>
      <c r="B2034">
        <v>3020670</v>
      </c>
      <c r="C2034">
        <v>2019</v>
      </c>
      <c r="D2034">
        <v>340191</v>
      </c>
      <c r="E2034" t="s">
        <v>777</v>
      </c>
      <c r="F2034" t="s">
        <v>786</v>
      </c>
      <c r="G2034" t="s">
        <v>221</v>
      </c>
      <c r="H2034" s="4">
        <v>11857</v>
      </c>
      <c r="I2034" s="4">
        <v>7257</v>
      </c>
      <c r="J2034" s="5">
        <f t="shared" si="58"/>
        <v>19114</v>
      </c>
      <c r="K2034">
        <f>IFERROR(VLOOKUP(G2034,'GASB Match'!$A$87:$B$363,2,FALSE),"")</f>
        <v>3020670</v>
      </c>
    </row>
    <row r="2035" spans="1:11" x14ac:dyDescent="0.2">
      <c r="A2035" t="str">
        <f t="shared" si="57"/>
        <v>2020PINE CREEK ELEMENTARY</v>
      </c>
      <c r="B2035">
        <v>3020670</v>
      </c>
      <c r="C2035">
        <v>2020</v>
      </c>
      <c r="D2035">
        <v>340191</v>
      </c>
      <c r="E2035" t="s">
        <v>777</v>
      </c>
      <c r="F2035" t="s">
        <v>786</v>
      </c>
      <c r="G2035" t="s">
        <v>221</v>
      </c>
      <c r="H2035" s="4">
        <v>12415</v>
      </c>
      <c r="I2035" s="4">
        <v>7254</v>
      </c>
      <c r="J2035" s="5">
        <f t="shared" si="58"/>
        <v>19669</v>
      </c>
      <c r="K2035">
        <f>IFERROR(VLOOKUP(G2035,'GASB Match'!$A$87:$B$363,2,FALSE),"")</f>
        <v>3020670</v>
      </c>
    </row>
    <row r="2036" spans="1:11" x14ac:dyDescent="0.2">
      <c r="A2036" t="str">
        <f t="shared" si="57"/>
        <v>2021PINE CREEK ELEMENTARY</v>
      </c>
      <c r="B2036">
        <v>3020670</v>
      </c>
      <c r="C2036">
        <v>2021</v>
      </c>
      <c r="D2036">
        <v>340191</v>
      </c>
      <c r="E2036" t="s">
        <v>777</v>
      </c>
      <c r="F2036" t="s">
        <v>786</v>
      </c>
      <c r="G2036" t="s">
        <v>221</v>
      </c>
      <c r="H2036" s="4">
        <v>13676</v>
      </c>
      <c r="I2036" s="4">
        <v>7754</v>
      </c>
      <c r="J2036" s="5">
        <f t="shared" si="58"/>
        <v>21430</v>
      </c>
      <c r="K2036">
        <f>IFERROR(VLOOKUP(G2036,'GASB Match'!$A$87:$B$363,2,FALSE),"")</f>
        <v>3020670</v>
      </c>
    </row>
    <row r="2037" spans="1:11" x14ac:dyDescent="0.2">
      <c r="A2037" t="str">
        <f t="shared" si="57"/>
        <v>2022PINE CREEK ELEMENTARY</v>
      </c>
      <c r="B2037">
        <v>3020670</v>
      </c>
      <c r="C2037">
        <v>2022</v>
      </c>
      <c r="D2037">
        <v>340191</v>
      </c>
      <c r="E2037" t="s">
        <v>777</v>
      </c>
      <c r="F2037" t="s">
        <v>786</v>
      </c>
      <c r="G2037" t="s">
        <v>221</v>
      </c>
      <c r="H2037" s="4">
        <v>13592</v>
      </c>
      <c r="I2037" s="4">
        <v>7381</v>
      </c>
      <c r="J2037" s="5">
        <f t="shared" si="58"/>
        <v>20973</v>
      </c>
      <c r="K2037">
        <f>IFERROR(VLOOKUP(G2037,'GASB Match'!$A$87:$B$363,2,FALSE),"")</f>
        <v>3020670</v>
      </c>
    </row>
    <row r="2038" spans="1:11" x14ac:dyDescent="0.2">
      <c r="A2038" t="str">
        <f t="shared" si="57"/>
        <v>2023PINE CREEK ELEMENTARY</v>
      </c>
      <c r="B2038">
        <v>3020670</v>
      </c>
      <c r="C2038">
        <v>2023</v>
      </c>
      <c r="D2038">
        <v>340191</v>
      </c>
      <c r="E2038" t="s">
        <v>777</v>
      </c>
      <c r="F2038" t="s">
        <v>786</v>
      </c>
      <c r="G2038" t="s">
        <v>221</v>
      </c>
      <c r="H2038" s="4">
        <v>16855</v>
      </c>
      <c r="I2038" s="4">
        <v>8995</v>
      </c>
      <c r="J2038" s="5">
        <f t="shared" si="58"/>
        <v>25850</v>
      </c>
      <c r="K2038">
        <f>IFERROR(VLOOKUP(G2038,'GASB Match'!$A$87:$B$363,2,FALSE),"")</f>
        <v>3020670</v>
      </c>
    </row>
    <row r="2039" spans="1:11" x14ac:dyDescent="0.2">
      <c r="A2039" t="str">
        <f t="shared" si="57"/>
        <v>2015SHIELDS VALLEY PUBLIC SCHOOLS</v>
      </c>
      <c r="B2039" t="s">
        <v>785</v>
      </c>
      <c r="C2039">
        <v>2015</v>
      </c>
      <c r="D2039">
        <v>340531</v>
      </c>
      <c r="E2039" t="s">
        <v>777</v>
      </c>
      <c r="F2039" t="s">
        <v>786</v>
      </c>
      <c r="G2039" t="s">
        <v>222</v>
      </c>
      <c r="H2039" s="4">
        <v>99316</v>
      </c>
      <c r="I2039" s="4">
        <v>66976</v>
      </c>
      <c r="J2039" s="5">
        <f t="shared" si="58"/>
        <v>166292</v>
      </c>
      <c r="K2039" t="str">
        <f>IFERROR(VLOOKUP(G2039,'GASB Match'!$A$87:$B$363,2,FALSE),"")</f>
        <v/>
      </c>
    </row>
    <row r="2040" spans="1:11" x14ac:dyDescent="0.2">
      <c r="A2040" t="str">
        <f t="shared" si="57"/>
        <v>2016SHIELDS VALLEY PUBLIC SCHOOLS</v>
      </c>
      <c r="B2040" t="s">
        <v>785</v>
      </c>
      <c r="C2040">
        <v>2016</v>
      </c>
      <c r="D2040">
        <v>340531</v>
      </c>
      <c r="E2040" t="s">
        <v>777</v>
      </c>
      <c r="F2040" t="s">
        <v>786</v>
      </c>
      <c r="G2040" t="s">
        <v>222</v>
      </c>
      <c r="H2040" s="4">
        <v>103145</v>
      </c>
      <c r="I2040" s="4">
        <v>67401</v>
      </c>
      <c r="J2040" s="5">
        <f t="shared" si="58"/>
        <v>170546</v>
      </c>
      <c r="K2040" t="str">
        <f>IFERROR(VLOOKUP(G2040,'GASB Match'!$A$87:$B$363,2,FALSE),"")</f>
        <v/>
      </c>
    </row>
    <row r="2041" spans="1:11" x14ac:dyDescent="0.2">
      <c r="A2041" t="str">
        <f t="shared" si="57"/>
        <v>2017SHIELDS VALLEY PUBLIC SCHOOLS</v>
      </c>
      <c r="B2041" t="s">
        <v>785</v>
      </c>
      <c r="C2041">
        <v>2017</v>
      </c>
      <c r="D2041">
        <v>340531</v>
      </c>
      <c r="E2041" t="s">
        <v>777</v>
      </c>
      <c r="F2041" t="s">
        <v>786</v>
      </c>
      <c r="G2041" t="s">
        <v>222</v>
      </c>
      <c r="H2041" s="4">
        <v>108983</v>
      </c>
      <c r="I2041" s="4">
        <v>69192</v>
      </c>
      <c r="J2041" s="5">
        <f t="shared" si="58"/>
        <v>178175</v>
      </c>
      <c r="K2041" t="str">
        <f>IFERROR(VLOOKUP(G2041,'GASB Match'!$A$87:$B$363,2,FALSE),"")</f>
        <v/>
      </c>
    </row>
    <row r="2042" spans="1:11" x14ac:dyDescent="0.2">
      <c r="A2042" t="str">
        <f t="shared" si="57"/>
        <v>2018SHIELDS VALLEY PUBLIC SCHOOLS</v>
      </c>
      <c r="B2042" t="s">
        <v>785</v>
      </c>
      <c r="C2042">
        <v>2018</v>
      </c>
      <c r="D2042">
        <v>340531</v>
      </c>
      <c r="E2042" t="s">
        <v>777</v>
      </c>
      <c r="F2042" t="s">
        <v>786</v>
      </c>
      <c r="G2042" t="s">
        <v>222</v>
      </c>
      <c r="H2042" s="4">
        <v>101671</v>
      </c>
      <c r="I2042" s="4">
        <v>63471</v>
      </c>
      <c r="J2042" s="5">
        <f t="shared" si="58"/>
        <v>165142</v>
      </c>
      <c r="K2042" t="str">
        <f>IFERROR(VLOOKUP(G2042,'GASB Match'!$A$87:$B$363,2,FALSE),"")</f>
        <v/>
      </c>
    </row>
    <row r="2043" spans="1:11" x14ac:dyDescent="0.2">
      <c r="A2043" t="str">
        <f t="shared" si="57"/>
        <v>2019SHIELDS VALLEY PUBLIC SCHOOLS</v>
      </c>
      <c r="B2043" t="s">
        <v>785</v>
      </c>
      <c r="C2043">
        <v>2019</v>
      </c>
      <c r="D2043">
        <v>340531</v>
      </c>
      <c r="E2043" t="s">
        <v>777</v>
      </c>
      <c r="F2043" t="s">
        <v>786</v>
      </c>
      <c r="G2043" t="s">
        <v>222</v>
      </c>
      <c r="H2043" s="4">
        <v>103431</v>
      </c>
      <c r="I2043" s="4">
        <v>62694</v>
      </c>
      <c r="J2043" s="5">
        <f t="shared" si="58"/>
        <v>166125</v>
      </c>
      <c r="K2043" t="str">
        <f>IFERROR(VLOOKUP(G2043,'GASB Match'!$A$87:$B$363,2,FALSE),"")</f>
        <v/>
      </c>
    </row>
    <row r="2044" spans="1:11" x14ac:dyDescent="0.2">
      <c r="A2044" t="str">
        <f t="shared" si="57"/>
        <v>2020SHIELDS VALLEY PUBLIC SCHOOLS</v>
      </c>
      <c r="B2044" t="s">
        <v>785</v>
      </c>
      <c r="C2044">
        <v>2020</v>
      </c>
      <c r="D2044">
        <v>340531</v>
      </c>
      <c r="E2044" t="s">
        <v>777</v>
      </c>
      <c r="F2044" t="s">
        <v>786</v>
      </c>
      <c r="G2044" t="s">
        <v>222</v>
      </c>
      <c r="H2044" s="4">
        <v>102150</v>
      </c>
      <c r="I2044" s="4">
        <v>60324</v>
      </c>
      <c r="J2044" s="5">
        <f t="shared" si="58"/>
        <v>162474</v>
      </c>
      <c r="K2044" t="str">
        <f>IFERROR(VLOOKUP(G2044,'GASB Match'!$A$87:$B$363,2,FALSE),"")</f>
        <v/>
      </c>
    </row>
    <row r="2045" spans="1:11" x14ac:dyDescent="0.2">
      <c r="A2045" t="str">
        <f t="shared" si="57"/>
        <v>2021SHIELDS VALLEY PUBLIC SCHOOLS</v>
      </c>
      <c r="B2045" t="s">
        <v>785</v>
      </c>
      <c r="C2045">
        <v>2021</v>
      </c>
      <c r="D2045">
        <v>340531</v>
      </c>
      <c r="E2045" t="s">
        <v>777</v>
      </c>
      <c r="F2045" t="s">
        <v>786</v>
      </c>
      <c r="G2045" t="s">
        <v>222</v>
      </c>
      <c r="H2045" s="4">
        <v>102076</v>
      </c>
      <c r="I2045" s="4">
        <v>58197</v>
      </c>
      <c r="J2045" s="5">
        <f t="shared" si="58"/>
        <v>160273</v>
      </c>
      <c r="K2045" t="str">
        <f>IFERROR(VLOOKUP(G2045,'GASB Match'!$A$87:$B$363,2,FALSE),"")</f>
        <v/>
      </c>
    </row>
    <row r="2046" spans="1:11" x14ac:dyDescent="0.2">
      <c r="A2046" t="str">
        <f t="shared" si="57"/>
        <v>2022SHIELDS VALLEY PUBLIC SCHOOLS</v>
      </c>
      <c r="B2046" t="s">
        <v>785</v>
      </c>
      <c r="C2046">
        <v>2022</v>
      </c>
      <c r="D2046">
        <v>340531</v>
      </c>
      <c r="E2046" t="s">
        <v>777</v>
      </c>
      <c r="F2046" t="s">
        <v>786</v>
      </c>
      <c r="G2046" t="s">
        <v>222</v>
      </c>
      <c r="H2046" s="4">
        <v>111724</v>
      </c>
      <c r="I2046" s="4">
        <v>61595</v>
      </c>
      <c r="J2046" s="5">
        <f t="shared" si="58"/>
        <v>173319</v>
      </c>
      <c r="K2046" t="str">
        <f>IFERROR(VLOOKUP(G2046,'GASB Match'!$A$87:$B$363,2,FALSE),"")</f>
        <v/>
      </c>
    </row>
    <row r="2047" spans="1:11" x14ac:dyDescent="0.2">
      <c r="A2047" t="str">
        <f t="shared" si="57"/>
        <v>2023SHIELDS VALLEY PUBLIC SCHOOLS</v>
      </c>
      <c r="B2047" t="s">
        <v>785</v>
      </c>
      <c r="C2047">
        <v>2023</v>
      </c>
      <c r="D2047">
        <v>340531</v>
      </c>
      <c r="E2047" t="s">
        <v>777</v>
      </c>
      <c r="F2047" t="s">
        <v>786</v>
      </c>
      <c r="G2047" t="s">
        <v>222</v>
      </c>
      <c r="H2047" s="4">
        <v>116456</v>
      </c>
      <c r="I2047" s="4">
        <v>62851</v>
      </c>
      <c r="J2047" s="5">
        <f t="shared" si="58"/>
        <v>179307</v>
      </c>
      <c r="K2047" t="str">
        <f>IFERROR(VLOOKUP(G2047,'GASB Match'!$A$87:$B$363,2,FALSE),"")</f>
        <v/>
      </c>
    </row>
    <row r="2048" spans="1:11" x14ac:dyDescent="0.2">
      <c r="A2048" t="str">
        <f t="shared" si="57"/>
        <v>2015SPRINGDALE ELEMENTARY</v>
      </c>
      <c r="B2048">
        <v>3024780</v>
      </c>
      <c r="C2048">
        <v>2015</v>
      </c>
      <c r="D2048">
        <v>340631</v>
      </c>
      <c r="E2048" t="s">
        <v>777</v>
      </c>
      <c r="F2048" t="s">
        <v>786</v>
      </c>
      <c r="G2048" t="s">
        <v>223</v>
      </c>
      <c r="H2048" s="4">
        <v>5402</v>
      </c>
      <c r="I2048" s="4">
        <v>4112</v>
      </c>
      <c r="J2048" s="5">
        <f t="shared" si="58"/>
        <v>9514</v>
      </c>
      <c r="K2048">
        <f>IFERROR(VLOOKUP(G2048,'GASB Match'!$A$87:$B$363,2,FALSE),"")</f>
        <v>3024780</v>
      </c>
    </row>
    <row r="2049" spans="1:11" x14ac:dyDescent="0.2">
      <c r="A2049" t="str">
        <f t="shared" si="57"/>
        <v>2016SPRINGDALE ELEMENTARY</v>
      </c>
      <c r="B2049">
        <v>3024780</v>
      </c>
      <c r="C2049">
        <v>2016</v>
      </c>
      <c r="D2049">
        <v>340631</v>
      </c>
      <c r="E2049" t="s">
        <v>777</v>
      </c>
      <c r="F2049" t="s">
        <v>786</v>
      </c>
      <c r="G2049" t="s">
        <v>223</v>
      </c>
      <c r="H2049" s="4">
        <v>153</v>
      </c>
      <c r="I2049" s="4">
        <v>309</v>
      </c>
      <c r="J2049" s="5">
        <f t="shared" si="58"/>
        <v>462</v>
      </c>
      <c r="K2049">
        <f>IFERROR(VLOOKUP(G2049,'GASB Match'!$A$87:$B$363,2,FALSE),"")</f>
        <v>3024780</v>
      </c>
    </row>
    <row r="2050" spans="1:11" x14ac:dyDescent="0.2">
      <c r="A2050" t="str">
        <f t="shared" si="57"/>
        <v>2017SPRINGDALE ELEMENTARY</v>
      </c>
      <c r="B2050">
        <v>3024780</v>
      </c>
      <c r="C2050">
        <v>2017</v>
      </c>
      <c r="D2050">
        <v>340631</v>
      </c>
      <c r="E2050" t="s">
        <v>777</v>
      </c>
      <c r="F2050" t="s">
        <v>786</v>
      </c>
      <c r="G2050" t="s">
        <v>223</v>
      </c>
      <c r="H2050" s="4">
        <v>0</v>
      </c>
      <c r="I2050" s="4">
        <v>0</v>
      </c>
      <c r="J2050" s="5">
        <f t="shared" si="58"/>
        <v>0</v>
      </c>
      <c r="K2050">
        <f>IFERROR(VLOOKUP(G2050,'GASB Match'!$A$87:$B$363,2,FALSE),"")</f>
        <v>3024780</v>
      </c>
    </row>
    <row r="2051" spans="1:11" x14ac:dyDescent="0.2">
      <c r="A2051" t="str">
        <f t="shared" ref="A2051:A2114" si="59">C2051&amp;G2051</f>
        <v>2018SPRINGDALE ELEMENTARY</v>
      </c>
      <c r="B2051">
        <v>3024780</v>
      </c>
      <c r="C2051">
        <v>2018</v>
      </c>
      <c r="D2051">
        <v>340631</v>
      </c>
      <c r="E2051" t="s">
        <v>777</v>
      </c>
      <c r="F2051" t="s">
        <v>786</v>
      </c>
      <c r="G2051" t="s">
        <v>223</v>
      </c>
      <c r="H2051" s="4">
        <v>0</v>
      </c>
      <c r="I2051" s="4">
        <v>0</v>
      </c>
      <c r="J2051" s="5">
        <f t="shared" si="58"/>
        <v>0</v>
      </c>
      <c r="K2051">
        <f>IFERROR(VLOOKUP(G2051,'GASB Match'!$A$87:$B$363,2,FALSE),"")</f>
        <v>3024780</v>
      </c>
    </row>
    <row r="2052" spans="1:11" x14ac:dyDescent="0.2">
      <c r="A2052" t="str">
        <f t="shared" si="59"/>
        <v>2019SPRINGDALE ELEMENTARY</v>
      </c>
      <c r="B2052">
        <v>3024780</v>
      </c>
      <c r="C2052">
        <v>2019</v>
      </c>
      <c r="D2052">
        <v>340631</v>
      </c>
      <c r="E2052" t="s">
        <v>777</v>
      </c>
      <c r="F2052" t="s">
        <v>786</v>
      </c>
      <c r="G2052" t="s">
        <v>223</v>
      </c>
      <c r="H2052" s="4" t="s">
        <v>384</v>
      </c>
      <c r="I2052" s="4" t="s">
        <v>384</v>
      </c>
      <c r="J2052" s="5">
        <f t="shared" si="58"/>
        <v>0</v>
      </c>
      <c r="K2052">
        <f>IFERROR(VLOOKUP(G2052,'GASB Match'!$A$87:$B$363,2,FALSE),"")</f>
        <v>3024780</v>
      </c>
    </row>
    <row r="2053" spans="1:11" x14ac:dyDescent="0.2">
      <c r="A2053" t="str">
        <f t="shared" si="59"/>
        <v>2020SPRINGDALE ELEMENTARY</v>
      </c>
      <c r="B2053">
        <v>3024780</v>
      </c>
      <c r="C2053">
        <v>2020</v>
      </c>
      <c r="D2053">
        <v>340631</v>
      </c>
      <c r="E2053" t="s">
        <v>777</v>
      </c>
      <c r="F2053" t="s">
        <v>786</v>
      </c>
      <c r="G2053" t="s">
        <v>223</v>
      </c>
      <c r="H2053" s="4">
        <v>0</v>
      </c>
      <c r="I2053" s="4">
        <v>0</v>
      </c>
      <c r="J2053" s="5">
        <f t="shared" si="58"/>
        <v>0</v>
      </c>
      <c r="K2053">
        <f>IFERROR(VLOOKUP(G2053,'GASB Match'!$A$87:$B$363,2,FALSE),"")</f>
        <v>3024780</v>
      </c>
    </row>
    <row r="2054" spans="1:11" x14ac:dyDescent="0.2">
      <c r="A2054" t="str">
        <f t="shared" si="59"/>
        <v>2015ARROWHEAD ELEMENTARY</v>
      </c>
      <c r="B2054">
        <v>3002300</v>
      </c>
      <c r="C2054">
        <v>2015</v>
      </c>
      <c r="D2054">
        <v>340751</v>
      </c>
      <c r="E2054" t="s">
        <v>777</v>
      </c>
      <c r="F2054" t="s">
        <v>786</v>
      </c>
      <c r="G2054" t="s">
        <v>224</v>
      </c>
      <c r="H2054" s="4">
        <v>24310</v>
      </c>
      <c r="I2054" s="4">
        <v>16768</v>
      </c>
      <c r="J2054" s="5">
        <f t="shared" si="58"/>
        <v>41078</v>
      </c>
      <c r="K2054">
        <f>IFERROR(VLOOKUP(G2054,'GASB Match'!$A$87:$B$363,2,FALSE),"")</f>
        <v>3002300</v>
      </c>
    </row>
    <row r="2055" spans="1:11" x14ac:dyDescent="0.2">
      <c r="A2055" t="str">
        <f t="shared" si="59"/>
        <v>2016ARROWHEAD ELEMENTARY</v>
      </c>
      <c r="B2055">
        <v>3002300</v>
      </c>
      <c r="C2055">
        <v>2016</v>
      </c>
      <c r="D2055">
        <v>340751</v>
      </c>
      <c r="E2055" t="s">
        <v>777</v>
      </c>
      <c r="F2055" t="s">
        <v>786</v>
      </c>
      <c r="G2055" t="s">
        <v>224</v>
      </c>
      <c r="H2055" s="4">
        <v>18760</v>
      </c>
      <c r="I2055" s="4">
        <v>12430</v>
      </c>
      <c r="J2055" s="5">
        <f t="shared" si="58"/>
        <v>31190</v>
      </c>
      <c r="K2055">
        <f>IFERROR(VLOOKUP(G2055,'GASB Match'!$A$87:$B$363,2,FALSE),"")</f>
        <v>3002300</v>
      </c>
    </row>
    <row r="2056" spans="1:11" x14ac:dyDescent="0.2">
      <c r="A2056" t="str">
        <f t="shared" si="59"/>
        <v>2017ARROWHEAD ELEMENTARY</v>
      </c>
      <c r="B2056">
        <v>3002300</v>
      </c>
      <c r="C2056">
        <v>2017</v>
      </c>
      <c r="D2056">
        <v>340751</v>
      </c>
      <c r="E2056" t="s">
        <v>777</v>
      </c>
      <c r="F2056" t="s">
        <v>786</v>
      </c>
      <c r="G2056" t="s">
        <v>224</v>
      </c>
      <c r="H2056" s="4">
        <v>23712</v>
      </c>
      <c r="I2056" s="4">
        <v>15066</v>
      </c>
      <c r="J2056" s="5">
        <f t="shared" si="58"/>
        <v>38778</v>
      </c>
      <c r="K2056">
        <f>IFERROR(VLOOKUP(G2056,'GASB Match'!$A$87:$B$363,2,FALSE),"")</f>
        <v>3002300</v>
      </c>
    </row>
    <row r="2057" spans="1:11" x14ac:dyDescent="0.2">
      <c r="A2057" t="str">
        <f t="shared" si="59"/>
        <v>2018ARROWHEAD ELEMENTARY</v>
      </c>
      <c r="B2057">
        <v>3002300</v>
      </c>
      <c r="C2057">
        <v>2018</v>
      </c>
      <c r="D2057">
        <v>340751</v>
      </c>
      <c r="E2057" t="s">
        <v>777</v>
      </c>
      <c r="F2057" t="s">
        <v>786</v>
      </c>
      <c r="G2057" t="s">
        <v>224</v>
      </c>
      <c r="H2057" s="4">
        <v>25272</v>
      </c>
      <c r="I2057" s="4">
        <v>16028</v>
      </c>
      <c r="J2057" s="5">
        <f t="shared" si="58"/>
        <v>41300</v>
      </c>
      <c r="K2057">
        <f>IFERROR(VLOOKUP(G2057,'GASB Match'!$A$87:$B$363,2,FALSE),"")</f>
        <v>3002300</v>
      </c>
    </row>
    <row r="2058" spans="1:11" x14ac:dyDescent="0.2">
      <c r="A2058" t="str">
        <f t="shared" si="59"/>
        <v>2019ARROWHEAD ELEMENTARY</v>
      </c>
      <c r="B2058">
        <v>3002300</v>
      </c>
      <c r="C2058">
        <v>2019</v>
      </c>
      <c r="D2058">
        <v>340751</v>
      </c>
      <c r="E2058" t="s">
        <v>777</v>
      </c>
      <c r="F2058" t="s">
        <v>786</v>
      </c>
      <c r="G2058" t="s">
        <v>224</v>
      </c>
      <c r="H2058" s="4">
        <v>27242</v>
      </c>
      <c r="I2058" s="4">
        <v>16571</v>
      </c>
      <c r="J2058" s="5">
        <f t="shared" si="58"/>
        <v>43813</v>
      </c>
      <c r="K2058">
        <f>IFERROR(VLOOKUP(G2058,'GASB Match'!$A$87:$B$363,2,FALSE),"")</f>
        <v>3002300</v>
      </c>
    </row>
    <row r="2059" spans="1:11" x14ac:dyDescent="0.2">
      <c r="A2059" t="str">
        <f t="shared" si="59"/>
        <v>2020ARROWHEAD ELEMENTARY</v>
      </c>
      <c r="B2059">
        <v>3002300</v>
      </c>
      <c r="C2059">
        <v>2020</v>
      </c>
      <c r="D2059">
        <v>340751</v>
      </c>
      <c r="E2059" t="s">
        <v>777</v>
      </c>
      <c r="F2059" t="s">
        <v>786</v>
      </c>
      <c r="G2059" t="s">
        <v>224</v>
      </c>
      <c r="H2059" s="4">
        <v>29253</v>
      </c>
      <c r="I2059" s="4">
        <v>17212</v>
      </c>
      <c r="J2059" s="5">
        <f t="shared" ref="J2059:J2122" si="60">SUM(H2059:I2059)</f>
        <v>46465</v>
      </c>
      <c r="K2059">
        <f>IFERROR(VLOOKUP(G2059,'GASB Match'!$A$87:$B$363,2,FALSE),"")</f>
        <v>3002300</v>
      </c>
    </row>
    <row r="2060" spans="1:11" x14ac:dyDescent="0.2">
      <c r="A2060" t="str">
        <f t="shared" si="59"/>
        <v>2021ARROWHEAD ELEMENTARY</v>
      </c>
      <c r="B2060">
        <v>3002300</v>
      </c>
      <c r="C2060">
        <v>2021</v>
      </c>
      <c r="D2060">
        <v>340751</v>
      </c>
      <c r="E2060" t="s">
        <v>777</v>
      </c>
      <c r="F2060" t="s">
        <v>786</v>
      </c>
      <c r="G2060" t="s">
        <v>224</v>
      </c>
      <c r="H2060" s="4">
        <v>40161</v>
      </c>
      <c r="I2060" s="4">
        <v>22867</v>
      </c>
      <c r="J2060" s="5">
        <f t="shared" si="60"/>
        <v>63028</v>
      </c>
      <c r="K2060">
        <f>IFERROR(VLOOKUP(G2060,'GASB Match'!$A$87:$B$363,2,FALSE),"")</f>
        <v>3002300</v>
      </c>
    </row>
    <row r="2061" spans="1:11" x14ac:dyDescent="0.2">
      <c r="A2061" t="str">
        <f t="shared" si="59"/>
        <v>2022ARROWHEAD ELEMENTARY</v>
      </c>
      <c r="B2061">
        <v>3002300</v>
      </c>
      <c r="C2061">
        <v>2022</v>
      </c>
      <c r="D2061">
        <v>340751</v>
      </c>
      <c r="E2061" t="s">
        <v>777</v>
      </c>
      <c r="F2061" t="s">
        <v>786</v>
      </c>
      <c r="G2061" t="s">
        <v>224</v>
      </c>
      <c r="H2061" s="4">
        <v>38371</v>
      </c>
      <c r="I2061" s="4">
        <v>21071</v>
      </c>
      <c r="J2061" s="5">
        <f t="shared" si="60"/>
        <v>59442</v>
      </c>
      <c r="K2061">
        <f>IFERROR(VLOOKUP(G2061,'GASB Match'!$A$87:$B$363,2,FALSE),"")</f>
        <v>3002300</v>
      </c>
    </row>
    <row r="2062" spans="1:11" x14ac:dyDescent="0.2">
      <c r="A2062" t="str">
        <f t="shared" si="59"/>
        <v>2023ARROWHEAD ELEMENTARY</v>
      </c>
      <c r="B2062">
        <v>3002300</v>
      </c>
      <c r="C2062">
        <v>2023</v>
      </c>
      <c r="D2062">
        <v>340751</v>
      </c>
      <c r="E2062" t="s">
        <v>777</v>
      </c>
      <c r="F2062" t="s">
        <v>786</v>
      </c>
      <c r="G2062" t="s">
        <v>224</v>
      </c>
      <c r="H2062" s="4">
        <v>25430</v>
      </c>
      <c r="I2062" s="4">
        <v>13631</v>
      </c>
      <c r="J2062" s="5">
        <f t="shared" si="60"/>
        <v>39061</v>
      </c>
      <c r="K2062">
        <f>IFERROR(VLOOKUP(G2062,'GASB Match'!$A$87:$B$363,2,FALSE),"")</f>
        <v>3002300</v>
      </c>
    </row>
    <row r="2063" spans="1:11" x14ac:dyDescent="0.2">
      <c r="A2063" t="str">
        <f t="shared" si="59"/>
        <v>2022PARK COUNTY</v>
      </c>
      <c r="B2063">
        <v>3000055</v>
      </c>
      <c r="C2063">
        <v>2022</v>
      </c>
      <c r="D2063">
        <v>349981</v>
      </c>
      <c r="E2063" t="s">
        <v>777</v>
      </c>
      <c r="F2063" t="s">
        <v>786</v>
      </c>
      <c r="G2063" t="s">
        <v>225</v>
      </c>
      <c r="H2063" s="4">
        <v>4466</v>
      </c>
      <c r="I2063" s="4">
        <v>2340</v>
      </c>
      <c r="J2063" s="5">
        <f t="shared" si="60"/>
        <v>6806</v>
      </c>
      <c r="K2063">
        <f>IFERROR(VLOOKUP(G2063,'GASB Match'!$A$87:$B$363,2,FALSE),"")</f>
        <v>3000055</v>
      </c>
    </row>
    <row r="2064" spans="1:11" x14ac:dyDescent="0.2">
      <c r="A2064" t="str">
        <f t="shared" si="59"/>
        <v>2023PARK COUNTY</v>
      </c>
      <c r="B2064">
        <v>3000055</v>
      </c>
      <c r="C2064">
        <v>2023</v>
      </c>
      <c r="D2064">
        <v>349981</v>
      </c>
      <c r="E2064" t="s">
        <v>777</v>
      </c>
      <c r="F2064" t="s">
        <v>786</v>
      </c>
      <c r="G2064" t="s">
        <v>225</v>
      </c>
      <c r="H2064" s="4">
        <v>5146</v>
      </c>
      <c r="I2064" s="4">
        <v>2663</v>
      </c>
      <c r="J2064" s="5">
        <f t="shared" si="60"/>
        <v>7809</v>
      </c>
      <c r="K2064">
        <f>IFERROR(VLOOKUP(G2064,'GASB Match'!$A$87:$B$363,2,FALSE),"")</f>
        <v>3000055</v>
      </c>
    </row>
    <row r="2065" spans="1:11" x14ac:dyDescent="0.2">
      <c r="A2065" t="str">
        <f t="shared" si="59"/>
        <v>2015PARK COUNTY COOPERATIVE</v>
      </c>
      <c r="B2065">
        <v>3000056</v>
      </c>
      <c r="C2065">
        <v>2015</v>
      </c>
      <c r="D2065">
        <v>349991</v>
      </c>
      <c r="E2065" t="s">
        <v>777</v>
      </c>
      <c r="F2065" t="s">
        <v>786</v>
      </c>
      <c r="G2065" t="s">
        <v>381</v>
      </c>
      <c r="H2065" s="4">
        <v>34012</v>
      </c>
      <c r="I2065" s="4">
        <v>23263</v>
      </c>
      <c r="J2065" s="5">
        <f t="shared" si="60"/>
        <v>57275</v>
      </c>
      <c r="K2065">
        <f>IFERROR(VLOOKUP(G2065,'GASB Match'!$A$87:$B$363,2,FALSE),"")</f>
        <v>3000056</v>
      </c>
    </row>
    <row r="2066" spans="1:11" x14ac:dyDescent="0.2">
      <c r="A2066" t="str">
        <f t="shared" si="59"/>
        <v>2016PARK COUNTY COOPERATIVE</v>
      </c>
      <c r="B2066">
        <v>3000056</v>
      </c>
      <c r="C2066">
        <v>2016</v>
      </c>
      <c r="D2066">
        <v>349991</v>
      </c>
      <c r="E2066" t="s">
        <v>777</v>
      </c>
      <c r="F2066" t="s">
        <v>786</v>
      </c>
      <c r="G2066" t="s">
        <v>381</v>
      </c>
      <c r="H2066" s="4">
        <v>38414</v>
      </c>
      <c r="I2066" s="4">
        <v>25233</v>
      </c>
      <c r="J2066" s="5">
        <f t="shared" si="60"/>
        <v>63647</v>
      </c>
      <c r="K2066">
        <f>IFERROR(VLOOKUP(G2066,'GASB Match'!$A$87:$B$363,2,FALSE),"")</f>
        <v>3000056</v>
      </c>
    </row>
    <row r="2067" spans="1:11" x14ac:dyDescent="0.2">
      <c r="A2067" t="str">
        <f t="shared" si="59"/>
        <v>2017PARK COUNTY COOPERATIVE</v>
      </c>
      <c r="B2067">
        <v>3000056</v>
      </c>
      <c r="C2067">
        <v>2017</v>
      </c>
      <c r="D2067">
        <v>349991</v>
      </c>
      <c r="E2067" t="s">
        <v>777</v>
      </c>
      <c r="F2067" t="s">
        <v>786</v>
      </c>
      <c r="G2067" t="s">
        <v>381</v>
      </c>
      <c r="H2067" s="4">
        <v>39134</v>
      </c>
      <c r="I2067" s="4">
        <v>24855</v>
      </c>
      <c r="J2067" s="5">
        <f t="shared" si="60"/>
        <v>63989</v>
      </c>
      <c r="K2067">
        <f>IFERROR(VLOOKUP(G2067,'GASB Match'!$A$87:$B$363,2,FALSE),"")</f>
        <v>3000056</v>
      </c>
    </row>
    <row r="2068" spans="1:11" x14ac:dyDescent="0.2">
      <c r="A2068" t="str">
        <f t="shared" si="59"/>
        <v>2018PARK COUNTY COOPERATIVE</v>
      </c>
      <c r="B2068">
        <v>3000056</v>
      </c>
      <c r="C2068">
        <v>2018</v>
      </c>
      <c r="D2068">
        <v>349991</v>
      </c>
      <c r="E2068" t="s">
        <v>777</v>
      </c>
      <c r="F2068" t="s">
        <v>786</v>
      </c>
      <c r="G2068" t="s">
        <v>381</v>
      </c>
      <c r="H2068" s="4">
        <v>35622</v>
      </c>
      <c r="I2068" s="4">
        <v>22455</v>
      </c>
      <c r="J2068" s="5">
        <f t="shared" si="60"/>
        <v>58077</v>
      </c>
      <c r="K2068">
        <f>IFERROR(VLOOKUP(G2068,'GASB Match'!$A$87:$B$363,2,FALSE),"")</f>
        <v>3000056</v>
      </c>
    </row>
    <row r="2069" spans="1:11" x14ac:dyDescent="0.2">
      <c r="A2069" t="str">
        <f t="shared" si="59"/>
        <v>2019PARK COUNTY COOPERATIVE</v>
      </c>
      <c r="B2069">
        <v>3000056</v>
      </c>
      <c r="C2069">
        <v>2019</v>
      </c>
      <c r="D2069">
        <v>349991</v>
      </c>
      <c r="E2069" t="s">
        <v>777</v>
      </c>
      <c r="F2069" t="s">
        <v>786</v>
      </c>
      <c r="G2069" t="s">
        <v>381</v>
      </c>
      <c r="H2069" s="4">
        <v>37213</v>
      </c>
      <c r="I2069" s="4">
        <v>22607</v>
      </c>
      <c r="J2069" s="5">
        <f t="shared" si="60"/>
        <v>59820</v>
      </c>
      <c r="K2069">
        <f>IFERROR(VLOOKUP(G2069,'GASB Match'!$A$87:$B$363,2,FALSE),"")</f>
        <v>3000056</v>
      </c>
    </row>
    <row r="2070" spans="1:11" x14ac:dyDescent="0.2">
      <c r="A2070" t="str">
        <f t="shared" si="59"/>
        <v>2020PARK COUNTY COOPERATIVE</v>
      </c>
      <c r="B2070">
        <v>3000056</v>
      </c>
      <c r="C2070">
        <v>2020</v>
      </c>
      <c r="D2070">
        <v>349991</v>
      </c>
      <c r="E2070" t="s">
        <v>777</v>
      </c>
      <c r="F2070" t="s">
        <v>786</v>
      </c>
      <c r="G2070" t="s">
        <v>381</v>
      </c>
      <c r="H2070" s="4">
        <v>13006</v>
      </c>
      <c r="I2070" s="4">
        <v>7603</v>
      </c>
      <c r="J2070" s="5">
        <f t="shared" si="60"/>
        <v>20609</v>
      </c>
      <c r="K2070">
        <f>IFERROR(VLOOKUP(G2070,'GASB Match'!$A$87:$B$363,2,FALSE),"")</f>
        <v>3000056</v>
      </c>
    </row>
    <row r="2071" spans="1:11" x14ac:dyDescent="0.2">
      <c r="A2071" t="str">
        <f t="shared" si="59"/>
        <v>2021PARK COUNTY COOPERATIVE</v>
      </c>
      <c r="B2071">
        <v>3000056</v>
      </c>
      <c r="C2071">
        <v>2021</v>
      </c>
      <c r="D2071">
        <v>349991</v>
      </c>
      <c r="E2071" t="s">
        <v>777</v>
      </c>
      <c r="F2071" t="s">
        <v>786</v>
      </c>
      <c r="G2071" t="s">
        <v>381</v>
      </c>
      <c r="H2071" s="4">
        <v>19600</v>
      </c>
      <c r="I2071" s="4">
        <v>11134</v>
      </c>
      <c r="J2071" s="5">
        <f t="shared" si="60"/>
        <v>30734</v>
      </c>
      <c r="K2071">
        <f>IFERROR(VLOOKUP(G2071,'GASB Match'!$A$87:$B$363,2,FALSE),"")</f>
        <v>3000056</v>
      </c>
    </row>
    <row r="2072" spans="1:11" x14ac:dyDescent="0.2">
      <c r="A2072" t="str">
        <f t="shared" si="59"/>
        <v>2022PARK COUNTY COOPERATIVE</v>
      </c>
      <c r="B2072">
        <v>3000056</v>
      </c>
      <c r="C2072">
        <v>2022</v>
      </c>
      <c r="D2072">
        <v>349991</v>
      </c>
      <c r="E2072" t="s">
        <v>777</v>
      </c>
      <c r="F2072" t="s">
        <v>786</v>
      </c>
      <c r="G2072" t="s">
        <v>381</v>
      </c>
      <c r="H2072" s="4">
        <v>19182</v>
      </c>
      <c r="I2072" s="4">
        <v>10470</v>
      </c>
      <c r="J2072" s="5">
        <f t="shared" si="60"/>
        <v>29652</v>
      </c>
      <c r="K2072">
        <f>IFERROR(VLOOKUP(G2072,'GASB Match'!$A$87:$B$363,2,FALSE),"")</f>
        <v>3000056</v>
      </c>
    </row>
    <row r="2073" spans="1:11" x14ac:dyDescent="0.2">
      <c r="A2073" t="str">
        <f t="shared" si="59"/>
        <v>2023PARK COUNTY COOPERATIVE</v>
      </c>
      <c r="B2073">
        <v>3000056</v>
      </c>
      <c r="C2073">
        <v>2023</v>
      </c>
      <c r="D2073">
        <v>349991</v>
      </c>
      <c r="E2073" t="s">
        <v>777</v>
      </c>
      <c r="F2073" t="s">
        <v>786</v>
      </c>
      <c r="G2073" t="s">
        <v>381</v>
      </c>
      <c r="H2073" s="4">
        <v>20855</v>
      </c>
      <c r="I2073" s="4">
        <v>11158</v>
      </c>
      <c r="J2073" s="5">
        <f t="shared" si="60"/>
        <v>32013</v>
      </c>
      <c r="K2073">
        <f>IFERROR(VLOOKUP(G2073,'GASB Match'!$A$87:$B$363,2,FALSE),"")</f>
        <v>3000056</v>
      </c>
    </row>
    <row r="2074" spans="1:11" x14ac:dyDescent="0.2">
      <c r="A2074" t="str">
        <f t="shared" si="59"/>
        <v>2015WINNETT K-12 SCHOOLS</v>
      </c>
      <c r="B2074">
        <v>3028470</v>
      </c>
      <c r="C2074">
        <v>2015</v>
      </c>
      <c r="D2074">
        <v>351591</v>
      </c>
      <c r="E2074" t="s">
        <v>777</v>
      </c>
      <c r="F2074" t="s">
        <v>786</v>
      </c>
      <c r="G2074" t="s">
        <v>226</v>
      </c>
      <c r="H2074" s="4">
        <v>40432</v>
      </c>
      <c r="I2074" s="4">
        <v>27560</v>
      </c>
      <c r="J2074" s="5">
        <f t="shared" si="60"/>
        <v>67992</v>
      </c>
      <c r="K2074">
        <f>IFERROR(VLOOKUP(G2074,'GASB Match'!$A$87:$B$363,2,FALSE),"")</f>
        <v>3028470</v>
      </c>
    </row>
    <row r="2075" spans="1:11" x14ac:dyDescent="0.2">
      <c r="A2075" t="str">
        <f t="shared" si="59"/>
        <v>2016WINNETT K-12 SCHOOLS</v>
      </c>
      <c r="B2075">
        <v>3028470</v>
      </c>
      <c r="C2075">
        <v>2016</v>
      </c>
      <c r="D2075">
        <v>351591</v>
      </c>
      <c r="E2075" t="s">
        <v>777</v>
      </c>
      <c r="F2075" t="s">
        <v>786</v>
      </c>
      <c r="G2075" t="s">
        <v>226</v>
      </c>
      <c r="H2075" s="4">
        <v>40780</v>
      </c>
      <c r="I2075" s="4">
        <v>26774</v>
      </c>
      <c r="J2075" s="5">
        <f t="shared" si="60"/>
        <v>67554</v>
      </c>
      <c r="K2075">
        <f>IFERROR(VLOOKUP(G2075,'GASB Match'!$A$87:$B$363,2,FALSE),"")</f>
        <v>3028470</v>
      </c>
    </row>
    <row r="2076" spans="1:11" x14ac:dyDescent="0.2">
      <c r="A2076" t="str">
        <f t="shared" si="59"/>
        <v>2017WINNETT K-12 SCHOOLS</v>
      </c>
      <c r="B2076">
        <v>3028470</v>
      </c>
      <c r="C2076">
        <v>2017</v>
      </c>
      <c r="D2076">
        <v>351591</v>
      </c>
      <c r="E2076" t="s">
        <v>777</v>
      </c>
      <c r="F2076" t="s">
        <v>786</v>
      </c>
      <c r="G2076" t="s">
        <v>226</v>
      </c>
      <c r="H2076" s="4">
        <v>47377</v>
      </c>
      <c r="I2076" s="4">
        <v>30088</v>
      </c>
      <c r="J2076" s="5">
        <f t="shared" si="60"/>
        <v>77465</v>
      </c>
      <c r="K2076">
        <f>IFERROR(VLOOKUP(G2076,'GASB Match'!$A$87:$B$363,2,FALSE),"")</f>
        <v>3028470</v>
      </c>
    </row>
    <row r="2077" spans="1:11" x14ac:dyDescent="0.2">
      <c r="A2077" t="str">
        <f t="shared" si="59"/>
        <v>2018WINNETT K-12 SCHOOLS</v>
      </c>
      <c r="B2077">
        <v>3028470</v>
      </c>
      <c r="C2077">
        <v>2018</v>
      </c>
      <c r="D2077">
        <v>351591</v>
      </c>
      <c r="E2077" t="s">
        <v>777</v>
      </c>
      <c r="F2077" t="s">
        <v>786</v>
      </c>
      <c r="G2077" t="s">
        <v>226</v>
      </c>
      <c r="H2077" s="4">
        <v>49410</v>
      </c>
      <c r="I2077" s="4">
        <v>31017</v>
      </c>
      <c r="J2077" s="5">
        <f t="shared" si="60"/>
        <v>80427</v>
      </c>
      <c r="K2077">
        <f>IFERROR(VLOOKUP(G2077,'GASB Match'!$A$87:$B$363,2,FALSE),"")</f>
        <v>3028470</v>
      </c>
    </row>
    <row r="2078" spans="1:11" x14ac:dyDescent="0.2">
      <c r="A2078" t="str">
        <f t="shared" si="59"/>
        <v>2019WINNETT K-12 SCHOOLS</v>
      </c>
      <c r="B2078">
        <v>3028470</v>
      </c>
      <c r="C2078">
        <v>2019</v>
      </c>
      <c r="D2078">
        <v>351591</v>
      </c>
      <c r="E2078" t="s">
        <v>777</v>
      </c>
      <c r="F2078" t="s">
        <v>786</v>
      </c>
      <c r="G2078" t="s">
        <v>226</v>
      </c>
      <c r="H2078" s="4">
        <v>49867</v>
      </c>
      <c r="I2078" s="4">
        <v>30268</v>
      </c>
      <c r="J2078" s="5">
        <f t="shared" si="60"/>
        <v>80135</v>
      </c>
      <c r="K2078">
        <f>IFERROR(VLOOKUP(G2078,'GASB Match'!$A$87:$B$363,2,FALSE),"")</f>
        <v>3028470</v>
      </c>
    </row>
    <row r="2079" spans="1:11" x14ac:dyDescent="0.2">
      <c r="A2079" t="str">
        <f t="shared" si="59"/>
        <v>2020WINNETT K-12 SCHOOLS</v>
      </c>
      <c r="B2079">
        <v>3028470</v>
      </c>
      <c r="C2079">
        <v>2020</v>
      </c>
      <c r="D2079">
        <v>351591</v>
      </c>
      <c r="E2079" t="s">
        <v>777</v>
      </c>
      <c r="F2079" t="s">
        <v>786</v>
      </c>
      <c r="G2079" t="s">
        <v>226</v>
      </c>
      <c r="H2079" s="4">
        <v>50841</v>
      </c>
      <c r="I2079" s="4">
        <v>29979</v>
      </c>
      <c r="J2079" s="5">
        <f t="shared" si="60"/>
        <v>80820</v>
      </c>
      <c r="K2079">
        <f>IFERROR(VLOOKUP(G2079,'GASB Match'!$A$87:$B$363,2,FALSE),"")</f>
        <v>3028470</v>
      </c>
    </row>
    <row r="2080" spans="1:11" x14ac:dyDescent="0.2">
      <c r="A2080" t="str">
        <f t="shared" si="59"/>
        <v>2021WINNETT K-12 SCHOOLS</v>
      </c>
      <c r="B2080">
        <v>3028470</v>
      </c>
      <c r="C2080">
        <v>2021</v>
      </c>
      <c r="D2080">
        <v>351591</v>
      </c>
      <c r="E2080" t="s">
        <v>777</v>
      </c>
      <c r="F2080" t="s">
        <v>786</v>
      </c>
      <c r="G2080" t="s">
        <v>226</v>
      </c>
      <c r="H2080" s="4">
        <v>49149</v>
      </c>
      <c r="I2080" s="4">
        <v>27995</v>
      </c>
      <c r="J2080" s="5">
        <f t="shared" si="60"/>
        <v>77144</v>
      </c>
      <c r="K2080">
        <f>IFERROR(VLOOKUP(G2080,'GASB Match'!$A$87:$B$363,2,FALSE),"")</f>
        <v>3028470</v>
      </c>
    </row>
    <row r="2081" spans="1:11" x14ac:dyDescent="0.2">
      <c r="A2081" t="str">
        <f t="shared" si="59"/>
        <v>2022WINNETT K-12 SCHOOLS</v>
      </c>
      <c r="B2081">
        <v>3028470</v>
      </c>
      <c r="C2081">
        <v>2022</v>
      </c>
      <c r="D2081">
        <v>351591</v>
      </c>
      <c r="E2081" t="s">
        <v>777</v>
      </c>
      <c r="F2081" t="s">
        <v>786</v>
      </c>
      <c r="G2081" t="s">
        <v>226</v>
      </c>
      <c r="H2081" s="4">
        <v>62485</v>
      </c>
      <c r="I2081" s="4">
        <v>34393</v>
      </c>
      <c r="J2081" s="5">
        <f t="shared" si="60"/>
        <v>96878</v>
      </c>
      <c r="K2081">
        <f>IFERROR(VLOOKUP(G2081,'GASB Match'!$A$87:$B$363,2,FALSE),"")</f>
        <v>3028470</v>
      </c>
    </row>
    <row r="2082" spans="1:11" x14ac:dyDescent="0.2">
      <c r="A2082" t="str">
        <f t="shared" si="59"/>
        <v>2023WINNETT K-12 SCHOOLS</v>
      </c>
      <c r="B2082">
        <v>3028470</v>
      </c>
      <c r="C2082">
        <v>2023</v>
      </c>
      <c r="D2082">
        <v>351591</v>
      </c>
      <c r="E2082" t="s">
        <v>777</v>
      </c>
      <c r="F2082" t="s">
        <v>786</v>
      </c>
      <c r="G2082" t="s">
        <v>226</v>
      </c>
      <c r="H2082" s="4">
        <v>60074</v>
      </c>
      <c r="I2082" s="4">
        <v>32364</v>
      </c>
      <c r="J2082" s="5">
        <f t="shared" si="60"/>
        <v>92438</v>
      </c>
      <c r="K2082">
        <f>IFERROR(VLOOKUP(G2082,'GASB Match'!$A$87:$B$363,2,FALSE),"")</f>
        <v>3028470</v>
      </c>
    </row>
    <row r="2083" spans="1:11" x14ac:dyDescent="0.2">
      <c r="A2083" t="str">
        <f t="shared" si="59"/>
        <v>2015DODSON PUBLIC SCHOOLS</v>
      </c>
      <c r="B2083">
        <v>3009120</v>
      </c>
      <c r="C2083">
        <v>2015</v>
      </c>
      <c r="D2083">
        <v>360021</v>
      </c>
      <c r="E2083" t="s">
        <v>777</v>
      </c>
      <c r="F2083" t="s">
        <v>786</v>
      </c>
      <c r="G2083" t="s">
        <v>227</v>
      </c>
      <c r="H2083" s="4">
        <v>47252</v>
      </c>
      <c r="I2083" s="4">
        <v>32125</v>
      </c>
      <c r="J2083" s="5">
        <f t="shared" si="60"/>
        <v>79377</v>
      </c>
      <c r="K2083">
        <f>IFERROR(VLOOKUP(G2083,'GASB Match'!$A$87:$B$363,2,FALSE),"")</f>
        <v>3009120</v>
      </c>
    </row>
    <row r="2084" spans="1:11" x14ac:dyDescent="0.2">
      <c r="A2084" t="str">
        <f t="shared" si="59"/>
        <v>2016DODSON PUBLIC SCHOOLS</v>
      </c>
      <c r="B2084">
        <v>3009120</v>
      </c>
      <c r="C2084">
        <v>2016</v>
      </c>
      <c r="D2084">
        <v>360021</v>
      </c>
      <c r="E2084" t="s">
        <v>777</v>
      </c>
      <c r="F2084" t="s">
        <v>786</v>
      </c>
      <c r="G2084" t="s">
        <v>227</v>
      </c>
      <c r="H2084" s="4">
        <v>43729</v>
      </c>
      <c r="I2084" s="4">
        <v>28696</v>
      </c>
      <c r="J2084" s="5">
        <f t="shared" si="60"/>
        <v>72425</v>
      </c>
      <c r="K2084">
        <f>IFERROR(VLOOKUP(G2084,'GASB Match'!$A$87:$B$363,2,FALSE),"")</f>
        <v>3009120</v>
      </c>
    </row>
    <row r="2085" spans="1:11" x14ac:dyDescent="0.2">
      <c r="A2085" t="str">
        <f t="shared" si="59"/>
        <v>2017DODSON PUBLIC SCHOOLS</v>
      </c>
      <c r="B2085">
        <v>3009120</v>
      </c>
      <c r="C2085">
        <v>2017</v>
      </c>
      <c r="D2085">
        <v>360021</v>
      </c>
      <c r="E2085" t="s">
        <v>777</v>
      </c>
      <c r="F2085" t="s">
        <v>786</v>
      </c>
      <c r="G2085" t="s">
        <v>227</v>
      </c>
      <c r="H2085" s="4">
        <v>53641</v>
      </c>
      <c r="I2085" s="4">
        <v>34064</v>
      </c>
      <c r="J2085" s="5">
        <f t="shared" si="60"/>
        <v>87705</v>
      </c>
      <c r="K2085">
        <f>IFERROR(VLOOKUP(G2085,'GASB Match'!$A$87:$B$363,2,FALSE),"")</f>
        <v>3009120</v>
      </c>
    </row>
    <row r="2086" spans="1:11" x14ac:dyDescent="0.2">
      <c r="A2086" t="str">
        <f t="shared" si="59"/>
        <v>2018DODSON PUBLIC SCHOOLS</v>
      </c>
      <c r="B2086">
        <v>3009120</v>
      </c>
      <c r="C2086">
        <v>2018</v>
      </c>
      <c r="D2086">
        <v>360021</v>
      </c>
      <c r="E2086" t="s">
        <v>777</v>
      </c>
      <c r="F2086" t="s">
        <v>786</v>
      </c>
      <c r="G2086" t="s">
        <v>227</v>
      </c>
      <c r="H2086" s="4">
        <v>56643</v>
      </c>
      <c r="I2086" s="4">
        <v>35509</v>
      </c>
      <c r="J2086" s="5">
        <f t="shared" si="60"/>
        <v>92152</v>
      </c>
      <c r="K2086">
        <f>IFERROR(VLOOKUP(G2086,'GASB Match'!$A$87:$B$363,2,FALSE),"")</f>
        <v>3009120</v>
      </c>
    </row>
    <row r="2087" spans="1:11" x14ac:dyDescent="0.2">
      <c r="A2087" t="str">
        <f t="shared" si="59"/>
        <v>2019DODSON PUBLIC SCHOOLS</v>
      </c>
      <c r="B2087">
        <v>3009120</v>
      </c>
      <c r="C2087">
        <v>2019</v>
      </c>
      <c r="D2087">
        <v>360021</v>
      </c>
      <c r="E2087" t="s">
        <v>777</v>
      </c>
      <c r="F2087" t="s">
        <v>786</v>
      </c>
      <c r="G2087" t="s">
        <v>227</v>
      </c>
      <c r="H2087" s="4">
        <v>60922</v>
      </c>
      <c r="I2087" s="4">
        <v>36960</v>
      </c>
      <c r="J2087" s="5">
        <f t="shared" si="60"/>
        <v>97882</v>
      </c>
      <c r="K2087">
        <f>IFERROR(VLOOKUP(G2087,'GASB Match'!$A$87:$B$363,2,FALSE),"")</f>
        <v>3009120</v>
      </c>
    </row>
    <row r="2088" spans="1:11" x14ac:dyDescent="0.2">
      <c r="A2088" t="str">
        <f t="shared" si="59"/>
        <v>2020DODSON PUBLIC SCHOOLS</v>
      </c>
      <c r="B2088">
        <v>3009120</v>
      </c>
      <c r="C2088">
        <v>2020</v>
      </c>
      <c r="D2088">
        <v>360021</v>
      </c>
      <c r="E2088" t="s">
        <v>777</v>
      </c>
      <c r="F2088" t="s">
        <v>786</v>
      </c>
      <c r="G2088" t="s">
        <v>227</v>
      </c>
      <c r="H2088" s="4">
        <v>59110</v>
      </c>
      <c r="I2088" s="4">
        <v>34869</v>
      </c>
      <c r="J2088" s="5">
        <f t="shared" si="60"/>
        <v>93979</v>
      </c>
      <c r="K2088">
        <f>IFERROR(VLOOKUP(G2088,'GASB Match'!$A$87:$B$363,2,FALSE),"")</f>
        <v>3009120</v>
      </c>
    </row>
    <row r="2089" spans="1:11" x14ac:dyDescent="0.2">
      <c r="A2089" t="str">
        <f t="shared" si="59"/>
        <v>2021DODSON PUBLIC SCHOOLS</v>
      </c>
      <c r="B2089">
        <v>3009120</v>
      </c>
      <c r="C2089">
        <v>2021</v>
      </c>
      <c r="D2089">
        <v>360021</v>
      </c>
      <c r="E2089" t="s">
        <v>777</v>
      </c>
      <c r="F2089" t="s">
        <v>786</v>
      </c>
      <c r="G2089" t="s">
        <v>227</v>
      </c>
      <c r="H2089" s="4">
        <v>80240</v>
      </c>
      <c r="I2089" s="4">
        <v>45737</v>
      </c>
      <c r="J2089" s="5">
        <f t="shared" si="60"/>
        <v>125977</v>
      </c>
      <c r="K2089">
        <f>IFERROR(VLOOKUP(G2089,'GASB Match'!$A$87:$B$363,2,FALSE),"")</f>
        <v>3009120</v>
      </c>
    </row>
    <row r="2090" spans="1:11" x14ac:dyDescent="0.2">
      <c r="A2090" t="str">
        <f t="shared" si="59"/>
        <v>2022DODSON PUBLIC SCHOOLS</v>
      </c>
      <c r="B2090">
        <v>3009120</v>
      </c>
      <c r="C2090">
        <v>2022</v>
      </c>
      <c r="D2090">
        <v>360021</v>
      </c>
      <c r="E2090" t="s">
        <v>777</v>
      </c>
      <c r="F2090" t="s">
        <v>786</v>
      </c>
      <c r="G2090" t="s">
        <v>227</v>
      </c>
      <c r="H2090" s="4">
        <v>86503</v>
      </c>
      <c r="I2090" s="4">
        <v>47662</v>
      </c>
      <c r="J2090" s="5">
        <f t="shared" si="60"/>
        <v>134165</v>
      </c>
      <c r="K2090">
        <f>IFERROR(VLOOKUP(G2090,'GASB Match'!$A$87:$B$363,2,FALSE),"")</f>
        <v>3009120</v>
      </c>
    </row>
    <row r="2091" spans="1:11" x14ac:dyDescent="0.2">
      <c r="A2091" t="str">
        <f t="shared" si="59"/>
        <v>2023DODSON PUBLIC SCHOOLS</v>
      </c>
      <c r="B2091">
        <v>3009120</v>
      </c>
      <c r="C2091">
        <v>2023</v>
      </c>
      <c r="D2091">
        <v>360021</v>
      </c>
      <c r="E2091" t="s">
        <v>777</v>
      </c>
      <c r="F2091" t="s">
        <v>786</v>
      </c>
      <c r="G2091" t="s">
        <v>227</v>
      </c>
      <c r="H2091" s="4">
        <v>88743</v>
      </c>
      <c r="I2091" s="4">
        <v>47866</v>
      </c>
      <c r="J2091" s="5">
        <f t="shared" si="60"/>
        <v>136609</v>
      </c>
      <c r="K2091">
        <f>IFERROR(VLOOKUP(G2091,'GASB Match'!$A$87:$B$363,2,FALSE),"")</f>
        <v>3009120</v>
      </c>
    </row>
    <row r="2092" spans="1:11" x14ac:dyDescent="0.2">
      <c r="A2092" t="str">
        <f t="shared" si="59"/>
        <v>2015SACO PUBLIC SCHOOLS</v>
      </c>
      <c r="B2092" t="s">
        <v>785</v>
      </c>
      <c r="C2092">
        <v>2015</v>
      </c>
      <c r="D2092">
        <v>360121</v>
      </c>
      <c r="E2092" t="s">
        <v>777</v>
      </c>
      <c r="F2092" t="s">
        <v>786</v>
      </c>
      <c r="G2092" t="s">
        <v>228</v>
      </c>
      <c r="H2092" s="4">
        <v>45537</v>
      </c>
      <c r="I2092" s="4">
        <v>30977</v>
      </c>
      <c r="J2092" s="5">
        <f t="shared" si="60"/>
        <v>76514</v>
      </c>
      <c r="K2092" t="str">
        <f>IFERROR(VLOOKUP(G2092,'GASB Match'!$A$87:$B$363,2,FALSE),"")</f>
        <v/>
      </c>
    </row>
    <row r="2093" spans="1:11" x14ac:dyDescent="0.2">
      <c r="A2093" t="str">
        <f t="shared" si="59"/>
        <v>2016SACO PUBLIC SCHOOLS</v>
      </c>
      <c r="B2093" t="s">
        <v>785</v>
      </c>
      <c r="C2093">
        <v>2016</v>
      </c>
      <c r="D2093">
        <v>360121</v>
      </c>
      <c r="E2093" t="s">
        <v>777</v>
      </c>
      <c r="F2093" t="s">
        <v>786</v>
      </c>
      <c r="G2093" t="s">
        <v>228</v>
      </c>
      <c r="H2093" s="4">
        <v>47220</v>
      </c>
      <c r="I2093" s="4">
        <v>30970</v>
      </c>
      <c r="J2093" s="5">
        <f t="shared" si="60"/>
        <v>78190</v>
      </c>
      <c r="K2093" t="str">
        <f>IFERROR(VLOOKUP(G2093,'GASB Match'!$A$87:$B$363,2,FALSE),"")</f>
        <v/>
      </c>
    </row>
    <row r="2094" spans="1:11" x14ac:dyDescent="0.2">
      <c r="A2094" t="str">
        <f t="shared" si="59"/>
        <v>2017SACO PUBLIC SCHOOLS</v>
      </c>
      <c r="B2094" t="s">
        <v>785</v>
      </c>
      <c r="C2094">
        <v>2017</v>
      </c>
      <c r="D2094">
        <v>360121</v>
      </c>
      <c r="E2094" t="s">
        <v>777</v>
      </c>
      <c r="F2094" t="s">
        <v>786</v>
      </c>
      <c r="G2094" t="s">
        <v>228</v>
      </c>
      <c r="H2094" s="4">
        <v>47044</v>
      </c>
      <c r="I2094" s="4">
        <v>29876</v>
      </c>
      <c r="J2094" s="5">
        <f t="shared" si="60"/>
        <v>76920</v>
      </c>
      <c r="K2094" t="str">
        <f>IFERROR(VLOOKUP(G2094,'GASB Match'!$A$87:$B$363,2,FALSE),"")</f>
        <v/>
      </c>
    </row>
    <row r="2095" spans="1:11" x14ac:dyDescent="0.2">
      <c r="A2095" t="str">
        <f t="shared" si="59"/>
        <v>2018SACO PUBLIC SCHOOLS</v>
      </c>
      <c r="B2095" t="s">
        <v>785</v>
      </c>
      <c r="C2095">
        <v>2018</v>
      </c>
      <c r="D2095">
        <v>360121</v>
      </c>
      <c r="E2095" t="s">
        <v>777</v>
      </c>
      <c r="F2095" t="s">
        <v>786</v>
      </c>
      <c r="G2095" t="s">
        <v>228</v>
      </c>
      <c r="H2095" s="4">
        <v>51141</v>
      </c>
      <c r="I2095" s="4">
        <v>32092</v>
      </c>
      <c r="J2095" s="5">
        <f t="shared" si="60"/>
        <v>83233</v>
      </c>
      <c r="K2095" t="str">
        <f>IFERROR(VLOOKUP(G2095,'GASB Match'!$A$87:$B$363,2,FALSE),"")</f>
        <v/>
      </c>
    </row>
    <row r="2096" spans="1:11" x14ac:dyDescent="0.2">
      <c r="A2096" t="str">
        <f t="shared" si="59"/>
        <v>2019SACO PUBLIC SCHOOLS</v>
      </c>
      <c r="B2096" t="s">
        <v>785</v>
      </c>
      <c r="C2096">
        <v>2019</v>
      </c>
      <c r="D2096">
        <v>360121</v>
      </c>
      <c r="E2096" t="s">
        <v>777</v>
      </c>
      <c r="F2096" t="s">
        <v>786</v>
      </c>
      <c r="G2096" t="s">
        <v>228</v>
      </c>
      <c r="H2096" s="4">
        <v>52415</v>
      </c>
      <c r="I2096" s="4">
        <v>31810</v>
      </c>
      <c r="J2096" s="5">
        <f t="shared" si="60"/>
        <v>84225</v>
      </c>
      <c r="K2096" t="str">
        <f>IFERROR(VLOOKUP(G2096,'GASB Match'!$A$87:$B$363,2,FALSE),"")</f>
        <v/>
      </c>
    </row>
    <row r="2097" spans="1:11" x14ac:dyDescent="0.2">
      <c r="A2097" t="str">
        <f t="shared" si="59"/>
        <v>2020SACO PUBLIC SCHOOLS</v>
      </c>
      <c r="B2097" t="s">
        <v>785</v>
      </c>
      <c r="C2097">
        <v>2020</v>
      </c>
      <c r="D2097">
        <v>360121</v>
      </c>
      <c r="E2097" t="s">
        <v>777</v>
      </c>
      <c r="F2097" t="s">
        <v>786</v>
      </c>
      <c r="G2097" t="s">
        <v>228</v>
      </c>
      <c r="H2097" s="4">
        <v>53706</v>
      </c>
      <c r="I2097" s="4">
        <v>31673</v>
      </c>
      <c r="J2097" s="5">
        <f t="shared" si="60"/>
        <v>85379</v>
      </c>
      <c r="K2097" t="str">
        <f>IFERROR(VLOOKUP(G2097,'GASB Match'!$A$87:$B$363,2,FALSE),"")</f>
        <v/>
      </c>
    </row>
    <row r="2098" spans="1:11" x14ac:dyDescent="0.2">
      <c r="A2098" t="str">
        <f t="shared" si="59"/>
        <v>2021SACO PUBLIC SCHOOLS</v>
      </c>
      <c r="B2098" t="s">
        <v>785</v>
      </c>
      <c r="C2098">
        <v>2021</v>
      </c>
      <c r="D2098">
        <v>360121</v>
      </c>
      <c r="E2098" t="s">
        <v>777</v>
      </c>
      <c r="F2098" t="s">
        <v>786</v>
      </c>
      <c r="G2098" t="s">
        <v>228</v>
      </c>
      <c r="H2098" s="4">
        <v>53018</v>
      </c>
      <c r="I2098" s="4">
        <v>30203</v>
      </c>
      <c r="J2098" s="5">
        <f t="shared" si="60"/>
        <v>83221</v>
      </c>
      <c r="K2098" t="str">
        <f>IFERROR(VLOOKUP(G2098,'GASB Match'!$A$87:$B$363,2,FALSE),"")</f>
        <v/>
      </c>
    </row>
    <row r="2099" spans="1:11" x14ac:dyDescent="0.2">
      <c r="A2099" t="str">
        <f t="shared" si="59"/>
        <v>2022SACO PUBLIC SCHOOLS</v>
      </c>
      <c r="B2099" t="s">
        <v>785</v>
      </c>
      <c r="C2099">
        <v>2022</v>
      </c>
      <c r="D2099">
        <v>360121</v>
      </c>
      <c r="E2099" t="s">
        <v>777</v>
      </c>
      <c r="F2099" t="s">
        <v>786</v>
      </c>
      <c r="G2099" t="s">
        <v>228</v>
      </c>
      <c r="H2099" s="4">
        <v>55196</v>
      </c>
      <c r="I2099" s="4">
        <v>30366</v>
      </c>
      <c r="J2099" s="5">
        <f t="shared" si="60"/>
        <v>85562</v>
      </c>
      <c r="K2099" t="str">
        <f>IFERROR(VLOOKUP(G2099,'GASB Match'!$A$87:$B$363,2,FALSE),"")</f>
        <v/>
      </c>
    </row>
    <row r="2100" spans="1:11" x14ac:dyDescent="0.2">
      <c r="A2100" t="str">
        <f t="shared" si="59"/>
        <v>2023SACO PUBLIC SCHOOLS</v>
      </c>
      <c r="B2100" t="s">
        <v>785</v>
      </c>
      <c r="C2100">
        <v>2023</v>
      </c>
      <c r="D2100">
        <v>360121</v>
      </c>
      <c r="E2100" t="s">
        <v>777</v>
      </c>
      <c r="F2100" t="s">
        <v>786</v>
      </c>
      <c r="G2100" t="s">
        <v>228</v>
      </c>
      <c r="H2100" s="4">
        <v>56438</v>
      </c>
      <c r="I2100" s="4">
        <v>30398</v>
      </c>
      <c r="J2100" s="5">
        <f t="shared" si="60"/>
        <v>86836</v>
      </c>
      <c r="K2100" t="str">
        <f>IFERROR(VLOOKUP(G2100,'GASB Match'!$A$87:$B$363,2,FALSE),"")</f>
        <v/>
      </c>
    </row>
    <row r="2101" spans="1:11" x14ac:dyDescent="0.2">
      <c r="A2101" t="str">
        <f t="shared" si="59"/>
        <v>2015MALTA PUBLIC SCHOOLS</v>
      </c>
      <c r="B2101">
        <v>3017580</v>
      </c>
      <c r="C2101">
        <v>2015</v>
      </c>
      <c r="D2101">
        <v>360141</v>
      </c>
      <c r="E2101" t="s">
        <v>777</v>
      </c>
      <c r="F2101" t="s">
        <v>786</v>
      </c>
      <c r="G2101" t="s">
        <v>229</v>
      </c>
      <c r="H2101" s="4">
        <v>208271</v>
      </c>
      <c r="I2101" s="4">
        <v>139907</v>
      </c>
      <c r="J2101" s="5">
        <f t="shared" si="60"/>
        <v>348178</v>
      </c>
      <c r="K2101">
        <f>IFERROR(VLOOKUP(G2101,'GASB Match'!$A$87:$B$363,2,FALSE),"")</f>
        <v>3017580</v>
      </c>
    </row>
    <row r="2102" spans="1:11" x14ac:dyDescent="0.2">
      <c r="A2102" t="str">
        <f t="shared" si="59"/>
        <v>2016MALTA PUBLIC SCHOOLS</v>
      </c>
      <c r="B2102">
        <v>3017580</v>
      </c>
      <c r="C2102">
        <v>2016</v>
      </c>
      <c r="D2102">
        <v>360141</v>
      </c>
      <c r="E2102" t="s">
        <v>777</v>
      </c>
      <c r="F2102" t="s">
        <v>786</v>
      </c>
      <c r="G2102" t="s">
        <v>229</v>
      </c>
      <c r="H2102" s="4">
        <v>217786</v>
      </c>
      <c r="I2102" s="4">
        <v>142082</v>
      </c>
      <c r="J2102" s="5">
        <f t="shared" si="60"/>
        <v>359868</v>
      </c>
      <c r="K2102">
        <f>IFERROR(VLOOKUP(G2102,'GASB Match'!$A$87:$B$363,2,FALSE),"")</f>
        <v>3017580</v>
      </c>
    </row>
    <row r="2103" spans="1:11" x14ac:dyDescent="0.2">
      <c r="A2103" t="str">
        <f t="shared" si="59"/>
        <v>2017MALTA PUBLIC SCHOOLS</v>
      </c>
      <c r="B2103">
        <v>3017580</v>
      </c>
      <c r="C2103">
        <v>2017</v>
      </c>
      <c r="D2103">
        <v>360141</v>
      </c>
      <c r="E2103" t="s">
        <v>777</v>
      </c>
      <c r="F2103" t="s">
        <v>786</v>
      </c>
      <c r="G2103" t="s">
        <v>229</v>
      </c>
      <c r="H2103" s="4">
        <v>221897</v>
      </c>
      <c r="I2103" s="4">
        <v>140865</v>
      </c>
      <c r="J2103" s="5">
        <f t="shared" si="60"/>
        <v>362762</v>
      </c>
      <c r="K2103">
        <f>IFERROR(VLOOKUP(G2103,'GASB Match'!$A$87:$B$363,2,FALSE),"")</f>
        <v>3017580</v>
      </c>
    </row>
    <row r="2104" spans="1:11" x14ac:dyDescent="0.2">
      <c r="A2104" t="str">
        <f t="shared" si="59"/>
        <v>2018MALTA PUBLIC SCHOOLS</v>
      </c>
      <c r="B2104">
        <v>3017580</v>
      </c>
      <c r="C2104">
        <v>2018</v>
      </c>
      <c r="D2104">
        <v>360141</v>
      </c>
      <c r="E2104" t="s">
        <v>777</v>
      </c>
      <c r="F2104" t="s">
        <v>786</v>
      </c>
      <c r="G2104" t="s">
        <v>229</v>
      </c>
      <c r="H2104" s="4">
        <v>236095</v>
      </c>
      <c r="I2104" s="4">
        <v>146947</v>
      </c>
      <c r="J2104" s="5">
        <f t="shared" si="60"/>
        <v>383042</v>
      </c>
      <c r="K2104">
        <f>IFERROR(VLOOKUP(G2104,'GASB Match'!$A$87:$B$363,2,FALSE),"")</f>
        <v>3017580</v>
      </c>
    </row>
    <row r="2105" spans="1:11" x14ac:dyDescent="0.2">
      <c r="A2105" t="str">
        <f t="shared" si="59"/>
        <v>2019MALTA PUBLIC SCHOOLS</v>
      </c>
      <c r="B2105">
        <v>3017580</v>
      </c>
      <c r="C2105">
        <v>2019</v>
      </c>
      <c r="D2105">
        <v>360141</v>
      </c>
      <c r="E2105" t="s">
        <v>777</v>
      </c>
      <c r="F2105" t="s">
        <v>786</v>
      </c>
      <c r="G2105" t="s">
        <v>229</v>
      </c>
      <c r="H2105" s="4">
        <v>238593</v>
      </c>
      <c r="I2105" s="4">
        <v>144518</v>
      </c>
      <c r="J2105" s="5">
        <f t="shared" si="60"/>
        <v>383111</v>
      </c>
      <c r="K2105">
        <f>IFERROR(VLOOKUP(G2105,'GASB Match'!$A$87:$B$363,2,FALSE),"")</f>
        <v>3017580</v>
      </c>
    </row>
    <row r="2106" spans="1:11" x14ac:dyDescent="0.2">
      <c r="A2106" t="str">
        <f t="shared" si="59"/>
        <v>2020MALTA PUBLIC SCHOOLS</v>
      </c>
      <c r="B2106">
        <v>3017580</v>
      </c>
      <c r="C2106">
        <v>2020</v>
      </c>
      <c r="D2106">
        <v>360141</v>
      </c>
      <c r="E2106" t="s">
        <v>777</v>
      </c>
      <c r="F2106" t="s">
        <v>786</v>
      </c>
      <c r="G2106" t="s">
        <v>229</v>
      </c>
      <c r="H2106" s="4">
        <v>239942</v>
      </c>
      <c r="I2106" s="4">
        <v>141815</v>
      </c>
      <c r="J2106" s="5">
        <f t="shared" si="60"/>
        <v>381757</v>
      </c>
      <c r="K2106">
        <f>IFERROR(VLOOKUP(G2106,'GASB Match'!$A$87:$B$363,2,FALSE),"")</f>
        <v>3017580</v>
      </c>
    </row>
    <row r="2107" spans="1:11" x14ac:dyDescent="0.2">
      <c r="A2107" t="str">
        <f t="shared" si="59"/>
        <v>2021MALTA PUBLIC SCHOOLS</v>
      </c>
      <c r="B2107">
        <v>3017580</v>
      </c>
      <c r="C2107">
        <v>2021</v>
      </c>
      <c r="D2107">
        <v>360141</v>
      </c>
      <c r="E2107" t="s">
        <v>777</v>
      </c>
      <c r="F2107" t="s">
        <v>786</v>
      </c>
      <c r="G2107" t="s">
        <v>229</v>
      </c>
      <c r="H2107" s="4">
        <v>241125</v>
      </c>
      <c r="I2107" s="4">
        <v>137542</v>
      </c>
      <c r="J2107" s="5">
        <f t="shared" si="60"/>
        <v>378667</v>
      </c>
      <c r="K2107">
        <f>IFERROR(VLOOKUP(G2107,'GASB Match'!$A$87:$B$363,2,FALSE),"")</f>
        <v>3017580</v>
      </c>
    </row>
    <row r="2108" spans="1:11" x14ac:dyDescent="0.2">
      <c r="A2108" t="str">
        <f t="shared" si="59"/>
        <v>2022MALTA PUBLIC SCHOOLS</v>
      </c>
      <c r="B2108">
        <v>3017580</v>
      </c>
      <c r="C2108">
        <v>2022</v>
      </c>
      <c r="D2108">
        <v>360141</v>
      </c>
      <c r="E2108" t="s">
        <v>777</v>
      </c>
      <c r="F2108" t="s">
        <v>786</v>
      </c>
      <c r="G2108" t="s">
        <v>229</v>
      </c>
      <c r="H2108" s="4">
        <v>241981</v>
      </c>
      <c r="I2108" s="4">
        <v>133557</v>
      </c>
      <c r="J2108" s="5">
        <f t="shared" si="60"/>
        <v>375538</v>
      </c>
      <c r="K2108">
        <f>IFERROR(VLOOKUP(G2108,'GASB Match'!$A$87:$B$363,2,FALSE),"")</f>
        <v>3017580</v>
      </c>
    </row>
    <row r="2109" spans="1:11" x14ac:dyDescent="0.2">
      <c r="A2109" t="str">
        <f t="shared" si="59"/>
        <v>2023MALTA PUBLIC SCHOOLS</v>
      </c>
      <c r="B2109">
        <v>3017580</v>
      </c>
      <c r="C2109">
        <v>2023</v>
      </c>
      <c r="D2109">
        <v>360141</v>
      </c>
      <c r="E2109" t="s">
        <v>777</v>
      </c>
      <c r="F2109" t="s">
        <v>786</v>
      </c>
      <c r="G2109" t="s">
        <v>229</v>
      </c>
      <c r="H2109" s="4">
        <v>256238</v>
      </c>
      <c r="I2109" s="4">
        <v>138435</v>
      </c>
      <c r="J2109" s="5">
        <f t="shared" si="60"/>
        <v>394673</v>
      </c>
      <c r="K2109">
        <f>IFERROR(VLOOKUP(G2109,'GASB Match'!$A$87:$B$363,2,FALSE),"")</f>
        <v>3017580</v>
      </c>
    </row>
    <row r="2110" spans="1:11" x14ac:dyDescent="0.2">
      <c r="A2110" t="str">
        <f t="shared" si="59"/>
        <v>2015WHITEWATER SCHOOLS</v>
      </c>
      <c r="B2110">
        <v>3027930</v>
      </c>
      <c r="C2110">
        <v>2015</v>
      </c>
      <c r="D2110">
        <v>360201</v>
      </c>
      <c r="E2110" t="s">
        <v>777</v>
      </c>
      <c r="F2110" t="s">
        <v>786</v>
      </c>
      <c r="G2110" t="s">
        <v>230</v>
      </c>
      <c r="H2110" s="4">
        <v>46563</v>
      </c>
      <c r="I2110" s="4">
        <v>31664</v>
      </c>
      <c r="J2110" s="5">
        <f t="shared" si="60"/>
        <v>78227</v>
      </c>
      <c r="K2110">
        <f>IFERROR(VLOOKUP(G2110,'GASB Match'!$A$87:$B$363,2,FALSE),"")</f>
        <v>3027930</v>
      </c>
    </row>
    <row r="2111" spans="1:11" x14ac:dyDescent="0.2">
      <c r="A2111" t="str">
        <f t="shared" si="59"/>
        <v>2016WHITEWATER SCHOOLS</v>
      </c>
      <c r="B2111">
        <v>3027930</v>
      </c>
      <c r="C2111">
        <v>2016</v>
      </c>
      <c r="D2111">
        <v>360201</v>
      </c>
      <c r="E2111" t="s">
        <v>777</v>
      </c>
      <c r="F2111" t="s">
        <v>786</v>
      </c>
      <c r="G2111" t="s">
        <v>230</v>
      </c>
      <c r="H2111" s="4">
        <v>48891</v>
      </c>
      <c r="I2111" s="4">
        <v>32058</v>
      </c>
      <c r="J2111" s="5">
        <f t="shared" si="60"/>
        <v>80949</v>
      </c>
      <c r="K2111">
        <f>IFERROR(VLOOKUP(G2111,'GASB Match'!$A$87:$B$363,2,FALSE),"")</f>
        <v>3027930</v>
      </c>
    </row>
    <row r="2112" spans="1:11" x14ac:dyDescent="0.2">
      <c r="A2112" t="str">
        <f t="shared" si="59"/>
        <v>2017WHITEWATER SCHOOLS</v>
      </c>
      <c r="B2112">
        <v>3027930</v>
      </c>
      <c r="C2112">
        <v>2017</v>
      </c>
      <c r="D2112">
        <v>360201</v>
      </c>
      <c r="E2112" t="s">
        <v>777</v>
      </c>
      <c r="F2112" t="s">
        <v>786</v>
      </c>
      <c r="G2112" t="s">
        <v>230</v>
      </c>
      <c r="H2112" s="4">
        <v>50009</v>
      </c>
      <c r="I2112" s="4">
        <v>31758</v>
      </c>
      <c r="J2112" s="5">
        <f t="shared" si="60"/>
        <v>81767</v>
      </c>
      <c r="K2112">
        <f>IFERROR(VLOOKUP(G2112,'GASB Match'!$A$87:$B$363,2,FALSE),"")</f>
        <v>3027930</v>
      </c>
    </row>
    <row r="2113" spans="1:11" x14ac:dyDescent="0.2">
      <c r="A2113" t="str">
        <f t="shared" si="59"/>
        <v>2018WHITEWATER SCHOOLS</v>
      </c>
      <c r="B2113">
        <v>3027930</v>
      </c>
      <c r="C2113">
        <v>2018</v>
      </c>
      <c r="D2113">
        <v>360201</v>
      </c>
      <c r="E2113" t="s">
        <v>777</v>
      </c>
      <c r="F2113" t="s">
        <v>786</v>
      </c>
      <c r="G2113" t="s">
        <v>230</v>
      </c>
      <c r="H2113" s="4">
        <v>52272</v>
      </c>
      <c r="I2113" s="4">
        <v>32794</v>
      </c>
      <c r="J2113" s="5">
        <f t="shared" si="60"/>
        <v>85066</v>
      </c>
      <c r="K2113">
        <f>IFERROR(VLOOKUP(G2113,'GASB Match'!$A$87:$B$363,2,FALSE),"")</f>
        <v>3027930</v>
      </c>
    </row>
    <row r="2114" spans="1:11" x14ac:dyDescent="0.2">
      <c r="A2114" t="str">
        <f t="shared" si="59"/>
        <v>2019WHITEWATER SCHOOLS</v>
      </c>
      <c r="B2114">
        <v>3027930</v>
      </c>
      <c r="C2114">
        <v>2019</v>
      </c>
      <c r="D2114">
        <v>360201</v>
      </c>
      <c r="E2114" t="s">
        <v>777</v>
      </c>
      <c r="F2114" t="s">
        <v>786</v>
      </c>
      <c r="G2114" t="s">
        <v>230</v>
      </c>
      <c r="H2114" s="4">
        <v>52895</v>
      </c>
      <c r="I2114" s="4">
        <v>32101</v>
      </c>
      <c r="J2114" s="5">
        <f t="shared" si="60"/>
        <v>84996</v>
      </c>
      <c r="K2114">
        <f>IFERROR(VLOOKUP(G2114,'GASB Match'!$A$87:$B$363,2,FALSE),"")</f>
        <v>3027930</v>
      </c>
    </row>
    <row r="2115" spans="1:11" x14ac:dyDescent="0.2">
      <c r="A2115" t="str">
        <f t="shared" ref="A2115:A2178" si="61">C2115&amp;G2115</f>
        <v>2020WHITEWATER SCHOOLS</v>
      </c>
      <c r="B2115">
        <v>3027930</v>
      </c>
      <c r="C2115">
        <v>2020</v>
      </c>
      <c r="D2115">
        <v>360201</v>
      </c>
      <c r="E2115" t="s">
        <v>777</v>
      </c>
      <c r="F2115" t="s">
        <v>786</v>
      </c>
      <c r="G2115" t="s">
        <v>230</v>
      </c>
      <c r="H2115" s="4">
        <v>54203</v>
      </c>
      <c r="I2115" s="4">
        <v>31967</v>
      </c>
      <c r="J2115" s="5">
        <f t="shared" si="60"/>
        <v>86170</v>
      </c>
      <c r="K2115">
        <f>IFERROR(VLOOKUP(G2115,'GASB Match'!$A$87:$B$363,2,FALSE),"")</f>
        <v>3027930</v>
      </c>
    </row>
    <row r="2116" spans="1:11" x14ac:dyDescent="0.2">
      <c r="A2116" t="str">
        <f t="shared" si="61"/>
        <v>2021WHITEWATER SCHOOLS</v>
      </c>
      <c r="B2116">
        <v>3027930</v>
      </c>
      <c r="C2116">
        <v>2021</v>
      </c>
      <c r="D2116">
        <v>360201</v>
      </c>
      <c r="E2116" t="s">
        <v>777</v>
      </c>
      <c r="F2116" t="s">
        <v>786</v>
      </c>
      <c r="G2116" t="s">
        <v>230</v>
      </c>
      <c r="H2116" s="4">
        <v>51862</v>
      </c>
      <c r="I2116" s="4">
        <v>29544</v>
      </c>
      <c r="J2116" s="5">
        <f t="shared" si="60"/>
        <v>81406</v>
      </c>
      <c r="K2116">
        <f>IFERROR(VLOOKUP(G2116,'GASB Match'!$A$87:$B$363,2,FALSE),"")</f>
        <v>3027930</v>
      </c>
    </row>
    <row r="2117" spans="1:11" x14ac:dyDescent="0.2">
      <c r="A2117" t="str">
        <f t="shared" si="61"/>
        <v>2022WHITEWATER SCHOOLS</v>
      </c>
      <c r="B2117">
        <v>3027930</v>
      </c>
      <c r="C2117">
        <v>2022</v>
      </c>
      <c r="D2117">
        <v>360201</v>
      </c>
      <c r="E2117" t="s">
        <v>777</v>
      </c>
      <c r="F2117" t="s">
        <v>786</v>
      </c>
      <c r="G2117" t="s">
        <v>230</v>
      </c>
      <c r="H2117" s="4">
        <v>50048</v>
      </c>
      <c r="I2117" s="4">
        <v>27522</v>
      </c>
      <c r="J2117" s="5">
        <f t="shared" si="60"/>
        <v>77570</v>
      </c>
      <c r="K2117">
        <f>IFERROR(VLOOKUP(G2117,'GASB Match'!$A$87:$B$363,2,FALSE),"")</f>
        <v>3027930</v>
      </c>
    </row>
    <row r="2118" spans="1:11" x14ac:dyDescent="0.2">
      <c r="A2118" t="str">
        <f t="shared" si="61"/>
        <v>2023WHITEWATER SCHOOLS</v>
      </c>
      <c r="B2118">
        <v>3027930</v>
      </c>
      <c r="C2118">
        <v>2023</v>
      </c>
      <c r="D2118">
        <v>360201</v>
      </c>
      <c r="E2118" t="s">
        <v>777</v>
      </c>
      <c r="F2118" t="s">
        <v>786</v>
      </c>
      <c r="G2118" t="s">
        <v>230</v>
      </c>
      <c r="H2118" s="4">
        <v>52587</v>
      </c>
      <c r="I2118" s="4">
        <v>28316</v>
      </c>
      <c r="J2118" s="5">
        <f t="shared" si="60"/>
        <v>80903</v>
      </c>
      <c r="K2118">
        <f>IFERROR(VLOOKUP(G2118,'GASB Match'!$A$87:$B$363,2,FALSE),"")</f>
        <v>3027930</v>
      </c>
    </row>
    <row r="2119" spans="1:11" x14ac:dyDescent="0.2">
      <c r="A2119" t="str">
        <f t="shared" si="61"/>
        <v>2015HEART BUTTE PUBLIC SCHOOLS</v>
      </c>
      <c r="B2119">
        <v>3000099</v>
      </c>
      <c r="C2119">
        <v>2015</v>
      </c>
      <c r="D2119">
        <v>370011</v>
      </c>
      <c r="E2119" t="s">
        <v>777</v>
      </c>
      <c r="F2119" t="s">
        <v>786</v>
      </c>
      <c r="G2119" t="s">
        <v>231</v>
      </c>
      <c r="H2119" s="4">
        <v>87468</v>
      </c>
      <c r="I2119" s="4">
        <v>59045</v>
      </c>
      <c r="J2119" s="5">
        <f t="shared" si="60"/>
        <v>146513</v>
      </c>
      <c r="K2119">
        <f>IFERROR(VLOOKUP(G2119,'GASB Match'!$A$87:$B$363,2,FALSE),"")</f>
        <v>3000099</v>
      </c>
    </row>
    <row r="2120" spans="1:11" x14ac:dyDescent="0.2">
      <c r="A2120" t="str">
        <f t="shared" si="61"/>
        <v>2016HEART BUTTE PUBLIC SCHOOLS</v>
      </c>
      <c r="B2120">
        <v>3000099</v>
      </c>
      <c r="C2120">
        <v>2016</v>
      </c>
      <c r="D2120">
        <v>370011</v>
      </c>
      <c r="E2120" t="s">
        <v>777</v>
      </c>
      <c r="F2120" t="s">
        <v>786</v>
      </c>
      <c r="G2120" t="s">
        <v>231</v>
      </c>
      <c r="H2120" s="4">
        <v>86463</v>
      </c>
      <c r="I2120" s="4">
        <v>56534</v>
      </c>
      <c r="J2120" s="5">
        <f t="shared" si="60"/>
        <v>142997</v>
      </c>
      <c r="K2120">
        <f>IFERROR(VLOOKUP(G2120,'GASB Match'!$A$87:$B$363,2,FALSE),"")</f>
        <v>3000099</v>
      </c>
    </row>
    <row r="2121" spans="1:11" x14ac:dyDescent="0.2">
      <c r="A2121" t="str">
        <f t="shared" si="61"/>
        <v>2017HEART BUTTE PUBLIC SCHOOLS</v>
      </c>
      <c r="B2121">
        <v>3000099</v>
      </c>
      <c r="C2121">
        <v>2017</v>
      </c>
      <c r="D2121">
        <v>370011</v>
      </c>
      <c r="E2121" t="s">
        <v>777</v>
      </c>
      <c r="F2121" t="s">
        <v>786</v>
      </c>
      <c r="G2121" t="s">
        <v>231</v>
      </c>
      <c r="H2121" s="4">
        <v>84827</v>
      </c>
      <c r="I2121" s="4">
        <v>53859</v>
      </c>
      <c r="J2121" s="5">
        <f t="shared" si="60"/>
        <v>138686</v>
      </c>
      <c r="K2121">
        <f>IFERROR(VLOOKUP(G2121,'GASB Match'!$A$87:$B$363,2,FALSE),"")</f>
        <v>3000099</v>
      </c>
    </row>
    <row r="2122" spans="1:11" x14ac:dyDescent="0.2">
      <c r="A2122" t="str">
        <f t="shared" si="61"/>
        <v>2018HEART BUTTE PUBLIC SCHOOLS</v>
      </c>
      <c r="B2122">
        <v>3000099</v>
      </c>
      <c r="C2122">
        <v>2018</v>
      </c>
      <c r="D2122">
        <v>370011</v>
      </c>
      <c r="E2122" t="s">
        <v>777</v>
      </c>
      <c r="F2122" t="s">
        <v>786</v>
      </c>
      <c r="G2122" t="s">
        <v>231</v>
      </c>
      <c r="H2122" s="4">
        <v>109231</v>
      </c>
      <c r="I2122" s="4">
        <v>68165</v>
      </c>
      <c r="J2122" s="5">
        <f t="shared" si="60"/>
        <v>177396</v>
      </c>
      <c r="K2122">
        <f>IFERROR(VLOOKUP(G2122,'GASB Match'!$A$87:$B$363,2,FALSE),"")</f>
        <v>3000099</v>
      </c>
    </row>
    <row r="2123" spans="1:11" x14ac:dyDescent="0.2">
      <c r="A2123" t="str">
        <f t="shared" si="61"/>
        <v>2019HEART BUTTE PUBLIC SCHOOLS</v>
      </c>
      <c r="B2123">
        <v>3000099</v>
      </c>
      <c r="C2123">
        <v>2019</v>
      </c>
      <c r="D2123">
        <v>370011</v>
      </c>
      <c r="E2123" t="s">
        <v>777</v>
      </c>
      <c r="F2123" t="s">
        <v>786</v>
      </c>
      <c r="G2123" t="s">
        <v>231</v>
      </c>
      <c r="H2123" s="4">
        <v>113712</v>
      </c>
      <c r="I2123" s="4">
        <v>68918</v>
      </c>
      <c r="J2123" s="5">
        <f t="shared" ref="J2123:J2186" si="62">SUM(H2123:I2123)</f>
        <v>182630</v>
      </c>
      <c r="K2123">
        <f>IFERROR(VLOOKUP(G2123,'GASB Match'!$A$87:$B$363,2,FALSE),"")</f>
        <v>3000099</v>
      </c>
    </row>
    <row r="2124" spans="1:11" x14ac:dyDescent="0.2">
      <c r="A2124" t="str">
        <f t="shared" si="61"/>
        <v>2020HEART BUTTE PUBLIC SCHOOLS</v>
      </c>
      <c r="B2124">
        <v>3000099</v>
      </c>
      <c r="C2124">
        <v>2020</v>
      </c>
      <c r="D2124">
        <v>370011</v>
      </c>
      <c r="E2124" t="s">
        <v>777</v>
      </c>
      <c r="F2124" t="s">
        <v>786</v>
      </c>
      <c r="G2124" t="s">
        <v>231</v>
      </c>
      <c r="H2124" s="4">
        <v>135905</v>
      </c>
      <c r="I2124" s="4">
        <v>80287</v>
      </c>
      <c r="J2124" s="5">
        <f t="shared" si="62"/>
        <v>216192</v>
      </c>
      <c r="K2124">
        <f>IFERROR(VLOOKUP(G2124,'GASB Match'!$A$87:$B$363,2,FALSE),"")</f>
        <v>3000099</v>
      </c>
    </row>
    <row r="2125" spans="1:11" x14ac:dyDescent="0.2">
      <c r="A2125" t="str">
        <f t="shared" si="61"/>
        <v>2021HEART BUTTE PUBLIC SCHOOLS</v>
      </c>
      <c r="B2125">
        <v>3000099</v>
      </c>
      <c r="C2125">
        <v>2021</v>
      </c>
      <c r="D2125">
        <v>370011</v>
      </c>
      <c r="E2125" t="s">
        <v>777</v>
      </c>
      <c r="F2125" t="s">
        <v>786</v>
      </c>
      <c r="G2125" t="s">
        <v>231</v>
      </c>
      <c r="H2125" s="4">
        <v>145539</v>
      </c>
      <c r="I2125" s="4">
        <v>82998</v>
      </c>
      <c r="J2125" s="5">
        <f t="shared" si="62"/>
        <v>228537</v>
      </c>
      <c r="K2125">
        <f>IFERROR(VLOOKUP(G2125,'GASB Match'!$A$87:$B$363,2,FALSE),"")</f>
        <v>3000099</v>
      </c>
    </row>
    <row r="2126" spans="1:11" x14ac:dyDescent="0.2">
      <c r="A2126" t="str">
        <f t="shared" si="61"/>
        <v>2022HEART BUTTE PUBLIC SCHOOLS</v>
      </c>
      <c r="B2126">
        <v>3000099</v>
      </c>
      <c r="C2126">
        <v>2022</v>
      </c>
      <c r="D2126">
        <v>370011</v>
      </c>
      <c r="E2126" t="s">
        <v>777</v>
      </c>
      <c r="F2126" t="s">
        <v>786</v>
      </c>
      <c r="G2126" t="s">
        <v>231</v>
      </c>
      <c r="H2126" s="4">
        <v>156987</v>
      </c>
      <c r="I2126" s="4">
        <v>86601</v>
      </c>
      <c r="J2126" s="5">
        <f t="shared" si="62"/>
        <v>243588</v>
      </c>
      <c r="K2126">
        <f>IFERROR(VLOOKUP(G2126,'GASB Match'!$A$87:$B$363,2,FALSE),"")</f>
        <v>3000099</v>
      </c>
    </row>
    <row r="2127" spans="1:11" x14ac:dyDescent="0.2">
      <c r="A2127" t="str">
        <f t="shared" si="61"/>
        <v>2023HEART BUTTE PUBLIC SCHOOLS</v>
      </c>
      <c r="B2127">
        <v>3000099</v>
      </c>
      <c r="C2127">
        <v>2023</v>
      </c>
      <c r="D2127">
        <v>370011</v>
      </c>
      <c r="E2127" t="s">
        <v>777</v>
      </c>
      <c r="F2127" t="s">
        <v>786</v>
      </c>
      <c r="G2127" t="s">
        <v>231</v>
      </c>
      <c r="H2127" s="4">
        <v>146766</v>
      </c>
      <c r="I2127" s="4">
        <v>79241</v>
      </c>
      <c r="J2127" s="5">
        <f t="shared" si="62"/>
        <v>226007</v>
      </c>
      <c r="K2127">
        <f>IFERROR(VLOOKUP(G2127,'GASB Match'!$A$87:$B$363,2,FALSE),"")</f>
        <v>3000099</v>
      </c>
    </row>
    <row r="2128" spans="1:11" x14ac:dyDescent="0.2">
      <c r="A2128" t="str">
        <f t="shared" si="61"/>
        <v>2015DUPUYER ELEMENTARY</v>
      </c>
      <c r="B2128">
        <v>3009330</v>
      </c>
      <c r="C2128">
        <v>2015</v>
      </c>
      <c r="D2128">
        <v>370021</v>
      </c>
      <c r="E2128" t="s">
        <v>777</v>
      </c>
      <c r="F2128" t="s">
        <v>786</v>
      </c>
      <c r="G2128" t="s">
        <v>232</v>
      </c>
      <c r="H2128" s="4">
        <v>3085</v>
      </c>
      <c r="I2128" s="4">
        <v>2561</v>
      </c>
      <c r="J2128" s="5">
        <f t="shared" si="62"/>
        <v>5646</v>
      </c>
      <c r="K2128">
        <f>IFERROR(VLOOKUP(G2128,'GASB Match'!$A$87:$B$363,2,FALSE),"")</f>
        <v>3009330</v>
      </c>
    </row>
    <row r="2129" spans="1:11" x14ac:dyDescent="0.2">
      <c r="A2129" t="str">
        <f t="shared" si="61"/>
        <v>2016DUPUYER ELEMENTARY</v>
      </c>
      <c r="B2129">
        <v>3009330</v>
      </c>
      <c r="C2129">
        <v>2016</v>
      </c>
      <c r="D2129">
        <v>370021</v>
      </c>
      <c r="E2129" t="s">
        <v>777</v>
      </c>
      <c r="F2129" t="s">
        <v>786</v>
      </c>
      <c r="G2129" t="s">
        <v>232</v>
      </c>
      <c r="H2129" s="4">
        <v>3295</v>
      </c>
      <c r="I2129" s="4">
        <v>2355</v>
      </c>
      <c r="J2129" s="5">
        <f t="shared" si="62"/>
        <v>5650</v>
      </c>
      <c r="K2129">
        <f>IFERROR(VLOOKUP(G2129,'GASB Match'!$A$87:$B$363,2,FALSE),"")</f>
        <v>3009330</v>
      </c>
    </row>
    <row r="2130" spans="1:11" x14ac:dyDescent="0.2">
      <c r="A2130" t="str">
        <f t="shared" si="61"/>
        <v>2017DUPUYER ELEMENTARY</v>
      </c>
      <c r="B2130">
        <v>3009330</v>
      </c>
      <c r="C2130">
        <v>2017</v>
      </c>
      <c r="D2130">
        <v>370021</v>
      </c>
      <c r="E2130" t="s">
        <v>777</v>
      </c>
      <c r="F2130" t="s">
        <v>786</v>
      </c>
      <c r="G2130" t="s">
        <v>232</v>
      </c>
      <c r="H2130" s="4">
        <v>6387</v>
      </c>
      <c r="I2130" s="4">
        <v>4069</v>
      </c>
      <c r="J2130" s="5">
        <f t="shared" si="62"/>
        <v>10456</v>
      </c>
      <c r="K2130">
        <f>IFERROR(VLOOKUP(G2130,'GASB Match'!$A$87:$B$363,2,FALSE),"")</f>
        <v>3009330</v>
      </c>
    </row>
    <row r="2131" spans="1:11" x14ac:dyDescent="0.2">
      <c r="A2131" t="str">
        <f t="shared" si="61"/>
        <v>2018DUPUYER ELEMENTARY</v>
      </c>
      <c r="B2131">
        <v>3009330</v>
      </c>
      <c r="C2131">
        <v>2018</v>
      </c>
      <c r="D2131">
        <v>370021</v>
      </c>
      <c r="E2131" t="s">
        <v>777</v>
      </c>
      <c r="F2131" t="s">
        <v>786</v>
      </c>
      <c r="G2131" t="s">
        <v>232</v>
      </c>
      <c r="H2131" s="4">
        <v>5710</v>
      </c>
      <c r="I2131" s="4">
        <v>3880</v>
      </c>
      <c r="J2131" s="5">
        <f t="shared" si="62"/>
        <v>9590</v>
      </c>
      <c r="K2131">
        <f>IFERROR(VLOOKUP(G2131,'GASB Match'!$A$87:$B$363,2,FALSE),"")</f>
        <v>3009330</v>
      </c>
    </row>
    <row r="2132" spans="1:11" x14ac:dyDescent="0.2">
      <c r="A2132" t="str">
        <f t="shared" si="61"/>
        <v>2019DUPUYER ELEMENTARY</v>
      </c>
      <c r="B2132">
        <v>3009330</v>
      </c>
      <c r="C2132">
        <v>2019</v>
      </c>
      <c r="D2132">
        <v>370021</v>
      </c>
      <c r="E2132" t="s">
        <v>777</v>
      </c>
      <c r="F2132" t="s">
        <v>786</v>
      </c>
      <c r="G2132" t="s">
        <v>232</v>
      </c>
      <c r="H2132" s="4">
        <v>6131</v>
      </c>
      <c r="I2132" s="4">
        <v>3791</v>
      </c>
      <c r="J2132" s="5">
        <f t="shared" si="62"/>
        <v>9922</v>
      </c>
      <c r="K2132">
        <f>IFERROR(VLOOKUP(G2132,'GASB Match'!$A$87:$B$363,2,FALSE),"")</f>
        <v>3009330</v>
      </c>
    </row>
    <row r="2133" spans="1:11" x14ac:dyDescent="0.2">
      <c r="A2133" t="str">
        <f t="shared" si="61"/>
        <v>2020DUPUYER ELEMENTARY</v>
      </c>
      <c r="B2133">
        <v>3009330</v>
      </c>
      <c r="C2133">
        <v>2020</v>
      </c>
      <c r="D2133">
        <v>370021</v>
      </c>
      <c r="E2133" t="s">
        <v>777</v>
      </c>
      <c r="F2133" t="s">
        <v>786</v>
      </c>
      <c r="G2133" t="s">
        <v>232</v>
      </c>
      <c r="H2133" s="4">
        <v>7220</v>
      </c>
      <c r="I2133" s="4">
        <v>4181</v>
      </c>
      <c r="J2133" s="5">
        <f t="shared" si="62"/>
        <v>11401</v>
      </c>
      <c r="K2133">
        <f>IFERROR(VLOOKUP(G2133,'GASB Match'!$A$87:$B$363,2,FALSE),"")</f>
        <v>3009330</v>
      </c>
    </row>
    <row r="2134" spans="1:11" x14ac:dyDescent="0.2">
      <c r="A2134" t="str">
        <f t="shared" si="61"/>
        <v>2021DUPUYER ELEMENTARY</v>
      </c>
      <c r="B2134">
        <v>3009330</v>
      </c>
      <c r="C2134">
        <v>2021</v>
      </c>
      <c r="D2134">
        <v>370021</v>
      </c>
      <c r="E2134" t="s">
        <v>777</v>
      </c>
      <c r="F2134" t="s">
        <v>786</v>
      </c>
      <c r="G2134" t="s">
        <v>232</v>
      </c>
      <c r="H2134" s="4">
        <v>5148</v>
      </c>
      <c r="I2134" s="4">
        <v>2887</v>
      </c>
      <c r="J2134" s="5">
        <f t="shared" si="62"/>
        <v>8035</v>
      </c>
      <c r="K2134">
        <f>IFERROR(VLOOKUP(G2134,'GASB Match'!$A$87:$B$363,2,FALSE),"")</f>
        <v>3009330</v>
      </c>
    </row>
    <row r="2135" spans="1:11" x14ac:dyDescent="0.2">
      <c r="A2135" t="str">
        <f t="shared" si="61"/>
        <v>2022DUPUYER ELEMENTARY</v>
      </c>
      <c r="B2135">
        <v>3009330</v>
      </c>
      <c r="C2135">
        <v>2022</v>
      </c>
      <c r="D2135">
        <v>370021</v>
      </c>
      <c r="E2135" t="s">
        <v>777</v>
      </c>
      <c r="F2135" t="s">
        <v>786</v>
      </c>
      <c r="G2135" t="s">
        <v>232</v>
      </c>
      <c r="H2135" s="4">
        <v>5139</v>
      </c>
      <c r="I2135" s="4">
        <v>2711</v>
      </c>
      <c r="J2135" s="5">
        <f t="shared" si="62"/>
        <v>7850</v>
      </c>
      <c r="K2135">
        <f>IFERROR(VLOOKUP(G2135,'GASB Match'!$A$87:$B$363,2,FALSE),"")</f>
        <v>3009330</v>
      </c>
    </row>
    <row r="2136" spans="1:11" x14ac:dyDescent="0.2">
      <c r="A2136" t="str">
        <f t="shared" si="61"/>
        <v>2023DUPUYER ELEMENTARY</v>
      </c>
      <c r="B2136">
        <v>3009330</v>
      </c>
      <c r="C2136">
        <v>2023</v>
      </c>
      <c r="D2136">
        <v>370021</v>
      </c>
      <c r="E2136" t="s">
        <v>777</v>
      </c>
      <c r="F2136" t="s">
        <v>786</v>
      </c>
      <c r="G2136" t="s">
        <v>232</v>
      </c>
      <c r="H2136" s="4">
        <v>7879</v>
      </c>
      <c r="I2136" s="4">
        <v>4141</v>
      </c>
      <c r="J2136" s="5">
        <f t="shared" si="62"/>
        <v>12020</v>
      </c>
      <c r="K2136">
        <f>IFERROR(VLOOKUP(G2136,'GASB Match'!$A$87:$B$363,2,FALSE),"")</f>
        <v>3009330</v>
      </c>
    </row>
    <row r="2137" spans="1:11" x14ac:dyDescent="0.2">
      <c r="A2137" t="str">
        <f t="shared" si="61"/>
        <v>2015CONRAD PUBLIC SCHOOLS</v>
      </c>
      <c r="B2137" t="s">
        <v>785</v>
      </c>
      <c r="C2137">
        <v>2015</v>
      </c>
      <c r="D2137">
        <v>370101</v>
      </c>
      <c r="E2137" t="s">
        <v>777</v>
      </c>
      <c r="F2137" t="s">
        <v>786</v>
      </c>
      <c r="G2137" t="s">
        <v>233</v>
      </c>
      <c r="H2137" s="4">
        <v>213680</v>
      </c>
      <c r="I2137" s="4">
        <v>143528</v>
      </c>
      <c r="J2137" s="5">
        <f t="shared" si="62"/>
        <v>357208</v>
      </c>
      <c r="K2137" t="str">
        <f>IFERROR(VLOOKUP(G2137,'GASB Match'!$A$87:$B$363,2,FALSE),"")</f>
        <v/>
      </c>
    </row>
    <row r="2138" spans="1:11" x14ac:dyDescent="0.2">
      <c r="A2138" t="str">
        <f t="shared" si="61"/>
        <v>2016CONRAD PUBLIC SCHOOLS</v>
      </c>
      <c r="B2138" t="s">
        <v>785</v>
      </c>
      <c r="C2138">
        <v>2016</v>
      </c>
      <c r="D2138">
        <v>370101</v>
      </c>
      <c r="E2138" t="s">
        <v>777</v>
      </c>
      <c r="F2138" t="s">
        <v>786</v>
      </c>
      <c r="G2138" t="s">
        <v>233</v>
      </c>
      <c r="H2138" s="4">
        <v>221559</v>
      </c>
      <c r="I2138" s="4">
        <v>144540</v>
      </c>
      <c r="J2138" s="5">
        <f t="shared" si="62"/>
        <v>366099</v>
      </c>
      <c r="K2138" t="str">
        <f>IFERROR(VLOOKUP(G2138,'GASB Match'!$A$87:$B$363,2,FALSE),"")</f>
        <v/>
      </c>
    </row>
    <row r="2139" spans="1:11" x14ac:dyDescent="0.2">
      <c r="A2139" t="str">
        <f t="shared" si="61"/>
        <v>2017CONRAD PUBLIC SCHOOLS</v>
      </c>
      <c r="B2139" t="s">
        <v>785</v>
      </c>
      <c r="C2139">
        <v>2017</v>
      </c>
      <c r="D2139">
        <v>370101</v>
      </c>
      <c r="E2139" t="s">
        <v>777</v>
      </c>
      <c r="F2139" t="s">
        <v>786</v>
      </c>
      <c r="G2139" t="s">
        <v>233</v>
      </c>
      <c r="H2139" s="4">
        <v>199592</v>
      </c>
      <c r="I2139" s="4">
        <v>126706</v>
      </c>
      <c r="J2139" s="5">
        <f t="shared" si="62"/>
        <v>326298</v>
      </c>
      <c r="K2139" t="str">
        <f>IFERROR(VLOOKUP(G2139,'GASB Match'!$A$87:$B$363,2,FALSE),"")</f>
        <v/>
      </c>
    </row>
    <row r="2140" spans="1:11" x14ac:dyDescent="0.2">
      <c r="A2140" t="str">
        <f t="shared" si="61"/>
        <v>2018CONRAD PUBLIC SCHOOLS</v>
      </c>
      <c r="B2140" t="s">
        <v>785</v>
      </c>
      <c r="C2140">
        <v>2018</v>
      </c>
      <c r="D2140">
        <v>370101</v>
      </c>
      <c r="E2140" t="s">
        <v>777</v>
      </c>
      <c r="F2140" t="s">
        <v>786</v>
      </c>
      <c r="G2140" t="s">
        <v>233</v>
      </c>
      <c r="H2140" s="4">
        <v>199331</v>
      </c>
      <c r="I2140" s="4">
        <v>124116</v>
      </c>
      <c r="J2140" s="5">
        <f t="shared" si="62"/>
        <v>323447</v>
      </c>
      <c r="K2140" t="str">
        <f>IFERROR(VLOOKUP(G2140,'GASB Match'!$A$87:$B$363,2,FALSE),"")</f>
        <v/>
      </c>
    </row>
    <row r="2141" spans="1:11" x14ac:dyDescent="0.2">
      <c r="A2141" t="str">
        <f t="shared" si="61"/>
        <v>2019CONRAD PUBLIC SCHOOLS</v>
      </c>
      <c r="B2141" t="s">
        <v>785</v>
      </c>
      <c r="C2141">
        <v>2019</v>
      </c>
      <c r="D2141">
        <v>370101</v>
      </c>
      <c r="E2141" t="s">
        <v>777</v>
      </c>
      <c r="F2141" t="s">
        <v>786</v>
      </c>
      <c r="G2141" t="s">
        <v>233</v>
      </c>
      <c r="H2141" s="4">
        <v>199374</v>
      </c>
      <c r="I2141" s="4">
        <v>120776</v>
      </c>
      <c r="J2141" s="5">
        <f t="shared" si="62"/>
        <v>320150</v>
      </c>
      <c r="K2141" t="str">
        <f>IFERROR(VLOOKUP(G2141,'GASB Match'!$A$87:$B$363,2,FALSE),"")</f>
        <v/>
      </c>
    </row>
    <row r="2142" spans="1:11" x14ac:dyDescent="0.2">
      <c r="A2142" t="str">
        <f t="shared" si="61"/>
        <v>2020CONRAD PUBLIC SCHOOLS</v>
      </c>
      <c r="B2142" t="s">
        <v>785</v>
      </c>
      <c r="C2142">
        <v>2020</v>
      </c>
      <c r="D2142">
        <v>370101</v>
      </c>
      <c r="E2142" t="s">
        <v>777</v>
      </c>
      <c r="F2142" t="s">
        <v>786</v>
      </c>
      <c r="G2142" t="s">
        <v>233</v>
      </c>
      <c r="H2142" s="4">
        <v>202410</v>
      </c>
      <c r="I2142" s="4">
        <v>119618</v>
      </c>
      <c r="J2142" s="5">
        <f t="shared" si="62"/>
        <v>322028</v>
      </c>
      <c r="K2142" t="str">
        <f>IFERROR(VLOOKUP(G2142,'GASB Match'!$A$87:$B$363,2,FALSE),"")</f>
        <v/>
      </c>
    </row>
    <row r="2143" spans="1:11" x14ac:dyDescent="0.2">
      <c r="A2143" t="str">
        <f t="shared" si="61"/>
        <v>2021CONRAD PUBLIC SCHOOLS</v>
      </c>
      <c r="B2143" t="s">
        <v>785</v>
      </c>
      <c r="C2143">
        <v>2021</v>
      </c>
      <c r="D2143">
        <v>370101</v>
      </c>
      <c r="E2143" t="s">
        <v>777</v>
      </c>
      <c r="F2143" t="s">
        <v>786</v>
      </c>
      <c r="G2143" t="s">
        <v>233</v>
      </c>
      <c r="H2143" s="4">
        <v>214793</v>
      </c>
      <c r="I2143" s="4">
        <v>122516</v>
      </c>
      <c r="J2143" s="5">
        <f t="shared" si="62"/>
        <v>337309</v>
      </c>
      <c r="K2143" t="str">
        <f>IFERROR(VLOOKUP(G2143,'GASB Match'!$A$87:$B$363,2,FALSE),"")</f>
        <v/>
      </c>
    </row>
    <row r="2144" spans="1:11" x14ac:dyDescent="0.2">
      <c r="A2144" t="str">
        <f t="shared" si="61"/>
        <v>2022CONRAD PUBLIC SCHOOLS</v>
      </c>
      <c r="B2144" t="s">
        <v>785</v>
      </c>
      <c r="C2144">
        <v>2022</v>
      </c>
      <c r="D2144">
        <v>370101</v>
      </c>
      <c r="E2144" t="s">
        <v>777</v>
      </c>
      <c r="F2144" t="s">
        <v>786</v>
      </c>
      <c r="G2144" t="s">
        <v>233</v>
      </c>
      <c r="H2144" s="4">
        <v>237736</v>
      </c>
      <c r="I2144" s="4">
        <v>131211</v>
      </c>
      <c r="J2144" s="5">
        <f t="shared" si="62"/>
        <v>368947</v>
      </c>
      <c r="K2144" t="str">
        <f>IFERROR(VLOOKUP(G2144,'GASB Match'!$A$87:$B$363,2,FALSE),"")</f>
        <v/>
      </c>
    </row>
    <row r="2145" spans="1:11" x14ac:dyDescent="0.2">
      <c r="A2145" t="str">
        <f t="shared" si="61"/>
        <v>2023CONRAD PUBLIC SCHOOLS</v>
      </c>
      <c r="B2145" t="s">
        <v>785</v>
      </c>
      <c r="C2145">
        <v>2023</v>
      </c>
      <c r="D2145">
        <v>370101</v>
      </c>
      <c r="E2145" t="s">
        <v>777</v>
      </c>
      <c r="F2145" t="s">
        <v>786</v>
      </c>
      <c r="G2145" t="s">
        <v>233</v>
      </c>
      <c r="H2145" s="4">
        <v>279673</v>
      </c>
      <c r="I2145" s="4">
        <v>151106</v>
      </c>
      <c r="J2145" s="5">
        <f t="shared" si="62"/>
        <v>430779</v>
      </c>
      <c r="K2145" t="str">
        <f>IFERROR(VLOOKUP(G2145,'GASB Match'!$A$87:$B$363,2,FALSE),"")</f>
        <v/>
      </c>
    </row>
    <row r="2146" spans="1:11" x14ac:dyDescent="0.2">
      <c r="A2146" t="str">
        <f t="shared" si="61"/>
        <v>2015VALIER PUBLIC SCHOOLS</v>
      </c>
      <c r="B2146" t="s">
        <v>785</v>
      </c>
      <c r="C2146">
        <v>2015</v>
      </c>
      <c r="D2146">
        <v>370181</v>
      </c>
      <c r="E2146" t="s">
        <v>777</v>
      </c>
      <c r="F2146" t="s">
        <v>786</v>
      </c>
      <c r="G2146" t="s">
        <v>234</v>
      </c>
      <c r="H2146" s="4">
        <v>80191</v>
      </c>
      <c r="I2146" s="4">
        <v>54174</v>
      </c>
      <c r="J2146" s="5">
        <f t="shared" si="62"/>
        <v>134365</v>
      </c>
      <c r="K2146" t="str">
        <f>IFERROR(VLOOKUP(G2146,'GASB Match'!$A$87:$B$363,2,FALSE),"")</f>
        <v/>
      </c>
    </row>
    <row r="2147" spans="1:11" x14ac:dyDescent="0.2">
      <c r="A2147" t="str">
        <f t="shared" si="61"/>
        <v>2016VALIER PUBLIC SCHOOLS</v>
      </c>
      <c r="B2147" t="s">
        <v>785</v>
      </c>
      <c r="C2147">
        <v>2016</v>
      </c>
      <c r="D2147">
        <v>370181</v>
      </c>
      <c r="E2147" t="s">
        <v>777</v>
      </c>
      <c r="F2147" t="s">
        <v>786</v>
      </c>
      <c r="G2147" t="s">
        <v>234</v>
      </c>
      <c r="H2147" s="4">
        <v>80218</v>
      </c>
      <c r="I2147" s="4">
        <v>52466</v>
      </c>
      <c r="J2147" s="5">
        <f t="shared" si="62"/>
        <v>132684</v>
      </c>
      <c r="K2147" t="str">
        <f>IFERROR(VLOOKUP(G2147,'GASB Match'!$A$87:$B$363,2,FALSE),"")</f>
        <v/>
      </c>
    </row>
    <row r="2148" spans="1:11" x14ac:dyDescent="0.2">
      <c r="A2148" t="str">
        <f t="shared" si="61"/>
        <v>2017VALIER PUBLIC SCHOOLS</v>
      </c>
      <c r="B2148" t="s">
        <v>785</v>
      </c>
      <c r="C2148">
        <v>2017</v>
      </c>
      <c r="D2148">
        <v>370181</v>
      </c>
      <c r="E2148" t="s">
        <v>777</v>
      </c>
      <c r="F2148" t="s">
        <v>786</v>
      </c>
      <c r="G2148" t="s">
        <v>234</v>
      </c>
      <c r="H2148" s="4">
        <v>92995</v>
      </c>
      <c r="I2148" s="4">
        <v>59044</v>
      </c>
      <c r="J2148" s="5">
        <f t="shared" si="62"/>
        <v>152039</v>
      </c>
      <c r="K2148" t="str">
        <f>IFERROR(VLOOKUP(G2148,'GASB Match'!$A$87:$B$363,2,FALSE),"")</f>
        <v/>
      </c>
    </row>
    <row r="2149" spans="1:11" x14ac:dyDescent="0.2">
      <c r="A2149" t="str">
        <f t="shared" si="61"/>
        <v>2018VALIER PUBLIC SCHOOLS</v>
      </c>
      <c r="B2149" t="s">
        <v>785</v>
      </c>
      <c r="C2149">
        <v>2018</v>
      </c>
      <c r="D2149">
        <v>370181</v>
      </c>
      <c r="E2149" t="s">
        <v>777</v>
      </c>
      <c r="F2149" t="s">
        <v>786</v>
      </c>
      <c r="G2149" t="s">
        <v>234</v>
      </c>
      <c r="H2149" s="4">
        <v>93132</v>
      </c>
      <c r="I2149" s="4">
        <v>58168</v>
      </c>
      <c r="J2149" s="5">
        <f t="shared" si="62"/>
        <v>151300</v>
      </c>
      <c r="K2149" t="str">
        <f>IFERROR(VLOOKUP(G2149,'GASB Match'!$A$87:$B$363,2,FALSE),"")</f>
        <v/>
      </c>
    </row>
    <row r="2150" spans="1:11" x14ac:dyDescent="0.2">
      <c r="A2150" t="str">
        <f t="shared" si="61"/>
        <v>2019VALIER PUBLIC SCHOOLS</v>
      </c>
      <c r="B2150" t="s">
        <v>785</v>
      </c>
      <c r="C2150">
        <v>2019</v>
      </c>
      <c r="D2150">
        <v>370181</v>
      </c>
      <c r="E2150" t="s">
        <v>777</v>
      </c>
      <c r="F2150" t="s">
        <v>786</v>
      </c>
      <c r="G2150" t="s">
        <v>234</v>
      </c>
      <c r="H2150" s="4">
        <v>86945</v>
      </c>
      <c r="I2150" s="4">
        <v>52714</v>
      </c>
      <c r="J2150" s="5">
        <f t="shared" si="62"/>
        <v>139659</v>
      </c>
      <c r="K2150" t="str">
        <f>IFERROR(VLOOKUP(G2150,'GASB Match'!$A$87:$B$363,2,FALSE),"")</f>
        <v/>
      </c>
    </row>
    <row r="2151" spans="1:11" x14ac:dyDescent="0.2">
      <c r="A2151" t="str">
        <f t="shared" si="61"/>
        <v>2020VALIER PUBLIC SCHOOLS</v>
      </c>
      <c r="B2151" t="s">
        <v>785</v>
      </c>
      <c r="C2151">
        <v>2020</v>
      </c>
      <c r="D2151">
        <v>370181</v>
      </c>
      <c r="E2151" t="s">
        <v>777</v>
      </c>
      <c r="F2151" t="s">
        <v>786</v>
      </c>
      <c r="G2151" t="s">
        <v>234</v>
      </c>
      <c r="H2151" s="4">
        <v>85641</v>
      </c>
      <c r="I2151" s="4">
        <v>50560</v>
      </c>
      <c r="J2151" s="5">
        <f t="shared" si="62"/>
        <v>136201</v>
      </c>
      <c r="K2151" t="str">
        <f>IFERROR(VLOOKUP(G2151,'GASB Match'!$A$87:$B$363,2,FALSE),"")</f>
        <v/>
      </c>
    </row>
    <row r="2152" spans="1:11" x14ac:dyDescent="0.2">
      <c r="A2152" t="str">
        <f t="shared" si="61"/>
        <v>2021VALIER PUBLIC SCHOOLS</v>
      </c>
      <c r="B2152" t="s">
        <v>785</v>
      </c>
      <c r="C2152">
        <v>2021</v>
      </c>
      <c r="D2152">
        <v>370181</v>
      </c>
      <c r="E2152" t="s">
        <v>777</v>
      </c>
      <c r="F2152" t="s">
        <v>786</v>
      </c>
      <c r="G2152" t="s">
        <v>234</v>
      </c>
      <c r="H2152" s="4">
        <v>98300</v>
      </c>
      <c r="I2152" s="4">
        <v>56042</v>
      </c>
      <c r="J2152" s="5">
        <f t="shared" si="62"/>
        <v>154342</v>
      </c>
      <c r="K2152" t="str">
        <f>IFERROR(VLOOKUP(G2152,'GASB Match'!$A$87:$B$363,2,FALSE),"")</f>
        <v/>
      </c>
    </row>
    <row r="2153" spans="1:11" x14ac:dyDescent="0.2">
      <c r="A2153" t="str">
        <f t="shared" si="61"/>
        <v>2022VALIER PUBLIC SCHOOLS</v>
      </c>
      <c r="B2153" t="s">
        <v>785</v>
      </c>
      <c r="C2153">
        <v>2022</v>
      </c>
      <c r="D2153">
        <v>370181</v>
      </c>
      <c r="E2153" t="s">
        <v>777</v>
      </c>
      <c r="F2153" t="s">
        <v>786</v>
      </c>
      <c r="G2153" t="s">
        <v>234</v>
      </c>
      <c r="H2153" s="4">
        <v>85814</v>
      </c>
      <c r="I2153" s="4">
        <v>47281</v>
      </c>
      <c r="J2153" s="5">
        <f t="shared" si="62"/>
        <v>133095</v>
      </c>
      <c r="K2153" t="str">
        <f>IFERROR(VLOOKUP(G2153,'GASB Match'!$A$87:$B$363,2,FALSE),"")</f>
        <v/>
      </c>
    </row>
    <row r="2154" spans="1:11" x14ac:dyDescent="0.2">
      <c r="A2154" t="str">
        <f t="shared" si="61"/>
        <v>2023VALIER PUBLIC SCHOOLS</v>
      </c>
      <c r="B2154" t="s">
        <v>785</v>
      </c>
      <c r="C2154">
        <v>2023</v>
      </c>
      <c r="D2154">
        <v>370181</v>
      </c>
      <c r="E2154" t="s">
        <v>777</v>
      </c>
      <c r="F2154" t="s">
        <v>786</v>
      </c>
      <c r="G2154" t="s">
        <v>234</v>
      </c>
      <c r="H2154" s="4">
        <v>101846</v>
      </c>
      <c r="I2154" s="4">
        <v>54951</v>
      </c>
      <c r="J2154" s="5">
        <f t="shared" si="62"/>
        <v>156797</v>
      </c>
      <c r="K2154" t="str">
        <f>IFERROR(VLOOKUP(G2154,'GASB Match'!$A$87:$B$363,2,FALSE),"")</f>
        <v/>
      </c>
    </row>
    <row r="2155" spans="1:11" x14ac:dyDescent="0.2">
      <c r="A2155" t="str">
        <f t="shared" si="61"/>
        <v>2015MIAMI ELEMENTARY</v>
      </c>
      <c r="B2155">
        <v>3021150</v>
      </c>
      <c r="C2155">
        <v>2015</v>
      </c>
      <c r="D2155">
        <v>370311</v>
      </c>
      <c r="E2155" t="s">
        <v>777</v>
      </c>
      <c r="F2155" t="s">
        <v>786</v>
      </c>
      <c r="G2155" t="s">
        <v>235</v>
      </c>
      <c r="H2155" s="4">
        <v>4725</v>
      </c>
      <c r="I2155" s="4">
        <v>3659</v>
      </c>
      <c r="J2155" s="5">
        <f t="shared" si="62"/>
        <v>8384</v>
      </c>
      <c r="K2155">
        <f>IFERROR(VLOOKUP(G2155,'GASB Match'!$A$87:$B$363,2,FALSE),"")</f>
        <v>3021150</v>
      </c>
    </row>
    <row r="2156" spans="1:11" x14ac:dyDescent="0.2">
      <c r="A2156" t="str">
        <f t="shared" si="61"/>
        <v>2016MIAMI ELEMENTARY</v>
      </c>
      <c r="B2156">
        <v>3021150</v>
      </c>
      <c r="C2156">
        <v>2016</v>
      </c>
      <c r="D2156">
        <v>370311</v>
      </c>
      <c r="E2156" t="s">
        <v>777</v>
      </c>
      <c r="F2156" t="s">
        <v>786</v>
      </c>
      <c r="G2156" t="s">
        <v>235</v>
      </c>
      <c r="H2156" s="4">
        <v>5410</v>
      </c>
      <c r="I2156" s="4">
        <v>3733</v>
      </c>
      <c r="J2156" s="5">
        <f t="shared" si="62"/>
        <v>9143</v>
      </c>
      <c r="K2156">
        <f>IFERROR(VLOOKUP(G2156,'GASB Match'!$A$87:$B$363,2,FALSE),"")</f>
        <v>3021150</v>
      </c>
    </row>
    <row r="2157" spans="1:11" x14ac:dyDescent="0.2">
      <c r="A2157" t="str">
        <f t="shared" si="61"/>
        <v>2017MIAMI ELEMENTARY</v>
      </c>
      <c r="B2157">
        <v>3021150</v>
      </c>
      <c r="C2157">
        <v>2017</v>
      </c>
      <c r="D2157">
        <v>370311</v>
      </c>
      <c r="E2157" t="s">
        <v>777</v>
      </c>
      <c r="F2157" t="s">
        <v>786</v>
      </c>
      <c r="G2157" t="s">
        <v>235</v>
      </c>
      <c r="H2157" s="4">
        <v>6387</v>
      </c>
      <c r="I2157" s="4">
        <v>4069</v>
      </c>
      <c r="J2157" s="5">
        <f t="shared" si="62"/>
        <v>10456</v>
      </c>
      <c r="K2157">
        <f>IFERROR(VLOOKUP(G2157,'GASB Match'!$A$87:$B$363,2,FALSE),"")</f>
        <v>3021150</v>
      </c>
    </row>
    <row r="2158" spans="1:11" x14ac:dyDescent="0.2">
      <c r="A2158" t="str">
        <f t="shared" si="61"/>
        <v>2018MIAMI ELEMENTARY</v>
      </c>
      <c r="B2158">
        <v>3021150</v>
      </c>
      <c r="C2158">
        <v>2018</v>
      </c>
      <c r="D2158">
        <v>370311</v>
      </c>
      <c r="E2158" t="s">
        <v>777</v>
      </c>
      <c r="F2158" t="s">
        <v>786</v>
      </c>
      <c r="G2158" t="s">
        <v>235</v>
      </c>
      <c r="H2158" s="4">
        <v>7773</v>
      </c>
      <c r="I2158" s="4">
        <v>5161</v>
      </c>
      <c r="J2158" s="5">
        <f t="shared" si="62"/>
        <v>12934</v>
      </c>
      <c r="K2158">
        <f>IFERROR(VLOOKUP(G2158,'GASB Match'!$A$87:$B$363,2,FALSE),"")</f>
        <v>3021150</v>
      </c>
    </row>
    <row r="2159" spans="1:11" x14ac:dyDescent="0.2">
      <c r="A2159" t="str">
        <f t="shared" si="61"/>
        <v>2019MIAMI ELEMENTARY</v>
      </c>
      <c r="B2159">
        <v>3021150</v>
      </c>
      <c r="C2159">
        <v>2019</v>
      </c>
      <c r="D2159">
        <v>370311</v>
      </c>
      <c r="E2159" t="s">
        <v>777</v>
      </c>
      <c r="F2159" t="s">
        <v>786</v>
      </c>
      <c r="G2159" t="s">
        <v>235</v>
      </c>
      <c r="H2159" s="4">
        <v>8438</v>
      </c>
      <c r="I2159" s="4">
        <v>5188</v>
      </c>
      <c r="J2159" s="5">
        <f t="shared" si="62"/>
        <v>13626</v>
      </c>
      <c r="K2159">
        <f>IFERROR(VLOOKUP(G2159,'GASB Match'!$A$87:$B$363,2,FALSE),"")</f>
        <v>3021150</v>
      </c>
    </row>
    <row r="2160" spans="1:11" x14ac:dyDescent="0.2">
      <c r="A2160" t="str">
        <f t="shared" si="61"/>
        <v>2020MIAMI ELEMENTARY</v>
      </c>
      <c r="B2160">
        <v>3021150</v>
      </c>
      <c r="C2160">
        <v>2020</v>
      </c>
      <c r="D2160">
        <v>370311</v>
      </c>
      <c r="E2160" t="s">
        <v>777</v>
      </c>
      <c r="F2160" t="s">
        <v>786</v>
      </c>
      <c r="G2160" t="s">
        <v>235</v>
      </c>
      <c r="H2160" s="4">
        <v>8367</v>
      </c>
      <c r="I2160" s="4">
        <v>4859</v>
      </c>
      <c r="J2160" s="5">
        <f t="shared" si="62"/>
        <v>13226</v>
      </c>
      <c r="K2160">
        <f>IFERROR(VLOOKUP(G2160,'GASB Match'!$A$87:$B$363,2,FALSE),"")</f>
        <v>3021150</v>
      </c>
    </row>
    <row r="2161" spans="1:11" x14ac:dyDescent="0.2">
      <c r="A2161" t="str">
        <f t="shared" si="61"/>
        <v>2021MIAMI ELEMENTARY</v>
      </c>
      <c r="B2161">
        <v>3021150</v>
      </c>
      <c r="C2161">
        <v>2021</v>
      </c>
      <c r="D2161">
        <v>370311</v>
      </c>
      <c r="E2161" t="s">
        <v>777</v>
      </c>
      <c r="F2161" t="s">
        <v>786</v>
      </c>
      <c r="G2161" t="s">
        <v>235</v>
      </c>
      <c r="H2161" s="4">
        <v>12015</v>
      </c>
      <c r="I2161" s="4">
        <v>6806</v>
      </c>
      <c r="J2161" s="5">
        <f t="shared" si="62"/>
        <v>18821</v>
      </c>
      <c r="K2161">
        <f>IFERROR(VLOOKUP(G2161,'GASB Match'!$A$87:$B$363,2,FALSE),"")</f>
        <v>3021150</v>
      </c>
    </row>
    <row r="2162" spans="1:11" x14ac:dyDescent="0.2">
      <c r="A2162" t="str">
        <f t="shared" si="61"/>
        <v>2022MIAMI ELEMENTARY</v>
      </c>
      <c r="B2162">
        <v>3021150</v>
      </c>
      <c r="C2162">
        <v>2022</v>
      </c>
      <c r="D2162">
        <v>370311</v>
      </c>
      <c r="E2162" t="s">
        <v>777</v>
      </c>
      <c r="F2162" t="s">
        <v>786</v>
      </c>
      <c r="G2162" t="s">
        <v>235</v>
      </c>
      <c r="H2162" s="4">
        <v>13202</v>
      </c>
      <c r="I2162" s="4">
        <v>7166</v>
      </c>
      <c r="J2162" s="5">
        <f t="shared" si="62"/>
        <v>20368</v>
      </c>
      <c r="K2162">
        <f>IFERROR(VLOOKUP(G2162,'GASB Match'!$A$87:$B$363,2,FALSE),"")</f>
        <v>3021150</v>
      </c>
    </row>
    <row r="2163" spans="1:11" x14ac:dyDescent="0.2">
      <c r="A2163" t="str">
        <f t="shared" si="61"/>
        <v>2023MIAMI ELEMENTARY</v>
      </c>
      <c r="B2163">
        <v>3021150</v>
      </c>
      <c r="C2163">
        <v>2023</v>
      </c>
      <c r="D2163">
        <v>370311</v>
      </c>
      <c r="E2163" t="s">
        <v>777</v>
      </c>
      <c r="F2163" t="s">
        <v>786</v>
      </c>
      <c r="G2163" t="s">
        <v>235</v>
      </c>
      <c r="H2163" s="4">
        <v>16167</v>
      </c>
      <c r="I2163" s="4">
        <v>8623</v>
      </c>
      <c r="J2163" s="5">
        <f t="shared" si="62"/>
        <v>24790</v>
      </c>
      <c r="K2163">
        <f>IFERROR(VLOOKUP(G2163,'GASB Match'!$A$87:$B$363,2,FALSE),"")</f>
        <v>3021150</v>
      </c>
    </row>
    <row r="2164" spans="1:11" x14ac:dyDescent="0.2">
      <c r="A2164" t="str">
        <f t="shared" si="61"/>
        <v>2015BIG SKY SPECIAL ED CO-OP</v>
      </c>
      <c r="B2164">
        <v>3000060</v>
      </c>
      <c r="C2164">
        <v>2015</v>
      </c>
      <c r="D2164">
        <v>379951</v>
      </c>
      <c r="E2164" t="s">
        <v>777</v>
      </c>
      <c r="F2164" t="s">
        <v>786</v>
      </c>
      <c r="G2164" t="s">
        <v>236</v>
      </c>
      <c r="H2164" s="4">
        <v>91842</v>
      </c>
      <c r="I2164" s="4">
        <v>61973</v>
      </c>
      <c r="J2164" s="5">
        <f t="shared" si="62"/>
        <v>153815</v>
      </c>
      <c r="K2164">
        <f>IFERROR(VLOOKUP(G2164,'GASB Match'!$A$87:$B$363,2,FALSE),"")</f>
        <v>3000060</v>
      </c>
    </row>
    <row r="2165" spans="1:11" x14ac:dyDescent="0.2">
      <c r="A2165" t="str">
        <f t="shared" si="61"/>
        <v>2016BIG SKY SPECIAL ED CO-OP</v>
      </c>
      <c r="B2165">
        <v>3000060</v>
      </c>
      <c r="C2165">
        <v>2016</v>
      </c>
      <c r="D2165">
        <v>379951</v>
      </c>
      <c r="E2165" t="s">
        <v>777</v>
      </c>
      <c r="F2165" t="s">
        <v>786</v>
      </c>
      <c r="G2165" t="s">
        <v>236</v>
      </c>
      <c r="H2165" s="4">
        <v>97481</v>
      </c>
      <c r="I2165" s="4">
        <v>63711</v>
      </c>
      <c r="J2165" s="5">
        <f t="shared" si="62"/>
        <v>161192</v>
      </c>
      <c r="K2165">
        <f>IFERROR(VLOOKUP(G2165,'GASB Match'!$A$87:$B$363,2,FALSE),"")</f>
        <v>3000060</v>
      </c>
    </row>
    <row r="2166" spans="1:11" x14ac:dyDescent="0.2">
      <c r="A2166" t="str">
        <f t="shared" si="61"/>
        <v>2017BIG SKY SPECIAL ED CO-OP</v>
      </c>
      <c r="B2166">
        <v>3000060</v>
      </c>
      <c r="C2166">
        <v>2017</v>
      </c>
      <c r="D2166">
        <v>379951</v>
      </c>
      <c r="E2166" t="s">
        <v>777</v>
      </c>
      <c r="F2166" t="s">
        <v>786</v>
      </c>
      <c r="G2166" t="s">
        <v>236</v>
      </c>
      <c r="H2166" s="4">
        <v>95474</v>
      </c>
      <c r="I2166" s="4">
        <v>60617</v>
      </c>
      <c r="J2166" s="5">
        <f t="shared" si="62"/>
        <v>156091</v>
      </c>
      <c r="K2166">
        <f>IFERROR(VLOOKUP(G2166,'GASB Match'!$A$87:$B$363,2,FALSE),"")</f>
        <v>3000060</v>
      </c>
    </row>
    <row r="2167" spans="1:11" x14ac:dyDescent="0.2">
      <c r="A2167" t="str">
        <f t="shared" si="61"/>
        <v>2018BIG SKY SPECIAL ED CO-OP</v>
      </c>
      <c r="B2167">
        <v>3000060</v>
      </c>
      <c r="C2167">
        <v>2018</v>
      </c>
      <c r="D2167">
        <v>379951</v>
      </c>
      <c r="E2167" t="s">
        <v>777</v>
      </c>
      <c r="F2167" t="s">
        <v>786</v>
      </c>
      <c r="G2167" t="s">
        <v>236</v>
      </c>
      <c r="H2167" s="4">
        <v>94443</v>
      </c>
      <c r="I2167" s="4">
        <v>58982</v>
      </c>
      <c r="J2167" s="5">
        <f t="shared" si="62"/>
        <v>153425</v>
      </c>
      <c r="K2167">
        <f>IFERROR(VLOOKUP(G2167,'GASB Match'!$A$87:$B$363,2,FALSE),"")</f>
        <v>3000060</v>
      </c>
    </row>
    <row r="2168" spans="1:11" x14ac:dyDescent="0.2">
      <c r="A2168" t="str">
        <f t="shared" si="61"/>
        <v>2019BIG SKY SPECIAL ED CO-OP</v>
      </c>
      <c r="B2168">
        <v>3000060</v>
      </c>
      <c r="C2168">
        <v>2019</v>
      </c>
      <c r="D2168">
        <v>379951</v>
      </c>
      <c r="E2168" t="s">
        <v>777</v>
      </c>
      <c r="F2168" t="s">
        <v>786</v>
      </c>
      <c r="G2168" t="s">
        <v>236</v>
      </c>
      <c r="H2168" s="4">
        <v>92849</v>
      </c>
      <c r="I2168" s="4">
        <v>56288</v>
      </c>
      <c r="J2168" s="5">
        <f t="shared" si="62"/>
        <v>149137</v>
      </c>
      <c r="K2168">
        <f>IFERROR(VLOOKUP(G2168,'GASB Match'!$A$87:$B$363,2,FALSE),"")</f>
        <v>3000060</v>
      </c>
    </row>
    <row r="2169" spans="1:11" x14ac:dyDescent="0.2">
      <c r="A2169" t="str">
        <f t="shared" si="61"/>
        <v>2020BIG SKY SPECIAL ED CO-OP</v>
      </c>
      <c r="B2169">
        <v>3000060</v>
      </c>
      <c r="C2169">
        <v>2020</v>
      </c>
      <c r="D2169">
        <v>379951</v>
      </c>
      <c r="E2169" t="s">
        <v>777</v>
      </c>
      <c r="F2169" t="s">
        <v>786</v>
      </c>
      <c r="G2169" t="s">
        <v>236</v>
      </c>
      <c r="H2169" s="4">
        <v>104302</v>
      </c>
      <c r="I2169" s="4">
        <v>61596</v>
      </c>
      <c r="J2169" s="5">
        <f t="shared" si="62"/>
        <v>165898</v>
      </c>
      <c r="K2169">
        <f>IFERROR(VLOOKUP(G2169,'GASB Match'!$A$87:$B$363,2,FALSE),"")</f>
        <v>3000060</v>
      </c>
    </row>
    <row r="2170" spans="1:11" x14ac:dyDescent="0.2">
      <c r="A2170" t="str">
        <f t="shared" si="61"/>
        <v>2021BIG SKY SPECIAL ED CO-OP</v>
      </c>
      <c r="B2170">
        <v>3000060</v>
      </c>
      <c r="C2170">
        <v>2021</v>
      </c>
      <c r="D2170">
        <v>379951</v>
      </c>
      <c r="E2170" t="s">
        <v>777</v>
      </c>
      <c r="F2170" t="s">
        <v>786</v>
      </c>
      <c r="G2170" t="s">
        <v>236</v>
      </c>
      <c r="H2170" s="4">
        <v>109471</v>
      </c>
      <c r="I2170" s="4">
        <v>62417</v>
      </c>
      <c r="J2170" s="5">
        <f t="shared" si="62"/>
        <v>171888</v>
      </c>
      <c r="K2170">
        <f>IFERROR(VLOOKUP(G2170,'GASB Match'!$A$87:$B$363,2,FALSE),"")</f>
        <v>3000060</v>
      </c>
    </row>
    <row r="2171" spans="1:11" x14ac:dyDescent="0.2">
      <c r="A2171" t="str">
        <f t="shared" si="61"/>
        <v>2022BIG SKY SPECIAL ED CO-OP</v>
      </c>
      <c r="B2171">
        <v>3000060</v>
      </c>
      <c r="C2171">
        <v>2022</v>
      </c>
      <c r="D2171">
        <v>379951</v>
      </c>
      <c r="E2171" t="s">
        <v>777</v>
      </c>
      <c r="F2171" t="s">
        <v>786</v>
      </c>
      <c r="G2171" t="s">
        <v>236</v>
      </c>
      <c r="H2171" s="4">
        <v>116189</v>
      </c>
      <c r="I2171" s="4">
        <v>64062</v>
      </c>
      <c r="J2171" s="5">
        <f t="shared" si="62"/>
        <v>180251</v>
      </c>
      <c r="K2171">
        <f>IFERROR(VLOOKUP(G2171,'GASB Match'!$A$87:$B$363,2,FALSE),"")</f>
        <v>3000060</v>
      </c>
    </row>
    <row r="2172" spans="1:11" x14ac:dyDescent="0.2">
      <c r="A2172" t="str">
        <f t="shared" si="61"/>
        <v>2023BIG SKY SPECIAL ED CO-OP</v>
      </c>
      <c r="B2172">
        <v>3000060</v>
      </c>
      <c r="C2172">
        <v>2023</v>
      </c>
      <c r="D2172">
        <v>379951</v>
      </c>
      <c r="E2172" t="s">
        <v>777</v>
      </c>
      <c r="F2172" t="s">
        <v>786</v>
      </c>
      <c r="G2172" t="s">
        <v>236</v>
      </c>
      <c r="H2172" s="4">
        <v>132498</v>
      </c>
      <c r="I2172" s="4">
        <v>71526</v>
      </c>
      <c r="J2172" s="5">
        <f t="shared" si="62"/>
        <v>204024</v>
      </c>
      <c r="K2172">
        <f>IFERROR(VLOOKUP(G2172,'GASB Match'!$A$87:$B$363,2,FALSE),"")</f>
        <v>3000060</v>
      </c>
    </row>
    <row r="2173" spans="1:11" x14ac:dyDescent="0.2">
      <c r="A2173" t="str">
        <f t="shared" si="61"/>
        <v>2015PONDERA COUNTY</v>
      </c>
      <c r="B2173">
        <v>3000059</v>
      </c>
      <c r="C2173">
        <v>2015</v>
      </c>
      <c r="D2173">
        <v>379991</v>
      </c>
      <c r="E2173" t="s">
        <v>777</v>
      </c>
      <c r="F2173" t="s">
        <v>786</v>
      </c>
      <c r="G2173" t="s">
        <v>368</v>
      </c>
      <c r="H2173" s="4">
        <v>0</v>
      </c>
      <c r="I2173" s="4">
        <v>0</v>
      </c>
      <c r="J2173" s="5">
        <f t="shared" si="62"/>
        <v>0</v>
      </c>
      <c r="K2173">
        <f>IFERROR(VLOOKUP(G2173,'GASB Match'!$A$87:$B$363,2,FALSE),"")</f>
        <v>3000059</v>
      </c>
    </row>
    <row r="2174" spans="1:11" x14ac:dyDescent="0.2">
      <c r="A2174" t="str">
        <f t="shared" si="61"/>
        <v>2016PONDERA COUNTY</v>
      </c>
      <c r="B2174">
        <v>3000059</v>
      </c>
      <c r="C2174">
        <v>2016</v>
      </c>
      <c r="D2174">
        <v>379991</v>
      </c>
      <c r="E2174" t="s">
        <v>777</v>
      </c>
      <c r="F2174" t="s">
        <v>786</v>
      </c>
      <c r="G2174" t="s">
        <v>368</v>
      </c>
      <c r="H2174" s="4">
        <v>0</v>
      </c>
      <c r="I2174" s="4">
        <v>0</v>
      </c>
      <c r="J2174" s="5">
        <f t="shared" si="62"/>
        <v>0</v>
      </c>
      <c r="K2174">
        <f>IFERROR(VLOOKUP(G2174,'GASB Match'!$A$87:$B$363,2,FALSE),"")</f>
        <v>3000059</v>
      </c>
    </row>
    <row r="2175" spans="1:11" x14ac:dyDescent="0.2">
      <c r="A2175" t="str">
        <f t="shared" si="61"/>
        <v>2017PONDERA COUNTY</v>
      </c>
      <c r="B2175">
        <v>3000059</v>
      </c>
      <c r="C2175">
        <v>2017</v>
      </c>
      <c r="D2175">
        <v>379991</v>
      </c>
      <c r="E2175" t="s">
        <v>777</v>
      </c>
      <c r="F2175" t="s">
        <v>786</v>
      </c>
      <c r="G2175" t="s">
        <v>368</v>
      </c>
      <c r="H2175" s="4">
        <v>0</v>
      </c>
      <c r="I2175" s="4">
        <v>0</v>
      </c>
      <c r="J2175" s="5">
        <f t="shared" si="62"/>
        <v>0</v>
      </c>
      <c r="K2175">
        <f>IFERROR(VLOOKUP(G2175,'GASB Match'!$A$87:$B$363,2,FALSE),"")</f>
        <v>3000059</v>
      </c>
    </row>
    <row r="2176" spans="1:11" x14ac:dyDescent="0.2">
      <c r="A2176" t="str">
        <f t="shared" si="61"/>
        <v>2018PONDERA COUNTY</v>
      </c>
      <c r="B2176">
        <v>3000059</v>
      </c>
      <c r="C2176">
        <v>2018</v>
      </c>
      <c r="D2176">
        <v>379991</v>
      </c>
      <c r="E2176" t="s">
        <v>777</v>
      </c>
      <c r="F2176" t="s">
        <v>786</v>
      </c>
      <c r="G2176" t="s">
        <v>368</v>
      </c>
      <c r="H2176" s="4">
        <v>0</v>
      </c>
      <c r="I2176" s="4">
        <v>0</v>
      </c>
      <c r="J2176" s="5">
        <f t="shared" si="62"/>
        <v>0</v>
      </c>
      <c r="K2176">
        <f>IFERROR(VLOOKUP(G2176,'GASB Match'!$A$87:$B$363,2,FALSE),"")</f>
        <v>3000059</v>
      </c>
    </row>
    <row r="2177" spans="1:11" x14ac:dyDescent="0.2">
      <c r="A2177" t="str">
        <f t="shared" si="61"/>
        <v>2019PONDERA COUNTY</v>
      </c>
      <c r="B2177">
        <v>3000059</v>
      </c>
      <c r="C2177">
        <v>2019</v>
      </c>
      <c r="D2177">
        <v>379991</v>
      </c>
      <c r="E2177" t="s">
        <v>777</v>
      </c>
      <c r="F2177" t="s">
        <v>786</v>
      </c>
      <c r="G2177" t="s">
        <v>368</v>
      </c>
      <c r="H2177" s="4" t="s">
        <v>384</v>
      </c>
      <c r="I2177" s="4" t="s">
        <v>384</v>
      </c>
      <c r="J2177" s="5">
        <f t="shared" si="62"/>
        <v>0</v>
      </c>
      <c r="K2177">
        <f>IFERROR(VLOOKUP(G2177,'GASB Match'!$A$87:$B$363,2,FALSE),"")</f>
        <v>3000059</v>
      </c>
    </row>
    <row r="2178" spans="1:11" x14ac:dyDescent="0.2">
      <c r="A2178" t="str">
        <f t="shared" si="61"/>
        <v>2020PONDERA COUNTY</v>
      </c>
      <c r="B2178">
        <v>3000059</v>
      </c>
      <c r="C2178">
        <v>2020</v>
      </c>
      <c r="D2178">
        <v>379991</v>
      </c>
      <c r="E2178" t="s">
        <v>777</v>
      </c>
      <c r="F2178" t="s">
        <v>786</v>
      </c>
      <c r="G2178" t="s">
        <v>368</v>
      </c>
      <c r="H2178" s="4">
        <v>0</v>
      </c>
      <c r="I2178" s="4">
        <v>0</v>
      </c>
      <c r="J2178" s="5">
        <f t="shared" si="62"/>
        <v>0</v>
      </c>
      <c r="K2178">
        <f>IFERROR(VLOOKUP(G2178,'GASB Match'!$A$87:$B$363,2,FALSE),"")</f>
        <v>3000059</v>
      </c>
    </row>
    <row r="2179" spans="1:11" x14ac:dyDescent="0.2">
      <c r="A2179" t="str">
        <f t="shared" ref="A2179:A2242" si="63">C2179&amp;G2179</f>
        <v>2021PONDERA COUNTY</v>
      </c>
      <c r="B2179">
        <v>3000059</v>
      </c>
      <c r="C2179">
        <v>2021</v>
      </c>
      <c r="D2179">
        <v>379991</v>
      </c>
      <c r="E2179" t="s">
        <v>777</v>
      </c>
      <c r="F2179" t="s">
        <v>786</v>
      </c>
      <c r="G2179" t="s">
        <v>368</v>
      </c>
      <c r="H2179" s="4">
        <v>0</v>
      </c>
      <c r="I2179" s="4">
        <v>0</v>
      </c>
      <c r="J2179" s="5">
        <f t="shared" si="62"/>
        <v>0</v>
      </c>
      <c r="K2179">
        <f>IFERROR(VLOOKUP(G2179,'GASB Match'!$A$87:$B$363,2,FALSE),"")</f>
        <v>3000059</v>
      </c>
    </row>
    <row r="2180" spans="1:11" x14ac:dyDescent="0.2">
      <c r="A2180" t="str">
        <f t="shared" si="63"/>
        <v>2022PONDERA COUNTY</v>
      </c>
      <c r="B2180">
        <v>3000059</v>
      </c>
      <c r="C2180">
        <v>2022</v>
      </c>
      <c r="D2180">
        <v>379991</v>
      </c>
      <c r="E2180" t="s">
        <v>777</v>
      </c>
      <c r="F2180" t="s">
        <v>786</v>
      </c>
      <c r="G2180" t="s">
        <v>368</v>
      </c>
      <c r="H2180" s="4">
        <v>0</v>
      </c>
      <c r="I2180" s="4">
        <v>0</v>
      </c>
      <c r="J2180" s="5">
        <f t="shared" si="62"/>
        <v>0</v>
      </c>
      <c r="K2180">
        <f>IFERROR(VLOOKUP(G2180,'GASB Match'!$A$87:$B$363,2,FALSE),"")</f>
        <v>3000059</v>
      </c>
    </row>
    <row r="2181" spans="1:11" x14ac:dyDescent="0.2">
      <c r="A2181" t="str">
        <f t="shared" si="63"/>
        <v>2023PONDERA COUNTY</v>
      </c>
      <c r="B2181">
        <v>3000059</v>
      </c>
      <c r="C2181">
        <v>2023</v>
      </c>
      <c r="D2181">
        <v>379991</v>
      </c>
      <c r="E2181" t="s">
        <v>777</v>
      </c>
      <c r="F2181" t="s">
        <v>786</v>
      </c>
      <c r="G2181" t="s">
        <v>368</v>
      </c>
      <c r="H2181" s="4">
        <v>0</v>
      </c>
      <c r="I2181" s="4">
        <v>0</v>
      </c>
      <c r="J2181" s="5">
        <f t="shared" si="62"/>
        <v>0</v>
      </c>
      <c r="K2181">
        <f>IFERROR(VLOOKUP(G2181,'GASB Match'!$A$87:$B$363,2,FALSE),"")</f>
        <v>3000059</v>
      </c>
    </row>
    <row r="2182" spans="1:11" x14ac:dyDescent="0.2">
      <c r="A2182" t="str">
        <f t="shared" si="63"/>
        <v>2015BIDDLE ELEMENTARY</v>
      </c>
      <c r="B2182">
        <v>3003600</v>
      </c>
      <c r="C2182">
        <v>2015</v>
      </c>
      <c r="D2182">
        <v>380061</v>
      </c>
      <c r="E2182" t="s">
        <v>777</v>
      </c>
      <c r="F2182" t="s">
        <v>786</v>
      </c>
      <c r="G2182" t="s">
        <v>237</v>
      </c>
      <c r="H2182" s="4">
        <v>2429</v>
      </c>
      <c r="I2182" s="4">
        <v>2122</v>
      </c>
      <c r="J2182" s="5">
        <f t="shared" si="62"/>
        <v>4551</v>
      </c>
      <c r="K2182">
        <f>IFERROR(VLOOKUP(G2182,'GASB Match'!$A$87:$B$363,2,FALSE),"")</f>
        <v>3003600</v>
      </c>
    </row>
    <row r="2183" spans="1:11" x14ac:dyDescent="0.2">
      <c r="A2183" t="str">
        <f t="shared" si="63"/>
        <v>2016BIDDLE ELEMENTARY</v>
      </c>
      <c r="B2183">
        <v>3003600</v>
      </c>
      <c r="C2183">
        <v>2016</v>
      </c>
      <c r="D2183">
        <v>380061</v>
      </c>
      <c r="E2183" t="s">
        <v>777</v>
      </c>
      <c r="F2183" t="s">
        <v>786</v>
      </c>
      <c r="G2183" t="s">
        <v>237</v>
      </c>
      <c r="H2183" s="4">
        <v>2702</v>
      </c>
      <c r="I2183" s="4">
        <v>1969</v>
      </c>
      <c r="J2183" s="5">
        <f t="shared" si="62"/>
        <v>4671</v>
      </c>
      <c r="K2183">
        <f>IFERROR(VLOOKUP(G2183,'GASB Match'!$A$87:$B$363,2,FALSE),"")</f>
        <v>3003600</v>
      </c>
    </row>
    <row r="2184" spans="1:11" x14ac:dyDescent="0.2">
      <c r="A2184" t="str">
        <f t="shared" si="63"/>
        <v>2017BIDDLE ELEMENTARY</v>
      </c>
      <c r="B2184">
        <v>3003600</v>
      </c>
      <c r="C2184">
        <v>2017</v>
      </c>
      <c r="D2184">
        <v>380061</v>
      </c>
      <c r="E2184" t="s">
        <v>777</v>
      </c>
      <c r="F2184" t="s">
        <v>786</v>
      </c>
      <c r="G2184" t="s">
        <v>237</v>
      </c>
      <c r="H2184" s="4">
        <v>2586</v>
      </c>
      <c r="I2184" s="4">
        <v>1656</v>
      </c>
      <c r="J2184" s="5">
        <f t="shared" si="62"/>
        <v>4242</v>
      </c>
      <c r="K2184">
        <f>IFERROR(VLOOKUP(G2184,'GASB Match'!$A$87:$B$363,2,FALSE),"")</f>
        <v>3003600</v>
      </c>
    </row>
    <row r="2185" spans="1:11" x14ac:dyDescent="0.2">
      <c r="A2185" t="str">
        <f t="shared" si="63"/>
        <v>2018BIDDLE ELEMENTARY</v>
      </c>
      <c r="B2185">
        <v>3003600</v>
      </c>
      <c r="C2185">
        <v>2018</v>
      </c>
      <c r="D2185">
        <v>380061</v>
      </c>
      <c r="E2185" t="s">
        <v>777</v>
      </c>
      <c r="F2185" t="s">
        <v>786</v>
      </c>
      <c r="G2185" t="s">
        <v>237</v>
      </c>
      <c r="H2185" s="4">
        <v>2712</v>
      </c>
      <c r="I2185" s="4">
        <v>2018</v>
      </c>
      <c r="J2185" s="5">
        <f t="shared" si="62"/>
        <v>4730</v>
      </c>
      <c r="K2185">
        <f>IFERROR(VLOOKUP(G2185,'GASB Match'!$A$87:$B$363,2,FALSE),"")</f>
        <v>3003600</v>
      </c>
    </row>
    <row r="2186" spans="1:11" x14ac:dyDescent="0.2">
      <c r="A2186" t="str">
        <f t="shared" si="63"/>
        <v>2019BIDDLE ELEMENTARY</v>
      </c>
      <c r="B2186">
        <v>3003600</v>
      </c>
      <c r="C2186">
        <v>2019</v>
      </c>
      <c r="D2186">
        <v>380061</v>
      </c>
      <c r="E2186" t="s">
        <v>777</v>
      </c>
      <c r="F2186" t="s">
        <v>786</v>
      </c>
      <c r="G2186" t="s">
        <v>237</v>
      </c>
      <c r="H2186" s="4">
        <v>2723</v>
      </c>
      <c r="I2186" s="4">
        <v>1728</v>
      </c>
      <c r="J2186" s="5">
        <f t="shared" si="62"/>
        <v>4451</v>
      </c>
      <c r="K2186">
        <f>IFERROR(VLOOKUP(G2186,'GASB Match'!$A$87:$B$363,2,FALSE),"")</f>
        <v>3003600</v>
      </c>
    </row>
    <row r="2187" spans="1:11" x14ac:dyDescent="0.2">
      <c r="A2187" t="str">
        <f t="shared" si="63"/>
        <v>2020BIDDLE ELEMENTARY</v>
      </c>
      <c r="B2187">
        <v>3003600</v>
      </c>
      <c r="C2187">
        <v>2020</v>
      </c>
      <c r="D2187">
        <v>380061</v>
      </c>
      <c r="E2187" t="s">
        <v>777</v>
      </c>
      <c r="F2187" t="s">
        <v>786</v>
      </c>
      <c r="G2187" t="s">
        <v>237</v>
      </c>
      <c r="H2187" s="4">
        <v>3448</v>
      </c>
      <c r="I2187" s="4">
        <v>1950</v>
      </c>
      <c r="J2187" s="5">
        <f t="shared" ref="J2187:J2250" si="64">SUM(H2187:I2187)</f>
        <v>5398</v>
      </c>
      <c r="K2187">
        <f>IFERROR(VLOOKUP(G2187,'GASB Match'!$A$87:$B$363,2,FALSE),"")</f>
        <v>3003600</v>
      </c>
    </row>
    <row r="2188" spans="1:11" x14ac:dyDescent="0.2">
      <c r="A2188" t="str">
        <f t="shared" si="63"/>
        <v>2021BIDDLE ELEMENTARY</v>
      </c>
      <c r="B2188">
        <v>3003600</v>
      </c>
      <c r="C2188">
        <v>2021</v>
      </c>
      <c r="D2188">
        <v>380061</v>
      </c>
      <c r="E2188" t="s">
        <v>777</v>
      </c>
      <c r="F2188" t="s">
        <v>786</v>
      </c>
      <c r="G2188" t="s">
        <v>237</v>
      </c>
      <c r="H2188" s="4">
        <v>2688</v>
      </c>
      <c r="I2188" s="4">
        <v>1484</v>
      </c>
      <c r="J2188" s="5">
        <f t="shared" si="64"/>
        <v>4172</v>
      </c>
      <c r="K2188">
        <f>IFERROR(VLOOKUP(G2188,'GASB Match'!$A$87:$B$363,2,FALSE),"")</f>
        <v>3003600</v>
      </c>
    </row>
    <row r="2189" spans="1:11" x14ac:dyDescent="0.2">
      <c r="A2189" t="str">
        <f t="shared" si="63"/>
        <v>2022BIDDLE ELEMENTARY</v>
      </c>
      <c r="B2189">
        <v>3003600</v>
      </c>
      <c r="C2189">
        <v>2022</v>
      </c>
      <c r="D2189">
        <v>380061</v>
      </c>
      <c r="E2189" t="s">
        <v>777</v>
      </c>
      <c r="F2189" t="s">
        <v>786</v>
      </c>
      <c r="G2189" t="s">
        <v>237</v>
      </c>
      <c r="H2189" s="4">
        <v>3467</v>
      </c>
      <c r="I2189" s="4">
        <v>1788</v>
      </c>
      <c r="J2189" s="5">
        <f t="shared" si="64"/>
        <v>5255</v>
      </c>
      <c r="K2189">
        <f>IFERROR(VLOOKUP(G2189,'GASB Match'!$A$87:$B$363,2,FALSE),"")</f>
        <v>3003600</v>
      </c>
    </row>
    <row r="2190" spans="1:11" x14ac:dyDescent="0.2">
      <c r="A2190" t="str">
        <f t="shared" si="63"/>
        <v>2023BIDDLE ELEMENTARY</v>
      </c>
      <c r="B2190">
        <v>3003600</v>
      </c>
      <c r="C2190">
        <v>2023</v>
      </c>
      <c r="D2190">
        <v>380061</v>
      </c>
      <c r="E2190" t="s">
        <v>777</v>
      </c>
      <c r="F2190" t="s">
        <v>786</v>
      </c>
      <c r="G2190" t="s">
        <v>237</v>
      </c>
      <c r="H2190" s="4">
        <v>3910</v>
      </c>
      <c r="I2190" s="4">
        <v>1995</v>
      </c>
      <c r="J2190" s="5">
        <f t="shared" si="64"/>
        <v>5905</v>
      </c>
      <c r="K2190">
        <f>IFERROR(VLOOKUP(G2190,'GASB Match'!$A$87:$B$363,2,FALSE),"")</f>
        <v>3003600</v>
      </c>
    </row>
    <row r="2191" spans="1:11" x14ac:dyDescent="0.2">
      <c r="A2191" t="str">
        <f t="shared" si="63"/>
        <v>2015BROADUS PUBLIC SCHOOLS</v>
      </c>
      <c r="B2191">
        <v>3000006</v>
      </c>
      <c r="C2191">
        <v>2015</v>
      </c>
      <c r="D2191">
        <v>380791</v>
      </c>
      <c r="E2191" t="s">
        <v>777</v>
      </c>
      <c r="F2191" t="s">
        <v>786</v>
      </c>
      <c r="G2191" t="s">
        <v>238</v>
      </c>
      <c r="H2191" s="4">
        <v>122170</v>
      </c>
      <c r="I2191" s="4">
        <v>82274</v>
      </c>
      <c r="J2191" s="5">
        <f t="shared" si="64"/>
        <v>204444</v>
      </c>
      <c r="K2191">
        <f>IFERROR(VLOOKUP(G2191,'GASB Match'!$A$87:$B$363,2,FALSE),"")</f>
        <v>3000006</v>
      </c>
    </row>
    <row r="2192" spans="1:11" x14ac:dyDescent="0.2">
      <c r="A2192" t="str">
        <f t="shared" si="63"/>
        <v>2016BROADUS PUBLIC SCHOOLS</v>
      </c>
      <c r="B2192">
        <v>3000006</v>
      </c>
      <c r="C2192">
        <v>2016</v>
      </c>
      <c r="D2192">
        <v>380791</v>
      </c>
      <c r="E2192" t="s">
        <v>777</v>
      </c>
      <c r="F2192" t="s">
        <v>786</v>
      </c>
      <c r="G2192" t="s">
        <v>238</v>
      </c>
      <c r="H2192" s="4">
        <v>124082</v>
      </c>
      <c r="I2192" s="4">
        <v>81040</v>
      </c>
      <c r="J2192" s="5">
        <f t="shared" si="64"/>
        <v>205122</v>
      </c>
      <c r="K2192">
        <f>IFERROR(VLOOKUP(G2192,'GASB Match'!$A$87:$B$363,2,FALSE),"")</f>
        <v>3000006</v>
      </c>
    </row>
    <row r="2193" spans="1:11" x14ac:dyDescent="0.2">
      <c r="A2193" t="str">
        <f t="shared" si="63"/>
        <v>2017BROADUS PUBLIC SCHOOLS</v>
      </c>
      <c r="B2193">
        <v>3000006</v>
      </c>
      <c r="C2193">
        <v>2017</v>
      </c>
      <c r="D2193">
        <v>380791</v>
      </c>
      <c r="E2193" t="s">
        <v>777</v>
      </c>
      <c r="F2193" t="s">
        <v>786</v>
      </c>
      <c r="G2193" t="s">
        <v>238</v>
      </c>
      <c r="H2193" s="4">
        <v>114498</v>
      </c>
      <c r="I2193" s="4">
        <v>72693</v>
      </c>
      <c r="J2193" s="5">
        <f t="shared" si="64"/>
        <v>187191</v>
      </c>
      <c r="K2193">
        <f>IFERROR(VLOOKUP(G2193,'GASB Match'!$A$87:$B$363,2,FALSE),"")</f>
        <v>3000006</v>
      </c>
    </row>
    <row r="2194" spans="1:11" x14ac:dyDescent="0.2">
      <c r="A2194" t="str">
        <f t="shared" si="63"/>
        <v>2018BROADUS PUBLIC SCHOOLS</v>
      </c>
      <c r="B2194">
        <v>3000006</v>
      </c>
      <c r="C2194">
        <v>2018</v>
      </c>
      <c r="D2194">
        <v>380791</v>
      </c>
      <c r="E2194" t="s">
        <v>777</v>
      </c>
      <c r="F2194" t="s">
        <v>786</v>
      </c>
      <c r="G2194" t="s">
        <v>238</v>
      </c>
      <c r="H2194" s="4">
        <v>119791</v>
      </c>
      <c r="I2194" s="4">
        <v>74723</v>
      </c>
      <c r="J2194" s="5">
        <f t="shared" si="64"/>
        <v>194514</v>
      </c>
      <c r="K2194">
        <f>IFERROR(VLOOKUP(G2194,'GASB Match'!$A$87:$B$363,2,FALSE),"")</f>
        <v>3000006</v>
      </c>
    </row>
    <row r="2195" spans="1:11" x14ac:dyDescent="0.2">
      <c r="A2195" t="str">
        <f t="shared" si="63"/>
        <v>2019BROADUS PUBLIC SCHOOLS</v>
      </c>
      <c r="B2195">
        <v>3000006</v>
      </c>
      <c r="C2195">
        <v>2019</v>
      </c>
      <c r="D2195">
        <v>380791</v>
      </c>
      <c r="E2195" t="s">
        <v>777</v>
      </c>
      <c r="F2195" t="s">
        <v>786</v>
      </c>
      <c r="G2195" t="s">
        <v>238</v>
      </c>
      <c r="H2195" s="4">
        <v>122856</v>
      </c>
      <c r="I2195" s="4">
        <v>74454</v>
      </c>
      <c r="J2195" s="5">
        <f t="shared" si="64"/>
        <v>197310</v>
      </c>
      <c r="K2195">
        <f>IFERROR(VLOOKUP(G2195,'GASB Match'!$A$87:$B$363,2,FALSE),"")</f>
        <v>3000006</v>
      </c>
    </row>
    <row r="2196" spans="1:11" x14ac:dyDescent="0.2">
      <c r="A2196" t="str">
        <f t="shared" si="63"/>
        <v>2020BROADUS PUBLIC SCHOOLS</v>
      </c>
      <c r="B2196">
        <v>3000006</v>
      </c>
      <c r="C2196">
        <v>2020</v>
      </c>
      <c r="D2196">
        <v>380791</v>
      </c>
      <c r="E2196" t="s">
        <v>777</v>
      </c>
      <c r="F2196" t="s">
        <v>786</v>
      </c>
      <c r="G2196" t="s">
        <v>238</v>
      </c>
      <c r="H2196" s="4">
        <v>127674</v>
      </c>
      <c r="I2196" s="4">
        <v>75419</v>
      </c>
      <c r="J2196" s="5">
        <f t="shared" si="64"/>
        <v>203093</v>
      </c>
      <c r="K2196">
        <f>IFERROR(VLOOKUP(G2196,'GASB Match'!$A$87:$B$363,2,FALSE),"")</f>
        <v>3000006</v>
      </c>
    </row>
    <row r="2197" spans="1:11" x14ac:dyDescent="0.2">
      <c r="A2197" t="str">
        <f t="shared" si="63"/>
        <v>2021BROADUS PUBLIC SCHOOLS</v>
      </c>
      <c r="B2197">
        <v>3000006</v>
      </c>
      <c r="C2197">
        <v>2021</v>
      </c>
      <c r="D2197">
        <v>380791</v>
      </c>
      <c r="E2197" t="s">
        <v>777</v>
      </c>
      <c r="F2197" t="s">
        <v>786</v>
      </c>
      <c r="G2197" t="s">
        <v>238</v>
      </c>
      <c r="H2197" s="4">
        <v>133413</v>
      </c>
      <c r="I2197" s="4">
        <v>76079</v>
      </c>
      <c r="J2197" s="5">
        <f t="shared" si="64"/>
        <v>209492</v>
      </c>
      <c r="K2197">
        <f>IFERROR(VLOOKUP(G2197,'GASB Match'!$A$87:$B$363,2,FALSE),"")</f>
        <v>3000006</v>
      </c>
    </row>
    <row r="2198" spans="1:11" x14ac:dyDescent="0.2">
      <c r="A2198" t="str">
        <f t="shared" si="63"/>
        <v>2022BROADUS PUBLIC SCHOOLS</v>
      </c>
      <c r="B2198">
        <v>3000006</v>
      </c>
      <c r="C2198">
        <v>2022</v>
      </c>
      <c r="D2198">
        <v>380791</v>
      </c>
      <c r="E2198" t="s">
        <v>777</v>
      </c>
      <c r="F2198" t="s">
        <v>786</v>
      </c>
      <c r="G2198" t="s">
        <v>238</v>
      </c>
      <c r="H2198" s="4">
        <v>131734</v>
      </c>
      <c r="I2198" s="4">
        <v>72650</v>
      </c>
      <c r="J2198" s="5">
        <f t="shared" si="64"/>
        <v>204384</v>
      </c>
      <c r="K2198">
        <f>IFERROR(VLOOKUP(G2198,'GASB Match'!$A$87:$B$363,2,FALSE),"")</f>
        <v>3000006</v>
      </c>
    </row>
    <row r="2199" spans="1:11" x14ac:dyDescent="0.2">
      <c r="A2199" t="str">
        <f t="shared" si="63"/>
        <v>2023BROADUS PUBLIC SCHOOLS</v>
      </c>
      <c r="B2199">
        <v>3000006</v>
      </c>
      <c r="C2199">
        <v>2023</v>
      </c>
      <c r="D2199">
        <v>380791</v>
      </c>
      <c r="E2199" t="s">
        <v>777</v>
      </c>
      <c r="F2199" t="s">
        <v>786</v>
      </c>
      <c r="G2199" t="s">
        <v>238</v>
      </c>
      <c r="H2199" s="4">
        <v>134294</v>
      </c>
      <c r="I2199" s="4">
        <v>72497</v>
      </c>
      <c r="J2199" s="5">
        <f t="shared" si="64"/>
        <v>206791</v>
      </c>
      <c r="K2199">
        <f>IFERROR(VLOOKUP(G2199,'GASB Match'!$A$87:$B$363,2,FALSE),"")</f>
        <v>3000006</v>
      </c>
    </row>
    <row r="2200" spans="1:11" x14ac:dyDescent="0.2">
      <c r="A2200" t="str">
        <f t="shared" si="63"/>
        <v>2015SOUTH STACEY ELEMENTARY</v>
      </c>
      <c r="B2200">
        <v>3000007</v>
      </c>
      <c r="C2200">
        <v>2015</v>
      </c>
      <c r="D2200">
        <v>380901</v>
      </c>
      <c r="E2200" t="s">
        <v>777</v>
      </c>
      <c r="F2200" t="s">
        <v>786</v>
      </c>
      <c r="G2200" t="s">
        <v>239</v>
      </c>
      <c r="H2200" s="4">
        <v>1911</v>
      </c>
      <c r="I2200" s="4">
        <v>1775</v>
      </c>
      <c r="J2200" s="5">
        <f t="shared" si="64"/>
        <v>3686</v>
      </c>
      <c r="K2200">
        <f>IFERROR(VLOOKUP(G2200,'GASB Match'!$A$87:$B$363,2,FALSE),"")</f>
        <v>3000007</v>
      </c>
    </row>
    <row r="2201" spans="1:11" x14ac:dyDescent="0.2">
      <c r="A2201" t="str">
        <f t="shared" si="63"/>
        <v>2016SOUTH STACEY ELEMENTARY</v>
      </c>
      <c r="B2201">
        <v>3000007</v>
      </c>
      <c r="C2201">
        <v>2016</v>
      </c>
      <c r="D2201">
        <v>380901</v>
      </c>
      <c r="E2201" t="s">
        <v>777</v>
      </c>
      <c r="F2201" t="s">
        <v>786</v>
      </c>
      <c r="G2201" t="s">
        <v>239</v>
      </c>
      <c r="H2201" s="4">
        <v>1456</v>
      </c>
      <c r="I2201" s="4">
        <v>1157</v>
      </c>
      <c r="J2201" s="5">
        <f t="shared" si="64"/>
        <v>2613</v>
      </c>
      <c r="K2201">
        <f>IFERROR(VLOOKUP(G2201,'GASB Match'!$A$87:$B$363,2,FALSE),"")</f>
        <v>3000007</v>
      </c>
    </row>
    <row r="2202" spans="1:11" x14ac:dyDescent="0.2">
      <c r="A2202" t="str">
        <f t="shared" si="63"/>
        <v>2017SOUTH STACEY ELEMENTARY</v>
      </c>
      <c r="B2202">
        <v>3000007</v>
      </c>
      <c r="C2202">
        <v>2017</v>
      </c>
      <c r="D2202">
        <v>380901</v>
      </c>
      <c r="E2202" t="s">
        <v>777</v>
      </c>
      <c r="F2202" t="s">
        <v>786</v>
      </c>
      <c r="G2202" t="s">
        <v>239</v>
      </c>
      <c r="H2202" s="4">
        <v>1965</v>
      </c>
      <c r="I2202" s="4">
        <v>1262</v>
      </c>
      <c r="J2202" s="5">
        <f t="shared" si="64"/>
        <v>3227</v>
      </c>
      <c r="K2202">
        <f>IFERROR(VLOOKUP(G2202,'GASB Match'!$A$87:$B$363,2,FALSE),"")</f>
        <v>3000007</v>
      </c>
    </row>
    <row r="2203" spans="1:11" x14ac:dyDescent="0.2">
      <c r="A2203" t="str">
        <f t="shared" si="63"/>
        <v>2018SOUTH STACEY ELEMENTARY</v>
      </c>
      <c r="B2203">
        <v>3000007</v>
      </c>
      <c r="C2203">
        <v>2018</v>
      </c>
      <c r="D2203">
        <v>380901</v>
      </c>
      <c r="E2203" t="s">
        <v>777</v>
      </c>
      <c r="F2203" t="s">
        <v>786</v>
      </c>
      <c r="G2203" t="s">
        <v>239</v>
      </c>
      <c r="H2203" s="4">
        <v>0</v>
      </c>
      <c r="I2203" s="4">
        <v>0</v>
      </c>
      <c r="J2203" s="5">
        <f t="shared" si="64"/>
        <v>0</v>
      </c>
      <c r="K2203">
        <f>IFERROR(VLOOKUP(G2203,'GASB Match'!$A$87:$B$363,2,FALSE),"")</f>
        <v>3000007</v>
      </c>
    </row>
    <row r="2204" spans="1:11" x14ac:dyDescent="0.2">
      <c r="A2204" t="str">
        <f t="shared" si="63"/>
        <v>2019SOUTH STACEY ELEMENTARY</v>
      </c>
      <c r="B2204">
        <v>3000007</v>
      </c>
      <c r="C2204">
        <v>2019</v>
      </c>
      <c r="D2204">
        <v>380901</v>
      </c>
      <c r="E2204" t="s">
        <v>777</v>
      </c>
      <c r="F2204" t="s">
        <v>786</v>
      </c>
      <c r="G2204" t="s">
        <v>239</v>
      </c>
      <c r="H2204" s="4" t="s">
        <v>384</v>
      </c>
      <c r="I2204" s="4" t="s">
        <v>384</v>
      </c>
      <c r="J2204" s="5">
        <f t="shared" si="64"/>
        <v>0</v>
      </c>
      <c r="K2204">
        <f>IFERROR(VLOOKUP(G2204,'GASB Match'!$A$87:$B$363,2,FALSE),"")</f>
        <v>3000007</v>
      </c>
    </row>
    <row r="2205" spans="1:11" x14ac:dyDescent="0.2">
      <c r="A2205" t="str">
        <f t="shared" si="63"/>
        <v>2020SOUTH STACEY ELEMENTARY</v>
      </c>
      <c r="B2205">
        <v>3000007</v>
      </c>
      <c r="C2205">
        <v>2020</v>
      </c>
      <c r="D2205">
        <v>380901</v>
      </c>
      <c r="E2205" t="s">
        <v>777</v>
      </c>
      <c r="F2205" t="s">
        <v>786</v>
      </c>
      <c r="G2205" t="s">
        <v>239</v>
      </c>
      <c r="H2205" s="4">
        <v>0</v>
      </c>
      <c r="I2205" s="4">
        <v>0</v>
      </c>
      <c r="J2205" s="5">
        <f t="shared" si="64"/>
        <v>0</v>
      </c>
      <c r="K2205">
        <f>IFERROR(VLOOKUP(G2205,'GASB Match'!$A$87:$B$363,2,FALSE),"")</f>
        <v>3000007</v>
      </c>
    </row>
    <row r="2206" spans="1:11" x14ac:dyDescent="0.2">
      <c r="A2206" t="str">
        <f t="shared" si="63"/>
        <v>2021SOUTH STACEY ELEMENTARY</v>
      </c>
      <c r="B2206">
        <v>3000007</v>
      </c>
      <c r="C2206">
        <v>2021</v>
      </c>
      <c r="D2206">
        <v>380901</v>
      </c>
      <c r="E2206" t="s">
        <v>777</v>
      </c>
      <c r="F2206" t="s">
        <v>786</v>
      </c>
      <c r="G2206" t="s">
        <v>239</v>
      </c>
      <c r="H2206" s="4">
        <v>3182</v>
      </c>
      <c r="I2206" s="4">
        <v>1766</v>
      </c>
      <c r="J2206" s="5">
        <f t="shared" si="64"/>
        <v>4948</v>
      </c>
      <c r="K2206">
        <f>IFERROR(VLOOKUP(G2206,'GASB Match'!$A$87:$B$363,2,FALSE),"")</f>
        <v>3000007</v>
      </c>
    </row>
    <row r="2207" spans="1:11" x14ac:dyDescent="0.2">
      <c r="A2207" t="str">
        <f t="shared" si="63"/>
        <v>2022SOUTH STACEY ELEMENTARY</v>
      </c>
      <c r="B2207">
        <v>3000007</v>
      </c>
      <c r="C2207">
        <v>2022</v>
      </c>
      <c r="D2207">
        <v>380901</v>
      </c>
      <c r="E2207" t="s">
        <v>777</v>
      </c>
      <c r="F2207" t="s">
        <v>786</v>
      </c>
      <c r="G2207" t="s">
        <v>239</v>
      </c>
      <c r="H2207" s="4">
        <v>3026</v>
      </c>
      <c r="I2207" s="4">
        <v>1544</v>
      </c>
      <c r="J2207" s="5">
        <f t="shared" si="64"/>
        <v>4570</v>
      </c>
      <c r="K2207">
        <f>IFERROR(VLOOKUP(G2207,'GASB Match'!$A$87:$B$363,2,FALSE),"")</f>
        <v>3000007</v>
      </c>
    </row>
    <row r="2208" spans="1:11" x14ac:dyDescent="0.2">
      <c r="A2208" t="str">
        <f t="shared" si="63"/>
        <v>2023SOUTH STACEY ELEMENTARY</v>
      </c>
      <c r="B2208">
        <v>3000007</v>
      </c>
      <c r="C2208">
        <v>2023</v>
      </c>
      <c r="D2208">
        <v>380901</v>
      </c>
      <c r="E2208" t="s">
        <v>777</v>
      </c>
      <c r="F2208" t="s">
        <v>786</v>
      </c>
      <c r="G2208" t="s">
        <v>239</v>
      </c>
      <c r="H2208" s="4">
        <v>2525</v>
      </c>
      <c r="I2208" s="4">
        <v>1246</v>
      </c>
      <c r="J2208" s="5">
        <f t="shared" si="64"/>
        <v>3771</v>
      </c>
      <c r="K2208">
        <f>IFERROR(VLOOKUP(G2208,'GASB Match'!$A$87:$B$363,2,FALSE),"")</f>
        <v>3000007</v>
      </c>
    </row>
    <row r="2209" spans="1:11" x14ac:dyDescent="0.2">
      <c r="A2209" t="str">
        <f t="shared" si="63"/>
        <v>2015TRI-COUNTY CO-OP</v>
      </c>
      <c r="B2209">
        <v>3000063</v>
      </c>
      <c r="C2209">
        <v>2015</v>
      </c>
      <c r="D2209">
        <v>389951</v>
      </c>
      <c r="E2209" t="s">
        <v>777</v>
      </c>
      <c r="F2209" t="s">
        <v>786</v>
      </c>
      <c r="G2209" t="s">
        <v>240</v>
      </c>
      <c r="H2209" s="4">
        <v>2898</v>
      </c>
      <c r="I2209" s="4">
        <v>2436</v>
      </c>
      <c r="J2209" s="5">
        <f t="shared" si="64"/>
        <v>5334</v>
      </c>
      <c r="K2209">
        <f>IFERROR(VLOOKUP(G2209,'GASB Match'!$A$87:$B$363,2,FALSE),"")</f>
        <v>3000063</v>
      </c>
    </row>
    <row r="2210" spans="1:11" x14ac:dyDescent="0.2">
      <c r="A2210" t="str">
        <f t="shared" si="63"/>
        <v>2016TRI-COUNTY CO-OP</v>
      </c>
      <c r="B2210">
        <v>3000063</v>
      </c>
      <c r="C2210">
        <v>2016</v>
      </c>
      <c r="D2210">
        <v>389951</v>
      </c>
      <c r="E2210" t="s">
        <v>777</v>
      </c>
      <c r="F2210" t="s">
        <v>786</v>
      </c>
      <c r="G2210" t="s">
        <v>240</v>
      </c>
      <c r="H2210" s="4">
        <v>3284</v>
      </c>
      <c r="I2210" s="4">
        <v>2348</v>
      </c>
      <c r="J2210" s="5">
        <f t="shared" si="64"/>
        <v>5632</v>
      </c>
      <c r="K2210">
        <f>IFERROR(VLOOKUP(G2210,'GASB Match'!$A$87:$B$363,2,FALSE),"")</f>
        <v>3000063</v>
      </c>
    </row>
    <row r="2211" spans="1:11" x14ac:dyDescent="0.2">
      <c r="A2211" t="str">
        <f t="shared" si="63"/>
        <v>2017TRI-COUNTY CO-OP</v>
      </c>
      <c r="B2211">
        <v>3000063</v>
      </c>
      <c r="C2211">
        <v>2017</v>
      </c>
      <c r="D2211">
        <v>389951</v>
      </c>
      <c r="E2211" t="s">
        <v>777</v>
      </c>
      <c r="F2211" t="s">
        <v>786</v>
      </c>
      <c r="G2211" t="s">
        <v>240</v>
      </c>
      <c r="H2211" s="4">
        <v>2941</v>
      </c>
      <c r="I2211" s="4">
        <v>1882</v>
      </c>
      <c r="J2211" s="5">
        <f t="shared" si="64"/>
        <v>4823</v>
      </c>
      <c r="K2211">
        <f>IFERROR(VLOOKUP(G2211,'GASB Match'!$A$87:$B$363,2,FALSE),"")</f>
        <v>3000063</v>
      </c>
    </row>
    <row r="2212" spans="1:11" x14ac:dyDescent="0.2">
      <c r="A2212" t="str">
        <f t="shared" si="63"/>
        <v>2018TRI-COUNTY CO-OP</v>
      </c>
      <c r="B2212">
        <v>3000063</v>
      </c>
      <c r="C2212">
        <v>2018</v>
      </c>
      <c r="D2212">
        <v>389951</v>
      </c>
      <c r="E2212" t="s">
        <v>777</v>
      </c>
      <c r="F2212" t="s">
        <v>786</v>
      </c>
      <c r="G2212" t="s">
        <v>240</v>
      </c>
      <c r="H2212" s="4">
        <v>2983</v>
      </c>
      <c r="I2212" s="4">
        <v>2186</v>
      </c>
      <c r="J2212" s="5">
        <f t="shared" si="64"/>
        <v>5169</v>
      </c>
      <c r="K2212">
        <f>IFERROR(VLOOKUP(G2212,'GASB Match'!$A$87:$B$363,2,FALSE),"")</f>
        <v>3000063</v>
      </c>
    </row>
    <row r="2213" spans="1:11" x14ac:dyDescent="0.2">
      <c r="A2213" t="str">
        <f t="shared" si="63"/>
        <v>2019TRI-COUNTY CO-OP</v>
      </c>
      <c r="B2213">
        <v>3000063</v>
      </c>
      <c r="C2213">
        <v>2019</v>
      </c>
      <c r="D2213">
        <v>389951</v>
      </c>
      <c r="E2213" t="s">
        <v>777</v>
      </c>
      <c r="F2213" t="s">
        <v>786</v>
      </c>
      <c r="G2213" t="s">
        <v>240</v>
      </c>
      <c r="H2213" s="4">
        <v>3159</v>
      </c>
      <c r="I2213" s="4">
        <v>1992</v>
      </c>
      <c r="J2213" s="5">
        <f t="shared" si="64"/>
        <v>5151</v>
      </c>
      <c r="K2213">
        <f>IFERROR(VLOOKUP(G2213,'GASB Match'!$A$87:$B$363,2,FALSE),"")</f>
        <v>3000063</v>
      </c>
    </row>
    <row r="2214" spans="1:11" x14ac:dyDescent="0.2">
      <c r="A2214" t="str">
        <f t="shared" si="63"/>
        <v>2020TRI-COUNTY CO-OP</v>
      </c>
      <c r="B2214">
        <v>3000063</v>
      </c>
      <c r="C2214">
        <v>2020</v>
      </c>
      <c r="D2214">
        <v>389951</v>
      </c>
      <c r="E2214" t="s">
        <v>777</v>
      </c>
      <c r="F2214" t="s">
        <v>786</v>
      </c>
      <c r="G2214" t="s">
        <v>240</v>
      </c>
      <c r="H2214" s="4">
        <v>4005</v>
      </c>
      <c r="I2214" s="4">
        <v>2280</v>
      </c>
      <c r="J2214" s="5">
        <f t="shared" si="64"/>
        <v>6285</v>
      </c>
      <c r="K2214">
        <f>IFERROR(VLOOKUP(G2214,'GASB Match'!$A$87:$B$363,2,FALSE),"")</f>
        <v>3000063</v>
      </c>
    </row>
    <row r="2215" spans="1:11" x14ac:dyDescent="0.2">
      <c r="A2215" t="str">
        <f t="shared" si="63"/>
        <v>2021TRI-COUNTY CO-OP</v>
      </c>
      <c r="B2215">
        <v>3000063</v>
      </c>
      <c r="C2215">
        <v>2021</v>
      </c>
      <c r="D2215">
        <v>389951</v>
      </c>
      <c r="E2215" t="s">
        <v>777</v>
      </c>
      <c r="F2215" t="s">
        <v>786</v>
      </c>
      <c r="G2215" t="s">
        <v>240</v>
      </c>
      <c r="H2215" s="4">
        <v>4038</v>
      </c>
      <c r="I2215" s="4">
        <v>2254</v>
      </c>
      <c r="J2215" s="5">
        <f t="shared" si="64"/>
        <v>6292</v>
      </c>
      <c r="K2215">
        <f>IFERROR(VLOOKUP(G2215,'GASB Match'!$A$87:$B$363,2,FALSE),"")</f>
        <v>3000063</v>
      </c>
    </row>
    <row r="2216" spans="1:11" x14ac:dyDescent="0.2">
      <c r="A2216" t="str">
        <f t="shared" si="63"/>
        <v>2022TRI-COUNTY CO-OP</v>
      </c>
      <c r="B2216">
        <v>3000063</v>
      </c>
      <c r="C2216">
        <v>2022</v>
      </c>
      <c r="D2216">
        <v>389951</v>
      </c>
      <c r="E2216" t="s">
        <v>777</v>
      </c>
      <c r="F2216" t="s">
        <v>786</v>
      </c>
      <c r="G2216" t="s">
        <v>240</v>
      </c>
      <c r="H2216" s="4">
        <v>2550</v>
      </c>
      <c r="I2216" s="4">
        <v>1281</v>
      </c>
      <c r="J2216" s="5">
        <f t="shared" si="64"/>
        <v>3831</v>
      </c>
      <c r="K2216">
        <f>IFERROR(VLOOKUP(G2216,'GASB Match'!$A$87:$B$363,2,FALSE),"")</f>
        <v>3000063</v>
      </c>
    </row>
    <row r="2217" spans="1:11" x14ac:dyDescent="0.2">
      <c r="A2217" t="str">
        <f t="shared" si="63"/>
        <v>2023TRI-COUNTY CO-OP</v>
      </c>
      <c r="B2217">
        <v>3000063</v>
      </c>
      <c r="C2217">
        <v>2023</v>
      </c>
      <c r="D2217">
        <v>389951</v>
      </c>
      <c r="E2217" t="s">
        <v>777</v>
      </c>
      <c r="F2217" t="s">
        <v>786</v>
      </c>
      <c r="G2217" t="s">
        <v>240</v>
      </c>
      <c r="H2217" s="4">
        <v>2905</v>
      </c>
      <c r="I2217" s="4">
        <v>1452</v>
      </c>
      <c r="J2217" s="5">
        <f t="shared" si="64"/>
        <v>4357</v>
      </c>
      <c r="K2217">
        <f>IFERROR(VLOOKUP(G2217,'GASB Match'!$A$87:$B$363,2,FALSE),"")</f>
        <v>3000063</v>
      </c>
    </row>
    <row r="2218" spans="1:11" x14ac:dyDescent="0.2">
      <c r="A2218" t="str">
        <f t="shared" si="63"/>
        <v>2015DEER LODGE ELEMENTARY</v>
      </c>
      <c r="B2218">
        <v>3008670</v>
      </c>
      <c r="C2218">
        <v>2015</v>
      </c>
      <c r="D2218">
        <v>390011</v>
      </c>
      <c r="E2218" t="s">
        <v>777</v>
      </c>
      <c r="F2218" t="s">
        <v>786</v>
      </c>
      <c r="G2218" t="s">
        <v>241</v>
      </c>
      <c r="H2218" s="4">
        <v>190629</v>
      </c>
      <c r="I2218" s="4">
        <v>128098</v>
      </c>
      <c r="J2218" s="5">
        <f t="shared" si="64"/>
        <v>318727</v>
      </c>
      <c r="K2218">
        <f>IFERROR(VLOOKUP(G2218,'GASB Match'!$A$87:$B$363,2,FALSE),"")</f>
        <v>3008670</v>
      </c>
    </row>
    <row r="2219" spans="1:11" x14ac:dyDescent="0.2">
      <c r="A2219" t="str">
        <f t="shared" si="63"/>
        <v>2016DEER LODGE ELEMENTARY</v>
      </c>
      <c r="B2219">
        <v>3008670</v>
      </c>
      <c r="C2219">
        <v>2016</v>
      </c>
      <c r="D2219">
        <v>390011</v>
      </c>
      <c r="E2219" t="s">
        <v>777</v>
      </c>
      <c r="F2219" t="s">
        <v>786</v>
      </c>
      <c r="G2219" t="s">
        <v>241</v>
      </c>
      <c r="H2219" s="4">
        <v>191124</v>
      </c>
      <c r="I2219" s="4">
        <v>124713</v>
      </c>
      <c r="J2219" s="5">
        <f t="shared" si="64"/>
        <v>315837</v>
      </c>
      <c r="K2219">
        <f>IFERROR(VLOOKUP(G2219,'GASB Match'!$A$87:$B$363,2,FALSE),"")</f>
        <v>3008670</v>
      </c>
    </row>
    <row r="2220" spans="1:11" x14ac:dyDescent="0.2">
      <c r="A2220" t="str">
        <f t="shared" si="63"/>
        <v>2017DEER LODGE ELEMENTARY</v>
      </c>
      <c r="B2220">
        <v>3008670</v>
      </c>
      <c r="C2220">
        <v>2017</v>
      </c>
      <c r="D2220">
        <v>390011</v>
      </c>
      <c r="E2220" t="s">
        <v>777</v>
      </c>
      <c r="F2220" t="s">
        <v>786</v>
      </c>
      <c r="G2220" t="s">
        <v>241</v>
      </c>
      <c r="H2220" s="4">
        <v>190384</v>
      </c>
      <c r="I2220" s="4">
        <v>120862</v>
      </c>
      <c r="J2220" s="5">
        <f t="shared" si="64"/>
        <v>311246</v>
      </c>
      <c r="K2220">
        <f>IFERROR(VLOOKUP(G2220,'GASB Match'!$A$87:$B$363,2,FALSE),"")</f>
        <v>3008670</v>
      </c>
    </row>
    <row r="2221" spans="1:11" x14ac:dyDescent="0.2">
      <c r="A2221" t="str">
        <f t="shared" si="63"/>
        <v>2018DEER LODGE ELEMENTARY</v>
      </c>
      <c r="B2221">
        <v>3008670</v>
      </c>
      <c r="C2221">
        <v>2018</v>
      </c>
      <c r="D2221">
        <v>390011</v>
      </c>
      <c r="E2221" t="s">
        <v>777</v>
      </c>
      <c r="F2221" t="s">
        <v>786</v>
      </c>
      <c r="G2221" t="s">
        <v>241</v>
      </c>
      <c r="H2221" s="4">
        <v>192749</v>
      </c>
      <c r="I2221" s="4">
        <v>120029</v>
      </c>
      <c r="J2221" s="5">
        <f t="shared" si="64"/>
        <v>312778</v>
      </c>
      <c r="K2221">
        <f>IFERROR(VLOOKUP(G2221,'GASB Match'!$A$87:$B$363,2,FALSE),"")</f>
        <v>3008670</v>
      </c>
    </row>
    <row r="2222" spans="1:11" x14ac:dyDescent="0.2">
      <c r="A2222" t="str">
        <f t="shared" si="63"/>
        <v>2019DEER LODGE ELEMENTARY</v>
      </c>
      <c r="B2222">
        <v>3008670</v>
      </c>
      <c r="C2222">
        <v>2019</v>
      </c>
      <c r="D2222">
        <v>390011</v>
      </c>
      <c r="E2222" t="s">
        <v>777</v>
      </c>
      <c r="F2222" t="s">
        <v>786</v>
      </c>
      <c r="G2222" t="s">
        <v>241</v>
      </c>
      <c r="H2222" s="4">
        <v>204885</v>
      </c>
      <c r="I2222" s="4">
        <v>124112</v>
      </c>
      <c r="J2222" s="5">
        <f t="shared" si="64"/>
        <v>328997</v>
      </c>
      <c r="K2222">
        <f>IFERROR(VLOOKUP(G2222,'GASB Match'!$A$87:$B$363,2,FALSE),"")</f>
        <v>3008670</v>
      </c>
    </row>
    <row r="2223" spans="1:11" x14ac:dyDescent="0.2">
      <c r="A2223" t="str">
        <f t="shared" si="63"/>
        <v>2020DEER LODGE ELEMENTARY</v>
      </c>
      <c r="B2223">
        <v>3008670</v>
      </c>
      <c r="C2223">
        <v>2020</v>
      </c>
      <c r="D2223">
        <v>390011</v>
      </c>
      <c r="E2223" t="s">
        <v>777</v>
      </c>
      <c r="F2223" t="s">
        <v>786</v>
      </c>
      <c r="G2223" t="s">
        <v>241</v>
      </c>
      <c r="H2223" s="4">
        <v>204369</v>
      </c>
      <c r="I2223" s="4">
        <v>120777</v>
      </c>
      <c r="J2223" s="5">
        <f t="shared" si="64"/>
        <v>325146</v>
      </c>
      <c r="K2223">
        <f>IFERROR(VLOOKUP(G2223,'GASB Match'!$A$87:$B$363,2,FALSE),"")</f>
        <v>3008670</v>
      </c>
    </row>
    <row r="2224" spans="1:11" x14ac:dyDescent="0.2">
      <c r="A2224" t="str">
        <f t="shared" si="63"/>
        <v>2021DEER LODGE ELEMENTARY</v>
      </c>
      <c r="B2224">
        <v>3008670</v>
      </c>
      <c r="C2224">
        <v>2021</v>
      </c>
      <c r="D2224">
        <v>390011</v>
      </c>
      <c r="E2224" t="s">
        <v>777</v>
      </c>
      <c r="F2224" t="s">
        <v>786</v>
      </c>
      <c r="G2224" t="s">
        <v>241</v>
      </c>
      <c r="H2224" s="4">
        <v>222507</v>
      </c>
      <c r="I2224" s="4">
        <v>126918</v>
      </c>
      <c r="J2224" s="5">
        <f t="shared" si="64"/>
        <v>349425</v>
      </c>
      <c r="K2224">
        <f>IFERROR(VLOOKUP(G2224,'GASB Match'!$A$87:$B$363,2,FALSE),"")</f>
        <v>3008670</v>
      </c>
    </row>
    <row r="2225" spans="1:11" x14ac:dyDescent="0.2">
      <c r="A2225" t="str">
        <f t="shared" si="63"/>
        <v>2022DEER LODGE ELEMENTARY</v>
      </c>
      <c r="B2225">
        <v>3008670</v>
      </c>
      <c r="C2225">
        <v>2022</v>
      </c>
      <c r="D2225">
        <v>390011</v>
      </c>
      <c r="E2225" t="s">
        <v>777</v>
      </c>
      <c r="F2225" t="s">
        <v>786</v>
      </c>
      <c r="G2225" t="s">
        <v>241</v>
      </c>
      <c r="H2225" s="4">
        <v>205145</v>
      </c>
      <c r="I2225" s="4">
        <v>113206</v>
      </c>
      <c r="J2225" s="5">
        <f t="shared" si="64"/>
        <v>318351</v>
      </c>
      <c r="K2225">
        <f>IFERROR(VLOOKUP(G2225,'GASB Match'!$A$87:$B$363,2,FALSE),"")</f>
        <v>3008670</v>
      </c>
    </row>
    <row r="2226" spans="1:11" x14ac:dyDescent="0.2">
      <c r="A2226" t="str">
        <f t="shared" si="63"/>
        <v>2023DEER LODGE ELEMENTARY</v>
      </c>
      <c r="B2226">
        <v>3008670</v>
      </c>
      <c r="C2226">
        <v>2023</v>
      </c>
      <c r="D2226">
        <v>390011</v>
      </c>
      <c r="E2226" t="s">
        <v>777</v>
      </c>
      <c r="F2226" t="s">
        <v>786</v>
      </c>
      <c r="G2226" t="s">
        <v>241</v>
      </c>
      <c r="H2226" s="4">
        <v>201173</v>
      </c>
      <c r="I2226" s="4">
        <v>108660</v>
      </c>
      <c r="J2226" s="5">
        <f t="shared" si="64"/>
        <v>309833</v>
      </c>
      <c r="K2226">
        <f>IFERROR(VLOOKUP(G2226,'GASB Match'!$A$87:$B$363,2,FALSE),"")</f>
        <v>3008670</v>
      </c>
    </row>
    <row r="2227" spans="1:11" x14ac:dyDescent="0.2">
      <c r="A2227" t="str">
        <f t="shared" si="63"/>
        <v>2015OVANDO ELEMENTARY</v>
      </c>
      <c r="B2227">
        <v>3019950</v>
      </c>
      <c r="C2227">
        <v>2015</v>
      </c>
      <c r="D2227">
        <v>390111</v>
      </c>
      <c r="E2227" t="s">
        <v>777</v>
      </c>
      <c r="F2227" t="s">
        <v>786</v>
      </c>
      <c r="G2227" t="s">
        <v>242</v>
      </c>
      <c r="H2227" s="4">
        <v>7634</v>
      </c>
      <c r="I2227" s="4">
        <v>5606</v>
      </c>
      <c r="J2227" s="5">
        <f t="shared" si="64"/>
        <v>13240</v>
      </c>
      <c r="K2227">
        <f>IFERROR(VLOOKUP(G2227,'GASB Match'!$A$87:$B$363,2,FALSE),"")</f>
        <v>3019950</v>
      </c>
    </row>
    <row r="2228" spans="1:11" x14ac:dyDescent="0.2">
      <c r="A2228" t="str">
        <f t="shared" si="63"/>
        <v>2016OVANDO ELEMENTARY</v>
      </c>
      <c r="B2228">
        <v>3019950</v>
      </c>
      <c r="C2228">
        <v>2016</v>
      </c>
      <c r="D2228">
        <v>390111</v>
      </c>
      <c r="E2228" t="s">
        <v>777</v>
      </c>
      <c r="F2228" t="s">
        <v>786</v>
      </c>
      <c r="G2228" t="s">
        <v>242</v>
      </c>
      <c r="H2228" s="4">
        <v>8518</v>
      </c>
      <c r="I2228" s="4">
        <v>5758</v>
      </c>
      <c r="J2228" s="5">
        <f t="shared" si="64"/>
        <v>14276</v>
      </c>
      <c r="K2228">
        <f>IFERROR(VLOOKUP(G2228,'GASB Match'!$A$87:$B$363,2,FALSE),"")</f>
        <v>3019950</v>
      </c>
    </row>
    <row r="2229" spans="1:11" x14ac:dyDescent="0.2">
      <c r="A2229" t="str">
        <f t="shared" si="63"/>
        <v>2017OVANDO ELEMENTARY</v>
      </c>
      <c r="B2229">
        <v>3019950</v>
      </c>
      <c r="C2229">
        <v>2017</v>
      </c>
      <c r="D2229">
        <v>390111</v>
      </c>
      <c r="E2229" t="s">
        <v>777</v>
      </c>
      <c r="F2229" t="s">
        <v>786</v>
      </c>
      <c r="G2229" t="s">
        <v>242</v>
      </c>
      <c r="H2229" s="4">
        <v>9108</v>
      </c>
      <c r="I2229" s="4">
        <v>5796</v>
      </c>
      <c r="J2229" s="5">
        <f t="shared" si="64"/>
        <v>14904</v>
      </c>
      <c r="K2229">
        <f>IFERROR(VLOOKUP(G2229,'GASB Match'!$A$87:$B$363,2,FALSE),"")</f>
        <v>3019950</v>
      </c>
    </row>
    <row r="2230" spans="1:11" x14ac:dyDescent="0.2">
      <c r="A2230" t="str">
        <f t="shared" si="63"/>
        <v>2018OVANDO ELEMENTARY</v>
      </c>
      <c r="B2230">
        <v>3019950</v>
      </c>
      <c r="C2230">
        <v>2018</v>
      </c>
      <c r="D2230">
        <v>390111</v>
      </c>
      <c r="E2230" t="s">
        <v>777</v>
      </c>
      <c r="F2230" t="s">
        <v>786</v>
      </c>
      <c r="G2230" t="s">
        <v>242</v>
      </c>
      <c r="H2230" s="4">
        <v>8506</v>
      </c>
      <c r="I2230" s="4">
        <v>5616</v>
      </c>
      <c r="J2230" s="5">
        <f t="shared" si="64"/>
        <v>14122</v>
      </c>
      <c r="K2230">
        <f>IFERROR(VLOOKUP(G2230,'GASB Match'!$A$87:$B$363,2,FALSE),"")</f>
        <v>3019950</v>
      </c>
    </row>
    <row r="2231" spans="1:11" x14ac:dyDescent="0.2">
      <c r="A2231" t="str">
        <f t="shared" si="63"/>
        <v>2019OVANDO ELEMENTARY</v>
      </c>
      <c r="B2231">
        <v>3019950</v>
      </c>
      <c r="C2231">
        <v>2019</v>
      </c>
      <c r="D2231">
        <v>390111</v>
      </c>
      <c r="E2231" t="s">
        <v>777</v>
      </c>
      <c r="F2231" t="s">
        <v>786</v>
      </c>
      <c r="G2231" t="s">
        <v>242</v>
      </c>
      <c r="H2231" s="4">
        <v>7001</v>
      </c>
      <c r="I2231" s="4">
        <v>4318</v>
      </c>
      <c r="J2231" s="5">
        <f t="shared" si="64"/>
        <v>11319</v>
      </c>
      <c r="K2231">
        <f>IFERROR(VLOOKUP(G2231,'GASB Match'!$A$87:$B$363,2,FALSE),"")</f>
        <v>3019950</v>
      </c>
    </row>
    <row r="2232" spans="1:11" x14ac:dyDescent="0.2">
      <c r="A2232" t="str">
        <f t="shared" si="63"/>
        <v>2020OVANDO ELEMENTARY</v>
      </c>
      <c r="B2232">
        <v>3019950</v>
      </c>
      <c r="C2232">
        <v>2020</v>
      </c>
      <c r="D2232">
        <v>390111</v>
      </c>
      <c r="E2232" t="s">
        <v>777</v>
      </c>
      <c r="F2232" t="s">
        <v>786</v>
      </c>
      <c r="G2232" t="s">
        <v>242</v>
      </c>
      <c r="H2232" s="4">
        <v>9835</v>
      </c>
      <c r="I2232" s="4">
        <v>5728</v>
      </c>
      <c r="J2232" s="5">
        <f t="shared" si="64"/>
        <v>15563</v>
      </c>
      <c r="K2232">
        <f>IFERROR(VLOOKUP(G2232,'GASB Match'!$A$87:$B$363,2,FALSE),"")</f>
        <v>3019950</v>
      </c>
    </row>
    <row r="2233" spans="1:11" x14ac:dyDescent="0.2">
      <c r="A2233" t="str">
        <f t="shared" si="63"/>
        <v>2021OVANDO ELEMENTARY</v>
      </c>
      <c r="B2233">
        <v>3019950</v>
      </c>
      <c r="C2233">
        <v>2021</v>
      </c>
      <c r="D2233">
        <v>390111</v>
      </c>
      <c r="E2233" t="s">
        <v>777</v>
      </c>
      <c r="F2233" t="s">
        <v>786</v>
      </c>
      <c r="G2233" t="s">
        <v>242</v>
      </c>
      <c r="H2233" s="4">
        <v>4220</v>
      </c>
      <c r="I2233" s="4">
        <v>2358</v>
      </c>
      <c r="J2233" s="5">
        <f t="shared" si="64"/>
        <v>6578</v>
      </c>
      <c r="K2233">
        <f>IFERROR(VLOOKUP(G2233,'GASB Match'!$A$87:$B$363,2,FALSE),"")</f>
        <v>3019950</v>
      </c>
    </row>
    <row r="2234" spans="1:11" x14ac:dyDescent="0.2">
      <c r="A2234" t="str">
        <f t="shared" si="63"/>
        <v>2022OVANDO ELEMENTARY</v>
      </c>
      <c r="B2234">
        <v>3019950</v>
      </c>
      <c r="C2234">
        <v>2022</v>
      </c>
      <c r="D2234">
        <v>390111</v>
      </c>
      <c r="E2234" t="s">
        <v>777</v>
      </c>
      <c r="F2234" t="s">
        <v>786</v>
      </c>
      <c r="G2234" t="s">
        <v>242</v>
      </c>
      <c r="H2234" s="4">
        <v>9129</v>
      </c>
      <c r="I2234" s="4">
        <v>4916</v>
      </c>
      <c r="J2234" s="5">
        <f t="shared" si="64"/>
        <v>14045</v>
      </c>
      <c r="K2234">
        <f>IFERROR(VLOOKUP(G2234,'GASB Match'!$A$87:$B$363,2,FALSE),"")</f>
        <v>3019950</v>
      </c>
    </row>
    <row r="2235" spans="1:11" x14ac:dyDescent="0.2">
      <c r="A2235" t="str">
        <f t="shared" si="63"/>
        <v>2023OVANDO ELEMENTARY</v>
      </c>
      <c r="B2235">
        <v>3019950</v>
      </c>
      <c r="C2235">
        <v>2023</v>
      </c>
      <c r="D2235">
        <v>390111</v>
      </c>
      <c r="E2235" t="s">
        <v>777</v>
      </c>
      <c r="F2235" t="s">
        <v>786</v>
      </c>
      <c r="G2235" t="s">
        <v>242</v>
      </c>
      <c r="H2235" s="4">
        <v>9182</v>
      </c>
      <c r="I2235" s="4">
        <v>4846</v>
      </c>
      <c r="J2235" s="5">
        <f t="shared" si="64"/>
        <v>14028</v>
      </c>
      <c r="K2235">
        <f>IFERROR(VLOOKUP(G2235,'GASB Match'!$A$87:$B$363,2,FALSE),"")</f>
        <v>3019950</v>
      </c>
    </row>
    <row r="2236" spans="1:11" x14ac:dyDescent="0.2">
      <c r="A2236" t="str">
        <f t="shared" si="63"/>
        <v>2015HELMVILLE ELEMENTARY</v>
      </c>
      <c r="B2236">
        <v>3013890</v>
      </c>
      <c r="C2236">
        <v>2015</v>
      </c>
      <c r="D2236">
        <v>390151</v>
      </c>
      <c r="E2236" t="s">
        <v>777</v>
      </c>
      <c r="F2236" t="s">
        <v>786</v>
      </c>
      <c r="G2236" t="s">
        <v>243</v>
      </c>
      <c r="H2236" s="4">
        <v>11491</v>
      </c>
      <c r="I2236" s="4">
        <v>8188</v>
      </c>
      <c r="J2236" s="5">
        <f t="shared" si="64"/>
        <v>19679</v>
      </c>
      <c r="K2236">
        <f>IFERROR(VLOOKUP(G2236,'GASB Match'!$A$87:$B$363,2,FALSE),"")</f>
        <v>3013890</v>
      </c>
    </row>
    <row r="2237" spans="1:11" x14ac:dyDescent="0.2">
      <c r="A2237" t="str">
        <f t="shared" si="63"/>
        <v>2016HELMVILLE ELEMENTARY</v>
      </c>
      <c r="B2237">
        <v>3013890</v>
      </c>
      <c r="C2237">
        <v>2016</v>
      </c>
      <c r="D2237">
        <v>390151</v>
      </c>
      <c r="E2237" t="s">
        <v>777</v>
      </c>
      <c r="F2237" t="s">
        <v>786</v>
      </c>
      <c r="G2237" t="s">
        <v>243</v>
      </c>
      <c r="H2237" s="4">
        <v>10655</v>
      </c>
      <c r="I2237" s="4">
        <v>7150</v>
      </c>
      <c r="J2237" s="5">
        <f t="shared" si="64"/>
        <v>17805</v>
      </c>
      <c r="K2237">
        <f>IFERROR(VLOOKUP(G2237,'GASB Match'!$A$87:$B$363,2,FALSE),"")</f>
        <v>3013890</v>
      </c>
    </row>
    <row r="2238" spans="1:11" x14ac:dyDescent="0.2">
      <c r="A2238" t="str">
        <f t="shared" si="63"/>
        <v>2017HELMVILLE ELEMENTARY</v>
      </c>
      <c r="B2238">
        <v>3013890</v>
      </c>
      <c r="C2238">
        <v>2017</v>
      </c>
      <c r="D2238">
        <v>390151</v>
      </c>
      <c r="E2238" t="s">
        <v>777</v>
      </c>
      <c r="F2238" t="s">
        <v>786</v>
      </c>
      <c r="G2238" t="s">
        <v>243</v>
      </c>
      <c r="H2238" s="4">
        <v>11027</v>
      </c>
      <c r="I2238" s="4">
        <v>7014</v>
      </c>
      <c r="J2238" s="5">
        <f t="shared" si="64"/>
        <v>18041</v>
      </c>
      <c r="K2238">
        <f>IFERROR(VLOOKUP(G2238,'GASB Match'!$A$87:$B$363,2,FALSE),"")</f>
        <v>3013890</v>
      </c>
    </row>
    <row r="2239" spans="1:11" x14ac:dyDescent="0.2">
      <c r="A2239" t="str">
        <f t="shared" si="63"/>
        <v>2018HELMVILLE ELEMENTARY</v>
      </c>
      <c r="B2239">
        <v>3013890</v>
      </c>
      <c r="C2239">
        <v>2018</v>
      </c>
      <c r="D2239">
        <v>390151</v>
      </c>
      <c r="E2239" t="s">
        <v>777</v>
      </c>
      <c r="F2239" t="s">
        <v>786</v>
      </c>
      <c r="G2239" t="s">
        <v>243</v>
      </c>
      <c r="H2239" s="4">
        <v>10031</v>
      </c>
      <c r="I2239" s="4">
        <v>6563</v>
      </c>
      <c r="J2239" s="5">
        <f t="shared" si="64"/>
        <v>16594</v>
      </c>
      <c r="K2239">
        <f>IFERROR(VLOOKUP(G2239,'GASB Match'!$A$87:$B$363,2,FALSE),"")</f>
        <v>3013890</v>
      </c>
    </row>
    <row r="2240" spans="1:11" x14ac:dyDescent="0.2">
      <c r="A2240" t="str">
        <f t="shared" si="63"/>
        <v>2019HELMVILLE ELEMENTARY</v>
      </c>
      <c r="B2240">
        <v>3013890</v>
      </c>
      <c r="C2240">
        <v>2019</v>
      </c>
      <c r="D2240">
        <v>390151</v>
      </c>
      <c r="E2240" t="s">
        <v>777</v>
      </c>
      <c r="F2240" t="s">
        <v>786</v>
      </c>
      <c r="G2240" t="s">
        <v>243</v>
      </c>
      <c r="H2240" s="4">
        <v>8602</v>
      </c>
      <c r="I2240" s="4">
        <v>5287</v>
      </c>
      <c r="J2240" s="5">
        <f t="shared" si="64"/>
        <v>13889</v>
      </c>
      <c r="K2240">
        <f>IFERROR(VLOOKUP(G2240,'GASB Match'!$A$87:$B$363,2,FALSE),"")</f>
        <v>3013890</v>
      </c>
    </row>
    <row r="2241" spans="1:11" x14ac:dyDescent="0.2">
      <c r="A2241" t="str">
        <f t="shared" si="63"/>
        <v>2020HELMVILLE ELEMENTARY</v>
      </c>
      <c r="B2241">
        <v>3013890</v>
      </c>
      <c r="C2241">
        <v>2020</v>
      </c>
      <c r="D2241">
        <v>390151</v>
      </c>
      <c r="E2241" t="s">
        <v>777</v>
      </c>
      <c r="F2241" t="s">
        <v>786</v>
      </c>
      <c r="G2241" t="s">
        <v>243</v>
      </c>
      <c r="H2241" s="4">
        <v>9002</v>
      </c>
      <c r="I2241" s="4">
        <v>5235</v>
      </c>
      <c r="J2241" s="5">
        <f t="shared" si="64"/>
        <v>14237</v>
      </c>
      <c r="K2241">
        <f>IFERROR(VLOOKUP(G2241,'GASB Match'!$A$87:$B$363,2,FALSE),"")</f>
        <v>3013890</v>
      </c>
    </row>
    <row r="2242" spans="1:11" x14ac:dyDescent="0.2">
      <c r="A2242" t="str">
        <f t="shared" si="63"/>
        <v>2021HELMVILLE ELEMENTARY</v>
      </c>
      <c r="B2242">
        <v>3013890</v>
      </c>
      <c r="C2242">
        <v>2021</v>
      </c>
      <c r="D2242">
        <v>390151</v>
      </c>
      <c r="E2242" t="s">
        <v>777</v>
      </c>
      <c r="F2242" t="s">
        <v>786</v>
      </c>
      <c r="G2242" t="s">
        <v>243</v>
      </c>
      <c r="H2242" s="4">
        <v>9287</v>
      </c>
      <c r="I2242" s="4">
        <v>5249</v>
      </c>
      <c r="J2242" s="5">
        <f t="shared" si="64"/>
        <v>14536</v>
      </c>
      <c r="K2242">
        <f>IFERROR(VLOOKUP(G2242,'GASB Match'!$A$87:$B$363,2,FALSE),"")</f>
        <v>3013890</v>
      </c>
    </row>
    <row r="2243" spans="1:11" x14ac:dyDescent="0.2">
      <c r="A2243" t="str">
        <f t="shared" ref="A2243:A2306" si="65">C2243&amp;G2243</f>
        <v>2022HELMVILLE ELEMENTARY</v>
      </c>
      <c r="B2243">
        <v>3013890</v>
      </c>
      <c r="C2243">
        <v>2022</v>
      </c>
      <c r="D2243">
        <v>390151</v>
      </c>
      <c r="E2243" t="s">
        <v>777</v>
      </c>
      <c r="F2243" t="s">
        <v>786</v>
      </c>
      <c r="G2243" t="s">
        <v>243</v>
      </c>
      <c r="H2243" s="4">
        <v>10507</v>
      </c>
      <c r="I2243" s="4">
        <v>5677</v>
      </c>
      <c r="J2243" s="5">
        <f t="shared" si="64"/>
        <v>16184</v>
      </c>
      <c r="K2243">
        <f>IFERROR(VLOOKUP(G2243,'GASB Match'!$A$87:$B$363,2,FALSE),"")</f>
        <v>3013890</v>
      </c>
    </row>
    <row r="2244" spans="1:11" x14ac:dyDescent="0.2">
      <c r="A2244" t="str">
        <f t="shared" si="65"/>
        <v>2023HELMVILLE ELEMENTARY</v>
      </c>
      <c r="B2244">
        <v>3013890</v>
      </c>
      <c r="C2244">
        <v>2023</v>
      </c>
      <c r="D2244">
        <v>390151</v>
      </c>
      <c r="E2244" t="s">
        <v>777</v>
      </c>
      <c r="F2244" t="s">
        <v>786</v>
      </c>
      <c r="G2244" t="s">
        <v>243</v>
      </c>
      <c r="H2244" s="4">
        <v>9411</v>
      </c>
      <c r="I2244" s="4">
        <v>4970</v>
      </c>
      <c r="J2244" s="5">
        <f t="shared" si="64"/>
        <v>14381</v>
      </c>
      <c r="K2244">
        <f>IFERROR(VLOOKUP(G2244,'GASB Match'!$A$87:$B$363,2,FALSE),"")</f>
        <v>3013890</v>
      </c>
    </row>
    <row r="2245" spans="1:11" x14ac:dyDescent="0.2">
      <c r="A2245" t="str">
        <f t="shared" si="65"/>
        <v>2015GARRISON SCHOOL</v>
      </c>
      <c r="B2245">
        <v>3021480</v>
      </c>
      <c r="C2245">
        <v>2015</v>
      </c>
      <c r="D2245">
        <v>390201</v>
      </c>
      <c r="E2245" t="s">
        <v>777</v>
      </c>
      <c r="F2245" t="s">
        <v>786</v>
      </c>
      <c r="G2245" t="s">
        <v>244</v>
      </c>
      <c r="H2245" s="4">
        <v>7449</v>
      </c>
      <c r="I2245" s="4">
        <v>5482</v>
      </c>
      <c r="J2245" s="5">
        <f t="shared" si="64"/>
        <v>12931</v>
      </c>
      <c r="K2245">
        <f>IFERROR(VLOOKUP(G2245,'GASB Match'!$A$87:$B$363,2,FALSE),"")</f>
        <v>3021480</v>
      </c>
    </row>
    <row r="2246" spans="1:11" x14ac:dyDescent="0.2">
      <c r="A2246" t="str">
        <f t="shared" si="65"/>
        <v>2016GARRISON SCHOOL</v>
      </c>
      <c r="B2246">
        <v>3021480</v>
      </c>
      <c r="C2246">
        <v>2016</v>
      </c>
      <c r="D2246">
        <v>390201</v>
      </c>
      <c r="E2246" t="s">
        <v>777</v>
      </c>
      <c r="F2246" t="s">
        <v>786</v>
      </c>
      <c r="G2246" t="s">
        <v>244</v>
      </c>
      <c r="H2246" s="4">
        <v>6848</v>
      </c>
      <c r="I2246" s="4">
        <v>4670</v>
      </c>
      <c r="J2246" s="5">
        <f t="shared" si="64"/>
        <v>11518</v>
      </c>
      <c r="K2246">
        <f>IFERROR(VLOOKUP(G2246,'GASB Match'!$A$87:$B$363,2,FALSE),"")</f>
        <v>3021480</v>
      </c>
    </row>
    <row r="2247" spans="1:11" x14ac:dyDescent="0.2">
      <c r="A2247" t="str">
        <f t="shared" si="65"/>
        <v>2017GARRISON SCHOOL</v>
      </c>
      <c r="B2247">
        <v>3021480</v>
      </c>
      <c r="C2247">
        <v>2017</v>
      </c>
      <c r="D2247">
        <v>390201</v>
      </c>
      <c r="E2247" t="s">
        <v>777</v>
      </c>
      <c r="F2247" t="s">
        <v>786</v>
      </c>
      <c r="G2247" t="s">
        <v>244</v>
      </c>
      <c r="H2247" s="4">
        <v>5989</v>
      </c>
      <c r="I2247" s="4">
        <v>3816</v>
      </c>
      <c r="J2247" s="5">
        <f t="shared" si="64"/>
        <v>9805</v>
      </c>
      <c r="K2247">
        <f>IFERROR(VLOOKUP(G2247,'GASB Match'!$A$87:$B$363,2,FALSE),"")</f>
        <v>3021480</v>
      </c>
    </row>
    <row r="2248" spans="1:11" x14ac:dyDescent="0.2">
      <c r="A2248" t="str">
        <f t="shared" si="65"/>
        <v>2018GARRISON SCHOOL</v>
      </c>
      <c r="B2248">
        <v>3021480</v>
      </c>
      <c r="C2248">
        <v>2018</v>
      </c>
      <c r="D2248">
        <v>390201</v>
      </c>
      <c r="E2248" t="s">
        <v>777</v>
      </c>
      <c r="F2248" t="s">
        <v>786</v>
      </c>
      <c r="G2248" t="s">
        <v>244</v>
      </c>
      <c r="H2248" s="4">
        <v>7050</v>
      </c>
      <c r="I2248" s="4">
        <v>4712</v>
      </c>
      <c r="J2248" s="5">
        <f t="shared" si="64"/>
        <v>11762</v>
      </c>
      <c r="K2248">
        <f>IFERROR(VLOOKUP(G2248,'GASB Match'!$A$87:$B$363,2,FALSE),"")</f>
        <v>3021480</v>
      </c>
    </row>
    <row r="2249" spans="1:11" x14ac:dyDescent="0.2">
      <c r="A2249" t="str">
        <f t="shared" si="65"/>
        <v>2019GARRISON SCHOOL</v>
      </c>
      <c r="B2249">
        <v>3021480</v>
      </c>
      <c r="C2249">
        <v>2019</v>
      </c>
      <c r="D2249">
        <v>390201</v>
      </c>
      <c r="E2249" t="s">
        <v>777</v>
      </c>
      <c r="F2249" t="s">
        <v>786</v>
      </c>
      <c r="G2249" t="s">
        <v>244</v>
      </c>
      <c r="H2249" s="4">
        <v>8205</v>
      </c>
      <c r="I2249" s="4">
        <v>5046</v>
      </c>
      <c r="J2249" s="5">
        <f t="shared" si="64"/>
        <v>13251</v>
      </c>
      <c r="K2249">
        <f>IFERROR(VLOOKUP(G2249,'GASB Match'!$A$87:$B$363,2,FALSE),"")</f>
        <v>3021480</v>
      </c>
    </row>
    <row r="2250" spans="1:11" x14ac:dyDescent="0.2">
      <c r="A2250" t="str">
        <f t="shared" si="65"/>
        <v>2020GARRISON SCHOOL</v>
      </c>
      <c r="B2250">
        <v>3021480</v>
      </c>
      <c r="C2250">
        <v>2020</v>
      </c>
      <c r="D2250">
        <v>390201</v>
      </c>
      <c r="E2250" t="s">
        <v>777</v>
      </c>
      <c r="F2250" t="s">
        <v>786</v>
      </c>
      <c r="G2250" t="s">
        <v>244</v>
      </c>
      <c r="H2250" s="4">
        <v>8330</v>
      </c>
      <c r="I2250" s="4">
        <v>4838</v>
      </c>
      <c r="J2250" s="5">
        <f t="shared" si="64"/>
        <v>13168</v>
      </c>
      <c r="K2250">
        <f>IFERROR(VLOOKUP(G2250,'GASB Match'!$A$87:$B$363,2,FALSE),"")</f>
        <v>3021480</v>
      </c>
    </row>
    <row r="2251" spans="1:11" x14ac:dyDescent="0.2">
      <c r="A2251" t="str">
        <f t="shared" si="65"/>
        <v>2021GARRISON SCHOOL</v>
      </c>
      <c r="B2251">
        <v>3021480</v>
      </c>
      <c r="C2251">
        <v>2021</v>
      </c>
      <c r="D2251">
        <v>390201</v>
      </c>
      <c r="E2251" t="s">
        <v>777</v>
      </c>
      <c r="F2251" t="s">
        <v>786</v>
      </c>
      <c r="G2251" t="s">
        <v>244</v>
      </c>
      <c r="H2251" s="4">
        <v>8618</v>
      </c>
      <c r="I2251" s="4">
        <v>4868</v>
      </c>
      <c r="J2251" s="5">
        <f t="shared" ref="J2251:J2314" si="66">SUM(H2251:I2251)</f>
        <v>13486</v>
      </c>
      <c r="K2251">
        <f>IFERROR(VLOOKUP(G2251,'GASB Match'!$A$87:$B$363,2,FALSE),"")</f>
        <v>3021480</v>
      </c>
    </row>
    <row r="2252" spans="1:11" x14ac:dyDescent="0.2">
      <c r="A2252" t="str">
        <f t="shared" si="65"/>
        <v>2022GARRISON SCHOOL</v>
      </c>
      <c r="B2252">
        <v>3021480</v>
      </c>
      <c r="C2252">
        <v>2022</v>
      </c>
      <c r="D2252">
        <v>390201</v>
      </c>
      <c r="E2252" t="s">
        <v>777</v>
      </c>
      <c r="F2252" t="s">
        <v>786</v>
      </c>
      <c r="G2252" t="s">
        <v>244</v>
      </c>
      <c r="H2252" s="4">
        <v>7820</v>
      </c>
      <c r="I2252" s="4">
        <v>4193</v>
      </c>
      <c r="J2252" s="5">
        <f t="shared" si="66"/>
        <v>12013</v>
      </c>
      <c r="K2252">
        <f>IFERROR(VLOOKUP(G2252,'GASB Match'!$A$87:$B$363,2,FALSE),"")</f>
        <v>3021480</v>
      </c>
    </row>
    <row r="2253" spans="1:11" x14ac:dyDescent="0.2">
      <c r="A2253" t="str">
        <f t="shared" si="65"/>
        <v>2023GARRISON SCHOOL</v>
      </c>
      <c r="B2253">
        <v>3021480</v>
      </c>
      <c r="C2253">
        <v>2023</v>
      </c>
      <c r="D2253">
        <v>390201</v>
      </c>
      <c r="E2253" t="s">
        <v>777</v>
      </c>
      <c r="F2253" t="s">
        <v>786</v>
      </c>
      <c r="G2253" t="s">
        <v>244</v>
      </c>
      <c r="H2253" s="4">
        <v>8245</v>
      </c>
      <c r="I2253" s="4">
        <v>4339</v>
      </c>
      <c r="J2253" s="5">
        <f t="shared" si="66"/>
        <v>12584</v>
      </c>
      <c r="K2253">
        <f>IFERROR(VLOOKUP(G2253,'GASB Match'!$A$87:$B$363,2,FALSE),"")</f>
        <v>3021480</v>
      </c>
    </row>
    <row r="2254" spans="1:11" x14ac:dyDescent="0.2">
      <c r="A2254" t="str">
        <f t="shared" si="65"/>
        <v>2015ELLISTON SCHOOL</v>
      </c>
      <c r="B2254">
        <v>3009780</v>
      </c>
      <c r="C2254">
        <v>2015</v>
      </c>
      <c r="D2254">
        <v>390271</v>
      </c>
      <c r="E2254" t="s">
        <v>777</v>
      </c>
      <c r="F2254" t="s">
        <v>786</v>
      </c>
      <c r="G2254" t="s">
        <v>245</v>
      </c>
      <c r="H2254" s="4">
        <v>5736</v>
      </c>
      <c r="I2254" s="4">
        <v>4335</v>
      </c>
      <c r="J2254" s="5">
        <f t="shared" si="66"/>
        <v>10071</v>
      </c>
      <c r="K2254">
        <f>IFERROR(VLOOKUP(G2254,'GASB Match'!$A$87:$B$363,2,FALSE),"")</f>
        <v>3009780</v>
      </c>
    </row>
    <row r="2255" spans="1:11" x14ac:dyDescent="0.2">
      <c r="A2255" t="str">
        <f t="shared" si="65"/>
        <v>2016ELLISTON SCHOOL</v>
      </c>
      <c r="B2255">
        <v>3009780</v>
      </c>
      <c r="C2255">
        <v>2016</v>
      </c>
      <c r="D2255">
        <v>390271</v>
      </c>
      <c r="E2255" t="s">
        <v>777</v>
      </c>
      <c r="F2255" t="s">
        <v>786</v>
      </c>
      <c r="G2255" t="s">
        <v>245</v>
      </c>
      <c r="H2255" s="4">
        <v>6435</v>
      </c>
      <c r="I2255" s="4">
        <v>4401</v>
      </c>
      <c r="J2255" s="5">
        <f t="shared" si="66"/>
        <v>10836</v>
      </c>
      <c r="K2255">
        <f>IFERROR(VLOOKUP(G2255,'GASB Match'!$A$87:$B$363,2,FALSE),"")</f>
        <v>3009780</v>
      </c>
    </row>
    <row r="2256" spans="1:11" x14ac:dyDescent="0.2">
      <c r="A2256" t="str">
        <f t="shared" si="65"/>
        <v>2017ELLISTON SCHOOL</v>
      </c>
      <c r="B2256">
        <v>3009780</v>
      </c>
      <c r="C2256">
        <v>2017</v>
      </c>
      <c r="D2256">
        <v>390271</v>
      </c>
      <c r="E2256" t="s">
        <v>777</v>
      </c>
      <c r="F2256" t="s">
        <v>786</v>
      </c>
      <c r="G2256" t="s">
        <v>245</v>
      </c>
      <c r="H2256" s="4">
        <v>7014</v>
      </c>
      <c r="I2256" s="4">
        <v>4467</v>
      </c>
      <c r="J2256" s="5">
        <f t="shared" si="66"/>
        <v>11481</v>
      </c>
      <c r="K2256">
        <f>IFERROR(VLOOKUP(G2256,'GASB Match'!$A$87:$B$363,2,FALSE),"")</f>
        <v>3009780</v>
      </c>
    </row>
    <row r="2257" spans="1:11" x14ac:dyDescent="0.2">
      <c r="A2257" t="str">
        <f t="shared" si="65"/>
        <v>2018ELLISTON SCHOOL</v>
      </c>
      <c r="B2257">
        <v>3009780</v>
      </c>
      <c r="C2257">
        <v>2018</v>
      </c>
      <c r="D2257">
        <v>390271</v>
      </c>
      <c r="E2257" t="s">
        <v>777</v>
      </c>
      <c r="F2257" t="s">
        <v>786</v>
      </c>
      <c r="G2257" t="s">
        <v>245</v>
      </c>
      <c r="H2257" s="4">
        <v>6384</v>
      </c>
      <c r="I2257" s="4">
        <v>4298</v>
      </c>
      <c r="J2257" s="5">
        <f t="shared" si="66"/>
        <v>10682</v>
      </c>
      <c r="K2257">
        <f>IFERROR(VLOOKUP(G2257,'GASB Match'!$A$87:$B$363,2,FALSE),"")</f>
        <v>3009780</v>
      </c>
    </row>
    <row r="2258" spans="1:11" x14ac:dyDescent="0.2">
      <c r="A2258" t="str">
        <f t="shared" si="65"/>
        <v>2019ELLISTON SCHOOL</v>
      </c>
      <c r="B2258">
        <v>3009780</v>
      </c>
      <c r="C2258">
        <v>2019</v>
      </c>
      <c r="D2258">
        <v>390271</v>
      </c>
      <c r="E2258" t="s">
        <v>777</v>
      </c>
      <c r="F2258" t="s">
        <v>786</v>
      </c>
      <c r="G2258" t="s">
        <v>245</v>
      </c>
      <c r="H2258" s="4">
        <v>7456</v>
      </c>
      <c r="I2258" s="4">
        <v>4593</v>
      </c>
      <c r="J2258" s="5">
        <f t="shared" si="66"/>
        <v>12049</v>
      </c>
      <c r="K2258">
        <f>IFERROR(VLOOKUP(G2258,'GASB Match'!$A$87:$B$363,2,FALSE),"")</f>
        <v>3009780</v>
      </c>
    </row>
    <row r="2259" spans="1:11" x14ac:dyDescent="0.2">
      <c r="A2259" t="str">
        <f t="shared" si="65"/>
        <v>2020ELLISTON SCHOOL</v>
      </c>
      <c r="B2259">
        <v>3009780</v>
      </c>
      <c r="C2259">
        <v>2020</v>
      </c>
      <c r="D2259">
        <v>390271</v>
      </c>
      <c r="E2259" t="s">
        <v>777</v>
      </c>
      <c r="F2259" t="s">
        <v>786</v>
      </c>
      <c r="G2259" t="s">
        <v>245</v>
      </c>
      <c r="H2259" s="4">
        <v>8403</v>
      </c>
      <c r="I2259" s="4">
        <v>4881</v>
      </c>
      <c r="J2259" s="5">
        <f t="shared" si="66"/>
        <v>13284</v>
      </c>
      <c r="K2259">
        <f>IFERROR(VLOOKUP(G2259,'GASB Match'!$A$87:$B$363,2,FALSE),"")</f>
        <v>3009780</v>
      </c>
    </row>
    <row r="2260" spans="1:11" x14ac:dyDescent="0.2">
      <c r="A2260" t="str">
        <f t="shared" si="65"/>
        <v>2021ELLISTON SCHOOL</v>
      </c>
      <c r="B2260">
        <v>3009780</v>
      </c>
      <c r="C2260">
        <v>2021</v>
      </c>
      <c r="D2260">
        <v>390271</v>
      </c>
      <c r="E2260" t="s">
        <v>777</v>
      </c>
      <c r="F2260" t="s">
        <v>786</v>
      </c>
      <c r="G2260" t="s">
        <v>245</v>
      </c>
      <c r="H2260" s="4">
        <v>9697</v>
      </c>
      <c r="I2260" s="4">
        <v>5483</v>
      </c>
      <c r="J2260" s="5">
        <f t="shared" si="66"/>
        <v>15180</v>
      </c>
      <c r="K2260">
        <f>IFERROR(VLOOKUP(G2260,'GASB Match'!$A$87:$B$363,2,FALSE),"")</f>
        <v>3009780</v>
      </c>
    </row>
    <row r="2261" spans="1:11" x14ac:dyDescent="0.2">
      <c r="A2261" t="str">
        <f t="shared" si="65"/>
        <v>2022ELLISTON SCHOOL</v>
      </c>
      <c r="B2261">
        <v>3009780</v>
      </c>
      <c r="C2261">
        <v>2022</v>
      </c>
      <c r="D2261">
        <v>390271</v>
      </c>
      <c r="E2261" t="s">
        <v>777</v>
      </c>
      <c r="F2261" t="s">
        <v>786</v>
      </c>
      <c r="G2261" t="s">
        <v>245</v>
      </c>
      <c r="H2261" s="4">
        <v>11605</v>
      </c>
      <c r="I2261" s="4">
        <v>6284</v>
      </c>
      <c r="J2261" s="5">
        <f t="shared" si="66"/>
        <v>17889</v>
      </c>
      <c r="K2261">
        <f>IFERROR(VLOOKUP(G2261,'GASB Match'!$A$87:$B$363,2,FALSE),"")</f>
        <v>3009780</v>
      </c>
    </row>
    <row r="2262" spans="1:11" x14ac:dyDescent="0.2">
      <c r="A2262" t="str">
        <f t="shared" si="65"/>
        <v>2023ELLISTON SCHOOL</v>
      </c>
      <c r="B2262">
        <v>3009780</v>
      </c>
      <c r="C2262">
        <v>2023</v>
      </c>
      <c r="D2262">
        <v>390271</v>
      </c>
      <c r="E2262" t="s">
        <v>777</v>
      </c>
      <c r="F2262" t="s">
        <v>786</v>
      </c>
      <c r="G2262" t="s">
        <v>245</v>
      </c>
      <c r="H2262" s="4">
        <v>10703</v>
      </c>
      <c r="I2262" s="4">
        <v>5668</v>
      </c>
      <c r="J2262" s="5">
        <f t="shared" si="66"/>
        <v>16371</v>
      </c>
      <c r="K2262">
        <f>IFERROR(VLOOKUP(G2262,'GASB Match'!$A$87:$B$363,2,FALSE),"")</f>
        <v>3009780</v>
      </c>
    </row>
    <row r="2263" spans="1:11" x14ac:dyDescent="0.2">
      <c r="A2263" t="str">
        <f t="shared" si="65"/>
        <v>2015AVON ELEMENTARY</v>
      </c>
      <c r="B2263">
        <v>3002550</v>
      </c>
      <c r="C2263">
        <v>2015</v>
      </c>
      <c r="D2263">
        <v>390291</v>
      </c>
      <c r="E2263" t="s">
        <v>777</v>
      </c>
      <c r="F2263" t="s">
        <v>786</v>
      </c>
      <c r="G2263" t="s">
        <v>246</v>
      </c>
      <c r="H2263" s="4">
        <v>9004</v>
      </c>
      <c r="I2263" s="4">
        <v>6523</v>
      </c>
      <c r="J2263" s="5">
        <f t="shared" si="66"/>
        <v>15527</v>
      </c>
      <c r="K2263">
        <f>IFERROR(VLOOKUP(G2263,'GASB Match'!$A$87:$B$363,2,FALSE),"")</f>
        <v>3002550</v>
      </c>
    </row>
    <row r="2264" spans="1:11" x14ac:dyDescent="0.2">
      <c r="A2264" t="str">
        <f t="shared" si="65"/>
        <v>2016AVON ELEMENTARY</v>
      </c>
      <c r="B2264">
        <v>3002550</v>
      </c>
      <c r="C2264">
        <v>2016</v>
      </c>
      <c r="D2264">
        <v>390291</v>
      </c>
      <c r="E2264" t="s">
        <v>777</v>
      </c>
      <c r="F2264" t="s">
        <v>786</v>
      </c>
      <c r="G2264" t="s">
        <v>246</v>
      </c>
      <c r="H2264" s="4">
        <v>9540</v>
      </c>
      <c r="I2264" s="4">
        <v>6424</v>
      </c>
      <c r="J2264" s="5">
        <f t="shared" si="66"/>
        <v>15964</v>
      </c>
      <c r="K2264">
        <f>IFERROR(VLOOKUP(G2264,'GASB Match'!$A$87:$B$363,2,FALSE),"")</f>
        <v>3002550</v>
      </c>
    </row>
    <row r="2265" spans="1:11" x14ac:dyDescent="0.2">
      <c r="A2265" t="str">
        <f t="shared" si="65"/>
        <v>2017AVON ELEMENTARY</v>
      </c>
      <c r="B2265">
        <v>3002550</v>
      </c>
      <c r="C2265">
        <v>2017</v>
      </c>
      <c r="D2265">
        <v>390291</v>
      </c>
      <c r="E2265" t="s">
        <v>777</v>
      </c>
      <c r="F2265" t="s">
        <v>786</v>
      </c>
      <c r="G2265" t="s">
        <v>246</v>
      </c>
      <c r="H2265" s="4">
        <v>8899</v>
      </c>
      <c r="I2265" s="4">
        <v>5664</v>
      </c>
      <c r="J2265" s="5">
        <f t="shared" si="66"/>
        <v>14563</v>
      </c>
      <c r="K2265">
        <f>IFERROR(VLOOKUP(G2265,'GASB Match'!$A$87:$B$363,2,FALSE),"")</f>
        <v>3002550</v>
      </c>
    </row>
    <row r="2266" spans="1:11" x14ac:dyDescent="0.2">
      <c r="A2266" t="str">
        <f t="shared" si="65"/>
        <v>2018AVON ELEMENTARY</v>
      </c>
      <c r="B2266">
        <v>3002550</v>
      </c>
      <c r="C2266">
        <v>2018</v>
      </c>
      <c r="D2266">
        <v>390291</v>
      </c>
      <c r="E2266" t="s">
        <v>777</v>
      </c>
      <c r="F2266" t="s">
        <v>786</v>
      </c>
      <c r="G2266" t="s">
        <v>246</v>
      </c>
      <c r="H2266" s="4">
        <v>8314</v>
      </c>
      <c r="I2266" s="4">
        <v>5497</v>
      </c>
      <c r="J2266" s="5">
        <f t="shared" si="66"/>
        <v>13811</v>
      </c>
      <c r="K2266">
        <f>IFERROR(VLOOKUP(G2266,'GASB Match'!$A$87:$B$363,2,FALSE),"")</f>
        <v>3002550</v>
      </c>
    </row>
    <row r="2267" spans="1:11" x14ac:dyDescent="0.2">
      <c r="A2267" t="str">
        <f t="shared" si="65"/>
        <v>2019AVON ELEMENTARY</v>
      </c>
      <c r="B2267">
        <v>3002550</v>
      </c>
      <c r="C2267">
        <v>2019</v>
      </c>
      <c r="D2267">
        <v>390291</v>
      </c>
      <c r="E2267" t="s">
        <v>777</v>
      </c>
      <c r="F2267" t="s">
        <v>786</v>
      </c>
      <c r="G2267" t="s">
        <v>246</v>
      </c>
      <c r="H2267" s="4">
        <v>8673</v>
      </c>
      <c r="I2267" s="4">
        <v>5330</v>
      </c>
      <c r="J2267" s="5">
        <f t="shared" si="66"/>
        <v>14003</v>
      </c>
      <c r="K2267">
        <f>IFERROR(VLOOKUP(G2267,'GASB Match'!$A$87:$B$363,2,FALSE),"")</f>
        <v>3002550</v>
      </c>
    </row>
    <row r="2268" spans="1:11" x14ac:dyDescent="0.2">
      <c r="A2268" t="str">
        <f t="shared" si="65"/>
        <v>2020AVON ELEMENTARY</v>
      </c>
      <c r="B2268">
        <v>3002550</v>
      </c>
      <c r="C2268">
        <v>2020</v>
      </c>
      <c r="D2268">
        <v>390291</v>
      </c>
      <c r="E2268" t="s">
        <v>777</v>
      </c>
      <c r="F2268" t="s">
        <v>786</v>
      </c>
      <c r="G2268" t="s">
        <v>246</v>
      </c>
      <c r="H2268" s="4">
        <v>8970</v>
      </c>
      <c r="I2268" s="4">
        <v>5216</v>
      </c>
      <c r="J2268" s="5">
        <f t="shared" si="66"/>
        <v>14186</v>
      </c>
      <c r="K2268">
        <f>IFERROR(VLOOKUP(G2268,'GASB Match'!$A$87:$B$363,2,FALSE),"")</f>
        <v>3002550</v>
      </c>
    </row>
    <row r="2269" spans="1:11" x14ac:dyDescent="0.2">
      <c r="A2269" t="str">
        <f t="shared" si="65"/>
        <v>2021AVON ELEMENTARY</v>
      </c>
      <c r="B2269">
        <v>3002550</v>
      </c>
      <c r="C2269">
        <v>2021</v>
      </c>
      <c r="D2269">
        <v>390291</v>
      </c>
      <c r="E2269" t="s">
        <v>777</v>
      </c>
      <c r="F2269" t="s">
        <v>786</v>
      </c>
      <c r="G2269" t="s">
        <v>246</v>
      </c>
      <c r="H2269" s="4">
        <v>8130</v>
      </c>
      <c r="I2269" s="4">
        <v>4589</v>
      </c>
      <c r="J2269" s="5">
        <f t="shared" si="66"/>
        <v>12719</v>
      </c>
      <c r="K2269">
        <f>IFERROR(VLOOKUP(G2269,'GASB Match'!$A$87:$B$363,2,FALSE),"")</f>
        <v>3002550</v>
      </c>
    </row>
    <row r="2270" spans="1:11" x14ac:dyDescent="0.2">
      <c r="A2270" t="str">
        <f t="shared" si="65"/>
        <v>2022AVON ELEMENTARY</v>
      </c>
      <c r="B2270">
        <v>3002550</v>
      </c>
      <c r="C2270">
        <v>2022</v>
      </c>
      <c r="D2270">
        <v>390291</v>
      </c>
      <c r="E2270" t="s">
        <v>777</v>
      </c>
      <c r="F2270" t="s">
        <v>786</v>
      </c>
      <c r="G2270" t="s">
        <v>246</v>
      </c>
      <c r="H2270" s="4">
        <v>9933</v>
      </c>
      <c r="I2270" s="4">
        <v>5360</v>
      </c>
      <c r="J2270" s="5">
        <f t="shared" si="66"/>
        <v>15293</v>
      </c>
      <c r="K2270">
        <f>IFERROR(VLOOKUP(G2270,'GASB Match'!$A$87:$B$363,2,FALSE),"")</f>
        <v>3002550</v>
      </c>
    </row>
    <row r="2271" spans="1:11" x14ac:dyDescent="0.2">
      <c r="A2271" t="str">
        <f t="shared" si="65"/>
        <v>2023AVON ELEMENTARY</v>
      </c>
      <c r="B2271">
        <v>3002550</v>
      </c>
      <c r="C2271">
        <v>2023</v>
      </c>
      <c r="D2271">
        <v>390291</v>
      </c>
      <c r="E2271" t="s">
        <v>777</v>
      </c>
      <c r="F2271" t="s">
        <v>786</v>
      </c>
      <c r="G2271" t="s">
        <v>246</v>
      </c>
      <c r="H2271" s="4">
        <v>10864</v>
      </c>
      <c r="I2271" s="4">
        <v>5755</v>
      </c>
      <c r="J2271" s="5">
        <f t="shared" si="66"/>
        <v>16619</v>
      </c>
      <c r="K2271">
        <f>IFERROR(VLOOKUP(G2271,'GASB Match'!$A$87:$B$363,2,FALSE),"")</f>
        <v>3002550</v>
      </c>
    </row>
    <row r="2272" spans="1:11" x14ac:dyDescent="0.2">
      <c r="A2272" t="str">
        <f t="shared" si="65"/>
        <v>2015GOLD CREEK ELEMENTARY</v>
      </c>
      <c r="B2272">
        <v>3012570</v>
      </c>
      <c r="C2272">
        <v>2015</v>
      </c>
      <c r="D2272">
        <v>390331</v>
      </c>
      <c r="E2272" t="s">
        <v>777</v>
      </c>
      <c r="F2272" t="s">
        <v>786</v>
      </c>
      <c r="G2272" t="s">
        <v>247</v>
      </c>
      <c r="H2272" s="4">
        <v>3913</v>
      </c>
      <c r="I2272" s="4">
        <v>3115</v>
      </c>
      <c r="J2272" s="5">
        <f t="shared" si="66"/>
        <v>7028</v>
      </c>
      <c r="K2272">
        <f>IFERROR(VLOOKUP(G2272,'GASB Match'!$A$87:$B$363,2,FALSE),"")</f>
        <v>3012570</v>
      </c>
    </row>
    <row r="2273" spans="1:11" x14ac:dyDescent="0.2">
      <c r="A2273" t="str">
        <f t="shared" si="65"/>
        <v>2016GOLD CREEK ELEMENTARY</v>
      </c>
      <c r="B2273">
        <v>3012570</v>
      </c>
      <c r="C2273">
        <v>2016</v>
      </c>
      <c r="D2273">
        <v>390331</v>
      </c>
      <c r="E2273" t="s">
        <v>777</v>
      </c>
      <c r="F2273" t="s">
        <v>786</v>
      </c>
      <c r="G2273" t="s">
        <v>247</v>
      </c>
      <c r="H2273" s="4">
        <v>4013</v>
      </c>
      <c r="I2273" s="4">
        <v>2823</v>
      </c>
      <c r="J2273" s="5">
        <f t="shared" si="66"/>
        <v>6836</v>
      </c>
      <c r="K2273">
        <f>IFERROR(VLOOKUP(G2273,'GASB Match'!$A$87:$B$363,2,FALSE),"")</f>
        <v>3012570</v>
      </c>
    </row>
    <row r="2274" spans="1:11" x14ac:dyDescent="0.2">
      <c r="A2274" t="str">
        <f t="shared" si="65"/>
        <v>2017GOLD CREEK ELEMENTARY</v>
      </c>
      <c r="B2274">
        <v>3012570</v>
      </c>
      <c r="C2274">
        <v>2017</v>
      </c>
      <c r="D2274">
        <v>390331</v>
      </c>
      <c r="E2274" t="s">
        <v>777</v>
      </c>
      <c r="F2274" t="s">
        <v>786</v>
      </c>
      <c r="G2274" t="s">
        <v>247</v>
      </c>
      <c r="H2274" s="4">
        <v>4888</v>
      </c>
      <c r="I2274" s="4">
        <v>3118</v>
      </c>
      <c r="J2274" s="5">
        <f t="shared" si="66"/>
        <v>8006</v>
      </c>
      <c r="K2274">
        <f>IFERROR(VLOOKUP(G2274,'GASB Match'!$A$87:$B$363,2,FALSE),"")</f>
        <v>3012570</v>
      </c>
    </row>
    <row r="2275" spans="1:11" x14ac:dyDescent="0.2">
      <c r="A2275" t="str">
        <f t="shared" si="65"/>
        <v>2018GOLD CREEK ELEMENTARY</v>
      </c>
      <c r="B2275">
        <v>3012570</v>
      </c>
      <c r="C2275">
        <v>2018</v>
      </c>
      <c r="D2275">
        <v>390331</v>
      </c>
      <c r="E2275" t="s">
        <v>777</v>
      </c>
      <c r="F2275" t="s">
        <v>786</v>
      </c>
      <c r="G2275" t="s">
        <v>247</v>
      </c>
      <c r="H2275" s="4">
        <v>5228</v>
      </c>
      <c r="I2275" s="4">
        <v>3581</v>
      </c>
      <c r="J2275" s="5">
        <f t="shared" si="66"/>
        <v>8809</v>
      </c>
      <c r="K2275">
        <f>IFERROR(VLOOKUP(G2275,'GASB Match'!$A$87:$B$363,2,FALSE),"")</f>
        <v>3012570</v>
      </c>
    </row>
    <row r="2276" spans="1:11" x14ac:dyDescent="0.2">
      <c r="A2276" t="str">
        <f t="shared" si="65"/>
        <v>2019GOLD CREEK ELEMENTARY</v>
      </c>
      <c r="B2276">
        <v>3012570</v>
      </c>
      <c r="C2276">
        <v>2019</v>
      </c>
      <c r="D2276">
        <v>390331</v>
      </c>
      <c r="E2276" t="s">
        <v>777</v>
      </c>
      <c r="F2276" t="s">
        <v>786</v>
      </c>
      <c r="G2276" t="s">
        <v>247</v>
      </c>
      <c r="H2276" s="4">
        <v>5675</v>
      </c>
      <c r="I2276" s="4">
        <v>3515</v>
      </c>
      <c r="J2276" s="5">
        <f t="shared" si="66"/>
        <v>9190</v>
      </c>
      <c r="K2276">
        <f>IFERROR(VLOOKUP(G2276,'GASB Match'!$A$87:$B$363,2,FALSE),"")</f>
        <v>3012570</v>
      </c>
    </row>
    <row r="2277" spans="1:11" x14ac:dyDescent="0.2">
      <c r="A2277" t="str">
        <f t="shared" si="65"/>
        <v>2020GOLD CREEK ELEMENTARY</v>
      </c>
      <c r="B2277">
        <v>3012570</v>
      </c>
      <c r="C2277">
        <v>2020</v>
      </c>
      <c r="D2277">
        <v>390331</v>
      </c>
      <c r="E2277" t="s">
        <v>777</v>
      </c>
      <c r="F2277" t="s">
        <v>786</v>
      </c>
      <c r="G2277" t="s">
        <v>247</v>
      </c>
      <c r="H2277" s="4">
        <v>5886</v>
      </c>
      <c r="I2277" s="4">
        <v>3392</v>
      </c>
      <c r="J2277" s="5">
        <f t="shared" si="66"/>
        <v>9278</v>
      </c>
      <c r="K2277">
        <f>IFERROR(VLOOKUP(G2277,'GASB Match'!$A$87:$B$363,2,FALSE),"")</f>
        <v>3012570</v>
      </c>
    </row>
    <row r="2278" spans="1:11" x14ac:dyDescent="0.2">
      <c r="A2278" t="str">
        <f t="shared" si="65"/>
        <v>2021GOLD CREEK ELEMENTARY</v>
      </c>
      <c r="B2278">
        <v>3012570</v>
      </c>
      <c r="C2278">
        <v>2021</v>
      </c>
      <c r="D2278">
        <v>390331</v>
      </c>
      <c r="E2278" t="s">
        <v>777</v>
      </c>
      <c r="F2278" t="s">
        <v>786</v>
      </c>
      <c r="G2278" t="s">
        <v>247</v>
      </c>
      <c r="H2278" s="4">
        <v>5858</v>
      </c>
      <c r="I2278" s="4">
        <v>3293</v>
      </c>
      <c r="J2278" s="5">
        <f t="shared" si="66"/>
        <v>9151</v>
      </c>
      <c r="K2278">
        <f>IFERROR(VLOOKUP(G2278,'GASB Match'!$A$87:$B$363,2,FALSE),"")</f>
        <v>3012570</v>
      </c>
    </row>
    <row r="2279" spans="1:11" x14ac:dyDescent="0.2">
      <c r="A2279" t="str">
        <f t="shared" si="65"/>
        <v>2022GOLD CREEK ELEMENTARY</v>
      </c>
      <c r="B2279">
        <v>3012570</v>
      </c>
      <c r="C2279">
        <v>2022</v>
      </c>
      <c r="D2279">
        <v>390331</v>
      </c>
      <c r="E2279" t="s">
        <v>777</v>
      </c>
      <c r="F2279" t="s">
        <v>786</v>
      </c>
      <c r="G2279" t="s">
        <v>247</v>
      </c>
      <c r="H2279" s="4">
        <v>4897</v>
      </c>
      <c r="I2279" s="4">
        <v>2578</v>
      </c>
      <c r="J2279" s="5">
        <f t="shared" si="66"/>
        <v>7475</v>
      </c>
      <c r="K2279">
        <f>IFERROR(VLOOKUP(G2279,'GASB Match'!$A$87:$B$363,2,FALSE),"")</f>
        <v>3012570</v>
      </c>
    </row>
    <row r="2280" spans="1:11" x14ac:dyDescent="0.2">
      <c r="A2280" t="str">
        <f t="shared" si="65"/>
        <v>2023GOLD CREEK ELEMENTARY</v>
      </c>
      <c r="B2280">
        <v>3012570</v>
      </c>
      <c r="C2280">
        <v>2023</v>
      </c>
      <c r="D2280">
        <v>390331</v>
      </c>
      <c r="E2280" t="s">
        <v>777</v>
      </c>
      <c r="F2280" t="s">
        <v>786</v>
      </c>
      <c r="G2280" t="s">
        <v>247</v>
      </c>
      <c r="H2280" s="4">
        <v>0</v>
      </c>
      <c r="I2280" s="4">
        <v>0</v>
      </c>
      <c r="J2280" s="5">
        <f t="shared" si="66"/>
        <v>0</v>
      </c>
      <c r="K2280">
        <f>IFERROR(VLOOKUP(G2280,'GASB Match'!$A$87:$B$363,2,FALSE),"")</f>
        <v>3012570</v>
      </c>
    </row>
    <row r="2281" spans="1:11" x14ac:dyDescent="0.2">
      <c r="A2281" t="str">
        <f t="shared" si="65"/>
        <v>2015GREAT DIVIDE EDUCATION SERVICE</v>
      </c>
      <c r="B2281" t="s">
        <v>785</v>
      </c>
      <c r="C2281">
        <v>2015</v>
      </c>
      <c r="D2281">
        <v>399951</v>
      </c>
      <c r="E2281" t="s">
        <v>777</v>
      </c>
      <c r="F2281" t="s">
        <v>786</v>
      </c>
      <c r="G2281" t="s">
        <v>248</v>
      </c>
      <c r="H2281" s="4">
        <v>41456</v>
      </c>
      <c r="I2281" s="4">
        <v>28246</v>
      </c>
      <c r="J2281" s="5">
        <f t="shared" si="66"/>
        <v>69702</v>
      </c>
      <c r="K2281" t="str">
        <f>IFERROR(VLOOKUP(G2281,'GASB Match'!$A$87:$B$363,2,FALSE),"")</f>
        <v/>
      </c>
    </row>
    <row r="2282" spans="1:11" x14ac:dyDescent="0.2">
      <c r="A2282" t="str">
        <f t="shared" si="65"/>
        <v>2016GREAT DIVIDE EDUCATION SERVICE</v>
      </c>
      <c r="B2282" t="s">
        <v>785</v>
      </c>
      <c r="C2282">
        <v>2016</v>
      </c>
      <c r="D2282">
        <v>399951</v>
      </c>
      <c r="E2282" t="s">
        <v>777</v>
      </c>
      <c r="F2282" t="s">
        <v>786</v>
      </c>
      <c r="G2282" t="s">
        <v>248</v>
      </c>
      <c r="H2282" s="4">
        <v>45881</v>
      </c>
      <c r="I2282" s="4">
        <v>30097</v>
      </c>
      <c r="J2282" s="5">
        <f t="shared" si="66"/>
        <v>75978</v>
      </c>
      <c r="K2282" t="str">
        <f>IFERROR(VLOOKUP(G2282,'GASB Match'!$A$87:$B$363,2,FALSE),"")</f>
        <v/>
      </c>
    </row>
    <row r="2283" spans="1:11" x14ac:dyDescent="0.2">
      <c r="A2283" t="str">
        <f t="shared" si="65"/>
        <v>2017GREAT DIVIDE EDUCATION SERVICE</v>
      </c>
      <c r="B2283" t="s">
        <v>785</v>
      </c>
      <c r="C2283">
        <v>2017</v>
      </c>
      <c r="D2283">
        <v>399951</v>
      </c>
      <c r="E2283" t="s">
        <v>777</v>
      </c>
      <c r="F2283" t="s">
        <v>786</v>
      </c>
      <c r="G2283" t="s">
        <v>248</v>
      </c>
      <c r="H2283" s="4">
        <v>46987</v>
      </c>
      <c r="I2283" s="4">
        <v>29840</v>
      </c>
      <c r="J2283" s="5">
        <f t="shared" si="66"/>
        <v>76827</v>
      </c>
      <c r="K2283" t="str">
        <f>IFERROR(VLOOKUP(G2283,'GASB Match'!$A$87:$B$363,2,FALSE),"")</f>
        <v/>
      </c>
    </row>
    <row r="2284" spans="1:11" x14ac:dyDescent="0.2">
      <c r="A2284" t="str">
        <f t="shared" si="65"/>
        <v>2018GREAT DIVIDE EDUCATION SERVICE</v>
      </c>
      <c r="B2284" t="s">
        <v>785</v>
      </c>
      <c r="C2284">
        <v>2018</v>
      </c>
      <c r="D2284">
        <v>399951</v>
      </c>
      <c r="E2284" t="s">
        <v>777</v>
      </c>
      <c r="F2284" t="s">
        <v>786</v>
      </c>
      <c r="G2284" t="s">
        <v>248</v>
      </c>
      <c r="H2284" s="4">
        <v>30954</v>
      </c>
      <c r="I2284" s="4">
        <v>19556</v>
      </c>
      <c r="J2284" s="5">
        <f t="shared" si="66"/>
        <v>50510</v>
      </c>
      <c r="K2284" t="str">
        <f>IFERROR(VLOOKUP(G2284,'GASB Match'!$A$87:$B$363,2,FALSE),"")</f>
        <v/>
      </c>
    </row>
    <row r="2285" spans="1:11" x14ac:dyDescent="0.2">
      <c r="A2285" t="str">
        <f t="shared" si="65"/>
        <v>2019GREAT DIVIDE EDUCATION SERVICE</v>
      </c>
      <c r="B2285" t="s">
        <v>785</v>
      </c>
      <c r="C2285">
        <v>2019</v>
      </c>
      <c r="D2285">
        <v>399951</v>
      </c>
      <c r="E2285" t="s">
        <v>777</v>
      </c>
      <c r="F2285" t="s">
        <v>786</v>
      </c>
      <c r="G2285" t="s">
        <v>248</v>
      </c>
      <c r="H2285" s="4">
        <v>25839</v>
      </c>
      <c r="I2285" s="4">
        <v>15722</v>
      </c>
      <c r="J2285" s="5">
        <f t="shared" si="66"/>
        <v>41561</v>
      </c>
      <c r="K2285" t="str">
        <f>IFERROR(VLOOKUP(G2285,'GASB Match'!$A$87:$B$363,2,FALSE),"")</f>
        <v/>
      </c>
    </row>
    <row r="2286" spans="1:11" x14ac:dyDescent="0.2">
      <c r="A2286" t="str">
        <f t="shared" si="65"/>
        <v>2020GREAT DIVIDE EDUCATION SERVICE</v>
      </c>
      <c r="B2286" t="s">
        <v>785</v>
      </c>
      <c r="C2286">
        <v>2020</v>
      </c>
      <c r="D2286">
        <v>399951</v>
      </c>
      <c r="E2286" t="s">
        <v>777</v>
      </c>
      <c r="F2286" t="s">
        <v>786</v>
      </c>
      <c r="G2286" t="s">
        <v>248</v>
      </c>
      <c r="H2286" s="4">
        <v>27585</v>
      </c>
      <c r="I2286" s="4">
        <v>16225</v>
      </c>
      <c r="J2286" s="5">
        <f t="shared" si="66"/>
        <v>43810</v>
      </c>
      <c r="K2286" t="str">
        <f>IFERROR(VLOOKUP(G2286,'GASB Match'!$A$87:$B$363,2,FALSE),"")</f>
        <v/>
      </c>
    </row>
    <row r="2287" spans="1:11" x14ac:dyDescent="0.2">
      <c r="A2287" t="str">
        <f t="shared" si="65"/>
        <v>2021GREAT DIVIDE EDUCATION SERVICE</v>
      </c>
      <c r="B2287" t="s">
        <v>785</v>
      </c>
      <c r="C2287">
        <v>2021</v>
      </c>
      <c r="D2287">
        <v>399951</v>
      </c>
      <c r="E2287" t="s">
        <v>777</v>
      </c>
      <c r="F2287" t="s">
        <v>786</v>
      </c>
      <c r="G2287" t="s">
        <v>248</v>
      </c>
      <c r="H2287" s="4">
        <v>36279</v>
      </c>
      <c r="I2287" s="4">
        <v>20652</v>
      </c>
      <c r="J2287" s="5">
        <f t="shared" si="66"/>
        <v>56931</v>
      </c>
      <c r="K2287" t="str">
        <f>IFERROR(VLOOKUP(G2287,'GASB Match'!$A$87:$B$363,2,FALSE),"")</f>
        <v/>
      </c>
    </row>
    <row r="2288" spans="1:11" x14ac:dyDescent="0.2">
      <c r="A2288" t="str">
        <f t="shared" si="65"/>
        <v>2022GREAT DIVIDE EDUCATION SERVICE</v>
      </c>
      <c r="B2288" t="s">
        <v>785</v>
      </c>
      <c r="C2288">
        <v>2022</v>
      </c>
      <c r="D2288">
        <v>399951</v>
      </c>
      <c r="E2288" t="s">
        <v>777</v>
      </c>
      <c r="F2288" t="s">
        <v>786</v>
      </c>
      <c r="G2288" t="s">
        <v>248</v>
      </c>
      <c r="H2288" s="4">
        <v>36974</v>
      </c>
      <c r="I2288" s="4">
        <v>20299</v>
      </c>
      <c r="J2288" s="5">
        <f t="shared" si="66"/>
        <v>57273</v>
      </c>
      <c r="K2288" t="str">
        <f>IFERROR(VLOOKUP(G2288,'GASB Match'!$A$87:$B$363,2,FALSE),"")</f>
        <v/>
      </c>
    </row>
    <row r="2289" spans="1:11" x14ac:dyDescent="0.2">
      <c r="A2289" t="str">
        <f t="shared" si="65"/>
        <v>2023GREAT DIVIDE EDUCATION SERVICE</v>
      </c>
      <c r="B2289" t="s">
        <v>785</v>
      </c>
      <c r="C2289">
        <v>2023</v>
      </c>
      <c r="D2289">
        <v>399951</v>
      </c>
      <c r="E2289" t="s">
        <v>777</v>
      </c>
      <c r="F2289" t="s">
        <v>786</v>
      </c>
      <c r="G2289" t="s">
        <v>248</v>
      </c>
      <c r="H2289" s="4">
        <v>48609</v>
      </c>
      <c r="I2289" s="4">
        <v>26165</v>
      </c>
      <c r="J2289" s="5">
        <f t="shared" si="66"/>
        <v>74774</v>
      </c>
      <c r="K2289" t="str">
        <f>IFERROR(VLOOKUP(G2289,'GASB Match'!$A$87:$B$363,2,FALSE),"")</f>
        <v/>
      </c>
    </row>
    <row r="2290" spans="1:11" x14ac:dyDescent="0.2">
      <c r="A2290" t="str">
        <f t="shared" si="65"/>
        <v>2015POWELL COUNTY HIGH SCHOOL</v>
      </c>
      <c r="B2290">
        <v>3021450</v>
      </c>
      <c r="C2290">
        <v>2015</v>
      </c>
      <c r="D2290">
        <v>399981</v>
      </c>
      <c r="E2290" t="s">
        <v>777</v>
      </c>
      <c r="F2290" t="s">
        <v>786</v>
      </c>
      <c r="G2290" t="s">
        <v>249</v>
      </c>
      <c r="H2290" s="4">
        <v>125303</v>
      </c>
      <c r="I2290" s="4">
        <v>84371</v>
      </c>
      <c r="J2290" s="5">
        <f t="shared" si="66"/>
        <v>209674</v>
      </c>
      <c r="K2290">
        <f>IFERROR(VLOOKUP(G2290,'GASB Match'!$A$87:$B$363,2,FALSE),"")</f>
        <v>3021450</v>
      </c>
    </row>
    <row r="2291" spans="1:11" x14ac:dyDescent="0.2">
      <c r="A2291" t="str">
        <f t="shared" si="65"/>
        <v>2016POWELL COUNTY HIGH SCHOOL</v>
      </c>
      <c r="B2291">
        <v>3021450</v>
      </c>
      <c r="C2291">
        <v>2016</v>
      </c>
      <c r="D2291">
        <v>399981</v>
      </c>
      <c r="E2291" t="s">
        <v>777</v>
      </c>
      <c r="F2291" t="s">
        <v>786</v>
      </c>
      <c r="G2291" t="s">
        <v>249</v>
      </c>
      <c r="H2291" s="4">
        <v>121488</v>
      </c>
      <c r="I2291" s="4">
        <v>79350</v>
      </c>
      <c r="J2291" s="5">
        <f t="shared" si="66"/>
        <v>200838</v>
      </c>
      <c r="K2291">
        <f>IFERROR(VLOOKUP(G2291,'GASB Match'!$A$87:$B$363,2,FALSE),"")</f>
        <v>3021450</v>
      </c>
    </row>
    <row r="2292" spans="1:11" x14ac:dyDescent="0.2">
      <c r="A2292" t="str">
        <f t="shared" si="65"/>
        <v>2017POWELL COUNTY HIGH SCHOOL</v>
      </c>
      <c r="B2292">
        <v>3021450</v>
      </c>
      <c r="C2292">
        <v>2017</v>
      </c>
      <c r="D2292">
        <v>399981</v>
      </c>
      <c r="E2292" t="s">
        <v>777</v>
      </c>
      <c r="F2292" t="s">
        <v>786</v>
      </c>
      <c r="G2292" t="s">
        <v>249</v>
      </c>
      <c r="H2292" s="4">
        <v>115393</v>
      </c>
      <c r="I2292" s="4">
        <v>73261</v>
      </c>
      <c r="J2292" s="5">
        <f t="shared" si="66"/>
        <v>188654</v>
      </c>
      <c r="K2292">
        <f>IFERROR(VLOOKUP(G2292,'GASB Match'!$A$87:$B$363,2,FALSE),"")</f>
        <v>3021450</v>
      </c>
    </row>
    <row r="2293" spans="1:11" x14ac:dyDescent="0.2">
      <c r="A2293" t="str">
        <f t="shared" si="65"/>
        <v>2018POWELL COUNTY HIGH SCHOOL</v>
      </c>
      <c r="B2293">
        <v>3021450</v>
      </c>
      <c r="C2293">
        <v>2018</v>
      </c>
      <c r="D2293">
        <v>399981</v>
      </c>
      <c r="E2293" t="s">
        <v>777</v>
      </c>
      <c r="F2293" t="s">
        <v>786</v>
      </c>
      <c r="G2293" t="s">
        <v>249</v>
      </c>
      <c r="H2293" s="4">
        <v>112664</v>
      </c>
      <c r="I2293" s="4">
        <v>70297</v>
      </c>
      <c r="J2293" s="5">
        <f t="shared" si="66"/>
        <v>182961</v>
      </c>
      <c r="K2293">
        <f>IFERROR(VLOOKUP(G2293,'GASB Match'!$A$87:$B$363,2,FALSE),"")</f>
        <v>3021450</v>
      </c>
    </row>
    <row r="2294" spans="1:11" x14ac:dyDescent="0.2">
      <c r="A2294" t="str">
        <f t="shared" si="65"/>
        <v>2019POWELL COUNTY HIGH SCHOOL</v>
      </c>
      <c r="B2294">
        <v>3021450</v>
      </c>
      <c r="C2294">
        <v>2019</v>
      </c>
      <c r="D2294">
        <v>399981</v>
      </c>
      <c r="E2294" t="s">
        <v>777</v>
      </c>
      <c r="F2294" t="s">
        <v>786</v>
      </c>
      <c r="G2294" t="s">
        <v>249</v>
      </c>
      <c r="H2294" s="4">
        <v>104267</v>
      </c>
      <c r="I2294" s="4">
        <v>63200</v>
      </c>
      <c r="J2294" s="5">
        <f t="shared" si="66"/>
        <v>167467</v>
      </c>
      <c r="K2294">
        <f>IFERROR(VLOOKUP(G2294,'GASB Match'!$A$87:$B$363,2,FALSE),"")</f>
        <v>3021450</v>
      </c>
    </row>
    <row r="2295" spans="1:11" x14ac:dyDescent="0.2">
      <c r="A2295" t="str">
        <f t="shared" si="65"/>
        <v>2020POWELL COUNTY HIGH SCHOOL</v>
      </c>
      <c r="B2295">
        <v>3021450</v>
      </c>
      <c r="C2295">
        <v>2020</v>
      </c>
      <c r="D2295">
        <v>399981</v>
      </c>
      <c r="E2295" t="s">
        <v>777</v>
      </c>
      <c r="F2295" t="s">
        <v>786</v>
      </c>
      <c r="G2295" t="s">
        <v>249</v>
      </c>
      <c r="H2295" s="4">
        <v>109695</v>
      </c>
      <c r="I2295" s="4">
        <v>64786</v>
      </c>
      <c r="J2295" s="5">
        <f t="shared" si="66"/>
        <v>174481</v>
      </c>
      <c r="K2295">
        <f>IFERROR(VLOOKUP(G2295,'GASB Match'!$A$87:$B$363,2,FALSE),"")</f>
        <v>3021450</v>
      </c>
    </row>
    <row r="2296" spans="1:11" x14ac:dyDescent="0.2">
      <c r="A2296" t="str">
        <f t="shared" si="65"/>
        <v>2021POWELL COUNTY HIGH SCHOOL</v>
      </c>
      <c r="B2296">
        <v>3021450</v>
      </c>
      <c r="C2296">
        <v>2021</v>
      </c>
      <c r="D2296">
        <v>399981</v>
      </c>
      <c r="E2296" t="s">
        <v>777</v>
      </c>
      <c r="F2296" t="s">
        <v>786</v>
      </c>
      <c r="G2296" t="s">
        <v>249</v>
      </c>
      <c r="H2296" s="4">
        <v>110187</v>
      </c>
      <c r="I2296" s="4">
        <v>62825</v>
      </c>
      <c r="J2296" s="5">
        <f t="shared" si="66"/>
        <v>173012</v>
      </c>
      <c r="K2296">
        <f>IFERROR(VLOOKUP(G2296,'GASB Match'!$A$87:$B$363,2,FALSE),"")</f>
        <v>3021450</v>
      </c>
    </row>
    <row r="2297" spans="1:11" x14ac:dyDescent="0.2">
      <c r="A2297" t="str">
        <f t="shared" si="65"/>
        <v>2022POWELL COUNTY HIGH SCHOOL</v>
      </c>
      <c r="B2297">
        <v>3021450</v>
      </c>
      <c r="C2297">
        <v>2022</v>
      </c>
      <c r="D2297">
        <v>399981</v>
      </c>
      <c r="E2297" t="s">
        <v>777</v>
      </c>
      <c r="F2297" t="s">
        <v>786</v>
      </c>
      <c r="G2297" t="s">
        <v>249</v>
      </c>
      <c r="H2297" s="4">
        <v>123137</v>
      </c>
      <c r="I2297" s="4">
        <v>67900</v>
      </c>
      <c r="J2297" s="5">
        <f t="shared" si="66"/>
        <v>191037</v>
      </c>
      <c r="K2297">
        <f>IFERROR(VLOOKUP(G2297,'GASB Match'!$A$87:$B$363,2,FALSE),"")</f>
        <v>3021450</v>
      </c>
    </row>
    <row r="2298" spans="1:11" x14ac:dyDescent="0.2">
      <c r="A2298" t="str">
        <f t="shared" si="65"/>
        <v>2023POWELL COUNTY HIGH SCHOOL</v>
      </c>
      <c r="B2298">
        <v>3021450</v>
      </c>
      <c r="C2298">
        <v>2023</v>
      </c>
      <c r="D2298">
        <v>399981</v>
      </c>
      <c r="E2298" t="s">
        <v>777</v>
      </c>
      <c r="F2298" t="s">
        <v>786</v>
      </c>
      <c r="G2298" t="s">
        <v>249</v>
      </c>
      <c r="H2298" s="4">
        <v>127046</v>
      </c>
      <c r="I2298" s="4">
        <v>68577</v>
      </c>
      <c r="J2298" s="5">
        <f t="shared" si="66"/>
        <v>195623</v>
      </c>
      <c r="K2298">
        <f>IFERROR(VLOOKUP(G2298,'GASB Match'!$A$87:$B$363,2,FALSE),"")</f>
        <v>3021450</v>
      </c>
    </row>
    <row r="2299" spans="1:11" x14ac:dyDescent="0.2">
      <c r="A2299" t="str">
        <f t="shared" si="65"/>
        <v>2015POWELL COUNTY</v>
      </c>
      <c r="B2299">
        <v>3000064</v>
      </c>
      <c r="C2299">
        <v>2015</v>
      </c>
      <c r="D2299">
        <v>399991</v>
      </c>
      <c r="E2299" t="s">
        <v>777</v>
      </c>
      <c r="F2299" t="s">
        <v>786</v>
      </c>
      <c r="G2299" t="s">
        <v>250</v>
      </c>
      <c r="H2299" s="4">
        <v>3156</v>
      </c>
      <c r="I2299" s="4">
        <v>2609</v>
      </c>
      <c r="J2299" s="5">
        <f t="shared" si="66"/>
        <v>5765</v>
      </c>
      <c r="K2299">
        <f>IFERROR(VLOOKUP(G2299,'GASB Match'!$A$87:$B$363,2,FALSE),"")</f>
        <v>3000064</v>
      </c>
    </row>
    <row r="2300" spans="1:11" x14ac:dyDescent="0.2">
      <c r="A2300" t="str">
        <f t="shared" si="65"/>
        <v>2016POWELL COUNTY</v>
      </c>
      <c r="B2300">
        <v>3000064</v>
      </c>
      <c r="C2300">
        <v>2016</v>
      </c>
      <c r="D2300">
        <v>399991</v>
      </c>
      <c r="E2300" t="s">
        <v>777</v>
      </c>
      <c r="F2300" t="s">
        <v>786</v>
      </c>
      <c r="G2300" t="s">
        <v>250</v>
      </c>
      <c r="H2300" s="4">
        <v>3401</v>
      </c>
      <c r="I2300" s="4">
        <v>2425</v>
      </c>
      <c r="J2300" s="5">
        <f t="shared" si="66"/>
        <v>5826</v>
      </c>
      <c r="K2300">
        <f>IFERROR(VLOOKUP(G2300,'GASB Match'!$A$87:$B$363,2,FALSE),"")</f>
        <v>3000064</v>
      </c>
    </row>
    <row r="2301" spans="1:11" x14ac:dyDescent="0.2">
      <c r="A2301" t="str">
        <f t="shared" si="65"/>
        <v>2017POWELL COUNTY</v>
      </c>
      <c r="B2301">
        <v>3000064</v>
      </c>
      <c r="C2301">
        <v>2017</v>
      </c>
      <c r="D2301">
        <v>399991</v>
      </c>
      <c r="E2301" t="s">
        <v>777</v>
      </c>
      <c r="F2301" t="s">
        <v>786</v>
      </c>
      <c r="G2301" t="s">
        <v>250</v>
      </c>
      <c r="H2301" s="4">
        <v>3484</v>
      </c>
      <c r="I2301" s="4">
        <v>2226</v>
      </c>
      <c r="J2301" s="5">
        <f t="shared" si="66"/>
        <v>5710</v>
      </c>
      <c r="K2301">
        <f>IFERROR(VLOOKUP(G2301,'GASB Match'!$A$87:$B$363,2,FALSE),"")</f>
        <v>3000064</v>
      </c>
    </row>
    <row r="2302" spans="1:11" x14ac:dyDescent="0.2">
      <c r="A2302" t="str">
        <f t="shared" si="65"/>
        <v>2018POWELL COUNTY</v>
      </c>
      <c r="B2302">
        <v>3000064</v>
      </c>
      <c r="C2302">
        <v>2018</v>
      </c>
      <c r="D2302">
        <v>399991</v>
      </c>
      <c r="E2302" t="s">
        <v>777</v>
      </c>
      <c r="F2302" t="s">
        <v>786</v>
      </c>
      <c r="G2302" t="s">
        <v>250</v>
      </c>
      <c r="H2302" s="4">
        <v>2090</v>
      </c>
      <c r="I2302" s="4">
        <v>1632</v>
      </c>
      <c r="J2302" s="5">
        <f t="shared" si="66"/>
        <v>3722</v>
      </c>
      <c r="K2302">
        <f>IFERROR(VLOOKUP(G2302,'GASB Match'!$A$87:$B$363,2,FALSE),"")</f>
        <v>3000064</v>
      </c>
    </row>
    <row r="2303" spans="1:11" x14ac:dyDescent="0.2">
      <c r="A2303" t="str">
        <f t="shared" si="65"/>
        <v>2019POWELL COUNTY</v>
      </c>
      <c r="B2303">
        <v>3000064</v>
      </c>
      <c r="C2303">
        <v>2019</v>
      </c>
      <c r="D2303">
        <v>399991</v>
      </c>
      <c r="E2303" t="s">
        <v>777</v>
      </c>
      <c r="F2303" t="s">
        <v>786</v>
      </c>
      <c r="G2303" t="s">
        <v>250</v>
      </c>
      <c r="H2303" s="4" t="s">
        <v>384</v>
      </c>
      <c r="I2303" s="4" t="s">
        <v>384</v>
      </c>
      <c r="J2303" s="5">
        <f t="shared" si="66"/>
        <v>0</v>
      </c>
      <c r="K2303">
        <f>IFERROR(VLOOKUP(G2303,'GASB Match'!$A$87:$B$363,2,FALSE),"")</f>
        <v>3000064</v>
      </c>
    </row>
    <row r="2304" spans="1:11" x14ac:dyDescent="0.2">
      <c r="A2304" t="str">
        <f t="shared" si="65"/>
        <v>2020POWELL COUNTY</v>
      </c>
      <c r="B2304">
        <v>3000064</v>
      </c>
      <c r="C2304">
        <v>2020</v>
      </c>
      <c r="D2304">
        <v>399991</v>
      </c>
      <c r="E2304" t="s">
        <v>777</v>
      </c>
      <c r="F2304" t="s">
        <v>786</v>
      </c>
      <c r="G2304" t="s">
        <v>250</v>
      </c>
      <c r="H2304" s="4">
        <v>0</v>
      </c>
      <c r="I2304" s="4">
        <v>0</v>
      </c>
      <c r="J2304" s="5">
        <f t="shared" si="66"/>
        <v>0</v>
      </c>
      <c r="K2304">
        <f>IFERROR(VLOOKUP(G2304,'GASB Match'!$A$87:$B$363,2,FALSE),"")</f>
        <v>3000064</v>
      </c>
    </row>
    <row r="2305" spans="1:11" x14ac:dyDescent="0.2">
      <c r="A2305" t="str">
        <f t="shared" si="65"/>
        <v>2021POWELL COUNTY</v>
      </c>
      <c r="B2305">
        <v>3000064</v>
      </c>
      <c r="C2305">
        <v>2021</v>
      </c>
      <c r="D2305">
        <v>399991</v>
      </c>
      <c r="E2305" t="s">
        <v>777</v>
      </c>
      <c r="F2305" t="s">
        <v>786</v>
      </c>
      <c r="G2305" t="s">
        <v>250</v>
      </c>
      <c r="H2305" s="4">
        <v>0</v>
      </c>
      <c r="I2305" s="4">
        <v>0</v>
      </c>
      <c r="J2305" s="5">
        <f t="shared" si="66"/>
        <v>0</v>
      </c>
      <c r="K2305">
        <f>IFERROR(VLOOKUP(G2305,'GASB Match'!$A$87:$B$363,2,FALSE),"")</f>
        <v>3000064</v>
      </c>
    </row>
    <row r="2306" spans="1:11" x14ac:dyDescent="0.2">
      <c r="A2306" t="str">
        <f t="shared" si="65"/>
        <v>2022POWELL COUNTY</v>
      </c>
      <c r="B2306">
        <v>3000064</v>
      </c>
      <c r="C2306">
        <v>2022</v>
      </c>
      <c r="D2306">
        <v>399991</v>
      </c>
      <c r="E2306" t="s">
        <v>777</v>
      </c>
      <c r="F2306" t="s">
        <v>786</v>
      </c>
      <c r="G2306" t="s">
        <v>250</v>
      </c>
      <c r="H2306" s="4">
        <v>0</v>
      </c>
      <c r="I2306" s="4">
        <v>0</v>
      </c>
      <c r="J2306" s="5">
        <f t="shared" si="66"/>
        <v>0</v>
      </c>
      <c r="K2306">
        <f>IFERROR(VLOOKUP(G2306,'GASB Match'!$A$87:$B$363,2,FALSE),"")</f>
        <v>3000064</v>
      </c>
    </row>
    <row r="2307" spans="1:11" x14ac:dyDescent="0.2">
      <c r="A2307" t="str">
        <f t="shared" ref="A2307:A2370" si="67">C2307&amp;G2307</f>
        <v>2015TERRY K-12 SCHOOLS</v>
      </c>
      <c r="B2307">
        <v>3025950</v>
      </c>
      <c r="C2307">
        <v>2015</v>
      </c>
      <c r="D2307">
        <v>400051</v>
      </c>
      <c r="E2307" t="s">
        <v>777</v>
      </c>
      <c r="F2307" t="s">
        <v>786</v>
      </c>
      <c r="G2307" t="s">
        <v>251</v>
      </c>
      <c r="H2307" s="4">
        <v>73737</v>
      </c>
      <c r="I2307" s="4">
        <v>49854</v>
      </c>
      <c r="J2307" s="5">
        <f t="shared" si="66"/>
        <v>123591</v>
      </c>
      <c r="K2307">
        <f>IFERROR(VLOOKUP(G2307,'GASB Match'!$A$87:$B$363,2,FALSE),"")</f>
        <v>3025950</v>
      </c>
    </row>
    <row r="2308" spans="1:11" x14ac:dyDescent="0.2">
      <c r="A2308" t="str">
        <f t="shared" si="67"/>
        <v>2016TERRY K-12 SCHOOLS</v>
      </c>
      <c r="B2308">
        <v>3025950</v>
      </c>
      <c r="C2308">
        <v>2016</v>
      </c>
      <c r="D2308">
        <v>400051</v>
      </c>
      <c r="E2308" t="s">
        <v>777</v>
      </c>
      <c r="F2308" t="s">
        <v>786</v>
      </c>
      <c r="G2308" t="s">
        <v>251</v>
      </c>
      <c r="H2308" s="4">
        <v>77247</v>
      </c>
      <c r="I2308" s="4">
        <v>50530</v>
      </c>
      <c r="J2308" s="5">
        <f t="shared" si="66"/>
        <v>127777</v>
      </c>
      <c r="K2308">
        <f>IFERROR(VLOOKUP(G2308,'GASB Match'!$A$87:$B$363,2,FALSE),"")</f>
        <v>3025950</v>
      </c>
    </row>
    <row r="2309" spans="1:11" x14ac:dyDescent="0.2">
      <c r="A2309" t="str">
        <f t="shared" si="67"/>
        <v>2017TERRY K-12 SCHOOLS</v>
      </c>
      <c r="B2309">
        <v>3025950</v>
      </c>
      <c r="C2309">
        <v>2017</v>
      </c>
      <c r="D2309">
        <v>400051</v>
      </c>
      <c r="E2309" t="s">
        <v>777</v>
      </c>
      <c r="F2309" t="s">
        <v>786</v>
      </c>
      <c r="G2309" t="s">
        <v>251</v>
      </c>
      <c r="H2309" s="4">
        <v>73682</v>
      </c>
      <c r="I2309" s="4">
        <v>46785</v>
      </c>
      <c r="J2309" s="5">
        <f t="shared" si="66"/>
        <v>120467</v>
      </c>
      <c r="K2309">
        <f>IFERROR(VLOOKUP(G2309,'GASB Match'!$A$87:$B$363,2,FALSE),"")</f>
        <v>3025950</v>
      </c>
    </row>
    <row r="2310" spans="1:11" x14ac:dyDescent="0.2">
      <c r="A2310" t="str">
        <f t="shared" si="67"/>
        <v>2018TERRY K-12 SCHOOLS</v>
      </c>
      <c r="B2310">
        <v>3025950</v>
      </c>
      <c r="C2310">
        <v>2018</v>
      </c>
      <c r="D2310">
        <v>400051</v>
      </c>
      <c r="E2310" t="s">
        <v>777</v>
      </c>
      <c r="F2310" t="s">
        <v>786</v>
      </c>
      <c r="G2310" t="s">
        <v>251</v>
      </c>
      <c r="H2310" s="4">
        <v>81937</v>
      </c>
      <c r="I2310" s="4">
        <v>51216</v>
      </c>
      <c r="J2310" s="5">
        <f t="shared" si="66"/>
        <v>133153</v>
      </c>
      <c r="K2310">
        <f>IFERROR(VLOOKUP(G2310,'GASB Match'!$A$87:$B$363,2,FALSE),"")</f>
        <v>3025950</v>
      </c>
    </row>
    <row r="2311" spans="1:11" x14ac:dyDescent="0.2">
      <c r="A2311" t="str">
        <f t="shared" si="67"/>
        <v>2019TERRY K-12 SCHOOLS</v>
      </c>
      <c r="B2311">
        <v>3025950</v>
      </c>
      <c r="C2311">
        <v>2019</v>
      </c>
      <c r="D2311">
        <v>400051</v>
      </c>
      <c r="E2311" t="s">
        <v>777</v>
      </c>
      <c r="F2311" t="s">
        <v>786</v>
      </c>
      <c r="G2311" t="s">
        <v>251</v>
      </c>
      <c r="H2311" s="4">
        <v>81934</v>
      </c>
      <c r="I2311" s="4">
        <v>49680</v>
      </c>
      <c r="J2311" s="5">
        <f t="shared" si="66"/>
        <v>131614</v>
      </c>
      <c r="K2311">
        <f>IFERROR(VLOOKUP(G2311,'GASB Match'!$A$87:$B$363,2,FALSE),"")</f>
        <v>3025950</v>
      </c>
    </row>
    <row r="2312" spans="1:11" x14ac:dyDescent="0.2">
      <c r="A2312" t="str">
        <f t="shared" si="67"/>
        <v>2020TERRY K-12 SCHOOLS</v>
      </c>
      <c r="B2312">
        <v>3025950</v>
      </c>
      <c r="C2312">
        <v>2020</v>
      </c>
      <c r="D2312">
        <v>400051</v>
      </c>
      <c r="E2312" t="s">
        <v>777</v>
      </c>
      <c r="F2312" t="s">
        <v>786</v>
      </c>
      <c r="G2312" t="s">
        <v>251</v>
      </c>
      <c r="H2312" s="4">
        <v>65051</v>
      </c>
      <c r="I2312" s="4">
        <v>38383</v>
      </c>
      <c r="J2312" s="5">
        <f t="shared" si="66"/>
        <v>103434</v>
      </c>
      <c r="K2312">
        <f>IFERROR(VLOOKUP(G2312,'GASB Match'!$A$87:$B$363,2,FALSE),"")</f>
        <v>3025950</v>
      </c>
    </row>
    <row r="2313" spans="1:11" x14ac:dyDescent="0.2">
      <c r="A2313" t="str">
        <f t="shared" si="67"/>
        <v>2021TERRY K-12 SCHOOLS</v>
      </c>
      <c r="B2313">
        <v>3025950</v>
      </c>
      <c r="C2313">
        <v>2021</v>
      </c>
      <c r="D2313">
        <v>400051</v>
      </c>
      <c r="E2313" t="s">
        <v>777</v>
      </c>
      <c r="F2313" t="s">
        <v>786</v>
      </c>
      <c r="G2313" t="s">
        <v>251</v>
      </c>
      <c r="H2313" s="4">
        <v>73489</v>
      </c>
      <c r="I2313" s="4">
        <v>41884</v>
      </c>
      <c r="J2313" s="5">
        <f t="shared" si="66"/>
        <v>115373</v>
      </c>
      <c r="K2313">
        <f>IFERROR(VLOOKUP(G2313,'GASB Match'!$A$87:$B$363,2,FALSE),"")</f>
        <v>3025950</v>
      </c>
    </row>
    <row r="2314" spans="1:11" x14ac:dyDescent="0.2">
      <c r="A2314" t="str">
        <f t="shared" si="67"/>
        <v>2022TERRY K-12 SCHOOLS</v>
      </c>
      <c r="B2314">
        <v>3025950</v>
      </c>
      <c r="C2314">
        <v>2022</v>
      </c>
      <c r="D2314">
        <v>400051</v>
      </c>
      <c r="E2314" t="s">
        <v>777</v>
      </c>
      <c r="F2314" t="s">
        <v>786</v>
      </c>
      <c r="G2314" t="s">
        <v>251</v>
      </c>
      <c r="H2314" s="4">
        <v>64569</v>
      </c>
      <c r="I2314" s="4">
        <v>35544</v>
      </c>
      <c r="J2314" s="5">
        <f t="shared" si="66"/>
        <v>100113</v>
      </c>
      <c r="K2314">
        <f>IFERROR(VLOOKUP(G2314,'GASB Match'!$A$87:$B$363,2,FALSE),"")</f>
        <v>3025950</v>
      </c>
    </row>
    <row r="2315" spans="1:11" x14ac:dyDescent="0.2">
      <c r="A2315" t="str">
        <f t="shared" si="67"/>
        <v>2023TERRY K-12 SCHOOLS</v>
      </c>
      <c r="B2315">
        <v>3025950</v>
      </c>
      <c r="C2315">
        <v>2023</v>
      </c>
      <c r="D2315">
        <v>400051</v>
      </c>
      <c r="E2315" t="s">
        <v>777</v>
      </c>
      <c r="F2315" t="s">
        <v>786</v>
      </c>
      <c r="G2315" t="s">
        <v>251</v>
      </c>
      <c r="H2315" s="4">
        <v>77369</v>
      </c>
      <c r="I2315" s="4">
        <v>41716</v>
      </c>
      <c r="J2315" s="5">
        <f t="shared" ref="J2315:J2378" si="68">SUM(H2315:I2315)</f>
        <v>119085</v>
      </c>
      <c r="K2315">
        <f>IFERROR(VLOOKUP(G2315,'GASB Match'!$A$87:$B$363,2,FALSE),"")</f>
        <v>3025950</v>
      </c>
    </row>
    <row r="2316" spans="1:11" x14ac:dyDescent="0.2">
      <c r="A2316" t="str">
        <f t="shared" si="67"/>
        <v>2015CORVALLIS K-12 SCHOOLS</v>
      </c>
      <c r="B2316">
        <v>3007410</v>
      </c>
      <c r="C2316">
        <v>2015</v>
      </c>
      <c r="D2316">
        <v>410011</v>
      </c>
      <c r="E2316" t="s">
        <v>777</v>
      </c>
      <c r="F2316" t="s">
        <v>786</v>
      </c>
      <c r="G2316" t="s">
        <v>252</v>
      </c>
      <c r="H2316" s="4">
        <v>475515</v>
      </c>
      <c r="I2316" s="4">
        <v>318794</v>
      </c>
      <c r="J2316" s="5">
        <f t="shared" si="68"/>
        <v>794309</v>
      </c>
      <c r="K2316">
        <f>IFERROR(VLOOKUP(G2316,'GASB Match'!$A$87:$B$363,2,FALSE),"")</f>
        <v>3007410</v>
      </c>
    </row>
    <row r="2317" spans="1:11" x14ac:dyDescent="0.2">
      <c r="A2317" t="str">
        <f t="shared" si="67"/>
        <v>2016CORVALLIS K-12 SCHOOLS</v>
      </c>
      <c r="B2317">
        <v>3007410</v>
      </c>
      <c r="C2317">
        <v>2016</v>
      </c>
      <c r="D2317">
        <v>410011</v>
      </c>
      <c r="E2317" t="s">
        <v>777</v>
      </c>
      <c r="F2317" t="s">
        <v>786</v>
      </c>
      <c r="G2317" t="s">
        <v>252</v>
      </c>
      <c r="H2317" s="4">
        <v>487773</v>
      </c>
      <c r="I2317" s="4">
        <v>317960</v>
      </c>
      <c r="J2317" s="5">
        <f t="shared" si="68"/>
        <v>805733</v>
      </c>
      <c r="K2317">
        <f>IFERROR(VLOOKUP(G2317,'GASB Match'!$A$87:$B$363,2,FALSE),"")</f>
        <v>3007410</v>
      </c>
    </row>
    <row r="2318" spans="1:11" x14ac:dyDescent="0.2">
      <c r="A2318" t="str">
        <f t="shared" si="67"/>
        <v>2017CORVALLIS K-12 SCHOOLS</v>
      </c>
      <c r="B2318">
        <v>3007410</v>
      </c>
      <c r="C2318">
        <v>2017</v>
      </c>
      <c r="D2318">
        <v>410011</v>
      </c>
      <c r="E2318" t="s">
        <v>777</v>
      </c>
      <c r="F2318" t="s">
        <v>786</v>
      </c>
      <c r="G2318" t="s">
        <v>252</v>
      </c>
      <c r="H2318" s="4">
        <v>514411</v>
      </c>
      <c r="I2318" s="4">
        <v>326539</v>
      </c>
      <c r="J2318" s="5">
        <f t="shared" si="68"/>
        <v>840950</v>
      </c>
      <c r="K2318">
        <f>IFERROR(VLOOKUP(G2318,'GASB Match'!$A$87:$B$363,2,FALSE),"")</f>
        <v>3007410</v>
      </c>
    </row>
    <row r="2319" spans="1:11" x14ac:dyDescent="0.2">
      <c r="A2319" t="str">
        <f t="shared" si="67"/>
        <v>2018CORVALLIS K-12 SCHOOLS</v>
      </c>
      <c r="B2319">
        <v>3007410</v>
      </c>
      <c r="C2319">
        <v>2018</v>
      </c>
      <c r="D2319">
        <v>410011</v>
      </c>
      <c r="E2319" t="s">
        <v>777</v>
      </c>
      <c r="F2319" t="s">
        <v>786</v>
      </c>
      <c r="G2319" t="s">
        <v>252</v>
      </c>
      <c r="H2319" s="4">
        <v>534401</v>
      </c>
      <c r="I2319" s="4">
        <v>332191</v>
      </c>
      <c r="J2319" s="5">
        <f t="shared" si="68"/>
        <v>866592</v>
      </c>
      <c r="K2319">
        <f>IFERROR(VLOOKUP(G2319,'GASB Match'!$A$87:$B$363,2,FALSE),"")</f>
        <v>3007410</v>
      </c>
    </row>
    <row r="2320" spans="1:11" x14ac:dyDescent="0.2">
      <c r="A2320" t="str">
        <f t="shared" si="67"/>
        <v>2019CORVALLIS K-12 SCHOOLS</v>
      </c>
      <c r="B2320">
        <v>3007410</v>
      </c>
      <c r="C2320">
        <v>2019</v>
      </c>
      <c r="D2320">
        <v>410011</v>
      </c>
      <c r="E2320" t="s">
        <v>777</v>
      </c>
      <c r="F2320" t="s">
        <v>786</v>
      </c>
      <c r="G2320" t="s">
        <v>252</v>
      </c>
      <c r="H2320" s="4">
        <v>582824</v>
      </c>
      <c r="I2320" s="4">
        <v>352908</v>
      </c>
      <c r="J2320" s="5">
        <f t="shared" si="68"/>
        <v>935732</v>
      </c>
      <c r="K2320">
        <f>IFERROR(VLOOKUP(G2320,'GASB Match'!$A$87:$B$363,2,FALSE),"")</f>
        <v>3007410</v>
      </c>
    </row>
    <row r="2321" spans="1:11" x14ac:dyDescent="0.2">
      <c r="A2321" t="str">
        <f t="shared" si="67"/>
        <v>2020CORVALLIS K-12 SCHOOLS</v>
      </c>
      <c r="B2321">
        <v>3007410</v>
      </c>
      <c r="C2321">
        <v>2020</v>
      </c>
      <c r="D2321">
        <v>410011</v>
      </c>
      <c r="E2321" t="s">
        <v>777</v>
      </c>
      <c r="F2321" t="s">
        <v>786</v>
      </c>
      <c r="G2321" t="s">
        <v>252</v>
      </c>
      <c r="H2321" s="4">
        <v>610547</v>
      </c>
      <c r="I2321" s="4">
        <v>360995</v>
      </c>
      <c r="J2321" s="5">
        <f t="shared" si="68"/>
        <v>971542</v>
      </c>
      <c r="K2321">
        <f>IFERROR(VLOOKUP(G2321,'GASB Match'!$A$87:$B$363,2,FALSE),"")</f>
        <v>3007410</v>
      </c>
    </row>
    <row r="2322" spans="1:11" x14ac:dyDescent="0.2">
      <c r="A2322" t="str">
        <f t="shared" si="67"/>
        <v>2021CORVALLIS K-12 SCHOOLS</v>
      </c>
      <c r="B2322">
        <v>3007410</v>
      </c>
      <c r="C2322">
        <v>2021</v>
      </c>
      <c r="D2322">
        <v>410011</v>
      </c>
      <c r="E2322" t="s">
        <v>777</v>
      </c>
      <c r="F2322" t="s">
        <v>786</v>
      </c>
      <c r="G2322" t="s">
        <v>252</v>
      </c>
      <c r="H2322" s="4">
        <v>665087</v>
      </c>
      <c r="I2322" s="4">
        <v>379465</v>
      </c>
      <c r="J2322" s="5">
        <f t="shared" si="68"/>
        <v>1044552</v>
      </c>
      <c r="K2322">
        <f>IFERROR(VLOOKUP(G2322,'GASB Match'!$A$87:$B$363,2,FALSE),"")</f>
        <v>3007410</v>
      </c>
    </row>
    <row r="2323" spans="1:11" x14ac:dyDescent="0.2">
      <c r="A2323" t="str">
        <f t="shared" si="67"/>
        <v>2022CORVALLIS K-12 SCHOOLS</v>
      </c>
      <c r="B2323">
        <v>3007410</v>
      </c>
      <c r="C2323">
        <v>2022</v>
      </c>
      <c r="D2323">
        <v>410011</v>
      </c>
      <c r="E2323" t="s">
        <v>777</v>
      </c>
      <c r="F2323" t="s">
        <v>786</v>
      </c>
      <c r="G2323" t="s">
        <v>252</v>
      </c>
      <c r="H2323" s="4">
        <v>706385</v>
      </c>
      <c r="I2323" s="4">
        <v>390120</v>
      </c>
      <c r="J2323" s="5">
        <f t="shared" si="68"/>
        <v>1096505</v>
      </c>
      <c r="K2323">
        <f>IFERROR(VLOOKUP(G2323,'GASB Match'!$A$87:$B$363,2,FALSE),"")</f>
        <v>3007410</v>
      </c>
    </row>
    <row r="2324" spans="1:11" x14ac:dyDescent="0.2">
      <c r="A2324" t="str">
        <f t="shared" si="67"/>
        <v>2023CORVALLIS K-12 SCHOOLS</v>
      </c>
      <c r="B2324">
        <v>3007410</v>
      </c>
      <c r="C2324">
        <v>2023</v>
      </c>
      <c r="D2324">
        <v>410011</v>
      </c>
      <c r="E2324" t="s">
        <v>777</v>
      </c>
      <c r="F2324" t="s">
        <v>786</v>
      </c>
      <c r="G2324" t="s">
        <v>252</v>
      </c>
      <c r="H2324" s="4">
        <v>660794</v>
      </c>
      <c r="I2324" s="4">
        <v>357187</v>
      </c>
      <c r="J2324" s="5">
        <f t="shared" si="68"/>
        <v>1017981</v>
      </c>
      <c r="K2324">
        <f>IFERROR(VLOOKUP(G2324,'GASB Match'!$A$87:$B$363,2,FALSE),"")</f>
        <v>3007410</v>
      </c>
    </row>
    <row r="2325" spans="1:11" x14ac:dyDescent="0.2">
      <c r="A2325" t="str">
        <f t="shared" si="67"/>
        <v>2015STEVENSVILLE PUBLIC SCHOOLS</v>
      </c>
      <c r="B2325" t="s">
        <v>785</v>
      </c>
      <c r="C2325">
        <v>2015</v>
      </c>
      <c r="D2325">
        <v>410021</v>
      </c>
      <c r="E2325" t="s">
        <v>777</v>
      </c>
      <c r="F2325" t="s">
        <v>786</v>
      </c>
      <c r="G2325" t="s">
        <v>253</v>
      </c>
      <c r="H2325" s="4">
        <v>339266</v>
      </c>
      <c r="I2325" s="4">
        <v>227592</v>
      </c>
      <c r="J2325" s="5">
        <f t="shared" si="68"/>
        <v>566858</v>
      </c>
      <c r="K2325" t="str">
        <f>IFERROR(VLOOKUP(G2325,'GASB Match'!$A$87:$B$363,2,FALSE),"")</f>
        <v/>
      </c>
    </row>
    <row r="2326" spans="1:11" x14ac:dyDescent="0.2">
      <c r="A2326" t="str">
        <f t="shared" si="67"/>
        <v>2016STEVENSVILLE PUBLIC SCHOOLS</v>
      </c>
      <c r="B2326" t="s">
        <v>785</v>
      </c>
      <c r="C2326">
        <v>2016</v>
      </c>
      <c r="D2326">
        <v>410021</v>
      </c>
      <c r="E2326" t="s">
        <v>777</v>
      </c>
      <c r="F2326" t="s">
        <v>786</v>
      </c>
      <c r="G2326" t="s">
        <v>253</v>
      </c>
      <c r="H2326" s="4">
        <v>361701</v>
      </c>
      <c r="I2326" s="4">
        <v>235833</v>
      </c>
      <c r="J2326" s="5">
        <f t="shared" si="68"/>
        <v>597534</v>
      </c>
      <c r="K2326" t="str">
        <f>IFERROR(VLOOKUP(G2326,'GASB Match'!$A$87:$B$363,2,FALSE),"")</f>
        <v/>
      </c>
    </row>
    <row r="2327" spans="1:11" x14ac:dyDescent="0.2">
      <c r="A2327" t="str">
        <f t="shared" si="67"/>
        <v>2017STEVENSVILLE PUBLIC SCHOOLS</v>
      </c>
      <c r="B2327" t="s">
        <v>785</v>
      </c>
      <c r="C2327">
        <v>2017</v>
      </c>
      <c r="D2327">
        <v>410021</v>
      </c>
      <c r="E2327" t="s">
        <v>777</v>
      </c>
      <c r="F2327" t="s">
        <v>786</v>
      </c>
      <c r="G2327" t="s">
        <v>253</v>
      </c>
      <c r="H2327" s="4">
        <v>372748</v>
      </c>
      <c r="I2327" s="4">
        <v>236618</v>
      </c>
      <c r="J2327" s="5">
        <f t="shared" si="68"/>
        <v>609366</v>
      </c>
      <c r="K2327" t="str">
        <f>IFERROR(VLOOKUP(G2327,'GASB Match'!$A$87:$B$363,2,FALSE),"")</f>
        <v/>
      </c>
    </row>
    <row r="2328" spans="1:11" x14ac:dyDescent="0.2">
      <c r="A2328" t="str">
        <f t="shared" si="67"/>
        <v>2018STEVENSVILLE PUBLIC SCHOOLS</v>
      </c>
      <c r="B2328" t="s">
        <v>785</v>
      </c>
      <c r="C2328">
        <v>2018</v>
      </c>
      <c r="D2328">
        <v>410021</v>
      </c>
      <c r="E2328" t="s">
        <v>777</v>
      </c>
      <c r="F2328" t="s">
        <v>786</v>
      </c>
      <c r="G2328" t="s">
        <v>253</v>
      </c>
      <c r="H2328" s="4">
        <v>393675</v>
      </c>
      <c r="I2328" s="4">
        <v>244802</v>
      </c>
      <c r="J2328" s="5">
        <f t="shared" si="68"/>
        <v>638477</v>
      </c>
      <c r="K2328" t="str">
        <f>IFERROR(VLOOKUP(G2328,'GASB Match'!$A$87:$B$363,2,FALSE),"")</f>
        <v/>
      </c>
    </row>
    <row r="2329" spans="1:11" x14ac:dyDescent="0.2">
      <c r="A2329" t="str">
        <f t="shared" si="67"/>
        <v>2019STEVENSVILLE PUBLIC SCHOOLS</v>
      </c>
      <c r="B2329" t="s">
        <v>785</v>
      </c>
      <c r="C2329">
        <v>2019</v>
      </c>
      <c r="D2329">
        <v>410021</v>
      </c>
      <c r="E2329" t="s">
        <v>777</v>
      </c>
      <c r="F2329" t="s">
        <v>786</v>
      </c>
      <c r="G2329" t="s">
        <v>253</v>
      </c>
      <c r="H2329" s="4">
        <v>415040</v>
      </c>
      <c r="I2329" s="4">
        <v>251335</v>
      </c>
      <c r="J2329" s="5">
        <f t="shared" si="68"/>
        <v>666375</v>
      </c>
      <c r="K2329" t="str">
        <f>IFERROR(VLOOKUP(G2329,'GASB Match'!$A$87:$B$363,2,FALSE),"")</f>
        <v/>
      </c>
    </row>
    <row r="2330" spans="1:11" x14ac:dyDescent="0.2">
      <c r="A2330" t="str">
        <f t="shared" si="67"/>
        <v>2020STEVENSVILLE PUBLIC SCHOOLS</v>
      </c>
      <c r="B2330" t="s">
        <v>785</v>
      </c>
      <c r="C2330">
        <v>2020</v>
      </c>
      <c r="D2330">
        <v>410021</v>
      </c>
      <c r="E2330" t="s">
        <v>777</v>
      </c>
      <c r="F2330" t="s">
        <v>786</v>
      </c>
      <c r="G2330" t="s">
        <v>253</v>
      </c>
      <c r="H2330" s="4">
        <v>432154</v>
      </c>
      <c r="I2330" s="4">
        <v>255491</v>
      </c>
      <c r="J2330" s="5">
        <f t="shared" si="68"/>
        <v>687645</v>
      </c>
      <c r="K2330" t="str">
        <f>IFERROR(VLOOKUP(G2330,'GASB Match'!$A$87:$B$363,2,FALSE),"")</f>
        <v/>
      </c>
    </row>
    <row r="2331" spans="1:11" x14ac:dyDescent="0.2">
      <c r="A2331" t="str">
        <f t="shared" si="67"/>
        <v>2021STEVENSVILLE PUBLIC SCHOOLS</v>
      </c>
      <c r="B2331" t="s">
        <v>785</v>
      </c>
      <c r="C2331">
        <v>2021</v>
      </c>
      <c r="D2331">
        <v>410021</v>
      </c>
      <c r="E2331" t="s">
        <v>777</v>
      </c>
      <c r="F2331" t="s">
        <v>786</v>
      </c>
      <c r="G2331" t="s">
        <v>253</v>
      </c>
      <c r="H2331" s="4">
        <v>473792</v>
      </c>
      <c r="I2331" s="4">
        <v>270307</v>
      </c>
      <c r="J2331" s="5">
        <f t="shared" si="68"/>
        <v>744099</v>
      </c>
      <c r="K2331" t="str">
        <f>IFERROR(VLOOKUP(G2331,'GASB Match'!$A$87:$B$363,2,FALSE),"")</f>
        <v/>
      </c>
    </row>
    <row r="2332" spans="1:11" x14ac:dyDescent="0.2">
      <c r="A2332" t="str">
        <f t="shared" si="67"/>
        <v>2022STEVENSVILLE PUBLIC SCHOOLS</v>
      </c>
      <c r="B2332" t="s">
        <v>785</v>
      </c>
      <c r="C2332">
        <v>2022</v>
      </c>
      <c r="D2332">
        <v>410021</v>
      </c>
      <c r="E2332" t="s">
        <v>777</v>
      </c>
      <c r="F2332" t="s">
        <v>786</v>
      </c>
      <c r="G2332" t="s">
        <v>253</v>
      </c>
      <c r="H2332" s="4">
        <v>489711</v>
      </c>
      <c r="I2332" s="4">
        <v>270417</v>
      </c>
      <c r="J2332" s="5">
        <f t="shared" si="68"/>
        <v>760128</v>
      </c>
      <c r="K2332" t="str">
        <f>IFERROR(VLOOKUP(G2332,'GASB Match'!$A$87:$B$363,2,FALSE),"")</f>
        <v/>
      </c>
    </row>
    <row r="2333" spans="1:11" x14ac:dyDescent="0.2">
      <c r="A2333" t="str">
        <f t="shared" si="67"/>
        <v>2023STEVENSVILLE PUBLIC SCHOOLS</v>
      </c>
      <c r="B2333" t="s">
        <v>785</v>
      </c>
      <c r="C2333">
        <v>2023</v>
      </c>
      <c r="D2333">
        <v>410021</v>
      </c>
      <c r="E2333" t="s">
        <v>777</v>
      </c>
      <c r="F2333" t="s">
        <v>786</v>
      </c>
      <c r="G2333" t="s">
        <v>253</v>
      </c>
      <c r="H2333" s="4">
        <v>495923</v>
      </c>
      <c r="I2333" s="4">
        <v>268038</v>
      </c>
      <c r="J2333" s="5">
        <f t="shared" si="68"/>
        <v>763961</v>
      </c>
      <c r="K2333" t="str">
        <f>IFERROR(VLOOKUP(G2333,'GASB Match'!$A$87:$B$363,2,FALSE),"")</f>
        <v/>
      </c>
    </row>
    <row r="2334" spans="1:11" x14ac:dyDescent="0.2">
      <c r="A2334" t="str">
        <f t="shared" si="67"/>
        <v>2015HAMILTON K-12 SCHOOLS</v>
      </c>
      <c r="B2334">
        <v>3013260</v>
      </c>
      <c r="C2334">
        <v>2015</v>
      </c>
      <c r="D2334">
        <v>410031</v>
      </c>
      <c r="E2334" t="s">
        <v>777</v>
      </c>
      <c r="F2334" t="s">
        <v>786</v>
      </c>
      <c r="G2334" t="s">
        <v>254</v>
      </c>
      <c r="H2334" s="4">
        <v>579932</v>
      </c>
      <c r="I2334" s="4">
        <v>388688</v>
      </c>
      <c r="J2334" s="5">
        <f t="shared" si="68"/>
        <v>968620</v>
      </c>
      <c r="K2334">
        <f>IFERROR(VLOOKUP(G2334,'GASB Match'!$A$87:$B$363,2,FALSE),"")</f>
        <v>3013260</v>
      </c>
    </row>
    <row r="2335" spans="1:11" x14ac:dyDescent="0.2">
      <c r="A2335" t="str">
        <f t="shared" si="67"/>
        <v>2016HAMILTON K-12 SCHOOLS</v>
      </c>
      <c r="B2335">
        <v>3013260</v>
      </c>
      <c r="C2335">
        <v>2016</v>
      </c>
      <c r="D2335">
        <v>410031</v>
      </c>
      <c r="E2335" t="s">
        <v>777</v>
      </c>
      <c r="F2335" t="s">
        <v>786</v>
      </c>
      <c r="G2335" t="s">
        <v>254</v>
      </c>
      <c r="H2335" s="4">
        <v>625688</v>
      </c>
      <c r="I2335" s="4">
        <v>407803</v>
      </c>
      <c r="J2335" s="5">
        <f t="shared" si="68"/>
        <v>1033491</v>
      </c>
      <c r="K2335">
        <f>IFERROR(VLOOKUP(G2335,'GASB Match'!$A$87:$B$363,2,FALSE),"")</f>
        <v>3013260</v>
      </c>
    </row>
    <row r="2336" spans="1:11" x14ac:dyDescent="0.2">
      <c r="A2336" t="str">
        <f t="shared" si="67"/>
        <v>2017HAMILTON K-12 SCHOOLS</v>
      </c>
      <c r="B2336">
        <v>3013260</v>
      </c>
      <c r="C2336">
        <v>2017</v>
      </c>
      <c r="D2336">
        <v>410031</v>
      </c>
      <c r="E2336" t="s">
        <v>777</v>
      </c>
      <c r="F2336" t="s">
        <v>786</v>
      </c>
      <c r="G2336" t="s">
        <v>254</v>
      </c>
      <c r="H2336" s="4">
        <v>637987</v>
      </c>
      <c r="I2336" s="4">
        <v>404979</v>
      </c>
      <c r="J2336" s="5">
        <f t="shared" si="68"/>
        <v>1042966</v>
      </c>
      <c r="K2336">
        <f>IFERROR(VLOOKUP(G2336,'GASB Match'!$A$87:$B$363,2,FALSE),"")</f>
        <v>3013260</v>
      </c>
    </row>
    <row r="2337" spans="1:11" x14ac:dyDescent="0.2">
      <c r="A2337" t="str">
        <f t="shared" si="67"/>
        <v>2018HAMILTON K-12 SCHOOLS</v>
      </c>
      <c r="B2337">
        <v>3013260</v>
      </c>
      <c r="C2337">
        <v>2018</v>
      </c>
      <c r="D2337">
        <v>410031</v>
      </c>
      <c r="E2337" t="s">
        <v>777</v>
      </c>
      <c r="F2337" t="s">
        <v>786</v>
      </c>
      <c r="G2337" t="s">
        <v>254</v>
      </c>
      <c r="H2337" s="4">
        <v>636789</v>
      </c>
      <c r="I2337" s="4">
        <v>395773</v>
      </c>
      <c r="J2337" s="5">
        <f t="shared" si="68"/>
        <v>1032562</v>
      </c>
      <c r="K2337">
        <f>IFERROR(VLOOKUP(G2337,'GASB Match'!$A$87:$B$363,2,FALSE),"")</f>
        <v>3013260</v>
      </c>
    </row>
    <row r="2338" spans="1:11" x14ac:dyDescent="0.2">
      <c r="A2338" t="str">
        <f t="shared" si="67"/>
        <v>2019HAMILTON K-12 SCHOOLS</v>
      </c>
      <c r="B2338">
        <v>3013260</v>
      </c>
      <c r="C2338">
        <v>2019</v>
      </c>
      <c r="D2338">
        <v>410031</v>
      </c>
      <c r="E2338" t="s">
        <v>777</v>
      </c>
      <c r="F2338" t="s">
        <v>786</v>
      </c>
      <c r="G2338" t="s">
        <v>254</v>
      </c>
      <c r="H2338" s="4">
        <v>671275</v>
      </c>
      <c r="I2338" s="4">
        <v>406454</v>
      </c>
      <c r="J2338" s="5">
        <f t="shared" si="68"/>
        <v>1077729</v>
      </c>
      <c r="K2338">
        <f>IFERROR(VLOOKUP(G2338,'GASB Match'!$A$87:$B$363,2,FALSE),"")</f>
        <v>3013260</v>
      </c>
    </row>
    <row r="2339" spans="1:11" x14ac:dyDescent="0.2">
      <c r="A2339" t="str">
        <f t="shared" si="67"/>
        <v>2020HAMILTON K-12 SCHOOLS</v>
      </c>
      <c r="B2339">
        <v>3013260</v>
      </c>
      <c r="C2339">
        <v>2020</v>
      </c>
      <c r="D2339">
        <v>410031</v>
      </c>
      <c r="E2339" t="s">
        <v>777</v>
      </c>
      <c r="F2339" t="s">
        <v>786</v>
      </c>
      <c r="G2339" t="s">
        <v>254</v>
      </c>
      <c r="H2339" s="4">
        <v>680382</v>
      </c>
      <c r="I2339" s="4">
        <v>402296</v>
      </c>
      <c r="J2339" s="5">
        <f t="shared" si="68"/>
        <v>1082678</v>
      </c>
      <c r="K2339">
        <f>IFERROR(VLOOKUP(G2339,'GASB Match'!$A$87:$B$363,2,FALSE),"")</f>
        <v>3013260</v>
      </c>
    </row>
    <row r="2340" spans="1:11" x14ac:dyDescent="0.2">
      <c r="A2340" t="str">
        <f t="shared" si="67"/>
        <v>2021HAMILTON K-12 SCHOOLS</v>
      </c>
      <c r="B2340">
        <v>3013260</v>
      </c>
      <c r="C2340">
        <v>2021</v>
      </c>
      <c r="D2340">
        <v>410031</v>
      </c>
      <c r="E2340" t="s">
        <v>777</v>
      </c>
      <c r="F2340" t="s">
        <v>786</v>
      </c>
      <c r="G2340" t="s">
        <v>254</v>
      </c>
      <c r="H2340" s="4">
        <v>739113</v>
      </c>
      <c r="I2340" s="4">
        <v>421706</v>
      </c>
      <c r="J2340" s="5">
        <f t="shared" si="68"/>
        <v>1160819</v>
      </c>
      <c r="K2340">
        <f>IFERROR(VLOOKUP(G2340,'GASB Match'!$A$87:$B$363,2,FALSE),"")</f>
        <v>3013260</v>
      </c>
    </row>
    <row r="2341" spans="1:11" x14ac:dyDescent="0.2">
      <c r="A2341" t="str">
        <f t="shared" si="67"/>
        <v>2022HAMILTON K-12 SCHOOLS</v>
      </c>
      <c r="B2341">
        <v>3013260</v>
      </c>
      <c r="C2341">
        <v>2022</v>
      </c>
      <c r="D2341">
        <v>410031</v>
      </c>
      <c r="E2341" t="s">
        <v>777</v>
      </c>
      <c r="F2341" t="s">
        <v>786</v>
      </c>
      <c r="G2341" t="s">
        <v>254</v>
      </c>
      <c r="H2341" s="4">
        <v>777011</v>
      </c>
      <c r="I2341" s="4">
        <v>429138</v>
      </c>
      <c r="J2341" s="5">
        <f t="shared" si="68"/>
        <v>1206149</v>
      </c>
      <c r="K2341">
        <f>IFERROR(VLOOKUP(G2341,'GASB Match'!$A$87:$B$363,2,FALSE),"")</f>
        <v>3013260</v>
      </c>
    </row>
    <row r="2342" spans="1:11" x14ac:dyDescent="0.2">
      <c r="A2342" t="str">
        <f t="shared" si="67"/>
        <v>2023HAMILTON K-12 SCHOOLS</v>
      </c>
      <c r="B2342">
        <v>3013260</v>
      </c>
      <c r="C2342">
        <v>2023</v>
      </c>
      <c r="D2342">
        <v>410031</v>
      </c>
      <c r="E2342" t="s">
        <v>777</v>
      </c>
      <c r="F2342" t="s">
        <v>786</v>
      </c>
      <c r="G2342" t="s">
        <v>254</v>
      </c>
      <c r="H2342" s="4">
        <v>806674</v>
      </c>
      <c r="I2342" s="4">
        <v>436068</v>
      </c>
      <c r="J2342" s="5">
        <f t="shared" si="68"/>
        <v>1242742</v>
      </c>
      <c r="K2342">
        <f>IFERROR(VLOOKUP(G2342,'GASB Match'!$A$87:$B$363,2,FALSE),"")</f>
        <v>3013260</v>
      </c>
    </row>
    <row r="2343" spans="1:11" x14ac:dyDescent="0.2">
      <c r="A2343" t="str">
        <f t="shared" si="67"/>
        <v>2015VICTOR K-12 SCHOOLS</v>
      </c>
      <c r="B2343">
        <v>3027270</v>
      </c>
      <c r="C2343">
        <v>2015</v>
      </c>
      <c r="D2343">
        <v>410071</v>
      </c>
      <c r="E2343" t="s">
        <v>777</v>
      </c>
      <c r="F2343" t="s">
        <v>786</v>
      </c>
      <c r="G2343" t="s">
        <v>255</v>
      </c>
      <c r="H2343" s="4">
        <v>131131</v>
      </c>
      <c r="I2343" s="4">
        <v>88272</v>
      </c>
      <c r="J2343" s="5">
        <f t="shared" si="68"/>
        <v>219403</v>
      </c>
      <c r="K2343">
        <f>IFERROR(VLOOKUP(G2343,'GASB Match'!$A$87:$B$363,2,FALSE),"")</f>
        <v>3027270</v>
      </c>
    </row>
    <row r="2344" spans="1:11" x14ac:dyDescent="0.2">
      <c r="A2344" t="str">
        <f t="shared" si="67"/>
        <v>2016VICTOR K-12 SCHOOLS</v>
      </c>
      <c r="B2344">
        <v>3027270</v>
      </c>
      <c r="C2344">
        <v>2016</v>
      </c>
      <c r="D2344">
        <v>410071</v>
      </c>
      <c r="E2344" t="s">
        <v>777</v>
      </c>
      <c r="F2344" t="s">
        <v>786</v>
      </c>
      <c r="G2344" t="s">
        <v>255</v>
      </c>
      <c r="H2344" s="4">
        <v>127114</v>
      </c>
      <c r="I2344" s="4">
        <v>83015</v>
      </c>
      <c r="J2344" s="5">
        <f t="shared" si="68"/>
        <v>210129</v>
      </c>
      <c r="K2344">
        <f>IFERROR(VLOOKUP(G2344,'GASB Match'!$A$87:$B$363,2,FALSE),"")</f>
        <v>3027270</v>
      </c>
    </row>
    <row r="2345" spans="1:11" x14ac:dyDescent="0.2">
      <c r="A2345" t="str">
        <f t="shared" si="67"/>
        <v>2017VICTOR K-12 SCHOOLS</v>
      </c>
      <c r="B2345">
        <v>3027270</v>
      </c>
      <c r="C2345">
        <v>2017</v>
      </c>
      <c r="D2345">
        <v>410071</v>
      </c>
      <c r="E2345" t="s">
        <v>777</v>
      </c>
      <c r="F2345" t="s">
        <v>786</v>
      </c>
      <c r="G2345" t="s">
        <v>255</v>
      </c>
      <c r="H2345" s="4">
        <v>125392</v>
      </c>
      <c r="I2345" s="4">
        <v>79608</v>
      </c>
      <c r="J2345" s="5">
        <f t="shared" si="68"/>
        <v>205000</v>
      </c>
      <c r="K2345">
        <f>IFERROR(VLOOKUP(G2345,'GASB Match'!$A$87:$B$363,2,FALSE),"")</f>
        <v>3027270</v>
      </c>
    </row>
    <row r="2346" spans="1:11" x14ac:dyDescent="0.2">
      <c r="A2346" t="str">
        <f t="shared" si="67"/>
        <v>2018VICTOR K-12 SCHOOLS</v>
      </c>
      <c r="B2346">
        <v>3027270</v>
      </c>
      <c r="C2346">
        <v>2018</v>
      </c>
      <c r="D2346">
        <v>410071</v>
      </c>
      <c r="E2346" t="s">
        <v>777</v>
      </c>
      <c r="F2346" t="s">
        <v>786</v>
      </c>
      <c r="G2346" t="s">
        <v>255</v>
      </c>
      <c r="H2346" s="4">
        <v>132176</v>
      </c>
      <c r="I2346" s="4">
        <v>82414</v>
      </c>
      <c r="J2346" s="5">
        <f t="shared" si="68"/>
        <v>214590</v>
      </c>
      <c r="K2346">
        <f>IFERROR(VLOOKUP(G2346,'GASB Match'!$A$87:$B$363,2,FALSE),"")</f>
        <v>3027270</v>
      </c>
    </row>
    <row r="2347" spans="1:11" x14ac:dyDescent="0.2">
      <c r="A2347" t="str">
        <f t="shared" si="67"/>
        <v>2019VICTOR K-12 SCHOOLS</v>
      </c>
      <c r="B2347">
        <v>3027270</v>
      </c>
      <c r="C2347">
        <v>2019</v>
      </c>
      <c r="D2347">
        <v>410071</v>
      </c>
      <c r="E2347" t="s">
        <v>777</v>
      </c>
      <c r="F2347" t="s">
        <v>786</v>
      </c>
      <c r="G2347" t="s">
        <v>255</v>
      </c>
      <c r="H2347" s="4">
        <v>119613</v>
      </c>
      <c r="I2347" s="4">
        <v>72490</v>
      </c>
      <c r="J2347" s="5">
        <f t="shared" si="68"/>
        <v>192103</v>
      </c>
      <c r="K2347">
        <f>IFERROR(VLOOKUP(G2347,'GASB Match'!$A$87:$B$363,2,FALSE),"")</f>
        <v>3027270</v>
      </c>
    </row>
    <row r="2348" spans="1:11" x14ac:dyDescent="0.2">
      <c r="A2348" t="str">
        <f t="shared" si="67"/>
        <v>2020VICTOR K-12 SCHOOLS</v>
      </c>
      <c r="B2348">
        <v>3027270</v>
      </c>
      <c r="C2348">
        <v>2020</v>
      </c>
      <c r="D2348">
        <v>410071</v>
      </c>
      <c r="E2348" t="s">
        <v>777</v>
      </c>
      <c r="F2348" t="s">
        <v>786</v>
      </c>
      <c r="G2348" t="s">
        <v>255</v>
      </c>
      <c r="H2348" s="4">
        <v>116572</v>
      </c>
      <c r="I2348" s="4">
        <v>68853</v>
      </c>
      <c r="J2348" s="5">
        <f t="shared" si="68"/>
        <v>185425</v>
      </c>
      <c r="K2348">
        <f>IFERROR(VLOOKUP(G2348,'GASB Match'!$A$87:$B$363,2,FALSE),"")</f>
        <v>3027270</v>
      </c>
    </row>
    <row r="2349" spans="1:11" x14ac:dyDescent="0.2">
      <c r="A2349" t="str">
        <f t="shared" si="67"/>
        <v>2021VICTOR K-12 SCHOOLS</v>
      </c>
      <c r="B2349">
        <v>3027270</v>
      </c>
      <c r="C2349">
        <v>2021</v>
      </c>
      <c r="D2349">
        <v>410071</v>
      </c>
      <c r="E2349" t="s">
        <v>777</v>
      </c>
      <c r="F2349" t="s">
        <v>786</v>
      </c>
      <c r="G2349" t="s">
        <v>255</v>
      </c>
      <c r="H2349" s="4">
        <v>133354</v>
      </c>
      <c r="I2349" s="4">
        <v>76045</v>
      </c>
      <c r="J2349" s="5">
        <f t="shared" si="68"/>
        <v>209399</v>
      </c>
      <c r="K2349">
        <f>IFERROR(VLOOKUP(G2349,'GASB Match'!$A$87:$B$363,2,FALSE),"")</f>
        <v>3027270</v>
      </c>
    </row>
    <row r="2350" spans="1:11" x14ac:dyDescent="0.2">
      <c r="A2350" t="str">
        <f t="shared" si="67"/>
        <v>2022VICTOR K-12 SCHOOLS</v>
      </c>
      <c r="B2350">
        <v>3027270</v>
      </c>
      <c r="C2350">
        <v>2022</v>
      </c>
      <c r="D2350">
        <v>410071</v>
      </c>
      <c r="E2350" t="s">
        <v>777</v>
      </c>
      <c r="F2350" t="s">
        <v>786</v>
      </c>
      <c r="G2350" t="s">
        <v>255</v>
      </c>
      <c r="H2350" s="4">
        <v>144654</v>
      </c>
      <c r="I2350" s="4">
        <v>79788</v>
      </c>
      <c r="J2350" s="5">
        <f t="shared" si="68"/>
        <v>224442</v>
      </c>
      <c r="K2350">
        <f>IFERROR(VLOOKUP(G2350,'GASB Match'!$A$87:$B$363,2,FALSE),"")</f>
        <v>3027270</v>
      </c>
    </row>
    <row r="2351" spans="1:11" x14ac:dyDescent="0.2">
      <c r="A2351" t="str">
        <f t="shared" si="67"/>
        <v>2023VICTOR K-12 SCHOOLS</v>
      </c>
      <c r="B2351">
        <v>3027270</v>
      </c>
      <c r="C2351">
        <v>2023</v>
      </c>
      <c r="D2351">
        <v>410071</v>
      </c>
      <c r="E2351" t="s">
        <v>777</v>
      </c>
      <c r="F2351" t="s">
        <v>786</v>
      </c>
      <c r="G2351" t="s">
        <v>255</v>
      </c>
      <c r="H2351" s="4">
        <v>144636</v>
      </c>
      <c r="I2351" s="4">
        <v>78089</v>
      </c>
      <c r="J2351" s="5">
        <f t="shared" si="68"/>
        <v>222725</v>
      </c>
      <c r="K2351">
        <f>IFERROR(VLOOKUP(G2351,'GASB Match'!$A$87:$B$363,2,FALSE),"")</f>
        <v>3027270</v>
      </c>
    </row>
    <row r="2352" spans="1:11" x14ac:dyDescent="0.2">
      <c r="A2352" t="str">
        <f t="shared" si="67"/>
        <v>2015DARBY K-12 SCHOOLS</v>
      </c>
      <c r="B2352">
        <v>3008280</v>
      </c>
      <c r="C2352">
        <v>2015</v>
      </c>
      <c r="D2352">
        <v>410091</v>
      </c>
      <c r="E2352" t="s">
        <v>777</v>
      </c>
      <c r="F2352" t="s">
        <v>786</v>
      </c>
      <c r="G2352" t="s">
        <v>256</v>
      </c>
      <c r="H2352" s="4">
        <v>144848</v>
      </c>
      <c r="I2352" s="4">
        <v>97454</v>
      </c>
      <c r="J2352" s="5">
        <f t="shared" si="68"/>
        <v>242302</v>
      </c>
      <c r="K2352">
        <f>IFERROR(VLOOKUP(G2352,'GASB Match'!$A$87:$B$363,2,FALSE),"")</f>
        <v>3008280</v>
      </c>
    </row>
    <row r="2353" spans="1:11" x14ac:dyDescent="0.2">
      <c r="A2353" t="str">
        <f t="shared" si="67"/>
        <v>2016DARBY K-12 SCHOOLS</v>
      </c>
      <c r="B2353">
        <v>3008280</v>
      </c>
      <c r="C2353">
        <v>2016</v>
      </c>
      <c r="D2353">
        <v>410091</v>
      </c>
      <c r="E2353" t="s">
        <v>777</v>
      </c>
      <c r="F2353" t="s">
        <v>786</v>
      </c>
      <c r="G2353" t="s">
        <v>256</v>
      </c>
      <c r="H2353" s="4">
        <v>158310</v>
      </c>
      <c r="I2353" s="4">
        <v>103337</v>
      </c>
      <c r="J2353" s="5">
        <f t="shared" si="68"/>
        <v>261647</v>
      </c>
      <c r="K2353">
        <f>IFERROR(VLOOKUP(G2353,'GASB Match'!$A$87:$B$363,2,FALSE),"")</f>
        <v>3008280</v>
      </c>
    </row>
    <row r="2354" spans="1:11" x14ac:dyDescent="0.2">
      <c r="A2354" t="str">
        <f t="shared" si="67"/>
        <v>2017DARBY K-12 SCHOOLS</v>
      </c>
      <c r="B2354">
        <v>3008280</v>
      </c>
      <c r="C2354">
        <v>2017</v>
      </c>
      <c r="D2354">
        <v>410091</v>
      </c>
      <c r="E2354" t="s">
        <v>777</v>
      </c>
      <c r="F2354" t="s">
        <v>786</v>
      </c>
      <c r="G2354" t="s">
        <v>256</v>
      </c>
      <c r="H2354" s="4">
        <v>166035</v>
      </c>
      <c r="I2354" s="4">
        <v>105406</v>
      </c>
      <c r="J2354" s="5">
        <f t="shared" si="68"/>
        <v>271441</v>
      </c>
      <c r="K2354">
        <f>IFERROR(VLOOKUP(G2354,'GASB Match'!$A$87:$B$363,2,FALSE),"")</f>
        <v>3008280</v>
      </c>
    </row>
    <row r="2355" spans="1:11" x14ac:dyDescent="0.2">
      <c r="A2355" t="str">
        <f t="shared" si="67"/>
        <v>2018DARBY K-12 SCHOOLS</v>
      </c>
      <c r="B2355">
        <v>3008280</v>
      </c>
      <c r="C2355">
        <v>2018</v>
      </c>
      <c r="D2355">
        <v>410091</v>
      </c>
      <c r="E2355" t="s">
        <v>777</v>
      </c>
      <c r="F2355" t="s">
        <v>786</v>
      </c>
      <c r="G2355" t="s">
        <v>256</v>
      </c>
      <c r="H2355" s="4">
        <v>155218</v>
      </c>
      <c r="I2355" s="4">
        <v>96723</v>
      </c>
      <c r="J2355" s="5">
        <f t="shared" si="68"/>
        <v>251941</v>
      </c>
      <c r="K2355">
        <f>IFERROR(VLOOKUP(G2355,'GASB Match'!$A$87:$B$363,2,FALSE),"")</f>
        <v>3008280</v>
      </c>
    </row>
    <row r="2356" spans="1:11" x14ac:dyDescent="0.2">
      <c r="A2356" t="str">
        <f t="shared" si="67"/>
        <v>2019DARBY K-12 SCHOOLS</v>
      </c>
      <c r="B2356">
        <v>3008280</v>
      </c>
      <c r="C2356">
        <v>2019</v>
      </c>
      <c r="D2356">
        <v>410091</v>
      </c>
      <c r="E2356" t="s">
        <v>777</v>
      </c>
      <c r="F2356" t="s">
        <v>786</v>
      </c>
      <c r="G2356" t="s">
        <v>256</v>
      </c>
      <c r="H2356" s="4">
        <v>150634</v>
      </c>
      <c r="I2356" s="4">
        <v>91270</v>
      </c>
      <c r="J2356" s="5">
        <f t="shared" si="68"/>
        <v>241904</v>
      </c>
      <c r="K2356">
        <f>IFERROR(VLOOKUP(G2356,'GASB Match'!$A$87:$B$363,2,FALSE),"")</f>
        <v>3008280</v>
      </c>
    </row>
    <row r="2357" spans="1:11" x14ac:dyDescent="0.2">
      <c r="A2357" t="str">
        <f t="shared" si="67"/>
        <v>2020DARBY K-12 SCHOOLS</v>
      </c>
      <c r="B2357">
        <v>3008280</v>
      </c>
      <c r="C2357">
        <v>2020</v>
      </c>
      <c r="D2357">
        <v>410091</v>
      </c>
      <c r="E2357" t="s">
        <v>777</v>
      </c>
      <c r="F2357" t="s">
        <v>786</v>
      </c>
      <c r="G2357" t="s">
        <v>256</v>
      </c>
      <c r="H2357" s="4">
        <v>151810</v>
      </c>
      <c r="I2357" s="4">
        <v>89693</v>
      </c>
      <c r="J2357" s="5">
        <f t="shared" si="68"/>
        <v>241503</v>
      </c>
      <c r="K2357">
        <f>IFERROR(VLOOKUP(G2357,'GASB Match'!$A$87:$B$363,2,FALSE),"")</f>
        <v>3008280</v>
      </c>
    </row>
    <row r="2358" spans="1:11" x14ac:dyDescent="0.2">
      <c r="A2358" t="str">
        <f t="shared" si="67"/>
        <v>2021DARBY K-12 SCHOOLS</v>
      </c>
      <c r="B2358">
        <v>3008280</v>
      </c>
      <c r="C2358">
        <v>2021</v>
      </c>
      <c r="D2358">
        <v>410091</v>
      </c>
      <c r="E2358" t="s">
        <v>777</v>
      </c>
      <c r="F2358" t="s">
        <v>786</v>
      </c>
      <c r="G2358" t="s">
        <v>256</v>
      </c>
      <c r="H2358" s="4">
        <v>156188</v>
      </c>
      <c r="I2358" s="4">
        <v>89075</v>
      </c>
      <c r="J2358" s="5">
        <f t="shared" si="68"/>
        <v>245263</v>
      </c>
      <c r="K2358">
        <f>IFERROR(VLOOKUP(G2358,'GASB Match'!$A$87:$B$363,2,FALSE),"")</f>
        <v>3008280</v>
      </c>
    </row>
    <row r="2359" spans="1:11" x14ac:dyDescent="0.2">
      <c r="A2359" t="str">
        <f t="shared" si="67"/>
        <v>2022DARBY K-12 SCHOOLS</v>
      </c>
      <c r="B2359">
        <v>3008280</v>
      </c>
      <c r="C2359">
        <v>2022</v>
      </c>
      <c r="D2359">
        <v>410091</v>
      </c>
      <c r="E2359" t="s">
        <v>777</v>
      </c>
      <c r="F2359" t="s">
        <v>786</v>
      </c>
      <c r="G2359" t="s">
        <v>256</v>
      </c>
      <c r="H2359" s="4">
        <v>182198</v>
      </c>
      <c r="I2359" s="4">
        <v>100529</v>
      </c>
      <c r="J2359" s="5">
        <f t="shared" si="68"/>
        <v>282727</v>
      </c>
      <c r="K2359">
        <f>IFERROR(VLOOKUP(G2359,'GASB Match'!$A$87:$B$363,2,FALSE),"")</f>
        <v>3008280</v>
      </c>
    </row>
    <row r="2360" spans="1:11" x14ac:dyDescent="0.2">
      <c r="A2360" t="str">
        <f t="shared" si="67"/>
        <v>2023DARBY K-12 SCHOOLS</v>
      </c>
      <c r="B2360">
        <v>3008280</v>
      </c>
      <c r="C2360">
        <v>2023</v>
      </c>
      <c r="D2360">
        <v>410091</v>
      </c>
      <c r="E2360" t="s">
        <v>777</v>
      </c>
      <c r="F2360" t="s">
        <v>786</v>
      </c>
      <c r="G2360" t="s">
        <v>256</v>
      </c>
      <c r="H2360" s="4">
        <v>192029</v>
      </c>
      <c r="I2360" s="4">
        <v>103715</v>
      </c>
      <c r="J2360" s="5">
        <f t="shared" si="68"/>
        <v>295744</v>
      </c>
      <c r="K2360">
        <f>IFERROR(VLOOKUP(G2360,'GASB Match'!$A$87:$B$363,2,FALSE),"")</f>
        <v>3008280</v>
      </c>
    </row>
    <row r="2361" spans="1:11" x14ac:dyDescent="0.2">
      <c r="A2361" t="str">
        <f t="shared" si="67"/>
        <v>2015LONE ROCK ELEMENTARY</v>
      </c>
      <c r="B2361">
        <v>3017190</v>
      </c>
      <c r="C2361">
        <v>2015</v>
      </c>
      <c r="D2361">
        <v>410131</v>
      </c>
      <c r="E2361" t="s">
        <v>777</v>
      </c>
      <c r="F2361" t="s">
        <v>786</v>
      </c>
      <c r="G2361" t="s">
        <v>257</v>
      </c>
      <c r="H2361" s="4">
        <v>90696</v>
      </c>
      <c r="I2361" s="4">
        <v>61206</v>
      </c>
      <c r="J2361" s="5">
        <f t="shared" si="68"/>
        <v>151902</v>
      </c>
      <c r="K2361">
        <f>IFERROR(VLOOKUP(G2361,'GASB Match'!$A$87:$B$363,2,FALSE),"")</f>
        <v>3017190</v>
      </c>
    </row>
    <row r="2362" spans="1:11" x14ac:dyDescent="0.2">
      <c r="A2362" t="str">
        <f t="shared" si="67"/>
        <v>2016LONE ROCK ELEMENTARY</v>
      </c>
      <c r="B2362">
        <v>3017190</v>
      </c>
      <c r="C2362">
        <v>2016</v>
      </c>
      <c r="D2362">
        <v>410131</v>
      </c>
      <c r="E2362" t="s">
        <v>777</v>
      </c>
      <c r="F2362" t="s">
        <v>786</v>
      </c>
      <c r="G2362" t="s">
        <v>257</v>
      </c>
      <c r="H2362" s="4">
        <v>86772</v>
      </c>
      <c r="I2362" s="4">
        <v>56735</v>
      </c>
      <c r="J2362" s="5">
        <f t="shared" si="68"/>
        <v>143507</v>
      </c>
      <c r="K2362">
        <f>IFERROR(VLOOKUP(G2362,'GASB Match'!$A$87:$B$363,2,FALSE),"")</f>
        <v>3017190</v>
      </c>
    </row>
    <row r="2363" spans="1:11" x14ac:dyDescent="0.2">
      <c r="A2363" t="str">
        <f t="shared" si="67"/>
        <v>2017LONE ROCK ELEMENTARY</v>
      </c>
      <c r="B2363">
        <v>3017190</v>
      </c>
      <c r="C2363">
        <v>2017</v>
      </c>
      <c r="D2363">
        <v>410131</v>
      </c>
      <c r="E2363" t="s">
        <v>777</v>
      </c>
      <c r="F2363" t="s">
        <v>786</v>
      </c>
      <c r="G2363" t="s">
        <v>257</v>
      </c>
      <c r="H2363" s="4">
        <v>87167</v>
      </c>
      <c r="I2363" s="4">
        <v>55344</v>
      </c>
      <c r="J2363" s="5">
        <f t="shared" si="68"/>
        <v>142511</v>
      </c>
      <c r="K2363">
        <f>IFERROR(VLOOKUP(G2363,'GASB Match'!$A$87:$B$363,2,FALSE),"")</f>
        <v>3017190</v>
      </c>
    </row>
    <row r="2364" spans="1:11" x14ac:dyDescent="0.2">
      <c r="A2364" t="str">
        <f t="shared" si="67"/>
        <v>2018LONE ROCK ELEMENTARY</v>
      </c>
      <c r="B2364">
        <v>3017190</v>
      </c>
      <c r="C2364">
        <v>2018</v>
      </c>
      <c r="D2364">
        <v>410131</v>
      </c>
      <c r="E2364" t="s">
        <v>777</v>
      </c>
      <c r="F2364" t="s">
        <v>786</v>
      </c>
      <c r="G2364" t="s">
        <v>257</v>
      </c>
      <c r="H2364" s="4">
        <v>86846</v>
      </c>
      <c r="I2364" s="4">
        <v>54264</v>
      </c>
      <c r="J2364" s="5">
        <f t="shared" si="68"/>
        <v>141110</v>
      </c>
      <c r="K2364">
        <f>IFERROR(VLOOKUP(G2364,'GASB Match'!$A$87:$B$363,2,FALSE),"")</f>
        <v>3017190</v>
      </c>
    </row>
    <row r="2365" spans="1:11" x14ac:dyDescent="0.2">
      <c r="A2365" t="str">
        <f t="shared" si="67"/>
        <v>2019LONE ROCK ELEMENTARY</v>
      </c>
      <c r="B2365">
        <v>3017190</v>
      </c>
      <c r="C2365">
        <v>2019</v>
      </c>
      <c r="D2365">
        <v>410131</v>
      </c>
      <c r="E2365" t="s">
        <v>777</v>
      </c>
      <c r="F2365" t="s">
        <v>786</v>
      </c>
      <c r="G2365" t="s">
        <v>257</v>
      </c>
      <c r="H2365" s="4">
        <v>83887</v>
      </c>
      <c r="I2365" s="4">
        <v>50863</v>
      </c>
      <c r="J2365" s="5">
        <f t="shared" si="68"/>
        <v>134750</v>
      </c>
      <c r="K2365">
        <f>IFERROR(VLOOKUP(G2365,'GASB Match'!$A$87:$B$363,2,FALSE),"")</f>
        <v>3017190</v>
      </c>
    </row>
    <row r="2366" spans="1:11" x14ac:dyDescent="0.2">
      <c r="A2366" t="str">
        <f t="shared" si="67"/>
        <v>2020LONE ROCK ELEMENTARY</v>
      </c>
      <c r="B2366">
        <v>3017190</v>
      </c>
      <c r="C2366">
        <v>2020</v>
      </c>
      <c r="D2366">
        <v>410131</v>
      </c>
      <c r="E2366" t="s">
        <v>777</v>
      </c>
      <c r="F2366" t="s">
        <v>786</v>
      </c>
      <c r="G2366" t="s">
        <v>257</v>
      </c>
      <c r="H2366" s="4">
        <v>80108</v>
      </c>
      <c r="I2366" s="4">
        <v>47288</v>
      </c>
      <c r="J2366" s="5">
        <f t="shared" si="68"/>
        <v>127396</v>
      </c>
      <c r="K2366">
        <f>IFERROR(VLOOKUP(G2366,'GASB Match'!$A$87:$B$363,2,FALSE),"")</f>
        <v>3017190</v>
      </c>
    </row>
    <row r="2367" spans="1:11" x14ac:dyDescent="0.2">
      <c r="A2367" t="str">
        <f t="shared" si="67"/>
        <v>2021LONE ROCK ELEMENTARY</v>
      </c>
      <c r="B2367">
        <v>3017190</v>
      </c>
      <c r="C2367">
        <v>2021</v>
      </c>
      <c r="D2367">
        <v>410131</v>
      </c>
      <c r="E2367" t="s">
        <v>777</v>
      </c>
      <c r="F2367" t="s">
        <v>786</v>
      </c>
      <c r="G2367" t="s">
        <v>257</v>
      </c>
      <c r="H2367" s="4">
        <v>101851</v>
      </c>
      <c r="I2367" s="4">
        <v>58069</v>
      </c>
      <c r="J2367" s="5">
        <f t="shared" si="68"/>
        <v>159920</v>
      </c>
      <c r="K2367">
        <f>IFERROR(VLOOKUP(G2367,'GASB Match'!$A$87:$B$363,2,FALSE),"")</f>
        <v>3017190</v>
      </c>
    </row>
    <row r="2368" spans="1:11" x14ac:dyDescent="0.2">
      <c r="A2368" t="str">
        <f t="shared" si="67"/>
        <v>2022LONE ROCK ELEMENTARY</v>
      </c>
      <c r="B2368">
        <v>3017190</v>
      </c>
      <c r="C2368">
        <v>2022</v>
      </c>
      <c r="D2368">
        <v>410131</v>
      </c>
      <c r="E2368" t="s">
        <v>777</v>
      </c>
      <c r="F2368" t="s">
        <v>786</v>
      </c>
      <c r="G2368" t="s">
        <v>257</v>
      </c>
      <c r="H2368" s="4">
        <v>104514</v>
      </c>
      <c r="I2368" s="4">
        <v>57612</v>
      </c>
      <c r="J2368" s="5">
        <f t="shared" si="68"/>
        <v>162126</v>
      </c>
      <c r="K2368">
        <f>IFERROR(VLOOKUP(G2368,'GASB Match'!$A$87:$B$363,2,FALSE),"")</f>
        <v>3017190</v>
      </c>
    </row>
    <row r="2369" spans="1:11" x14ac:dyDescent="0.2">
      <c r="A2369" t="str">
        <f t="shared" si="67"/>
        <v>2023LONE ROCK ELEMENTARY</v>
      </c>
      <c r="B2369">
        <v>3017190</v>
      </c>
      <c r="C2369">
        <v>2023</v>
      </c>
      <c r="D2369">
        <v>410131</v>
      </c>
      <c r="E2369" t="s">
        <v>777</v>
      </c>
      <c r="F2369" t="s">
        <v>786</v>
      </c>
      <c r="G2369" t="s">
        <v>257</v>
      </c>
      <c r="H2369" s="4">
        <v>115856</v>
      </c>
      <c r="I2369" s="4">
        <v>62527</v>
      </c>
      <c r="J2369" s="5">
        <f t="shared" si="68"/>
        <v>178383</v>
      </c>
      <c r="K2369">
        <f>IFERROR(VLOOKUP(G2369,'GASB Match'!$A$87:$B$363,2,FALSE),"")</f>
        <v>3017190</v>
      </c>
    </row>
    <row r="2370" spans="1:11" x14ac:dyDescent="0.2">
      <c r="A2370" t="str">
        <f t="shared" si="67"/>
        <v>2015FLORENCE-CARLTON K-12 SCHOOLS</v>
      </c>
      <c r="B2370">
        <v>3011100</v>
      </c>
      <c r="C2370">
        <v>2015</v>
      </c>
      <c r="D2370">
        <v>410151</v>
      </c>
      <c r="E2370" t="s">
        <v>777</v>
      </c>
      <c r="F2370" t="s">
        <v>786</v>
      </c>
      <c r="G2370" t="s">
        <v>258</v>
      </c>
      <c r="H2370" s="4">
        <v>299329</v>
      </c>
      <c r="I2370" s="4">
        <v>200859</v>
      </c>
      <c r="J2370" s="5">
        <f t="shared" si="68"/>
        <v>500188</v>
      </c>
      <c r="K2370">
        <f>IFERROR(VLOOKUP(G2370,'GASB Match'!$A$87:$B$363,2,FALSE),"")</f>
        <v>3011100</v>
      </c>
    </row>
    <row r="2371" spans="1:11" x14ac:dyDescent="0.2">
      <c r="A2371" t="str">
        <f t="shared" ref="A2371:A2434" si="69">C2371&amp;G2371</f>
        <v>2016FLORENCE-CARLTON K-12 SCHOOLS</v>
      </c>
      <c r="B2371">
        <v>3011100</v>
      </c>
      <c r="C2371">
        <v>2016</v>
      </c>
      <c r="D2371">
        <v>410151</v>
      </c>
      <c r="E2371" t="s">
        <v>777</v>
      </c>
      <c r="F2371" t="s">
        <v>786</v>
      </c>
      <c r="G2371" t="s">
        <v>258</v>
      </c>
      <c r="H2371" s="4">
        <v>317217</v>
      </c>
      <c r="I2371" s="4">
        <v>206855</v>
      </c>
      <c r="J2371" s="5">
        <f t="shared" si="68"/>
        <v>524072</v>
      </c>
      <c r="K2371">
        <f>IFERROR(VLOOKUP(G2371,'GASB Match'!$A$87:$B$363,2,FALSE),"")</f>
        <v>3011100</v>
      </c>
    </row>
    <row r="2372" spans="1:11" x14ac:dyDescent="0.2">
      <c r="A2372" t="str">
        <f t="shared" si="69"/>
        <v>2017FLORENCE-CARLTON K-12 SCHOOLS</v>
      </c>
      <c r="B2372">
        <v>3011100</v>
      </c>
      <c r="C2372">
        <v>2017</v>
      </c>
      <c r="D2372">
        <v>410151</v>
      </c>
      <c r="E2372" t="s">
        <v>777</v>
      </c>
      <c r="F2372" t="s">
        <v>786</v>
      </c>
      <c r="G2372" t="s">
        <v>258</v>
      </c>
      <c r="H2372" s="4">
        <v>332750</v>
      </c>
      <c r="I2372" s="4">
        <v>211229</v>
      </c>
      <c r="J2372" s="5">
        <f t="shared" si="68"/>
        <v>543979</v>
      </c>
      <c r="K2372">
        <f>IFERROR(VLOOKUP(G2372,'GASB Match'!$A$87:$B$363,2,FALSE),"")</f>
        <v>3011100</v>
      </c>
    </row>
    <row r="2373" spans="1:11" x14ac:dyDescent="0.2">
      <c r="A2373" t="str">
        <f t="shared" si="69"/>
        <v>2018FLORENCE-CARLTON K-12 SCHOOLS</v>
      </c>
      <c r="B2373">
        <v>3011100</v>
      </c>
      <c r="C2373">
        <v>2018</v>
      </c>
      <c r="D2373">
        <v>410151</v>
      </c>
      <c r="E2373" t="s">
        <v>777</v>
      </c>
      <c r="F2373" t="s">
        <v>786</v>
      </c>
      <c r="G2373" t="s">
        <v>258</v>
      </c>
      <c r="H2373" s="4">
        <v>337207</v>
      </c>
      <c r="I2373" s="4">
        <v>209736</v>
      </c>
      <c r="J2373" s="5">
        <f t="shared" si="68"/>
        <v>546943</v>
      </c>
      <c r="K2373">
        <f>IFERROR(VLOOKUP(G2373,'GASB Match'!$A$87:$B$363,2,FALSE),"")</f>
        <v>3011100</v>
      </c>
    </row>
    <row r="2374" spans="1:11" x14ac:dyDescent="0.2">
      <c r="A2374" t="str">
        <f t="shared" si="69"/>
        <v>2019FLORENCE-CARLTON K-12 SCHOOLS</v>
      </c>
      <c r="B2374">
        <v>3011100</v>
      </c>
      <c r="C2374">
        <v>2019</v>
      </c>
      <c r="D2374">
        <v>410151</v>
      </c>
      <c r="E2374" t="s">
        <v>777</v>
      </c>
      <c r="F2374" t="s">
        <v>786</v>
      </c>
      <c r="G2374" t="s">
        <v>258</v>
      </c>
      <c r="H2374" s="4">
        <v>340514</v>
      </c>
      <c r="I2374" s="4">
        <v>206219</v>
      </c>
      <c r="J2374" s="5">
        <f t="shared" si="68"/>
        <v>546733</v>
      </c>
      <c r="K2374">
        <f>IFERROR(VLOOKUP(G2374,'GASB Match'!$A$87:$B$363,2,FALSE),"")</f>
        <v>3011100</v>
      </c>
    </row>
    <row r="2375" spans="1:11" x14ac:dyDescent="0.2">
      <c r="A2375" t="str">
        <f t="shared" si="69"/>
        <v>2020FLORENCE-CARLTON K-12 SCHOOLS</v>
      </c>
      <c r="B2375">
        <v>3011100</v>
      </c>
      <c r="C2375">
        <v>2020</v>
      </c>
      <c r="D2375">
        <v>410151</v>
      </c>
      <c r="E2375" t="s">
        <v>777</v>
      </c>
      <c r="F2375" t="s">
        <v>786</v>
      </c>
      <c r="G2375" t="s">
        <v>258</v>
      </c>
      <c r="H2375" s="4">
        <v>360108</v>
      </c>
      <c r="I2375" s="4">
        <v>212883</v>
      </c>
      <c r="J2375" s="5">
        <f t="shared" si="68"/>
        <v>572991</v>
      </c>
      <c r="K2375">
        <f>IFERROR(VLOOKUP(G2375,'GASB Match'!$A$87:$B$363,2,FALSE),"")</f>
        <v>3011100</v>
      </c>
    </row>
    <row r="2376" spans="1:11" x14ac:dyDescent="0.2">
      <c r="A2376" t="str">
        <f t="shared" si="69"/>
        <v>2021FLORENCE-CARLTON K-12 SCHOOLS</v>
      </c>
      <c r="B2376">
        <v>3011100</v>
      </c>
      <c r="C2376">
        <v>2021</v>
      </c>
      <c r="D2376">
        <v>410151</v>
      </c>
      <c r="E2376" t="s">
        <v>777</v>
      </c>
      <c r="F2376" t="s">
        <v>786</v>
      </c>
      <c r="G2376" t="s">
        <v>258</v>
      </c>
      <c r="H2376" s="4">
        <v>384892</v>
      </c>
      <c r="I2376" s="4">
        <v>219579</v>
      </c>
      <c r="J2376" s="5">
        <f t="shared" si="68"/>
        <v>604471</v>
      </c>
      <c r="K2376">
        <f>IFERROR(VLOOKUP(G2376,'GASB Match'!$A$87:$B$363,2,FALSE),"")</f>
        <v>3011100</v>
      </c>
    </row>
    <row r="2377" spans="1:11" x14ac:dyDescent="0.2">
      <c r="A2377" t="str">
        <f t="shared" si="69"/>
        <v>2022FLORENCE-CARLTON K-12 SCHOOLS</v>
      </c>
      <c r="B2377">
        <v>3011100</v>
      </c>
      <c r="C2377">
        <v>2022</v>
      </c>
      <c r="D2377">
        <v>410151</v>
      </c>
      <c r="E2377" t="s">
        <v>777</v>
      </c>
      <c r="F2377" t="s">
        <v>786</v>
      </c>
      <c r="G2377" t="s">
        <v>258</v>
      </c>
      <c r="H2377" s="4">
        <v>433359</v>
      </c>
      <c r="I2377" s="4">
        <v>239285</v>
      </c>
      <c r="J2377" s="5">
        <f t="shared" si="68"/>
        <v>672644</v>
      </c>
      <c r="K2377">
        <f>IFERROR(VLOOKUP(G2377,'GASB Match'!$A$87:$B$363,2,FALSE),"")</f>
        <v>3011100</v>
      </c>
    </row>
    <row r="2378" spans="1:11" x14ac:dyDescent="0.2">
      <c r="A2378" t="str">
        <f t="shared" si="69"/>
        <v>2023FLORENCE-CARLTON K-12 SCHOOLS</v>
      </c>
      <c r="B2378">
        <v>3011100</v>
      </c>
      <c r="C2378">
        <v>2023</v>
      </c>
      <c r="D2378">
        <v>410151</v>
      </c>
      <c r="E2378" t="s">
        <v>777</v>
      </c>
      <c r="F2378" t="s">
        <v>786</v>
      </c>
      <c r="G2378" t="s">
        <v>258</v>
      </c>
      <c r="H2378" s="4">
        <v>427250</v>
      </c>
      <c r="I2378" s="4">
        <v>230905</v>
      </c>
      <c r="J2378" s="5">
        <f t="shared" si="68"/>
        <v>658155</v>
      </c>
      <c r="K2378">
        <f>IFERROR(VLOOKUP(G2378,'GASB Match'!$A$87:$B$363,2,FALSE),"")</f>
        <v>3011100</v>
      </c>
    </row>
    <row r="2379" spans="1:11" x14ac:dyDescent="0.2">
      <c r="A2379" t="str">
        <f t="shared" si="69"/>
        <v>2015BITTERROOT VALLEY CO-OP</v>
      </c>
      <c r="B2379">
        <v>3000068</v>
      </c>
      <c r="C2379">
        <v>2015</v>
      </c>
      <c r="D2379">
        <v>419951</v>
      </c>
      <c r="E2379" t="s">
        <v>777</v>
      </c>
      <c r="F2379" t="s">
        <v>786</v>
      </c>
      <c r="G2379" t="s">
        <v>259</v>
      </c>
      <c r="H2379" s="4">
        <v>160027</v>
      </c>
      <c r="I2379" s="4">
        <v>107614</v>
      </c>
      <c r="J2379" s="5">
        <f t="shared" ref="J2379:J2442" si="70">SUM(H2379:I2379)</f>
        <v>267641</v>
      </c>
      <c r="K2379">
        <f>IFERROR(VLOOKUP(G2379,'GASB Match'!$A$87:$B$363,2,FALSE),"")</f>
        <v>3000068</v>
      </c>
    </row>
    <row r="2380" spans="1:11" x14ac:dyDescent="0.2">
      <c r="A2380" t="str">
        <f t="shared" si="69"/>
        <v>2016BITTERROOT VALLEY CO-OP</v>
      </c>
      <c r="B2380">
        <v>3000068</v>
      </c>
      <c r="C2380">
        <v>2016</v>
      </c>
      <c r="D2380">
        <v>419951</v>
      </c>
      <c r="E2380" t="s">
        <v>777</v>
      </c>
      <c r="F2380" t="s">
        <v>786</v>
      </c>
      <c r="G2380" t="s">
        <v>259</v>
      </c>
      <c r="H2380" s="4">
        <v>140762</v>
      </c>
      <c r="I2380" s="4">
        <v>91906</v>
      </c>
      <c r="J2380" s="5">
        <f t="shared" si="70"/>
        <v>232668</v>
      </c>
      <c r="K2380">
        <f>IFERROR(VLOOKUP(G2380,'GASB Match'!$A$87:$B$363,2,FALSE),"")</f>
        <v>3000068</v>
      </c>
    </row>
    <row r="2381" spans="1:11" x14ac:dyDescent="0.2">
      <c r="A2381" t="str">
        <f t="shared" si="69"/>
        <v>2017BITTERROOT VALLEY CO-OP</v>
      </c>
      <c r="B2381">
        <v>3000068</v>
      </c>
      <c r="C2381">
        <v>2017</v>
      </c>
      <c r="D2381">
        <v>419951</v>
      </c>
      <c r="E2381" t="s">
        <v>777</v>
      </c>
      <c r="F2381" t="s">
        <v>786</v>
      </c>
      <c r="G2381" t="s">
        <v>259</v>
      </c>
      <c r="H2381" s="4">
        <v>184738</v>
      </c>
      <c r="I2381" s="4">
        <v>117278</v>
      </c>
      <c r="J2381" s="5">
        <f t="shared" si="70"/>
        <v>302016</v>
      </c>
      <c r="K2381">
        <f>IFERROR(VLOOKUP(G2381,'GASB Match'!$A$87:$B$363,2,FALSE),"")</f>
        <v>3000068</v>
      </c>
    </row>
    <row r="2382" spans="1:11" x14ac:dyDescent="0.2">
      <c r="A2382" t="str">
        <f t="shared" si="69"/>
        <v>2018BITTERROOT VALLEY CO-OP</v>
      </c>
      <c r="B2382">
        <v>3000068</v>
      </c>
      <c r="C2382">
        <v>2018</v>
      </c>
      <c r="D2382">
        <v>419951</v>
      </c>
      <c r="E2382" t="s">
        <v>777</v>
      </c>
      <c r="F2382" t="s">
        <v>786</v>
      </c>
      <c r="G2382" t="s">
        <v>259</v>
      </c>
      <c r="H2382" s="4">
        <v>179592</v>
      </c>
      <c r="I2382" s="4">
        <v>111859</v>
      </c>
      <c r="J2382" s="5">
        <f t="shared" si="70"/>
        <v>291451</v>
      </c>
      <c r="K2382">
        <f>IFERROR(VLOOKUP(G2382,'GASB Match'!$A$87:$B$363,2,FALSE),"")</f>
        <v>3000068</v>
      </c>
    </row>
    <row r="2383" spans="1:11" x14ac:dyDescent="0.2">
      <c r="A2383" t="str">
        <f t="shared" si="69"/>
        <v>2019BITTERROOT VALLEY CO-OP</v>
      </c>
      <c r="B2383">
        <v>3000068</v>
      </c>
      <c r="C2383">
        <v>2019</v>
      </c>
      <c r="D2383">
        <v>419951</v>
      </c>
      <c r="E2383" t="s">
        <v>777</v>
      </c>
      <c r="F2383" t="s">
        <v>786</v>
      </c>
      <c r="G2383" t="s">
        <v>259</v>
      </c>
      <c r="H2383" s="4">
        <v>184185</v>
      </c>
      <c r="I2383" s="4">
        <v>111581</v>
      </c>
      <c r="J2383" s="5">
        <f t="shared" si="70"/>
        <v>295766</v>
      </c>
      <c r="K2383">
        <f>IFERROR(VLOOKUP(G2383,'GASB Match'!$A$87:$B$363,2,FALSE),"")</f>
        <v>3000068</v>
      </c>
    </row>
    <row r="2384" spans="1:11" x14ac:dyDescent="0.2">
      <c r="A2384" t="str">
        <f t="shared" si="69"/>
        <v>2020BITTERROOT VALLEY CO-OP</v>
      </c>
      <c r="B2384">
        <v>3000068</v>
      </c>
      <c r="C2384">
        <v>2020</v>
      </c>
      <c r="D2384">
        <v>419951</v>
      </c>
      <c r="E2384" t="s">
        <v>777</v>
      </c>
      <c r="F2384" t="s">
        <v>786</v>
      </c>
      <c r="G2384" t="s">
        <v>259</v>
      </c>
      <c r="H2384" s="4">
        <v>174711</v>
      </c>
      <c r="I2384" s="4">
        <v>103237</v>
      </c>
      <c r="J2384" s="5">
        <f t="shared" si="70"/>
        <v>277948</v>
      </c>
      <c r="K2384">
        <f>IFERROR(VLOOKUP(G2384,'GASB Match'!$A$87:$B$363,2,FALSE),"")</f>
        <v>3000068</v>
      </c>
    </row>
    <row r="2385" spans="1:11" x14ac:dyDescent="0.2">
      <c r="A2385" t="str">
        <f t="shared" si="69"/>
        <v>2021BITTERROOT VALLEY CO-OP</v>
      </c>
      <c r="B2385">
        <v>3000068</v>
      </c>
      <c r="C2385">
        <v>2021</v>
      </c>
      <c r="D2385">
        <v>419951</v>
      </c>
      <c r="E2385" t="s">
        <v>777</v>
      </c>
      <c r="F2385" t="s">
        <v>786</v>
      </c>
      <c r="G2385" t="s">
        <v>259</v>
      </c>
      <c r="H2385" s="4">
        <v>139492</v>
      </c>
      <c r="I2385" s="4">
        <v>79547</v>
      </c>
      <c r="J2385" s="5">
        <f t="shared" si="70"/>
        <v>219039</v>
      </c>
      <c r="K2385">
        <f>IFERROR(VLOOKUP(G2385,'GASB Match'!$A$87:$B$363,2,FALSE),"")</f>
        <v>3000068</v>
      </c>
    </row>
    <row r="2386" spans="1:11" x14ac:dyDescent="0.2">
      <c r="A2386" t="str">
        <f t="shared" si="69"/>
        <v>2022BITTERROOT VALLEY CO-OP</v>
      </c>
      <c r="B2386">
        <v>3000068</v>
      </c>
      <c r="C2386">
        <v>2022</v>
      </c>
      <c r="D2386">
        <v>419951</v>
      </c>
      <c r="E2386" t="s">
        <v>777</v>
      </c>
      <c r="F2386" t="s">
        <v>786</v>
      </c>
      <c r="G2386" t="s">
        <v>259</v>
      </c>
      <c r="H2386" s="4">
        <v>139752</v>
      </c>
      <c r="I2386" s="4">
        <v>77079</v>
      </c>
      <c r="J2386" s="5">
        <f t="shared" si="70"/>
        <v>216831</v>
      </c>
      <c r="K2386">
        <f>IFERROR(VLOOKUP(G2386,'GASB Match'!$A$87:$B$363,2,FALSE),"")</f>
        <v>3000068</v>
      </c>
    </row>
    <row r="2387" spans="1:11" x14ac:dyDescent="0.2">
      <c r="A2387" t="str">
        <f t="shared" si="69"/>
        <v>2023BITTERROOT VALLEY CO-OP</v>
      </c>
      <c r="B2387">
        <v>3000068</v>
      </c>
      <c r="C2387">
        <v>2023</v>
      </c>
      <c r="D2387">
        <v>419951</v>
      </c>
      <c r="E2387" t="s">
        <v>777</v>
      </c>
      <c r="F2387" t="s">
        <v>786</v>
      </c>
      <c r="G2387" t="s">
        <v>259</v>
      </c>
      <c r="H2387" s="4">
        <v>154905</v>
      </c>
      <c r="I2387" s="4">
        <v>83641</v>
      </c>
      <c r="J2387" s="5">
        <f t="shared" si="70"/>
        <v>238546</v>
      </c>
      <c r="K2387">
        <f>IFERROR(VLOOKUP(G2387,'GASB Match'!$A$87:$B$363,2,FALSE),"")</f>
        <v>3000068</v>
      </c>
    </row>
    <row r="2388" spans="1:11" x14ac:dyDescent="0.2">
      <c r="A2388" t="str">
        <f t="shared" si="69"/>
        <v>2015SIDNEY PUBLIC SCHOOLS</v>
      </c>
      <c r="B2388" t="s">
        <v>785</v>
      </c>
      <c r="C2388">
        <v>2015</v>
      </c>
      <c r="D2388">
        <v>420051</v>
      </c>
      <c r="E2388" t="s">
        <v>777</v>
      </c>
      <c r="F2388" t="s">
        <v>786</v>
      </c>
      <c r="G2388" t="s">
        <v>260</v>
      </c>
      <c r="H2388" s="4">
        <v>532790</v>
      </c>
      <c r="I2388" s="4">
        <v>357133</v>
      </c>
      <c r="J2388" s="5">
        <f t="shared" si="70"/>
        <v>889923</v>
      </c>
      <c r="K2388" t="str">
        <f>IFERROR(VLOOKUP(G2388,'GASB Match'!$A$87:$B$363,2,FALSE),"")</f>
        <v/>
      </c>
    </row>
    <row r="2389" spans="1:11" x14ac:dyDescent="0.2">
      <c r="A2389" t="str">
        <f t="shared" si="69"/>
        <v>2016SIDNEY PUBLIC SCHOOLS</v>
      </c>
      <c r="B2389" t="s">
        <v>785</v>
      </c>
      <c r="C2389">
        <v>2016</v>
      </c>
      <c r="D2389">
        <v>420051</v>
      </c>
      <c r="E2389" t="s">
        <v>777</v>
      </c>
      <c r="F2389" t="s">
        <v>786</v>
      </c>
      <c r="G2389" t="s">
        <v>260</v>
      </c>
      <c r="H2389" s="4">
        <v>565783</v>
      </c>
      <c r="I2389" s="4">
        <v>368779</v>
      </c>
      <c r="J2389" s="5">
        <f t="shared" si="70"/>
        <v>934562</v>
      </c>
      <c r="K2389" t="str">
        <f>IFERROR(VLOOKUP(G2389,'GASB Match'!$A$87:$B$363,2,FALSE),"")</f>
        <v/>
      </c>
    </row>
    <row r="2390" spans="1:11" x14ac:dyDescent="0.2">
      <c r="A2390" t="str">
        <f t="shared" si="69"/>
        <v>2017SIDNEY PUBLIC SCHOOLS</v>
      </c>
      <c r="B2390" t="s">
        <v>785</v>
      </c>
      <c r="C2390">
        <v>2017</v>
      </c>
      <c r="D2390">
        <v>420051</v>
      </c>
      <c r="E2390" t="s">
        <v>777</v>
      </c>
      <c r="F2390" t="s">
        <v>786</v>
      </c>
      <c r="G2390" t="s">
        <v>260</v>
      </c>
      <c r="H2390" s="4">
        <v>571355</v>
      </c>
      <c r="I2390" s="4">
        <v>362684</v>
      </c>
      <c r="J2390" s="5">
        <f t="shared" si="70"/>
        <v>934039</v>
      </c>
      <c r="K2390" t="str">
        <f>IFERROR(VLOOKUP(G2390,'GASB Match'!$A$87:$B$363,2,FALSE),"")</f>
        <v/>
      </c>
    </row>
    <row r="2391" spans="1:11" x14ac:dyDescent="0.2">
      <c r="A2391" t="str">
        <f t="shared" si="69"/>
        <v>2018SIDNEY PUBLIC SCHOOLS</v>
      </c>
      <c r="B2391" t="s">
        <v>785</v>
      </c>
      <c r="C2391">
        <v>2018</v>
      </c>
      <c r="D2391">
        <v>420051</v>
      </c>
      <c r="E2391" t="s">
        <v>777</v>
      </c>
      <c r="F2391" t="s">
        <v>786</v>
      </c>
      <c r="G2391" t="s">
        <v>260</v>
      </c>
      <c r="H2391" s="4">
        <v>580382</v>
      </c>
      <c r="I2391" s="4">
        <v>360745</v>
      </c>
      <c r="J2391" s="5">
        <f t="shared" si="70"/>
        <v>941127</v>
      </c>
      <c r="K2391" t="str">
        <f>IFERROR(VLOOKUP(G2391,'GASB Match'!$A$87:$B$363,2,FALSE),"")</f>
        <v/>
      </c>
    </row>
    <row r="2392" spans="1:11" x14ac:dyDescent="0.2">
      <c r="A2392" t="str">
        <f t="shared" si="69"/>
        <v>2019SIDNEY PUBLIC SCHOOLS</v>
      </c>
      <c r="B2392" t="s">
        <v>785</v>
      </c>
      <c r="C2392">
        <v>2019</v>
      </c>
      <c r="D2392">
        <v>420051</v>
      </c>
      <c r="E2392" t="s">
        <v>777</v>
      </c>
      <c r="F2392" t="s">
        <v>786</v>
      </c>
      <c r="G2392" t="s">
        <v>260</v>
      </c>
      <c r="H2392" s="4">
        <v>607741</v>
      </c>
      <c r="I2392" s="4">
        <v>367992</v>
      </c>
      <c r="J2392" s="5">
        <f t="shared" si="70"/>
        <v>975733</v>
      </c>
      <c r="K2392" t="str">
        <f>IFERROR(VLOOKUP(G2392,'GASB Match'!$A$87:$B$363,2,FALSE),"")</f>
        <v/>
      </c>
    </row>
    <row r="2393" spans="1:11" x14ac:dyDescent="0.2">
      <c r="A2393" t="str">
        <f t="shared" si="69"/>
        <v>2020SIDNEY PUBLIC SCHOOLS</v>
      </c>
      <c r="B2393" t="s">
        <v>785</v>
      </c>
      <c r="C2393">
        <v>2020</v>
      </c>
      <c r="D2393">
        <v>420051</v>
      </c>
      <c r="E2393" t="s">
        <v>777</v>
      </c>
      <c r="F2393" t="s">
        <v>786</v>
      </c>
      <c r="G2393" t="s">
        <v>260</v>
      </c>
      <c r="H2393" s="4">
        <v>630977</v>
      </c>
      <c r="I2393" s="4">
        <v>373077</v>
      </c>
      <c r="J2393" s="5">
        <f t="shared" si="70"/>
        <v>1004054</v>
      </c>
      <c r="K2393" t="str">
        <f>IFERROR(VLOOKUP(G2393,'GASB Match'!$A$87:$B$363,2,FALSE),"")</f>
        <v/>
      </c>
    </row>
    <row r="2394" spans="1:11" x14ac:dyDescent="0.2">
      <c r="A2394" t="str">
        <f t="shared" si="69"/>
        <v>2021SIDNEY PUBLIC SCHOOLS</v>
      </c>
      <c r="B2394" t="s">
        <v>785</v>
      </c>
      <c r="C2394">
        <v>2021</v>
      </c>
      <c r="D2394">
        <v>420051</v>
      </c>
      <c r="E2394" t="s">
        <v>777</v>
      </c>
      <c r="F2394" t="s">
        <v>786</v>
      </c>
      <c r="G2394" t="s">
        <v>260</v>
      </c>
      <c r="H2394" s="4">
        <v>671563</v>
      </c>
      <c r="I2394" s="4">
        <v>383160</v>
      </c>
      <c r="J2394" s="5">
        <f t="shared" si="70"/>
        <v>1054723</v>
      </c>
      <c r="K2394" t="str">
        <f>IFERROR(VLOOKUP(G2394,'GASB Match'!$A$87:$B$363,2,FALSE),"")</f>
        <v/>
      </c>
    </row>
    <row r="2395" spans="1:11" x14ac:dyDescent="0.2">
      <c r="A2395" t="str">
        <f t="shared" si="69"/>
        <v>2022SIDNEY PUBLIC SCHOOLS</v>
      </c>
      <c r="B2395" t="s">
        <v>785</v>
      </c>
      <c r="C2395">
        <v>2022</v>
      </c>
      <c r="D2395">
        <v>420051</v>
      </c>
      <c r="E2395" t="s">
        <v>777</v>
      </c>
      <c r="F2395" t="s">
        <v>786</v>
      </c>
      <c r="G2395" t="s">
        <v>260</v>
      </c>
      <c r="H2395" s="4">
        <v>676136</v>
      </c>
      <c r="I2395" s="4">
        <v>373409</v>
      </c>
      <c r="J2395" s="5">
        <f t="shared" si="70"/>
        <v>1049545</v>
      </c>
      <c r="K2395" t="str">
        <f>IFERROR(VLOOKUP(G2395,'GASB Match'!$A$87:$B$363,2,FALSE),"")</f>
        <v/>
      </c>
    </row>
    <row r="2396" spans="1:11" x14ac:dyDescent="0.2">
      <c r="A2396" t="str">
        <f t="shared" si="69"/>
        <v>2023SIDNEY PUBLIC SCHOOLS</v>
      </c>
      <c r="B2396" t="s">
        <v>785</v>
      </c>
      <c r="C2396">
        <v>2023</v>
      </c>
      <c r="D2396">
        <v>420051</v>
      </c>
      <c r="E2396" t="s">
        <v>777</v>
      </c>
      <c r="F2396" t="s">
        <v>786</v>
      </c>
      <c r="G2396" t="s">
        <v>260</v>
      </c>
      <c r="H2396" s="4">
        <v>692007</v>
      </c>
      <c r="I2396" s="4">
        <v>374065</v>
      </c>
      <c r="J2396" s="5">
        <f t="shared" si="70"/>
        <v>1066072</v>
      </c>
      <c r="K2396" t="str">
        <f>IFERROR(VLOOKUP(G2396,'GASB Match'!$A$87:$B$363,2,FALSE),"")</f>
        <v/>
      </c>
    </row>
    <row r="2397" spans="1:11" x14ac:dyDescent="0.2">
      <c r="A2397" t="str">
        <f t="shared" si="69"/>
        <v>2015SAVAGE PUBLIC SCHOOLS</v>
      </c>
      <c r="B2397" t="s">
        <v>785</v>
      </c>
      <c r="C2397">
        <v>2015</v>
      </c>
      <c r="D2397">
        <v>420071</v>
      </c>
      <c r="E2397" t="s">
        <v>777</v>
      </c>
      <c r="F2397" t="s">
        <v>786</v>
      </c>
      <c r="G2397" t="s">
        <v>261</v>
      </c>
      <c r="H2397" s="4">
        <v>64507</v>
      </c>
      <c r="I2397" s="4">
        <v>43675</v>
      </c>
      <c r="J2397" s="5">
        <f t="shared" si="70"/>
        <v>108182</v>
      </c>
      <c r="K2397" t="str">
        <f>IFERROR(VLOOKUP(G2397,'GASB Match'!$A$87:$B$363,2,FALSE),"")</f>
        <v/>
      </c>
    </row>
    <row r="2398" spans="1:11" x14ac:dyDescent="0.2">
      <c r="A2398" t="str">
        <f t="shared" si="69"/>
        <v>2016SAVAGE PUBLIC SCHOOLS</v>
      </c>
      <c r="B2398" t="s">
        <v>785</v>
      </c>
      <c r="C2398">
        <v>2016</v>
      </c>
      <c r="D2398">
        <v>420071</v>
      </c>
      <c r="E2398" t="s">
        <v>777</v>
      </c>
      <c r="F2398" t="s">
        <v>786</v>
      </c>
      <c r="G2398" t="s">
        <v>261</v>
      </c>
      <c r="H2398" s="4">
        <v>55651</v>
      </c>
      <c r="I2398" s="4">
        <v>36462</v>
      </c>
      <c r="J2398" s="5">
        <f t="shared" si="70"/>
        <v>92113</v>
      </c>
      <c r="K2398" t="str">
        <f>IFERROR(VLOOKUP(G2398,'GASB Match'!$A$87:$B$363,2,FALSE),"")</f>
        <v/>
      </c>
    </row>
    <row r="2399" spans="1:11" x14ac:dyDescent="0.2">
      <c r="A2399" t="str">
        <f t="shared" si="69"/>
        <v>2017SAVAGE PUBLIC SCHOOLS</v>
      </c>
      <c r="B2399" t="s">
        <v>785</v>
      </c>
      <c r="C2399">
        <v>2017</v>
      </c>
      <c r="D2399">
        <v>420071</v>
      </c>
      <c r="E2399" t="s">
        <v>777</v>
      </c>
      <c r="F2399" t="s">
        <v>786</v>
      </c>
      <c r="G2399" t="s">
        <v>261</v>
      </c>
      <c r="H2399" s="4">
        <v>56493</v>
      </c>
      <c r="I2399" s="4">
        <v>35874</v>
      </c>
      <c r="J2399" s="5">
        <f t="shared" si="70"/>
        <v>92367</v>
      </c>
      <c r="K2399" t="str">
        <f>IFERROR(VLOOKUP(G2399,'GASB Match'!$A$87:$B$363,2,FALSE),"")</f>
        <v/>
      </c>
    </row>
    <row r="2400" spans="1:11" x14ac:dyDescent="0.2">
      <c r="A2400" t="str">
        <f t="shared" si="69"/>
        <v>2018SAVAGE PUBLIC SCHOOLS</v>
      </c>
      <c r="B2400" t="s">
        <v>785</v>
      </c>
      <c r="C2400">
        <v>2018</v>
      </c>
      <c r="D2400">
        <v>420071</v>
      </c>
      <c r="E2400" t="s">
        <v>777</v>
      </c>
      <c r="F2400" t="s">
        <v>786</v>
      </c>
      <c r="G2400" t="s">
        <v>261</v>
      </c>
      <c r="H2400" s="4">
        <v>59974</v>
      </c>
      <c r="I2400" s="4">
        <v>37577</v>
      </c>
      <c r="J2400" s="5">
        <f t="shared" si="70"/>
        <v>97551</v>
      </c>
      <c r="K2400" t="str">
        <f>IFERROR(VLOOKUP(G2400,'GASB Match'!$A$87:$B$363,2,FALSE),"")</f>
        <v/>
      </c>
    </row>
    <row r="2401" spans="1:11" x14ac:dyDescent="0.2">
      <c r="A2401" t="str">
        <f t="shared" si="69"/>
        <v>2019SAVAGE PUBLIC SCHOOLS</v>
      </c>
      <c r="B2401" t="s">
        <v>785</v>
      </c>
      <c r="C2401">
        <v>2019</v>
      </c>
      <c r="D2401">
        <v>420071</v>
      </c>
      <c r="E2401" t="s">
        <v>777</v>
      </c>
      <c r="F2401" t="s">
        <v>786</v>
      </c>
      <c r="G2401" t="s">
        <v>261</v>
      </c>
      <c r="H2401" s="4">
        <v>52595</v>
      </c>
      <c r="I2401" s="4">
        <v>31919</v>
      </c>
      <c r="J2401" s="5">
        <f t="shared" si="70"/>
        <v>84514</v>
      </c>
      <c r="K2401" t="str">
        <f>IFERROR(VLOOKUP(G2401,'GASB Match'!$A$87:$B$363,2,FALSE),"")</f>
        <v/>
      </c>
    </row>
    <row r="2402" spans="1:11" x14ac:dyDescent="0.2">
      <c r="A2402" t="str">
        <f t="shared" si="69"/>
        <v>2020SAVAGE PUBLIC SCHOOLS</v>
      </c>
      <c r="B2402" t="s">
        <v>785</v>
      </c>
      <c r="C2402">
        <v>2020</v>
      </c>
      <c r="D2402">
        <v>420071</v>
      </c>
      <c r="E2402" t="s">
        <v>777</v>
      </c>
      <c r="F2402" t="s">
        <v>786</v>
      </c>
      <c r="G2402" t="s">
        <v>261</v>
      </c>
      <c r="H2402" s="4">
        <v>67856</v>
      </c>
      <c r="I2402" s="4">
        <v>40042</v>
      </c>
      <c r="J2402" s="5">
        <f t="shared" si="70"/>
        <v>107898</v>
      </c>
      <c r="K2402" t="str">
        <f>IFERROR(VLOOKUP(G2402,'GASB Match'!$A$87:$B$363,2,FALSE),"")</f>
        <v/>
      </c>
    </row>
    <row r="2403" spans="1:11" x14ac:dyDescent="0.2">
      <c r="A2403" t="str">
        <f t="shared" si="69"/>
        <v>2021SAVAGE PUBLIC SCHOOLS</v>
      </c>
      <c r="B2403" t="s">
        <v>785</v>
      </c>
      <c r="C2403">
        <v>2021</v>
      </c>
      <c r="D2403">
        <v>420071</v>
      </c>
      <c r="E2403" t="s">
        <v>777</v>
      </c>
      <c r="F2403" t="s">
        <v>786</v>
      </c>
      <c r="G2403" t="s">
        <v>261</v>
      </c>
      <c r="H2403" s="4">
        <v>85953</v>
      </c>
      <c r="I2403" s="4">
        <v>48997</v>
      </c>
      <c r="J2403" s="5">
        <f t="shared" si="70"/>
        <v>134950</v>
      </c>
      <c r="K2403" t="str">
        <f>IFERROR(VLOOKUP(G2403,'GASB Match'!$A$87:$B$363,2,FALSE),"")</f>
        <v/>
      </c>
    </row>
    <row r="2404" spans="1:11" x14ac:dyDescent="0.2">
      <c r="A2404" t="str">
        <f t="shared" si="69"/>
        <v>2022SAVAGE PUBLIC SCHOOLS</v>
      </c>
      <c r="B2404" t="s">
        <v>785</v>
      </c>
      <c r="C2404">
        <v>2022</v>
      </c>
      <c r="D2404">
        <v>420071</v>
      </c>
      <c r="E2404" t="s">
        <v>777</v>
      </c>
      <c r="F2404" t="s">
        <v>786</v>
      </c>
      <c r="G2404" t="s">
        <v>261</v>
      </c>
      <c r="H2404" s="4">
        <v>85859</v>
      </c>
      <c r="I2404" s="4">
        <v>47306</v>
      </c>
      <c r="J2404" s="5">
        <f t="shared" si="70"/>
        <v>133165</v>
      </c>
      <c r="K2404" t="str">
        <f>IFERROR(VLOOKUP(G2404,'GASB Match'!$A$87:$B$363,2,FALSE),"")</f>
        <v/>
      </c>
    </row>
    <row r="2405" spans="1:11" x14ac:dyDescent="0.2">
      <c r="A2405" t="str">
        <f t="shared" si="69"/>
        <v>2023SAVAGE PUBLIC SCHOOLS</v>
      </c>
      <c r="B2405" t="s">
        <v>785</v>
      </c>
      <c r="C2405">
        <v>2023</v>
      </c>
      <c r="D2405">
        <v>420071</v>
      </c>
      <c r="E2405" t="s">
        <v>777</v>
      </c>
      <c r="F2405" t="s">
        <v>786</v>
      </c>
      <c r="G2405" t="s">
        <v>261</v>
      </c>
      <c r="H2405" s="4">
        <v>112340</v>
      </c>
      <c r="I2405" s="4">
        <v>60626</v>
      </c>
      <c r="J2405" s="5">
        <f t="shared" si="70"/>
        <v>172966</v>
      </c>
      <c r="K2405" t="str">
        <f>IFERROR(VLOOKUP(G2405,'GASB Match'!$A$87:$B$363,2,FALSE),"")</f>
        <v/>
      </c>
    </row>
    <row r="2406" spans="1:11" x14ac:dyDescent="0.2">
      <c r="A2406" t="str">
        <f t="shared" si="69"/>
        <v>2015BRORSON ELEMENTARY</v>
      </c>
      <c r="B2406">
        <v>3005130</v>
      </c>
      <c r="C2406">
        <v>2015</v>
      </c>
      <c r="D2406">
        <v>420111</v>
      </c>
      <c r="E2406" t="s">
        <v>777</v>
      </c>
      <c r="F2406" t="s">
        <v>786</v>
      </c>
      <c r="G2406" t="s">
        <v>262</v>
      </c>
      <c r="H2406" s="4">
        <v>5037</v>
      </c>
      <c r="I2406" s="4">
        <v>3868</v>
      </c>
      <c r="J2406" s="5">
        <f t="shared" si="70"/>
        <v>8905</v>
      </c>
      <c r="K2406">
        <f>IFERROR(VLOOKUP(G2406,'GASB Match'!$A$87:$B$363,2,FALSE),"")</f>
        <v>3005130</v>
      </c>
    </row>
    <row r="2407" spans="1:11" x14ac:dyDescent="0.2">
      <c r="A2407" t="str">
        <f t="shared" si="69"/>
        <v>2016BRORSON ELEMENTARY</v>
      </c>
      <c r="B2407">
        <v>3005130</v>
      </c>
      <c r="C2407">
        <v>2016</v>
      </c>
      <c r="D2407">
        <v>420111</v>
      </c>
      <c r="E2407" t="s">
        <v>777</v>
      </c>
      <c r="F2407" t="s">
        <v>786</v>
      </c>
      <c r="G2407" t="s">
        <v>262</v>
      </c>
      <c r="H2407" s="4">
        <v>6048</v>
      </c>
      <c r="I2407" s="4">
        <v>4149</v>
      </c>
      <c r="J2407" s="5">
        <f t="shared" si="70"/>
        <v>10197</v>
      </c>
      <c r="K2407">
        <f>IFERROR(VLOOKUP(G2407,'GASB Match'!$A$87:$B$363,2,FALSE),"")</f>
        <v>3005130</v>
      </c>
    </row>
    <row r="2408" spans="1:11" x14ac:dyDescent="0.2">
      <c r="A2408" t="str">
        <f t="shared" si="69"/>
        <v>2017BRORSON ELEMENTARY</v>
      </c>
      <c r="B2408">
        <v>3005130</v>
      </c>
      <c r="C2408">
        <v>2017</v>
      </c>
      <c r="D2408">
        <v>420111</v>
      </c>
      <c r="E2408" t="s">
        <v>777</v>
      </c>
      <c r="F2408" t="s">
        <v>786</v>
      </c>
      <c r="G2408" t="s">
        <v>262</v>
      </c>
      <c r="H2408" s="4">
        <v>6368</v>
      </c>
      <c r="I2408" s="4">
        <v>4057</v>
      </c>
      <c r="J2408" s="5">
        <f t="shared" si="70"/>
        <v>10425</v>
      </c>
      <c r="K2408">
        <f>IFERROR(VLOOKUP(G2408,'GASB Match'!$A$87:$B$363,2,FALSE),"")</f>
        <v>3005130</v>
      </c>
    </row>
    <row r="2409" spans="1:11" x14ac:dyDescent="0.2">
      <c r="A2409" t="str">
        <f t="shared" si="69"/>
        <v>2018BRORSON ELEMENTARY</v>
      </c>
      <c r="B2409">
        <v>3005130</v>
      </c>
      <c r="C2409">
        <v>2018</v>
      </c>
      <c r="D2409">
        <v>420111</v>
      </c>
      <c r="E2409" t="s">
        <v>777</v>
      </c>
      <c r="F2409" t="s">
        <v>786</v>
      </c>
      <c r="G2409" t="s">
        <v>262</v>
      </c>
      <c r="H2409" s="4">
        <v>6573</v>
      </c>
      <c r="I2409" s="4">
        <v>4416</v>
      </c>
      <c r="J2409" s="5">
        <f t="shared" si="70"/>
        <v>10989</v>
      </c>
      <c r="K2409">
        <f>IFERROR(VLOOKUP(G2409,'GASB Match'!$A$87:$B$363,2,FALSE),"")</f>
        <v>3005130</v>
      </c>
    </row>
    <row r="2410" spans="1:11" x14ac:dyDescent="0.2">
      <c r="A2410" t="str">
        <f t="shared" si="69"/>
        <v>2019BRORSON ELEMENTARY</v>
      </c>
      <c r="B2410">
        <v>3005130</v>
      </c>
      <c r="C2410">
        <v>2019</v>
      </c>
      <c r="D2410">
        <v>420111</v>
      </c>
      <c r="E2410" t="s">
        <v>777</v>
      </c>
      <c r="F2410" t="s">
        <v>786</v>
      </c>
      <c r="G2410" t="s">
        <v>262</v>
      </c>
      <c r="H2410" s="4">
        <v>7077</v>
      </c>
      <c r="I2410" s="4">
        <v>4364</v>
      </c>
      <c r="J2410" s="5">
        <f t="shared" si="70"/>
        <v>11441</v>
      </c>
      <c r="K2410">
        <f>IFERROR(VLOOKUP(G2410,'GASB Match'!$A$87:$B$363,2,FALSE),"")</f>
        <v>3005130</v>
      </c>
    </row>
    <row r="2411" spans="1:11" x14ac:dyDescent="0.2">
      <c r="A2411" t="str">
        <f t="shared" si="69"/>
        <v>2020BRORSON ELEMENTARY</v>
      </c>
      <c r="B2411">
        <v>3005130</v>
      </c>
      <c r="C2411">
        <v>2020</v>
      </c>
      <c r="D2411">
        <v>420111</v>
      </c>
      <c r="E2411" t="s">
        <v>777</v>
      </c>
      <c r="F2411" t="s">
        <v>786</v>
      </c>
      <c r="G2411" t="s">
        <v>262</v>
      </c>
      <c r="H2411" s="4">
        <v>7596</v>
      </c>
      <c r="I2411" s="4">
        <v>4403</v>
      </c>
      <c r="J2411" s="5">
        <f t="shared" si="70"/>
        <v>11999</v>
      </c>
      <c r="K2411">
        <f>IFERROR(VLOOKUP(G2411,'GASB Match'!$A$87:$B$363,2,FALSE),"")</f>
        <v>3005130</v>
      </c>
    </row>
    <row r="2412" spans="1:11" x14ac:dyDescent="0.2">
      <c r="A2412" t="str">
        <f t="shared" si="69"/>
        <v>2021BRORSON ELEMENTARY</v>
      </c>
      <c r="B2412">
        <v>3005130</v>
      </c>
      <c r="C2412">
        <v>2021</v>
      </c>
      <c r="D2412">
        <v>420111</v>
      </c>
      <c r="E2412" t="s">
        <v>777</v>
      </c>
      <c r="F2412" t="s">
        <v>786</v>
      </c>
      <c r="G2412" t="s">
        <v>262</v>
      </c>
      <c r="H2412" s="4">
        <v>4894</v>
      </c>
      <c r="I2412" s="4">
        <v>2743</v>
      </c>
      <c r="J2412" s="5">
        <f t="shared" si="70"/>
        <v>7637</v>
      </c>
      <c r="K2412">
        <f>IFERROR(VLOOKUP(G2412,'GASB Match'!$A$87:$B$363,2,FALSE),"")</f>
        <v>3005130</v>
      </c>
    </row>
    <row r="2413" spans="1:11" x14ac:dyDescent="0.2">
      <c r="A2413" t="str">
        <f t="shared" si="69"/>
        <v>2022BRORSON ELEMENTARY</v>
      </c>
      <c r="B2413">
        <v>3005130</v>
      </c>
      <c r="C2413">
        <v>2022</v>
      </c>
      <c r="D2413">
        <v>420111</v>
      </c>
      <c r="E2413" t="s">
        <v>777</v>
      </c>
      <c r="F2413" t="s">
        <v>786</v>
      </c>
      <c r="G2413" t="s">
        <v>262</v>
      </c>
      <c r="H2413" s="4">
        <v>5991</v>
      </c>
      <c r="I2413" s="4">
        <v>3182</v>
      </c>
      <c r="J2413" s="5">
        <f t="shared" si="70"/>
        <v>9173</v>
      </c>
      <c r="K2413">
        <f>IFERROR(VLOOKUP(G2413,'GASB Match'!$A$87:$B$363,2,FALSE),"")</f>
        <v>3005130</v>
      </c>
    </row>
    <row r="2414" spans="1:11" x14ac:dyDescent="0.2">
      <c r="A2414" t="str">
        <f t="shared" si="69"/>
        <v>2023BRORSON ELEMENTARY</v>
      </c>
      <c r="B2414">
        <v>3005130</v>
      </c>
      <c r="C2414">
        <v>2023</v>
      </c>
      <c r="D2414">
        <v>420111</v>
      </c>
      <c r="E2414" t="s">
        <v>777</v>
      </c>
      <c r="F2414" t="s">
        <v>786</v>
      </c>
      <c r="G2414" t="s">
        <v>262</v>
      </c>
      <c r="H2414" s="4">
        <v>5922</v>
      </c>
      <c r="I2414" s="4">
        <v>3083</v>
      </c>
      <c r="J2414" s="5">
        <f t="shared" si="70"/>
        <v>9005</v>
      </c>
      <c r="K2414">
        <f>IFERROR(VLOOKUP(G2414,'GASB Match'!$A$87:$B$363,2,FALSE),"")</f>
        <v>3005130</v>
      </c>
    </row>
    <row r="2415" spans="1:11" x14ac:dyDescent="0.2">
      <c r="A2415" t="str">
        <f t="shared" si="69"/>
        <v>2015FAIRVIEW PUBLIC SCHOOLS</v>
      </c>
      <c r="B2415" t="s">
        <v>785</v>
      </c>
      <c r="C2415">
        <v>2015</v>
      </c>
      <c r="D2415">
        <v>420131</v>
      </c>
      <c r="E2415" t="s">
        <v>777</v>
      </c>
      <c r="F2415" t="s">
        <v>786</v>
      </c>
      <c r="G2415" t="s">
        <v>263</v>
      </c>
      <c r="H2415" s="4">
        <v>124242</v>
      </c>
      <c r="I2415" s="4">
        <v>83661</v>
      </c>
      <c r="J2415" s="5">
        <f t="shared" si="70"/>
        <v>207903</v>
      </c>
      <c r="K2415" t="str">
        <f>IFERROR(VLOOKUP(G2415,'GASB Match'!$A$87:$B$363,2,FALSE),"")</f>
        <v/>
      </c>
    </row>
    <row r="2416" spans="1:11" x14ac:dyDescent="0.2">
      <c r="A2416" t="str">
        <f t="shared" si="69"/>
        <v>2016FAIRVIEW PUBLIC SCHOOLS</v>
      </c>
      <c r="B2416" t="s">
        <v>785</v>
      </c>
      <c r="C2416">
        <v>2016</v>
      </c>
      <c r="D2416">
        <v>420131</v>
      </c>
      <c r="E2416" t="s">
        <v>777</v>
      </c>
      <c r="F2416" t="s">
        <v>786</v>
      </c>
      <c r="G2416" t="s">
        <v>263</v>
      </c>
      <c r="H2416" s="4">
        <v>132111</v>
      </c>
      <c r="I2416" s="4">
        <v>86270</v>
      </c>
      <c r="J2416" s="5">
        <f t="shared" si="70"/>
        <v>218381</v>
      </c>
      <c r="K2416" t="str">
        <f>IFERROR(VLOOKUP(G2416,'GASB Match'!$A$87:$B$363,2,FALSE),"")</f>
        <v/>
      </c>
    </row>
    <row r="2417" spans="1:11" x14ac:dyDescent="0.2">
      <c r="A2417" t="str">
        <f t="shared" si="69"/>
        <v>2017FAIRVIEW PUBLIC SCHOOLS</v>
      </c>
      <c r="B2417" t="s">
        <v>785</v>
      </c>
      <c r="C2417">
        <v>2017</v>
      </c>
      <c r="D2417">
        <v>420131</v>
      </c>
      <c r="E2417" t="s">
        <v>777</v>
      </c>
      <c r="F2417" t="s">
        <v>786</v>
      </c>
      <c r="G2417" t="s">
        <v>263</v>
      </c>
      <c r="H2417" s="4">
        <v>141704</v>
      </c>
      <c r="I2417" s="4">
        <v>89962</v>
      </c>
      <c r="J2417" s="5">
        <f t="shared" si="70"/>
        <v>231666</v>
      </c>
      <c r="K2417" t="str">
        <f>IFERROR(VLOOKUP(G2417,'GASB Match'!$A$87:$B$363,2,FALSE),"")</f>
        <v/>
      </c>
    </row>
    <row r="2418" spans="1:11" x14ac:dyDescent="0.2">
      <c r="A2418" t="str">
        <f t="shared" si="69"/>
        <v>2018FAIRVIEW PUBLIC SCHOOLS</v>
      </c>
      <c r="B2418" t="s">
        <v>785</v>
      </c>
      <c r="C2418">
        <v>2018</v>
      </c>
      <c r="D2418">
        <v>420131</v>
      </c>
      <c r="E2418" t="s">
        <v>777</v>
      </c>
      <c r="F2418" t="s">
        <v>786</v>
      </c>
      <c r="G2418" t="s">
        <v>263</v>
      </c>
      <c r="H2418" s="4">
        <v>152312</v>
      </c>
      <c r="I2418" s="4">
        <v>94918</v>
      </c>
      <c r="J2418" s="5">
        <f t="shared" si="70"/>
        <v>247230</v>
      </c>
      <c r="K2418" t="str">
        <f>IFERROR(VLOOKUP(G2418,'GASB Match'!$A$87:$B$363,2,FALSE),"")</f>
        <v/>
      </c>
    </row>
    <row r="2419" spans="1:11" x14ac:dyDescent="0.2">
      <c r="A2419" t="str">
        <f t="shared" si="69"/>
        <v>2019FAIRVIEW PUBLIC SCHOOLS</v>
      </c>
      <c r="B2419" t="s">
        <v>785</v>
      </c>
      <c r="C2419">
        <v>2019</v>
      </c>
      <c r="D2419">
        <v>420131</v>
      </c>
      <c r="E2419" t="s">
        <v>777</v>
      </c>
      <c r="F2419" t="s">
        <v>786</v>
      </c>
      <c r="G2419" t="s">
        <v>263</v>
      </c>
      <c r="H2419" s="4">
        <v>163960</v>
      </c>
      <c r="I2419" s="4">
        <v>99337</v>
      </c>
      <c r="J2419" s="5">
        <f t="shared" si="70"/>
        <v>263297</v>
      </c>
      <c r="K2419" t="str">
        <f>IFERROR(VLOOKUP(G2419,'GASB Match'!$A$87:$B$363,2,FALSE),"")</f>
        <v/>
      </c>
    </row>
    <row r="2420" spans="1:11" x14ac:dyDescent="0.2">
      <c r="A2420" t="str">
        <f t="shared" si="69"/>
        <v>2020FAIRVIEW PUBLIC SCHOOLS</v>
      </c>
      <c r="B2420" t="s">
        <v>785</v>
      </c>
      <c r="C2420">
        <v>2020</v>
      </c>
      <c r="D2420">
        <v>420131</v>
      </c>
      <c r="E2420" t="s">
        <v>777</v>
      </c>
      <c r="F2420" t="s">
        <v>786</v>
      </c>
      <c r="G2420" t="s">
        <v>263</v>
      </c>
      <c r="H2420" s="4">
        <v>166364</v>
      </c>
      <c r="I2420" s="4">
        <v>98300</v>
      </c>
      <c r="J2420" s="5">
        <f t="shared" si="70"/>
        <v>264664</v>
      </c>
      <c r="K2420" t="str">
        <f>IFERROR(VLOOKUP(G2420,'GASB Match'!$A$87:$B$363,2,FALSE),"")</f>
        <v/>
      </c>
    </row>
    <row r="2421" spans="1:11" x14ac:dyDescent="0.2">
      <c r="A2421" t="str">
        <f t="shared" si="69"/>
        <v>2021FAIRVIEW PUBLIC SCHOOLS</v>
      </c>
      <c r="B2421" t="s">
        <v>785</v>
      </c>
      <c r="C2421">
        <v>2021</v>
      </c>
      <c r="D2421">
        <v>420131</v>
      </c>
      <c r="E2421" t="s">
        <v>777</v>
      </c>
      <c r="F2421" t="s">
        <v>786</v>
      </c>
      <c r="G2421" t="s">
        <v>263</v>
      </c>
      <c r="H2421" s="4">
        <v>174784</v>
      </c>
      <c r="I2421" s="4">
        <v>99686</v>
      </c>
      <c r="J2421" s="5">
        <f t="shared" si="70"/>
        <v>274470</v>
      </c>
      <c r="K2421" t="str">
        <f>IFERROR(VLOOKUP(G2421,'GASB Match'!$A$87:$B$363,2,FALSE),"")</f>
        <v/>
      </c>
    </row>
    <row r="2422" spans="1:11" x14ac:dyDescent="0.2">
      <c r="A2422" t="str">
        <f t="shared" si="69"/>
        <v>2022FAIRVIEW PUBLIC SCHOOLS</v>
      </c>
      <c r="B2422" t="s">
        <v>785</v>
      </c>
      <c r="C2422">
        <v>2022</v>
      </c>
      <c r="D2422">
        <v>420131</v>
      </c>
      <c r="E2422" t="s">
        <v>777</v>
      </c>
      <c r="F2422" t="s">
        <v>786</v>
      </c>
      <c r="G2422" t="s">
        <v>263</v>
      </c>
      <c r="H2422" s="4">
        <v>169272</v>
      </c>
      <c r="I2422" s="4">
        <v>93388</v>
      </c>
      <c r="J2422" s="5">
        <f t="shared" si="70"/>
        <v>262660</v>
      </c>
      <c r="K2422" t="str">
        <f>IFERROR(VLOOKUP(G2422,'GASB Match'!$A$87:$B$363,2,FALSE),"")</f>
        <v/>
      </c>
    </row>
    <row r="2423" spans="1:11" x14ac:dyDescent="0.2">
      <c r="A2423" t="str">
        <f t="shared" si="69"/>
        <v>2023FAIRVIEW PUBLIC SCHOOLS</v>
      </c>
      <c r="B2423" t="s">
        <v>785</v>
      </c>
      <c r="C2423">
        <v>2023</v>
      </c>
      <c r="D2423">
        <v>420131</v>
      </c>
      <c r="E2423" t="s">
        <v>777</v>
      </c>
      <c r="F2423" t="s">
        <v>786</v>
      </c>
      <c r="G2423" t="s">
        <v>263</v>
      </c>
      <c r="H2423" s="4">
        <v>180061</v>
      </c>
      <c r="I2423" s="4">
        <v>97244</v>
      </c>
      <c r="J2423" s="5">
        <f t="shared" si="70"/>
        <v>277305</v>
      </c>
      <c r="K2423" t="str">
        <f>IFERROR(VLOOKUP(G2423,'GASB Match'!$A$87:$B$363,2,FALSE),"")</f>
        <v/>
      </c>
    </row>
    <row r="2424" spans="1:11" x14ac:dyDescent="0.2">
      <c r="A2424" t="str">
        <f t="shared" si="69"/>
        <v>2015RAU ELEMENTARY</v>
      </c>
      <c r="B2424">
        <v>3021960</v>
      </c>
      <c r="C2424">
        <v>2015</v>
      </c>
      <c r="D2424">
        <v>420211</v>
      </c>
      <c r="E2424" t="s">
        <v>777</v>
      </c>
      <c r="F2424" t="s">
        <v>786</v>
      </c>
      <c r="G2424" t="s">
        <v>264</v>
      </c>
      <c r="H2424" s="4">
        <v>20390</v>
      </c>
      <c r="I2424" s="4">
        <v>14145</v>
      </c>
      <c r="J2424" s="5">
        <f t="shared" si="70"/>
        <v>34535</v>
      </c>
      <c r="K2424">
        <f>IFERROR(VLOOKUP(G2424,'GASB Match'!$A$87:$B$363,2,FALSE),"")</f>
        <v>3021960</v>
      </c>
    </row>
    <row r="2425" spans="1:11" x14ac:dyDescent="0.2">
      <c r="A2425" t="str">
        <f t="shared" si="69"/>
        <v>2016RAU ELEMENTARY</v>
      </c>
      <c r="B2425">
        <v>3021960</v>
      </c>
      <c r="C2425">
        <v>2016</v>
      </c>
      <c r="D2425">
        <v>420211</v>
      </c>
      <c r="E2425" t="s">
        <v>777</v>
      </c>
      <c r="F2425" t="s">
        <v>786</v>
      </c>
      <c r="G2425" t="s">
        <v>264</v>
      </c>
      <c r="H2425" s="4">
        <v>17248</v>
      </c>
      <c r="I2425" s="4">
        <v>11445</v>
      </c>
      <c r="J2425" s="5">
        <f t="shared" si="70"/>
        <v>28693</v>
      </c>
      <c r="K2425">
        <f>IFERROR(VLOOKUP(G2425,'GASB Match'!$A$87:$B$363,2,FALSE),"")</f>
        <v>3021960</v>
      </c>
    </row>
    <row r="2426" spans="1:11" x14ac:dyDescent="0.2">
      <c r="A2426" t="str">
        <f t="shared" si="69"/>
        <v>2017RAU ELEMENTARY</v>
      </c>
      <c r="B2426">
        <v>3021960</v>
      </c>
      <c r="C2426">
        <v>2017</v>
      </c>
      <c r="D2426">
        <v>420211</v>
      </c>
      <c r="E2426" t="s">
        <v>777</v>
      </c>
      <c r="F2426" t="s">
        <v>786</v>
      </c>
      <c r="G2426" t="s">
        <v>264</v>
      </c>
      <c r="H2426" s="4">
        <v>18196</v>
      </c>
      <c r="I2426" s="4">
        <v>11565</v>
      </c>
      <c r="J2426" s="5">
        <f t="shared" si="70"/>
        <v>29761</v>
      </c>
      <c r="K2426">
        <f>IFERROR(VLOOKUP(G2426,'GASB Match'!$A$87:$B$363,2,FALSE),"")</f>
        <v>3021960</v>
      </c>
    </row>
    <row r="2427" spans="1:11" x14ac:dyDescent="0.2">
      <c r="A2427" t="str">
        <f t="shared" si="69"/>
        <v>2018RAU ELEMENTARY</v>
      </c>
      <c r="B2427">
        <v>3021960</v>
      </c>
      <c r="C2427">
        <v>2018</v>
      </c>
      <c r="D2427">
        <v>420211</v>
      </c>
      <c r="E2427" t="s">
        <v>777</v>
      </c>
      <c r="F2427" t="s">
        <v>786</v>
      </c>
      <c r="G2427" t="s">
        <v>264</v>
      </c>
      <c r="H2427" s="4">
        <v>16541</v>
      </c>
      <c r="I2427" s="4">
        <v>10606</v>
      </c>
      <c r="J2427" s="5">
        <f t="shared" si="70"/>
        <v>27147</v>
      </c>
      <c r="K2427">
        <f>IFERROR(VLOOKUP(G2427,'GASB Match'!$A$87:$B$363,2,FALSE),"")</f>
        <v>3021960</v>
      </c>
    </row>
    <row r="2428" spans="1:11" x14ac:dyDescent="0.2">
      <c r="A2428" t="str">
        <f t="shared" si="69"/>
        <v>2019RAU ELEMENTARY</v>
      </c>
      <c r="B2428">
        <v>3021960</v>
      </c>
      <c r="C2428">
        <v>2019</v>
      </c>
      <c r="D2428">
        <v>420211</v>
      </c>
      <c r="E2428" t="s">
        <v>777</v>
      </c>
      <c r="F2428" t="s">
        <v>786</v>
      </c>
      <c r="G2428" t="s">
        <v>264</v>
      </c>
      <c r="H2428" s="4">
        <v>16168</v>
      </c>
      <c r="I2428" s="4">
        <v>9867</v>
      </c>
      <c r="J2428" s="5">
        <f t="shared" si="70"/>
        <v>26035</v>
      </c>
      <c r="K2428">
        <f>IFERROR(VLOOKUP(G2428,'GASB Match'!$A$87:$B$363,2,FALSE),"")</f>
        <v>3021960</v>
      </c>
    </row>
    <row r="2429" spans="1:11" x14ac:dyDescent="0.2">
      <c r="A2429" t="str">
        <f t="shared" si="69"/>
        <v>2020RAU ELEMENTARY</v>
      </c>
      <c r="B2429">
        <v>3021960</v>
      </c>
      <c r="C2429">
        <v>2020</v>
      </c>
      <c r="D2429">
        <v>420211</v>
      </c>
      <c r="E2429" t="s">
        <v>777</v>
      </c>
      <c r="F2429" t="s">
        <v>786</v>
      </c>
      <c r="G2429" t="s">
        <v>264</v>
      </c>
      <c r="H2429" s="4">
        <v>16714</v>
      </c>
      <c r="I2429" s="4">
        <v>9796</v>
      </c>
      <c r="J2429" s="5">
        <f t="shared" si="70"/>
        <v>26510</v>
      </c>
      <c r="K2429">
        <f>IFERROR(VLOOKUP(G2429,'GASB Match'!$A$87:$B$363,2,FALSE),"")</f>
        <v>3021960</v>
      </c>
    </row>
    <row r="2430" spans="1:11" x14ac:dyDescent="0.2">
      <c r="A2430" t="str">
        <f t="shared" si="69"/>
        <v>2021RAU ELEMENTARY</v>
      </c>
      <c r="B2430">
        <v>3021960</v>
      </c>
      <c r="C2430">
        <v>2021</v>
      </c>
      <c r="D2430">
        <v>420211</v>
      </c>
      <c r="E2430" t="s">
        <v>777</v>
      </c>
      <c r="F2430" t="s">
        <v>786</v>
      </c>
      <c r="G2430" t="s">
        <v>264</v>
      </c>
      <c r="H2430" s="4">
        <v>17314</v>
      </c>
      <c r="I2430" s="4">
        <v>9830</v>
      </c>
      <c r="J2430" s="5">
        <f t="shared" si="70"/>
        <v>27144</v>
      </c>
      <c r="K2430">
        <f>IFERROR(VLOOKUP(G2430,'GASB Match'!$A$87:$B$363,2,FALSE),"")</f>
        <v>3021960</v>
      </c>
    </row>
    <row r="2431" spans="1:11" x14ac:dyDescent="0.2">
      <c r="A2431" t="str">
        <f t="shared" si="69"/>
        <v>2022RAU ELEMENTARY</v>
      </c>
      <c r="B2431">
        <v>3021960</v>
      </c>
      <c r="C2431">
        <v>2022</v>
      </c>
      <c r="D2431">
        <v>420211</v>
      </c>
      <c r="E2431" t="s">
        <v>777</v>
      </c>
      <c r="F2431" t="s">
        <v>786</v>
      </c>
      <c r="G2431" t="s">
        <v>264</v>
      </c>
      <c r="H2431" s="4">
        <v>17753</v>
      </c>
      <c r="I2431" s="4">
        <v>9680</v>
      </c>
      <c r="J2431" s="5">
        <f t="shared" si="70"/>
        <v>27433</v>
      </c>
      <c r="K2431">
        <f>IFERROR(VLOOKUP(G2431,'GASB Match'!$A$87:$B$363,2,FALSE),"")</f>
        <v>3021960</v>
      </c>
    </row>
    <row r="2432" spans="1:11" x14ac:dyDescent="0.2">
      <c r="A2432" t="str">
        <f t="shared" si="69"/>
        <v>2023RAU ELEMENTARY</v>
      </c>
      <c r="B2432">
        <v>3021960</v>
      </c>
      <c r="C2432">
        <v>2023</v>
      </c>
      <c r="D2432">
        <v>420211</v>
      </c>
      <c r="E2432" t="s">
        <v>777</v>
      </c>
      <c r="F2432" t="s">
        <v>786</v>
      </c>
      <c r="G2432" t="s">
        <v>264</v>
      </c>
      <c r="H2432" s="4">
        <v>18782</v>
      </c>
      <c r="I2432" s="4">
        <v>10037</v>
      </c>
      <c r="J2432" s="5">
        <f t="shared" si="70"/>
        <v>28819</v>
      </c>
      <c r="K2432">
        <f>IFERROR(VLOOKUP(G2432,'GASB Match'!$A$87:$B$363,2,FALSE),"")</f>
        <v>3021960</v>
      </c>
    </row>
    <row r="2433" spans="1:11" x14ac:dyDescent="0.2">
      <c r="A2433" t="str">
        <f t="shared" si="69"/>
        <v>2015LAMBERT PUBLIC SCHOOLS</v>
      </c>
      <c r="B2433" t="s">
        <v>785</v>
      </c>
      <c r="C2433">
        <v>2015</v>
      </c>
      <c r="D2433">
        <v>420861</v>
      </c>
      <c r="E2433" t="s">
        <v>777</v>
      </c>
      <c r="F2433" t="s">
        <v>786</v>
      </c>
      <c r="G2433" t="s">
        <v>265</v>
      </c>
      <c r="H2433" s="4">
        <v>77758</v>
      </c>
      <c r="I2433" s="4">
        <v>52545</v>
      </c>
      <c r="J2433" s="5">
        <f t="shared" si="70"/>
        <v>130303</v>
      </c>
      <c r="K2433" t="str">
        <f>IFERROR(VLOOKUP(G2433,'GASB Match'!$A$87:$B$363,2,FALSE),"")</f>
        <v/>
      </c>
    </row>
    <row r="2434" spans="1:11" x14ac:dyDescent="0.2">
      <c r="A2434" t="str">
        <f t="shared" si="69"/>
        <v>2016LAMBERT PUBLIC SCHOOLS</v>
      </c>
      <c r="B2434" t="s">
        <v>785</v>
      </c>
      <c r="C2434">
        <v>2016</v>
      </c>
      <c r="D2434">
        <v>420861</v>
      </c>
      <c r="E2434" t="s">
        <v>777</v>
      </c>
      <c r="F2434" t="s">
        <v>786</v>
      </c>
      <c r="G2434" t="s">
        <v>265</v>
      </c>
      <c r="H2434" s="4">
        <v>89457</v>
      </c>
      <c r="I2434" s="4">
        <v>58484</v>
      </c>
      <c r="J2434" s="5">
        <f t="shared" si="70"/>
        <v>147941</v>
      </c>
      <c r="K2434" t="str">
        <f>IFERROR(VLOOKUP(G2434,'GASB Match'!$A$87:$B$363,2,FALSE),"")</f>
        <v/>
      </c>
    </row>
    <row r="2435" spans="1:11" x14ac:dyDescent="0.2">
      <c r="A2435" t="str">
        <f t="shared" ref="A2435:A2498" si="71">C2435&amp;G2435</f>
        <v>2017LAMBERT PUBLIC SCHOOLS</v>
      </c>
      <c r="B2435" t="s">
        <v>785</v>
      </c>
      <c r="C2435">
        <v>2017</v>
      </c>
      <c r="D2435">
        <v>420861</v>
      </c>
      <c r="E2435" t="s">
        <v>777</v>
      </c>
      <c r="F2435" t="s">
        <v>786</v>
      </c>
      <c r="G2435" t="s">
        <v>265</v>
      </c>
      <c r="H2435" s="4">
        <v>93303</v>
      </c>
      <c r="I2435" s="4">
        <v>59239</v>
      </c>
      <c r="J2435" s="5">
        <f t="shared" si="70"/>
        <v>152542</v>
      </c>
      <c r="K2435" t="str">
        <f>IFERROR(VLOOKUP(G2435,'GASB Match'!$A$87:$B$363,2,FALSE),"")</f>
        <v/>
      </c>
    </row>
    <row r="2436" spans="1:11" x14ac:dyDescent="0.2">
      <c r="A2436" t="str">
        <f t="shared" si="71"/>
        <v>2018LAMBERT PUBLIC SCHOOLS</v>
      </c>
      <c r="B2436" t="s">
        <v>785</v>
      </c>
      <c r="C2436">
        <v>2018</v>
      </c>
      <c r="D2436">
        <v>420861</v>
      </c>
      <c r="E2436" t="s">
        <v>777</v>
      </c>
      <c r="F2436" t="s">
        <v>786</v>
      </c>
      <c r="G2436" t="s">
        <v>265</v>
      </c>
      <c r="H2436" s="4">
        <v>96387</v>
      </c>
      <c r="I2436" s="4">
        <v>60189</v>
      </c>
      <c r="J2436" s="5">
        <f t="shared" si="70"/>
        <v>156576</v>
      </c>
      <c r="K2436" t="str">
        <f>IFERROR(VLOOKUP(G2436,'GASB Match'!$A$87:$B$363,2,FALSE),"")</f>
        <v/>
      </c>
    </row>
    <row r="2437" spans="1:11" x14ac:dyDescent="0.2">
      <c r="A2437" t="str">
        <f t="shared" si="71"/>
        <v>2019LAMBERT PUBLIC SCHOOLS</v>
      </c>
      <c r="B2437" t="s">
        <v>785</v>
      </c>
      <c r="C2437">
        <v>2019</v>
      </c>
      <c r="D2437">
        <v>420861</v>
      </c>
      <c r="E2437" t="s">
        <v>777</v>
      </c>
      <c r="F2437" t="s">
        <v>786</v>
      </c>
      <c r="G2437" t="s">
        <v>265</v>
      </c>
      <c r="H2437" s="4">
        <v>98390</v>
      </c>
      <c r="I2437" s="4">
        <v>59642</v>
      </c>
      <c r="J2437" s="5">
        <f t="shared" si="70"/>
        <v>158032</v>
      </c>
      <c r="K2437" t="str">
        <f>IFERROR(VLOOKUP(G2437,'GASB Match'!$A$87:$B$363,2,FALSE),"")</f>
        <v/>
      </c>
    </row>
    <row r="2438" spans="1:11" x14ac:dyDescent="0.2">
      <c r="A2438" t="str">
        <f t="shared" si="71"/>
        <v>2020LAMBERT PUBLIC SCHOOLS</v>
      </c>
      <c r="B2438" t="s">
        <v>785</v>
      </c>
      <c r="C2438">
        <v>2020</v>
      </c>
      <c r="D2438">
        <v>420861</v>
      </c>
      <c r="E2438" t="s">
        <v>777</v>
      </c>
      <c r="F2438" t="s">
        <v>786</v>
      </c>
      <c r="G2438" t="s">
        <v>265</v>
      </c>
      <c r="H2438" s="4">
        <v>102339</v>
      </c>
      <c r="I2438" s="4">
        <v>60435</v>
      </c>
      <c r="J2438" s="5">
        <f t="shared" si="70"/>
        <v>162774</v>
      </c>
      <c r="K2438" t="str">
        <f>IFERROR(VLOOKUP(G2438,'GASB Match'!$A$87:$B$363,2,FALSE),"")</f>
        <v/>
      </c>
    </row>
    <row r="2439" spans="1:11" x14ac:dyDescent="0.2">
      <c r="A2439" t="str">
        <f t="shared" si="71"/>
        <v>2021LAMBERT PUBLIC SCHOOLS</v>
      </c>
      <c r="B2439" t="s">
        <v>785</v>
      </c>
      <c r="C2439">
        <v>2021</v>
      </c>
      <c r="D2439">
        <v>420861</v>
      </c>
      <c r="E2439" t="s">
        <v>777</v>
      </c>
      <c r="F2439" t="s">
        <v>786</v>
      </c>
      <c r="G2439" t="s">
        <v>265</v>
      </c>
      <c r="H2439" s="4">
        <v>108731</v>
      </c>
      <c r="I2439" s="4">
        <v>61994</v>
      </c>
      <c r="J2439" s="5">
        <f t="shared" si="70"/>
        <v>170725</v>
      </c>
      <c r="K2439" t="str">
        <f>IFERROR(VLOOKUP(G2439,'GASB Match'!$A$87:$B$363,2,FALSE),"")</f>
        <v/>
      </c>
    </row>
    <row r="2440" spans="1:11" x14ac:dyDescent="0.2">
      <c r="A2440" t="str">
        <f t="shared" si="71"/>
        <v>2022LAMBERT PUBLIC SCHOOLS</v>
      </c>
      <c r="B2440" t="s">
        <v>785</v>
      </c>
      <c r="C2440">
        <v>2022</v>
      </c>
      <c r="D2440">
        <v>420861</v>
      </c>
      <c r="E2440" t="s">
        <v>777</v>
      </c>
      <c r="F2440" t="s">
        <v>786</v>
      </c>
      <c r="G2440" t="s">
        <v>265</v>
      </c>
      <c r="H2440" s="4">
        <v>109003</v>
      </c>
      <c r="I2440" s="4">
        <v>60092</v>
      </c>
      <c r="J2440" s="5">
        <f t="shared" si="70"/>
        <v>169095</v>
      </c>
      <c r="K2440" t="str">
        <f>IFERROR(VLOOKUP(G2440,'GASB Match'!$A$87:$B$363,2,FALSE),"")</f>
        <v/>
      </c>
    </row>
    <row r="2441" spans="1:11" x14ac:dyDescent="0.2">
      <c r="A2441" t="str">
        <f t="shared" si="71"/>
        <v>2023LAMBERT PUBLIC SCHOOLS</v>
      </c>
      <c r="B2441" t="s">
        <v>785</v>
      </c>
      <c r="C2441">
        <v>2023</v>
      </c>
      <c r="D2441">
        <v>420861</v>
      </c>
      <c r="E2441" t="s">
        <v>777</v>
      </c>
      <c r="F2441" t="s">
        <v>786</v>
      </c>
      <c r="G2441" t="s">
        <v>265</v>
      </c>
      <c r="H2441" s="4">
        <v>104249</v>
      </c>
      <c r="I2441" s="4">
        <v>56251</v>
      </c>
      <c r="J2441" s="5">
        <f t="shared" si="70"/>
        <v>160500</v>
      </c>
      <c r="K2441" t="str">
        <f>IFERROR(VLOOKUP(G2441,'GASB Match'!$A$87:$B$363,2,FALSE),"")</f>
        <v/>
      </c>
    </row>
    <row r="2442" spans="1:11" x14ac:dyDescent="0.2">
      <c r="A2442" t="str">
        <f t="shared" si="71"/>
        <v>2015FRONTIER ELEMENTARY</v>
      </c>
      <c r="B2442">
        <v>3011670</v>
      </c>
      <c r="C2442">
        <v>2015</v>
      </c>
      <c r="D2442">
        <v>430031</v>
      </c>
      <c r="E2442" t="s">
        <v>777</v>
      </c>
      <c r="F2442" t="s">
        <v>786</v>
      </c>
      <c r="G2442" t="s">
        <v>266</v>
      </c>
      <c r="H2442" s="4">
        <v>49882</v>
      </c>
      <c r="I2442" s="4">
        <v>33886</v>
      </c>
      <c r="J2442" s="5">
        <f t="shared" si="70"/>
        <v>83768</v>
      </c>
      <c r="K2442">
        <f>IFERROR(VLOOKUP(G2442,'GASB Match'!$A$87:$B$363,2,FALSE),"")</f>
        <v>3011670</v>
      </c>
    </row>
    <row r="2443" spans="1:11" x14ac:dyDescent="0.2">
      <c r="A2443" t="str">
        <f t="shared" si="71"/>
        <v>2016FRONTIER ELEMENTARY</v>
      </c>
      <c r="B2443">
        <v>3011670</v>
      </c>
      <c r="C2443">
        <v>2016</v>
      </c>
      <c r="D2443">
        <v>430031</v>
      </c>
      <c r="E2443" t="s">
        <v>777</v>
      </c>
      <c r="F2443" t="s">
        <v>786</v>
      </c>
      <c r="G2443" t="s">
        <v>266</v>
      </c>
      <c r="H2443" s="4">
        <v>54696</v>
      </c>
      <c r="I2443" s="4">
        <v>35840</v>
      </c>
      <c r="J2443" s="5">
        <f t="shared" ref="J2443:J2506" si="72">SUM(H2443:I2443)</f>
        <v>90536</v>
      </c>
      <c r="K2443">
        <f>IFERROR(VLOOKUP(G2443,'GASB Match'!$A$87:$B$363,2,FALSE),"")</f>
        <v>3011670</v>
      </c>
    </row>
    <row r="2444" spans="1:11" x14ac:dyDescent="0.2">
      <c r="A2444" t="str">
        <f t="shared" si="71"/>
        <v>2017FRONTIER ELEMENTARY</v>
      </c>
      <c r="B2444">
        <v>3011670</v>
      </c>
      <c r="C2444">
        <v>2017</v>
      </c>
      <c r="D2444">
        <v>430031</v>
      </c>
      <c r="E2444" t="s">
        <v>777</v>
      </c>
      <c r="F2444" t="s">
        <v>786</v>
      </c>
      <c r="G2444" t="s">
        <v>266</v>
      </c>
      <c r="H2444" s="4">
        <v>62033</v>
      </c>
      <c r="I2444" s="4">
        <v>39391</v>
      </c>
      <c r="J2444" s="5">
        <f t="shared" si="72"/>
        <v>101424</v>
      </c>
      <c r="K2444">
        <f>IFERROR(VLOOKUP(G2444,'GASB Match'!$A$87:$B$363,2,FALSE),"")</f>
        <v>3011670</v>
      </c>
    </row>
    <row r="2445" spans="1:11" x14ac:dyDescent="0.2">
      <c r="A2445" t="str">
        <f t="shared" si="71"/>
        <v>2018FRONTIER ELEMENTARY</v>
      </c>
      <c r="B2445">
        <v>3011670</v>
      </c>
      <c r="C2445">
        <v>2018</v>
      </c>
      <c r="D2445">
        <v>430031</v>
      </c>
      <c r="E2445" t="s">
        <v>777</v>
      </c>
      <c r="F2445" t="s">
        <v>786</v>
      </c>
      <c r="G2445" t="s">
        <v>266</v>
      </c>
      <c r="H2445" s="4">
        <v>64268</v>
      </c>
      <c r="I2445" s="4">
        <v>40244</v>
      </c>
      <c r="J2445" s="5">
        <f t="shared" si="72"/>
        <v>104512</v>
      </c>
      <c r="K2445">
        <f>IFERROR(VLOOKUP(G2445,'GASB Match'!$A$87:$B$363,2,FALSE),"")</f>
        <v>3011670</v>
      </c>
    </row>
    <row r="2446" spans="1:11" x14ac:dyDescent="0.2">
      <c r="A2446" t="str">
        <f t="shared" si="71"/>
        <v>2019FRONTIER ELEMENTARY</v>
      </c>
      <c r="B2446">
        <v>3011670</v>
      </c>
      <c r="C2446">
        <v>2019</v>
      </c>
      <c r="D2446">
        <v>430031</v>
      </c>
      <c r="E2446" t="s">
        <v>777</v>
      </c>
      <c r="F2446" t="s">
        <v>786</v>
      </c>
      <c r="G2446" t="s">
        <v>266</v>
      </c>
      <c r="H2446" s="4">
        <v>82615</v>
      </c>
      <c r="I2446" s="4">
        <v>50093</v>
      </c>
      <c r="J2446" s="5">
        <f t="shared" si="72"/>
        <v>132708</v>
      </c>
      <c r="K2446">
        <f>IFERROR(VLOOKUP(G2446,'GASB Match'!$A$87:$B$363,2,FALSE),"")</f>
        <v>3011670</v>
      </c>
    </row>
    <row r="2447" spans="1:11" x14ac:dyDescent="0.2">
      <c r="A2447" t="str">
        <f t="shared" si="71"/>
        <v>2020FRONTIER ELEMENTARY</v>
      </c>
      <c r="B2447">
        <v>3011670</v>
      </c>
      <c r="C2447">
        <v>2020</v>
      </c>
      <c r="D2447">
        <v>430031</v>
      </c>
      <c r="E2447" t="s">
        <v>777</v>
      </c>
      <c r="F2447" t="s">
        <v>786</v>
      </c>
      <c r="G2447" t="s">
        <v>266</v>
      </c>
      <c r="H2447" s="4">
        <v>89430</v>
      </c>
      <c r="I2447" s="4">
        <v>52801</v>
      </c>
      <c r="J2447" s="5">
        <f t="shared" si="72"/>
        <v>142231</v>
      </c>
      <c r="K2447">
        <f>IFERROR(VLOOKUP(G2447,'GASB Match'!$A$87:$B$363,2,FALSE),"")</f>
        <v>3011670</v>
      </c>
    </row>
    <row r="2448" spans="1:11" x14ac:dyDescent="0.2">
      <c r="A2448" t="str">
        <f t="shared" si="71"/>
        <v>2021FRONTIER ELEMENTARY</v>
      </c>
      <c r="B2448">
        <v>3011670</v>
      </c>
      <c r="C2448">
        <v>2021</v>
      </c>
      <c r="D2448">
        <v>430031</v>
      </c>
      <c r="E2448" t="s">
        <v>777</v>
      </c>
      <c r="F2448" t="s">
        <v>786</v>
      </c>
      <c r="G2448" t="s">
        <v>266</v>
      </c>
      <c r="H2448" s="4">
        <v>93812</v>
      </c>
      <c r="I2448" s="4">
        <v>53481</v>
      </c>
      <c r="J2448" s="5">
        <f t="shared" si="72"/>
        <v>147293</v>
      </c>
      <c r="K2448">
        <f>IFERROR(VLOOKUP(G2448,'GASB Match'!$A$87:$B$363,2,FALSE),"")</f>
        <v>3011670</v>
      </c>
    </row>
    <row r="2449" spans="1:11" x14ac:dyDescent="0.2">
      <c r="A2449" t="str">
        <f t="shared" si="71"/>
        <v>2022FRONTIER ELEMENTARY</v>
      </c>
      <c r="B2449">
        <v>3011670</v>
      </c>
      <c r="C2449">
        <v>2022</v>
      </c>
      <c r="D2449">
        <v>430031</v>
      </c>
      <c r="E2449" t="s">
        <v>777</v>
      </c>
      <c r="F2449" t="s">
        <v>786</v>
      </c>
      <c r="G2449" t="s">
        <v>266</v>
      </c>
      <c r="H2449" s="4">
        <v>93518</v>
      </c>
      <c r="I2449" s="4">
        <v>51537</v>
      </c>
      <c r="J2449" s="5">
        <f t="shared" si="72"/>
        <v>145055</v>
      </c>
      <c r="K2449">
        <f>IFERROR(VLOOKUP(G2449,'GASB Match'!$A$87:$B$363,2,FALSE),"")</f>
        <v>3011670</v>
      </c>
    </row>
    <row r="2450" spans="1:11" x14ac:dyDescent="0.2">
      <c r="A2450" t="str">
        <f t="shared" si="71"/>
        <v>2023FRONTIER ELEMENTARY</v>
      </c>
      <c r="B2450">
        <v>3011670</v>
      </c>
      <c r="C2450">
        <v>2023</v>
      </c>
      <c r="D2450">
        <v>430031</v>
      </c>
      <c r="E2450" t="s">
        <v>777</v>
      </c>
      <c r="F2450" t="s">
        <v>786</v>
      </c>
      <c r="G2450" t="s">
        <v>266</v>
      </c>
      <c r="H2450" s="4">
        <v>97384</v>
      </c>
      <c r="I2450" s="4">
        <v>52539</v>
      </c>
      <c r="J2450" s="5">
        <f t="shared" si="72"/>
        <v>149923</v>
      </c>
      <c r="K2450">
        <f>IFERROR(VLOOKUP(G2450,'GASB Match'!$A$87:$B$363,2,FALSE),"")</f>
        <v>3011670</v>
      </c>
    </row>
    <row r="2451" spans="1:11" x14ac:dyDescent="0.2">
      <c r="A2451" t="str">
        <f t="shared" si="71"/>
        <v>2015POPLAR PUBLIC SCHOOLS</v>
      </c>
      <c r="B2451" t="s">
        <v>785</v>
      </c>
      <c r="C2451">
        <v>2015</v>
      </c>
      <c r="D2451">
        <v>430091</v>
      </c>
      <c r="E2451" t="s">
        <v>777</v>
      </c>
      <c r="F2451" t="s">
        <v>786</v>
      </c>
      <c r="G2451" t="s">
        <v>267</v>
      </c>
      <c r="H2451" s="4">
        <v>428989</v>
      </c>
      <c r="I2451" s="4">
        <v>287651</v>
      </c>
      <c r="J2451" s="5">
        <f t="shared" si="72"/>
        <v>716640</v>
      </c>
      <c r="K2451" t="str">
        <f>IFERROR(VLOOKUP(G2451,'GASB Match'!$A$87:$B$363,2,FALSE),"")</f>
        <v/>
      </c>
    </row>
    <row r="2452" spans="1:11" x14ac:dyDescent="0.2">
      <c r="A2452" t="str">
        <f t="shared" si="71"/>
        <v>2016POPLAR PUBLIC SCHOOLS</v>
      </c>
      <c r="B2452" t="s">
        <v>785</v>
      </c>
      <c r="C2452">
        <v>2016</v>
      </c>
      <c r="D2452">
        <v>430091</v>
      </c>
      <c r="E2452" t="s">
        <v>777</v>
      </c>
      <c r="F2452" t="s">
        <v>786</v>
      </c>
      <c r="G2452" t="s">
        <v>267</v>
      </c>
      <c r="H2452" s="4">
        <v>494472</v>
      </c>
      <c r="I2452" s="4">
        <v>322324</v>
      </c>
      <c r="J2452" s="5">
        <f t="shared" si="72"/>
        <v>816796</v>
      </c>
      <c r="K2452" t="str">
        <f>IFERROR(VLOOKUP(G2452,'GASB Match'!$A$87:$B$363,2,FALSE),"")</f>
        <v/>
      </c>
    </row>
    <row r="2453" spans="1:11" x14ac:dyDescent="0.2">
      <c r="A2453" t="str">
        <f t="shared" si="71"/>
        <v>2017POPLAR PUBLIC SCHOOLS</v>
      </c>
      <c r="B2453" t="s">
        <v>785</v>
      </c>
      <c r="C2453">
        <v>2017</v>
      </c>
      <c r="D2453">
        <v>430091</v>
      </c>
      <c r="E2453" t="s">
        <v>777</v>
      </c>
      <c r="F2453" t="s">
        <v>786</v>
      </c>
      <c r="G2453" t="s">
        <v>267</v>
      </c>
      <c r="H2453" s="4">
        <v>535520</v>
      </c>
      <c r="I2453" s="4">
        <v>339938</v>
      </c>
      <c r="J2453" s="5">
        <f t="shared" si="72"/>
        <v>875458</v>
      </c>
      <c r="K2453" t="str">
        <f>IFERROR(VLOOKUP(G2453,'GASB Match'!$A$87:$B$363,2,FALSE),"")</f>
        <v/>
      </c>
    </row>
    <row r="2454" spans="1:11" x14ac:dyDescent="0.2">
      <c r="A2454" t="str">
        <f t="shared" si="71"/>
        <v>2018POPLAR PUBLIC SCHOOLS</v>
      </c>
      <c r="B2454" t="s">
        <v>785</v>
      </c>
      <c r="C2454">
        <v>2018</v>
      </c>
      <c r="D2454">
        <v>430091</v>
      </c>
      <c r="E2454" t="s">
        <v>777</v>
      </c>
      <c r="F2454" t="s">
        <v>786</v>
      </c>
      <c r="G2454" t="s">
        <v>267</v>
      </c>
      <c r="H2454" s="4">
        <v>570297</v>
      </c>
      <c r="I2454" s="4">
        <v>354482</v>
      </c>
      <c r="J2454" s="5">
        <f t="shared" si="72"/>
        <v>924779</v>
      </c>
      <c r="K2454" t="str">
        <f>IFERROR(VLOOKUP(G2454,'GASB Match'!$A$87:$B$363,2,FALSE),"")</f>
        <v/>
      </c>
    </row>
    <row r="2455" spans="1:11" x14ac:dyDescent="0.2">
      <c r="A2455" t="str">
        <f t="shared" si="71"/>
        <v>2019POPLAR PUBLIC SCHOOLS</v>
      </c>
      <c r="B2455" t="s">
        <v>785</v>
      </c>
      <c r="C2455">
        <v>2019</v>
      </c>
      <c r="D2455">
        <v>430091</v>
      </c>
      <c r="E2455" t="s">
        <v>777</v>
      </c>
      <c r="F2455" t="s">
        <v>786</v>
      </c>
      <c r="G2455" t="s">
        <v>267</v>
      </c>
      <c r="H2455" s="4">
        <v>619703</v>
      </c>
      <c r="I2455" s="4">
        <v>375234</v>
      </c>
      <c r="J2455" s="5">
        <f t="shared" si="72"/>
        <v>994937</v>
      </c>
      <c r="K2455" t="str">
        <f>IFERROR(VLOOKUP(G2455,'GASB Match'!$A$87:$B$363,2,FALSE),"")</f>
        <v/>
      </c>
    </row>
    <row r="2456" spans="1:11" x14ac:dyDescent="0.2">
      <c r="A2456" t="str">
        <f t="shared" si="71"/>
        <v>2020POPLAR PUBLIC SCHOOLS</v>
      </c>
      <c r="B2456" t="s">
        <v>785</v>
      </c>
      <c r="C2456">
        <v>2020</v>
      </c>
      <c r="D2456">
        <v>430091</v>
      </c>
      <c r="E2456" t="s">
        <v>777</v>
      </c>
      <c r="F2456" t="s">
        <v>786</v>
      </c>
      <c r="G2456" t="s">
        <v>267</v>
      </c>
      <c r="H2456" s="4">
        <v>645264</v>
      </c>
      <c r="I2456" s="4">
        <v>381527</v>
      </c>
      <c r="J2456" s="5">
        <f t="shared" si="72"/>
        <v>1026791</v>
      </c>
      <c r="K2456" t="str">
        <f>IFERROR(VLOOKUP(G2456,'GASB Match'!$A$87:$B$363,2,FALSE),"")</f>
        <v/>
      </c>
    </row>
    <row r="2457" spans="1:11" x14ac:dyDescent="0.2">
      <c r="A2457" t="str">
        <f t="shared" si="71"/>
        <v>2021POPLAR PUBLIC SCHOOLS</v>
      </c>
      <c r="B2457" t="s">
        <v>785</v>
      </c>
      <c r="C2457">
        <v>2021</v>
      </c>
      <c r="D2457">
        <v>430091</v>
      </c>
      <c r="E2457" t="s">
        <v>777</v>
      </c>
      <c r="F2457" t="s">
        <v>786</v>
      </c>
      <c r="G2457" t="s">
        <v>267</v>
      </c>
      <c r="H2457" s="4">
        <v>698080</v>
      </c>
      <c r="I2457" s="4">
        <v>398291</v>
      </c>
      <c r="J2457" s="5">
        <f t="shared" si="72"/>
        <v>1096371</v>
      </c>
      <c r="K2457" t="str">
        <f>IFERROR(VLOOKUP(G2457,'GASB Match'!$A$87:$B$363,2,FALSE),"")</f>
        <v/>
      </c>
    </row>
    <row r="2458" spans="1:11" x14ac:dyDescent="0.2">
      <c r="A2458" t="str">
        <f t="shared" si="71"/>
        <v>2022POPLAR PUBLIC SCHOOLS</v>
      </c>
      <c r="B2458" t="s">
        <v>785</v>
      </c>
      <c r="C2458">
        <v>2022</v>
      </c>
      <c r="D2458">
        <v>430091</v>
      </c>
      <c r="E2458" t="s">
        <v>777</v>
      </c>
      <c r="F2458" t="s">
        <v>786</v>
      </c>
      <c r="G2458" t="s">
        <v>267</v>
      </c>
      <c r="H2458" s="4">
        <v>716811</v>
      </c>
      <c r="I2458" s="4">
        <v>395880</v>
      </c>
      <c r="J2458" s="5">
        <f t="shared" si="72"/>
        <v>1112691</v>
      </c>
      <c r="K2458" t="str">
        <f>IFERROR(VLOOKUP(G2458,'GASB Match'!$A$87:$B$363,2,FALSE),"")</f>
        <v/>
      </c>
    </row>
    <row r="2459" spans="1:11" x14ac:dyDescent="0.2">
      <c r="A2459" t="str">
        <f t="shared" si="71"/>
        <v>2023POPLAR PUBLIC SCHOOLS</v>
      </c>
      <c r="B2459" t="s">
        <v>785</v>
      </c>
      <c r="C2459">
        <v>2023</v>
      </c>
      <c r="D2459">
        <v>430091</v>
      </c>
      <c r="E2459" t="s">
        <v>777</v>
      </c>
      <c r="F2459" t="s">
        <v>786</v>
      </c>
      <c r="G2459" t="s">
        <v>267</v>
      </c>
      <c r="H2459" s="4">
        <v>745473</v>
      </c>
      <c r="I2459" s="4">
        <v>402975</v>
      </c>
      <c r="J2459" s="5">
        <f t="shared" si="72"/>
        <v>1148448</v>
      </c>
      <c r="K2459" t="str">
        <f>IFERROR(VLOOKUP(G2459,'GASB Match'!$A$87:$B$363,2,FALSE),"")</f>
        <v/>
      </c>
    </row>
    <row r="2460" spans="1:11" x14ac:dyDescent="0.2">
      <c r="A2460" t="str">
        <f t="shared" si="71"/>
        <v>2015CULBERTSON PUBLIC SCHOOLS</v>
      </c>
      <c r="B2460" t="s">
        <v>785</v>
      </c>
      <c r="C2460">
        <v>2015</v>
      </c>
      <c r="D2460">
        <v>430171</v>
      </c>
      <c r="E2460" t="s">
        <v>777</v>
      </c>
      <c r="F2460" t="s">
        <v>786</v>
      </c>
      <c r="G2460" t="s">
        <v>268</v>
      </c>
      <c r="H2460" s="4">
        <v>161276</v>
      </c>
      <c r="I2460" s="4">
        <v>108450</v>
      </c>
      <c r="J2460" s="5">
        <f t="shared" si="72"/>
        <v>269726</v>
      </c>
      <c r="K2460" t="str">
        <f>IFERROR(VLOOKUP(G2460,'GASB Match'!$A$87:$B$363,2,FALSE),"")</f>
        <v/>
      </c>
    </row>
    <row r="2461" spans="1:11" x14ac:dyDescent="0.2">
      <c r="A2461" t="str">
        <f t="shared" si="71"/>
        <v>2016CULBERTSON PUBLIC SCHOOLS</v>
      </c>
      <c r="B2461" t="s">
        <v>785</v>
      </c>
      <c r="C2461">
        <v>2016</v>
      </c>
      <c r="D2461">
        <v>430171</v>
      </c>
      <c r="E2461" t="s">
        <v>777</v>
      </c>
      <c r="F2461" t="s">
        <v>786</v>
      </c>
      <c r="G2461" t="s">
        <v>268</v>
      </c>
      <c r="H2461" s="4">
        <v>158267</v>
      </c>
      <c r="I2461" s="4">
        <v>103309</v>
      </c>
      <c r="J2461" s="5">
        <f t="shared" si="72"/>
        <v>261576</v>
      </c>
      <c r="K2461" t="str">
        <f>IFERROR(VLOOKUP(G2461,'GASB Match'!$A$87:$B$363,2,FALSE),"")</f>
        <v/>
      </c>
    </row>
    <row r="2462" spans="1:11" x14ac:dyDescent="0.2">
      <c r="A2462" t="str">
        <f t="shared" si="71"/>
        <v>2017CULBERTSON PUBLIC SCHOOLS</v>
      </c>
      <c r="B2462" t="s">
        <v>785</v>
      </c>
      <c r="C2462">
        <v>2017</v>
      </c>
      <c r="D2462">
        <v>430171</v>
      </c>
      <c r="E2462" t="s">
        <v>777</v>
      </c>
      <c r="F2462" t="s">
        <v>786</v>
      </c>
      <c r="G2462" t="s">
        <v>268</v>
      </c>
      <c r="H2462" s="4">
        <v>181533</v>
      </c>
      <c r="I2462" s="4">
        <v>115243</v>
      </c>
      <c r="J2462" s="5">
        <f t="shared" si="72"/>
        <v>296776</v>
      </c>
      <c r="K2462" t="str">
        <f>IFERROR(VLOOKUP(G2462,'GASB Match'!$A$87:$B$363,2,FALSE),"")</f>
        <v/>
      </c>
    </row>
    <row r="2463" spans="1:11" x14ac:dyDescent="0.2">
      <c r="A2463" t="str">
        <f t="shared" si="71"/>
        <v>2018CULBERTSON PUBLIC SCHOOLS</v>
      </c>
      <c r="B2463" t="s">
        <v>785</v>
      </c>
      <c r="C2463">
        <v>2018</v>
      </c>
      <c r="D2463">
        <v>430171</v>
      </c>
      <c r="E2463" t="s">
        <v>777</v>
      </c>
      <c r="F2463" t="s">
        <v>786</v>
      </c>
      <c r="G2463" t="s">
        <v>268</v>
      </c>
      <c r="H2463" s="4">
        <v>188682</v>
      </c>
      <c r="I2463" s="4">
        <v>117504</v>
      </c>
      <c r="J2463" s="5">
        <f t="shared" si="72"/>
        <v>306186</v>
      </c>
      <c r="K2463" t="str">
        <f>IFERROR(VLOOKUP(G2463,'GASB Match'!$A$87:$B$363,2,FALSE),"")</f>
        <v/>
      </c>
    </row>
    <row r="2464" spans="1:11" x14ac:dyDescent="0.2">
      <c r="A2464" t="str">
        <f t="shared" si="71"/>
        <v>2019CULBERTSON PUBLIC SCHOOLS</v>
      </c>
      <c r="B2464" t="s">
        <v>785</v>
      </c>
      <c r="C2464">
        <v>2019</v>
      </c>
      <c r="D2464">
        <v>430171</v>
      </c>
      <c r="E2464" t="s">
        <v>777</v>
      </c>
      <c r="F2464" t="s">
        <v>786</v>
      </c>
      <c r="G2464" t="s">
        <v>268</v>
      </c>
      <c r="H2464" s="4">
        <v>182975</v>
      </c>
      <c r="I2464" s="4">
        <v>110848</v>
      </c>
      <c r="J2464" s="5">
        <f t="shared" si="72"/>
        <v>293823</v>
      </c>
      <c r="K2464" t="str">
        <f>IFERROR(VLOOKUP(G2464,'GASB Match'!$A$87:$B$363,2,FALSE),"")</f>
        <v/>
      </c>
    </row>
    <row r="2465" spans="1:11" x14ac:dyDescent="0.2">
      <c r="A2465" t="str">
        <f t="shared" si="71"/>
        <v>2020CULBERTSON PUBLIC SCHOOLS</v>
      </c>
      <c r="B2465" t="s">
        <v>785</v>
      </c>
      <c r="C2465">
        <v>2020</v>
      </c>
      <c r="D2465">
        <v>430171</v>
      </c>
      <c r="E2465" t="s">
        <v>777</v>
      </c>
      <c r="F2465" t="s">
        <v>786</v>
      </c>
      <c r="G2465" t="s">
        <v>268</v>
      </c>
      <c r="H2465" s="4">
        <v>208230</v>
      </c>
      <c r="I2465" s="4">
        <v>123060</v>
      </c>
      <c r="J2465" s="5">
        <f t="shared" si="72"/>
        <v>331290</v>
      </c>
      <c r="K2465" t="str">
        <f>IFERROR(VLOOKUP(G2465,'GASB Match'!$A$87:$B$363,2,FALSE),"")</f>
        <v/>
      </c>
    </row>
    <row r="2466" spans="1:11" x14ac:dyDescent="0.2">
      <c r="A2466" t="str">
        <f t="shared" si="71"/>
        <v>2021CULBERTSON PUBLIC SCHOOLS</v>
      </c>
      <c r="B2466" t="s">
        <v>785</v>
      </c>
      <c r="C2466">
        <v>2021</v>
      </c>
      <c r="D2466">
        <v>430171</v>
      </c>
      <c r="E2466" t="s">
        <v>777</v>
      </c>
      <c r="F2466" t="s">
        <v>786</v>
      </c>
      <c r="G2466" t="s">
        <v>268</v>
      </c>
      <c r="H2466" s="4">
        <v>215208</v>
      </c>
      <c r="I2466" s="4">
        <v>122753</v>
      </c>
      <c r="J2466" s="5">
        <f t="shared" si="72"/>
        <v>337961</v>
      </c>
      <c r="K2466" t="str">
        <f>IFERROR(VLOOKUP(G2466,'GASB Match'!$A$87:$B$363,2,FALSE),"")</f>
        <v/>
      </c>
    </row>
    <row r="2467" spans="1:11" x14ac:dyDescent="0.2">
      <c r="A2467" t="str">
        <f t="shared" si="71"/>
        <v>2022CULBERTSON PUBLIC SCHOOLS</v>
      </c>
      <c r="B2467" t="s">
        <v>785</v>
      </c>
      <c r="C2467">
        <v>2022</v>
      </c>
      <c r="D2467">
        <v>430171</v>
      </c>
      <c r="E2467" t="s">
        <v>777</v>
      </c>
      <c r="F2467" t="s">
        <v>786</v>
      </c>
      <c r="G2467" t="s">
        <v>268</v>
      </c>
      <c r="H2467" s="4">
        <v>211884</v>
      </c>
      <c r="I2467" s="4">
        <v>116929</v>
      </c>
      <c r="J2467" s="5">
        <f t="shared" si="72"/>
        <v>328813</v>
      </c>
      <c r="K2467" t="str">
        <f>IFERROR(VLOOKUP(G2467,'GASB Match'!$A$87:$B$363,2,FALSE),"")</f>
        <v/>
      </c>
    </row>
    <row r="2468" spans="1:11" x14ac:dyDescent="0.2">
      <c r="A2468" t="str">
        <f t="shared" si="71"/>
        <v>2023CULBERTSON PUBLIC SCHOOLS</v>
      </c>
      <c r="B2468" t="s">
        <v>785</v>
      </c>
      <c r="C2468">
        <v>2023</v>
      </c>
      <c r="D2468">
        <v>430171</v>
      </c>
      <c r="E2468" t="s">
        <v>777</v>
      </c>
      <c r="F2468" t="s">
        <v>786</v>
      </c>
      <c r="G2468" t="s">
        <v>268</v>
      </c>
      <c r="H2468" s="4">
        <v>243311</v>
      </c>
      <c r="I2468" s="4">
        <v>131445</v>
      </c>
      <c r="J2468" s="5">
        <f t="shared" si="72"/>
        <v>374756</v>
      </c>
      <c r="K2468" t="str">
        <f>IFERROR(VLOOKUP(G2468,'GASB Match'!$A$87:$B$363,2,FALSE),"")</f>
        <v/>
      </c>
    </row>
    <row r="2469" spans="1:11" x14ac:dyDescent="0.2">
      <c r="A2469" t="str">
        <f t="shared" si="71"/>
        <v>2015WOLF POINT PUBLIC SCHOOLS</v>
      </c>
      <c r="B2469" t="s">
        <v>785</v>
      </c>
      <c r="C2469">
        <v>2015</v>
      </c>
      <c r="D2469">
        <v>430451</v>
      </c>
      <c r="E2469" t="s">
        <v>777</v>
      </c>
      <c r="F2469" t="s">
        <v>786</v>
      </c>
      <c r="G2469" t="s">
        <v>269</v>
      </c>
      <c r="H2469" s="4">
        <v>362307</v>
      </c>
      <c r="I2469" s="4">
        <v>243015</v>
      </c>
      <c r="J2469" s="5">
        <f t="shared" si="72"/>
        <v>605322</v>
      </c>
      <c r="K2469" t="str">
        <f>IFERROR(VLOOKUP(G2469,'GASB Match'!$A$87:$B$363,2,FALSE),"")</f>
        <v/>
      </c>
    </row>
    <row r="2470" spans="1:11" x14ac:dyDescent="0.2">
      <c r="A2470" t="str">
        <f t="shared" si="71"/>
        <v>2016WOLF POINT PUBLIC SCHOOLS</v>
      </c>
      <c r="B2470" t="s">
        <v>785</v>
      </c>
      <c r="C2470">
        <v>2016</v>
      </c>
      <c r="D2470">
        <v>430451</v>
      </c>
      <c r="E2470" t="s">
        <v>777</v>
      </c>
      <c r="F2470" t="s">
        <v>786</v>
      </c>
      <c r="G2470" t="s">
        <v>269</v>
      </c>
      <c r="H2470" s="4">
        <v>355560</v>
      </c>
      <c r="I2470" s="4">
        <v>231832</v>
      </c>
      <c r="J2470" s="5">
        <f t="shared" si="72"/>
        <v>587392</v>
      </c>
      <c r="K2470" t="str">
        <f>IFERROR(VLOOKUP(G2470,'GASB Match'!$A$87:$B$363,2,FALSE),"")</f>
        <v/>
      </c>
    </row>
    <row r="2471" spans="1:11" x14ac:dyDescent="0.2">
      <c r="A2471" t="str">
        <f t="shared" si="71"/>
        <v>2017WOLF POINT PUBLIC SCHOOLS</v>
      </c>
      <c r="B2471" t="s">
        <v>785</v>
      </c>
      <c r="C2471">
        <v>2017</v>
      </c>
      <c r="D2471">
        <v>430451</v>
      </c>
      <c r="E2471" t="s">
        <v>777</v>
      </c>
      <c r="F2471" t="s">
        <v>786</v>
      </c>
      <c r="G2471" t="s">
        <v>269</v>
      </c>
      <c r="H2471" s="4">
        <v>371133</v>
      </c>
      <c r="I2471" s="4">
        <v>235593</v>
      </c>
      <c r="J2471" s="5">
        <f t="shared" si="72"/>
        <v>606726</v>
      </c>
      <c r="K2471" t="str">
        <f>IFERROR(VLOOKUP(G2471,'GASB Match'!$A$87:$B$363,2,FALSE),"")</f>
        <v/>
      </c>
    </row>
    <row r="2472" spans="1:11" x14ac:dyDescent="0.2">
      <c r="A2472" t="str">
        <f t="shared" si="71"/>
        <v>2018WOLF POINT PUBLIC SCHOOLS</v>
      </c>
      <c r="B2472" t="s">
        <v>785</v>
      </c>
      <c r="C2472">
        <v>2018</v>
      </c>
      <c r="D2472">
        <v>430451</v>
      </c>
      <c r="E2472" t="s">
        <v>777</v>
      </c>
      <c r="F2472" t="s">
        <v>786</v>
      </c>
      <c r="G2472" t="s">
        <v>269</v>
      </c>
      <c r="H2472" s="4">
        <v>391744</v>
      </c>
      <c r="I2472" s="4">
        <v>243603</v>
      </c>
      <c r="J2472" s="5">
        <f t="shared" si="72"/>
        <v>635347</v>
      </c>
      <c r="K2472" t="str">
        <f>IFERROR(VLOOKUP(G2472,'GASB Match'!$A$87:$B$363,2,FALSE),"")</f>
        <v/>
      </c>
    </row>
    <row r="2473" spans="1:11" x14ac:dyDescent="0.2">
      <c r="A2473" t="str">
        <f t="shared" si="71"/>
        <v>2019WOLF POINT PUBLIC SCHOOLS</v>
      </c>
      <c r="B2473" t="s">
        <v>785</v>
      </c>
      <c r="C2473">
        <v>2019</v>
      </c>
      <c r="D2473">
        <v>430451</v>
      </c>
      <c r="E2473" t="s">
        <v>777</v>
      </c>
      <c r="F2473" t="s">
        <v>786</v>
      </c>
      <c r="G2473" t="s">
        <v>269</v>
      </c>
      <c r="H2473" s="4">
        <v>400681</v>
      </c>
      <c r="I2473" s="4">
        <v>242643</v>
      </c>
      <c r="J2473" s="5">
        <f t="shared" si="72"/>
        <v>643324</v>
      </c>
      <c r="K2473" t="str">
        <f>IFERROR(VLOOKUP(G2473,'GASB Match'!$A$87:$B$363,2,FALSE),"")</f>
        <v/>
      </c>
    </row>
    <row r="2474" spans="1:11" x14ac:dyDescent="0.2">
      <c r="A2474" t="str">
        <f t="shared" si="71"/>
        <v>2020WOLF POINT PUBLIC SCHOOLS</v>
      </c>
      <c r="B2474" t="s">
        <v>785</v>
      </c>
      <c r="C2474">
        <v>2020</v>
      </c>
      <c r="D2474">
        <v>430451</v>
      </c>
      <c r="E2474" t="s">
        <v>777</v>
      </c>
      <c r="F2474" t="s">
        <v>786</v>
      </c>
      <c r="G2474" t="s">
        <v>269</v>
      </c>
      <c r="H2474" s="4">
        <v>413731</v>
      </c>
      <c r="I2474" s="4">
        <v>244596</v>
      </c>
      <c r="J2474" s="5">
        <f t="shared" si="72"/>
        <v>658327</v>
      </c>
      <c r="K2474" t="str">
        <f>IFERROR(VLOOKUP(G2474,'GASB Match'!$A$87:$B$363,2,FALSE),"")</f>
        <v/>
      </c>
    </row>
    <row r="2475" spans="1:11" x14ac:dyDescent="0.2">
      <c r="A2475" t="str">
        <f t="shared" si="71"/>
        <v>2021WOLF POINT PUBLIC SCHOOLS</v>
      </c>
      <c r="B2475" t="s">
        <v>785</v>
      </c>
      <c r="C2475">
        <v>2021</v>
      </c>
      <c r="D2475">
        <v>430451</v>
      </c>
      <c r="E2475" t="s">
        <v>777</v>
      </c>
      <c r="F2475" t="s">
        <v>786</v>
      </c>
      <c r="G2475" t="s">
        <v>269</v>
      </c>
      <c r="H2475" s="4">
        <v>432743</v>
      </c>
      <c r="I2475" s="4">
        <v>246884</v>
      </c>
      <c r="J2475" s="5">
        <f t="shared" si="72"/>
        <v>679627</v>
      </c>
      <c r="K2475" t="str">
        <f>IFERROR(VLOOKUP(G2475,'GASB Match'!$A$87:$B$363,2,FALSE),"")</f>
        <v/>
      </c>
    </row>
    <row r="2476" spans="1:11" x14ac:dyDescent="0.2">
      <c r="A2476" t="str">
        <f t="shared" si="71"/>
        <v>2022WOLF POINT PUBLIC SCHOOLS</v>
      </c>
      <c r="B2476" t="s">
        <v>785</v>
      </c>
      <c r="C2476">
        <v>2022</v>
      </c>
      <c r="D2476">
        <v>430451</v>
      </c>
      <c r="E2476" t="s">
        <v>777</v>
      </c>
      <c r="F2476" t="s">
        <v>786</v>
      </c>
      <c r="G2476" t="s">
        <v>269</v>
      </c>
      <c r="H2476" s="4">
        <v>435104</v>
      </c>
      <c r="I2476" s="4">
        <v>240249</v>
      </c>
      <c r="J2476" s="5">
        <f t="shared" si="72"/>
        <v>675353</v>
      </c>
      <c r="K2476" t="str">
        <f>IFERROR(VLOOKUP(G2476,'GASB Match'!$A$87:$B$363,2,FALSE),"")</f>
        <v/>
      </c>
    </row>
    <row r="2477" spans="1:11" x14ac:dyDescent="0.2">
      <c r="A2477" t="str">
        <f t="shared" si="71"/>
        <v>2023WOLF POINT PUBLIC SCHOOLS</v>
      </c>
      <c r="B2477" t="s">
        <v>785</v>
      </c>
      <c r="C2477">
        <v>2023</v>
      </c>
      <c r="D2477">
        <v>430451</v>
      </c>
      <c r="E2477" t="s">
        <v>777</v>
      </c>
      <c r="F2477" t="s">
        <v>786</v>
      </c>
      <c r="G2477" t="s">
        <v>269</v>
      </c>
      <c r="H2477" s="4">
        <v>438577</v>
      </c>
      <c r="I2477" s="4">
        <v>237029</v>
      </c>
      <c r="J2477" s="5">
        <f t="shared" si="72"/>
        <v>675606</v>
      </c>
      <c r="K2477" t="str">
        <f>IFERROR(VLOOKUP(G2477,'GASB Match'!$A$87:$B$363,2,FALSE),"")</f>
        <v/>
      </c>
    </row>
    <row r="2478" spans="1:11" x14ac:dyDescent="0.2">
      <c r="A2478" t="str">
        <f t="shared" si="71"/>
        <v>2015BROCKTON PUBLIC SCHOOLS</v>
      </c>
      <c r="B2478" t="s">
        <v>785</v>
      </c>
      <c r="C2478">
        <v>2015</v>
      </c>
      <c r="D2478">
        <v>430551</v>
      </c>
      <c r="E2478" t="s">
        <v>777</v>
      </c>
      <c r="F2478" t="s">
        <v>786</v>
      </c>
      <c r="G2478" t="s">
        <v>270</v>
      </c>
      <c r="H2478" s="4">
        <v>67525</v>
      </c>
      <c r="I2478" s="4">
        <v>45696</v>
      </c>
      <c r="J2478" s="5">
        <f t="shared" si="72"/>
        <v>113221</v>
      </c>
      <c r="K2478" t="str">
        <f>IFERROR(VLOOKUP(G2478,'GASB Match'!$A$87:$B$363,2,FALSE),"")</f>
        <v/>
      </c>
    </row>
    <row r="2479" spans="1:11" x14ac:dyDescent="0.2">
      <c r="A2479" t="str">
        <f t="shared" si="71"/>
        <v>2016BROCKTON PUBLIC SCHOOLS</v>
      </c>
      <c r="B2479" t="s">
        <v>785</v>
      </c>
      <c r="C2479">
        <v>2016</v>
      </c>
      <c r="D2479">
        <v>430551</v>
      </c>
      <c r="E2479" t="s">
        <v>777</v>
      </c>
      <c r="F2479" t="s">
        <v>786</v>
      </c>
      <c r="G2479" t="s">
        <v>270</v>
      </c>
      <c r="H2479" s="4">
        <v>73419</v>
      </c>
      <c r="I2479" s="4">
        <v>48037</v>
      </c>
      <c r="J2479" s="5">
        <f t="shared" si="72"/>
        <v>121456</v>
      </c>
      <c r="K2479" t="str">
        <f>IFERROR(VLOOKUP(G2479,'GASB Match'!$A$87:$B$363,2,FALSE),"")</f>
        <v/>
      </c>
    </row>
    <row r="2480" spans="1:11" x14ac:dyDescent="0.2">
      <c r="A2480" t="str">
        <f t="shared" si="71"/>
        <v>2017BROCKTON PUBLIC SCHOOLS</v>
      </c>
      <c r="B2480" t="s">
        <v>785</v>
      </c>
      <c r="C2480">
        <v>2017</v>
      </c>
      <c r="D2480">
        <v>430551</v>
      </c>
      <c r="E2480" t="s">
        <v>777</v>
      </c>
      <c r="F2480" t="s">
        <v>786</v>
      </c>
      <c r="G2480" t="s">
        <v>270</v>
      </c>
      <c r="H2480" s="4">
        <v>74810</v>
      </c>
      <c r="I2480" s="4">
        <v>47501</v>
      </c>
      <c r="J2480" s="5">
        <f t="shared" si="72"/>
        <v>122311</v>
      </c>
      <c r="K2480" t="str">
        <f>IFERROR(VLOOKUP(G2480,'GASB Match'!$A$87:$B$363,2,FALSE),"")</f>
        <v/>
      </c>
    </row>
    <row r="2481" spans="1:11" x14ac:dyDescent="0.2">
      <c r="A2481" t="str">
        <f t="shared" si="71"/>
        <v>2018BROCKTON PUBLIC SCHOOLS</v>
      </c>
      <c r="B2481" t="s">
        <v>785</v>
      </c>
      <c r="C2481">
        <v>2018</v>
      </c>
      <c r="D2481">
        <v>430551</v>
      </c>
      <c r="E2481" t="s">
        <v>777</v>
      </c>
      <c r="F2481" t="s">
        <v>786</v>
      </c>
      <c r="G2481" t="s">
        <v>270</v>
      </c>
      <c r="H2481" s="4">
        <v>104117</v>
      </c>
      <c r="I2481" s="4">
        <v>64990</v>
      </c>
      <c r="J2481" s="5">
        <f t="shared" si="72"/>
        <v>169107</v>
      </c>
      <c r="K2481" t="str">
        <f>IFERROR(VLOOKUP(G2481,'GASB Match'!$A$87:$B$363,2,FALSE),"")</f>
        <v/>
      </c>
    </row>
    <row r="2482" spans="1:11" x14ac:dyDescent="0.2">
      <c r="A2482" t="str">
        <f t="shared" si="71"/>
        <v>2019BROCKTON PUBLIC SCHOOLS</v>
      </c>
      <c r="B2482" t="s">
        <v>785</v>
      </c>
      <c r="C2482">
        <v>2019</v>
      </c>
      <c r="D2482">
        <v>430551</v>
      </c>
      <c r="E2482" t="s">
        <v>777</v>
      </c>
      <c r="F2482" t="s">
        <v>786</v>
      </c>
      <c r="G2482" t="s">
        <v>270</v>
      </c>
      <c r="H2482" s="4">
        <v>114471</v>
      </c>
      <c r="I2482" s="4">
        <v>69378</v>
      </c>
      <c r="J2482" s="5">
        <f t="shared" si="72"/>
        <v>183849</v>
      </c>
      <c r="K2482" t="str">
        <f>IFERROR(VLOOKUP(G2482,'GASB Match'!$A$87:$B$363,2,FALSE),"")</f>
        <v/>
      </c>
    </row>
    <row r="2483" spans="1:11" x14ac:dyDescent="0.2">
      <c r="A2483" t="str">
        <f t="shared" si="71"/>
        <v>2020BROCKTON PUBLIC SCHOOLS</v>
      </c>
      <c r="B2483" t="s">
        <v>785</v>
      </c>
      <c r="C2483">
        <v>2020</v>
      </c>
      <c r="D2483">
        <v>430551</v>
      </c>
      <c r="E2483" t="s">
        <v>777</v>
      </c>
      <c r="F2483" t="s">
        <v>786</v>
      </c>
      <c r="G2483" t="s">
        <v>270</v>
      </c>
      <c r="H2483" s="4">
        <v>119107</v>
      </c>
      <c r="I2483" s="4">
        <v>70352</v>
      </c>
      <c r="J2483" s="5">
        <f t="shared" si="72"/>
        <v>189459</v>
      </c>
      <c r="K2483" t="str">
        <f>IFERROR(VLOOKUP(G2483,'GASB Match'!$A$87:$B$363,2,FALSE),"")</f>
        <v/>
      </c>
    </row>
    <row r="2484" spans="1:11" x14ac:dyDescent="0.2">
      <c r="A2484" t="str">
        <f t="shared" si="71"/>
        <v>2021BROCKTON PUBLIC SCHOOLS</v>
      </c>
      <c r="B2484" t="s">
        <v>785</v>
      </c>
      <c r="C2484">
        <v>2021</v>
      </c>
      <c r="D2484">
        <v>430551</v>
      </c>
      <c r="E2484" t="s">
        <v>777</v>
      </c>
      <c r="F2484" t="s">
        <v>786</v>
      </c>
      <c r="G2484" t="s">
        <v>270</v>
      </c>
      <c r="H2484" s="4">
        <v>128399</v>
      </c>
      <c r="I2484" s="4">
        <v>73217</v>
      </c>
      <c r="J2484" s="5">
        <f t="shared" si="72"/>
        <v>201616</v>
      </c>
      <c r="K2484" t="str">
        <f>IFERROR(VLOOKUP(G2484,'GASB Match'!$A$87:$B$363,2,FALSE),"")</f>
        <v/>
      </c>
    </row>
    <row r="2485" spans="1:11" x14ac:dyDescent="0.2">
      <c r="A2485" t="str">
        <f t="shared" si="71"/>
        <v>2022BROCKTON PUBLIC SCHOOLS</v>
      </c>
      <c r="B2485" t="s">
        <v>785</v>
      </c>
      <c r="C2485">
        <v>2022</v>
      </c>
      <c r="D2485">
        <v>430551</v>
      </c>
      <c r="E2485" t="s">
        <v>777</v>
      </c>
      <c r="F2485" t="s">
        <v>786</v>
      </c>
      <c r="G2485" t="s">
        <v>270</v>
      </c>
      <c r="H2485" s="4">
        <v>140128</v>
      </c>
      <c r="I2485" s="4">
        <v>77287</v>
      </c>
      <c r="J2485" s="5">
        <f t="shared" si="72"/>
        <v>217415</v>
      </c>
      <c r="K2485" t="str">
        <f>IFERROR(VLOOKUP(G2485,'GASB Match'!$A$87:$B$363,2,FALSE),"")</f>
        <v/>
      </c>
    </row>
    <row r="2486" spans="1:11" x14ac:dyDescent="0.2">
      <c r="A2486" t="str">
        <f t="shared" si="71"/>
        <v>2023BROCKTON PUBLIC SCHOOLS</v>
      </c>
      <c r="B2486" t="s">
        <v>785</v>
      </c>
      <c r="C2486">
        <v>2023</v>
      </c>
      <c r="D2486">
        <v>430551</v>
      </c>
      <c r="E2486" t="s">
        <v>777</v>
      </c>
      <c r="F2486" t="s">
        <v>786</v>
      </c>
      <c r="G2486" t="s">
        <v>270</v>
      </c>
      <c r="H2486" s="4">
        <v>154916</v>
      </c>
      <c r="I2486" s="4">
        <v>83647</v>
      </c>
      <c r="J2486" s="5">
        <f t="shared" si="72"/>
        <v>238563</v>
      </c>
      <c r="K2486" t="str">
        <f>IFERROR(VLOOKUP(G2486,'GASB Match'!$A$87:$B$363,2,FALSE),"")</f>
        <v/>
      </c>
    </row>
    <row r="2487" spans="1:11" x14ac:dyDescent="0.2">
      <c r="A2487" t="str">
        <f t="shared" si="71"/>
        <v>2015BAINVILLE K-12 SCHOOLS</v>
      </c>
      <c r="B2487">
        <v>3002640</v>
      </c>
      <c r="C2487">
        <v>2015</v>
      </c>
      <c r="D2487">
        <v>430641</v>
      </c>
      <c r="E2487" t="s">
        <v>777</v>
      </c>
      <c r="F2487" t="s">
        <v>786</v>
      </c>
      <c r="G2487" t="s">
        <v>271</v>
      </c>
      <c r="H2487" s="4">
        <v>98231</v>
      </c>
      <c r="I2487" s="4">
        <v>66249</v>
      </c>
      <c r="J2487" s="5">
        <f t="shared" si="72"/>
        <v>164480</v>
      </c>
      <c r="K2487">
        <f>IFERROR(VLOOKUP(G2487,'GASB Match'!$A$87:$B$363,2,FALSE),"")</f>
        <v>3002640</v>
      </c>
    </row>
    <row r="2488" spans="1:11" x14ac:dyDescent="0.2">
      <c r="A2488" t="str">
        <f t="shared" si="71"/>
        <v>2016BAINVILLE K-12 SCHOOLS</v>
      </c>
      <c r="B2488">
        <v>3002640</v>
      </c>
      <c r="C2488">
        <v>2016</v>
      </c>
      <c r="D2488">
        <v>430641</v>
      </c>
      <c r="E2488" t="s">
        <v>777</v>
      </c>
      <c r="F2488" t="s">
        <v>786</v>
      </c>
      <c r="G2488" t="s">
        <v>271</v>
      </c>
      <c r="H2488" s="4">
        <v>100187</v>
      </c>
      <c r="I2488" s="4">
        <v>65474</v>
      </c>
      <c r="J2488" s="5">
        <f t="shared" si="72"/>
        <v>165661</v>
      </c>
      <c r="K2488">
        <f>IFERROR(VLOOKUP(G2488,'GASB Match'!$A$87:$B$363,2,FALSE),"")</f>
        <v>3002640</v>
      </c>
    </row>
    <row r="2489" spans="1:11" x14ac:dyDescent="0.2">
      <c r="A2489" t="str">
        <f t="shared" si="71"/>
        <v>2017BAINVILLE K-12 SCHOOLS</v>
      </c>
      <c r="B2489">
        <v>3002640</v>
      </c>
      <c r="C2489">
        <v>2017</v>
      </c>
      <c r="D2489">
        <v>430641</v>
      </c>
      <c r="E2489" t="s">
        <v>777</v>
      </c>
      <c r="F2489" t="s">
        <v>786</v>
      </c>
      <c r="G2489" t="s">
        <v>271</v>
      </c>
      <c r="H2489" s="4">
        <v>107750</v>
      </c>
      <c r="I2489" s="4">
        <v>68410</v>
      </c>
      <c r="J2489" s="5">
        <f t="shared" si="72"/>
        <v>176160</v>
      </c>
      <c r="K2489">
        <f>IFERROR(VLOOKUP(G2489,'GASB Match'!$A$87:$B$363,2,FALSE),"")</f>
        <v>3002640</v>
      </c>
    </row>
    <row r="2490" spans="1:11" x14ac:dyDescent="0.2">
      <c r="A2490" t="str">
        <f t="shared" si="71"/>
        <v>2018BAINVILLE K-12 SCHOOLS</v>
      </c>
      <c r="B2490">
        <v>3002640</v>
      </c>
      <c r="C2490">
        <v>2018</v>
      </c>
      <c r="D2490">
        <v>430641</v>
      </c>
      <c r="E2490" t="s">
        <v>777</v>
      </c>
      <c r="F2490" t="s">
        <v>786</v>
      </c>
      <c r="G2490" t="s">
        <v>271</v>
      </c>
      <c r="H2490" s="4">
        <v>106086</v>
      </c>
      <c r="I2490" s="4">
        <v>66212</v>
      </c>
      <c r="J2490" s="5">
        <f t="shared" si="72"/>
        <v>172298</v>
      </c>
      <c r="K2490">
        <f>IFERROR(VLOOKUP(G2490,'GASB Match'!$A$87:$B$363,2,FALSE),"")</f>
        <v>3002640</v>
      </c>
    </row>
    <row r="2491" spans="1:11" x14ac:dyDescent="0.2">
      <c r="A2491" t="str">
        <f t="shared" si="71"/>
        <v>2019BAINVILLE K-12 SCHOOLS</v>
      </c>
      <c r="B2491">
        <v>3002640</v>
      </c>
      <c r="C2491">
        <v>2019</v>
      </c>
      <c r="D2491">
        <v>430641</v>
      </c>
      <c r="E2491" t="s">
        <v>777</v>
      </c>
      <c r="F2491" t="s">
        <v>786</v>
      </c>
      <c r="G2491" t="s">
        <v>271</v>
      </c>
      <c r="H2491" s="4">
        <v>117324</v>
      </c>
      <c r="I2491" s="4">
        <v>71105</v>
      </c>
      <c r="J2491" s="5">
        <f t="shared" si="72"/>
        <v>188429</v>
      </c>
      <c r="K2491">
        <f>IFERROR(VLOOKUP(G2491,'GASB Match'!$A$87:$B$363,2,FALSE),"")</f>
        <v>3002640</v>
      </c>
    </row>
    <row r="2492" spans="1:11" x14ac:dyDescent="0.2">
      <c r="A2492" t="str">
        <f t="shared" si="71"/>
        <v>2020BAINVILLE K-12 SCHOOLS</v>
      </c>
      <c r="B2492">
        <v>3002640</v>
      </c>
      <c r="C2492">
        <v>2020</v>
      </c>
      <c r="D2492">
        <v>430641</v>
      </c>
      <c r="E2492" t="s">
        <v>777</v>
      </c>
      <c r="F2492" t="s">
        <v>786</v>
      </c>
      <c r="G2492" t="s">
        <v>271</v>
      </c>
      <c r="H2492" s="4">
        <v>110181</v>
      </c>
      <c r="I2492" s="4">
        <v>65073</v>
      </c>
      <c r="J2492" s="5">
        <f t="shared" si="72"/>
        <v>175254</v>
      </c>
      <c r="K2492">
        <f>IFERROR(VLOOKUP(G2492,'GASB Match'!$A$87:$B$363,2,FALSE),"")</f>
        <v>3002640</v>
      </c>
    </row>
    <row r="2493" spans="1:11" x14ac:dyDescent="0.2">
      <c r="A2493" t="str">
        <f t="shared" si="71"/>
        <v>2021BAINVILLE K-12 SCHOOLS</v>
      </c>
      <c r="B2493">
        <v>3002640</v>
      </c>
      <c r="C2493">
        <v>2021</v>
      </c>
      <c r="D2493">
        <v>430641</v>
      </c>
      <c r="E2493" t="s">
        <v>777</v>
      </c>
      <c r="F2493" t="s">
        <v>786</v>
      </c>
      <c r="G2493" t="s">
        <v>271</v>
      </c>
      <c r="H2493" s="4">
        <v>134717</v>
      </c>
      <c r="I2493" s="4">
        <v>76823</v>
      </c>
      <c r="J2493" s="5">
        <f t="shared" si="72"/>
        <v>211540</v>
      </c>
      <c r="K2493">
        <f>IFERROR(VLOOKUP(G2493,'GASB Match'!$A$87:$B$363,2,FALSE),"")</f>
        <v>3002640</v>
      </c>
    </row>
    <row r="2494" spans="1:11" x14ac:dyDescent="0.2">
      <c r="A2494" t="str">
        <f t="shared" si="71"/>
        <v>2022BAINVILLE K-12 SCHOOLS</v>
      </c>
      <c r="B2494">
        <v>3002640</v>
      </c>
      <c r="C2494">
        <v>2022</v>
      </c>
      <c r="D2494">
        <v>430641</v>
      </c>
      <c r="E2494" t="s">
        <v>777</v>
      </c>
      <c r="F2494" t="s">
        <v>786</v>
      </c>
      <c r="G2494" t="s">
        <v>271</v>
      </c>
      <c r="H2494" s="4">
        <v>139500</v>
      </c>
      <c r="I2494" s="4">
        <v>76940</v>
      </c>
      <c r="J2494" s="5">
        <f t="shared" si="72"/>
        <v>216440</v>
      </c>
      <c r="K2494">
        <f>IFERROR(VLOOKUP(G2494,'GASB Match'!$A$87:$B$363,2,FALSE),"")</f>
        <v>3002640</v>
      </c>
    </row>
    <row r="2495" spans="1:11" x14ac:dyDescent="0.2">
      <c r="A2495" t="str">
        <f t="shared" si="71"/>
        <v>2023BAINVILLE K-12 SCHOOLS</v>
      </c>
      <c r="B2495">
        <v>3002640</v>
      </c>
      <c r="C2495">
        <v>2023</v>
      </c>
      <c r="D2495">
        <v>430641</v>
      </c>
      <c r="E2495" t="s">
        <v>777</v>
      </c>
      <c r="F2495" t="s">
        <v>786</v>
      </c>
      <c r="G2495" t="s">
        <v>271</v>
      </c>
      <c r="H2495" s="4">
        <v>142767</v>
      </c>
      <c r="I2495" s="4">
        <v>77078</v>
      </c>
      <c r="J2495" s="5">
        <f t="shared" si="72"/>
        <v>219845</v>
      </c>
      <c r="K2495">
        <f>IFERROR(VLOOKUP(G2495,'GASB Match'!$A$87:$B$363,2,FALSE),"")</f>
        <v>3002640</v>
      </c>
    </row>
    <row r="2496" spans="1:11" x14ac:dyDescent="0.2">
      <c r="A2496" t="str">
        <f t="shared" si="71"/>
        <v>2015FROID PUBLIC SCHOOLS</v>
      </c>
      <c r="B2496" t="s">
        <v>785</v>
      </c>
      <c r="C2496">
        <v>2015</v>
      </c>
      <c r="D2496">
        <v>430651</v>
      </c>
      <c r="E2496" t="s">
        <v>777</v>
      </c>
      <c r="F2496" t="s">
        <v>786</v>
      </c>
      <c r="G2496" t="s">
        <v>272</v>
      </c>
      <c r="H2496" s="4">
        <v>60017</v>
      </c>
      <c r="I2496" s="4">
        <v>40670</v>
      </c>
      <c r="J2496" s="5">
        <f t="shared" si="72"/>
        <v>100687</v>
      </c>
      <c r="K2496" t="str">
        <f>IFERROR(VLOOKUP(G2496,'GASB Match'!$A$87:$B$363,2,FALSE),"")</f>
        <v/>
      </c>
    </row>
    <row r="2497" spans="1:11" x14ac:dyDescent="0.2">
      <c r="A2497" t="str">
        <f t="shared" si="71"/>
        <v>2016FROID PUBLIC SCHOOLS</v>
      </c>
      <c r="B2497" t="s">
        <v>785</v>
      </c>
      <c r="C2497">
        <v>2016</v>
      </c>
      <c r="D2497">
        <v>430651</v>
      </c>
      <c r="E2497" t="s">
        <v>777</v>
      </c>
      <c r="F2497" t="s">
        <v>786</v>
      </c>
      <c r="G2497" t="s">
        <v>272</v>
      </c>
      <c r="H2497" s="4">
        <v>68113</v>
      </c>
      <c r="I2497" s="4">
        <v>44580</v>
      </c>
      <c r="J2497" s="5">
        <f t="shared" si="72"/>
        <v>112693</v>
      </c>
      <c r="K2497" t="str">
        <f>IFERROR(VLOOKUP(G2497,'GASB Match'!$A$87:$B$363,2,FALSE),"")</f>
        <v/>
      </c>
    </row>
    <row r="2498" spans="1:11" x14ac:dyDescent="0.2">
      <c r="A2498" t="str">
        <f t="shared" si="71"/>
        <v>2017FROID PUBLIC SCHOOLS</v>
      </c>
      <c r="B2498" t="s">
        <v>785</v>
      </c>
      <c r="C2498">
        <v>2017</v>
      </c>
      <c r="D2498">
        <v>430651</v>
      </c>
      <c r="E2498" t="s">
        <v>777</v>
      </c>
      <c r="F2498" t="s">
        <v>786</v>
      </c>
      <c r="G2498" t="s">
        <v>272</v>
      </c>
      <c r="H2498" s="4">
        <v>65578</v>
      </c>
      <c r="I2498" s="4">
        <v>41641</v>
      </c>
      <c r="J2498" s="5">
        <f t="shared" si="72"/>
        <v>107219</v>
      </c>
      <c r="K2498" t="str">
        <f>IFERROR(VLOOKUP(G2498,'GASB Match'!$A$87:$B$363,2,FALSE),"")</f>
        <v/>
      </c>
    </row>
    <row r="2499" spans="1:11" x14ac:dyDescent="0.2">
      <c r="A2499" t="str">
        <f t="shared" ref="A2499:A2562" si="73">C2499&amp;G2499</f>
        <v>2018FROID PUBLIC SCHOOLS</v>
      </c>
      <c r="B2499" t="s">
        <v>785</v>
      </c>
      <c r="C2499">
        <v>2018</v>
      </c>
      <c r="D2499">
        <v>430651</v>
      </c>
      <c r="E2499" t="s">
        <v>777</v>
      </c>
      <c r="F2499" t="s">
        <v>786</v>
      </c>
      <c r="G2499" t="s">
        <v>272</v>
      </c>
      <c r="H2499" s="4">
        <v>77032</v>
      </c>
      <c r="I2499" s="4">
        <v>48170</v>
      </c>
      <c r="J2499" s="5">
        <f t="shared" si="72"/>
        <v>125202</v>
      </c>
      <c r="K2499" t="str">
        <f>IFERROR(VLOOKUP(G2499,'GASB Match'!$A$87:$B$363,2,FALSE),"")</f>
        <v/>
      </c>
    </row>
    <row r="2500" spans="1:11" x14ac:dyDescent="0.2">
      <c r="A2500" t="str">
        <f t="shared" si="73"/>
        <v>2019FROID PUBLIC SCHOOLS</v>
      </c>
      <c r="B2500" t="s">
        <v>785</v>
      </c>
      <c r="C2500">
        <v>2019</v>
      </c>
      <c r="D2500">
        <v>430651</v>
      </c>
      <c r="E2500" t="s">
        <v>777</v>
      </c>
      <c r="F2500" t="s">
        <v>786</v>
      </c>
      <c r="G2500" t="s">
        <v>272</v>
      </c>
      <c r="H2500" s="4">
        <v>84206</v>
      </c>
      <c r="I2500" s="4">
        <v>51056</v>
      </c>
      <c r="J2500" s="5">
        <f t="shared" si="72"/>
        <v>135262</v>
      </c>
      <c r="K2500" t="str">
        <f>IFERROR(VLOOKUP(G2500,'GASB Match'!$A$87:$B$363,2,FALSE),"")</f>
        <v/>
      </c>
    </row>
    <row r="2501" spans="1:11" x14ac:dyDescent="0.2">
      <c r="A2501" t="str">
        <f t="shared" si="73"/>
        <v>2020FROID PUBLIC SCHOOLS</v>
      </c>
      <c r="B2501" t="s">
        <v>785</v>
      </c>
      <c r="C2501">
        <v>2020</v>
      </c>
      <c r="D2501">
        <v>430651</v>
      </c>
      <c r="E2501" t="s">
        <v>777</v>
      </c>
      <c r="F2501" t="s">
        <v>786</v>
      </c>
      <c r="G2501" t="s">
        <v>272</v>
      </c>
      <c r="H2501" s="4">
        <v>76785</v>
      </c>
      <c r="I2501" s="4">
        <v>45323</v>
      </c>
      <c r="J2501" s="5">
        <f t="shared" si="72"/>
        <v>122108</v>
      </c>
      <c r="K2501" t="str">
        <f>IFERROR(VLOOKUP(G2501,'GASB Match'!$A$87:$B$363,2,FALSE),"")</f>
        <v/>
      </c>
    </row>
    <row r="2502" spans="1:11" x14ac:dyDescent="0.2">
      <c r="A2502" t="str">
        <f t="shared" si="73"/>
        <v>2021FROID PUBLIC SCHOOLS</v>
      </c>
      <c r="B2502" t="s">
        <v>785</v>
      </c>
      <c r="C2502">
        <v>2021</v>
      </c>
      <c r="D2502">
        <v>430651</v>
      </c>
      <c r="E2502" t="s">
        <v>777</v>
      </c>
      <c r="F2502" t="s">
        <v>786</v>
      </c>
      <c r="G2502" t="s">
        <v>272</v>
      </c>
      <c r="H2502" s="4">
        <v>81633</v>
      </c>
      <c r="I2502" s="4">
        <v>46532</v>
      </c>
      <c r="J2502" s="5">
        <f t="shared" si="72"/>
        <v>128165</v>
      </c>
      <c r="K2502" t="str">
        <f>IFERROR(VLOOKUP(G2502,'GASB Match'!$A$87:$B$363,2,FALSE),"")</f>
        <v/>
      </c>
    </row>
    <row r="2503" spans="1:11" x14ac:dyDescent="0.2">
      <c r="A2503" t="str">
        <f t="shared" si="73"/>
        <v>2022FROID PUBLIC SCHOOLS</v>
      </c>
      <c r="B2503" t="s">
        <v>785</v>
      </c>
      <c r="C2503">
        <v>2022</v>
      </c>
      <c r="D2503">
        <v>430651</v>
      </c>
      <c r="E2503" t="s">
        <v>777</v>
      </c>
      <c r="F2503" t="s">
        <v>786</v>
      </c>
      <c r="G2503" t="s">
        <v>272</v>
      </c>
      <c r="H2503" s="4">
        <v>79138</v>
      </c>
      <c r="I2503" s="4">
        <v>43593</v>
      </c>
      <c r="J2503" s="5">
        <f t="shared" si="72"/>
        <v>122731</v>
      </c>
      <c r="K2503" t="str">
        <f>IFERROR(VLOOKUP(G2503,'GASB Match'!$A$87:$B$363,2,FALSE),"")</f>
        <v/>
      </c>
    </row>
    <row r="2504" spans="1:11" x14ac:dyDescent="0.2">
      <c r="A2504" t="str">
        <f t="shared" si="73"/>
        <v>2023FROID PUBLIC SCHOOLS</v>
      </c>
      <c r="B2504" t="s">
        <v>785</v>
      </c>
      <c r="C2504">
        <v>2023</v>
      </c>
      <c r="D2504">
        <v>430651</v>
      </c>
      <c r="E2504" t="s">
        <v>777</v>
      </c>
      <c r="F2504" t="s">
        <v>786</v>
      </c>
      <c r="G2504" t="s">
        <v>272</v>
      </c>
      <c r="H2504" s="4">
        <v>67630</v>
      </c>
      <c r="I2504" s="4">
        <v>36450</v>
      </c>
      <c r="J2504" s="5">
        <f t="shared" si="72"/>
        <v>104080</v>
      </c>
      <c r="K2504" t="str">
        <f>IFERROR(VLOOKUP(G2504,'GASB Match'!$A$87:$B$363,2,FALSE),"")</f>
        <v/>
      </c>
    </row>
    <row r="2505" spans="1:11" x14ac:dyDescent="0.2">
      <c r="A2505" t="str">
        <f t="shared" si="73"/>
        <v>2015BIRNEY ELEMENTARY</v>
      </c>
      <c r="B2505">
        <v>3003990</v>
      </c>
      <c r="C2505">
        <v>2015</v>
      </c>
      <c r="D2505">
        <v>440031</v>
      </c>
      <c r="E2505" t="s">
        <v>777</v>
      </c>
      <c r="F2505" t="s">
        <v>786</v>
      </c>
      <c r="G2505" t="s">
        <v>273</v>
      </c>
      <c r="H2505" s="4">
        <v>3414</v>
      </c>
      <c r="I2505" s="4">
        <v>2781</v>
      </c>
      <c r="J2505" s="5">
        <f t="shared" si="72"/>
        <v>6195</v>
      </c>
      <c r="K2505">
        <f>IFERROR(VLOOKUP(G2505,'GASB Match'!$A$87:$B$363,2,FALSE),"")</f>
        <v>3003990</v>
      </c>
    </row>
    <row r="2506" spans="1:11" x14ac:dyDescent="0.2">
      <c r="A2506" t="str">
        <f t="shared" si="73"/>
        <v>2016BIRNEY ELEMENTARY</v>
      </c>
      <c r="B2506">
        <v>3003990</v>
      </c>
      <c r="C2506">
        <v>2016</v>
      </c>
      <c r="D2506">
        <v>440031</v>
      </c>
      <c r="E2506" t="s">
        <v>777</v>
      </c>
      <c r="F2506" t="s">
        <v>786</v>
      </c>
      <c r="G2506" t="s">
        <v>273</v>
      </c>
      <c r="H2506" s="4">
        <v>2584</v>
      </c>
      <c r="I2506" s="4">
        <v>1892</v>
      </c>
      <c r="J2506" s="5">
        <f t="shared" si="72"/>
        <v>4476</v>
      </c>
      <c r="K2506">
        <f>IFERROR(VLOOKUP(G2506,'GASB Match'!$A$87:$B$363,2,FALSE),"")</f>
        <v>3003990</v>
      </c>
    </row>
    <row r="2507" spans="1:11" x14ac:dyDescent="0.2">
      <c r="A2507" t="str">
        <f t="shared" si="73"/>
        <v>2017BIRNEY ELEMENTARY</v>
      </c>
      <c r="B2507">
        <v>3003990</v>
      </c>
      <c r="C2507">
        <v>2017</v>
      </c>
      <c r="D2507">
        <v>440031</v>
      </c>
      <c r="E2507" t="s">
        <v>777</v>
      </c>
      <c r="F2507" t="s">
        <v>786</v>
      </c>
      <c r="G2507" t="s">
        <v>273</v>
      </c>
      <c r="H2507" s="4">
        <v>2719</v>
      </c>
      <c r="I2507" s="4">
        <v>1741</v>
      </c>
      <c r="J2507" s="5">
        <f t="shared" ref="J2507:J2570" si="74">SUM(H2507:I2507)</f>
        <v>4460</v>
      </c>
      <c r="K2507">
        <f>IFERROR(VLOOKUP(G2507,'GASB Match'!$A$87:$B$363,2,FALSE),"")</f>
        <v>3003990</v>
      </c>
    </row>
    <row r="2508" spans="1:11" x14ac:dyDescent="0.2">
      <c r="A2508" t="str">
        <f t="shared" si="73"/>
        <v>2018BIRNEY ELEMENTARY</v>
      </c>
      <c r="B2508">
        <v>3003990</v>
      </c>
      <c r="C2508">
        <v>2018</v>
      </c>
      <c r="D2508">
        <v>440031</v>
      </c>
      <c r="E2508" t="s">
        <v>777</v>
      </c>
      <c r="F2508" t="s">
        <v>786</v>
      </c>
      <c r="G2508" t="s">
        <v>273</v>
      </c>
      <c r="H2508" s="4">
        <v>2805</v>
      </c>
      <c r="I2508" s="4">
        <v>2076</v>
      </c>
      <c r="J2508" s="5">
        <f t="shared" si="74"/>
        <v>4881</v>
      </c>
      <c r="K2508">
        <f>IFERROR(VLOOKUP(G2508,'GASB Match'!$A$87:$B$363,2,FALSE),"")</f>
        <v>3003990</v>
      </c>
    </row>
    <row r="2509" spans="1:11" x14ac:dyDescent="0.2">
      <c r="A2509" t="str">
        <f t="shared" si="73"/>
        <v>2019BIRNEY ELEMENTARY</v>
      </c>
      <c r="B2509">
        <v>3003990</v>
      </c>
      <c r="C2509">
        <v>2019</v>
      </c>
      <c r="D2509">
        <v>440031</v>
      </c>
      <c r="E2509" t="s">
        <v>777</v>
      </c>
      <c r="F2509" t="s">
        <v>786</v>
      </c>
      <c r="G2509" t="s">
        <v>273</v>
      </c>
      <c r="H2509" s="4">
        <v>2512</v>
      </c>
      <c r="I2509" s="4">
        <v>1600</v>
      </c>
      <c r="J2509" s="5">
        <f t="shared" si="74"/>
        <v>4112</v>
      </c>
      <c r="K2509">
        <f>IFERROR(VLOOKUP(G2509,'GASB Match'!$A$87:$B$363,2,FALSE),"")</f>
        <v>3003990</v>
      </c>
    </row>
    <row r="2510" spans="1:11" x14ac:dyDescent="0.2">
      <c r="A2510" t="str">
        <f t="shared" si="73"/>
        <v>2020BIRNEY ELEMENTARY</v>
      </c>
      <c r="B2510">
        <v>3003990</v>
      </c>
      <c r="C2510">
        <v>2020</v>
      </c>
      <c r="D2510">
        <v>440031</v>
      </c>
      <c r="E2510" t="s">
        <v>777</v>
      </c>
      <c r="F2510" t="s">
        <v>786</v>
      </c>
      <c r="G2510" t="s">
        <v>273</v>
      </c>
      <c r="H2510" s="4">
        <v>2641</v>
      </c>
      <c r="I2510" s="4">
        <v>1473</v>
      </c>
      <c r="J2510" s="5">
        <f t="shared" si="74"/>
        <v>4114</v>
      </c>
      <c r="K2510">
        <f>IFERROR(VLOOKUP(G2510,'GASB Match'!$A$87:$B$363,2,FALSE),"")</f>
        <v>3003990</v>
      </c>
    </row>
    <row r="2511" spans="1:11" x14ac:dyDescent="0.2">
      <c r="A2511" t="str">
        <f t="shared" si="73"/>
        <v>2021BIRNEY ELEMENTARY</v>
      </c>
      <c r="B2511">
        <v>3003990</v>
      </c>
      <c r="C2511">
        <v>2021</v>
      </c>
      <c r="D2511">
        <v>440031</v>
      </c>
      <c r="E2511" t="s">
        <v>777</v>
      </c>
      <c r="F2511" t="s">
        <v>786</v>
      </c>
      <c r="G2511" t="s">
        <v>273</v>
      </c>
      <c r="H2511" s="4">
        <v>2568</v>
      </c>
      <c r="I2511" s="4">
        <v>1415</v>
      </c>
      <c r="J2511" s="5">
        <f t="shared" si="74"/>
        <v>3983</v>
      </c>
      <c r="K2511">
        <f>IFERROR(VLOOKUP(G2511,'GASB Match'!$A$87:$B$363,2,FALSE),"")</f>
        <v>3003990</v>
      </c>
    </row>
    <row r="2512" spans="1:11" x14ac:dyDescent="0.2">
      <c r="A2512" t="str">
        <f t="shared" si="73"/>
        <v>2022BIRNEY ELEMENTARY</v>
      </c>
      <c r="B2512">
        <v>3003990</v>
      </c>
      <c r="C2512">
        <v>2022</v>
      </c>
      <c r="D2512">
        <v>440031</v>
      </c>
      <c r="E2512" t="s">
        <v>777</v>
      </c>
      <c r="F2512" t="s">
        <v>786</v>
      </c>
      <c r="G2512" t="s">
        <v>273</v>
      </c>
      <c r="H2512" s="4">
        <v>3231</v>
      </c>
      <c r="I2512" s="4">
        <v>1657</v>
      </c>
      <c r="J2512" s="5">
        <f t="shared" si="74"/>
        <v>4888</v>
      </c>
      <c r="K2512">
        <f>IFERROR(VLOOKUP(G2512,'GASB Match'!$A$87:$B$363,2,FALSE),"")</f>
        <v>3003990</v>
      </c>
    </row>
    <row r="2513" spans="1:11" x14ac:dyDescent="0.2">
      <c r="A2513" t="str">
        <f t="shared" si="73"/>
        <v>2023BIRNEY ELEMENTARY</v>
      </c>
      <c r="B2513">
        <v>3003990</v>
      </c>
      <c r="C2513">
        <v>2023</v>
      </c>
      <c r="D2513">
        <v>440031</v>
      </c>
      <c r="E2513" t="s">
        <v>777</v>
      </c>
      <c r="F2513" t="s">
        <v>786</v>
      </c>
      <c r="G2513" t="s">
        <v>273</v>
      </c>
      <c r="H2513" s="4">
        <v>3748</v>
      </c>
      <c r="I2513" s="4">
        <v>1907</v>
      </c>
      <c r="J2513" s="5">
        <f t="shared" si="74"/>
        <v>5655</v>
      </c>
      <c r="K2513">
        <f>IFERROR(VLOOKUP(G2513,'GASB Match'!$A$87:$B$363,2,FALSE),"")</f>
        <v>3003990</v>
      </c>
    </row>
    <row r="2514" spans="1:11" x14ac:dyDescent="0.2">
      <c r="A2514" t="str">
        <f t="shared" si="73"/>
        <v>2015FORSYTH PUBLIC SCHOOLS</v>
      </c>
      <c r="B2514" t="s">
        <v>785</v>
      </c>
      <c r="C2514">
        <v>2015</v>
      </c>
      <c r="D2514">
        <v>440041</v>
      </c>
      <c r="E2514" t="s">
        <v>777</v>
      </c>
      <c r="F2514" t="s">
        <v>786</v>
      </c>
      <c r="G2514" t="s">
        <v>274</v>
      </c>
      <c r="H2514" s="4">
        <v>166330</v>
      </c>
      <c r="I2514" s="4">
        <v>111833</v>
      </c>
      <c r="J2514" s="5">
        <f t="shared" si="74"/>
        <v>278163</v>
      </c>
      <c r="K2514" t="str">
        <f>IFERROR(VLOOKUP(G2514,'GASB Match'!$A$87:$B$363,2,FALSE),"")</f>
        <v/>
      </c>
    </row>
    <row r="2515" spans="1:11" x14ac:dyDescent="0.2">
      <c r="A2515" t="str">
        <f t="shared" si="73"/>
        <v>2016FORSYTH PUBLIC SCHOOLS</v>
      </c>
      <c r="B2515" t="s">
        <v>785</v>
      </c>
      <c r="C2515">
        <v>2016</v>
      </c>
      <c r="D2515">
        <v>440041</v>
      </c>
      <c r="E2515" t="s">
        <v>777</v>
      </c>
      <c r="F2515" t="s">
        <v>786</v>
      </c>
      <c r="G2515" t="s">
        <v>274</v>
      </c>
      <c r="H2515" s="4">
        <v>173682</v>
      </c>
      <c r="I2515" s="4">
        <v>113351</v>
      </c>
      <c r="J2515" s="5">
        <f t="shared" si="74"/>
        <v>287033</v>
      </c>
      <c r="K2515" t="str">
        <f>IFERROR(VLOOKUP(G2515,'GASB Match'!$A$87:$B$363,2,FALSE),"")</f>
        <v/>
      </c>
    </row>
    <row r="2516" spans="1:11" x14ac:dyDescent="0.2">
      <c r="A2516" t="str">
        <f t="shared" si="73"/>
        <v>2017FORSYTH PUBLIC SCHOOLS</v>
      </c>
      <c r="B2516" t="s">
        <v>785</v>
      </c>
      <c r="C2516">
        <v>2017</v>
      </c>
      <c r="D2516">
        <v>440041</v>
      </c>
      <c r="E2516" t="s">
        <v>777</v>
      </c>
      <c r="F2516" t="s">
        <v>786</v>
      </c>
      <c r="G2516" t="s">
        <v>274</v>
      </c>
      <c r="H2516" s="4">
        <v>178860</v>
      </c>
      <c r="I2516" s="4">
        <v>113547</v>
      </c>
      <c r="J2516" s="5">
        <f t="shared" si="74"/>
        <v>292407</v>
      </c>
      <c r="K2516" t="str">
        <f>IFERROR(VLOOKUP(G2516,'GASB Match'!$A$87:$B$363,2,FALSE),"")</f>
        <v/>
      </c>
    </row>
    <row r="2517" spans="1:11" x14ac:dyDescent="0.2">
      <c r="A2517" t="str">
        <f t="shared" si="73"/>
        <v>2018FORSYTH PUBLIC SCHOOLS</v>
      </c>
      <c r="B2517" t="s">
        <v>785</v>
      </c>
      <c r="C2517">
        <v>2018</v>
      </c>
      <c r="D2517">
        <v>440041</v>
      </c>
      <c r="E2517" t="s">
        <v>777</v>
      </c>
      <c r="F2517" t="s">
        <v>786</v>
      </c>
      <c r="G2517" t="s">
        <v>274</v>
      </c>
      <c r="H2517" s="4">
        <v>174931</v>
      </c>
      <c r="I2517" s="4">
        <v>108964</v>
      </c>
      <c r="J2517" s="5">
        <f t="shared" si="74"/>
        <v>283895</v>
      </c>
      <c r="K2517" t="str">
        <f>IFERROR(VLOOKUP(G2517,'GASB Match'!$A$87:$B$363,2,FALSE),"")</f>
        <v/>
      </c>
    </row>
    <row r="2518" spans="1:11" x14ac:dyDescent="0.2">
      <c r="A2518" t="str">
        <f t="shared" si="73"/>
        <v>2019FORSYTH PUBLIC SCHOOLS</v>
      </c>
      <c r="B2518" t="s">
        <v>785</v>
      </c>
      <c r="C2518">
        <v>2019</v>
      </c>
      <c r="D2518">
        <v>440041</v>
      </c>
      <c r="E2518" t="s">
        <v>777</v>
      </c>
      <c r="F2518" t="s">
        <v>786</v>
      </c>
      <c r="G2518" t="s">
        <v>274</v>
      </c>
      <c r="H2518" s="4">
        <v>179343</v>
      </c>
      <c r="I2518" s="4">
        <v>108650</v>
      </c>
      <c r="J2518" s="5">
        <f t="shared" si="74"/>
        <v>287993</v>
      </c>
      <c r="K2518" t="str">
        <f>IFERROR(VLOOKUP(G2518,'GASB Match'!$A$87:$B$363,2,FALSE),"")</f>
        <v/>
      </c>
    </row>
    <row r="2519" spans="1:11" x14ac:dyDescent="0.2">
      <c r="A2519" t="str">
        <f t="shared" si="73"/>
        <v>2020FORSYTH PUBLIC SCHOOLS</v>
      </c>
      <c r="B2519" t="s">
        <v>785</v>
      </c>
      <c r="C2519">
        <v>2020</v>
      </c>
      <c r="D2519">
        <v>440041</v>
      </c>
      <c r="E2519" t="s">
        <v>777</v>
      </c>
      <c r="F2519" t="s">
        <v>786</v>
      </c>
      <c r="G2519" t="s">
        <v>274</v>
      </c>
      <c r="H2519" s="4">
        <v>176106</v>
      </c>
      <c r="I2519" s="4">
        <v>104062</v>
      </c>
      <c r="J2519" s="5">
        <f t="shared" si="74"/>
        <v>280168</v>
      </c>
      <c r="K2519" t="str">
        <f>IFERROR(VLOOKUP(G2519,'GASB Match'!$A$87:$B$363,2,FALSE),"")</f>
        <v/>
      </c>
    </row>
    <row r="2520" spans="1:11" x14ac:dyDescent="0.2">
      <c r="A2520" t="str">
        <f t="shared" si="73"/>
        <v>2021FORSYTH PUBLIC SCHOOLS</v>
      </c>
      <c r="B2520" t="s">
        <v>785</v>
      </c>
      <c r="C2520">
        <v>2021</v>
      </c>
      <c r="D2520">
        <v>440041</v>
      </c>
      <c r="E2520" t="s">
        <v>777</v>
      </c>
      <c r="F2520" t="s">
        <v>786</v>
      </c>
      <c r="G2520" t="s">
        <v>274</v>
      </c>
      <c r="H2520" s="4">
        <v>191736</v>
      </c>
      <c r="I2520" s="4">
        <v>109359</v>
      </c>
      <c r="J2520" s="5">
        <f t="shared" si="74"/>
        <v>301095</v>
      </c>
      <c r="K2520" t="str">
        <f>IFERROR(VLOOKUP(G2520,'GASB Match'!$A$87:$B$363,2,FALSE),"")</f>
        <v/>
      </c>
    </row>
    <row r="2521" spans="1:11" x14ac:dyDescent="0.2">
      <c r="A2521" t="str">
        <f t="shared" si="73"/>
        <v>2022FORSYTH PUBLIC SCHOOLS</v>
      </c>
      <c r="B2521" t="s">
        <v>785</v>
      </c>
      <c r="C2521">
        <v>2022</v>
      </c>
      <c r="D2521">
        <v>440041</v>
      </c>
      <c r="E2521" t="s">
        <v>777</v>
      </c>
      <c r="F2521" t="s">
        <v>786</v>
      </c>
      <c r="G2521" t="s">
        <v>274</v>
      </c>
      <c r="H2521" s="4">
        <v>193692</v>
      </c>
      <c r="I2521" s="4">
        <v>106879</v>
      </c>
      <c r="J2521" s="5">
        <f t="shared" si="74"/>
        <v>300571</v>
      </c>
      <c r="K2521" t="str">
        <f>IFERROR(VLOOKUP(G2521,'GASB Match'!$A$87:$B$363,2,FALSE),"")</f>
        <v/>
      </c>
    </row>
    <row r="2522" spans="1:11" x14ac:dyDescent="0.2">
      <c r="A2522" t="str">
        <f t="shared" si="73"/>
        <v>2023FORSYTH PUBLIC SCHOOLS</v>
      </c>
      <c r="B2522" t="s">
        <v>785</v>
      </c>
      <c r="C2522">
        <v>2023</v>
      </c>
      <c r="D2522">
        <v>440041</v>
      </c>
      <c r="E2522" t="s">
        <v>777</v>
      </c>
      <c r="F2522" t="s">
        <v>786</v>
      </c>
      <c r="G2522" t="s">
        <v>274</v>
      </c>
      <c r="H2522" s="4">
        <v>203013</v>
      </c>
      <c r="I2522" s="4">
        <v>109655</v>
      </c>
      <c r="J2522" s="5">
        <f t="shared" si="74"/>
        <v>312668</v>
      </c>
      <c r="K2522" t="str">
        <f>IFERROR(VLOOKUP(G2522,'GASB Match'!$A$87:$B$363,2,FALSE),"")</f>
        <v/>
      </c>
    </row>
    <row r="2523" spans="1:11" x14ac:dyDescent="0.2">
      <c r="A2523" t="str">
        <f t="shared" si="73"/>
        <v>2015LAME DEER PUBLIC SCHOOLS</v>
      </c>
      <c r="B2523" t="s">
        <v>785</v>
      </c>
      <c r="C2523">
        <v>2015</v>
      </c>
      <c r="D2523">
        <v>440061</v>
      </c>
      <c r="E2523" t="s">
        <v>777</v>
      </c>
      <c r="F2523" t="s">
        <v>786</v>
      </c>
      <c r="G2523" t="s">
        <v>275</v>
      </c>
      <c r="H2523" s="4">
        <v>237964</v>
      </c>
      <c r="I2523" s="4">
        <v>159783</v>
      </c>
      <c r="J2523" s="5">
        <f t="shared" si="74"/>
        <v>397747</v>
      </c>
      <c r="K2523" t="str">
        <f>IFERROR(VLOOKUP(G2523,'GASB Match'!$A$87:$B$363,2,FALSE),"")</f>
        <v/>
      </c>
    </row>
    <row r="2524" spans="1:11" x14ac:dyDescent="0.2">
      <c r="A2524" t="str">
        <f t="shared" si="73"/>
        <v>2016LAME DEER PUBLIC SCHOOLS</v>
      </c>
      <c r="B2524" t="s">
        <v>785</v>
      </c>
      <c r="C2524">
        <v>2016</v>
      </c>
      <c r="D2524">
        <v>440061</v>
      </c>
      <c r="E2524" t="s">
        <v>777</v>
      </c>
      <c r="F2524" t="s">
        <v>786</v>
      </c>
      <c r="G2524" t="s">
        <v>275</v>
      </c>
      <c r="H2524" s="4">
        <v>239461</v>
      </c>
      <c r="I2524" s="4">
        <v>156202</v>
      </c>
      <c r="J2524" s="5">
        <f t="shared" si="74"/>
        <v>395663</v>
      </c>
      <c r="K2524" t="str">
        <f>IFERROR(VLOOKUP(G2524,'GASB Match'!$A$87:$B$363,2,FALSE),"")</f>
        <v/>
      </c>
    </row>
    <row r="2525" spans="1:11" x14ac:dyDescent="0.2">
      <c r="A2525" t="str">
        <f t="shared" si="73"/>
        <v>2017LAME DEER PUBLIC SCHOOLS</v>
      </c>
      <c r="B2525" t="s">
        <v>785</v>
      </c>
      <c r="C2525">
        <v>2017</v>
      </c>
      <c r="D2525">
        <v>440061</v>
      </c>
      <c r="E2525" t="s">
        <v>777</v>
      </c>
      <c r="F2525" t="s">
        <v>786</v>
      </c>
      <c r="G2525" t="s">
        <v>275</v>
      </c>
      <c r="H2525" s="4">
        <v>261573</v>
      </c>
      <c r="I2525" s="4">
        <v>166049</v>
      </c>
      <c r="J2525" s="5">
        <f t="shared" si="74"/>
        <v>427622</v>
      </c>
      <c r="K2525" t="str">
        <f>IFERROR(VLOOKUP(G2525,'GASB Match'!$A$87:$B$363,2,FALSE),"")</f>
        <v/>
      </c>
    </row>
    <row r="2526" spans="1:11" x14ac:dyDescent="0.2">
      <c r="A2526" t="str">
        <f t="shared" si="73"/>
        <v>2018LAME DEER PUBLIC SCHOOLS</v>
      </c>
      <c r="B2526" t="s">
        <v>785</v>
      </c>
      <c r="C2526">
        <v>2018</v>
      </c>
      <c r="D2526">
        <v>440061</v>
      </c>
      <c r="E2526" t="s">
        <v>777</v>
      </c>
      <c r="F2526" t="s">
        <v>786</v>
      </c>
      <c r="G2526" t="s">
        <v>275</v>
      </c>
      <c r="H2526" s="4">
        <v>255880</v>
      </c>
      <c r="I2526" s="4">
        <v>159233</v>
      </c>
      <c r="J2526" s="5">
        <f t="shared" si="74"/>
        <v>415113</v>
      </c>
      <c r="K2526" t="str">
        <f>IFERROR(VLOOKUP(G2526,'GASB Match'!$A$87:$B$363,2,FALSE),"")</f>
        <v/>
      </c>
    </row>
    <row r="2527" spans="1:11" x14ac:dyDescent="0.2">
      <c r="A2527" t="str">
        <f t="shared" si="73"/>
        <v>2019LAME DEER PUBLIC SCHOOLS</v>
      </c>
      <c r="B2527" t="s">
        <v>785</v>
      </c>
      <c r="C2527">
        <v>2019</v>
      </c>
      <c r="D2527">
        <v>440061</v>
      </c>
      <c r="E2527" t="s">
        <v>777</v>
      </c>
      <c r="F2527" t="s">
        <v>786</v>
      </c>
      <c r="G2527" t="s">
        <v>275</v>
      </c>
      <c r="H2527" s="4">
        <v>253671</v>
      </c>
      <c r="I2527" s="4">
        <v>153646</v>
      </c>
      <c r="J2527" s="5">
        <f t="shared" si="74"/>
        <v>407317</v>
      </c>
      <c r="K2527" t="str">
        <f>IFERROR(VLOOKUP(G2527,'GASB Match'!$A$87:$B$363,2,FALSE),"")</f>
        <v/>
      </c>
    </row>
    <row r="2528" spans="1:11" x14ac:dyDescent="0.2">
      <c r="A2528" t="str">
        <f t="shared" si="73"/>
        <v>2020LAME DEER PUBLIC SCHOOLS</v>
      </c>
      <c r="B2528" t="s">
        <v>785</v>
      </c>
      <c r="C2528">
        <v>2020</v>
      </c>
      <c r="D2528">
        <v>440061</v>
      </c>
      <c r="E2528" t="s">
        <v>777</v>
      </c>
      <c r="F2528" t="s">
        <v>786</v>
      </c>
      <c r="G2528" t="s">
        <v>275</v>
      </c>
      <c r="H2528" s="4">
        <v>288148</v>
      </c>
      <c r="I2528" s="4">
        <v>170325</v>
      </c>
      <c r="J2528" s="5">
        <f t="shared" si="74"/>
        <v>458473</v>
      </c>
      <c r="K2528" t="str">
        <f>IFERROR(VLOOKUP(G2528,'GASB Match'!$A$87:$B$363,2,FALSE),"")</f>
        <v/>
      </c>
    </row>
    <row r="2529" spans="1:11" x14ac:dyDescent="0.2">
      <c r="A2529" t="str">
        <f t="shared" si="73"/>
        <v>2021LAME DEER PUBLIC SCHOOLS</v>
      </c>
      <c r="B2529" t="s">
        <v>785</v>
      </c>
      <c r="C2529">
        <v>2021</v>
      </c>
      <c r="D2529">
        <v>440061</v>
      </c>
      <c r="E2529" t="s">
        <v>777</v>
      </c>
      <c r="F2529" t="s">
        <v>786</v>
      </c>
      <c r="G2529" t="s">
        <v>275</v>
      </c>
      <c r="H2529" s="4">
        <v>295959</v>
      </c>
      <c r="I2529" s="4">
        <v>168831</v>
      </c>
      <c r="J2529" s="5">
        <f t="shared" si="74"/>
        <v>464790</v>
      </c>
      <c r="K2529" t="str">
        <f>IFERROR(VLOOKUP(G2529,'GASB Match'!$A$87:$B$363,2,FALSE),"")</f>
        <v/>
      </c>
    </row>
    <row r="2530" spans="1:11" x14ac:dyDescent="0.2">
      <c r="A2530" t="str">
        <f t="shared" si="73"/>
        <v>2022LAME DEER PUBLIC SCHOOLS</v>
      </c>
      <c r="B2530" t="s">
        <v>785</v>
      </c>
      <c r="C2530">
        <v>2022</v>
      </c>
      <c r="D2530">
        <v>440061</v>
      </c>
      <c r="E2530" t="s">
        <v>777</v>
      </c>
      <c r="F2530" t="s">
        <v>786</v>
      </c>
      <c r="G2530" t="s">
        <v>275</v>
      </c>
      <c r="H2530" s="4">
        <v>261699</v>
      </c>
      <c r="I2530" s="4">
        <v>144450</v>
      </c>
      <c r="J2530" s="5">
        <f t="shared" si="74"/>
        <v>406149</v>
      </c>
      <c r="K2530" t="str">
        <f>IFERROR(VLOOKUP(G2530,'GASB Match'!$A$87:$B$363,2,FALSE),"")</f>
        <v/>
      </c>
    </row>
    <row r="2531" spans="1:11" x14ac:dyDescent="0.2">
      <c r="A2531" t="str">
        <f t="shared" si="73"/>
        <v>2023LAME DEER PUBLIC SCHOOLS</v>
      </c>
      <c r="B2531" t="s">
        <v>785</v>
      </c>
      <c r="C2531">
        <v>2023</v>
      </c>
      <c r="D2531">
        <v>440061</v>
      </c>
      <c r="E2531" t="s">
        <v>777</v>
      </c>
      <c r="F2531" t="s">
        <v>786</v>
      </c>
      <c r="G2531" t="s">
        <v>275</v>
      </c>
      <c r="H2531" s="4">
        <v>247505</v>
      </c>
      <c r="I2531" s="4">
        <v>133712</v>
      </c>
      <c r="J2531" s="5">
        <f t="shared" si="74"/>
        <v>381217</v>
      </c>
      <c r="K2531" t="str">
        <f>IFERROR(VLOOKUP(G2531,'GASB Match'!$A$87:$B$363,2,FALSE),"")</f>
        <v/>
      </c>
    </row>
    <row r="2532" spans="1:11" x14ac:dyDescent="0.2">
      <c r="A2532" t="str">
        <f t="shared" si="73"/>
        <v>2015ROSEBUD PUBLIC SCHOOLS</v>
      </c>
      <c r="B2532">
        <v>3022920</v>
      </c>
      <c r="C2532">
        <v>2015</v>
      </c>
      <c r="D2532">
        <v>440121</v>
      </c>
      <c r="E2532" t="s">
        <v>777</v>
      </c>
      <c r="F2532" t="s">
        <v>786</v>
      </c>
      <c r="G2532" t="s">
        <v>276</v>
      </c>
      <c r="H2532" s="4">
        <v>51736</v>
      </c>
      <c r="I2532" s="4">
        <v>35127</v>
      </c>
      <c r="J2532" s="5">
        <f t="shared" si="74"/>
        <v>86863</v>
      </c>
      <c r="K2532">
        <f>IFERROR(VLOOKUP(G2532,'GASB Match'!$A$87:$B$363,2,FALSE),"")</f>
        <v>3022920</v>
      </c>
    </row>
    <row r="2533" spans="1:11" x14ac:dyDescent="0.2">
      <c r="A2533" t="str">
        <f t="shared" si="73"/>
        <v>2016ROSEBUD PUBLIC SCHOOLS</v>
      </c>
      <c r="B2533">
        <v>3022920</v>
      </c>
      <c r="C2533">
        <v>2016</v>
      </c>
      <c r="D2533">
        <v>440121</v>
      </c>
      <c r="E2533" t="s">
        <v>777</v>
      </c>
      <c r="F2533" t="s">
        <v>786</v>
      </c>
      <c r="G2533" t="s">
        <v>276</v>
      </c>
      <c r="H2533" s="4">
        <v>48826</v>
      </c>
      <c r="I2533" s="4">
        <v>32016</v>
      </c>
      <c r="J2533" s="5">
        <f t="shared" si="74"/>
        <v>80842</v>
      </c>
      <c r="K2533">
        <f>IFERROR(VLOOKUP(G2533,'GASB Match'!$A$87:$B$363,2,FALSE),"")</f>
        <v>3022920</v>
      </c>
    </row>
    <row r="2534" spans="1:11" x14ac:dyDescent="0.2">
      <c r="A2534" t="str">
        <f t="shared" si="73"/>
        <v>2017ROSEBUD PUBLIC SCHOOLS</v>
      </c>
      <c r="B2534">
        <v>3022920</v>
      </c>
      <c r="C2534">
        <v>2017</v>
      </c>
      <c r="D2534">
        <v>440121</v>
      </c>
      <c r="E2534" t="s">
        <v>777</v>
      </c>
      <c r="F2534" t="s">
        <v>786</v>
      </c>
      <c r="G2534" t="s">
        <v>276</v>
      </c>
      <c r="H2534" s="4">
        <v>39060</v>
      </c>
      <c r="I2534" s="4">
        <v>24808</v>
      </c>
      <c r="J2534" s="5">
        <f t="shared" si="74"/>
        <v>63868</v>
      </c>
      <c r="K2534">
        <f>IFERROR(VLOOKUP(G2534,'GASB Match'!$A$87:$B$363,2,FALSE),"")</f>
        <v>3022920</v>
      </c>
    </row>
    <row r="2535" spans="1:11" x14ac:dyDescent="0.2">
      <c r="A2535" t="str">
        <f t="shared" si="73"/>
        <v>2018ROSEBUD PUBLIC SCHOOLS</v>
      </c>
      <c r="B2535">
        <v>3022920</v>
      </c>
      <c r="C2535">
        <v>2018</v>
      </c>
      <c r="D2535">
        <v>440121</v>
      </c>
      <c r="E2535" t="s">
        <v>777</v>
      </c>
      <c r="F2535" t="s">
        <v>786</v>
      </c>
      <c r="G2535" t="s">
        <v>276</v>
      </c>
      <c r="H2535" s="4">
        <v>30323</v>
      </c>
      <c r="I2535" s="4">
        <v>19164</v>
      </c>
      <c r="J2535" s="5">
        <f t="shared" si="74"/>
        <v>49487</v>
      </c>
      <c r="K2535">
        <f>IFERROR(VLOOKUP(G2535,'GASB Match'!$A$87:$B$363,2,FALSE),"")</f>
        <v>3022920</v>
      </c>
    </row>
    <row r="2536" spans="1:11" x14ac:dyDescent="0.2">
      <c r="A2536" t="str">
        <f t="shared" si="73"/>
        <v>2019ROSEBUD PUBLIC SCHOOLS</v>
      </c>
      <c r="B2536">
        <v>3022920</v>
      </c>
      <c r="C2536">
        <v>2019</v>
      </c>
      <c r="D2536">
        <v>440121</v>
      </c>
      <c r="E2536" t="s">
        <v>777</v>
      </c>
      <c r="F2536" t="s">
        <v>786</v>
      </c>
      <c r="G2536" t="s">
        <v>276</v>
      </c>
      <c r="H2536" s="4">
        <v>31811</v>
      </c>
      <c r="I2536" s="4">
        <v>19337</v>
      </c>
      <c r="J2536" s="5">
        <f t="shared" si="74"/>
        <v>51148</v>
      </c>
      <c r="K2536">
        <f>IFERROR(VLOOKUP(G2536,'GASB Match'!$A$87:$B$363,2,FALSE),"")</f>
        <v>3022920</v>
      </c>
    </row>
    <row r="2537" spans="1:11" x14ac:dyDescent="0.2">
      <c r="A2537" t="str">
        <f t="shared" si="73"/>
        <v>2020ROSEBUD PUBLIC SCHOOLS</v>
      </c>
      <c r="B2537">
        <v>3022920</v>
      </c>
      <c r="C2537">
        <v>2020</v>
      </c>
      <c r="D2537">
        <v>440121</v>
      </c>
      <c r="E2537" t="s">
        <v>777</v>
      </c>
      <c r="F2537" t="s">
        <v>786</v>
      </c>
      <c r="G2537" t="s">
        <v>276</v>
      </c>
      <c r="H2537" s="4">
        <v>33403</v>
      </c>
      <c r="I2537" s="4">
        <v>19666</v>
      </c>
      <c r="J2537" s="5">
        <f t="shared" si="74"/>
        <v>53069</v>
      </c>
      <c r="K2537">
        <f>IFERROR(VLOOKUP(G2537,'GASB Match'!$A$87:$B$363,2,FALSE),"")</f>
        <v>3022920</v>
      </c>
    </row>
    <row r="2538" spans="1:11" x14ac:dyDescent="0.2">
      <c r="A2538" t="str">
        <f t="shared" si="73"/>
        <v>2021ROSEBUD PUBLIC SCHOOLS</v>
      </c>
      <c r="B2538">
        <v>3022920</v>
      </c>
      <c r="C2538">
        <v>2021</v>
      </c>
      <c r="D2538">
        <v>440121</v>
      </c>
      <c r="E2538" t="s">
        <v>777</v>
      </c>
      <c r="F2538" t="s">
        <v>786</v>
      </c>
      <c r="G2538" t="s">
        <v>276</v>
      </c>
      <c r="H2538" s="4">
        <v>38358</v>
      </c>
      <c r="I2538" s="4">
        <v>21838</v>
      </c>
      <c r="J2538" s="5">
        <f t="shared" si="74"/>
        <v>60196</v>
      </c>
      <c r="K2538">
        <f>IFERROR(VLOOKUP(G2538,'GASB Match'!$A$87:$B$363,2,FALSE),"")</f>
        <v>3022920</v>
      </c>
    </row>
    <row r="2539" spans="1:11" x14ac:dyDescent="0.2">
      <c r="A2539" t="str">
        <f t="shared" si="73"/>
        <v>2022ROSEBUD PUBLIC SCHOOLS</v>
      </c>
      <c r="B2539">
        <v>3022920</v>
      </c>
      <c r="C2539">
        <v>2022</v>
      </c>
      <c r="D2539">
        <v>440121</v>
      </c>
      <c r="E2539" t="s">
        <v>777</v>
      </c>
      <c r="F2539" t="s">
        <v>786</v>
      </c>
      <c r="G2539" t="s">
        <v>276</v>
      </c>
      <c r="H2539" s="4">
        <v>41715</v>
      </c>
      <c r="I2539" s="4">
        <v>22918</v>
      </c>
      <c r="J2539" s="5">
        <f t="shared" si="74"/>
        <v>64633</v>
      </c>
      <c r="K2539">
        <f>IFERROR(VLOOKUP(G2539,'GASB Match'!$A$87:$B$363,2,FALSE),"")</f>
        <v>3022920</v>
      </c>
    </row>
    <row r="2540" spans="1:11" x14ac:dyDescent="0.2">
      <c r="A2540" t="str">
        <f t="shared" si="73"/>
        <v>2023ROSEBUD PUBLIC SCHOOLS</v>
      </c>
      <c r="B2540">
        <v>3022920</v>
      </c>
      <c r="C2540">
        <v>2023</v>
      </c>
      <c r="D2540">
        <v>440121</v>
      </c>
      <c r="E2540" t="s">
        <v>777</v>
      </c>
      <c r="F2540" t="s">
        <v>786</v>
      </c>
      <c r="G2540" t="s">
        <v>276</v>
      </c>
      <c r="H2540" s="4">
        <v>46958</v>
      </c>
      <c r="I2540" s="4">
        <v>25272</v>
      </c>
      <c r="J2540" s="5">
        <f t="shared" si="74"/>
        <v>72230</v>
      </c>
      <c r="K2540">
        <f>IFERROR(VLOOKUP(G2540,'GASB Match'!$A$87:$B$363,2,FALSE),"")</f>
        <v>3022920</v>
      </c>
    </row>
    <row r="2541" spans="1:11" x14ac:dyDescent="0.2">
      <c r="A2541" t="str">
        <f t="shared" si="73"/>
        <v>2015COLSTRIP PUBLIC SCHOOLS</v>
      </c>
      <c r="B2541" t="s">
        <v>785</v>
      </c>
      <c r="C2541">
        <v>2015</v>
      </c>
      <c r="D2541">
        <v>440191</v>
      </c>
      <c r="E2541" t="s">
        <v>777</v>
      </c>
      <c r="F2541" t="s">
        <v>786</v>
      </c>
      <c r="G2541" t="s">
        <v>277</v>
      </c>
      <c r="H2541" s="4">
        <v>388589</v>
      </c>
      <c r="I2541" s="4">
        <v>260608</v>
      </c>
      <c r="J2541" s="5">
        <f t="shared" si="74"/>
        <v>649197</v>
      </c>
      <c r="K2541" t="str">
        <f>IFERROR(VLOOKUP(G2541,'GASB Match'!$A$87:$B$363,2,FALSE),"")</f>
        <v/>
      </c>
    </row>
    <row r="2542" spans="1:11" x14ac:dyDescent="0.2">
      <c r="A2542" t="str">
        <f t="shared" si="73"/>
        <v>2016COLSTRIP PUBLIC SCHOOLS</v>
      </c>
      <c r="B2542" t="s">
        <v>785</v>
      </c>
      <c r="C2542">
        <v>2016</v>
      </c>
      <c r="D2542">
        <v>440191</v>
      </c>
      <c r="E2542" t="s">
        <v>777</v>
      </c>
      <c r="F2542" t="s">
        <v>786</v>
      </c>
      <c r="G2542" t="s">
        <v>277</v>
      </c>
      <c r="H2542" s="4">
        <v>386178</v>
      </c>
      <c r="I2542" s="4">
        <v>251778</v>
      </c>
      <c r="J2542" s="5">
        <f t="shared" si="74"/>
        <v>637956</v>
      </c>
      <c r="K2542" t="str">
        <f>IFERROR(VLOOKUP(G2542,'GASB Match'!$A$87:$B$363,2,FALSE),"")</f>
        <v/>
      </c>
    </row>
    <row r="2543" spans="1:11" x14ac:dyDescent="0.2">
      <c r="A2543" t="str">
        <f t="shared" si="73"/>
        <v>2017COLSTRIP PUBLIC SCHOOLS</v>
      </c>
      <c r="B2543" t="s">
        <v>785</v>
      </c>
      <c r="C2543">
        <v>2017</v>
      </c>
      <c r="D2543">
        <v>440191</v>
      </c>
      <c r="E2543" t="s">
        <v>777</v>
      </c>
      <c r="F2543" t="s">
        <v>786</v>
      </c>
      <c r="G2543" t="s">
        <v>277</v>
      </c>
      <c r="H2543" s="4">
        <v>396307</v>
      </c>
      <c r="I2543" s="4">
        <v>251572</v>
      </c>
      <c r="J2543" s="5">
        <f t="shared" si="74"/>
        <v>647879</v>
      </c>
      <c r="K2543" t="str">
        <f>IFERROR(VLOOKUP(G2543,'GASB Match'!$A$87:$B$363,2,FALSE),"")</f>
        <v/>
      </c>
    </row>
    <row r="2544" spans="1:11" x14ac:dyDescent="0.2">
      <c r="A2544" t="str">
        <f t="shared" si="73"/>
        <v>2018COLSTRIP PUBLIC SCHOOLS</v>
      </c>
      <c r="B2544" t="s">
        <v>785</v>
      </c>
      <c r="C2544">
        <v>2018</v>
      </c>
      <c r="D2544">
        <v>440191</v>
      </c>
      <c r="E2544" t="s">
        <v>777</v>
      </c>
      <c r="F2544" t="s">
        <v>786</v>
      </c>
      <c r="G2544" t="s">
        <v>277</v>
      </c>
      <c r="H2544" s="4">
        <v>401286</v>
      </c>
      <c r="I2544" s="4">
        <v>249528</v>
      </c>
      <c r="J2544" s="5">
        <f t="shared" si="74"/>
        <v>650814</v>
      </c>
      <c r="K2544" t="str">
        <f>IFERROR(VLOOKUP(G2544,'GASB Match'!$A$87:$B$363,2,FALSE),"")</f>
        <v/>
      </c>
    </row>
    <row r="2545" spans="1:11" x14ac:dyDescent="0.2">
      <c r="A2545" t="str">
        <f t="shared" si="73"/>
        <v>2019COLSTRIP PUBLIC SCHOOLS</v>
      </c>
      <c r="B2545" t="s">
        <v>785</v>
      </c>
      <c r="C2545">
        <v>2019</v>
      </c>
      <c r="D2545">
        <v>440191</v>
      </c>
      <c r="E2545" t="s">
        <v>777</v>
      </c>
      <c r="F2545" t="s">
        <v>786</v>
      </c>
      <c r="G2545" t="s">
        <v>277</v>
      </c>
      <c r="H2545" s="4">
        <v>401413</v>
      </c>
      <c r="I2545" s="4">
        <v>243086</v>
      </c>
      <c r="J2545" s="5">
        <f t="shared" si="74"/>
        <v>644499</v>
      </c>
      <c r="K2545" t="str">
        <f>IFERROR(VLOOKUP(G2545,'GASB Match'!$A$87:$B$363,2,FALSE),"")</f>
        <v/>
      </c>
    </row>
    <row r="2546" spans="1:11" x14ac:dyDescent="0.2">
      <c r="A2546" t="str">
        <f t="shared" si="73"/>
        <v>2020COLSTRIP PUBLIC SCHOOLS</v>
      </c>
      <c r="B2546" t="s">
        <v>785</v>
      </c>
      <c r="C2546">
        <v>2020</v>
      </c>
      <c r="D2546">
        <v>440191</v>
      </c>
      <c r="E2546" t="s">
        <v>777</v>
      </c>
      <c r="F2546" t="s">
        <v>786</v>
      </c>
      <c r="G2546" t="s">
        <v>277</v>
      </c>
      <c r="H2546" s="4">
        <v>400831</v>
      </c>
      <c r="I2546" s="4">
        <v>236967</v>
      </c>
      <c r="J2546" s="5">
        <f t="shared" si="74"/>
        <v>637798</v>
      </c>
      <c r="K2546" t="str">
        <f>IFERROR(VLOOKUP(G2546,'GASB Match'!$A$87:$B$363,2,FALSE),"")</f>
        <v/>
      </c>
    </row>
    <row r="2547" spans="1:11" x14ac:dyDescent="0.2">
      <c r="A2547" t="str">
        <f t="shared" si="73"/>
        <v>2021COLSTRIP PUBLIC SCHOOLS</v>
      </c>
      <c r="B2547" t="s">
        <v>785</v>
      </c>
      <c r="C2547">
        <v>2021</v>
      </c>
      <c r="D2547">
        <v>440191</v>
      </c>
      <c r="E2547" t="s">
        <v>777</v>
      </c>
      <c r="F2547" t="s">
        <v>786</v>
      </c>
      <c r="G2547" t="s">
        <v>277</v>
      </c>
      <c r="H2547" s="4">
        <v>402436</v>
      </c>
      <c r="I2547" s="4">
        <v>229590</v>
      </c>
      <c r="J2547" s="5">
        <f t="shared" si="74"/>
        <v>632026</v>
      </c>
      <c r="K2547" t="str">
        <f>IFERROR(VLOOKUP(G2547,'GASB Match'!$A$87:$B$363,2,FALSE),"")</f>
        <v/>
      </c>
    </row>
    <row r="2548" spans="1:11" x14ac:dyDescent="0.2">
      <c r="A2548" t="str">
        <f t="shared" si="73"/>
        <v>2022COLSTRIP PUBLIC SCHOOLS</v>
      </c>
      <c r="B2548" t="s">
        <v>785</v>
      </c>
      <c r="C2548">
        <v>2022</v>
      </c>
      <c r="D2548">
        <v>440191</v>
      </c>
      <c r="E2548" t="s">
        <v>777</v>
      </c>
      <c r="F2548" t="s">
        <v>786</v>
      </c>
      <c r="G2548" t="s">
        <v>277</v>
      </c>
      <c r="H2548" s="4">
        <v>415889</v>
      </c>
      <c r="I2548" s="4">
        <v>229633</v>
      </c>
      <c r="J2548" s="5">
        <f t="shared" si="74"/>
        <v>645522</v>
      </c>
      <c r="K2548" t="str">
        <f>IFERROR(VLOOKUP(G2548,'GASB Match'!$A$87:$B$363,2,FALSE),"")</f>
        <v/>
      </c>
    </row>
    <row r="2549" spans="1:11" x14ac:dyDescent="0.2">
      <c r="A2549" t="str">
        <f t="shared" si="73"/>
        <v>2023COLSTRIP PUBLIC SCHOOLS</v>
      </c>
      <c r="B2549" t="s">
        <v>785</v>
      </c>
      <c r="C2549">
        <v>2023</v>
      </c>
      <c r="D2549">
        <v>440191</v>
      </c>
      <c r="E2549" t="s">
        <v>777</v>
      </c>
      <c r="F2549" t="s">
        <v>786</v>
      </c>
      <c r="G2549" t="s">
        <v>277</v>
      </c>
      <c r="H2549" s="4">
        <v>399798</v>
      </c>
      <c r="I2549" s="4">
        <v>216061</v>
      </c>
      <c r="J2549" s="5">
        <f t="shared" si="74"/>
        <v>615859</v>
      </c>
      <c r="K2549" t="str">
        <f>IFERROR(VLOOKUP(G2549,'GASB Match'!$A$87:$B$363,2,FALSE),"")</f>
        <v/>
      </c>
    </row>
    <row r="2550" spans="1:11" x14ac:dyDescent="0.2">
      <c r="A2550" t="str">
        <f t="shared" si="73"/>
        <v>2015ASHLAND PUBLIC SCHOOL</v>
      </c>
      <c r="B2550">
        <v>3000008</v>
      </c>
      <c r="C2550">
        <v>2015</v>
      </c>
      <c r="D2550">
        <v>440321</v>
      </c>
      <c r="E2550" t="s">
        <v>777</v>
      </c>
      <c r="F2550" t="s">
        <v>786</v>
      </c>
      <c r="G2550" t="s">
        <v>278</v>
      </c>
      <c r="H2550" s="4">
        <v>46129</v>
      </c>
      <c r="I2550" s="4">
        <v>31374</v>
      </c>
      <c r="J2550" s="5">
        <f t="shared" si="74"/>
        <v>77503</v>
      </c>
      <c r="K2550">
        <f>IFERROR(VLOOKUP(G2550,'GASB Match'!$A$87:$B$363,2,FALSE),"")</f>
        <v>3000008</v>
      </c>
    </row>
    <row r="2551" spans="1:11" x14ac:dyDescent="0.2">
      <c r="A2551" t="str">
        <f t="shared" si="73"/>
        <v>2016ASHLAND PUBLIC SCHOOL</v>
      </c>
      <c r="B2551">
        <v>3000008</v>
      </c>
      <c r="C2551">
        <v>2016</v>
      </c>
      <c r="D2551">
        <v>440321</v>
      </c>
      <c r="E2551" t="s">
        <v>777</v>
      </c>
      <c r="F2551" t="s">
        <v>786</v>
      </c>
      <c r="G2551" t="s">
        <v>278</v>
      </c>
      <c r="H2551" s="4">
        <v>49165</v>
      </c>
      <c r="I2551" s="4">
        <v>32237</v>
      </c>
      <c r="J2551" s="5">
        <f t="shared" si="74"/>
        <v>81402</v>
      </c>
      <c r="K2551">
        <f>IFERROR(VLOOKUP(G2551,'GASB Match'!$A$87:$B$363,2,FALSE),"")</f>
        <v>3000008</v>
      </c>
    </row>
    <row r="2552" spans="1:11" x14ac:dyDescent="0.2">
      <c r="A2552" t="str">
        <f t="shared" si="73"/>
        <v>2017ASHLAND PUBLIC SCHOOL</v>
      </c>
      <c r="B2552">
        <v>3000008</v>
      </c>
      <c r="C2552">
        <v>2017</v>
      </c>
      <c r="D2552">
        <v>440321</v>
      </c>
      <c r="E2552" t="s">
        <v>777</v>
      </c>
      <c r="F2552" t="s">
        <v>786</v>
      </c>
      <c r="G2552" t="s">
        <v>278</v>
      </c>
      <c r="H2552" s="4">
        <v>51394</v>
      </c>
      <c r="I2552" s="4">
        <v>32637</v>
      </c>
      <c r="J2552" s="5">
        <f t="shared" si="74"/>
        <v>84031</v>
      </c>
      <c r="K2552">
        <f>IFERROR(VLOOKUP(G2552,'GASB Match'!$A$87:$B$363,2,FALSE),"")</f>
        <v>3000008</v>
      </c>
    </row>
    <row r="2553" spans="1:11" x14ac:dyDescent="0.2">
      <c r="A2553" t="str">
        <f t="shared" si="73"/>
        <v>2018ASHLAND PUBLIC SCHOOL</v>
      </c>
      <c r="B2553">
        <v>3000008</v>
      </c>
      <c r="C2553">
        <v>2018</v>
      </c>
      <c r="D2553">
        <v>440321</v>
      </c>
      <c r="E2553" t="s">
        <v>777</v>
      </c>
      <c r="F2553" t="s">
        <v>786</v>
      </c>
      <c r="G2553" t="s">
        <v>278</v>
      </c>
      <c r="H2553" s="4">
        <v>52758</v>
      </c>
      <c r="I2553" s="4">
        <v>33096</v>
      </c>
      <c r="J2553" s="5">
        <f t="shared" si="74"/>
        <v>85854</v>
      </c>
      <c r="K2553">
        <f>IFERROR(VLOOKUP(G2553,'GASB Match'!$A$87:$B$363,2,FALSE),"")</f>
        <v>3000008</v>
      </c>
    </row>
    <row r="2554" spans="1:11" x14ac:dyDescent="0.2">
      <c r="A2554" t="str">
        <f t="shared" si="73"/>
        <v>2019ASHLAND PUBLIC SCHOOL</v>
      </c>
      <c r="B2554">
        <v>3000008</v>
      </c>
      <c r="C2554">
        <v>2019</v>
      </c>
      <c r="D2554">
        <v>440321</v>
      </c>
      <c r="E2554" t="s">
        <v>777</v>
      </c>
      <c r="F2554" t="s">
        <v>786</v>
      </c>
      <c r="G2554" t="s">
        <v>278</v>
      </c>
      <c r="H2554" s="4">
        <v>50077</v>
      </c>
      <c r="I2554" s="4">
        <v>30395</v>
      </c>
      <c r="J2554" s="5">
        <f t="shared" si="74"/>
        <v>80472</v>
      </c>
      <c r="K2554">
        <f>IFERROR(VLOOKUP(G2554,'GASB Match'!$A$87:$B$363,2,FALSE),"")</f>
        <v>3000008</v>
      </c>
    </row>
    <row r="2555" spans="1:11" x14ac:dyDescent="0.2">
      <c r="A2555" t="str">
        <f t="shared" si="73"/>
        <v>2020ASHLAND PUBLIC SCHOOL</v>
      </c>
      <c r="B2555">
        <v>3000008</v>
      </c>
      <c r="C2555">
        <v>2020</v>
      </c>
      <c r="D2555">
        <v>440321</v>
      </c>
      <c r="E2555" t="s">
        <v>777</v>
      </c>
      <c r="F2555" t="s">
        <v>786</v>
      </c>
      <c r="G2555" t="s">
        <v>278</v>
      </c>
      <c r="H2555" s="4">
        <v>52269</v>
      </c>
      <c r="I2555" s="4">
        <v>30824</v>
      </c>
      <c r="J2555" s="5">
        <f t="shared" si="74"/>
        <v>83093</v>
      </c>
      <c r="K2555">
        <f>IFERROR(VLOOKUP(G2555,'GASB Match'!$A$87:$B$363,2,FALSE),"")</f>
        <v>3000008</v>
      </c>
    </row>
    <row r="2556" spans="1:11" x14ac:dyDescent="0.2">
      <c r="A2556" t="str">
        <f t="shared" si="73"/>
        <v>2021ASHLAND PUBLIC SCHOOL</v>
      </c>
      <c r="B2556">
        <v>3000008</v>
      </c>
      <c r="C2556">
        <v>2021</v>
      </c>
      <c r="D2556">
        <v>440321</v>
      </c>
      <c r="E2556" t="s">
        <v>777</v>
      </c>
      <c r="F2556" t="s">
        <v>786</v>
      </c>
      <c r="G2556" t="s">
        <v>278</v>
      </c>
      <c r="H2556" s="4">
        <v>62464</v>
      </c>
      <c r="I2556" s="4">
        <v>35593</v>
      </c>
      <c r="J2556" s="5">
        <f t="shared" si="74"/>
        <v>98057</v>
      </c>
      <c r="K2556">
        <f>IFERROR(VLOOKUP(G2556,'GASB Match'!$A$87:$B$363,2,FALSE),"")</f>
        <v>3000008</v>
      </c>
    </row>
    <row r="2557" spans="1:11" x14ac:dyDescent="0.2">
      <c r="A2557" t="str">
        <f t="shared" si="73"/>
        <v>2022ASHLAND PUBLIC SCHOOL</v>
      </c>
      <c r="B2557">
        <v>3000008</v>
      </c>
      <c r="C2557">
        <v>2022</v>
      </c>
      <c r="D2557">
        <v>440321</v>
      </c>
      <c r="E2557" t="s">
        <v>777</v>
      </c>
      <c r="F2557" t="s">
        <v>786</v>
      </c>
      <c r="G2557" t="s">
        <v>278</v>
      </c>
      <c r="H2557" s="4">
        <v>83953</v>
      </c>
      <c r="I2557" s="4">
        <v>46253</v>
      </c>
      <c r="J2557" s="5">
        <f t="shared" si="74"/>
        <v>130206</v>
      </c>
      <c r="K2557">
        <f>IFERROR(VLOOKUP(G2557,'GASB Match'!$A$87:$B$363,2,FALSE),"")</f>
        <v>3000008</v>
      </c>
    </row>
    <row r="2558" spans="1:11" x14ac:dyDescent="0.2">
      <c r="A2558" t="str">
        <f t="shared" si="73"/>
        <v>2023ASHLAND PUBLIC SCHOOL</v>
      </c>
      <c r="B2558">
        <v>3000008</v>
      </c>
      <c r="C2558">
        <v>2023</v>
      </c>
      <c r="D2558">
        <v>440321</v>
      </c>
      <c r="E2558" t="s">
        <v>777</v>
      </c>
      <c r="F2558" t="s">
        <v>786</v>
      </c>
      <c r="G2558" t="s">
        <v>278</v>
      </c>
      <c r="H2558" s="4">
        <v>73724</v>
      </c>
      <c r="I2558" s="4">
        <v>39745</v>
      </c>
      <c r="J2558" s="5">
        <f t="shared" si="74"/>
        <v>113469</v>
      </c>
      <c r="K2558">
        <f>IFERROR(VLOOKUP(G2558,'GASB Match'!$A$87:$B$363,2,FALSE),"")</f>
        <v>3000008</v>
      </c>
    </row>
    <row r="2559" spans="1:11" x14ac:dyDescent="0.2">
      <c r="A2559" t="str">
        <f t="shared" si="73"/>
        <v>2019ROSEBUD COUNTY</v>
      </c>
      <c r="B2559">
        <v>3000072</v>
      </c>
      <c r="C2559">
        <v>2019</v>
      </c>
      <c r="D2559">
        <v>449991</v>
      </c>
      <c r="E2559" t="s">
        <v>777</v>
      </c>
      <c r="F2559" t="s">
        <v>786</v>
      </c>
      <c r="G2559" t="s">
        <v>767</v>
      </c>
      <c r="H2559" s="4">
        <v>2619</v>
      </c>
      <c r="I2559" s="4">
        <v>1665</v>
      </c>
      <c r="J2559" s="5">
        <f t="shared" si="74"/>
        <v>4284</v>
      </c>
      <c r="K2559">
        <f>IFERROR(VLOOKUP(G2559,'GASB Match'!$A$87:$B$363,2,FALSE),"")</f>
        <v>3000072</v>
      </c>
    </row>
    <row r="2560" spans="1:11" x14ac:dyDescent="0.2">
      <c r="A2560" t="str">
        <f t="shared" si="73"/>
        <v>2020ROSEBUD COUNTY</v>
      </c>
      <c r="B2560">
        <v>3000072</v>
      </c>
      <c r="C2560">
        <v>2020</v>
      </c>
      <c r="D2560">
        <v>449991</v>
      </c>
      <c r="E2560" t="s">
        <v>777</v>
      </c>
      <c r="F2560" t="s">
        <v>786</v>
      </c>
      <c r="G2560" t="s">
        <v>767</v>
      </c>
      <c r="H2560" s="4">
        <v>5454</v>
      </c>
      <c r="I2560" s="4">
        <v>3137</v>
      </c>
      <c r="J2560" s="5">
        <f t="shared" si="74"/>
        <v>8591</v>
      </c>
      <c r="K2560">
        <f>IFERROR(VLOOKUP(G2560,'GASB Match'!$A$87:$B$363,2,FALSE),"")</f>
        <v>3000072</v>
      </c>
    </row>
    <row r="2561" spans="1:11" x14ac:dyDescent="0.2">
      <c r="A2561" t="str">
        <f t="shared" si="73"/>
        <v>2021ROSEBUD COUNTY</v>
      </c>
      <c r="B2561">
        <v>3000072</v>
      </c>
      <c r="C2561">
        <v>2021</v>
      </c>
      <c r="D2561">
        <v>449991</v>
      </c>
      <c r="E2561" t="s">
        <v>777</v>
      </c>
      <c r="F2561" t="s">
        <v>786</v>
      </c>
      <c r="G2561" t="s">
        <v>767</v>
      </c>
      <c r="H2561" s="4">
        <v>5613</v>
      </c>
      <c r="I2561" s="4">
        <v>3153</v>
      </c>
      <c r="J2561" s="5">
        <f t="shared" si="74"/>
        <v>8766</v>
      </c>
      <c r="K2561">
        <f>IFERROR(VLOOKUP(G2561,'GASB Match'!$A$87:$B$363,2,FALSE),"")</f>
        <v>3000072</v>
      </c>
    </row>
    <row r="2562" spans="1:11" x14ac:dyDescent="0.2">
      <c r="A2562" t="str">
        <f t="shared" si="73"/>
        <v>2022ROSEBUD COUNTY</v>
      </c>
      <c r="B2562">
        <v>3000072</v>
      </c>
      <c r="C2562">
        <v>2022</v>
      </c>
      <c r="D2562">
        <v>449991</v>
      </c>
      <c r="E2562" t="s">
        <v>777</v>
      </c>
      <c r="F2562" t="s">
        <v>786</v>
      </c>
      <c r="G2562" t="s">
        <v>767</v>
      </c>
      <c r="H2562" s="4">
        <v>5829</v>
      </c>
      <c r="I2562" s="4">
        <v>3093</v>
      </c>
      <c r="J2562" s="5">
        <f t="shared" si="74"/>
        <v>8922</v>
      </c>
      <c r="K2562">
        <f>IFERROR(VLOOKUP(G2562,'GASB Match'!$A$87:$B$363,2,FALSE),"")</f>
        <v>3000072</v>
      </c>
    </row>
    <row r="2563" spans="1:11" x14ac:dyDescent="0.2">
      <c r="A2563" t="str">
        <f t="shared" ref="A2563:A2626" si="75">C2563&amp;G2563</f>
        <v>2023ROSEBUD COUNTY</v>
      </c>
      <c r="B2563">
        <v>3000072</v>
      </c>
      <c r="C2563">
        <v>2023</v>
      </c>
      <c r="D2563">
        <v>449991</v>
      </c>
      <c r="E2563" t="s">
        <v>777</v>
      </c>
      <c r="F2563" t="s">
        <v>786</v>
      </c>
      <c r="G2563" t="s">
        <v>767</v>
      </c>
      <c r="H2563" s="4">
        <v>6214</v>
      </c>
      <c r="I2563" s="4">
        <v>3241</v>
      </c>
      <c r="J2563" s="5">
        <f t="shared" si="74"/>
        <v>9455</v>
      </c>
      <c r="K2563">
        <f>IFERROR(VLOOKUP(G2563,'GASB Match'!$A$87:$B$363,2,FALSE),"")</f>
        <v>3000072</v>
      </c>
    </row>
    <row r="2564" spans="1:11" x14ac:dyDescent="0.2">
      <c r="A2564" t="str">
        <f t="shared" si="75"/>
        <v>2015PLAINS PUBLIC SCHOOLS</v>
      </c>
      <c r="B2564" t="s">
        <v>785</v>
      </c>
      <c r="C2564">
        <v>2015</v>
      </c>
      <c r="D2564">
        <v>450011</v>
      </c>
      <c r="E2564" t="s">
        <v>777</v>
      </c>
      <c r="F2564" t="s">
        <v>786</v>
      </c>
      <c r="G2564" t="s">
        <v>279</v>
      </c>
      <c r="H2564" s="4">
        <v>169366</v>
      </c>
      <c r="I2564" s="4">
        <v>113865</v>
      </c>
      <c r="J2564" s="5">
        <f t="shared" si="74"/>
        <v>283231</v>
      </c>
      <c r="K2564" t="str">
        <f>IFERROR(VLOOKUP(G2564,'GASB Match'!$A$87:$B$363,2,FALSE),"")</f>
        <v/>
      </c>
    </row>
    <row r="2565" spans="1:11" x14ac:dyDescent="0.2">
      <c r="A2565" t="str">
        <f t="shared" si="75"/>
        <v>2016PLAINS PUBLIC SCHOOLS</v>
      </c>
      <c r="B2565" t="s">
        <v>785</v>
      </c>
      <c r="C2565">
        <v>2016</v>
      </c>
      <c r="D2565">
        <v>450011</v>
      </c>
      <c r="E2565" t="s">
        <v>777</v>
      </c>
      <c r="F2565" t="s">
        <v>786</v>
      </c>
      <c r="G2565" t="s">
        <v>279</v>
      </c>
      <c r="H2565" s="4">
        <v>170865</v>
      </c>
      <c r="I2565" s="4">
        <v>111516</v>
      </c>
      <c r="J2565" s="5">
        <f t="shared" si="74"/>
        <v>282381</v>
      </c>
      <c r="K2565" t="str">
        <f>IFERROR(VLOOKUP(G2565,'GASB Match'!$A$87:$B$363,2,FALSE),"")</f>
        <v/>
      </c>
    </row>
    <row r="2566" spans="1:11" x14ac:dyDescent="0.2">
      <c r="A2566" t="str">
        <f t="shared" si="75"/>
        <v>2017PLAINS PUBLIC SCHOOLS</v>
      </c>
      <c r="B2566" t="s">
        <v>785</v>
      </c>
      <c r="C2566">
        <v>2017</v>
      </c>
      <c r="D2566">
        <v>450011</v>
      </c>
      <c r="E2566" t="s">
        <v>777</v>
      </c>
      <c r="F2566" t="s">
        <v>786</v>
      </c>
      <c r="G2566" t="s">
        <v>279</v>
      </c>
      <c r="H2566" s="4">
        <v>181933</v>
      </c>
      <c r="I2566" s="4">
        <v>115497</v>
      </c>
      <c r="J2566" s="5">
        <f t="shared" si="74"/>
        <v>297430</v>
      </c>
      <c r="K2566" t="str">
        <f>IFERROR(VLOOKUP(G2566,'GASB Match'!$A$87:$B$363,2,FALSE),"")</f>
        <v/>
      </c>
    </row>
    <row r="2567" spans="1:11" x14ac:dyDescent="0.2">
      <c r="A2567" t="str">
        <f t="shared" si="75"/>
        <v>2018PLAINS PUBLIC SCHOOLS</v>
      </c>
      <c r="B2567" t="s">
        <v>785</v>
      </c>
      <c r="C2567">
        <v>2018</v>
      </c>
      <c r="D2567">
        <v>450011</v>
      </c>
      <c r="E2567" t="s">
        <v>777</v>
      </c>
      <c r="F2567" t="s">
        <v>786</v>
      </c>
      <c r="G2567" t="s">
        <v>279</v>
      </c>
      <c r="H2567" s="4">
        <v>184895</v>
      </c>
      <c r="I2567" s="4">
        <v>115152</v>
      </c>
      <c r="J2567" s="5">
        <f t="shared" si="74"/>
        <v>300047</v>
      </c>
      <c r="K2567" t="str">
        <f>IFERROR(VLOOKUP(G2567,'GASB Match'!$A$87:$B$363,2,FALSE),"")</f>
        <v/>
      </c>
    </row>
    <row r="2568" spans="1:11" x14ac:dyDescent="0.2">
      <c r="A2568" t="str">
        <f t="shared" si="75"/>
        <v>2019PLAINS PUBLIC SCHOOLS</v>
      </c>
      <c r="B2568" t="s">
        <v>785</v>
      </c>
      <c r="C2568">
        <v>2019</v>
      </c>
      <c r="D2568">
        <v>450011</v>
      </c>
      <c r="E2568" t="s">
        <v>777</v>
      </c>
      <c r="F2568" t="s">
        <v>786</v>
      </c>
      <c r="G2568" t="s">
        <v>279</v>
      </c>
      <c r="H2568" s="4">
        <v>185205</v>
      </c>
      <c r="I2568" s="4">
        <v>112198</v>
      </c>
      <c r="J2568" s="5">
        <f t="shared" si="74"/>
        <v>297403</v>
      </c>
      <c r="K2568" t="str">
        <f>IFERROR(VLOOKUP(G2568,'GASB Match'!$A$87:$B$363,2,FALSE),"")</f>
        <v/>
      </c>
    </row>
    <row r="2569" spans="1:11" x14ac:dyDescent="0.2">
      <c r="A2569" t="str">
        <f t="shared" si="75"/>
        <v>2020PLAINS PUBLIC SCHOOLS</v>
      </c>
      <c r="B2569" t="s">
        <v>785</v>
      </c>
      <c r="C2569">
        <v>2020</v>
      </c>
      <c r="D2569">
        <v>450011</v>
      </c>
      <c r="E2569" t="s">
        <v>777</v>
      </c>
      <c r="F2569" t="s">
        <v>786</v>
      </c>
      <c r="G2569" t="s">
        <v>279</v>
      </c>
      <c r="H2569" s="4">
        <v>198133</v>
      </c>
      <c r="I2569" s="4">
        <v>117089</v>
      </c>
      <c r="J2569" s="5">
        <f t="shared" si="74"/>
        <v>315222</v>
      </c>
      <c r="K2569" t="str">
        <f>IFERROR(VLOOKUP(G2569,'GASB Match'!$A$87:$B$363,2,FALSE),"")</f>
        <v/>
      </c>
    </row>
    <row r="2570" spans="1:11" x14ac:dyDescent="0.2">
      <c r="A2570" t="str">
        <f t="shared" si="75"/>
        <v>2021PLAINS PUBLIC SCHOOLS</v>
      </c>
      <c r="B2570" t="s">
        <v>785</v>
      </c>
      <c r="C2570">
        <v>2021</v>
      </c>
      <c r="D2570">
        <v>450011</v>
      </c>
      <c r="E2570" t="s">
        <v>777</v>
      </c>
      <c r="F2570" t="s">
        <v>786</v>
      </c>
      <c r="G2570" t="s">
        <v>279</v>
      </c>
      <c r="H2570" s="4">
        <v>212103</v>
      </c>
      <c r="I2570" s="4">
        <v>120981</v>
      </c>
      <c r="J2570" s="5">
        <f t="shared" si="74"/>
        <v>333084</v>
      </c>
      <c r="K2570" t="str">
        <f>IFERROR(VLOOKUP(G2570,'GASB Match'!$A$87:$B$363,2,FALSE),"")</f>
        <v/>
      </c>
    </row>
    <row r="2571" spans="1:11" x14ac:dyDescent="0.2">
      <c r="A2571" t="str">
        <f t="shared" si="75"/>
        <v>2022PLAINS PUBLIC SCHOOLS</v>
      </c>
      <c r="B2571" t="s">
        <v>785</v>
      </c>
      <c r="C2571">
        <v>2022</v>
      </c>
      <c r="D2571">
        <v>450011</v>
      </c>
      <c r="E2571" t="s">
        <v>777</v>
      </c>
      <c r="F2571" t="s">
        <v>786</v>
      </c>
      <c r="G2571" t="s">
        <v>279</v>
      </c>
      <c r="H2571" s="4">
        <v>222226</v>
      </c>
      <c r="I2571" s="4">
        <v>122643</v>
      </c>
      <c r="J2571" s="5">
        <f t="shared" ref="J2571:J2634" si="76">SUM(H2571:I2571)</f>
        <v>344869</v>
      </c>
      <c r="K2571" t="str">
        <f>IFERROR(VLOOKUP(G2571,'GASB Match'!$A$87:$B$363,2,FALSE),"")</f>
        <v/>
      </c>
    </row>
    <row r="2572" spans="1:11" x14ac:dyDescent="0.2">
      <c r="A2572" t="str">
        <f t="shared" si="75"/>
        <v>2023PLAINS PUBLIC SCHOOLS</v>
      </c>
      <c r="B2572" t="s">
        <v>785</v>
      </c>
      <c r="C2572">
        <v>2023</v>
      </c>
      <c r="D2572">
        <v>450011</v>
      </c>
      <c r="E2572" t="s">
        <v>777</v>
      </c>
      <c r="F2572" t="s">
        <v>786</v>
      </c>
      <c r="G2572" t="s">
        <v>279</v>
      </c>
      <c r="H2572" s="4">
        <v>225758</v>
      </c>
      <c r="I2572" s="4">
        <v>121953</v>
      </c>
      <c r="J2572" s="5">
        <f t="shared" si="76"/>
        <v>347711</v>
      </c>
      <c r="K2572" t="str">
        <f>IFERROR(VLOOKUP(G2572,'GASB Match'!$A$87:$B$363,2,FALSE),"")</f>
        <v/>
      </c>
    </row>
    <row r="2573" spans="1:11" x14ac:dyDescent="0.2">
      <c r="A2573" t="str">
        <f t="shared" si="75"/>
        <v>2015THOMPSON FALLS PUBLIC SCHOOLS</v>
      </c>
      <c r="B2573" t="s">
        <v>785</v>
      </c>
      <c r="C2573">
        <v>2015</v>
      </c>
      <c r="D2573">
        <v>450021</v>
      </c>
      <c r="E2573" t="s">
        <v>777</v>
      </c>
      <c r="F2573" t="s">
        <v>786</v>
      </c>
      <c r="G2573" t="s">
        <v>280</v>
      </c>
      <c r="H2573" s="4">
        <v>202611</v>
      </c>
      <c r="I2573" s="4">
        <v>136119</v>
      </c>
      <c r="J2573" s="5">
        <f t="shared" si="76"/>
        <v>338730</v>
      </c>
      <c r="K2573" t="str">
        <f>IFERROR(VLOOKUP(G2573,'GASB Match'!$A$87:$B$363,2,FALSE),"")</f>
        <v/>
      </c>
    </row>
    <row r="2574" spans="1:11" x14ac:dyDescent="0.2">
      <c r="A2574" t="str">
        <f t="shared" si="75"/>
        <v>2016THOMPSON FALLS PUBLIC SCHOOLS</v>
      </c>
      <c r="B2574" t="s">
        <v>785</v>
      </c>
      <c r="C2574">
        <v>2016</v>
      </c>
      <c r="D2574">
        <v>450021</v>
      </c>
      <c r="E2574" t="s">
        <v>777</v>
      </c>
      <c r="F2574" t="s">
        <v>786</v>
      </c>
      <c r="G2574" t="s">
        <v>280</v>
      </c>
      <c r="H2574" s="4">
        <v>188873</v>
      </c>
      <c r="I2574" s="4">
        <v>123247</v>
      </c>
      <c r="J2574" s="5">
        <f t="shared" si="76"/>
        <v>312120</v>
      </c>
      <c r="K2574" t="str">
        <f>IFERROR(VLOOKUP(G2574,'GASB Match'!$A$87:$B$363,2,FALSE),"")</f>
        <v/>
      </c>
    </row>
    <row r="2575" spans="1:11" x14ac:dyDescent="0.2">
      <c r="A2575" t="str">
        <f t="shared" si="75"/>
        <v>2017THOMPSON FALLS PUBLIC SCHOOLS</v>
      </c>
      <c r="B2575" t="s">
        <v>785</v>
      </c>
      <c r="C2575">
        <v>2017</v>
      </c>
      <c r="D2575">
        <v>450021</v>
      </c>
      <c r="E2575" t="s">
        <v>777</v>
      </c>
      <c r="F2575" t="s">
        <v>786</v>
      </c>
      <c r="G2575" t="s">
        <v>280</v>
      </c>
      <c r="H2575" s="4">
        <v>198516</v>
      </c>
      <c r="I2575" s="4">
        <v>126024</v>
      </c>
      <c r="J2575" s="5">
        <f t="shared" si="76"/>
        <v>324540</v>
      </c>
      <c r="K2575" t="str">
        <f>IFERROR(VLOOKUP(G2575,'GASB Match'!$A$87:$B$363,2,FALSE),"")</f>
        <v/>
      </c>
    </row>
    <row r="2576" spans="1:11" x14ac:dyDescent="0.2">
      <c r="A2576" t="str">
        <f t="shared" si="75"/>
        <v>2018THOMPSON FALLS PUBLIC SCHOOLS</v>
      </c>
      <c r="B2576" t="s">
        <v>785</v>
      </c>
      <c r="C2576">
        <v>2018</v>
      </c>
      <c r="D2576">
        <v>450021</v>
      </c>
      <c r="E2576" t="s">
        <v>777</v>
      </c>
      <c r="F2576" t="s">
        <v>786</v>
      </c>
      <c r="G2576" t="s">
        <v>280</v>
      </c>
      <c r="H2576" s="4">
        <v>201808</v>
      </c>
      <c r="I2576" s="4">
        <v>125655</v>
      </c>
      <c r="J2576" s="5">
        <f t="shared" si="76"/>
        <v>327463</v>
      </c>
      <c r="K2576" t="str">
        <f>IFERROR(VLOOKUP(G2576,'GASB Match'!$A$87:$B$363,2,FALSE),"")</f>
        <v/>
      </c>
    </row>
    <row r="2577" spans="1:11" x14ac:dyDescent="0.2">
      <c r="A2577" t="str">
        <f t="shared" si="75"/>
        <v>2019THOMPSON FALLS PUBLIC SCHOOLS</v>
      </c>
      <c r="B2577" t="s">
        <v>785</v>
      </c>
      <c r="C2577">
        <v>2019</v>
      </c>
      <c r="D2577">
        <v>450021</v>
      </c>
      <c r="E2577" t="s">
        <v>777</v>
      </c>
      <c r="F2577" t="s">
        <v>786</v>
      </c>
      <c r="G2577" t="s">
        <v>280</v>
      </c>
      <c r="H2577" s="4">
        <v>210658</v>
      </c>
      <c r="I2577" s="4">
        <v>127607</v>
      </c>
      <c r="J2577" s="5">
        <f t="shared" si="76"/>
        <v>338265</v>
      </c>
      <c r="K2577" t="str">
        <f>IFERROR(VLOOKUP(G2577,'GASB Match'!$A$87:$B$363,2,FALSE),"")</f>
        <v/>
      </c>
    </row>
    <row r="2578" spans="1:11" x14ac:dyDescent="0.2">
      <c r="A2578" t="str">
        <f t="shared" si="75"/>
        <v>2020THOMPSON FALLS PUBLIC SCHOOLS</v>
      </c>
      <c r="B2578" t="s">
        <v>785</v>
      </c>
      <c r="C2578">
        <v>2020</v>
      </c>
      <c r="D2578">
        <v>450021</v>
      </c>
      <c r="E2578" t="s">
        <v>777</v>
      </c>
      <c r="F2578" t="s">
        <v>786</v>
      </c>
      <c r="G2578" t="s">
        <v>280</v>
      </c>
      <c r="H2578" s="4">
        <v>212048</v>
      </c>
      <c r="I2578" s="4">
        <v>125318</v>
      </c>
      <c r="J2578" s="5">
        <f t="shared" si="76"/>
        <v>337366</v>
      </c>
      <c r="K2578" t="str">
        <f>IFERROR(VLOOKUP(G2578,'GASB Match'!$A$87:$B$363,2,FALSE),"")</f>
        <v/>
      </c>
    </row>
    <row r="2579" spans="1:11" x14ac:dyDescent="0.2">
      <c r="A2579" t="str">
        <f t="shared" si="75"/>
        <v>2021THOMPSON FALLS PUBLIC SCHOOLS</v>
      </c>
      <c r="B2579" t="s">
        <v>785</v>
      </c>
      <c r="C2579">
        <v>2021</v>
      </c>
      <c r="D2579">
        <v>450021</v>
      </c>
      <c r="E2579" t="s">
        <v>777</v>
      </c>
      <c r="F2579" t="s">
        <v>786</v>
      </c>
      <c r="G2579" t="s">
        <v>280</v>
      </c>
      <c r="H2579" s="4">
        <v>230854</v>
      </c>
      <c r="I2579" s="4">
        <v>131681</v>
      </c>
      <c r="J2579" s="5">
        <f t="shared" si="76"/>
        <v>362535</v>
      </c>
      <c r="K2579" t="str">
        <f>IFERROR(VLOOKUP(G2579,'GASB Match'!$A$87:$B$363,2,FALSE),"")</f>
        <v/>
      </c>
    </row>
    <row r="2580" spans="1:11" x14ac:dyDescent="0.2">
      <c r="A2580" t="str">
        <f t="shared" si="75"/>
        <v>2022THOMPSON FALLS PUBLIC SCHOOLS</v>
      </c>
      <c r="B2580" t="s">
        <v>785</v>
      </c>
      <c r="C2580">
        <v>2022</v>
      </c>
      <c r="D2580">
        <v>450021</v>
      </c>
      <c r="E2580" t="s">
        <v>777</v>
      </c>
      <c r="F2580" t="s">
        <v>786</v>
      </c>
      <c r="G2580" t="s">
        <v>280</v>
      </c>
      <c r="H2580" s="4">
        <v>248874</v>
      </c>
      <c r="I2580" s="4">
        <v>137365</v>
      </c>
      <c r="J2580" s="5">
        <f t="shared" si="76"/>
        <v>386239</v>
      </c>
      <c r="K2580" t="str">
        <f>IFERROR(VLOOKUP(G2580,'GASB Match'!$A$87:$B$363,2,FALSE),"")</f>
        <v/>
      </c>
    </row>
    <row r="2581" spans="1:11" x14ac:dyDescent="0.2">
      <c r="A2581" t="str">
        <f t="shared" si="75"/>
        <v>2023THOMPSON FALLS PUBLIC SCHOOLS</v>
      </c>
      <c r="B2581" t="s">
        <v>785</v>
      </c>
      <c r="C2581">
        <v>2023</v>
      </c>
      <c r="D2581">
        <v>450021</v>
      </c>
      <c r="E2581" t="s">
        <v>777</v>
      </c>
      <c r="F2581" t="s">
        <v>786</v>
      </c>
      <c r="G2581" t="s">
        <v>280</v>
      </c>
      <c r="H2581" s="4">
        <v>273779</v>
      </c>
      <c r="I2581" s="4">
        <v>147919</v>
      </c>
      <c r="J2581" s="5">
        <f t="shared" si="76"/>
        <v>421698</v>
      </c>
      <c r="K2581" t="str">
        <f>IFERROR(VLOOKUP(G2581,'GASB Match'!$A$87:$B$363,2,FALSE),"")</f>
        <v/>
      </c>
    </row>
    <row r="2582" spans="1:11" x14ac:dyDescent="0.2">
      <c r="A2582" t="str">
        <f t="shared" si="75"/>
        <v>2015TROUT CREEK ELEMENTARY</v>
      </c>
      <c r="B2582">
        <v>3026520</v>
      </c>
      <c r="C2582">
        <v>2015</v>
      </c>
      <c r="D2582">
        <v>450061</v>
      </c>
      <c r="E2582" t="s">
        <v>777</v>
      </c>
      <c r="F2582" t="s">
        <v>786</v>
      </c>
      <c r="G2582" t="s">
        <v>281</v>
      </c>
      <c r="H2582" s="4">
        <v>32472</v>
      </c>
      <c r="I2582" s="4">
        <v>22232</v>
      </c>
      <c r="J2582" s="5">
        <f t="shared" si="76"/>
        <v>54704</v>
      </c>
      <c r="K2582">
        <f>IFERROR(VLOOKUP(G2582,'GASB Match'!$A$87:$B$363,2,FALSE),"")</f>
        <v>3026520</v>
      </c>
    </row>
    <row r="2583" spans="1:11" x14ac:dyDescent="0.2">
      <c r="A2583" t="str">
        <f t="shared" si="75"/>
        <v>2016TROUT CREEK ELEMENTARY</v>
      </c>
      <c r="B2583">
        <v>3026520</v>
      </c>
      <c r="C2583">
        <v>2016</v>
      </c>
      <c r="D2583">
        <v>450061</v>
      </c>
      <c r="E2583" t="s">
        <v>777</v>
      </c>
      <c r="F2583" t="s">
        <v>786</v>
      </c>
      <c r="G2583" t="s">
        <v>281</v>
      </c>
      <c r="H2583" s="4">
        <v>36864</v>
      </c>
      <c r="I2583" s="4">
        <v>24223</v>
      </c>
      <c r="J2583" s="5">
        <f t="shared" si="76"/>
        <v>61087</v>
      </c>
      <c r="K2583">
        <f>IFERROR(VLOOKUP(G2583,'GASB Match'!$A$87:$B$363,2,FALSE),"")</f>
        <v>3026520</v>
      </c>
    </row>
    <row r="2584" spans="1:11" x14ac:dyDescent="0.2">
      <c r="A2584" t="str">
        <f t="shared" si="75"/>
        <v>2017TROUT CREEK ELEMENTARY</v>
      </c>
      <c r="B2584">
        <v>3026520</v>
      </c>
      <c r="C2584">
        <v>2017</v>
      </c>
      <c r="D2584">
        <v>450061</v>
      </c>
      <c r="E2584" t="s">
        <v>777</v>
      </c>
      <c r="F2584" t="s">
        <v>786</v>
      </c>
      <c r="G2584" t="s">
        <v>281</v>
      </c>
      <c r="H2584" s="4">
        <v>33894</v>
      </c>
      <c r="I2584" s="4">
        <v>21529</v>
      </c>
      <c r="J2584" s="5">
        <f t="shared" si="76"/>
        <v>55423</v>
      </c>
      <c r="K2584">
        <f>IFERROR(VLOOKUP(G2584,'GASB Match'!$A$87:$B$363,2,FALSE),"")</f>
        <v>3026520</v>
      </c>
    </row>
    <row r="2585" spans="1:11" x14ac:dyDescent="0.2">
      <c r="A2585" t="str">
        <f t="shared" si="75"/>
        <v>2018TROUT CREEK ELEMENTARY</v>
      </c>
      <c r="B2585">
        <v>3026520</v>
      </c>
      <c r="C2585">
        <v>2018</v>
      </c>
      <c r="D2585">
        <v>450061</v>
      </c>
      <c r="E2585" t="s">
        <v>777</v>
      </c>
      <c r="F2585" t="s">
        <v>786</v>
      </c>
      <c r="G2585" t="s">
        <v>281</v>
      </c>
      <c r="H2585" s="4">
        <v>28334</v>
      </c>
      <c r="I2585" s="4">
        <v>17929</v>
      </c>
      <c r="J2585" s="5">
        <f t="shared" si="76"/>
        <v>46263</v>
      </c>
      <c r="K2585">
        <f>IFERROR(VLOOKUP(G2585,'GASB Match'!$A$87:$B$363,2,FALSE),"")</f>
        <v>3026520</v>
      </c>
    </row>
    <row r="2586" spans="1:11" x14ac:dyDescent="0.2">
      <c r="A2586" t="str">
        <f t="shared" si="75"/>
        <v>2019TROUT CREEK ELEMENTARY</v>
      </c>
      <c r="B2586">
        <v>3026520</v>
      </c>
      <c r="C2586">
        <v>2019</v>
      </c>
      <c r="D2586">
        <v>450061</v>
      </c>
      <c r="E2586" t="s">
        <v>777</v>
      </c>
      <c r="F2586" t="s">
        <v>786</v>
      </c>
      <c r="G2586" t="s">
        <v>281</v>
      </c>
      <c r="H2586" s="4">
        <v>30453</v>
      </c>
      <c r="I2586" s="4">
        <v>18515</v>
      </c>
      <c r="J2586" s="5">
        <f t="shared" si="76"/>
        <v>48968</v>
      </c>
      <c r="K2586">
        <f>IFERROR(VLOOKUP(G2586,'GASB Match'!$A$87:$B$363,2,FALSE),"")</f>
        <v>3026520</v>
      </c>
    </row>
    <row r="2587" spans="1:11" x14ac:dyDescent="0.2">
      <c r="A2587" t="str">
        <f t="shared" si="75"/>
        <v>2020TROUT CREEK ELEMENTARY</v>
      </c>
      <c r="B2587">
        <v>3026520</v>
      </c>
      <c r="C2587">
        <v>2020</v>
      </c>
      <c r="D2587">
        <v>450061</v>
      </c>
      <c r="E2587" t="s">
        <v>777</v>
      </c>
      <c r="F2587" t="s">
        <v>786</v>
      </c>
      <c r="G2587" t="s">
        <v>281</v>
      </c>
      <c r="H2587" s="4">
        <v>34566</v>
      </c>
      <c r="I2587" s="4">
        <v>20354</v>
      </c>
      <c r="J2587" s="5">
        <f t="shared" si="76"/>
        <v>54920</v>
      </c>
      <c r="K2587">
        <f>IFERROR(VLOOKUP(G2587,'GASB Match'!$A$87:$B$363,2,FALSE),"")</f>
        <v>3026520</v>
      </c>
    </row>
    <row r="2588" spans="1:11" x14ac:dyDescent="0.2">
      <c r="A2588" t="str">
        <f t="shared" si="75"/>
        <v>2021TROUT CREEK ELEMENTARY</v>
      </c>
      <c r="B2588">
        <v>3026520</v>
      </c>
      <c r="C2588">
        <v>2021</v>
      </c>
      <c r="D2588">
        <v>450061</v>
      </c>
      <c r="E2588" t="s">
        <v>777</v>
      </c>
      <c r="F2588" t="s">
        <v>786</v>
      </c>
      <c r="G2588" t="s">
        <v>281</v>
      </c>
      <c r="H2588" s="4">
        <v>36975</v>
      </c>
      <c r="I2588" s="4">
        <v>21049</v>
      </c>
      <c r="J2588" s="5">
        <f t="shared" si="76"/>
        <v>58024</v>
      </c>
      <c r="K2588">
        <f>IFERROR(VLOOKUP(G2588,'GASB Match'!$A$87:$B$363,2,FALSE),"")</f>
        <v>3026520</v>
      </c>
    </row>
    <row r="2589" spans="1:11" x14ac:dyDescent="0.2">
      <c r="A2589" t="str">
        <f t="shared" si="75"/>
        <v>2022TROUT CREEK ELEMENTARY</v>
      </c>
      <c r="B2589">
        <v>3026520</v>
      </c>
      <c r="C2589">
        <v>2022</v>
      </c>
      <c r="D2589">
        <v>450061</v>
      </c>
      <c r="E2589" t="s">
        <v>777</v>
      </c>
      <c r="F2589" t="s">
        <v>786</v>
      </c>
      <c r="G2589" t="s">
        <v>281</v>
      </c>
      <c r="H2589" s="4">
        <v>38833</v>
      </c>
      <c r="I2589" s="4">
        <v>21326</v>
      </c>
      <c r="J2589" s="5">
        <f t="shared" si="76"/>
        <v>60159</v>
      </c>
      <c r="K2589">
        <f>IFERROR(VLOOKUP(G2589,'GASB Match'!$A$87:$B$363,2,FALSE),"")</f>
        <v>3026520</v>
      </c>
    </row>
    <row r="2590" spans="1:11" x14ac:dyDescent="0.2">
      <c r="A2590" t="str">
        <f t="shared" si="75"/>
        <v>2023TROUT CREEK ELEMENTARY</v>
      </c>
      <c r="B2590">
        <v>3026520</v>
      </c>
      <c r="C2590">
        <v>2023</v>
      </c>
      <c r="D2590">
        <v>450061</v>
      </c>
      <c r="E2590" t="s">
        <v>777</v>
      </c>
      <c r="F2590" t="s">
        <v>786</v>
      </c>
      <c r="G2590" t="s">
        <v>281</v>
      </c>
      <c r="H2590" s="4">
        <v>38758</v>
      </c>
      <c r="I2590" s="4">
        <v>20838</v>
      </c>
      <c r="J2590" s="5">
        <f t="shared" si="76"/>
        <v>59596</v>
      </c>
      <c r="K2590">
        <f>IFERROR(VLOOKUP(G2590,'GASB Match'!$A$87:$B$363,2,FALSE),"")</f>
        <v>3026520</v>
      </c>
    </row>
    <row r="2591" spans="1:11" x14ac:dyDescent="0.2">
      <c r="A2591" t="str">
        <f t="shared" si="75"/>
        <v>2015DIXON ELEMENTARY</v>
      </c>
      <c r="B2591">
        <v>3009030</v>
      </c>
      <c r="C2591">
        <v>2015</v>
      </c>
      <c r="D2591">
        <v>450091</v>
      </c>
      <c r="E2591" t="s">
        <v>777</v>
      </c>
      <c r="F2591" t="s">
        <v>786</v>
      </c>
      <c r="G2591" t="s">
        <v>282</v>
      </c>
      <c r="H2591" s="4">
        <v>31715</v>
      </c>
      <c r="I2591" s="4">
        <v>21725</v>
      </c>
      <c r="J2591" s="5">
        <f t="shared" si="76"/>
        <v>53440</v>
      </c>
      <c r="K2591">
        <f>IFERROR(VLOOKUP(G2591,'GASB Match'!$A$87:$B$363,2,FALSE),"")</f>
        <v>3009030</v>
      </c>
    </row>
    <row r="2592" spans="1:11" x14ac:dyDescent="0.2">
      <c r="A2592" t="str">
        <f t="shared" si="75"/>
        <v>2016DIXON ELEMENTARY</v>
      </c>
      <c r="B2592">
        <v>3009030</v>
      </c>
      <c r="C2592">
        <v>2016</v>
      </c>
      <c r="D2592">
        <v>450091</v>
      </c>
      <c r="E2592" t="s">
        <v>777</v>
      </c>
      <c r="F2592" t="s">
        <v>786</v>
      </c>
      <c r="G2592" t="s">
        <v>282</v>
      </c>
      <c r="H2592" s="4">
        <v>34023</v>
      </c>
      <c r="I2592" s="4">
        <v>22373</v>
      </c>
      <c r="J2592" s="5">
        <f t="shared" si="76"/>
        <v>56396</v>
      </c>
      <c r="K2592">
        <f>IFERROR(VLOOKUP(G2592,'GASB Match'!$A$87:$B$363,2,FALSE),"")</f>
        <v>3009030</v>
      </c>
    </row>
    <row r="2593" spans="1:11" x14ac:dyDescent="0.2">
      <c r="A2593" t="str">
        <f t="shared" si="75"/>
        <v>2017DIXON ELEMENTARY</v>
      </c>
      <c r="B2593">
        <v>3009030</v>
      </c>
      <c r="C2593">
        <v>2017</v>
      </c>
      <c r="D2593">
        <v>450091</v>
      </c>
      <c r="E2593" t="s">
        <v>777</v>
      </c>
      <c r="F2593" t="s">
        <v>786</v>
      </c>
      <c r="G2593" t="s">
        <v>282</v>
      </c>
      <c r="H2593" s="4">
        <v>40469</v>
      </c>
      <c r="I2593" s="4">
        <v>25703</v>
      </c>
      <c r="J2593" s="5">
        <f t="shared" si="76"/>
        <v>66172</v>
      </c>
      <c r="K2593">
        <f>IFERROR(VLOOKUP(G2593,'GASB Match'!$A$87:$B$363,2,FALSE),"")</f>
        <v>3009030</v>
      </c>
    </row>
    <row r="2594" spans="1:11" x14ac:dyDescent="0.2">
      <c r="A2594" t="str">
        <f t="shared" si="75"/>
        <v>2018DIXON ELEMENTARY</v>
      </c>
      <c r="B2594">
        <v>3009030</v>
      </c>
      <c r="C2594">
        <v>2018</v>
      </c>
      <c r="D2594">
        <v>450091</v>
      </c>
      <c r="E2594" t="s">
        <v>777</v>
      </c>
      <c r="F2594" t="s">
        <v>786</v>
      </c>
      <c r="G2594" t="s">
        <v>282</v>
      </c>
      <c r="H2594" s="4">
        <v>44345</v>
      </c>
      <c r="I2594" s="4">
        <v>27872</v>
      </c>
      <c r="J2594" s="5">
        <f t="shared" si="76"/>
        <v>72217</v>
      </c>
      <c r="K2594">
        <f>IFERROR(VLOOKUP(G2594,'GASB Match'!$A$87:$B$363,2,FALSE),"")</f>
        <v>3009030</v>
      </c>
    </row>
    <row r="2595" spans="1:11" x14ac:dyDescent="0.2">
      <c r="A2595" t="str">
        <f t="shared" si="75"/>
        <v>2019DIXON ELEMENTARY</v>
      </c>
      <c r="B2595">
        <v>3009030</v>
      </c>
      <c r="C2595">
        <v>2019</v>
      </c>
      <c r="D2595">
        <v>450091</v>
      </c>
      <c r="E2595" t="s">
        <v>777</v>
      </c>
      <c r="F2595" t="s">
        <v>786</v>
      </c>
      <c r="G2595" t="s">
        <v>282</v>
      </c>
      <c r="H2595" s="4">
        <v>47414</v>
      </c>
      <c r="I2595" s="4">
        <v>28783</v>
      </c>
      <c r="J2595" s="5">
        <f t="shared" si="76"/>
        <v>76197</v>
      </c>
      <c r="K2595">
        <f>IFERROR(VLOOKUP(G2595,'GASB Match'!$A$87:$B$363,2,FALSE),"")</f>
        <v>3009030</v>
      </c>
    </row>
    <row r="2596" spans="1:11" x14ac:dyDescent="0.2">
      <c r="A2596" t="str">
        <f t="shared" si="75"/>
        <v>2020DIXON ELEMENTARY</v>
      </c>
      <c r="B2596">
        <v>3009030</v>
      </c>
      <c r="C2596">
        <v>2020</v>
      </c>
      <c r="D2596">
        <v>450091</v>
      </c>
      <c r="E2596" t="s">
        <v>777</v>
      </c>
      <c r="F2596" t="s">
        <v>786</v>
      </c>
      <c r="G2596" t="s">
        <v>282</v>
      </c>
      <c r="H2596" s="4">
        <v>46463</v>
      </c>
      <c r="I2596" s="4">
        <v>27390</v>
      </c>
      <c r="J2596" s="5">
        <f t="shared" si="76"/>
        <v>73853</v>
      </c>
      <c r="K2596">
        <f>IFERROR(VLOOKUP(G2596,'GASB Match'!$A$87:$B$363,2,FALSE),"")</f>
        <v>3009030</v>
      </c>
    </row>
    <row r="2597" spans="1:11" x14ac:dyDescent="0.2">
      <c r="A2597" t="str">
        <f t="shared" si="75"/>
        <v>2021DIXON ELEMENTARY</v>
      </c>
      <c r="B2597">
        <v>3009030</v>
      </c>
      <c r="C2597">
        <v>2021</v>
      </c>
      <c r="D2597">
        <v>450091</v>
      </c>
      <c r="E2597" t="s">
        <v>777</v>
      </c>
      <c r="F2597" t="s">
        <v>786</v>
      </c>
      <c r="G2597" t="s">
        <v>282</v>
      </c>
      <c r="H2597" s="4">
        <v>46611</v>
      </c>
      <c r="I2597" s="4">
        <v>26547</v>
      </c>
      <c r="J2597" s="5">
        <f t="shared" si="76"/>
        <v>73158</v>
      </c>
      <c r="K2597">
        <f>IFERROR(VLOOKUP(G2597,'GASB Match'!$A$87:$B$363,2,FALSE),"")</f>
        <v>3009030</v>
      </c>
    </row>
    <row r="2598" spans="1:11" x14ac:dyDescent="0.2">
      <c r="A2598" t="str">
        <f t="shared" si="75"/>
        <v>2022DIXON ELEMENTARY</v>
      </c>
      <c r="B2598">
        <v>3009030</v>
      </c>
      <c r="C2598">
        <v>2022</v>
      </c>
      <c r="D2598">
        <v>450091</v>
      </c>
      <c r="E2598" t="s">
        <v>777</v>
      </c>
      <c r="F2598" t="s">
        <v>786</v>
      </c>
      <c r="G2598" t="s">
        <v>282</v>
      </c>
      <c r="H2598" s="4">
        <v>52590</v>
      </c>
      <c r="I2598" s="4">
        <v>28926</v>
      </c>
      <c r="J2598" s="5">
        <f t="shared" si="76"/>
        <v>81516</v>
      </c>
      <c r="K2598">
        <f>IFERROR(VLOOKUP(G2598,'GASB Match'!$A$87:$B$363,2,FALSE),"")</f>
        <v>3009030</v>
      </c>
    </row>
    <row r="2599" spans="1:11" x14ac:dyDescent="0.2">
      <c r="A2599" t="str">
        <f t="shared" si="75"/>
        <v>2023DIXON ELEMENTARY</v>
      </c>
      <c r="B2599">
        <v>3009030</v>
      </c>
      <c r="C2599">
        <v>2023</v>
      </c>
      <c r="D2599">
        <v>450091</v>
      </c>
      <c r="E2599" t="s">
        <v>777</v>
      </c>
      <c r="F2599" t="s">
        <v>786</v>
      </c>
      <c r="G2599" t="s">
        <v>282</v>
      </c>
      <c r="H2599" s="4">
        <v>48100</v>
      </c>
      <c r="I2599" s="4">
        <v>25890</v>
      </c>
      <c r="J2599" s="5">
        <f t="shared" si="76"/>
        <v>73990</v>
      </c>
      <c r="K2599">
        <f>IFERROR(VLOOKUP(G2599,'GASB Match'!$A$87:$B$363,2,FALSE),"")</f>
        <v>3009030</v>
      </c>
    </row>
    <row r="2600" spans="1:11" x14ac:dyDescent="0.2">
      <c r="A2600" t="str">
        <f t="shared" si="75"/>
        <v>2015NOXON PUBLIC SCHOOLS</v>
      </c>
      <c r="B2600" t="s">
        <v>785</v>
      </c>
      <c r="C2600">
        <v>2015</v>
      </c>
      <c r="D2600">
        <v>450101</v>
      </c>
      <c r="E2600" t="s">
        <v>777</v>
      </c>
      <c r="F2600" t="s">
        <v>786</v>
      </c>
      <c r="G2600" t="s">
        <v>283</v>
      </c>
      <c r="H2600" s="4">
        <v>96574</v>
      </c>
      <c r="I2600" s="4">
        <v>65140</v>
      </c>
      <c r="J2600" s="5">
        <f t="shared" si="76"/>
        <v>161714</v>
      </c>
      <c r="K2600" t="str">
        <f>IFERROR(VLOOKUP(G2600,'GASB Match'!$A$87:$B$363,2,FALSE),"")</f>
        <v/>
      </c>
    </row>
    <row r="2601" spans="1:11" x14ac:dyDescent="0.2">
      <c r="A2601" t="str">
        <f t="shared" si="75"/>
        <v>2016NOXON PUBLIC SCHOOLS</v>
      </c>
      <c r="B2601" t="s">
        <v>785</v>
      </c>
      <c r="C2601">
        <v>2016</v>
      </c>
      <c r="D2601">
        <v>450101</v>
      </c>
      <c r="E2601" t="s">
        <v>777</v>
      </c>
      <c r="F2601" t="s">
        <v>786</v>
      </c>
      <c r="G2601" t="s">
        <v>283</v>
      </c>
      <c r="H2601" s="4">
        <v>98841</v>
      </c>
      <c r="I2601" s="4">
        <v>64597</v>
      </c>
      <c r="J2601" s="5">
        <f t="shared" si="76"/>
        <v>163438</v>
      </c>
      <c r="K2601" t="str">
        <f>IFERROR(VLOOKUP(G2601,'GASB Match'!$A$87:$B$363,2,FALSE),"")</f>
        <v/>
      </c>
    </row>
    <row r="2602" spans="1:11" x14ac:dyDescent="0.2">
      <c r="A2602" t="str">
        <f t="shared" si="75"/>
        <v>2017NOXON PUBLIC SCHOOLS</v>
      </c>
      <c r="B2602" t="s">
        <v>785</v>
      </c>
      <c r="C2602">
        <v>2017</v>
      </c>
      <c r="D2602">
        <v>450101</v>
      </c>
      <c r="E2602" t="s">
        <v>777</v>
      </c>
      <c r="F2602" t="s">
        <v>786</v>
      </c>
      <c r="G2602" t="s">
        <v>283</v>
      </c>
      <c r="H2602" s="4">
        <v>104808</v>
      </c>
      <c r="I2602" s="4">
        <v>66542</v>
      </c>
      <c r="J2602" s="5">
        <f t="shared" si="76"/>
        <v>171350</v>
      </c>
      <c r="K2602" t="str">
        <f>IFERROR(VLOOKUP(G2602,'GASB Match'!$A$87:$B$363,2,FALSE),"")</f>
        <v/>
      </c>
    </row>
    <row r="2603" spans="1:11" x14ac:dyDescent="0.2">
      <c r="A2603" t="str">
        <f t="shared" si="75"/>
        <v>2018NOXON PUBLIC SCHOOLS</v>
      </c>
      <c r="B2603" t="s">
        <v>785</v>
      </c>
      <c r="C2603">
        <v>2018</v>
      </c>
      <c r="D2603">
        <v>450101</v>
      </c>
      <c r="E2603" t="s">
        <v>777</v>
      </c>
      <c r="F2603" t="s">
        <v>786</v>
      </c>
      <c r="G2603" t="s">
        <v>283</v>
      </c>
      <c r="H2603" s="4">
        <v>108219</v>
      </c>
      <c r="I2603" s="4">
        <v>67537</v>
      </c>
      <c r="J2603" s="5">
        <f t="shared" si="76"/>
        <v>175756</v>
      </c>
      <c r="K2603" t="str">
        <f>IFERROR(VLOOKUP(G2603,'GASB Match'!$A$87:$B$363,2,FALSE),"")</f>
        <v/>
      </c>
    </row>
    <row r="2604" spans="1:11" x14ac:dyDescent="0.2">
      <c r="A2604" t="str">
        <f t="shared" si="75"/>
        <v>2019NOXON PUBLIC SCHOOLS</v>
      </c>
      <c r="B2604" t="s">
        <v>785</v>
      </c>
      <c r="C2604">
        <v>2019</v>
      </c>
      <c r="D2604">
        <v>450101</v>
      </c>
      <c r="E2604" t="s">
        <v>777</v>
      </c>
      <c r="F2604" t="s">
        <v>786</v>
      </c>
      <c r="G2604" t="s">
        <v>283</v>
      </c>
      <c r="H2604" s="4">
        <v>116197</v>
      </c>
      <c r="I2604" s="4">
        <v>70422</v>
      </c>
      <c r="J2604" s="5">
        <f t="shared" si="76"/>
        <v>186619</v>
      </c>
      <c r="K2604" t="str">
        <f>IFERROR(VLOOKUP(G2604,'GASB Match'!$A$87:$B$363,2,FALSE),"")</f>
        <v/>
      </c>
    </row>
    <row r="2605" spans="1:11" x14ac:dyDescent="0.2">
      <c r="A2605" t="str">
        <f t="shared" si="75"/>
        <v>2020NOXON PUBLIC SCHOOLS</v>
      </c>
      <c r="B2605" t="s">
        <v>785</v>
      </c>
      <c r="C2605">
        <v>2020</v>
      </c>
      <c r="D2605">
        <v>450101</v>
      </c>
      <c r="E2605" t="s">
        <v>777</v>
      </c>
      <c r="F2605" t="s">
        <v>786</v>
      </c>
      <c r="G2605" t="s">
        <v>283</v>
      </c>
      <c r="H2605" s="4">
        <v>99063</v>
      </c>
      <c r="I2605" s="4">
        <v>58498</v>
      </c>
      <c r="J2605" s="5">
        <f t="shared" si="76"/>
        <v>157561</v>
      </c>
      <c r="K2605" t="str">
        <f>IFERROR(VLOOKUP(G2605,'GASB Match'!$A$87:$B$363,2,FALSE),"")</f>
        <v/>
      </c>
    </row>
    <row r="2606" spans="1:11" x14ac:dyDescent="0.2">
      <c r="A2606" t="str">
        <f t="shared" si="75"/>
        <v>2021NOXON PUBLIC SCHOOLS</v>
      </c>
      <c r="B2606" t="s">
        <v>785</v>
      </c>
      <c r="C2606">
        <v>2021</v>
      </c>
      <c r="D2606">
        <v>450101</v>
      </c>
      <c r="E2606" t="s">
        <v>777</v>
      </c>
      <c r="F2606" t="s">
        <v>786</v>
      </c>
      <c r="G2606" t="s">
        <v>283</v>
      </c>
      <c r="H2606" s="4">
        <v>102629</v>
      </c>
      <c r="I2606" s="4">
        <v>58512</v>
      </c>
      <c r="J2606" s="5">
        <f t="shared" si="76"/>
        <v>161141</v>
      </c>
      <c r="K2606" t="str">
        <f>IFERROR(VLOOKUP(G2606,'GASB Match'!$A$87:$B$363,2,FALSE),"")</f>
        <v/>
      </c>
    </row>
    <row r="2607" spans="1:11" x14ac:dyDescent="0.2">
      <c r="A2607" t="str">
        <f t="shared" si="75"/>
        <v>2022NOXON PUBLIC SCHOOLS</v>
      </c>
      <c r="B2607" t="s">
        <v>785</v>
      </c>
      <c r="C2607">
        <v>2022</v>
      </c>
      <c r="D2607">
        <v>450101</v>
      </c>
      <c r="E2607" t="s">
        <v>777</v>
      </c>
      <c r="F2607" t="s">
        <v>786</v>
      </c>
      <c r="G2607" t="s">
        <v>283</v>
      </c>
      <c r="H2607" s="4">
        <v>119922</v>
      </c>
      <c r="I2607" s="4">
        <v>66124</v>
      </c>
      <c r="J2607" s="5">
        <f t="shared" si="76"/>
        <v>186046</v>
      </c>
      <c r="K2607" t="str">
        <f>IFERROR(VLOOKUP(G2607,'GASB Match'!$A$87:$B$363,2,FALSE),"")</f>
        <v/>
      </c>
    </row>
    <row r="2608" spans="1:11" x14ac:dyDescent="0.2">
      <c r="A2608" t="str">
        <f t="shared" si="75"/>
        <v>2023NOXON PUBLIC SCHOOLS</v>
      </c>
      <c r="B2608" t="s">
        <v>785</v>
      </c>
      <c r="C2608">
        <v>2023</v>
      </c>
      <c r="D2608">
        <v>450101</v>
      </c>
      <c r="E2608" t="s">
        <v>777</v>
      </c>
      <c r="F2608" t="s">
        <v>786</v>
      </c>
      <c r="G2608" t="s">
        <v>283</v>
      </c>
      <c r="H2608" s="4">
        <v>149760</v>
      </c>
      <c r="I2608" s="4">
        <v>80859</v>
      </c>
      <c r="J2608" s="5">
        <f t="shared" si="76"/>
        <v>230619</v>
      </c>
      <c r="K2608" t="str">
        <f>IFERROR(VLOOKUP(G2608,'GASB Match'!$A$87:$B$363,2,FALSE),"")</f>
        <v/>
      </c>
    </row>
    <row r="2609" spans="1:11" x14ac:dyDescent="0.2">
      <c r="A2609" t="str">
        <f t="shared" si="75"/>
        <v>2015HOT SPRINGS PUBLIC SCHOOLS</v>
      </c>
      <c r="B2609">
        <v>3014640</v>
      </c>
      <c r="C2609">
        <v>2015</v>
      </c>
      <c r="D2609">
        <v>450141</v>
      </c>
      <c r="E2609" t="s">
        <v>777</v>
      </c>
      <c r="F2609" t="s">
        <v>786</v>
      </c>
      <c r="G2609" t="s">
        <v>284</v>
      </c>
      <c r="H2609" s="4">
        <v>87835</v>
      </c>
      <c r="I2609" s="4">
        <v>59291</v>
      </c>
      <c r="J2609" s="5">
        <f t="shared" si="76"/>
        <v>147126</v>
      </c>
      <c r="K2609">
        <f>IFERROR(VLOOKUP(G2609,'GASB Match'!$A$87:$B$363,2,FALSE),"")</f>
        <v>3014640</v>
      </c>
    </row>
    <row r="2610" spans="1:11" x14ac:dyDescent="0.2">
      <c r="A2610" t="str">
        <f t="shared" si="75"/>
        <v>2016HOT SPRINGS PUBLIC SCHOOLS</v>
      </c>
      <c r="B2610">
        <v>3014640</v>
      </c>
      <c r="C2610">
        <v>2016</v>
      </c>
      <c r="D2610">
        <v>450141</v>
      </c>
      <c r="E2610" t="s">
        <v>777</v>
      </c>
      <c r="F2610" t="s">
        <v>786</v>
      </c>
      <c r="G2610" t="s">
        <v>284</v>
      </c>
      <c r="H2610" s="4">
        <v>92376</v>
      </c>
      <c r="I2610" s="4">
        <v>60386</v>
      </c>
      <c r="J2610" s="5">
        <f t="shared" si="76"/>
        <v>152762</v>
      </c>
      <c r="K2610">
        <f>IFERROR(VLOOKUP(G2610,'GASB Match'!$A$87:$B$363,2,FALSE),"")</f>
        <v>3014640</v>
      </c>
    </row>
    <row r="2611" spans="1:11" x14ac:dyDescent="0.2">
      <c r="A2611" t="str">
        <f t="shared" si="75"/>
        <v>2017HOT SPRINGS PUBLIC SCHOOLS</v>
      </c>
      <c r="B2611">
        <v>3014640</v>
      </c>
      <c r="C2611">
        <v>2017</v>
      </c>
      <c r="D2611">
        <v>450141</v>
      </c>
      <c r="E2611" t="s">
        <v>777</v>
      </c>
      <c r="F2611" t="s">
        <v>786</v>
      </c>
      <c r="G2611" t="s">
        <v>284</v>
      </c>
      <c r="H2611" s="4">
        <v>97118</v>
      </c>
      <c r="I2611" s="4">
        <v>61661</v>
      </c>
      <c r="J2611" s="5">
        <f t="shared" si="76"/>
        <v>158779</v>
      </c>
      <c r="K2611">
        <f>IFERROR(VLOOKUP(G2611,'GASB Match'!$A$87:$B$363,2,FALSE),"")</f>
        <v>3014640</v>
      </c>
    </row>
    <row r="2612" spans="1:11" x14ac:dyDescent="0.2">
      <c r="A2612" t="str">
        <f t="shared" si="75"/>
        <v>2018HOT SPRINGS PUBLIC SCHOOLS</v>
      </c>
      <c r="B2612">
        <v>3014640</v>
      </c>
      <c r="C2612">
        <v>2018</v>
      </c>
      <c r="D2612">
        <v>450141</v>
      </c>
      <c r="E2612" t="s">
        <v>777</v>
      </c>
      <c r="F2612" t="s">
        <v>786</v>
      </c>
      <c r="G2612" t="s">
        <v>284</v>
      </c>
      <c r="H2612" s="4">
        <v>101611</v>
      </c>
      <c r="I2612" s="4">
        <v>63433</v>
      </c>
      <c r="J2612" s="5">
        <f t="shared" si="76"/>
        <v>165044</v>
      </c>
      <c r="K2612">
        <f>IFERROR(VLOOKUP(G2612,'GASB Match'!$A$87:$B$363,2,FALSE),"")</f>
        <v>3014640</v>
      </c>
    </row>
    <row r="2613" spans="1:11" x14ac:dyDescent="0.2">
      <c r="A2613" t="str">
        <f t="shared" si="75"/>
        <v>2019HOT SPRINGS PUBLIC SCHOOLS</v>
      </c>
      <c r="B2613">
        <v>3014640</v>
      </c>
      <c r="C2613">
        <v>2019</v>
      </c>
      <c r="D2613">
        <v>450141</v>
      </c>
      <c r="E2613" t="s">
        <v>777</v>
      </c>
      <c r="F2613" t="s">
        <v>786</v>
      </c>
      <c r="G2613" t="s">
        <v>284</v>
      </c>
      <c r="H2613" s="4">
        <v>98018</v>
      </c>
      <c r="I2613" s="4">
        <v>59417</v>
      </c>
      <c r="J2613" s="5">
        <f t="shared" si="76"/>
        <v>157435</v>
      </c>
      <c r="K2613">
        <f>IFERROR(VLOOKUP(G2613,'GASB Match'!$A$87:$B$363,2,FALSE),"")</f>
        <v>3014640</v>
      </c>
    </row>
    <row r="2614" spans="1:11" x14ac:dyDescent="0.2">
      <c r="A2614" t="str">
        <f t="shared" si="75"/>
        <v>2020HOT SPRINGS PUBLIC SCHOOLS</v>
      </c>
      <c r="B2614">
        <v>3014640</v>
      </c>
      <c r="C2614">
        <v>2020</v>
      </c>
      <c r="D2614">
        <v>450141</v>
      </c>
      <c r="E2614" t="s">
        <v>777</v>
      </c>
      <c r="F2614" t="s">
        <v>786</v>
      </c>
      <c r="G2614" t="s">
        <v>284</v>
      </c>
      <c r="H2614" s="4">
        <v>99749</v>
      </c>
      <c r="I2614" s="4">
        <v>58904</v>
      </c>
      <c r="J2614" s="5">
        <f t="shared" si="76"/>
        <v>158653</v>
      </c>
      <c r="K2614">
        <f>IFERROR(VLOOKUP(G2614,'GASB Match'!$A$87:$B$363,2,FALSE),"")</f>
        <v>3014640</v>
      </c>
    </row>
    <row r="2615" spans="1:11" x14ac:dyDescent="0.2">
      <c r="A2615" t="str">
        <f t="shared" si="75"/>
        <v>2021HOT SPRINGS PUBLIC SCHOOLS</v>
      </c>
      <c r="B2615">
        <v>3014640</v>
      </c>
      <c r="C2615">
        <v>2021</v>
      </c>
      <c r="D2615">
        <v>450141</v>
      </c>
      <c r="E2615" t="s">
        <v>777</v>
      </c>
      <c r="F2615" t="s">
        <v>786</v>
      </c>
      <c r="G2615" t="s">
        <v>284</v>
      </c>
      <c r="H2615" s="4">
        <v>103040</v>
      </c>
      <c r="I2615" s="4">
        <v>58747</v>
      </c>
      <c r="J2615" s="5">
        <f t="shared" si="76"/>
        <v>161787</v>
      </c>
      <c r="K2615">
        <f>IFERROR(VLOOKUP(G2615,'GASB Match'!$A$87:$B$363,2,FALSE),"")</f>
        <v>3014640</v>
      </c>
    </row>
    <row r="2616" spans="1:11" x14ac:dyDescent="0.2">
      <c r="A2616" t="str">
        <f t="shared" si="75"/>
        <v>2022HOT SPRINGS PUBLIC SCHOOLS</v>
      </c>
      <c r="B2616">
        <v>3014640</v>
      </c>
      <c r="C2616">
        <v>2022</v>
      </c>
      <c r="D2616">
        <v>450141</v>
      </c>
      <c r="E2616" t="s">
        <v>777</v>
      </c>
      <c r="F2616" t="s">
        <v>786</v>
      </c>
      <c r="G2616" t="s">
        <v>284</v>
      </c>
      <c r="H2616" s="4">
        <v>107676</v>
      </c>
      <c r="I2616" s="4">
        <v>59359</v>
      </c>
      <c r="J2616" s="5">
        <f t="shared" si="76"/>
        <v>167035</v>
      </c>
      <c r="K2616">
        <f>IFERROR(VLOOKUP(G2616,'GASB Match'!$A$87:$B$363,2,FALSE),"")</f>
        <v>3014640</v>
      </c>
    </row>
    <row r="2617" spans="1:11" x14ac:dyDescent="0.2">
      <c r="A2617" t="str">
        <f t="shared" si="75"/>
        <v>2023HOT SPRINGS PUBLIC SCHOOLS</v>
      </c>
      <c r="B2617">
        <v>3014640</v>
      </c>
      <c r="C2617">
        <v>2023</v>
      </c>
      <c r="D2617">
        <v>450141</v>
      </c>
      <c r="E2617" t="s">
        <v>777</v>
      </c>
      <c r="F2617" t="s">
        <v>786</v>
      </c>
      <c r="G2617" t="s">
        <v>284</v>
      </c>
      <c r="H2617" s="4">
        <v>109776</v>
      </c>
      <c r="I2617" s="4">
        <v>59239</v>
      </c>
      <c r="J2617" s="5">
        <f t="shared" si="76"/>
        <v>169015</v>
      </c>
      <c r="K2617">
        <f>IFERROR(VLOOKUP(G2617,'GASB Match'!$A$87:$B$363,2,FALSE),"")</f>
        <v>3014640</v>
      </c>
    </row>
    <row r="2618" spans="1:11" x14ac:dyDescent="0.2">
      <c r="A2618" t="str">
        <f t="shared" si="75"/>
        <v>2015SANDERS COUNTY CO-OP</v>
      </c>
      <c r="B2618">
        <v>3000074</v>
      </c>
      <c r="C2618">
        <v>2015</v>
      </c>
      <c r="D2618">
        <v>459951</v>
      </c>
      <c r="E2618" t="s">
        <v>777</v>
      </c>
      <c r="F2618" t="s">
        <v>786</v>
      </c>
      <c r="G2618" t="s">
        <v>285</v>
      </c>
      <c r="H2618" s="4">
        <v>11966</v>
      </c>
      <c r="I2618" s="4">
        <v>8506</v>
      </c>
      <c r="J2618" s="5">
        <f t="shared" si="76"/>
        <v>20472</v>
      </c>
      <c r="K2618">
        <f>IFERROR(VLOOKUP(G2618,'GASB Match'!$A$87:$B$363,2,FALSE),"")</f>
        <v>3000074</v>
      </c>
    </row>
    <row r="2619" spans="1:11" x14ac:dyDescent="0.2">
      <c r="A2619" t="str">
        <f t="shared" si="75"/>
        <v>2016SANDERS COUNTY CO-OP</v>
      </c>
      <c r="B2619">
        <v>3000074</v>
      </c>
      <c r="C2619">
        <v>2016</v>
      </c>
      <c r="D2619">
        <v>459951</v>
      </c>
      <c r="E2619" t="s">
        <v>777</v>
      </c>
      <c r="F2619" t="s">
        <v>786</v>
      </c>
      <c r="G2619" t="s">
        <v>285</v>
      </c>
      <c r="H2619" s="4">
        <v>13003</v>
      </c>
      <c r="I2619" s="4">
        <v>8680</v>
      </c>
      <c r="J2619" s="5">
        <f t="shared" si="76"/>
        <v>21683</v>
      </c>
      <c r="K2619">
        <f>IFERROR(VLOOKUP(G2619,'GASB Match'!$A$87:$B$363,2,FALSE),"")</f>
        <v>3000074</v>
      </c>
    </row>
    <row r="2620" spans="1:11" x14ac:dyDescent="0.2">
      <c r="A2620" t="str">
        <f t="shared" si="75"/>
        <v>2017SANDERS COUNTY CO-OP</v>
      </c>
      <c r="B2620">
        <v>3000074</v>
      </c>
      <c r="C2620">
        <v>2017</v>
      </c>
      <c r="D2620">
        <v>459951</v>
      </c>
      <c r="E2620" t="s">
        <v>777</v>
      </c>
      <c r="F2620" t="s">
        <v>786</v>
      </c>
      <c r="G2620" t="s">
        <v>285</v>
      </c>
      <c r="H2620" s="4">
        <v>13879</v>
      </c>
      <c r="I2620" s="4">
        <v>8825</v>
      </c>
      <c r="J2620" s="5">
        <f t="shared" si="76"/>
        <v>22704</v>
      </c>
      <c r="K2620">
        <f>IFERROR(VLOOKUP(G2620,'GASB Match'!$A$87:$B$363,2,FALSE),"")</f>
        <v>3000074</v>
      </c>
    </row>
    <row r="2621" spans="1:11" x14ac:dyDescent="0.2">
      <c r="A2621" t="str">
        <f t="shared" si="75"/>
        <v>2018SANDERS COUNTY CO-OP</v>
      </c>
      <c r="B2621">
        <v>3000074</v>
      </c>
      <c r="C2621">
        <v>2018</v>
      </c>
      <c r="D2621">
        <v>459951</v>
      </c>
      <c r="E2621" t="s">
        <v>777</v>
      </c>
      <c r="F2621" t="s">
        <v>786</v>
      </c>
      <c r="G2621" t="s">
        <v>285</v>
      </c>
      <c r="H2621" s="4">
        <v>20796</v>
      </c>
      <c r="I2621" s="4">
        <v>13248</v>
      </c>
      <c r="J2621" s="5">
        <f t="shared" si="76"/>
        <v>34044</v>
      </c>
      <c r="K2621">
        <f>IFERROR(VLOOKUP(G2621,'GASB Match'!$A$87:$B$363,2,FALSE),"")</f>
        <v>3000074</v>
      </c>
    </row>
    <row r="2622" spans="1:11" x14ac:dyDescent="0.2">
      <c r="A2622" t="str">
        <f t="shared" si="75"/>
        <v>2019SANDERS COUNTY CO-OP</v>
      </c>
      <c r="B2622">
        <v>3000074</v>
      </c>
      <c r="C2622">
        <v>2019</v>
      </c>
      <c r="D2622">
        <v>459951</v>
      </c>
      <c r="E2622" t="s">
        <v>777</v>
      </c>
      <c r="F2622" t="s">
        <v>786</v>
      </c>
      <c r="G2622" t="s">
        <v>285</v>
      </c>
      <c r="H2622" s="4">
        <v>21803</v>
      </c>
      <c r="I2622" s="4">
        <v>13278</v>
      </c>
      <c r="J2622" s="5">
        <f t="shared" si="76"/>
        <v>35081</v>
      </c>
      <c r="K2622">
        <f>IFERROR(VLOOKUP(G2622,'GASB Match'!$A$87:$B$363,2,FALSE),"")</f>
        <v>3000074</v>
      </c>
    </row>
    <row r="2623" spans="1:11" x14ac:dyDescent="0.2">
      <c r="A2623" t="str">
        <f t="shared" si="75"/>
        <v>2020SANDERS COUNTY CO-OP</v>
      </c>
      <c r="B2623">
        <v>3000074</v>
      </c>
      <c r="C2623">
        <v>2020</v>
      </c>
      <c r="D2623">
        <v>459951</v>
      </c>
      <c r="E2623" t="s">
        <v>777</v>
      </c>
      <c r="F2623" t="s">
        <v>786</v>
      </c>
      <c r="G2623" t="s">
        <v>285</v>
      </c>
      <c r="H2623" s="4">
        <v>22690</v>
      </c>
      <c r="I2623" s="4">
        <v>13330</v>
      </c>
      <c r="J2623" s="5">
        <f t="shared" si="76"/>
        <v>36020</v>
      </c>
      <c r="K2623">
        <f>IFERROR(VLOOKUP(G2623,'GASB Match'!$A$87:$B$363,2,FALSE),"")</f>
        <v>3000074</v>
      </c>
    </row>
    <row r="2624" spans="1:11" x14ac:dyDescent="0.2">
      <c r="A2624" t="str">
        <f t="shared" si="75"/>
        <v>2021SANDERS COUNTY CO-OP</v>
      </c>
      <c r="B2624">
        <v>3000074</v>
      </c>
      <c r="C2624">
        <v>2021</v>
      </c>
      <c r="D2624">
        <v>459951</v>
      </c>
      <c r="E2624" t="s">
        <v>777</v>
      </c>
      <c r="F2624" t="s">
        <v>786</v>
      </c>
      <c r="G2624" t="s">
        <v>285</v>
      </c>
      <c r="H2624" s="4">
        <v>28348</v>
      </c>
      <c r="I2624" s="4">
        <v>16126</v>
      </c>
      <c r="J2624" s="5">
        <f t="shared" si="76"/>
        <v>44474</v>
      </c>
      <c r="K2624">
        <f>IFERROR(VLOOKUP(G2624,'GASB Match'!$A$87:$B$363,2,FALSE),"")</f>
        <v>3000074</v>
      </c>
    </row>
    <row r="2625" spans="1:11" x14ac:dyDescent="0.2">
      <c r="A2625" t="str">
        <f t="shared" si="75"/>
        <v>2022SANDERS COUNTY CO-OP</v>
      </c>
      <c r="B2625">
        <v>3000074</v>
      </c>
      <c r="C2625">
        <v>2022</v>
      </c>
      <c r="D2625">
        <v>459951</v>
      </c>
      <c r="E2625" t="s">
        <v>777</v>
      </c>
      <c r="F2625" t="s">
        <v>786</v>
      </c>
      <c r="G2625" t="s">
        <v>285</v>
      </c>
      <c r="H2625" s="4">
        <v>32283</v>
      </c>
      <c r="I2625" s="4">
        <v>17707</v>
      </c>
      <c r="J2625" s="5">
        <f t="shared" si="76"/>
        <v>49990</v>
      </c>
      <c r="K2625">
        <f>IFERROR(VLOOKUP(G2625,'GASB Match'!$A$87:$B$363,2,FALSE),"")</f>
        <v>3000074</v>
      </c>
    </row>
    <row r="2626" spans="1:11" x14ac:dyDescent="0.2">
      <c r="A2626" t="str">
        <f t="shared" si="75"/>
        <v>2023SANDERS COUNTY CO-OP</v>
      </c>
      <c r="B2626">
        <v>3000074</v>
      </c>
      <c r="C2626">
        <v>2023</v>
      </c>
      <c r="D2626">
        <v>459951</v>
      </c>
      <c r="E2626" t="s">
        <v>777</v>
      </c>
      <c r="F2626" t="s">
        <v>786</v>
      </c>
      <c r="G2626" t="s">
        <v>285</v>
      </c>
      <c r="H2626" s="4">
        <v>35413</v>
      </c>
      <c r="I2626" s="4">
        <v>19029</v>
      </c>
      <c r="J2626" s="5">
        <f t="shared" si="76"/>
        <v>54442</v>
      </c>
      <c r="K2626">
        <f>IFERROR(VLOOKUP(G2626,'GASB Match'!$A$87:$B$363,2,FALSE),"")</f>
        <v>3000074</v>
      </c>
    </row>
    <row r="2627" spans="1:11" x14ac:dyDescent="0.2">
      <c r="A2627" t="str">
        <f t="shared" ref="A2627:A2690" si="77">C2627&amp;G2627</f>
        <v>2015WESTBY K-12 SCHOOLS</v>
      </c>
      <c r="B2627">
        <v>3027730</v>
      </c>
      <c r="C2627">
        <v>2015</v>
      </c>
      <c r="D2627">
        <v>460031</v>
      </c>
      <c r="E2627" t="s">
        <v>777</v>
      </c>
      <c r="F2627" t="s">
        <v>786</v>
      </c>
      <c r="G2627" t="s">
        <v>286</v>
      </c>
      <c r="H2627" s="4">
        <v>60897</v>
      </c>
      <c r="I2627" s="4">
        <v>41259</v>
      </c>
      <c r="J2627" s="5">
        <f t="shared" si="76"/>
        <v>102156</v>
      </c>
      <c r="K2627">
        <f>IFERROR(VLOOKUP(G2627,'GASB Match'!$A$87:$B$363,2,FALSE),"")</f>
        <v>3027730</v>
      </c>
    </row>
    <row r="2628" spans="1:11" x14ac:dyDescent="0.2">
      <c r="A2628" t="str">
        <f t="shared" si="77"/>
        <v>2016WESTBY K-12 SCHOOLS</v>
      </c>
      <c r="B2628">
        <v>3027730</v>
      </c>
      <c r="C2628">
        <v>2016</v>
      </c>
      <c r="D2628">
        <v>460031</v>
      </c>
      <c r="E2628" t="s">
        <v>777</v>
      </c>
      <c r="F2628" t="s">
        <v>786</v>
      </c>
      <c r="G2628" t="s">
        <v>286</v>
      </c>
      <c r="H2628" s="4">
        <v>57992</v>
      </c>
      <c r="I2628" s="4">
        <v>37987</v>
      </c>
      <c r="J2628" s="5">
        <f t="shared" si="76"/>
        <v>95979</v>
      </c>
      <c r="K2628">
        <f>IFERROR(VLOOKUP(G2628,'GASB Match'!$A$87:$B$363,2,FALSE),"")</f>
        <v>3027730</v>
      </c>
    </row>
    <row r="2629" spans="1:11" x14ac:dyDescent="0.2">
      <c r="A2629" t="str">
        <f t="shared" si="77"/>
        <v>2017WESTBY K-12 SCHOOLS</v>
      </c>
      <c r="B2629">
        <v>3027730</v>
      </c>
      <c r="C2629">
        <v>2017</v>
      </c>
      <c r="D2629">
        <v>460031</v>
      </c>
      <c r="E2629" t="s">
        <v>777</v>
      </c>
      <c r="F2629" t="s">
        <v>786</v>
      </c>
      <c r="G2629" t="s">
        <v>286</v>
      </c>
      <c r="H2629" s="4">
        <v>65171</v>
      </c>
      <c r="I2629" s="4">
        <v>41382</v>
      </c>
      <c r="J2629" s="5">
        <f t="shared" si="76"/>
        <v>106553</v>
      </c>
      <c r="K2629">
        <f>IFERROR(VLOOKUP(G2629,'GASB Match'!$A$87:$B$363,2,FALSE),"")</f>
        <v>3027730</v>
      </c>
    </row>
    <row r="2630" spans="1:11" x14ac:dyDescent="0.2">
      <c r="A2630" t="str">
        <f t="shared" si="77"/>
        <v>2018WESTBY K-12 SCHOOLS</v>
      </c>
      <c r="B2630">
        <v>3027730</v>
      </c>
      <c r="C2630">
        <v>2018</v>
      </c>
      <c r="D2630">
        <v>460031</v>
      </c>
      <c r="E2630" t="s">
        <v>777</v>
      </c>
      <c r="F2630" t="s">
        <v>786</v>
      </c>
      <c r="G2630" t="s">
        <v>286</v>
      </c>
      <c r="H2630" s="4">
        <v>61337</v>
      </c>
      <c r="I2630" s="4">
        <v>38424</v>
      </c>
      <c r="J2630" s="5">
        <f t="shared" si="76"/>
        <v>99761</v>
      </c>
      <c r="K2630">
        <f>IFERROR(VLOOKUP(G2630,'GASB Match'!$A$87:$B$363,2,FALSE),"")</f>
        <v>3027730</v>
      </c>
    </row>
    <row r="2631" spans="1:11" x14ac:dyDescent="0.2">
      <c r="A2631" t="str">
        <f t="shared" si="77"/>
        <v>2019WESTBY K-12 SCHOOLS</v>
      </c>
      <c r="B2631">
        <v>3027730</v>
      </c>
      <c r="C2631">
        <v>2019</v>
      </c>
      <c r="D2631">
        <v>460031</v>
      </c>
      <c r="E2631" t="s">
        <v>777</v>
      </c>
      <c r="F2631" t="s">
        <v>786</v>
      </c>
      <c r="G2631" t="s">
        <v>286</v>
      </c>
      <c r="H2631" s="4">
        <v>65469</v>
      </c>
      <c r="I2631" s="4">
        <v>39713</v>
      </c>
      <c r="J2631" s="5">
        <f t="shared" si="76"/>
        <v>105182</v>
      </c>
      <c r="K2631">
        <f>IFERROR(VLOOKUP(G2631,'GASB Match'!$A$87:$B$363,2,FALSE),"")</f>
        <v>3027730</v>
      </c>
    </row>
    <row r="2632" spans="1:11" x14ac:dyDescent="0.2">
      <c r="A2632" t="str">
        <f t="shared" si="77"/>
        <v>2020WESTBY K-12 SCHOOLS</v>
      </c>
      <c r="B2632">
        <v>3027730</v>
      </c>
      <c r="C2632">
        <v>2020</v>
      </c>
      <c r="D2632">
        <v>460031</v>
      </c>
      <c r="E2632" t="s">
        <v>777</v>
      </c>
      <c r="F2632" t="s">
        <v>786</v>
      </c>
      <c r="G2632" t="s">
        <v>286</v>
      </c>
      <c r="H2632" s="4">
        <v>62690</v>
      </c>
      <c r="I2632" s="4">
        <v>36987</v>
      </c>
      <c r="J2632" s="5">
        <f t="shared" si="76"/>
        <v>99677</v>
      </c>
      <c r="K2632">
        <f>IFERROR(VLOOKUP(G2632,'GASB Match'!$A$87:$B$363,2,FALSE),"")</f>
        <v>3027730</v>
      </c>
    </row>
    <row r="2633" spans="1:11" x14ac:dyDescent="0.2">
      <c r="A2633" t="str">
        <f t="shared" si="77"/>
        <v>2021WESTBY K-12 SCHOOLS</v>
      </c>
      <c r="B2633">
        <v>3027730</v>
      </c>
      <c r="C2633">
        <v>2021</v>
      </c>
      <c r="D2633">
        <v>460031</v>
      </c>
      <c r="E2633" t="s">
        <v>777</v>
      </c>
      <c r="F2633" t="s">
        <v>786</v>
      </c>
      <c r="G2633" t="s">
        <v>286</v>
      </c>
      <c r="H2633" s="4">
        <v>61948</v>
      </c>
      <c r="I2633" s="4">
        <v>35299</v>
      </c>
      <c r="J2633" s="5">
        <f t="shared" si="76"/>
        <v>97247</v>
      </c>
      <c r="K2633">
        <f>IFERROR(VLOOKUP(G2633,'GASB Match'!$A$87:$B$363,2,FALSE),"")</f>
        <v>3027730</v>
      </c>
    </row>
    <row r="2634" spans="1:11" x14ac:dyDescent="0.2">
      <c r="A2634" t="str">
        <f t="shared" si="77"/>
        <v>2022WESTBY K-12 SCHOOLS</v>
      </c>
      <c r="B2634">
        <v>3027730</v>
      </c>
      <c r="C2634">
        <v>2022</v>
      </c>
      <c r="D2634">
        <v>460031</v>
      </c>
      <c r="E2634" t="s">
        <v>777</v>
      </c>
      <c r="F2634" t="s">
        <v>786</v>
      </c>
      <c r="G2634" t="s">
        <v>286</v>
      </c>
      <c r="H2634" s="4">
        <v>61092</v>
      </c>
      <c r="I2634" s="4">
        <v>33623</v>
      </c>
      <c r="J2634" s="5">
        <f t="shared" si="76"/>
        <v>94715</v>
      </c>
      <c r="K2634">
        <f>IFERROR(VLOOKUP(G2634,'GASB Match'!$A$87:$B$363,2,FALSE),"")</f>
        <v>3027730</v>
      </c>
    </row>
    <row r="2635" spans="1:11" x14ac:dyDescent="0.2">
      <c r="A2635" t="str">
        <f t="shared" si="77"/>
        <v>2023WESTBY K-12 SCHOOLS</v>
      </c>
      <c r="B2635">
        <v>3027730</v>
      </c>
      <c r="C2635">
        <v>2023</v>
      </c>
      <c r="D2635">
        <v>460031</v>
      </c>
      <c r="E2635" t="s">
        <v>777</v>
      </c>
      <c r="F2635" t="s">
        <v>786</v>
      </c>
      <c r="G2635" t="s">
        <v>286</v>
      </c>
      <c r="H2635" s="4">
        <v>58262</v>
      </c>
      <c r="I2635" s="4">
        <v>31384</v>
      </c>
      <c r="J2635" s="5">
        <f t="shared" ref="J2635:J2698" si="78">SUM(H2635:I2635)</f>
        <v>89646</v>
      </c>
      <c r="K2635">
        <f>IFERROR(VLOOKUP(G2635,'GASB Match'!$A$87:$B$363,2,FALSE),"")</f>
        <v>3027730</v>
      </c>
    </row>
    <row r="2636" spans="1:11" x14ac:dyDescent="0.2">
      <c r="A2636" t="str">
        <f t="shared" si="77"/>
        <v>2015MEDICINE LAKE K-12 SCHOOLS</v>
      </c>
      <c r="B2636">
        <v>3018170</v>
      </c>
      <c r="C2636">
        <v>2015</v>
      </c>
      <c r="D2636">
        <v>460071</v>
      </c>
      <c r="E2636" t="s">
        <v>777</v>
      </c>
      <c r="F2636" t="s">
        <v>786</v>
      </c>
      <c r="G2636" t="s">
        <v>287</v>
      </c>
      <c r="H2636" s="4">
        <v>79027</v>
      </c>
      <c r="I2636" s="4">
        <v>53395</v>
      </c>
      <c r="J2636" s="5">
        <f t="shared" si="78"/>
        <v>132422</v>
      </c>
      <c r="K2636">
        <f>IFERROR(VLOOKUP(G2636,'GASB Match'!$A$87:$B$363,2,FALSE),"")</f>
        <v>3018170</v>
      </c>
    </row>
    <row r="2637" spans="1:11" x14ac:dyDescent="0.2">
      <c r="A2637" t="str">
        <f t="shared" si="77"/>
        <v>2016MEDICINE LAKE K-12 SCHOOLS</v>
      </c>
      <c r="B2637">
        <v>3018170</v>
      </c>
      <c r="C2637">
        <v>2016</v>
      </c>
      <c r="D2637">
        <v>460071</v>
      </c>
      <c r="E2637" t="s">
        <v>777</v>
      </c>
      <c r="F2637" t="s">
        <v>786</v>
      </c>
      <c r="G2637" t="s">
        <v>287</v>
      </c>
      <c r="H2637" s="4">
        <v>83971</v>
      </c>
      <c r="I2637" s="4">
        <v>54910</v>
      </c>
      <c r="J2637" s="5">
        <f t="shared" si="78"/>
        <v>138881</v>
      </c>
      <c r="K2637">
        <f>IFERROR(VLOOKUP(G2637,'GASB Match'!$A$87:$B$363,2,FALSE),"")</f>
        <v>3018170</v>
      </c>
    </row>
    <row r="2638" spans="1:11" x14ac:dyDescent="0.2">
      <c r="A2638" t="str">
        <f t="shared" si="77"/>
        <v>2017MEDICINE LAKE K-12 SCHOOLS</v>
      </c>
      <c r="B2638">
        <v>3018170</v>
      </c>
      <c r="C2638">
        <v>2017</v>
      </c>
      <c r="D2638">
        <v>460071</v>
      </c>
      <c r="E2638" t="s">
        <v>777</v>
      </c>
      <c r="F2638" t="s">
        <v>786</v>
      </c>
      <c r="G2638" t="s">
        <v>287</v>
      </c>
      <c r="H2638" s="4">
        <v>80924</v>
      </c>
      <c r="I2638" s="4">
        <v>51382</v>
      </c>
      <c r="J2638" s="5">
        <f t="shared" si="78"/>
        <v>132306</v>
      </c>
      <c r="K2638">
        <f>IFERROR(VLOOKUP(G2638,'GASB Match'!$A$87:$B$363,2,FALSE),"")</f>
        <v>3018170</v>
      </c>
    </row>
    <row r="2639" spans="1:11" x14ac:dyDescent="0.2">
      <c r="A2639" t="str">
        <f t="shared" si="77"/>
        <v>2018MEDICINE LAKE K-12 SCHOOLS</v>
      </c>
      <c r="B2639">
        <v>3018170</v>
      </c>
      <c r="C2639">
        <v>2018</v>
      </c>
      <c r="D2639">
        <v>460071</v>
      </c>
      <c r="E2639" t="s">
        <v>777</v>
      </c>
      <c r="F2639" t="s">
        <v>786</v>
      </c>
      <c r="G2639" t="s">
        <v>287</v>
      </c>
      <c r="H2639" s="4">
        <v>82371</v>
      </c>
      <c r="I2639" s="4">
        <v>51486</v>
      </c>
      <c r="J2639" s="5">
        <f t="shared" si="78"/>
        <v>133857</v>
      </c>
      <c r="K2639">
        <f>IFERROR(VLOOKUP(G2639,'GASB Match'!$A$87:$B$363,2,FALSE),"")</f>
        <v>3018170</v>
      </c>
    </row>
    <row r="2640" spans="1:11" x14ac:dyDescent="0.2">
      <c r="A2640" t="str">
        <f t="shared" si="77"/>
        <v>2019MEDICINE LAKE K-12 SCHOOLS</v>
      </c>
      <c r="B2640">
        <v>3018170</v>
      </c>
      <c r="C2640">
        <v>2019</v>
      </c>
      <c r="D2640">
        <v>460071</v>
      </c>
      <c r="E2640" t="s">
        <v>777</v>
      </c>
      <c r="F2640" t="s">
        <v>786</v>
      </c>
      <c r="G2640" t="s">
        <v>287</v>
      </c>
      <c r="H2640" s="4">
        <v>92976</v>
      </c>
      <c r="I2640" s="4">
        <v>56365</v>
      </c>
      <c r="J2640" s="5">
        <f t="shared" si="78"/>
        <v>149341</v>
      </c>
      <c r="K2640">
        <f>IFERROR(VLOOKUP(G2640,'GASB Match'!$A$87:$B$363,2,FALSE),"")</f>
        <v>3018170</v>
      </c>
    </row>
    <row r="2641" spans="1:11" x14ac:dyDescent="0.2">
      <c r="A2641" t="str">
        <f t="shared" si="77"/>
        <v>2020MEDICINE LAKE K-12 SCHOOLS</v>
      </c>
      <c r="B2641">
        <v>3018170</v>
      </c>
      <c r="C2641">
        <v>2020</v>
      </c>
      <c r="D2641">
        <v>460071</v>
      </c>
      <c r="E2641" t="s">
        <v>777</v>
      </c>
      <c r="F2641" t="s">
        <v>786</v>
      </c>
      <c r="G2641" t="s">
        <v>287</v>
      </c>
      <c r="H2641" s="4">
        <v>95727</v>
      </c>
      <c r="I2641" s="4">
        <v>56525</v>
      </c>
      <c r="J2641" s="5">
        <f t="shared" si="78"/>
        <v>152252</v>
      </c>
      <c r="K2641">
        <f>IFERROR(VLOOKUP(G2641,'GASB Match'!$A$87:$B$363,2,FALSE),"")</f>
        <v>3018170</v>
      </c>
    </row>
    <row r="2642" spans="1:11" x14ac:dyDescent="0.2">
      <c r="A2642" t="str">
        <f t="shared" si="77"/>
        <v>2021MEDICINE LAKE K-12 SCHOOLS</v>
      </c>
      <c r="B2642">
        <v>3018170</v>
      </c>
      <c r="C2642">
        <v>2021</v>
      </c>
      <c r="D2642">
        <v>460071</v>
      </c>
      <c r="E2642" t="s">
        <v>777</v>
      </c>
      <c r="F2642" t="s">
        <v>786</v>
      </c>
      <c r="G2642" t="s">
        <v>287</v>
      </c>
      <c r="H2642" s="4">
        <v>95090</v>
      </c>
      <c r="I2642" s="4">
        <v>54211</v>
      </c>
      <c r="J2642" s="5">
        <f t="shared" si="78"/>
        <v>149301</v>
      </c>
      <c r="K2642">
        <f>IFERROR(VLOOKUP(G2642,'GASB Match'!$A$87:$B$363,2,FALSE),"")</f>
        <v>3018170</v>
      </c>
    </row>
    <row r="2643" spans="1:11" x14ac:dyDescent="0.2">
      <c r="A2643" t="str">
        <f t="shared" si="77"/>
        <v>2022MEDICINE LAKE K-12 SCHOOLS</v>
      </c>
      <c r="B2643">
        <v>3018170</v>
      </c>
      <c r="C2643">
        <v>2022</v>
      </c>
      <c r="D2643">
        <v>460071</v>
      </c>
      <c r="E2643" t="s">
        <v>777</v>
      </c>
      <c r="F2643" t="s">
        <v>786</v>
      </c>
      <c r="G2643" t="s">
        <v>287</v>
      </c>
      <c r="H2643" s="4">
        <v>93879</v>
      </c>
      <c r="I2643" s="4">
        <v>51736</v>
      </c>
      <c r="J2643" s="5">
        <f t="shared" si="78"/>
        <v>145615</v>
      </c>
      <c r="K2643">
        <f>IFERROR(VLOOKUP(G2643,'GASB Match'!$A$87:$B$363,2,FALSE),"")</f>
        <v>3018170</v>
      </c>
    </row>
    <row r="2644" spans="1:11" x14ac:dyDescent="0.2">
      <c r="A2644" t="str">
        <f t="shared" si="77"/>
        <v>2023MEDICINE LAKE K-12 SCHOOLS</v>
      </c>
      <c r="B2644">
        <v>3018170</v>
      </c>
      <c r="C2644">
        <v>2023</v>
      </c>
      <c r="D2644">
        <v>460071</v>
      </c>
      <c r="E2644" t="s">
        <v>777</v>
      </c>
      <c r="F2644" t="s">
        <v>786</v>
      </c>
      <c r="G2644" t="s">
        <v>287</v>
      </c>
      <c r="H2644" s="4">
        <v>114669</v>
      </c>
      <c r="I2644" s="4">
        <v>61885</v>
      </c>
      <c r="J2644" s="5">
        <f t="shared" si="78"/>
        <v>176554</v>
      </c>
      <c r="K2644">
        <f>IFERROR(VLOOKUP(G2644,'GASB Match'!$A$87:$B$363,2,FALSE),"")</f>
        <v>3018170</v>
      </c>
    </row>
    <row r="2645" spans="1:11" x14ac:dyDescent="0.2">
      <c r="A2645" t="str">
        <f t="shared" si="77"/>
        <v>2015PLENTYWOOD K-12 SCHOOLS</v>
      </c>
      <c r="B2645">
        <v>3020960</v>
      </c>
      <c r="C2645">
        <v>2015</v>
      </c>
      <c r="D2645">
        <v>460201</v>
      </c>
      <c r="E2645" t="s">
        <v>777</v>
      </c>
      <c r="F2645" t="s">
        <v>786</v>
      </c>
      <c r="G2645" t="s">
        <v>288</v>
      </c>
      <c r="H2645" s="4">
        <v>188652</v>
      </c>
      <c r="I2645" s="4">
        <v>126775</v>
      </c>
      <c r="J2645" s="5">
        <f t="shared" si="78"/>
        <v>315427</v>
      </c>
      <c r="K2645">
        <f>IFERROR(VLOOKUP(G2645,'GASB Match'!$A$87:$B$363,2,FALSE),"")</f>
        <v>3020960</v>
      </c>
    </row>
    <row r="2646" spans="1:11" x14ac:dyDescent="0.2">
      <c r="A2646" t="str">
        <f t="shared" si="77"/>
        <v>2016PLENTYWOOD K-12 SCHOOLS</v>
      </c>
      <c r="B2646">
        <v>3020960</v>
      </c>
      <c r="C2646">
        <v>2016</v>
      </c>
      <c r="D2646">
        <v>460201</v>
      </c>
      <c r="E2646" t="s">
        <v>777</v>
      </c>
      <c r="F2646" t="s">
        <v>786</v>
      </c>
      <c r="G2646" t="s">
        <v>288</v>
      </c>
      <c r="H2646" s="4">
        <v>203809</v>
      </c>
      <c r="I2646" s="4">
        <v>132977</v>
      </c>
      <c r="J2646" s="5">
        <f t="shared" si="78"/>
        <v>336786</v>
      </c>
      <c r="K2646">
        <f>IFERROR(VLOOKUP(G2646,'GASB Match'!$A$87:$B$363,2,FALSE),"")</f>
        <v>3020960</v>
      </c>
    </row>
    <row r="2647" spans="1:11" x14ac:dyDescent="0.2">
      <c r="A2647" t="str">
        <f t="shared" si="77"/>
        <v>2017PLENTYWOOD K-12 SCHOOLS</v>
      </c>
      <c r="B2647">
        <v>3020960</v>
      </c>
      <c r="C2647">
        <v>2017</v>
      </c>
      <c r="D2647">
        <v>460201</v>
      </c>
      <c r="E2647" t="s">
        <v>777</v>
      </c>
      <c r="F2647" t="s">
        <v>786</v>
      </c>
      <c r="G2647" t="s">
        <v>288</v>
      </c>
      <c r="H2647" s="4">
        <v>196630</v>
      </c>
      <c r="I2647" s="4">
        <v>124826</v>
      </c>
      <c r="J2647" s="5">
        <f t="shared" si="78"/>
        <v>321456</v>
      </c>
      <c r="K2647">
        <f>IFERROR(VLOOKUP(G2647,'GASB Match'!$A$87:$B$363,2,FALSE),"")</f>
        <v>3020960</v>
      </c>
    </row>
    <row r="2648" spans="1:11" x14ac:dyDescent="0.2">
      <c r="A2648" t="str">
        <f t="shared" si="77"/>
        <v>2018PLENTYWOOD K-12 SCHOOLS</v>
      </c>
      <c r="B2648">
        <v>3020960</v>
      </c>
      <c r="C2648">
        <v>2018</v>
      </c>
      <c r="D2648">
        <v>460201</v>
      </c>
      <c r="E2648" t="s">
        <v>777</v>
      </c>
      <c r="F2648" t="s">
        <v>786</v>
      </c>
      <c r="G2648" t="s">
        <v>288</v>
      </c>
      <c r="H2648" s="4">
        <v>197246</v>
      </c>
      <c r="I2648" s="4">
        <v>122822</v>
      </c>
      <c r="J2648" s="5">
        <f t="shared" si="78"/>
        <v>320068</v>
      </c>
      <c r="K2648">
        <f>IFERROR(VLOOKUP(G2648,'GASB Match'!$A$87:$B$363,2,FALSE),"")</f>
        <v>3020960</v>
      </c>
    </row>
    <row r="2649" spans="1:11" x14ac:dyDescent="0.2">
      <c r="A2649" t="str">
        <f t="shared" si="77"/>
        <v>2019PLENTYWOOD K-12 SCHOOLS</v>
      </c>
      <c r="B2649">
        <v>3020960</v>
      </c>
      <c r="C2649">
        <v>2019</v>
      </c>
      <c r="D2649">
        <v>460201</v>
      </c>
      <c r="E2649" t="s">
        <v>777</v>
      </c>
      <c r="F2649" t="s">
        <v>786</v>
      </c>
      <c r="G2649" t="s">
        <v>288</v>
      </c>
      <c r="H2649" s="4">
        <v>203525</v>
      </c>
      <c r="I2649" s="4">
        <v>123289</v>
      </c>
      <c r="J2649" s="5">
        <f t="shared" si="78"/>
        <v>326814</v>
      </c>
      <c r="K2649">
        <f>IFERROR(VLOOKUP(G2649,'GASB Match'!$A$87:$B$363,2,FALSE),"")</f>
        <v>3020960</v>
      </c>
    </row>
    <row r="2650" spans="1:11" x14ac:dyDescent="0.2">
      <c r="A2650" t="str">
        <f t="shared" si="77"/>
        <v>2020PLENTYWOOD K-12 SCHOOLS</v>
      </c>
      <c r="B2650">
        <v>3020960</v>
      </c>
      <c r="C2650">
        <v>2020</v>
      </c>
      <c r="D2650">
        <v>460201</v>
      </c>
      <c r="E2650" t="s">
        <v>777</v>
      </c>
      <c r="F2650" t="s">
        <v>786</v>
      </c>
      <c r="G2650" t="s">
        <v>288</v>
      </c>
      <c r="H2650" s="4">
        <v>197442</v>
      </c>
      <c r="I2650" s="4">
        <v>116680</v>
      </c>
      <c r="J2650" s="5">
        <f t="shared" si="78"/>
        <v>314122</v>
      </c>
      <c r="K2650">
        <f>IFERROR(VLOOKUP(G2650,'GASB Match'!$A$87:$B$363,2,FALSE),"")</f>
        <v>3020960</v>
      </c>
    </row>
    <row r="2651" spans="1:11" x14ac:dyDescent="0.2">
      <c r="A2651" t="str">
        <f t="shared" si="77"/>
        <v>2021PLENTYWOOD K-12 SCHOOLS</v>
      </c>
      <c r="B2651">
        <v>3020960</v>
      </c>
      <c r="C2651">
        <v>2021</v>
      </c>
      <c r="D2651">
        <v>460201</v>
      </c>
      <c r="E2651" t="s">
        <v>777</v>
      </c>
      <c r="F2651" t="s">
        <v>786</v>
      </c>
      <c r="G2651" t="s">
        <v>288</v>
      </c>
      <c r="H2651" s="4">
        <v>207532</v>
      </c>
      <c r="I2651" s="4">
        <v>118373</v>
      </c>
      <c r="J2651" s="5">
        <f t="shared" si="78"/>
        <v>325905</v>
      </c>
      <c r="K2651">
        <f>IFERROR(VLOOKUP(G2651,'GASB Match'!$A$87:$B$363,2,FALSE),"")</f>
        <v>3020960</v>
      </c>
    </row>
    <row r="2652" spans="1:11" x14ac:dyDescent="0.2">
      <c r="A2652" t="str">
        <f t="shared" si="77"/>
        <v>2022PLENTYWOOD K-12 SCHOOLS</v>
      </c>
      <c r="B2652">
        <v>3020960</v>
      </c>
      <c r="C2652">
        <v>2022</v>
      </c>
      <c r="D2652">
        <v>460201</v>
      </c>
      <c r="E2652" t="s">
        <v>777</v>
      </c>
      <c r="F2652" t="s">
        <v>786</v>
      </c>
      <c r="G2652" t="s">
        <v>288</v>
      </c>
      <c r="H2652" s="4">
        <v>209603</v>
      </c>
      <c r="I2652" s="4">
        <v>115669</v>
      </c>
      <c r="J2652" s="5">
        <f t="shared" si="78"/>
        <v>325272</v>
      </c>
      <c r="K2652">
        <f>IFERROR(VLOOKUP(G2652,'GASB Match'!$A$87:$B$363,2,FALSE),"")</f>
        <v>3020960</v>
      </c>
    </row>
    <row r="2653" spans="1:11" x14ac:dyDescent="0.2">
      <c r="A2653" t="str">
        <f t="shared" si="77"/>
        <v>2023PLENTYWOOD K-12 SCHOOLS</v>
      </c>
      <c r="B2653">
        <v>3020960</v>
      </c>
      <c r="C2653">
        <v>2023</v>
      </c>
      <c r="D2653">
        <v>460201</v>
      </c>
      <c r="E2653" t="s">
        <v>777</v>
      </c>
      <c r="F2653" t="s">
        <v>786</v>
      </c>
      <c r="G2653" t="s">
        <v>288</v>
      </c>
      <c r="H2653" s="4">
        <v>200307</v>
      </c>
      <c r="I2653" s="4">
        <v>108191</v>
      </c>
      <c r="J2653" s="5">
        <f t="shared" si="78"/>
        <v>308498</v>
      </c>
      <c r="K2653">
        <f>IFERROR(VLOOKUP(G2653,'GASB Match'!$A$87:$B$363,2,FALSE),"")</f>
        <v>3020960</v>
      </c>
    </row>
    <row r="2654" spans="1:11" x14ac:dyDescent="0.2">
      <c r="A2654" t="str">
        <f t="shared" si="77"/>
        <v>2015BUTTE PUBLIC SCHOOLS</v>
      </c>
      <c r="B2654" t="s">
        <v>785</v>
      </c>
      <c r="C2654">
        <v>2015</v>
      </c>
      <c r="D2654">
        <v>470011</v>
      </c>
      <c r="E2654" t="s">
        <v>777</v>
      </c>
      <c r="F2654" t="s">
        <v>786</v>
      </c>
      <c r="G2654" t="s">
        <v>289</v>
      </c>
      <c r="H2654" s="4">
        <v>1613899</v>
      </c>
      <c r="I2654" s="4">
        <v>1080801</v>
      </c>
      <c r="J2654" s="5">
        <f t="shared" si="78"/>
        <v>2694700</v>
      </c>
      <c r="K2654" t="str">
        <f>IFERROR(VLOOKUP(G2654,'GASB Match'!$A$87:$B$363,2,FALSE),"")</f>
        <v/>
      </c>
    </row>
    <row r="2655" spans="1:11" x14ac:dyDescent="0.2">
      <c r="A2655" t="str">
        <f t="shared" si="77"/>
        <v>2016BUTTE PUBLIC SCHOOLS</v>
      </c>
      <c r="B2655" t="s">
        <v>785</v>
      </c>
      <c r="C2655">
        <v>2016</v>
      </c>
      <c r="D2655">
        <v>470011</v>
      </c>
      <c r="E2655" t="s">
        <v>777</v>
      </c>
      <c r="F2655" t="s">
        <v>786</v>
      </c>
      <c r="G2655" t="s">
        <v>289</v>
      </c>
      <c r="H2655" s="4">
        <v>1707856</v>
      </c>
      <c r="I2655" s="4">
        <v>1112763</v>
      </c>
      <c r="J2655" s="5">
        <f t="shared" si="78"/>
        <v>2820619</v>
      </c>
      <c r="K2655" t="str">
        <f>IFERROR(VLOOKUP(G2655,'GASB Match'!$A$87:$B$363,2,FALSE),"")</f>
        <v/>
      </c>
    </row>
    <row r="2656" spans="1:11" x14ac:dyDescent="0.2">
      <c r="A2656" t="str">
        <f t="shared" si="77"/>
        <v>2017BUTTE PUBLIC SCHOOLS</v>
      </c>
      <c r="B2656" t="s">
        <v>785</v>
      </c>
      <c r="C2656">
        <v>2017</v>
      </c>
      <c r="D2656">
        <v>470011</v>
      </c>
      <c r="E2656" t="s">
        <v>777</v>
      </c>
      <c r="F2656" t="s">
        <v>786</v>
      </c>
      <c r="G2656" t="s">
        <v>289</v>
      </c>
      <c r="H2656" s="4">
        <v>1744333</v>
      </c>
      <c r="I2656" s="4">
        <v>1107235</v>
      </c>
      <c r="J2656" s="5">
        <f t="shared" si="78"/>
        <v>2851568</v>
      </c>
      <c r="K2656" t="str">
        <f>IFERROR(VLOOKUP(G2656,'GASB Match'!$A$87:$B$363,2,FALSE),"")</f>
        <v/>
      </c>
    </row>
    <row r="2657" spans="1:11" x14ac:dyDescent="0.2">
      <c r="A2657" t="str">
        <f t="shared" si="77"/>
        <v>2018BUTTE PUBLIC SCHOOLS</v>
      </c>
      <c r="B2657" t="s">
        <v>785</v>
      </c>
      <c r="C2657">
        <v>2018</v>
      </c>
      <c r="D2657">
        <v>470011</v>
      </c>
      <c r="E2657" t="s">
        <v>777</v>
      </c>
      <c r="F2657" t="s">
        <v>786</v>
      </c>
      <c r="G2657" t="s">
        <v>289</v>
      </c>
      <c r="H2657" s="4">
        <v>1849533</v>
      </c>
      <c r="I2657" s="4">
        <v>1148874</v>
      </c>
      <c r="J2657" s="5">
        <f t="shared" si="78"/>
        <v>2998407</v>
      </c>
      <c r="K2657" t="str">
        <f>IFERROR(VLOOKUP(G2657,'GASB Match'!$A$87:$B$363,2,FALSE),"")</f>
        <v/>
      </c>
    </row>
    <row r="2658" spans="1:11" x14ac:dyDescent="0.2">
      <c r="A2658" t="str">
        <f t="shared" si="77"/>
        <v>2019BUTTE PUBLIC SCHOOLS</v>
      </c>
      <c r="B2658" t="s">
        <v>785</v>
      </c>
      <c r="C2658">
        <v>2019</v>
      </c>
      <c r="D2658">
        <v>470011</v>
      </c>
      <c r="E2658" t="s">
        <v>777</v>
      </c>
      <c r="F2658" t="s">
        <v>786</v>
      </c>
      <c r="G2658" t="s">
        <v>289</v>
      </c>
      <c r="H2658" s="4">
        <v>1924038</v>
      </c>
      <c r="I2658" s="4">
        <v>1164849</v>
      </c>
      <c r="J2658" s="5">
        <f t="shared" si="78"/>
        <v>3088887</v>
      </c>
      <c r="K2658" t="str">
        <f>IFERROR(VLOOKUP(G2658,'GASB Match'!$A$87:$B$363,2,FALSE),"")</f>
        <v/>
      </c>
    </row>
    <row r="2659" spans="1:11" x14ac:dyDescent="0.2">
      <c r="A2659" t="str">
        <f t="shared" si="77"/>
        <v>2020BUTTE PUBLIC SCHOOLS</v>
      </c>
      <c r="B2659" t="s">
        <v>785</v>
      </c>
      <c r="C2659">
        <v>2020</v>
      </c>
      <c r="D2659">
        <v>470011</v>
      </c>
      <c r="E2659" t="s">
        <v>777</v>
      </c>
      <c r="F2659" t="s">
        <v>786</v>
      </c>
      <c r="G2659" t="s">
        <v>289</v>
      </c>
      <c r="H2659" s="4">
        <v>2010346</v>
      </c>
      <c r="I2659" s="4">
        <v>1188850</v>
      </c>
      <c r="J2659" s="5">
        <f t="shared" si="78"/>
        <v>3199196</v>
      </c>
      <c r="K2659" t="str">
        <f>IFERROR(VLOOKUP(G2659,'GASB Match'!$A$87:$B$363,2,FALSE),"")</f>
        <v/>
      </c>
    </row>
    <row r="2660" spans="1:11" x14ac:dyDescent="0.2">
      <c r="A2660" t="str">
        <f t="shared" si="77"/>
        <v>2021BUTTE PUBLIC SCHOOLS</v>
      </c>
      <c r="B2660" t="s">
        <v>785</v>
      </c>
      <c r="C2660">
        <v>2021</v>
      </c>
      <c r="D2660">
        <v>470011</v>
      </c>
      <c r="E2660" t="s">
        <v>777</v>
      </c>
      <c r="F2660" t="s">
        <v>786</v>
      </c>
      <c r="G2660" t="s">
        <v>289</v>
      </c>
      <c r="H2660" s="4">
        <v>2063001</v>
      </c>
      <c r="I2660" s="4">
        <v>1177147</v>
      </c>
      <c r="J2660" s="5">
        <f t="shared" si="78"/>
        <v>3240148</v>
      </c>
      <c r="K2660" t="str">
        <f>IFERROR(VLOOKUP(G2660,'GASB Match'!$A$87:$B$363,2,FALSE),"")</f>
        <v/>
      </c>
    </row>
    <row r="2661" spans="1:11" x14ac:dyDescent="0.2">
      <c r="A2661" t="str">
        <f t="shared" si="77"/>
        <v>2022BUTTE PUBLIC SCHOOLS</v>
      </c>
      <c r="B2661" t="s">
        <v>785</v>
      </c>
      <c r="C2661">
        <v>2022</v>
      </c>
      <c r="D2661">
        <v>470011</v>
      </c>
      <c r="E2661" t="s">
        <v>777</v>
      </c>
      <c r="F2661" t="s">
        <v>786</v>
      </c>
      <c r="G2661" t="s">
        <v>289</v>
      </c>
      <c r="H2661" s="4">
        <v>2211317</v>
      </c>
      <c r="I2661" s="4">
        <v>1221532</v>
      </c>
      <c r="J2661" s="5">
        <f t="shared" si="78"/>
        <v>3432849</v>
      </c>
      <c r="K2661" t="str">
        <f>IFERROR(VLOOKUP(G2661,'GASB Match'!$A$87:$B$363,2,FALSE),"")</f>
        <v/>
      </c>
    </row>
    <row r="2662" spans="1:11" x14ac:dyDescent="0.2">
      <c r="A2662" t="str">
        <f t="shared" si="77"/>
        <v>2023BUTTE PUBLIC SCHOOLS</v>
      </c>
      <c r="B2662" t="s">
        <v>785</v>
      </c>
      <c r="C2662">
        <v>2023</v>
      </c>
      <c r="D2662">
        <v>470011</v>
      </c>
      <c r="E2662" t="s">
        <v>777</v>
      </c>
      <c r="F2662" t="s">
        <v>786</v>
      </c>
      <c r="G2662" t="s">
        <v>289</v>
      </c>
      <c r="H2662" s="4">
        <v>2269893</v>
      </c>
      <c r="I2662" s="4">
        <v>1227263</v>
      </c>
      <c r="J2662" s="5">
        <f t="shared" si="78"/>
        <v>3497156</v>
      </c>
      <c r="K2662" t="str">
        <f>IFERROR(VLOOKUP(G2662,'GASB Match'!$A$87:$B$363,2,FALSE),"")</f>
        <v/>
      </c>
    </row>
    <row r="2663" spans="1:11" x14ac:dyDescent="0.2">
      <c r="A2663" t="str">
        <f t="shared" si="77"/>
        <v>2015RAMSAY ELEMENTARY</v>
      </c>
      <c r="B2663">
        <v>3021850</v>
      </c>
      <c r="C2663">
        <v>2015</v>
      </c>
      <c r="D2663">
        <v>470031</v>
      </c>
      <c r="E2663" t="s">
        <v>777</v>
      </c>
      <c r="F2663" t="s">
        <v>786</v>
      </c>
      <c r="G2663" t="s">
        <v>290</v>
      </c>
      <c r="H2663" s="4">
        <v>44170</v>
      </c>
      <c r="I2663" s="4">
        <v>30062</v>
      </c>
      <c r="J2663" s="5">
        <f t="shared" si="78"/>
        <v>74232</v>
      </c>
      <c r="K2663">
        <f>IFERROR(VLOOKUP(G2663,'GASB Match'!$A$87:$B$363,2,FALSE),"")</f>
        <v>3021850</v>
      </c>
    </row>
    <row r="2664" spans="1:11" x14ac:dyDescent="0.2">
      <c r="A2664" t="str">
        <f t="shared" si="77"/>
        <v>2016RAMSAY ELEMENTARY</v>
      </c>
      <c r="B2664">
        <v>3021850</v>
      </c>
      <c r="C2664">
        <v>2016</v>
      </c>
      <c r="D2664">
        <v>470031</v>
      </c>
      <c r="E2664" t="s">
        <v>777</v>
      </c>
      <c r="F2664" t="s">
        <v>786</v>
      </c>
      <c r="G2664" t="s">
        <v>290</v>
      </c>
      <c r="H2664" s="4">
        <v>45953</v>
      </c>
      <c r="I2664" s="4">
        <v>30144</v>
      </c>
      <c r="J2664" s="5">
        <f t="shared" si="78"/>
        <v>76097</v>
      </c>
      <c r="K2664">
        <f>IFERROR(VLOOKUP(G2664,'GASB Match'!$A$87:$B$363,2,FALSE),"")</f>
        <v>3021850</v>
      </c>
    </row>
    <row r="2665" spans="1:11" x14ac:dyDescent="0.2">
      <c r="A2665" t="str">
        <f t="shared" si="77"/>
        <v>2017RAMSAY ELEMENTARY</v>
      </c>
      <c r="B2665">
        <v>3021850</v>
      </c>
      <c r="C2665">
        <v>2017</v>
      </c>
      <c r="D2665">
        <v>470031</v>
      </c>
      <c r="E2665" t="s">
        <v>777</v>
      </c>
      <c r="F2665" t="s">
        <v>786</v>
      </c>
      <c r="G2665" t="s">
        <v>290</v>
      </c>
      <c r="H2665" s="4">
        <v>47615</v>
      </c>
      <c r="I2665" s="4">
        <v>30239</v>
      </c>
      <c r="J2665" s="5">
        <f t="shared" si="78"/>
        <v>77854</v>
      </c>
      <c r="K2665">
        <f>IFERROR(VLOOKUP(G2665,'GASB Match'!$A$87:$B$363,2,FALSE),"")</f>
        <v>3021850</v>
      </c>
    </row>
    <row r="2666" spans="1:11" x14ac:dyDescent="0.2">
      <c r="A2666" t="str">
        <f t="shared" si="77"/>
        <v>2018RAMSAY ELEMENTARY</v>
      </c>
      <c r="B2666">
        <v>3021850</v>
      </c>
      <c r="C2666">
        <v>2018</v>
      </c>
      <c r="D2666">
        <v>470031</v>
      </c>
      <c r="E2666" t="s">
        <v>777</v>
      </c>
      <c r="F2666" t="s">
        <v>786</v>
      </c>
      <c r="G2666" t="s">
        <v>290</v>
      </c>
      <c r="H2666" s="4">
        <v>49507</v>
      </c>
      <c r="I2666" s="4">
        <v>31077</v>
      </c>
      <c r="J2666" s="5">
        <f t="shared" si="78"/>
        <v>80584</v>
      </c>
      <c r="K2666">
        <f>IFERROR(VLOOKUP(G2666,'GASB Match'!$A$87:$B$363,2,FALSE),"")</f>
        <v>3021850</v>
      </c>
    </row>
    <row r="2667" spans="1:11" x14ac:dyDescent="0.2">
      <c r="A2667" t="str">
        <f t="shared" si="77"/>
        <v>2019RAMSAY ELEMENTARY</v>
      </c>
      <c r="B2667">
        <v>3021850</v>
      </c>
      <c r="C2667">
        <v>2019</v>
      </c>
      <c r="D2667">
        <v>470031</v>
      </c>
      <c r="E2667" t="s">
        <v>777</v>
      </c>
      <c r="F2667" t="s">
        <v>786</v>
      </c>
      <c r="G2667" t="s">
        <v>290</v>
      </c>
      <c r="H2667" s="4">
        <v>50672</v>
      </c>
      <c r="I2667" s="4">
        <v>30755</v>
      </c>
      <c r="J2667" s="5">
        <f t="shared" si="78"/>
        <v>81427</v>
      </c>
      <c r="K2667">
        <f>IFERROR(VLOOKUP(G2667,'GASB Match'!$A$87:$B$363,2,FALSE),"")</f>
        <v>3021850</v>
      </c>
    </row>
    <row r="2668" spans="1:11" x14ac:dyDescent="0.2">
      <c r="A2668" t="str">
        <f t="shared" si="77"/>
        <v>2020RAMSAY ELEMENTARY</v>
      </c>
      <c r="B2668">
        <v>3021850</v>
      </c>
      <c r="C2668">
        <v>2020</v>
      </c>
      <c r="D2668">
        <v>470031</v>
      </c>
      <c r="E2668" t="s">
        <v>777</v>
      </c>
      <c r="F2668" t="s">
        <v>786</v>
      </c>
      <c r="G2668" t="s">
        <v>290</v>
      </c>
      <c r="H2668" s="4">
        <v>52318</v>
      </c>
      <c r="I2668" s="4">
        <v>30853</v>
      </c>
      <c r="J2668" s="5">
        <f t="shared" si="78"/>
        <v>83171</v>
      </c>
      <c r="K2668">
        <f>IFERROR(VLOOKUP(G2668,'GASB Match'!$A$87:$B$363,2,FALSE),"")</f>
        <v>3021850</v>
      </c>
    </row>
    <row r="2669" spans="1:11" x14ac:dyDescent="0.2">
      <c r="A2669" t="str">
        <f t="shared" si="77"/>
        <v>2021RAMSAY ELEMENTARY</v>
      </c>
      <c r="B2669">
        <v>3021850</v>
      </c>
      <c r="C2669">
        <v>2021</v>
      </c>
      <c r="D2669">
        <v>470031</v>
      </c>
      <c r="E2669" t="s">
        <v>777</v>
      </c>
      <c r="F2669" t="s">
        <v>786</v>
      </c>
      <c r="G2669" t="s">
        <v>290</v>
      </c>
      <c r="H2669" s="4">
        <v>54088</v>
      </c>
      <c r="I2669" s="4">
        <v>30814</v>
      </c>
      <c r="J2669" s="5">
        <f t="shared" si="78"/>
        <v>84902</v>
      </c>
      <c r="K2669">
        <f>IFERROR(VLOOKUP(G2669,'GASB Match'!$A$87:$B$363,2,FALSE),"")</f>
        <v>3021850</v>
      </c>
    </row>
    <row r="2670" spans="1:11" x14ac:dyDescent="0.2">
      <c r="A2670" t="str">
        <f t="shared" si="77"/>
        <v>2022RAMSAY ELEMENTARY</v>
      </c>
      <c r="B2670">
        <v>3021850</v>
      </c>
      <c r="C2670">
        <v>2022</v>
      </c>
      <c r="D2670">
        <v>470031</v>
      </c>
      <c r="E2670" t="s">
        <v>777</v>
      </c>
      <c r="F2670" t="s">
        <v>786</v>
      </c>
      <c r="G2670" t="s">
        <v>290</v>
      </c>
      <c r="H2670" s="4">
        <v>60697</v>
      </c>
      <c r="I2670" s="4">
        <v>33405</v>
      </c>
      <c r="J2670" s="5">
        <f t="shared" si="78"/>
        <v>94102</v>
      </c>
      <c r="K2670">
        <f>IFERROR(VLOOKUP(G2670,'GASB Match'!$A$87:$B$363,2,FALSE),"")</f>
        <v>3021850</v>
      </c>
    </row>
    <row r="2671" spans="1:11" x14ac:dyDescent="0.2">
      <c r="A2671" t="str">
        <f t="shared" si="77"/>
        <v>2023RAMSAY ELEMENTARY</v>
      </c>
      <c r="B2671">
        <v>3021850</v>
      </c>
      <c r="C2671">
        <v>2023</v>
      </c>
      <c r="D2671">
        <v>470031</v>
      </c>
      <c r="E2671" t="s">
        <v>777</v>
      </c>
      <c r="F2671" t="s">
        <v>786</v>
      </c>
      <c r="G2671" t="s">
        <v>290</v>
      </c>
      <c r="H2671" s="4">
        <v>62675</v>
      </c>
      <c r="I2671" s="4">
        <v>33771</v>
      </c>
      <c r="J2671" s="5">
        <f t="shared" si="78"/>
        <v>96446</v>
      </c>
      <c r="K2671">
        <f>IFERROR(VLOOKUP(G2671,'GASB Match'!$A$87:$B$363,2,FALSE),"")</f>
        <v>3021850</v>
      </c>
    </row>
    <row r="2672" spans="1:11" x14ac:dyDescent="0.2">
      <c r="A2672" t="str">
        <f t="shared" si="77"/>
        <v>2015DIVIDE ELEMENTARY</v>
      </c>
      <c r="B2672">
        <v>3009000</v>
      </c>
      <c r="C2672">
        <v>2015</v>
      </c>
      <c r="D2672">
        <v>470041</v>
      </c>
      <c r="E2672" t="s">
        <v>777</v>
      </c>
      <c r="F2672" t="s">
        <v>786</v>
      </c>
      <c r="G2672" t="s">
        <v>291</v>
      </c>
      <c r="H2672" s="4">
        <v>2657</v>
      </c>
      <c r="I2672" s="4">
        <v>2274</v>
      </c>
      <c r="J2672" s="5">
        <f t="shared" si="78"/>
        <v>4931</v>
      </c>
      <c r="K2672">
        <f>IFERROR(VLOOKUP(G2672,'GASB Match'!$A$87:$B$363,2,FALSE),"")</f>
        <v>3009000</v>
      </c>
    </row>
    <row r="2673" spans="1:11" x14ac:dyDescent="0.2">
      <c r="A2673" t="str">
        <f t="shared" si="77"/>
        <v>2016DIVIDE ELEMENTARY</v>
      </c>
      <c r="B2673">
        <v>3009000</v>
      </c>
      <c r="C2673">
        <v>2016</v>
      </c>
      <c r="D2673">
        <v>470041</v>
      </c>
      <c r="E2673" t="s">
        <v>777</v>
      </c>
      <c r="F2673" t="s">
        <v>786</v>
      </c>
      <c r="G2673" t="s">
        <v>291</v>
      </c>
      <c r="H2673" s="4">
        <v>2688</v>
      </c>
      <c r="I2673" s="4">
        <v>1960</v>
      </c>
      <c r="J2673" s="5">
        <f t="shared" si="78"/>
        <v>4648</v>
      </c>
      <c r="K2673">
        <f>IFERROR(VLOOKUP(G2673,'GASB Match'!$A$87:$B$363,2,FALSE),"")</f>
        <v>3009000</v>
      </c>
    </row>
    <row r="2674" spans="1:11" x14ac:dyDescent="0.2">
      <c r="A2674" t="str">
        <f t="shared" si="77"/>
        <v>2017DIVIDE ELEMENTARY</v>
      </c>
      <c r="B2674">
        <v>3009000</v>
      </c>
      <c r="C2674">
        <v>2017</v>
      </c>
      <c r="D2674">
        <v>470041</v>
      </c>
      <c r="E2674" t="s">
        <v>777</v>
      </c>
      <c r="F2674" t="s">
        <v>786</v>
      </c>
      <c r="G2674" t="s">
        <v>291</v>
      </c>
      <c r="H2674" s="4">
        <v>3201</v>
      </c>
      <c r="I2674" s="4">
        <v>2047</v>
      </c>
      <c r="J2674" s="5">
        <f t="shared" si="78"/>
        <v>5248</v>
      </c>
      <c r="K2674">
        <f>IFERROR(VLOOKUP(G2674,'GASB Match'!$A$87:$B$363,2,FALSE),"")</f>
        <v>3009000</v>
      </c>
    </row>
    <row r="2675" spans="1:11" x14ac:dyDescent="0.2">
      <c r="A2675" t="str">
        <f t="shared" si="77"/>
        <v>2018DIVIDE ELEMENTARY</v>
      </c>
      <c r="B2675">
        <v>3009000</v>
      </c>
      <c r="C2675">
        <v>2018</v>
      </c>
      <c r="D2675">
        <v>470041</v>
      </c>
      <c r="E2675" t="s">
        <v>777</v>
      </c>
      <c r="F2675" t="s">
        <v>786</v>
      </c>
      <c r="G2675" t="s">
        <v>291</v>
      </c>
      <c r="H2675" s="4">
        <v>3060</v>
      </c>
      <c r="I2675" s="4">
        <v>2234</v>
      </c>
      <c r="J2675" s="5">
        <f t="shared" si="78"/>
        <v>5294</v>
      </c>
      <c r="K2675">
        <f>IFERROR(VLOOKUP(G2675,'GASB Match'!$A$87:$B$363,2,FALSE),"")</f>
        <v>3009000</v>
      </c>
    </row>
    <row r="2676" spans="1:11" x14ac:dyDescent="0.2">
      <c r="A2676" t="str">
        <f t="shared" si="77"/>
        <v>2019DIVIDE ELEMENTARY</v>
      </c>
      <c r="B2676">
        <v>3009000</v>
      </c>
      <c r="C2676">
        <v>2019</v>
      </c>
      <c r="D2676">
        <v>470041</v>
      </c>
      <c r="E2676" t="s">
        <v>777</v>
      </c>
      <c r="F2676" t="s">
        <v>786</v>
      </c>
      <c r="G2676" t="s">
        <v>291</v>
      </c>
      <c r="H2676" s="4">
        <v>3526</v>
      </c>
      <c r="I2676" s="4">
        <v>2214</v>
      </c>
      <c r="J2676" s="5">
        <f t="shared" si="78"/>
        <v>5740</v>
      </c>
      <c r="K2676">
        <f>IFERROR(VLOOKUP(G2676,'GASB Match'!$A$87:$B$363,2,FALSE),"")</f>
        <v>3009000</v>
      </c>
    </row>
    <row r="2677" spans="1:11" x14ac:dyDescent="0.2">
      <c r="A2677" t="str">
        <f t="shared" si="77"/>
        <v>2020DIVIDE ELEMENTARY</v>
      </c>
      <c r="B2677">
        <v>3009000</v>
      </c>
      <c r="C2677">
        <v>2020</v>
      </c>
      <c r="D2677">
        <v>470041</v>
      </c>
      <c r="E2677" t="s">
        <v>777</v>
      </c>
      <c r="F2677" t="s">
        <v>786</v>
      </c>
      <c r="G2677" t="s">
        <v>291</v>
      </c>
      <c r="H2677" s="4">
        <v>3565</v>
      </c>
      <c r="I2677" s="4">
        <v>2020</v>
      </c>
      <c r="J2677" s="5">
        <f t="shared" si="78"/>
        <v>5585</v>
      </c>
      <c r="K2677">
        <f>IFERROR(VLOOKUP(G2677,'GASB Match'!$A$87:$B$363,2,FALSE),"")</f>
        <v>3009000</v>
      </c>
    </row>
    <row r="2678" spans="1:11" x14ac:dyDescent="0.2">
      <c r="A2678" t="str">
        <f t="shared" si="77"/>
        <v>2021DIVIDE ELEMENTARY</v>
      </c>
      <c r="B2678">
        <v>3009000</v>
      </c>
      <c r="C2678">
        <v>2021</v>
      </c>
      <c r="D2678">
        <v>470041</v>
      </c>
      <c r="E2678" t="s">
        <v>777</v>
      </c>
      <c r="F2678" t="s">
        <v>786</v>
      </c>
      <c r="G2678" t="s">
        <v>291</v>
      </c>
      <c r="H2678" s="4">
        <v>3959</v>
      </c>
      <c r="I2678" s="4">
        <v>2209</v>
      </c>
      <c r="J2678" s="5">
        <f t="shared" si="78"/>
        <v>6168</v>
      </c>
      <c r="K2678">
        <f>IFERROR(VLOOKUP(G2678,'GASB Match'!$A$87:$B$363,2,FALSE),"")</f>
        <v>3009000</v>
      </c>
    </row>
    <row r="2679" spans="1:11" x14ac:dyDescent="0.2">
      <c r="A2679" t="str">
        <f t="shared" si="77"/>
        <v>2022DIVIDE ELEMENTARY</v>
      </c>
      <c r="B2679">
        <v>3009000</v>
      </c>
      <c r="C2679">
        <v>2022</v>
      </c>
      <c r="D2679">
        <v>470041</v>
      </c>
      <c r="E2679" t="s">
        <v>777</v>
      </c>
      <c r="F2679" t="s">
        <v>786</v>
      </c>
      <c r="G2679" t="s">
        <v>291</v>
      </c>
      <c r="H2679" s="4">
        <v>3698</v>
      </c>
      <c r="I2679" s="4">
        <v>1915</v>
      </c>
      <c r="J2679" s="5">
        <f t="shared" si="78"/>
        <v>5613</v>
      </c>
      <c r="K2679">
        <f>IFERROR(VLOOKUP(G2679,'GASB Match'!$A$87:$B$363,2,FALSE),"")</f>
        <v>3009000</v>
      </c>
    </row>
    <row r="2680" spans="1:11" x14ac:dyDescent="0.2">
      <c r="A2680" t="str">
        <f t="shared" si="77"/>
        <v>2023DIVIDE ELEMENTARY</v>
      </c>
      <c r="B2680">
        <v>3009000</v>
      </c>
      <c r="C2680">
        <v>2023</v>
      </c>
      <c r="D2680">
        <v>470041</v>
      </c>
      <c r="E2680" t="s">
        <v>777</v>
      </c>
      <c r="F2680" t="s">
        <v>786</v>
      </c>
      <c r="G2680" t="s">
        <v>291</v>
      </c>
      <c r="H2680" s="4">
        <v>3534</v>
      </c>
      <c r="I2680" s="4">
        <v>1792</v>
      </c>
      <c r="J2680" s="5">
        <f t="shared" si="78"/>
        <v>5326</v>
      </c>
      <c r="K2680">
        <f>IFERROR(VLOOKUP(G2680,'GASB Match'!$A$87:$B$363,2,FALSE),"")</f>
        <v>3009000</v>
      </c>
    </row>
    <row r="2681" spans="1:11" x14ac:dyDescent="0.2">
      <c r="A2681" t="str">
        <f t="shared" si="77"/>
        <v>2015MELROSE ELEMENTARY</v>
      </c>
      <c r="B2681">
        <v>3018210</v>
      </c>
      <c r="C2681">
        <v>2015</v>
      </c>
      <c r="D2681">
        <v>470051</v>
      </c>
      <c r="E2681" t="s">
        <v>777</v>
      </c>
      <c r="F2681" t="s">
        <v>786</v>
      </c>
      <c r="G2681" t="s">
        <v>292</v>
      </c>
      <c r="H2681" s="4">
        <v>2143</v>
      </c>
      <c r="I2681" s="4">
        <v>1930</v>
      </c>
      <c r="J2681" s="5">
        <f t="shared" si="78"/>
        <v>4073</v>
      </c>
      <c r="K2681">
        <f>IFERROR(VLOOKUP(G2681,'GASB Match'!$A$87:$B$363,2,FALSE),"")</f>
        <v>3018210</v>
      </c>
    </row>
    <row r="2682" spans="1:11" x14ac:dyDescent="0.2">
      <c r="A2682" t="str">
        <f t="shared" si="77"/>
        <v>2016MELROSE ELEMENTARY</v>
      </c>
      <c r="B2682">
        <v>3018210</v>
      </c>
      <c r="C2682">
        <v>2016</v>
      </c>
      <c r="D2682">
        <v>470051</v>
      </c>
      <c r="E2682" t="s">
        <v>777</v>
      </c>
      <c r="F2682" t="s">
        <v>786</v>
      </c>
      <c r="G2682" t="s">
        <v>292</v>
      </c>
      <c r="H2682" s="4">
        <v>2428</v>
      </c>
      <c r="I2682" s="4">
        <v>1791</v>
      </c>
      <c r="J2682" s="5">
        <f t="shared" si="78"/>
        <v>4219</v>
      </c>
      <c r="K2682">
        <f>IFERROR(VLOOKUP(G2682,'GASB Match'!$A$87:$B$363,2,FALSE),"")</f>
        <v>3018210</v>
      </c>
    </row>
    <row r="2683" spans="1:11" x14ac:dyDescent="0.2">
      <c r="A2683" t="str">
        <f t="shared" si="77"/>
        <v>2017MELROSE ELEMENTARY</v>
      </c>
      <c r="B2683">
        <v>3018210</v>
      </c>
      <c r="C2683">
        <v>2017</v>
      </c>
      <c r="D2683">
        <v>470051</v>
      </c>
      <c r="E2683" t="s">
        <v>777</v>
      </c>
      <c r="F2683" t="s">
        <v>786</v>
      </c>
      <c r="G2683" t="s">
        <v>292</v>
      </c>
      <c r="H2683" s="4">
        <v>2456</v>
      </c>
      <c r="I2683" s="4">
        <v>1574</v>
      </c>
      <c r="J2683" s="5">
        <f t="shared" si="78"/>
        <v>4030</v>
      </c>
      <c r="K2683">
        <f>IFERROR(VLOOKUP(G2683,'GASB Match'!$A$87:$B$363,2,FALSE),"")</f>
        <v>3018210</v>
      </c>
    </row>
    <row r="2684" spans="1:11" x14ac:dyDescent="0.2">
      <c r="A2684" t="str">
        <f t="shared" si="77"/>
        <v>2018MELROSE ELEMENTARY</v>
      </c>
      <c r="B2684">
        <v>3018210</v>
      </c>
      <c r="C2684">
        <v>2018</v>
      </c>
      <c r="D2684">
        <v>470051</v>
      </c>
      <c r="E2684" t="s">
        <v>777</v>
      </c>
      <c r="F2684" t="s">
        <v>786</v>
      </c>
      <c r="G2684" t="s">
        <v>292</v>
      </c>
      <c r="H2684" s="4">
        <v>2572</v>
      </c>
      <c r="I2684" s="4">
        <v>1931</v>
      </c>
      <c r="J2684" s="5">
        <f t="shared" si="78"/>
        <v>4503</v>
      </c>
      <c r="K2684">
        <f>IFERROR(VLOOKUP(G2684,'GASB Match'!$A$87:$B$363,2,FALSE),"")</f>
        <v>3018210</v>
      </c>
    </row>
    <row r="2685" spans="1:11" x14ac:dyDescent="0.2">
      <c r="A2685" t="str">
        <f t="shared" si="77"/>
        <v>2019MELROSE ELEMENTARY</v>
      </c>
      <c r="B2685">
        <v>3018210</v>
      </c>
      <c r="C2685">
        <v>2019</v>
      </c>
      <c r="D2685">
        <v>470051</v>
      </c>
      <c r="E2685" t="s">
        <v>777</v>
      </c>
      <c r="F2685" t="s">
        <v>786</v>
      </c>
      <c r="G2685" t="s">
        <v>292</v>
      </c>
      <c r="H2685" s="4">
        <v>4081</v>
      </c>
      <c r="I2685" s="4">
        <v>2550</v>
      </c>
      <c r="J2685" s="5">
        <f t="shared" si="78"/>
        <v>6631</v>
      </c>
      <c r="K2685">
        <f>IFERROR(VLOOKUP(G2685,'GASB Match'!$A$87:$B$363,2,FALSE),"")</f>
        <v>3018210</v>
      </c>
    </row>
    <row r="2686" spans="1:11" x14ac:dyDescent="0.2">
      <c r="A2686" t="str">
        <f t="shared" si="77"/>
        <v>2020MELROSE ELEMENTARY</v>
      </c>
      <c r="B2686">
        <v>3018210</v>
      </c>
      <c r="C2686">
        <v>2020</v>
      </c>
      <c r="D2686">
        <v>470051</v>
      </c>
      <c r="E2686" t="s">
        <v>777</v>
      </c>
      <c r="F2686" t="s">
        <v>786</v>
      </c>
      <c r="G2686" t="s">
        <v>292</v>
      </c>
      <c r="H2686" s="4">
        <v>5907</v>
      </c>
      <c r="I2686" s="4">
        <v>3405</v>
      </c>
      <c r="J2686" s="5">
        <f t="shared" si="78"/>
        <v>9312</v>
      </c>
      <c r="K2686">
        <f>IFERROR(VLOOKUP(G2686,'GASB Match'!$A$87:$B$363,2,FALSE),"")</f>
        <v>3018210</v>
      </c>
    </row>
    <row r="2687" spans="1:11" x14ac:dyDescent="0.2">
      <c r="A2687" t="str">
        <f t="shared" si="77"/>
        <v>2021MELROSE ELEMENTARY</v>
      </c>
      <c r="B2687">
        <v>3018210</v>
      </c>
      <c r="C2687">
        <v>2021</v>
      </c>
      <c r="D2687">
        <v>470051</v>
      </c>
      <c r="E2687" t="s">
        <v>777</v>
      </c>
      <c r="F2687" t="s">
        <v>786</v>
      </c>
      <c r="G2687" t="s">
        <v>292</v>
      </c>
      <c r="H2687" s="4">
        <v>7895</v>
      </c>
      <c r="I2687" s="4">
        <v>4455</v>
      </c>
      <c r="J2687" s="5">
        <f t="shared" si="78"/>
        <v>12350</v>
      </c>
      <c r="K2687">
        <f>IFERROR(VLOOKUP(G2687,'GASB Match'!$A$87:$B$363,2,FALSE),"")</f>
        <v>3018210</v>
      </c>
    </row>
    <row r="2688" spans="1:11" x14ac:dyDescent="0.2">
      <c r="A2688" t="str">
        <f t="shared" si="77"/>
        <v>2022MELROSE ELEMENTARY</v>
      </c>
      <c r="B2688">
        <v>3018210</v>
      </c>
      <c r="C2688">
        <v>2022</v>
      </c>
      <c r="D2688">
        <v>470051</v>
      </c>
      <c r="E2688" t="s">
        <v>777</v>
      </c>
      <c r="F2688" t="s">
        <v>786</v>
      </c>
      <c r="G2688" t="s">
        <v>292</v>
      </c>
      <c r="H2688" s="4">
        <v>6278</v>
      </c>
      <c r="I2688" s="4">
        <v>3341</v>
      </c>
      <c r="J2688" s="5">
        <f t="shared" si="78"/>
        <v>9619</v>
      </c>
      <c r="K2688">
        <f>IFERROR(VLOOKUP(G2688,'GASB Match'!$A$87:$B$363,2,FALSE),"")</f>
        <v>3018210</v>
      </c>
    </row>
    <row r="2689" spans="1:11" x14ac:dyDescent="0.2">
      <c r="A2689" t="str">
        <f t="shared" si="77"/>
        <v>2023MELROSE ELEMENTARY</v>
      </c>
      <c r="B2689">
        <v>3018210</v>
      </c>
      <c r="C2689">
        <v>2023</v>
      </c>
      <c r="D2689">
        <v>470051</v>
      </c>
      <c r="E2689" t="s">
        <v>777</v>
      </c>
      <c r="F2689" t="s">
        <v>786</v>
      </c>
      <c r="G2689" t="s">
        <v>292</v>
      </c>
      <c r="H2689" s="4">
        <v>3478</v>
      </c>
      <c r="I2689" s="4">
        <v>1761</v>
      </c>
      <c r="J2689" s="5">
        <f t="shared" si="78"/>
        <v>5239</v>
      </c>
      <c r="K2689">
        <f>IFERROR(VLOOKUP(G2689,'GASB Match'!$A$87:$B$363,2,FALSE),"")</f>
        <v>3018210</v>
      </c>
    </row>
    <row r="2690" spans="1:11" x14ac:dyDescent="0.2">
      <c r="A2690" t="str">
        <f t="shared" si="77"/>
        <v>2016SILVER BOW COUNTY</v>
      </c>
      <c r="B2690">
        <v>3000076</v>
      </c>
      <c r="C2690">
        <v>2016</v>
      </c>
      <c r="D2690">
        <v>479991</v>
      </c>
      <c r="E2690" t="s">
        <v>777</v>
      </c>
      <c r="F2690" t="s">
        <v>786</v>
      </c>
      <c r="G2690" t="s">
        <v>369</v>
      </c>
      <c r="H2690" s="4">
        <v>39353</v>
      </c>
      <c r="I2690" s="4">
        <v>25845</v>
      </c>
      <c r="J2690" s="5">
        <f t="shared" si="78"/>
        <v>65198</v>
      </c>
      <c r="K2690">
        <f>IFERROR(VLOOKUP(G2690,'GASB Match'!$A$87:$B$363,2,FALSE),"")</f>
        <v>3000076</v>
      </c>
    </row>
    <row r="2691" spans="1:11" x14ac:dyDescent="0.2">
      <c r="A2691" t="str">
        <f t="shared" ref="A2691:A2754" si="79">C2691&amp;G2691</f>
        <v>2017SILVER BOW COUNTY</v>
      </c>
      <c r="B2691">
        <v>3000076</v>
      </c>
      <c r="C2691">
        <v>2017</v>
      </c>
      <c r="D2691">
        <v>479991</v>
      </c>
      <c r="E2691" t="s">
        <v>777</v>
      </c>
      <c r="F2691" t="s">
        <v>786</v>
      </c>
      <c r="G2691" t="s">
        <v>369</v>
      </c>
      <c r="H2691" s="4">
        <v>6413</v>
      </c>
      <c r="I2691" s="4">
        <v>4086</v>
      </c>
      <c r="J2691" s="5">
        <f t="shared" si="78"/>
        <v>10499</v>
      </c>
      <c r="K2691">
        <f>IFERROR(VLOOKUP(G2691,'GASB Match'!$A$87:$B$363,2,FALSE),"")</f>
        <v>3000076</v>
      </c>
    </row>
    <row r="2692" spans="1:11" x14ac:dyDescent="0.2">
      <c r="A2692" t="str">
        <f t="shared" si="79"/>
        <v>2018SILVER BOW COUNTY</v>
      </c>
      <c r="B2692">
        <v>3000076</v>
      </c>
      <c r="C2692">
        <v>2018</v>
      </c>
      <c r="D2692">
        <v>479991</v>
      </c>
      <c r="E2692" t="s">
        <v>777</v>
      </c>
      <c r="F2692" t="s">
        <v>786</v>
      </c>
      <c r="G2692" t="s">
        <v>369</v>
      </c>
      <c r="H2692" s="4">
        <v>6608</v>
      </c>
      <c r="I2692" s="4">
        <v>4438</v>
      </c>
      <c r="J2692" s="5">
        <f t="shared" si="78"/>
        <v>11046</v>
      </c>
      <c r="K2692">
        <f>IFERROR(VLOOKUP(G2692,'GASB Match'!$A$87:$B$363,2,FALSE),"")</f>
        <v>3000076</v>
      </c>
    </row>
    <row r="2693" spans="1:11" x14ac:dyDescent="0.2">
      <c r="A2693" t="str">
        <f t="shared" si="79"/>
        <v>2019SILVER BOW COUNTY</v>
      </c>
      <c r="B2693">
        <v>3000076</v>
      </c>
      <c r="C2693">
        <v>2019</v>
      </c>
      <c r="D2693">
        <v>479991</v>
      </c>
      <c r="E2693" t="s">
        <v>777</v>
      </c>
      <c r="F2693" t="s">
        <v>786</v>
      </c>
      <c r="G2693" t="s">
        <v>369</v>
      </c>
      <c r="H2693" s="4">
        <v>6881</v>
      </c>
      <c r="I2693" s="4">
        <v>4245</v>
      </c>
      <c r="J2693" s="5">
        <f t="shared" si="78"/>
        <v>11126</v>
      </c>
      <c r="K2693">
        <f>IFERROR(VLOOKUP(G2693,'GASB Match'!$A$87:$B$363,2,FALSE),"")</f>
        <v>3000076</v>
      </c>
    </row>
    <row r="2694" spans="1:11" x14ac:dyDescent="0.2">
      <c r="A2694" t="str">
        <f t="shared" si="79"/>
        <v>2020SILVER BOW COUNTY</v>
      </c>
      <c r="B2694">
        <v>3000076</v>
      </c>
      <c r="C2694">
        <v>2020</v>
      </c>
      <c r="D2694">
        <v>479991</v>
      </c>
      <c r="E2694" t="s">
        <v>777</v>
      </c>
      <c r="F2694" t="s">
        <v>786</v>
      </c>
      <c r="G2694" t="s">
        <v>369</v>
      </c>
      <c r="H2694" s="4">
        <v>6908</v>
      </c>
      <c r="I2694" s="4">
        <v>3997</v>
      </c>
      <c r="J2694" s="5">
        <f t="shared" si="78"/>
        <v>10905</v>
      </c>
      <c r="K2694">
        <f>IFERROR(VLOOKUP(G2694,'GASB Match'!$A$87:$B$363,2,FALSE),"")</f>
        <v>3000076</v>
      </c>
    </row>
    <row r="2695" spans="1:11" x14ac:dyDescent="0.2">
      <c r="A2695" t="str">
        <f t="shared" si="79"/>
        <v>2021SILVER BOW COUNTY</v>
      </c>
      <c r="B2695">
        <v>3000076</v>
      </c>
      <c r="C2695">
        <v>2021</v>
      </c>
      <c r="D2695">
        <v>479991</v>
      </c>
      <c r="E2695" t="s">
        <v>777</v>
      </c>
      <c r="F2695" t="s">
        <v>786</v>
      </c>
      <c r="G2695" t="s">
        <v>369</v>
      </c>
      <c r="H2695" s="4">
        <v>7244</v>
      </c>
      <c r="I2695" s="4">
        <v>4083</v>
      </c>
      <c r="J2695" s="5">
        <f t="shared" si="78"/>
        <v>11327</v>
      </c>
      <c r="K2695">
        <f>IFERROR(VLOOKUP(G2695,'GASB Match'!$A$87:$B$363,2,FALSE),"")</f>
        <v>3000076</v>
      </c>
    </row>
    <row r="2696" spans="1:11" x14ac:dyDescent="0.2">
      <c r="A2696" t="str">
        <f t="shared" si="79"/>
        <v>2022SILVER BOW COUNTY</v>
      </c>
      <c r="B2696">
        <v>3000076</v>
      </c>
      <c r="C2696">
        <v>2022</v>
      </c>
      <c r="D2696">
        <v>479991</v>
      </c>
      <c r="E2696" t="s">
        <v>777</v>
      </c>
      <c r="F2696" t="s">
        <v>786</v>
      </c>
      <c r="G2696" t="s">
        <v>369</v>
      </c>
      <c r="H2696" s="4">
        <v>7433</v>
      </c>
      <c r="I2696" s="4">
        <v>3979</v>
      </c>
      <c r="J2696" s="5">
        <f t="shared" si="78"/>
        <v>11412</v>
      </c>
      <c r="K2696">
        <f>IFERROR(VLOOKUP(G2696,'GASB Match'!$A$87:$B$363,2,FALSE),"")</f>
        <v>3000076</v>
      </c>
    </row>
    <row r="2697" spans="1:11" x14ac:dyDescent="0.2">
      <c r="A2697" t="str">
        <f t="shared" si="79"/>
        <v>2023SILVER BOW COUNTY</v>
      </c>
      <c r="B2697">
        <v>3000076</v>
      </c>
      <c r="C2697">
        <v>2023</v>
      </c>
      <c r="D2697">
        <v>479991</v>
      </c>
      <c r="E2697" t="s">
        <v>777</v>
      </c>
      <c r="F2697" t="s">
        <v>786</v>
      </c>
      <c r="G2697" t="s">
        <v>369</v>
      </c>
      <c r="H2697" s="4">
        <v>8179</v>
      </c>
      <c r="I2697" s="4">
        <v>4303</v>
      </c>
      <c r="J2697" s="5">
        <f t="shared" si="78"/>
        <v>12482</v>
      </c>
      <c r="K2697">
        <f>IFERROR(VLOOKUP(G2697,'GASB Match'!$A$87:$B$363,2,FALSE),"")</f>
        <v>3000076</v>
      </c>
    </row>
    <row r="2698" spans="1:11" x14ac:dyDescent="0.2">
      <c r="A2698" t="str">
        <f t="shared" si="79"/>
        <v>2015PARK CITY PUBLIC SCHOOLS</v>
      </c>
      <c r="B2698" t="s">
        <v>785</v>
      </c>
      <c r="C2698">
        <v>2015</v>
      </c>
      <c r="D2698">
        <v>480051</v>
      </c>
      <c r="E2698" t="s">
        <v>777</v>
      </c>
      <c r="F2698" t="s">
        <v>786</v>
      </c>
      <c r="G2698" t="s">
        <v>293</v>
      </c>
      <c r="H2698" s="4">
        <v>122063</v>
      </c>
      <c r="I2698" s="4">
        <v>82202</v>
      </c>
      <c r="J2698" s="5">
        <f t="shared" si="78"/>
        <v>204265</v>
      </c>
      <c r="K2698" t="str">
        <f>IFERROR(VLOOKUP(G2698,'GASB Match'!$A$87:$B$363,2,FALSE),"")</f>
        <v/>
      </c>
    </row>
    <row r="2699" spans="1:11" x14ac:dyDescent="0.2">
      <c r="A2699" t="str">
        <f t="shared" si="79"/>
        <v>2016PARK CITY PUBLIC SCHOOLS</v>
      </c>
      <c r="B2699" t="s">
        <v>785</v>
      </c>
      <c r="C2699">
        <v>2016</v>
      </c>
      <c r="D2699">
        <v>480051</v>
      </c>
      <c r="E2699" t="s">
        <v>777</v>
      </c>
      <c r="F2699" t="s">
        <v>786</v>
      </c>
      <c r="G2699" t="s">
        <v>293</v>
      </c>
      <c r="H2699" s="4">
        <v>131737</v>
      </c>
      <c r="I2699" s="4">
        <v>86027</v>
      </c>
      <c r="J2699" s="5">
        <f t="shared" ref="J2699:J2762" si="80">SUM(H2699:I2699)</f>
        <v>217764</v>
      </c>
      <c r="K2699" t="str">
        <f>IFERROR(VLOOKUP(G2699,'GASB Match'!$A$87:$B$363,2,FALSE),"")</f>
        <v/>
      </c>
    </row>
    <row r="2700" spans="1:11" x14ac:dyDescent="0.2">
      <c r="A2700" t="str">
        <f t="shared" si="79"/>
        <v>2017PARK CITY PUBLIC SCHOOLS</v>
      </c>
      <c r="B2700" t="s">
        <v>785</v>
      </c>
      <c r="C2700">
        <v>2017</v>
      </c>
      <c r="D2700">
        <v>480051</v>
      </c>
      <c r="E2700" t="s">
        <v>777</v>
      </c>
      <c r="F2700" t="s">
        <v>786</v>
      </c>
      <c r="G2700" t="s">
        <v>293</v>
      </c>
      <c r="H2700" s="4">
        <v>127022</v>
      </c>
      <c r="I2700" s="4">
        <v>80642</v>
      </c>
      <c r="J2700" s="5">
        <f t="shared" si="80"/>
        <v>207664</v>
      </c>
      <c r="K2700" t="str">
        <f>IFERROR(VLOOKUP(G2700,'GASB Match'!$A$87:$B$363,2,FALSE),"")</f>
        <v/>
      </c>
    </row>
    <row r="2701" spans="1:11" x14ac:dyDescent="0.2">
      <c r="A2701" t="str">
        <f t="shared" si="79"/>
        <v>2018PARK CITY PUBLIC SCHOOLS</v>
      </c>
      <c r="B2701" t="s">
        <v>785</v>
      </c>
      <c r="C2701">
        <v>2018</v>
      </c>
      <c r="D2701">
        <v>480051</v>
      </c>
      <c r="E2701" t="s">
        <v>777</v>
      </c>
      <c r="F2701" t="s">
        <v>786</v>
      </c>
      <c r="G2701" t="s">
        <v>293</v>
      </c>
      <c r="H2701" s="4">
        <v>128715</v>
      </c>
      <c r="I2701" s="4">
        <v>80265</v>
      </c>
      <c r="J2701" s="5">
        <f t="shared" si="80"/>
        <v>208980</v>
      </c>
      <c r="K2701" t="str">
        <f>IFERROR(VLOOKUP(G2701,'GASB Match'!$A$87:$B$363,2,FALSE),"")</f>
        <v/>
      </c>
    </row>
    <row r="2702" spans="1:11" x14ac:dyDescent="0.2">
      <c r="A2702" t="str">
        <f t="shared" si="79"/>
        <v>2019PARK CITY PUBLIC SCHOOLS</v>
      </c>
      <c r="B2702" t="s">
        <v>785</v>
      </c>
      <c r="C2702">
        <v>2019</v>
      </c>
      <c r="D2702">
        <v>480051</v>
      </c>
      <c r="E2702" t="s">
        <v>777</v>
      </c>
      <c r="F2702" t="s">
        <v>786</v>
      </c>
      <c r="G2702" t="s">
        <v>293</v>
      </c>
      <c r="H2702" s="4">
        <v>126816</v>
      </c>
      <c r="I2702" s="4">
        <v>76851</v>
      </c>
      <c r="J2702" s="5">
        <f t="shared" si="80"/>
        <v>203667</v>
      </c>
      <c r="K2702" t="str">
        <f>IFERROR(VLOOKUP(G2702,'GASB Match'!$A$87:$B$363,2,FALSE),"")</f>
        <v/>
      </c>
    </row>
    <row r="2703" spans="1:11" x14ac:dyDescent="0.2">
      <c r="A2703" t="str">
        <f t="shared" si="79"/>
        <v>2020PARK CITY PUBLIC SCHOOLS</v>
      </c>
      <c r="B2703" t="s">
        <v>785</v>
      </c>
      <c r="C2703">
        <v>2020</v>
      </c>
      <c r="D2703">
        <v>480051</v>
      </c>
      <c r="E2703" t="s">
        <v>777</v>
      </c>
      <c r="F2703" t="s">
        <v>786</v>
      </c>
      <c r="G2703" t="s">
        <v>293</v>
      </c>
      <c r="H2703" s="4">
        <v>131038</v>
      </c>
      <c r="I2703" s="4">
        <v>77408</v>
      </c>
      <c r="J2703" s="5">
        <f t="shared" si="80"/>
        <v>208446</v>
      </c>
      <c r="K2703" t="str">
        <f>IFERROR(VLOOKUP(G2703,'GASB Match'!$A$87:$B$363,2,FALSE),"")</f>
        <v/>
      </c>
    </row>
    <row r="2704" spans="1:11" x14ac:dyDescent="0.2">
      <c r="A2704" t="str">
        <f t="shared" si="79"/>
        <v>2021PARK CITY PUBLIC SCHOOLS</v>
      </c>
      <c r="B2704" t="s">
        <v>785</v>
      </c>
      <c r="C2704">
        <v>2021</v>
      </c>
      <c r="D2704">
        <v>480051</v>
      </c>
      <c r="E2704" t="s">
        <v>777</v>
      </c>
      <c r="F2704" t="s">
        <v>786</v>
      </c>
      <c r="G2704" t="s">
        <v>293</v>
      </c>
      <c r="H2704" s="4">
        <v>140379</v>
      </c>
      <c r="I2704" s="4">
        <v>80054</v>
      </c>
      <c r="J2704" s="5">
        <f t="shared" si="80"/>
        <v>220433</v>
      </c>
      <c r="K2704" t="str">
        <f>IFERROR(VLOOKUP(G2704,'GASB Match'!$A$87:$B$363,2,FALSE),"")</f>
        <v/>
      </c>
    </row>
    <row r="2705" spans="1:11" x14ac:dyDescent="0.2">
      <c r="A2705" t="str">
        <f t="shared" si="79"/>
        <v>2022PARK CITY PUBLIC SCHOOLS</v>
      </c>
      <c r="B2705" t="s">
        <v>785</v>
      </c>
      <c r="C2705">
        <v>2022</v>
      </c>
      <c r="D2705">
        <v>480051</v>
      </c>
      <c r="E2705" t="s">
        <v>777</v>
      </c>
      <c r="F2705" t="s">
        <v>786</v>
      </c>
      <c r="G2705" t="s">
        <v>293</v>
      </c>
      <c r="H2705" s="4">
        <v>137386</v>
      </c>
      <c r="I2705" s="4">
        <v>75772</v>
      </c>
      <c r="J2705" s="5">
        <f t="shared" si="80"/>
        <v>213158</v>
      </c>
      <c r="K2705" t="str">
        <f>IFERROR(VLOOKUP(G2705,'GASB Match'!$A$87:$B$363,2,FALSE),"")</f>
        <v/>
      </c>
    </row>
    <row r="2706" spans="1:11" x14ac:dyDescent="0.2">
      <c r="A2706" t="str">
        <f t="shared" si="79"/>
        <v>2023PARK CITY PUBLIC SCHOOLS</v>
      </c>
      <c r="B2706" t="s">
        <v>785</v>
      </c>
      <c r="C2706">
        <v>2023</v>
      </c>
      <c r="D2706">
        <v>480051</v>
      </c>
      <c r="E2706" t="s">
        <v>777</v>
      </c>
      <c r="F2706" t="s">
        <v>786</v>
      </c>
      <c r="G2706" t="s">
        <v>293</v>
      </c>
      <c r="H2706" s="4">
        <v>168381</v>
      </c>
      <c r="I2706" s="4">
        <v>90928</v>
      </c>
      <c r="J2706" s="5">
        <f t="shared" si="80"/>
        <v>259309</v>
      </c>
      <c r="K2706" t="str">
        <f>IFERROR(VLOOKUP(G2706,'GASB Match'!$A$87:$B$363,2,FALSE),"")</f>
        <v/>
      </c>
    </row>
    <row r="2707" spans="1:11" x14ac:dyDescent="0.2">
      <c r="A2707" t="str">
        <f t="shared" si="79"/>
        <v>2015COLUMBUS PUBLIC SCHOOLS</v>
      </c>
      <c r="B2707" t="s">
        <v>785</v>
      </c>
      <c r="C2707">
        <v>2015</v>
      </c>
      <c r="D2707">
        <v>480061</v>
      </c>
      <c r="E2707" t="s">
        <v>777</v>
      </c>
      <c r="F2707" t="s">
        <v>786</v>
      </c>
      <c r="G2707" t="s">
        <v>294</v>
      </c>
      <c r="H2707" s="4">
        <v>277716</v>
      </c>
      <c r="I2707" s="4">
        <v>186392</v>
      </c>
      <c r="J2707" s="5">
        <f t="shared" si="80"/>
        <v>464108</v>
      </c>
      <c r="K2707" t="str">
        <f>IFERROR(VLOOKUP(G2707,'GASB Match'!$A$87:$B$363,2,FALSE),"")</f>
        <v/>
      </c>
    </row>
    <row r="2708" spans="1:11" x14ac:dyDescent="0.2">
      <c r="A2708" t="str">
        <f t="shared" si="79"/>
        <v>2016COLUMBUS PUBLIC SCHOOLS</v>
      </c>
      <c r="B2708" t="s">
        <v>785</v>
      </c>
      <c r="C2708">
        <v>2016</v>
      </c>
      <c r="D2708">
        <v>480061</v>
      </c>
      <c r="E2708" t="s">
        <v>777</v>
      </c>
      <c r="F2708" t="s">
        <v>786</v>
      </c>
      <c r="G2708" t="s">
        <v>294</v>
      </c>
      <c r="H2708" s="4">
        <v>284841</v>
      </c>
      <c r="I2708" s="4">
        <v>185764</v>
      </c>
      <c r="J2708" s="5">
        <f t="shared" si="80"/>
        <v>470605</v>
      </c>
      <c r="K2708" t="str">
        <f>IFERROR(VLOOKUP(G2708,'GASB Match'!$A$87:$B$363,2,FALSE),"")</f>
        <v/>
      </c>
    </row>
    <row r="2709" spans="1:11" x14ac:dyDescent="0.2">
      <c r="A2709" t="str">
        <f t="shared" si="79"/>
        <v>2017COLUMBUS PUBLIC SCHOOLS</v>
      </c>
      <c r="B2709" t="s">
        <v>785</v>
      </c>
      <c r="C2709">
        <v>2017</v>
      </c>
      <c r="D2709">
        <v>480061</v>
      </c>
      <c r="E2709" t="s">
        <v>777</v>
      </c>
      <c r="F2709" t="s">
        <v>786</v>
      </c>
      <c r="G2709" t="s">
        <v>294</v>
      </c>
      <c r="H2709" s="4">
        <v>290534</v>
      </c>
      <c r="I2709" s="4">
        <v>184432</v>
      </c>
      <c r="J2709" s="5">
        <f t="shared" si="80"/>
        <v>474966</v>
      </c>
      <c r="K2709" t="str">
        <f>IFERROR(VLOOKUP(G2709,'GASB Match'!$A$87:$B$363,2,FALSE),"")</f>
        <v/>
      </c>
    </row>
    <row r="2710" spans="1:11" x14ac:dyDescent="0.2">
      <c r="A2710" t="str">
        <f t="shared" si="79"/>
        <v>2018COLUMBUS PUBLIC SCHOOLS</v>
      </c>
      <c r="B2710" t="s">
        <v>785</v>
      </c>
      <c r="C2710">
        <v>2018</v>
      </c>
      <c r="D2710">
        <v>480061</v>
      </c>
      <c r="E2710" t="s">
        <v>777</v>
      </c>
      <c r="F2710" t="s">
        <v>786</v>
      </c>
      <c r="G2710" t="s">
        <v>294</v>
      </c>
      <c r="H2710" s="4">
        <v>298779</v>
      </c>
      <c r="I2710" s="4">
        <v>185873</v>
      </c>
      <c r="J2710" s="5">
        <f t="shared" si="80"/>
        <v>484652</v>
      </c>
      <c r="K2710" t="str">
        <f>IFERROR(VLOOKUP(G2710,'GASB Match'!$A$87:$B$363,2,FALSE),"")</f>
        <v/>
      </c>
    </row>
    <row r="2711" spans="1:11" x14ac:dyDescent="0.2">
      <c r="A2711" t="str">
        <f t="shared" si="79"/>
        <v>2019COLUMBUS PUBLIC SCHOOLS</v>
      </c>
      <c r="B2711" t="s">
        <v>785</v>
      </c>
      <c r="C2711">
        <v>2019</v>
      </c>
      <c r="D2711">
        <v>480061</v>
      </c>
      <c r="E2711" t="s">
        <v>777</v>
      </c>
      <c r="F2711" t="s">
        <v>786</v>
      </c>
      <c r="G2711" t="s">
        <v>294</v>
      </c>
      <c r="H2711" s="4">
        <v>299817</v>
      </c>
      <c r="I2711" s="4">
        <v>181582</v>
      </c>
      <c r="J2711" s="5">
        <f t="shared" si="80"/>
        <v>481399</v>
      </c>
      <c r="K2711" t="str">
        <f>IFERROR(VLOOKUP(G2711,'GASB Match'!$A$87:$B$363,2,FALSE),"")</f>
        <v/>
      </c>
    </row>
    <row r="2712" spans="1:11" x14ac:dyDescent="0.2">
      <c r="A2712" t="str">
        <f t="shared" si="79"/>
        <v>2020COLUMBUS PUBLIC SCHOOLS</v>
      </c>
      <c r="B2712" t="s">
        <v>785</v>
      </c>
      <c r="C2712">
        <v>2020</v>
      </c>
      <c r="D2712">
        <v>480061</v>
      </c>
      <c r="E2712" t="s">
        <v>777</v>
      </c>
      <c r="F2712" t="s">
        <v>786</v>
      </c>
      <c r="G2712" t="s">
        <v>294</v>
      </c>
      <c r="H2712" s="4">
        <v>308280</v>
      </c>
      <c r="I2712" s="4">
        <v>182231</v>
      </c>
      <c r="J2712" s="5">
        <f t="shared" si="80"/>
        <v>490511</v>
      </c>
      <c r="K2712" t="str">
        <f>IFERROR(VLOOKUP(G2712,'GASB Match'!$A$87:$B$363,2,FALSE),"")</f>
        <v/>
      </c>
    </row>
    <row r="2713" spans="1:11" x14ac:dyDescent="0.2">
      <c r="A2713" t="str">
        <f t="shared" si="79"/>
        <v>2021COLUMBUS PUBLIC SCHOOLS</v>
      </c>
      <c r="B2713" t="s">
        <v>785</v>
      </c>
      <c r="C2713">
        <v>2021</v>
      </c>
      <c r="D2713">
        <v>480061</v>
      </c>
      <c r="E2713" t="s">
        <v>777</v>
      </c>
      <c r="F2713" t="s">
        <v>786</v>
      </c>
      <c r="G2713" t="s">
        <v>294</v>
      </c>
      <c r="H2713" s="4">
        <v>313812</v>
      </c>
      <c r="I2713" s="4">
        <v>179019</v>
      </c>
      <c r="J2713" s="5">
        <f t="shared" si="80"/>
        <v>492831</v>
      </c>
      <c r="K2713" t="str">
        <f>IFERROR(VLOOKUP(G2713,'GASB Match'!$A$87:$B$363,2,FALSE),"")</f>
        <v/>
      </c>
    </row>
    <row r="2714" spans="1:11" x14ac:dyDescent="0.2">
      <c r="A2714" t="str">
        <f t="shared" si="79"/>
        <v>2022COLUMBUS PUBLIC SCHOOLS</v>
      </c>
      <c r="B2714" t="s">
        <v>785</v>
      </c>
      <c r="C2714">
        <v>2022</v>
      </c>
      <c r="D2714">
        <v>480061</v>
      </c>
      <c r="E2714" t="s">
        <v>777</v>
      </c>
      <c r="F2714" t="s">
        <v>786</v>
      </c>
      <c r="G2714" t="s">
        <v>294</v>
      </c>
      <c r="H2714" s="4">
        <v>334837</v>
      </c>
      <c r="I2714" s="4">
        <v>184856</v>
      </c>
      <c r="J2714" s="5">
        <f t="shared" si="80"/>
        <v>519693</v>
      </c>
      <c r="K2714" t="str">
        <f>IFERROR(VLOOKUP(G2714,'GASB Match'!$A$87:$B$363,2,FALSE),"")</f>
        <v/>
      </c>
    </row>
    <row r="2715" spans="1:11" x14ac:dyDescent="0.2">
      <c r="A2715" t="str">
        <f t="shared" si="79"/>
        <v>2023COLUMBUS PUBLIC SCHOOLS</v>
      </c>
      <c r="B2715" t="s">
        <v>785</v>
      </c>
      <c r="C2715">
        <v>2023</v>
      </c>
      <c r="D2715">
        <v>480061</v>
      </c>
      <c r="E2715" t="s">
        <v>777</v>
      </c>
      <c r="F2715" t="s">
        <v>786</v>
      </c>
      <c r="G2715" t="s">
        <v>294</v>
      </c>
      <c r="H2715" s="4">
        <v>345870</v>
      </c>
      <c r="I2715" s="4">
        <v>186901</v>
      </c>
      <c r="J2715" s="5">
        <f t="shared" si="80"/>
        <v>532771</v>
      </c>
      <c r="K2715" t="str">
        <f>IFERROR(VLOOKUP(G2715,'GASB Match'!$A$87:$B$363,2,FALSE),"")</f>
        <v/>
      </c>
    </row>
    <row r="2716" spans="1:11" x14ac:dyDescent="0.2">
      <c r="A2716" t="str">
        <f t="shared" si="79"/>
        <v>2015REED POINT PUBLIC SCHOOLS</v>
      </c>
      <c r="B2716" t="s">
        <v>785</v>
      </c>
      <c r="C2716">
        <v>2015</v>
      </c>
      <c r="D2716">
        <v>480091</v>
      </c>
      <c r="E2716" t="s">
        <v>777</v>
      </c>
      <c r="F2716" t="s">
        <v>786</v>
      </c>
      <c r="G2716" t="s">
        <v>295</v>
      </c>
      <c r="H2716" s="4">
        <v>39366</v>
      </c>
      <c r="I2716" s="4">
        <v>26847</v>
      </c>
      <c r="J2716" s="5">
        <f t="shared" si="80"/>
        <v>66213</v>
      </c>
      <c r="K2716" t="str">
        <f>IFERROR(VLOOKUP(G2716,'GASB Match'!$A$87:$B$363,2,FALSE),"")</f>
        <v/>
      </c>
    </row>
    <row r="2717" spans="1:11" x14ac:dyDescent="0.2">
      <c r="A2717" t="str">
        <f t="shared" si="79"/>
        <v>2016REED POINT PUBLIC SCHOOLS</v>
      </c>
      <c r="B2717" t="s">
        <v>785</v>
      </c>
      <c r="C2717">
        <v>2016</v>
      </c>
      <c r="D2717">
        <v>480091</v>
      </c>
      <c r="E2717" t="s">
        <v>777</v>
      </c>
      <c r="F2717" t="s">
        <v>786</v>
      </c>
      <c r="G2717" t="s">
        <v>295</v>
      </c>
      <c r="H2717" s="4">
        <v>41961</v>
      </c>
      <c r="I2717" s="4">
        <v>27544</v>
      </c>
      <c r="J2717" s="5">
        <f t="shared" si="80"/>
        <v>69505</v>
      </c>
      <c r="K2717" t="str">
        <f>IFERROR(VLOOKUP(G2717,'GASB Match'!$A$87:$B$363,2,FALSE),"")</f>
        <v/>
      </c>
    </row>
    <row r="2718" spans="1:11" x14ac:dyDescent="0.2">
      <c r="A2718" t="str">
        <f t="shared" si="79"/>
        <v>2017REED POINT PUBLIC SCHOOLS</v>
      </c>
      <c r="B2718" t="s">
        <v>785</v>
      </c>
      <c r="C2718">
        <v>2017</v>
      </c>
      <c r="D2718">
        <v>480091</v>
      </c>
      <c r="E2718" t="s">
        <v>777</v>
      </c>
      <c r="F2718" t="s">
        <v>786</v>
      </c>
      <c r="G2718" t="s">
        <v>295</v>
      </c>
      <c r="H2718" s="4">
        <v>44864</v>
      </c>
      <c r="I2718" s="4">
        <v>28492</v>
      </c>
      <c r="J2718" s="5">
        <f t="shared" si="80"/>
        <v>73356</v>
      </c>
      <c r="K2718" t="str">
        <f>IFERROR(VLOOKUP(G2718,'GASB Match'!$A$87:$B$363,2,FALSE),"")</f>
        <v/>
      </c>
    </row>
    <row r="2719" spans="1:11" x14ac:dyDescent="0.2">
      <c r="A2719" t="str">
        <f t="shared" si="79"/>
        <v>2018REED POINT PUBLIC SCHOOLS</v>
      </c>
      <c r="B2719" t="s">
        <v>785</v>
      </c>
      <c r="C2719">
        <v>2018</v>
      </c>
      <c r="D2719">
        <v>480091</v>
      </c>
      <c r="E2719" t="s">
        <v>777</v>
      </c>
      <c r="F2719" t="s">
        <v>786</v>
      </c>
      <c r="G2719" t="s">
        <v>295</v>
      </c>
      <c r="H2719" s="4">
        <v>45540</v>
      </c>
      <c r="I2719" s="4">
        <v>28614</v>
      </c>
      <c r="J2719" s="5">
        <f t="shared" si="80"/>
        <v>74154</v>
      </c>
      <c r="K2719" t="str">
        <f>IFERROR(VLOOKUP(G2719,'GASB Match'!$A$87:$B$363,2,FALSE),"")</f>
        <v/>
      </c>
    </row>
    <row r="2720" spans="1:11" x14ac:dyDescent="0.2">
      <c r="A2720" t="str">
        <f t="shared" si="79"/>
        <v>2019REED POINT PUBLIC SCHOOLS</v>
      </c>
      <c r="B2720" t="s">
        <v>785</v>
      </c>
      <c r="C2720">
        <v>2019</v>
      </c>
      <c r="D2720">
        <v>480091</v>
      </c>
      <c r="E2720" t="s">
        <v>777</v>
      </c>
      <c r="F2720" t="s">
        <v>786</v>
      </c>
      <c r="G2720" t="s">
        <v>295</v>
      </c>
      <c r="H2720" s="4">
        <v>43733</v>
      </c>
      <c r="I2720" s="4">
        <v>26554</v>
      </c>
      <c r="J2720" s="5">
        <f t="shared" si="80"/>
        <v>70287</v>
      </c>
      <c r="K2720" t="str">
        <f>IFERROR(VLOOKUP(G2720,'GASB Match'!$A$87:$B$363,2,FALSE),"")</f>
        <v/>
      </c>
    </row>
    <row r="2721" spans="1:11" x14ac:dyDescent="0.2">
      <c r="A2721" t="str">
        <f t="shared" si="79"/>
        <v>2020REED POINT PUBLIC SCHOOLS</v>
      </c>
      <c r="B2721" t="s">
        <v>785</v>
      </c>
      <c r="C2721">
        <v>2020</v>
      </c>
      <c r="D2721">
        <v>480091</v>
      </c>
      <c r="E2721" t="s">
        <v>777</v>
      </c>
      <c r="F2721" t="s">
        <v>786</v>
      </c>
      <c r="G2721" t="s">
        <v>295</v>
      </c>
      <c r="H2721" s="4">
        <v>43010</v>
      </c>
      <c r="I2721" s="4">
        <v>25348</v>
      </c>
      <c r="J2721" s="5">
        <f t="shared" si="80"/>
        <v>68358</v>
      </c>
      <c r="K2721" t="str">
        <f>IFERROR(VLOOKUP(G2721,'GASB Match'!$A$87:$B$363,2,FALSE),"")</f>
        <v/>
      </c>
    </row>
    <row r="2722" spans="1:11" x14ac:dyDescent="0.2">
      <c r="A2722" t="str">
        <f t="shared" si="79"/>
        <v>2021REED POINT PUBLIC SCHOOLS</v>
      </c>
      <c r="B2722" t="s">
        <v>785</v>
      </c>
      <c r="C2722">
        <v>2021</v>
      </c>
      <c r="D2722">
        <v>480091</v>
      </c>
      <c r="E2722" t="s">
        <v>777</v>
      </c>
      <c r="F2722" t="s">
        <v>786</v>
      </c>
      <c r="G2722" t="s">
        <v>295</v>
      </c>
      <c r="H2722" s="4">
        <v>44767</v>
      </c>
      <c r="I2722" s="4">
        <v>25495</v>
      </c>
      <c r="J2722" s="5">
        <f t="shared" si="80"/>
        <v>70262</v>
      </c>
      <c r="K2722" t="str">
        <f>IFERROR(VLOOKUP(G2722,'GASB Match'!$A$87:$B$363,2,FALSE),"")</f>
        <v/>
      </c>
    </row>
    <row r="2723" spans="1:11" x14ac:dyDescent="0.2">
      <c r="A2723" t="str">
        <f t="shared" si="79"/>
        <v>2022REED POINT PUBLIC SCHOOLS</v>
      </c>
      <c r="B2723" t="s">
        <v>785</v>
      </c>
      <c r="C2723">
        <v>2022</v>
      </c>
      <c r="D2723">
        <v>480091</v>
      </c>
      <c r="E2723" t="s">
        <v>777</v>
      </c>
      <c r="F2723" t="s">
        <v>786</v>
      </c>
      <c r="G2723" t="s">
        <v>295</v>
      </c>
      <c r="H2723" s="4">
        <v>48059</v>
      </c>
      <c r="I2723" s="4">
        <v>26423</v>
      </c>
      <c r="J2723" s="5">
        <f t="shared" si="80"/>
        <v>74482</v>
      </c>
      <c r="K2723" t="str">
        <f>IFERROR(VLOOKUP(G2723,'GASB Match'!$A$87:$B$363,2,FALSE),"")</f>
        <v/>
      </c>
    </row>
    <row r="2724" spans="1:11" x14ac:dyDescent="0.2">
      <c r="A2724" t="str">
        <f t="shared" si="79"/>
        <v>2023REED POINT PUBLIC SCHOOLS</v>
      </c>
      <c r="B2724" t="s">
        <v>785</v>
      </c>
      <c r="C2724">
        <v>2023</v>
      </c>
      <c r="D2724">
        <v>480091</v>
      </c>
      <c r="E2724" t="s">
        <v>777</v>
      </c>
      <c r="F2724" t="s">
        <v>786</v>
      </c>
      <c r="G2724" t="s">
        <v>295</v>
      </c>
      <c r="H2724" s="4">
        <v>52244</v>
      </c>
      <c r="I2724" s="4">
        <v>28130</v>
      </c>
      <c r="J2724" s="5">
        <f t="shared" si="80"/>
        <v>80374</v>
      </c>
      <c r="K2724" t="str">
        <f>IFERROR(VLOOKUP(G2724,'GASB Match'!$A$87:$B$363,2,FALSE),"")</f>
        <v/>
      </c>
    </row>
    <row r="2725" spans="1:11" x14ac:dyDescent="0.2">
      <c r="A2725" t="str">
        <f t="shared" si="79"/>
        <v>2015MOLT ELEMENTARY</v>
      </c>
      <c r="B2725">
        <v>3018660</v>
      </c>
      <c r="C2725">
        <v>2015</v>
      </c>
      <c r="D2725">
        <v>480121</v>
      </c>
      <c r="E2725" t="s">
        <v>777</v>
      </c>
      <c r="F2725" t="s">
        <v>786</v>
      </c>
      <c r="G2725" t="s">
        <v>296</v>
      </c>
      <c r="H2725" s="4">
        <v>2179</v>
      </c>
      <c r="I2725" s="4">
        <v>1955</v>
      </c>
      <c r="J2725" s="5">
        <f t="shared" si="80"/>
        <v>4134</v>
      </c>
      <c r="K2725">
        <f>IFERROR(VLOOKUP(G2725,'GASB Match'!$A$87:$B$363,2,FALSE),"")</f>
        <v>3018660</v>
      </c>
    </row>
    <row r="2726" spans="1:11" x14ac:dyDescent="0.2">
      <c r="A2726" t="str">
        <f t="shared" si="79"/>
        <v>2016MOLT ELEMENTARY</v>
      </c>
      <c r="B2726">
        <v>3018660</v>
      </c>
      <c r="C2726">
        <v>2016</v>
      </c>
      <c r="D2726">
        <v>480121</v>
      </c>
      <c r="E2726" t="s">
        <v>777</v>
      </c>
      <c r="F2726" t="s">
        <v>786</v>
      </c>
      <c r="G2726" t="s">
        <v>296</v>
      </c>
      <c r="H2726" s="4">
        <v>2145</v>
      </c>
      <c r="I2726" s="4">
        <v>1606</v>
      </c>
      <c r="J2726" s="5">
        <f t="shared" si="80"/>
        <v>3751</v>
      </c>
      <c r="K2726">
        <f>IFERROR(VLOOKUP(G2726,'GASB Match'!$A$87:$B$363,2,FALSE),"")</f>
        <v>3018660</v>
      </c>
    </row>
    <row r="2727" spans="1:11" x14ac:dyDescent="0.2">
      <c r="A2727" t="str">
        <f t="shared" si="79"/>
        <v>2017MOLT ELEMENTARY</v>
      </c>
      <c r="B2727">
        <v>3018660</v>
      </c>
      <c r="C2727">
        <v>2017</v>
      </c>
      <c r="D2727">
        <v>480121</v>
      </c>
      <c r="E2727" t="s">
        <v>777</v>
      </c>
      <c r="F2727" t="s">
        <v>786</v>
      </c>
      <c r="G2727" t="s">
        <v>296</v>
      </c>
      <c r="H2727" s="4">
        <v>2275</v>
      </c>
      <c r="I2727" s="4">
        <v>1459</v>
      </c>
      <c r="J2727" s="5">
        <f t="shared" si="80"/>
        <v>3734</v>
      </c>
      <c r="K2727">
        <f>IFERROR(VLOOKUP(G2727,'GASB Match'!$A$87:$B$363,2,FALSE),"")</f>
        <v>3018660</v>
      </c>
    </row>
    <row r="2728" spans="1:11" x14ac:dyDescent="0.2">
      <c r="A2728" t="str">
        <f t="shared" si="79"/>
        <v>2018MOLT ELEMENTARY</v>
      </c>
      <c r="B2728">
        <v>3018660</v>
      </c>
      <c r="C2728">
        <v>2018</v>
      </c>
      <c r="D2728">
        <v>480121</v>
      </c>
      <c r="E2728" t="s">
        <v>777</v>
      </c>
      <c r="F2728" t="s">
        <v>786</v>
      </c>
      <c r="G2728" t="s">
        <v>296</v>
      </c>
      <c r="H2728" s="4">
        <v>2515</v>
      </c>
      <c r="I2728" s="4">
        <v>1896</v>
      </c>
      <c r="J2728" s="5">
        <f t="shared" si="80"/>
        <v>4411</v>
      </c>
      <c r="K2728">
        <f>IFERROR(VLOOKUP(G2728,'GASB Match'!$A$87:$B$363,2,FALSE),"")</f>
        <v>3018660</v>
      </c>
    </row>
    <row r="2729" spans="1:11" x14ac:dyDescent="0.2">
      <c r="A2729" t="str">
        <f t="shared" si="79"/>
        <v>2019MOLT ELEMENTARY</v>
      </c>
      <c r="B2729">
        <v>3018660</v>
      </c>
      <c r="C2729">
        <v>2019</v>
      </c>
      <c r="D2729">
        <v>480121</v>
      </c>
      <c r="E2729" t="s">
        <v>777</v>
      </c>
      <c r="F2729" t="s">
        <v>786</v>
      </c>
      <c r="G2729" t="s">
        <v>296</v>
      </c>
      <c r="H2729" s="4">
        <v>2650</v>
      </c>
      <c r="I2729" s="4">
        <v>1684</v>
      </c>
      <c r="J2729" s="5">
        <f t="shared" si="80"/>
        <v>4334</v>
      </c>
      <c r="K2729">
        <f>IFERROR(VLOOKUP(G2729,'GASB Match'!$A$87:$B$363,2,FALSE),"")</f>
        <v>3018660</v>
      </c>
    </row>
    <row r="2730" spans="1:11" x14ac:dyDescent="0.2">
      <c r="A2730" t="str">
        <f t="shared" si="79"/>
        <v>2020MOLT ELEMENTARY</v>
      </c>
      <c r="B2730">
        <v>3018660</v>
      </c>
      <c r="C2730">
        <v>2020</v>
      </c>
      <c r="D2730">
        <v>480121</v>
      </c>
      <c r="E2730" t="s">
        <v>777</v>
      </c>
      <c r="F2730" t="s">
        <v>786</v>
      </c>
      <c r="G2730" t="s">
        <v>296</v>
      </c>
      <c r="H2730" s="4">
        <v>2789</v>
      </c>
      <c r="I2730" s="4">
        <v>1561</v>
      </c>
      <c r="J2730" s="5">
        <f t="shared" si="80"/>
        <v>4350</v>
      </c>
      <c r="K2730">
        <f>IFERROR(VLOOKUP(G2730,'GASB Match'!$A$87:$B$363,2,FALSE),"")</f>
        <v>3018660</v>
      </c>
    </row>
    <row r="2731" spans="1:11" x14ac:dyDescent="0.2">
      <c r="A2731" t="str">
        <f t="shared" si="79"/>
        <v>2021MOLT ELEMENTARY</v>
      </c>
      <c r="B2731">
        <v>3018660</v>
      </c>
      <c r="C2731">
        <v>2021</v>
      </c>
      <c r="D2731">
        <v>480121</v>
      </c>
      <c r="E2731" t="s">
        <v>777</v>
      </c>
      <c r="F2731" t="s">
        <v>786</v>
      </c>
      <c r="G2731" t="s">
        <v>296</v>
      </c>
      <c r="H2731" s="4">
        <v>4452</v>
      </c>
      <c r="I2731" s="4">
        <v>2490</v>
      </c>
      <c r="J2731" s="5">
        <f t="shared" si="80"/>
        <v>6942</v>
      </c>
      <c r="K2731">
        <f>IFERROR(VLOOKUP(G2731,'GASB Match'!$A$87:$B$363,2,FALSE),"")</f>
        <v>3018660</v>
      </c>
    </row>
    <row r="2732" spans="1:11" x14ac:dyDescent="0.2">
      <c r="A2732" t="str">
        <f t="shared" si="79"/>
        <v>2022MOLT ELEMENTARY</v>
      </c>
      <c r="B2732">
        <v>3018660</v>
      </c>
      <c r="C2732">
        <v>2022</v>
      </c>
      <c r="D2732">
        <v>480121</v>
      </c>
      <c r="E2732" t="s">
        <v>777</v>
      </c>
      <c r="F2732" t="s">
        <v>786</v>
      </c>
      <c r="G2732" t="s">
        <v>296</v>
      </c>
      <c r="H2732" s="4">
        <v>0</v>
      </c>
      <c r="I2732" s="4">
        <v>0</v>
      </c>
      <c r="J2732" s="5">
        <f t="shared" si="80"/>
        <v>0</v>
      </c>
      <c r="K2732">
        <f>IFERROR(VLOOKUP(G2732,'GASB Match'!$A$87:$B$363,2,FALSE),"")</f>
        <v>3018660</v>
      </c>
    </row>
    <row r="2733" spans="1:11" x14ac:dyDescent="0.2">
      <c r="A2733" t="str">
        <f t="shared" si="79"/>
        <v>2023MOLT ELEMENTARY</v>
      </c>
      <c r="B2733">
        <v>3018660</v>
      </c>
      <c r="C2733">
        <v>2023</v>
      </c>
      <c r="D2733">
        <v>480121</v>
      </c>
      <c r="E2733" t="s">
        <v>777</v>
      </c>
      <c r="F2733" t="s">
        <v>786</v>
      </c>
      <c r="G2733" t="s">
        <v>296</v>
      </c>
      <c r="H2733" s="4">
        <v>0</v>
      </c>
      <c r="I2733" s="4">
        <v>0</v>
      </c>
      <c r="J2733" s="5">
        <f t="shared" si="80"/>
        <v>0</v>
      </c>
      <c r="K2733">
        <f>IFERROR(VLOOKUP(G2733,'GASB Match'!$A$87:$B$363,2,FALSE),"")</f>
        <v>3018660</v>
      </c>
    </row>
    <row r="2734" spans="1:11" x14ac:dyDescent="0.2">
      <c r="A2734" t="str">
        <f t="shared" si="79"/>
        <v>2015FISHTAIL ELEMENTARY</v>
      </c>
      <c r="B2734">
        <v>3010800</v>
      </c>
      <c r="C2734">
        <v>2015</v>
      </c>
      <c r="D2734">
        <v>480131</v>
      </c>
      <c r="E2734" t="s">
        <v>777</v>
      </c>
      <c r="F2734" t="s">
        <v>786</v>
      </c>
      <c r="G2734" t="s">
        <v>297</v>
      </c>
      <c r="H2734" s="4">
        <v>2736</v>
      </c>
      <c r="I2734" s="4">
        <v>2327</v>
      </c>
      <c r="J2734" s="5">
        <f t="shared" si="80"/>
        <v>5063</v>
      </c>
      <c r="K2734">
        <f>IFERROR(VLOOKUP(G2734,'GASB Match'!$A$87:$B$363,2,FALSE),"")</f>
        <v>3010800</v>
      </c>
    </row>
    <row r="2735" spans="1:11" x14ac:dyDescent="0.2">
      <c r="A2735" t="str">
        <f t="shared" si="79"/>
        <v>2016FISHTAIL ELEMENTARY</v>
      </c>
      <c r="B2735">
        <v>3010800</v>
      </c>
      <c r="C2735">
        <v>2016</v>
      </c>
      <c r="D2735">
        <v>480131</v>
      </c>
      <c r="E2735" t="s">
        <v>777</v>
      </c>
      <c r="F2735" t="s">
        <v>786</v>
      </c>
      <c r="G2735" t="s">
        <v>297</v>
      </c>
      <c r="H2735" s="4">
        <v>2906</v>
      </c>
      <c r="I2735" s="4">
        <v>2102</v>
      </c>
      <c r="J2735" s="5">
        <f t="shared" si="80"/>
        <v>5008</v>
      </c>
      <c r="K2735">
        <f>IFERROR(VLOOKUP(G2735,'GASB Match'!$A$87:$B$363,2,FALSE),"")</f>
        <v>3010800</v>
      </c>
    </row>
    <row r="2736" spans="1:11" x14ac:dyDescent="0.2">
      <c r="A2736" t="str">
        <f t="shared" si="79"/>
        <v>2017FISHTAIL ELEMENTARY</v>
      </c>
      <c r="B2736">
        <v>3010800</v>
      </c>
      <c r="C2736">
        <v>2017</v>
      </c>
      <c r="D2736">
        <v>480131</v>
      </c>
      <c r="E2736" t="s">
        <v>777</v>
      </c>
      <c r="F2736" t="s">
        <v>786</v>
      </c>
      <c r="G2736" t="s">
        <v>297</v>
      </c>
      <c r="H2736" s="4">
        <v>2495</v>
      </c>
      <c r="I2736" s="4">
        <v>1599</v>
      </c>
      <c r="J2736" s="5">
        <f t="shared" si="80"/>
        <v>4094</v>
      </c>
      <c r="K2736">
        <f>IFERROR(VLOOKUP(G2736,'GASB Match'!$A$87:$B$363,2,FALSE),"")</f>
        <v>3010800</v>
      </c>
    </row>
    <row r="2737" spans="1:11" x14ac:dyDescent="0.2">
      <c r="A2737" t="str">
        <f t="shared" si="79"/>
        <v>2018FISHTAIL ELEMENTARY</v>
      </c>
      <c r="B2737">
        <v>3010800</v>
      </c>
      <c r="C2737">
        <v>2018</v>
      </c>
      <c r="D2737">
        <v>480131</v>
      </c>
      <c r="E2737" t="s">
        <v>777</v>
      </c>
      <c r="F2737" t="s">
        <v>786</v>
      </c>
      <c r="G2737" t="s">
        <v>297</v>
      </c>
      <c r="H2737" s="4">
        <v>4473</v>
      </c>
      <c r="I2737" s="4">
        <v>3112</v>
      </c>
      <c r="J2737" s="5">
        <f t="shared" si="80"/>
        <v>7585</v>
      </c>
      <c r="K2737">
        <f>IFERROR(VLOOKUP(G2737,'GASB Match'!$A$87:$B$363,2,FALSE),"")</f>
        <v>3010800</v>
      </c>
    </row>
    <row r="2738" spans="1:11" x14ac:dyDescent="0.2">
      <c r="A2738" t="str">
        <f t="shared" si="79"/>
        <v>2019FISHTAIL ELEMENTARY</v>
      </c>
      <c r="B2738">
        <v>3010800</v>
      </c>
      <c r="C2738">
        <v>2019</v>
      </c>
      <c r="D2738">
        <v>480131</v>
      </c>
      <c r="E2738" t="s">
        <v>777</v>
      </c>
      <c r="F2738" t="s">
        <v>786</v>
      </c>
      <c r="G2738" t="s">
        <v>297</v>
      </c>
      <c r="H2738" s="4">
        <v>4747</v>
      </c>
      <c r="I2738" s="4">
        <v>2953</v>
      </c>
      <c r="J2738" s="5">
        <f t="shared" si="80"/>
        <v>7700</v>
      </c>
      <c r="K2738">
        <f>IFERROR(VLOOKUP(G2738,'GASB Match'!$A$87:$B$363,2,FALSE),"")</f>
        <v>3010800</v>
      </c>
    </row>
    <row r="2739" spans="1:11" x14ac:dyDescent="0.2">
      <c r="A2739" t="str">
        <f t="shared" si="79"/>
        <v>2020FISHTAIL ELEMENTARY</v>
      </c>
      <c r="B2739">
        <v>3010800</v>
      </c>
      <c r="C2739">
        <v>2020</v>
      </c>
      <c r="D2739">
        <v>480131</v>
      </c>
      <c r="E2739" t="s">
        <v>777</v>
      </c>
      <c r="F2739" t="s">
        <v>786</v>
      </c>
      <c r="G2739" t="s">
        <v>297</v>
      </c>
      <c r="H2739" s="4">
        <v>6086</v>
      </c>
      <c r="I2739" s="4">
        <v>3510</v>
      </c>
      <c r="J2739" s="5">
        <f t="shared" si="80"/>
        <v>9596</v>
      </c>
      <c r="K2739">
        <f>IFERROR(VLOOKUP(G2739,'GASB Match'!$A$87:$B$363,2,FALSE),"")</f>
        <v>3010800</v>
      </c>
    </row>
    <row r="2740" spans="1:11" x14ac:dyDescent="0.2">
      <c r="A2740" t="str">
        <f t="shared" si="79"/>
        <v>2021FISHTAIL ELEMENTARY</v>
      </c>
      <c r="B2740">
        <v>3010800</v>
      </c>
      <c r="C2740">
        <v>2021</v>
      </c>
      <c r="D2740">
        <v>480131</v>
      </c>
      <c r="E2740" t="s">
        <v>777</v>
      </c>
      <c r="F2740" t="s">
        <v>786</v>
      </c>
      <c r="G2740" t="s">
        <v>297</v>
      </c>
      <c r="H2740" s="4">
        <v>8340</v>
      </c>
      <c r="I2740" s="4">
        <v>4709</v>
      </c>
      <c r="J2740" s="5">
        <f t="shared" si="80"/>
        <v>13049</v>
      </c>
      <c r="K2740">
        <f>IFERROR(VLOOKUP(G2740,'GASB Match'!$A$87:$B$363,2,FALSE),"")</f>
        <v>3010800</v>
      </c>
    </row>
    <row r="2741" spans="1:11" x14ac:dyDescent="0.2">
      <c r="A2741" t="str">
        <f t="shared" si="79"/>
        <v>2022FISHTAIL ELEMENTARY</v>
      </c>
      <c r="B2741">
        <v>3010800</v>
      </c>
      <c r="C2741">
        <v>2022</v>
      </c>
      <c r="D2741">
        <v>480131</v>
      </c>
      <c r="E2741" t="s">
        <v>777</v>
      </c>
      <c r="F2741" t="s">
        <v>786</v>
      </c>
      <c r="G2741" t="s">
        <v>297</v>
      </c>
      <c r="H2741" s="4">
        <v>9044</v>
      </c>
      <c r="I2741" s="4">
        <v>4869</v>
      </c>
      <c r="J2741" s="5">
        <f t="shared" si="80"/>
        <v>13913</v>
      </c>
      <c r="K2741">
        <f>IFERROR(VLOOKUP(G2741,'GASB Match'!$A$87:$B$363,2,FALSE),"")</f>
        <v>3010800</v>
      </c>
    </row>
    <row r="2742" spans="1:11" x14ac:dyDescent="0.2">
      <c r="A2742" t="str">
        <f t="shared" si="79"/>
        <v>2023FISHTAIL ELEMENTARY</v>
      </c>
      <c r="B2742">
        <v>3010800</v>
      </c>
      <c r="C2742">
        <v>2023</v>
      </c>
      <c r="D2742">
        <v>480131</v>
      </c>
      <c r="E2742" t="s">
        <v>777</v>
      </c>
      <c r="F2742" t="s">
        <v>786</v>
      </c>
      <c r="G2742" t="s">
        <v>297</v>
      </c>
      <c r="H2742" s="4">
        <v>7403</v>
      </c>
      <c r="I2742" s="4">
        <v>3884</v>
      </c>
      <c r="J2742" s="5">
        <f t="shared" si="80"/>
        <v>11287</v>
      </c>
      <c r="K2742">
        <f>IFERROR(VLOOKUP(G2742,'GASB Match'!$A$87:$B$363,2,FALSE),"")</f>
        <v>3010800</v>
      </c>
    </row>
    <row r="2743" spans="1:11" x14ac:dyDescent="0.2">
      <c r="A2743" t="str">
        <f t="shared" si="79"/>
        <v>2015NYE ELEMENTARY</v>
      </c>
      <c r="B2743">
        <v>3019530</v>
      </c>
      <c r="C2743">
        <v>2015</v>
      </c>
      <c r="D2743">
        <v>480311</v>
      </c>
      <c r="E2743" t="s">
        <v>777</v>
      </c>
      <c r="F2743" t="s">
        <v>786</v>
      </c>
      <c r="G2743" t="s">
        <v>298</v>
      </c>
      <c r="H2743" s="4">
        <v>2887</v>
      </c>
      <c r="I2743" s="4">
        <v>2428</v>
      </c>
      <c r="J2743" s="5">
        <f t="shared" si="80"/>
        <v>5315</v>
      </c>
      <c r="K2743">
        <f>IFERROR(VLOOKUP(G2743,'GASB Match'!$A$87:$B$363,2,FALSE),"")</f>
        <v>3019530</v>
      </c>
    </row>
    <row r="2744" spans="1:11" x14ac:dyDescent="0.2">
      <c r="A2744" t="str">
        <f t="shared" si="79"/>
        <v>2016NYE ELEMENTARY</v>
      </c>
      <c r="B2744">
        <v>3019530</v>
      </c>
      <c r="C2744">
        <v>2016</v>
      </c>
      <c r="D2744">
        <v>480311</v>
      </c>
      <c r="E2744" t="s">
        <v>777</v>
      </c>
      <c r="F2744" t="s">
        <v>786</v>
      </c>
      <c r="G2744" t="s">
        <v>298</v>
      </c>
      <c r="H2744" s="4">
        <v>3070</v>
      </c>
      <c r="I2744" s="4">
        <v>2209</v>
      </c>
      <c r="J2744" s="5">
        <f t="shared" si="80"/>
        <v>5279</v>
      </c>
      <c r="K2744">
        <f>IFERROR(VLOOKUP(G2744,'GASB Match'!$A$87:$B$363,2,FALSE),"")</f>
        <v>3019530</v>
      </c>
    </row>
    <row r="2745" spans="1:11" x14ac:dyDescent="0.2">
      <c r="A2745" t="str">
        <f t="shared" si="79"/>
        <v>2017NYE ELEMENTARY</v>
      </c>
      <c r="B2745">
        <v>3019530</v>
      </c>
      <c r="C2745">
        <v>2017</v>
      </c>
      <c r="D2745">
        <v>480311</v>
      </c>
      <c r="E2745" t="s">
        <v>777</v>
      </c>
      <c r="F2745" t="s">
        <v>786</v>
      </c>
      <c r="G2745" t="s">
        <v>298</v>
      </c>
      <c r="H2745" s="4">
        <v>3258</v>
      </c>
      <c r="I2745" s="4">
        <v>2083</v>
      </c>
      <c r="J2745" s="5">
        <f t="shared" si="80"/>
        <v>5341</v>
      </c>
      <c r="K2745">
        <f>IFERROR(VLOOKUP(G2745,'GASB Match'!$A$87:$B$363,2,FALSE),"")</f>
        <v>3019530</v>
      </c>
    </row>
    <row r="2746" spans="1:11" x14ac:dyDescent="0.2">
      <c r="A2746" t="str">
        <f t="shared" si="79"/>
        <v>2018NYE ELEMENTARY</v>
      </c>
      <c r="B2746">
        <v>3019530</v>
      </c>
      <c r="C2746">
        <v>2018</v>
      </c>
      <c r="D2746">
        <v>480311</v>
      </c>
      <c r="E2746" t="s">
        <v>777</v>
      </c>
      <c r="F2746" t="s">
        <v>786</v>
      </c>
      <c r="G2746" t="s">
        <v>298</v>
      </c>
      <c r="H2746" s="4">
        <v>3624</v>
      </c>
      <c r="I2746" s="4">
        <v>2585</v>
      </c>
      <c r="J2746" s="5">
        <f t="shared" si="80"/>
        <v>6209</v>
      </c>
      <c r="K2746">
        <f>IFERROR(VLOOKUP(G2746,'GASB Match'!$A$87:$B$363,2,FALSE),"")</f>
        <v>3019530</v>
      </c>
    </row>
    <row r="2747" spans="1:11" x14ac:dyDescent="0.2">
      <c r="A2747" t="str">
        <f t="shared" si="79"/>
        <v>2019NYE ELEMENTARY</v>
      </c>
      <c r="B2747">
        <v>3019530</v>
      </c>
      <c r="C2747">
        <v>2019</v>
      </c>
      <c r="D2747">
        <v>480311</v>
      </c>
      <c r="E2747" t="s">
        <v>777</v>
      </c>
      <c r="F2747" t="s">
        <v>786</v>
      </c>
      <c r="G2747" t="s">
        <v>298</v>
      </c>
      <c r="H2747" s="4">
        <v>2870</v>
      </c>
      <c r="I2747" s="4">
        <v>1817</v>
      </c>
      <c r="J2747" s="5">
        <f t="shared" si="80"/>
        <v>4687</v>
      </c>
      <c r="K2747">
        <f>IFERROR(VLOOKUP(G2747,'GASB Match'!$A$87:$B$363,2,FALSE),"")</f>
        <v>3019530</v>
      </c>
    </row>
    <row r="2748" spans="1:11" x14ac:dyDescent="0.2">
      <c r="A2748" t="str">
        <f t="shared" si="79"/>
        <v>2020NYE ELEMENTARY</v>
      </c>
      <c r="B2748">
        <v>3019530</v>
      </c>
      <c r="C2748">
        <v>2020</v>
      </c>
      <c r="D2748">
        <v>480311</v>
      </c>
      <c r="E2748" t="s">
        <v>777</v>
      </c>
      <c r="F2748" t="s">
        <v>786</v>
      </c>
      <c r="G2748" t="s">
        <v>298</v>
      </c>
      <c r="H2748" s="4">
        <v>3349</v>
      </c>
      <c r="I2748" s="4">
        <v>1892</v>
      </c>
      <c r="J2748" s="5">
        <f t="shared" si="80"/>
        <v>5241</v>
      </c>
      <c r="K2748">
        <f>IFERROR(VLOOKUP(G2748,'GASB Match'!$A$87:$B$363,2,FALSE),"")</f>
        <v>3019530</v>
      </c>
    </row>
    <row r="2749" spans="1:11" x14ac:dyDescent="0.2">
      <c r="A2749" t="str">
        <f t="shared" si="79"/>
        <v>2021NYE ELEMENTARY</v>
      </c>
      <c r="B2749">
        <v>3019530</v>
      </c>
      <c r="C2749">
        <v>2021</v>
      </c>
      <c r="D2749">
        <v>480311</v>
      </c>
      <c r="E2749" t="s">
        <v>777</v>
      </c>
      <c r="F2749" t="s">
        <v>786</v>
      </c>
      <c r="G2749" t="s">
        <v>298</v>
      </c>
      <c r="H2749" s="4">
        <v>4695</v>
      </c>
      <c r="I2749" s="4">
        <v>2629</v>
      </c>
      <c r="J2749" s="5">
        <f t="shared" si="80"/>
        <v>7324</v>
      </c>
      <c r="K2749">
        <f>IFERROR(VLOOKUP(G2749,'GASB Match'!$A$87:$B$363,2,FALSE),"")</f>
        <v>3019530</v>
      </c>
    </row>
    <row r="2750" spans="1:11" x14ac:dyDescent="0.2">
      <c r="A2750" t="str">
        <f t="shared" si="79"/>
        <v>2022NYE ELEMENTARY</v>
      </c>
      <c r="B2750">
        <v>3019530</v>
      </c>
      <c r="C2750">
        <v>2022</v>
      </c>
      <c r="D2750">
        <v>480311</v>
      </c>
      <c r="E2750" t="s">
        <v>777</v>
      </c>
      <c r="F2750" t="s">
        <v>786</v>
      </c>
      <c r="G2750" t="s">
        <v>298</v>
      </c>
      <c r="H2750" s="4">
        <v>5179</v>
      </c>
      <c r="I2750" s="4">
        <v>2733</v>
      </c>
      <c r="J2750" s="5">
        <f t="shared" si="80"/>
        <v>7912</v>
      </c>
      <c r="K2750">
        <f>IFERROR(VLOOKUP(G2750,'GASB Match'!$A$87:$B$363,2,FALSE),"")</f>
        <v>3019530</v>
      </c>
    </row>
    <row r="2751" spans="1:11" x14ac:dyDescent="0.2">
      <c r="A2751" t="str">
        <f t="shared" si="79"/>
        <v>2023NYE ELEMENTARY</v>
      </c>
      <c r="B2751">
        <v>3019530</v>
      </c>
      <c r="C2751">
        <v>2023</v>
      </c>
      <c r="D2751">
        <v>480311</v>
      </c>
      <c r="E2751" t="s">
        <v>777</v>
      </c>
      <c r="F2751" t="s">
        <v>786</v>
      </c>
      <c r="G2751" t="s">
        <v>298</v>
      </c>
      <c r="H2751" s="4">
        <v>5719</v>
      </c>
      <c r="I2751" s="4">
        <v>2973</v>
      </c>
      <c r="J2751" s="5">
        <f t="shared" si="80"/>
        <v>8692</v>
      </c>
      <c r="K2751">
        <f>IFERROR(VLOOKUP(G2751,'GASB Match'!$A$87:$B$363,2,FALSE),"")</f>
        <v>3019530</v>
      </c>
    </row>
    <row r="2752" spans="1:11" x14ac:dyDescent="0.2">
      <c r="A2752" t="str">
        <f t="shared" si="79"/>
        <v>2015RAPELJE PUBLIC SCHOOLS</v>
      </c>
      <c r="B2752" t="s">
        <v>785</v>
      </c>
      <c r="C2752">
        <v>2015</v>
      </c>
      <c r="D2752">
        <v>480321</v>
      </c>
      <c r="E2752" t="s">
        <v>777</v>
      </c>
      <c r="F2752" t="s">
        <v>786</v>
      </c>
      <c r="G2752" t="s">
        <v>299</v>
      </c>
      <c r="H2752" s="4">
        <v>41303</v>
      </c>
      <c r="I2752" s="4">
        <v>28143</v>
      </c>
      <c r="J2752" s="5">
        <f t="shared" si="80"/>
        <v>69446</v>
      </c>
      <c r="K2752" t="str">
        <f>IFERROR(VLOOKUP(G2752,'GASB Match'!$A$87:$B$363,2,FALSE),"")</f>
        <v/>
      </c>
    </row>
    <row r="2753" spans="1:11" x14ac:dyDescent="0.2">
      <c r="A2753" t="str">
        <f t="shared" si="79"/>
        <v>2016RAPELJE PUBLIC SCHOOLS</v>
      </c>
      <c r="B2753" t="s">
        <v>785</v>
      </c>
      <c r="C2753">
        <v>2016</v>
      </c>
      <c r="D2753">
        <v>480321</v>
      </c>
      <c r="E2753" t="s">
        <v>777</v>
      </c>
      <c r="F2753" t="s">
        <v>786</v>
      </c>
      <c r="G2753" t="s">
        <v>299</v>
      </c>
      <c r="H2753" s="4">
        <v>49715</v>
      </c>
      <c r="I2753" s="4">
        <v>32595</v>
      </c>
      <c r="J2753" s="5">
        <f t="shared" si="80"/>
        <v>82310</v>
      </c>
      <c r="K2753" t="str">
        <f>IFERROR(VLOOKUP(G2753,'GASB Match'!$A$87:$B$363,2,FALSE),"")</f>
        <v/>
      </c>
    </row>
    <row r="2754" spans="1:11" x14ac:dyDescent="0.2">
      <c r="A2754" t="str">
        <f t="shared" si="79"/>
        <v>2017RAPELJE PUBLIC SCHOOLS</v>
      </c>
      <c r="B2754" t="s">
        <v>785</v>
      </c>
      <c r="C2754">
        <v>2017</v>
      </c>
      <c r="D2754">
        <v>480321</v>
      </c>
      <c r="E2754" t="s">
        <v>777</v>
      </c>
      <c r="F2754" t="s">
        <v>786</v>
      </c>
      <c r="G2754" t="s">
        <v>299</v>
      </c>
      <c r="H2754" s="4">
        <v>55604</v>
      </c>
      <c r="I2754" s="4">
        <v>35310</v>
      </c>
      <c r="J2754" s="5">
        <f t="shared" si="80"/>
        <v>90914</v>
      </c>
      <c r="K2754" t="str">
        <f>IFERROR(VLOOKUP(G2754,'GASB Match'!$A$87:$B$363,2,FALSE),"")</f>
        <v/>
      </c>
    </row>
    <row r="2755" spans="1:11" x14ac:dyDescent="0.2">
      <c r="A2755" t="str">
        <f t="shared" ref="A2755:A2818" si="81">C2755&amp;G2755</f>
        <v>2018RAPELJE PUBLIC SCHOOLS</v>
      </c>
      <c r="B2755" t="s">
        <v>785</v>
      </c>
      <c r="C2755">
        <v>2018</v>
      </c>
      <c r="D2755">
        <v>480321</v>
      </c>
      <c r="E2755" t="s">
        <v>777</v>
      </c>
      <c r="F2755" t="s">
        <v>786</v>
      </c>
      <c r="G2755" t="s">
        <v>299</v>
      </c>
      <c r="H2755" s="4">
        <v>59045</v>
      </c>
      <c r="I2755" s="4">
        <v>37000</v>
      </c>
      <c r="J2755" s="5">
        <f t="shared" si="80"/>
        <v>96045</v>
      </c>
      <c r="K2755" t="str">
        <f>IFERROR(VLOOKUP(G2755,'GASB Match'!$A$87:$B$363,2,FALSE),"")</f>
        <v/>
      </c>
    </row>
    <row r="2756" spans="1:11" x14ac:dyDescent="0.2">
      <c r="A2756" t="str">
        <f t="shared" si="81"/>
        <v>2019RAPELJE PUBLIC SCHOOLS</v>
      </c>
      <c r="B2756" t="s">
        <v>785</v>
      </c>
      <c r="C2756">
        <v>2019</v>
      </c>
      <c r="D2756">
        <v>480321</v>
      </c>
      <c r="E2756" t="s">
        <v>777</v>
      </c>
      <c r="F2756" t="s">
        <v>786</v>
      </c>
      <c r="G2756" t="s">
        <v>299</v>
      </c>
      <c r="H2756" s="4">
        <v>49147</v>
      </c>
      <c r="I2756" s="4">
        <v>29832</v>
      </c>
      <c r="J2756" s="5">
        <f t="shared" si="80"/>
        <v>78979</v>
      </c>
      <c r="K2756" t="str">
        <f>IFERROR(VLOOKUP(G2756,'GASB Match'!$A$87:$B$363,2,FALSE),"")</f>
        <v/>
      </c>
    </row>
    <row r="2757" spans="1:11" x14ac:dyDescent="0.2">
      <c r="A2757" t="str">
        <f t="shared" si="81"/>
        <v>2020RAPELJE PUBLIC SCHOOLS</v>
      </c>
      <c r="B2757" t="s">
        <v>785</v>
      </c>
      <c r="C2757">
        <v>2020</v>
      </c>
      <c r="D2757">
        <v>480321</v>
      </c>
      <c r="E2757" t="s">
        <v>777</v>
      </c>
      <c r="F2757" t="s">
        <v>786</v>
      </c>
      <c r="G2757" t="s">
        <v>299</v>
      </c>
      <c r="H2757" s="4">
        <v>52536</v>
      </c>
      <c r="I2757" s="4">
        <v>30981</v>
      </c>
      <c r="J2757" s="5">
        <f t="shared" si="80"/>
        <v>83517</v>
      </c>
      <c r="K2757" t="str">
        <f>IFERROR(VLOOKUP(G2757,'GASB Match'!$A$87:$B$363,2,FALSE),"")</f>
        <v/>
      </c>
    </row>
    <row r="2758" spans="1:11" x14ac:dyDescent="0.2">
      <c r="A2758" t="str">
        <f t="shared" si="81"/>
        <v>2021RAPELJE PUBLIC SCHOOLS</v>
      </c>
      <c r="B2758" t="s">
        <v>785</v>
      </c>
      <c r="C2758">
        <v>2021</v>
      </c>
      <c r="D2758">
        <v>480321</v>
      </c>
      <c r="E2758" t="s">
        <v>777</v>
      </c>
      <c r="F2758" t="s">
        <v>786</v>
      </c>
      <c r="G2758" t="s">
        <v>299</v>
      </c>
      <c r="H2758" s="4">
        <v>47618</v>
      </c>
      <c r="I2758" s="4">
        <v>27122</v>
      </c>
      <c r="J2758" s="5">
        <f t="shared" si="80"/>
        <v>74740</v>
      </c>
      <c r="K2758" t="str">
        <f>IFERROR(VLOOKUP(G2758,'GASB Match'!$A$87:$B$363,2,FALSE),"")</f>
        <v/>
      </c>
    </row>
    <row r="2759" spans="1:11" x14ac:dyDescent="0.2">
      <c r="A2759" t="str">
        <f t="shared" si="81"/>
        <v>2022RAPELJE PUBLIC SCHOOLS</v>
      </c>
      <c r="B2759" t="s">
        <v>785</v>
      </c>
      <c r="C2759">
        <v>2022</v>
      </c>
      <c r="D2759">
        <v>480321</v>
      </c>
      <c r="E2759" t="s">
        <v>777</v>
      </c>
      <c r="F2759" t="s">
        <v>786</v>
      </c>
      <c r="G2759" t="s">
        <v>299</v>
      </c>
      <c r="H2759" s="4">
        <v>47282</v>
      </c>
      <c r="I2759" s="4">
        <v>25994</v>
      </c>
      <c r="J2759" s="5">
        <f t="shared" si="80"/>
        <v>73276</v>
      </c>
      <c r="K2759" t="str">
        <f>IFERROR(VLOOKUP(G2759,'GASB Match'!$A$87:$B$363,2,FALSE),"")</f>
        <v/>
      </c>
    </row>
    <row r="2760" spans="1:11" x14ac:dyDescent="0.2">
      <c r="A2760" t="str">
        <f t="shared" si="81"/>
        <v>2023RAPELJE PUBLIC SCHOOLS</v>
      </c>
      <c r="B2760" t="s">
        <v>785</v>
      </c>
      <c r="C2760">
        <v>2023</v>
      </c>
      <c r="D2760">
        <v>480321</v>
      </c>
      <c r="E2760" t="s">
        <v>777</v>
      </c>
      <c r="F2760" t="s">
        <v>786</v>
      </c>
      <c r="G2760" t="s">
        <v>299</v>
      </c>
      <c r="H2760" s="4">
        <v>52989</v>
      </c>
      <c r="I2760" s="4">
        <v>28533</v>
      </c>
      <c r="J2760" s="5">
        <f t="shared" si="80"/>
        <v>81522</v>
      </c>
      <c r="K2760" t="str">
        <f>IFERROR(VLOOKUP(G2760,'GASB Match'!$A$87:$B$363,2,FALSE),"")</f>
        <v/>
      </c>
    </row>
    <row r="2761" spans="1:11" x14ac:dyDescent="0.2">
      <c r="A2761" t="str">
        <f t="shared" si="81"/>
        <v>2015ABSAROKEE PUBLIC SCHOOLS</v>
      </c>
      <c r="B2761" t="s">
        <v>785</v>
      </c>
      <c r="C2761">
        <v>2015</v>
      </c>
      <c r="D2761">
        <v>480521</v>
      </c>
      <c r="E2761" t="s">
        <v>777</v>
      </c>
      <c r="F2761" t="s">
        <v>786</v>
      </c>
      <c r="G2761" t="s">
        <v>300</v>
      </c>
      <c r="H2761" s="4">
        <v>120631</v>
      </c>
      <c r="I2761" s="4">
        <v>81243</v>
      </c>
      <c r="J2761" s="5">
        <f t="shared" si="80"/>
        <v>201874</v>
      </c>
      <c r="K2761" t="str">
        <f>IFERROR(VLOOKUP(G2761,'GASB Match'!$A$87:$B$363,2,FALSE),"")</f>
        <v/>
      </c>
    </row>
    <row r="2762" spans="1:11" x14ac:dyDescent="0.2">
      <c r="A2762" t="str">
        <f t="shared" si="81"/>
        <v>2016ABSAROKEE PUBLIC SCHOOLS</v>
      </c>
      <c r="B2762" t="s">
        <v>785</v>
      </c>
      <c r="C2762">
        <v>2016</v>
      </c>
      <c r="D2762">
        <v>480521</v>
      </c>
      <c r="E2762" t="s">
        <v>777</v>
      </c>
      <c r="F2762" t="s">
        <v>786</v>
      </c>
      <c r="G2762" t="s">
        <v>300</v>
      </c>
      <c r="H2762" s="4">
        <v>118406</v>
      </c>
      <c r="I2762" s="4">
        <v>77343</v>
      </c>
      <c r="J2762" s="5">
        <f t="shared" si="80"/>
        <v>195749</v>
      </c>
      <c r="K2762" t="str">
        <f>IFERROR(VLOOKUP(G2762,'GASB Match'!$A$87:$B$363,2,FALSE),"")</f>
        <v/>
      </c>
    </row>
    <row r="2763" spans="1:11" x14ac:dyDescent="0.2">
      <c r="A2763" t="str">
        <f t="shared" si="81"/>
        <v>2017ABSAROKEE PUBLIC SCHOOLS</v>
      </c>
      <c r="B2763" t="s">
        <v>785</v>
      </c>
      <c r="C2763">
        <v>2017</v>
      </c>
      <c r="D2763">
        <v>480521</v>
      </c>
      <c r="E2763" t="s">
        <v>777</v>
      </c>
      <c r="F2763" t="s">
        <v>786</v>
      </c>
      <c r="G2763" t="s">
        <v>300</v>
      </c>
      <c r="H2763" s="4">
        <v>124122</v>
      </c>
      <c r="I2763" s="4">
        <v>78802</v>
      </c>
      <c r="J2763" s="5">
        <f t="shared" ref="J2763:J2826" si="82">SUM(H2763:I2763)</f>
        <v>202924</v>
      </c>
      <c r="K2763" t="str">
        <f>IFERROR(VLOOKUP(G2763,'GASB Match'!$A$87:$B$363,2,FALSE),"")</f>
        <v/>
      </c>
    </row>
    <row r="2764" spans="1:11" x14ac:dyDescent="0.2">
      <c r="A2764" t="str">
        <f t="shared" si="81"/>
        <v>2018ABSAROKEE PUBLIC SCHOOLS</v>
      </c>
      <c r="B2764" t="s">
        <v>785</v>
      </c>
      <c r="C2764">
        <v>2018</v>
      </c>
      <c r="D2764">
        <v>480521</v>
      </c>
      <c r="E2764" t="s">
        <v>777</v>
      </c>
      <c r="F2764" t="s">
        <v>786</v>
      </c>
      <c r="G2764" t="s">
        <v>300</v>
      </c>
      <c r="H2764" s="4">
        <v>124809</v>
      </c>
      <c r="I2764" s="4">
        <v>77839</v>
      </c>
      <c r="J2764" s="5">
        <f t="shared" si="82"/>
        <v>202648</v>
      </c>
      <c r="K2764" t="str">
        <f>IFERROR(VLOOKUP(G2764,'GASB Match'!$A$87:$B$363,2,FALSE),"")</f>
        <v/>
      </c>
    </row>
    <row r="2765" spans="1:11" x14ac:dyDescent="0.2">
      <c r="A2765" t="str">
        <f t="shared" si="81"/>
        <v>2019ABSAROKEE PUBLIC SCHOOLS</v>
      </c>
      <c r="B2765" t="s">
        <v>785</v>
      </c>
      <c r="C2765">
        <v>2019</v>
      </c>
      <c r="D2765">
        <v>480521</v>
      </c>
      <c r="E2765" t="s">
        <v>777</v>
      </c>
      <c r="F2765" t="s">
        <v>786</v>
      </c>
      <c r="G2765" t="s">
        <v>300</v>
      </c>
      <c r="H2765" s="4">
        <v>122946</v>
      </c>
      <c r="I2765" s="4">
        <v>74508</v>
      </c>
      <c r="J2765" s="5">
        <f t="shared" si="82"/>
        <v>197454</v>
      </c>
      <c r="K2765" t="str">
        <f>IFERROR(VLOOKUP(G2765,'GASB Match'!$A$87:$B$363,2,FALSE),"")</f>
        <v/>
      </c>
    </row>
    <row r="2766" spans="1:11" x14ac:dyDescent="0.2">
      <c r="A2766" t="str">
        <f t="shared" si="81"/>
        <v>2020ABSAROKEE PUBLIC SCHOOLS</v>
      </c>
      <c r="B2766" t="s">
        <v>785</v>
      </c>
      <c r="C2766">
        <v>2020</v>
      </c>
      <c r="D2766">
        <v>480521</v>
      </c>
      <c r="E2766" t="s">
        <v>777</v>
      </c>
      <c r="F2766" t="s">
        <v>786</v>
      </c>
      <c r="G2766" t="s">
        <v>300</v>
      </c>
      <c r="H2766" s="4">
        <v>122004</v>
      </c>
      <c r="I2766" s="4">
        <v>72066</v>
      </c>
      <c r="J2766" s="5">
        <f t="shared" si="82"/>
        <v>194070</v>
      </c>
      <c r="K2766" t="str">
        <f>IFERROR(VLOOKUP(G2766,'GASB Match'!$A$87:$B$363,2,FALSE),"")</f>
        <v/>
      </c>
    </row>
    <row r="2767" spans="1:11" x14ac:dyDescent="0.2">
      <c r="A2767" t="str">
        <f t="shared" si="81"/>
        <v>2021ABSAROKEE PUBLIC SCHOOLS</v>
      </c>
      <c r="B2767" t="s">
        <v>785</v>
      </c>
      <c r="C2767">
        <v>2021</v>
      </c>
      <c r="D2767">
        <v>480521</v>
      </c>
      <c r="E2767" t="s">
        <v>777</v>
      </c>
      <c r="F2767" t="s">
        <v>786</v>
      </c>
      <c r="G2767" t="s">
        <v>300</v>
      </c>
      <c r="H2767" s="4">
        <v>135525</v>
      </c>
      <c r="I2767" s="4">
        <v>77284</v>
      </c>
      <c r="J2767" s="5">
        <f t="shared" si="82"/>
        <v>212809</v>
      </c>
      <c r="K2767" t="str">
        <f>IFERROR(VLOOKUP(G2767,'GASB Match'!$A$87:$B$363,2,FALSE),"")</f>
        <v/>
      </c>
    </row>
    <row r="2768" spans="1:11" x14ac:dyDescent="0.2">
      <c r="A2768" t="str">
        <f t="shared" si="81"/>
        <v>2022ABSAROKEE PUBLIC SCHOOLS</v>
      </c>
      <c r="B2768" t="s">
        <v>785</v>
      </c>
      <c r="C2768">
        <v>2022</v>
      </c>
      <c r="D2768">
        <v>480521</v>
      </c>
      <c r="E2768" t="s">
        <v>777</v>
      </c>
      <c r="F2768" t="s">
        <v>786</v>
      </c>
      <c r="G2768" t="s">
        <v>300</v>
      </c>
      <c r="H2768" s="4">
        <v>128472</v>
      </c>
      <c r="I2768" s="4">
        <v>70848</v>
      </c>
      <c r="J2768" s="5">
        <f t="shared" si="82"/>
        <v>199320</v>
      </c>
      <c r="K2768" t="str">
        <f>IFERROR(VLOOKUP(G2768,'GASB Match'!$A$87:$B$363,2,FALSE),"")</f>
        <v/>
      </c>
    </row>
    <row r="2769" spans="1:11" x14ac:dyDescent="0.2">
      <c r="A2769" t="str">
        <f t="shared" si="81"/>
        <v>2023ABSAROKEE PUBLIC SCHOOLS</v>
      </c>
      <c r="B2769" t="s">
        <v>785</v>
      </c>
      <c r="C2769">
        <v>2023</v>
      </c>
      <c r="D2769">
        <v>480521</v>
      </c>
      <c r="E2769" t="s">
        <v>777</v>
      </c>
      <c r="F2769" t="s">
        <v>786</v>
      </c>
      <c r="G2769" t="s">
        <v>300</v>
      </c>
      <c r="H2769" s="4">
        <v>123556</v>
      </c>
      <c r="I2769" s="4">
        <v>66690</v>
      </c>
      <c r="J2769" s="5">
        <f t="shared" si="82"/>
        <v>190246</v>
      </c>
      <c r="K2769" t="str">
        <f>IFERROR(VLOOKUP(G2769,'GASB Match'!$A$87:$B$363,2,FALSE),"")</f>
        <v/>
      </c>
    </row>
    <row r="2770" spans="1:11" x14ac:dyDescent="0.2">
      <c r="A2770" t="str">
        <f t="shared" si="81"/>
        <v>2015STILLWATER/SWEETGRASS CO-OP</v>
      </c>
      <c r="B2770">
        <v>3000078</v>
      </c>
      <c r="C2770">
        <v>2015</v>
      </c>
      <c r="D2770">
        <v>480991</v>
      </c>
      <c r="E2770" t="s">
        <v>777</v>
      </c>
      <c r="F2770" t="s">
        <v>786</v>
      </c>
      <c r="G2770" t="s">
        <v>301</v>
      </c>
      <c r="H2770" s="4">
        <v>42333</v>
      </c>
      <c r="I2770" s="4">
        <v>28833</v>
      </c>
      <c r="J2770" s="5">
        <f t="shared" si="82"/>
        <v>71166</v>
      </c>
      <c r="K2770">
        <f>IFERROR(VLOOKUP(G2770,'GASB Match'!$A$87:$B$363,2,FALSE),"")</f>
        <v>3000078</v>
      </c>
    </row>
    <row r="2771" spans="1:11" x14ac:dyDescent="0.2">
      <c r="A2771" t="str">
        <f t="shared" si="81"/>
        <v>2016STILLWATER/SWEETGRASS CO-OP</v>
      </c>
      <c r="B2771">
        <v>3000078</v>
      </c>
      <c r="C2771">
        <v>2016</v>
      </c>
      <c r="D2771">
        <v>480991</v>
      </c>
      <c r="E2771" t="s">
        <v>777</v>
      </c>
      <c r="F2771" t="s">
        <v>786</v>
      </c>
      <c r="G2771" t="s">
        <v>301</v>
      </c>
      <c r="H2771" s="4">
        <v>44603</v>
      </c>
      <c r="I2771" s="4">
        <v>29265</v>
      </c>
      <c r="J2771" s="5">
        <f t="shared" si="82"/>
        <v>73868</v>
      </c>
      <c r="K2771">
        <f>IFERROR(VLOOKUP(G2771,'GASB Match'!$A$87:$B$363,2,FALSE),"")</f>
        <v>3000078</v>
      </c>
    </row>
    <row r="2772" spans="1:11" x14ac:dyDescent="0.2">
      <c r="A2772" t="str">
        <f t="shared" si="81"/>
        <v>2017STILLWATER/SWEETGRASS CO-OP</v>
      </c>
      <c r="B2772">
        <v>3000078</v>
      </c>
      <c r="C2772">
        <v>2017</v>
      </c>
      <c r="D2772">
        <v>480991</v>
      </c>
      <c r="E2772" t="s">
        <v>777</v>
      </c>
      <c r="F2772" t="s">
        <v>786</v>
      </c>
      <c r="G2772" t="s">
        <v>301</v>
      </c>
      <c r="H2772" s="4">
        <v>42016</v>
      </c>
      <c r="I2772" s="4">
        <v>26685</v>
      </c>
      <c r="J2772" s="5">
        <f t="shared" si="82"/>
        <v>68701</v>
      </c>
      <c r="K2772">
        <f>IFERROR(VLOOKUP(G2772,'GASB Match'!$A$87:$B$363,2,FALSE),"")</f>
        <v>3000078</v>
      </c>
    </row>
    <row r="2773" spans="1:11" x14ac:dyDescent="0.2">
      <c r="A2773" t="str">
        <f t="shared" si="81"/>
        <v>2018STILLWATER/SWEETGRASS CO-OP</v>
      </c>
      <c r="B2773">
        <v>3000078</v>
      </c>
      <c r="C2773">
        <v>2018</v>
      </c>
      <c r="D2773">
        <v>480991</v>
      </c>
      <c r="E2773" t="s">
        <v>777</v>
      </c>
      <c r="F2773" t="s">
        <v>786</v>
      </c>
      <c r="G2773" t="s">
        <v>301</v>
      </c>
      <c r="H2773" s="4">
        <v>45333</v>
      </c>
      <c r="I2773" s="4">
        <v>28485</v>
      </c>
      <c r="J2773" s="5">
        <f t="shared" si="82"/>
        <v>73818</v>
      </c>
      <c r="K2773">
        <f>IFERROR(VLOOKUP(G2773,'GASB Match'!$A$87:$B$363,2,FALSE),"")</f>
        <v>3000078</v>
      </c>
    </row>
    <row r="2774" spans="1:11" x14ac:dyDescent="0.2">
      <c r="A2774" t="str">
        <f t="shared" si="81"/>
        <v>2019STILLWATER/SWEETGRASS CO-OP</v>
      </c>
      <c r="B2774">
        <v>3000078</v>
      </c>
      <c r="C2774">
        <v>2019</v>
      </c>
      <c r="D2774">
        <v>480991</v>
      </c>
      <c r="E2774" t="s">
        <v>777</v>
      </c>
      <c r="F2774" t="s">
        <v>786</v>
      </c>
      <c r="G2774" t="s">
        <v>301</v>
      </c>
      <c r="H2774" s="4">
        <v>46517</v>
      </c>
      <c r="I2774" s="4">
        <v>28240</v>
      </c>
      <c r="J2774" s="5">
        <f t="shared" si="82"/>
        <v>74757</v>
      </c>
      <c r="K2774">
        <f>IFERROR(VLOOKUP(G2774,'GASB Match'!$A$87:$B$363,2,FALSE),"")</f>
        <v>3000078</v>
      </c>
    </row>
    <row r="2775" spans="1:11" x14ac:dyDescent="0.2">
      <c r="A2775" t="str">
        <f t="shared" si="81"/>
        <v>2020STILLWATER/SWEETGRASS CO-OP</v>
      </c>
      <c r="B2775">
        <v>3000078</v>
      </c>
      <c r="C2775">
        <v>2020</v>
      </c>
      <c r="D2775">
        <v>480991</v>
      </c>
      <c r="E2775" t="s">
        <v>777</v>
      </c>
      <c r="F2775" t="s">
        <v>786</v>
      </c>
      <c r="G2775" t="s">
        <v>301</v>
      </c>
      <c r="H2775" s="4">
        <v>47814</v>
      </c>
      <c r="I2775" s="4">
        <v>28189</v>
      </c>
      <c r="J2775" s="5">
        <f t="shared" si="82"/>
        <v>76003</v>
      </c>
      <c r="K2775">
        <f>IFERROR(VLOOKUP(G2775,'GASB Match'!$A$87:$B$363,2,FALSE),"")</f>
        <v>3000078</v>
      </c>
    </row>
    <row r="2776" spans="1:11" x14ac:dyDescent="0.2">
      <c r="A2776" t="str">
        <f t="shared" si="81"/>
        <v>2021STILLWATER/SWEETGRASS CO-OP</v>
      </c>
      <c r="B2776">
        <v>3000078</v>
      </c>
      <c r="C2776">
        <v>2021</v>
      </c>
      <c r="D2776">
        <v>480991</v>
      </c>
      <c r="E2776" t="s">
        <v>777</v>
      </c>
      <c r="F2776" t="s">
        <v>786</v>
      </c>
      <c r="G2776" t="s">
        <v>301</v>
      </c>
      <c r="H2776" s="4">
        <v>52011</v>
      </c>
      <c r="I2776" s="4">
        <v>29629</v>
      </c>
      <c r="J2776" s="5">
        <f t="shared" si="82"/>
        <v>81640</v>
      </c>
      <c r="K2776">
        <f>IFERROR(VLOOKUP(G2776,'GASB Match'!$A$87:$B$363,2,FALSE),"")</f>
        <v>3000078</v>
      </c>
    </row>
    <row r="2777" spans="1:11" x14ac:dyDescent="0.2">
      <c r="A2777" t="str">
        <f t="shared" si="81"/>
        <v>2022STILLWATER/SWEETGRASS CO-OP</v>
      </c>
      <c r="B2777">
        <v>3000078</v>
      </c>
      <c r="C2777">
        <v>2022</v>
      </c>
      <c r="D2777">
        <v>480991</v>
      </c>
      <c r="E2777" t="s">
        <v>777</v>
      </c>
      <c r="F2777" t="s">
        <v>786</v>
      </c>
      <c r="G2777" t="s">
        <v>301</v>
      </c>
      <c r="H2777" s="4">
        <v>51001</v>
      </c>
      <c r="I2777" s="4">
        <v>28048</v>
      </c>
      <c r="J2777" s="5">
        <f t="shared" si="82"/>
        <v>79049</v>
      </c>
      <c r="K2777">
        <f>IFERROR(VLOOKUP(G2777,'GASB Match'!$A$87:$B$363,2,FALSE),"")</f>
        <v>3000078</v>
      </c>
    </row>
    <row r="2778" spans="1:11" x14ac:dyDescent="0.2">
      <c r="A2778" t="str">
        <f t="shared" si="81"/>
        <v>2023STILLWATER/SWEETGRASS CO-OP</v>
      </c>
      <c r="B2778">
        <v>3000078</v>
      </c>
      <c r="C2778">
        <v>2023</v>
      </c>
      <c r="D2778">
        <v>480991</v>
      </c>
      <c r="E2778" t="s">
        <v>777</v>
      </c>
      <c r="F2778" t="s">
        <v>786</v>
      </c>
      <c r="G2778" t="s">
        <v>301</v>
      </c>
      <c r="H2778" s="4">
        <v>45108</v>
      </c>
      <c r="I2778" s="4">
        <v>24272</v>
      </c>
      <c r="J2778" s="5">
        <f t="shared" si="82"/>
        <v>69380</v>
      </c>
      <c r="K2778">
        <f>IFERROR(VLOOKUP(G2778,'GASB Match'!$A$87:$B$363,2,FALSE),"")</f>
        <v>3000078</v>
      </c>
    </row>
    <row r="2779" spans="1:11" x14ac:dyDescent="0.2">
      <c r="A2779" t="str">
        <f t="shared" si="81"/>
        <v>2015BIG TIMBER ELEMENTARY</v>
      </c>
      <c r="B2779">
        <v>3003800</v>
      </c>
      <c r="C2779">
        <v>2015</v>
      </c>
      <c r="D2779">
        <v>490011</v>
      </c>
      <c r="E2779" t="s">
        <v>777</v>
      </c>
      <c r="F2779" t="s">
        <v>786</v>
      </c>
      <c r="G2779" t="s">
        <v>302</v>
      </c>
      <c r="H2779" s="4">
        <v>110554</v>
      </c>
      <c r="I2779" s="4">
        <v>74498</v>
      </c>
      <c r="J2779" s="5">
        <f t="shared" si="82"/>
        <v>185052</v>
      </c>
      <c r="K2779">
        <f>IFERROR(VLOOKUP(G2779,'GASB Match'!$A$87:$B$363,2,FALSE),"")</f>
        <v>3003800</v>
      </c>
    </row>
    <row r="2780" spans="1:11" x14ac:dyDescent="0.2">
      <c r="A2780" t="str">
        <f t="shared" si="81"/>
        <v>2016BIG TIMBER ELEMENTARY</v>
      </c>
      <c r="B2780">
        <v>3003800</v>
      </c>
      <c r="C2780">
        <v>2016</v>
      </c>
      <c r="D2780">
        <v>490011</v>
      </c>
      <c r="E2780" t="s">
        <v>777</v>
      </c>
      <c r="F2780" t="s">
        <v>786</v>
      </c>
      <c r="G2780" t="s">
        <v>302</v>
      </c>
      <c r="H2780" s="4">
        <v>123565</v>
      </c>
      <c r="I2780" s="4">
        <v>80703</v>
      </c>
      <c r="J2780" s="5">
        <f t="shared" si="82"/>
        <v>204268</v>
      </c>
      <c r="K2780">
        <f>IFERROR(VLOOKUP(G2780,'GASB Match'!$A$87:$B$363,2,FALSE),"")</f>
        <v>3003800</v>
      </c>
    </row>
    <row r="2781" spans="1:11" x14ac:dyDescent="0.2">
      <c r="A2781" t="str">
        <f t="shared" si="81"/>
        <v>2017BIG TIMBER ELEMENTARY</v>
      </c>
      <c r="B2781">
        <v>3003800</v>
      </c>
      <c r="C2781">
        <v>2017</v>
      </c>
      <c r="D2781">
        <v>490011</v>
      </c>
      <c r="E2781" t="s">
        <v>777</v>
      </c>
      <c r="F2781" t="s">
        <v>786</v>
      </c>
      <c r="G2781" t="s">
        <v>302</v>
      </c>
      <c r="H2781" s="4">
        <v>132643</v>
      </c>
      <c r="I2781" s="4">
        <v>84210</v>
      </c>
      <c r="J2781" s="5">
        <f t="shared" si="82"/>
        <v>216853</v>
      </c>
      <c r="K2781">
        <f>IFERROR(VLOOKUP(G2781,'GASB Match'!$A$87:$B$363,2,FALSE),"")</f>
        <v>3003800</v>
      </c>
    </row>
    <row r="2782" spans="1:11" x14ac:dyDescent="0.2">
      <c r="A2782" t="str">
        <f t="shared" si="81"/>
        <v>2018BIG TIMBER ELEMENTARY</v>
      </c>
      <c r="B2782">
        <v>3003800</v>
      </c>
      <c r="C2782">
        <v>2018</v>
      </c>
      <c r="D2782">
        <v>490011</v>
      </c>
      <c r="E2782" t="s">
        <v>777</v>
      </c>
      <c r="F2782" t="s">
        <v>786</v>
      </c>
      <c r="G2782" t="s">
        <v>302</v>
      </c>
      <c r="H2782" s="4">
        <v>129670</v>
      </c>
      <c r="I2782" s="4">
        <v>80858</v>
      </c>
      <c r="J2782" s="5">
        <f t="shared" si="82"/>
        <v>210528</v>
      </c>
      <c r="K2782">
        <f>IFERROR(VLOOKUP(G2782,'GASB Match'!$A$87:$B$363,2,FALSE),"")</f>
        <v>3003800</v>
      </c>
    </row>
    <row r="2783" spans="1:11" x14ac:dyDescent="0.2">
      <c r="A2783" t="str">
        <f t="shared" si="81"/>
        <v>2019BIG TIMBER ELEMENTARY</v>
      </c>
      <c r="B2783">
        <v>3003800</v>
      </c>
      <c r="C2783">
        <v>2019</v>
      </c>
      <c r="D2783">
        <v>490011</v>
      </c>
      <c r="E2783" t="s">
        <v>777</v>
      </c>
      <c r="F2783" t="s">
        <v>786</v>
      </c>
      <c r="G2783" t="s">
        <v>302</v>
      </c>
      <c r="H2783" s="4">
        <v>136662</v>
      </c>
      <c r="I2783" s="4">
        <v>82811</v>
      </c>
      <c r="J2783" s="5">
        <f t="shared" si="82"/>
        <v>219473</v>
      </c>
      <c r="K2783">
        <f>IFERROR(VLOOKUP(G2783,'GASB Match'!$A$87:$B$363,2,FALSE),"")</f>
        <v>3003800</v>
      </c>
    </row>
    <row r="2784" spans="1:11" x14ac:dyDescent="0.2">
      <c r="A2784" t="str">
        <f t="shared" si="81"/>
        <v>2020BIG TIMBER ELEMENTARY</v>
      </c>
      <c r="B2784">
        <v>3003800</v>
      </c>
      <c r="C2784">
        <v>2020</v>
      </c>
      <c r="D2784">
        <v>490011</v>
      </c>
      <c r="E2784" t="s">
        <v>777</v>
      </c>
      <c r="F2784" t="s">
        <v>786</v>
      </c>
      <c r="G2784" t="s">
        <v>302</v>
      </c>
      <c r="H2784" s="4">
        <v>135516</v>
      </c>
      <c r="I2784" s="4">
        <v>80057</v>
      </c>
      <c r="J2784" s="5">
        <f t="shared" si="82"/>
        <v>215573</v>
      </c>
      <c r="K2784">
        <f>IFERROR(VLOOKUP(G2784,'GASB Match'!$A$87:$B$363,2,FALSE),"")</f>
        <v>3003800</v>
      </c>
    </row>
    <row r="2785" spans="1:11" x14ac:dyDescent="0.2">
      <c r="A2785" t="str">
        <f t="shared" si="81"/>
        <v>2021BIG TIMBER ELEMENTARY</v>
      </c>
      <c r="B2785">
        <v>3003800</v>
      </c>
      <c r="C2785">
        <v>2021</v>
      </c>
      <c r="D2785">
        <v>490011</v>
      </c>
      <c r="E2785" t="s">
        <v>777</v>
      </c>
      <c r="F2785" t="s">
        <v>786</v>
      </c>
      <c r="G2785" t="s">
        <v>302</v>
      </c>
      <c r="H2785" s="4">
        <v>142535</v>
      </c>
      <c r="I2785" s="4">
        <v>81284</v>
      </c>
      <c r="J2785" s="5">
        <f t="shared" si="82"/>
        <v>223819</v>
      </c>
      <c r="K2785">
        <f>IFERROR(VLOOKUP(G2785,'GASB Match'!$A$87:$B$363,2,FALSE),"")</f>
        <v>3003800</v>
      </c>
    </row>
    <row r="2786" spans="1:11" x14ac:dyDescent="0.2">
      <c r="A2786" t="str">
        <f t="shared" si="81"/>
        <v>2022BIG TIMBER ELEMENTARY</v>
      </c>
      <c r="B2786">
        <v>3003800</v>
      </c>
      <c r="C2786">
        <v>2022</v>
      </c>
      <c r="D2786">
        <v>490011</v>
      </c>
      <c r="E2786" t="s">
        <v>777</v>
      </c>
      <c r="F2786" t="s">
        <v>786</v>
      </c>
      <c r="G2786" t="s">
        <v>302</v>
      </c>
      <c r="H2786" s="4">
        <v>152896</v>
      </c>
      <c r="I2786" s="4">
        <v>84341</v>
      </c>
      <c r="J2786" s="5">
        <f t="shared" si="82"/>
        <v>237237</v>
      </c>
      <c r="K2786">
        <f>IFERROR(VLOOKUP(G2786,'GASB Match'!$A$87:$B$363,2,FALSE),"")</f>
        <v>3003800</v>
      </c>
    </row>
    <row r="2787" spans="1:11" x14ac:dyDescent="0.2">
      <c r="A2787" t="str">
        <f t="shared" si="81"/>
        <v>2023BIG TIMBER ELEMENTARY</v>
      </c>
      <c r="B2787">
        <v>3003800</v>
      </c>
      <c r="C2787">
        <v>2023</v>
      </c>
      <c r="D2787">
        <v>490011</v>
      </c>
      <c r="E2787" t="s">
        <v>777</v>
      </c>
      <c r="F2787" t="s">
        <v>786</v>
      </c>
      <c r="G2787" t="s">
        <v>302</v>
      </c>
      <c r="H2787" s="4">
        <v>164578</v>
      </c>
      <c r="I2787" s="4">
        <v>88872</v>
      </c>
      <c r="J2787" s="5">
        <f t="shared" si="82"/>
        <v>253450</v>
      </c>
      <c r="K2787">
        <f>IFERROR(VLOOKUP(G2787,'GASB Match'!$A$87:$B$363,2,FALSE),"")</f>
        <v>3003800</v>
      </c>
    </row>
    <row r="2788" spans="1:11" x14ac:dyDescent="0.2">
      <c r="A2788" t="str">
        <f t="shared" si="81"/>
        <v>2015MELVILLE ELEMENTARY</v>
      </c>
      <c r="B2788">
        <v>3018290</v>
      </c>
      <c r="C2788">
        <v>2015</v>
      </c>
      <c r="D2788">
        <v>490051</v>
      </c>
      <c r="E2788" t="s">
        <v>777</v>
      </c>
      <c r="F2788" t="s">
        <v>786</v>
      </c>
      <c r="G2788" t="s">
        <v>303</v>
      </c>
      <c r="H2788" s="4">
        <v>7327</v>
      </c>
      <c r="I2788" s="4">
        <v>5400</v>
      </c>
      <c r="J2788" s="5">
        <f t="shared" si="82"/>
        <v>12727</v>
      </c>
      <c r="K2788">
        <f>IFERROR(VLOOKUP(G2788,'GASB Match'!$A$87:$B$363,2,FALSE),"")</f>
        <v>3018290</v>
      </c>
    </row>
    <row r="2789" spans="1:11" x14ac:dyDescent="0.2">
      <c r="A2789" t="str">
        <f t="shared" si="81"/>
        <v>2016MELVILLE ELEMENTARY</v>
      </c>
      <c r="B2789">
        <v>3018290</v>
      </c>
      <c r="C2789">
        <v>2016</v>
      </c>
      <c r="D2789">
        <v>490051</v>
      </c>
      <c r="E2789" t="s">
        <v>777</v>
      </c>
      <c r="F2789" t="s">
        <v>786</v>
      </c>
      <c r="G2789" t="s">
        <v>303</v>
      </c>
      <c r="H2789" s="4">
        <v>11441</v>
      </c>
      <c r="I2789" s="4">
        <v>7662</v>
      </c>
      <c r="J2789" s="5">
        <f t="shared" si="82"/>
        <v>19103</v>
      </c>
      <c r="K2789">
        <f>IFERROR(VLOOKUP(G2789,'GASB Match'!$A$87:$B$363,2,FALSE),"")</f>
        <v>3018290</v>
      </c>
    </row>
    <row r="2790" spans="1:11" x14ac:dyDescent="0.2">
      <c r="A2790" t="str">
        <f t="shared" si="81"/>
        <v>2017MELVILLE ELEMENTARY</v>
      </c>
      <c r="B2790">
        <v>3018290</v>
      </c>
      <c r="C2790">
        <v>2017</v>
      </c>
      <c r="D2790">
        <v>490051</v>
      </c>
      <c r="E2790" t="s">
        <v>777</v>
      </c>
      <c r="F2790" t="s">
        <v>786</v>
      </c>
      <c r="G2790" t="s">
        <v>303</v>
      </c>
      <c r="H2790" s="4">
        <v>13856</v>
      </c>
      <c r="I2790" s="4">
        <v>8810</v>
      </c>
      <c r="J2790" s="5">
        <f t="shared" si="82"/>
        <v>22666</v>
      </c>
      <c r="K2790">
        <f>IFERROR(VLOOKUP(G2790,'GASB Match'!$A$87:$B$363,2,FALSE),"")</f>
        <v>3018290</v>
      </c>
    </row>
    <row r="2791" spans="1:11" x14ac:dyDescent="0.2">
      <c r="A2791" t="str">
        <f t="shared" si="81"/>
        <v>2018MELVILLE ELEMENTARY</v>
      </c>
      <c r="B2791">
        <v>3018290</v>
      </c>
      <c r="C2791">
        <v>2018</v>
      </c>
      <c r="D2791">
        <v>490051</v>
      </c>
      <c r="E2791" t="s">
        <v>777</v>
      </c>
      <c r="F2791" t="s">
        <v>786</v>
      </c>
      <c r="G2791" t="s">
        <v>303</v>
      </c>
      <c r="H2791" s="4">
        <v>11177</v>
      </c>
      <c r="I2791" s="4">
        <v>7275</v>
      </c>
      <c r="J2791" s="5">
        <f t="shared" si="82"/>
        <v>18452</v>
      </c>
      <c r="K2791">
        <f>IFERROR(VLOOKUP(G2791,'GASB Match'!$A$87:$B$363,2,FALSE),"")</f>
        <v>3018290</v>
      </c>
    </row>
    <row r="2792" spans="1:11" x14ac:dyDescent="0.2">
      <c r="A2792" t="str">
        <f t="shared" si="81"/>
        <v>2019MELVILLE ELEMENTARY</v>
      </c>
      <c r="B2792">
        <v>3018290</v>
      </c>
      <c r="C2792">
        <v>2019</v>
      </c>
      <c r="D2792">
        <v>490051</v>
      </c>
      <c r="E2792" t="s">
        <v>777</v>
      </c>
      <c r="F2792" t="s">
        <v>786</v>
      </c>
      <c r="G2792" t="s">
        <v>303</v>
      </c>
      <c r="H2792" s="4">
        <v>13763</v>
      </c>
      <c r="I2792" s="4">
        <v>8411</v>
      </c>
      <c r="J2792" s="5">
        <f t="shared" si="82"/>
        <v>22174</v>
      </c>
      <c r="K2792">
        <f>IFERROR(VLOOKUP(G2792,'GASB Match'!$A$87:$B$363,2,FALSE),"")</f>
        <v>3018290</v>
      </c>
    </row>
    <row r="2793" spans="1:11" x14ac:dyDescent="0.2">
      <c r="A2793" t="str">
        <f t="shared" si="81"/>
        <v>2020MELVILLE ELEMENTARY</v>
      </c>
      <c r="B2793">
        <v>3018290</v>
      </c>
      <c r="C2793">
        <v>2020</v>
      </c>
      <c r="D2793">
        <v>490051</v>
      </c>
      <c r="E2793" t="s">
        <v>777</v>
      </c>
      <c r="F2793" t="s">
        <v>786</v>
      </c>
      <c r="G2793" t="s">
        <v>303</v>
      </c>
      <c r="H2793" s="4">
        <v>14486</v>
      </c>
      <c r="I2793" s="4">
        <v>8478</v>
      </c>
      <c r="J2793" s="5">
        <f t="shared" si="82"/>
        <v>22964</v>
      </c>
      <c r="K2793">
        <f>IFERROR(VLOOKUP(G2793,'GASB Match'!$A$87:$B$363,2,FALSE),"")</f>
        <v>3018290</v>
      </c>
    </row>
    <row r="2794" spans="1:11" x14ac:dyDescent="0.2">
      <c r="A2794" t="str">
        <f t="shared" si="81"/>
        <v>2021MELVILLE ELEMENTARY</v>
      </c>
      <c r="B2794">
        <v>3018290</v>
      </c>
      <c r="C2794">
        <v>2021</v>
      </c>
      <c r="D2794">
        <v>490051</v>
      </c>
      <c r="E2794" t="s">
        <v>777</v>
      </c>
      <c r="F2794" t="s">
        <v>786</v>
      </c>
      <c r="G2794" t="s">
        <v>303</v>
      </c>
      <c r="H2794" s="4">
        <v>15037</v>
      </c>
      <c r="I2794" s="4">
        <v>8530</v>
      </c>
      <c r="J2794" s="5">
        <f t="shared" si="82"/>
        <v>23567</v>
      </c>
      <c r="K2794">
        <f>IFERROR(VLOOKUP(G2794,'GASB Match'!$A$87:$B$363,2,FALSE),"")</f>
        <v>3018290</v>
      </c>
    </row>
    <row r="2795" spans="1:11" x14ac:dyDescent="0.2">
      <c r="A2795" t="str">
        <f t="shared" si="81"/>
        <v>2022MELVILLE ELEMENTARY</v>
      </c>
      <c r="B2795">
        <v>3018290</v>
      </c>
      <c r="C2795">
        <v>2022</v>
      </c>
      <c r="D2795">
        <v>490051</v>
      </c>
      <c r="E2795" t="s">
        <v>777</v>
      </c>
      <c r="F2795" t="s">
        <v>786</v>
      </c>
      <c r="G2795" t="s">
        <v>303</v>
      </c>
      <c r="H2795" s="4">
        <v>16813</v>
      </c>
      <c r="I2795" s="4">
        <v>9161</v>
      </c>
      <c r="J2795" s="5">
        <f t="shared" si="82"/>
        <v>25974</v>
      </c>
      <c r="K2795">
        <f>IFERROR(VLOOKUP(G2795,'GASB Match'!$A$87:$B$363,2,FALSE),"")</f>
        <v>3018290</v>
      </c>
    </row>
    <row r="2796" spans="1:11" x14ac:dyDescent="0.2">
      <c r="A2796" t="str">
        <f t="shared" si="81"/>
        <v>2023MELVILLE ELEMENTARY</v>
      </c>
      <c r="B2796">
        <v>3018290</v>
      </c>
      <c r="C2796">
        <v>2023</v>
      </c>
      <c r="D2796">
        <v>490051</v>
      </c>
      <c r="E2796" t="s">
        <v>777</v>
      </c>
      <c r="F2796" t="s">
        <v>786</v>
      </c>
      <c r="G2796" t="s">
        <v>303</v>
      </c>
      <c r="H2796" s="4">
        <v>17063</v>
      </c>
      <c r="I2796" s="4">
        <v>9107</v>
      </c>
      <c r="J2796" s="5">
        <f t="shared" si="82"/>
        <v>26170</v>
      </c>
      <c r="K2796">
        <f>IFERROR(VLOOKUP(G2796,'GASB Match'!$A$87:$B$363,2,FALSE),"")</f>
        <v>3018290</v>
      </c>
    </row>
    <row r="2797" spans="1:11" x14ac:dyDescent="0.2">
      <c r="A2797" t="str">
        <f t="shared" si="81"/>
        <v>2015GREYCLIFF ELEMENTARY</v>
      </c>
      <c r="B2797">
        <v>3013140</v>
      </c>
      <c r="C2797">
        <v>2015</v>
      </c>
      <c r="D2797">
        <v>490161</v>
      </c>
      <c r="E2797" t="s">
        <v>777</v>
      </c>
      <c r="F2797" t="s">
        <v>786</v>
      </c>
      <c r="G2797" t="s">
        <v>304</v>
      </c>
      <c r="H2797" s="4">
        <v>4395</v>
      </c>
      <c r="I2797" s="4">
        <v>3438</v>
      </c>
      <c r="J2797" s="5">
        <f t="shared" si="82"/>
        <v>7833</v>
      </c>
      <c r="K2797">
        <f>IFERROR(VLOOKUP(G2797,'GASB Match'!$A$87:$B$363,2,FALSE),"")</f>
        <v>3013140</v>
      </c>
    </row>
    <row r="2798" spans="1:11" x14ac:dyDescent="0.2">
      <c r="A2798" t="str">
        <f t="shared" si="81"/>
        <v>2016GREYCLIFF ELEMENTARY</v>
      </c>
      <c r="B2798">
        <v>3013140</v>
      </c>
      <c r="C2798">
        <v>2016</v>
      </c>
      <c r="D2798">
        <v>490161</v>
      </c>
      <c r="E2798" t="s">
        <v>777</v>
      </c>
      <c r="F2798" t="s">
        <v>786</v>
      </c>
      <c r="G2798" t="s">
        <v>304</v>
      </c>
      <c r="H2798" s="4">
        <v>5162</v>
      </c>
      <c r="I2798" s="4">
        <v>3572</v>
      </c>
      <c r="J2798" s="5">
        <f t="shared" si="82"/>
        <v>8734</v>
      </c>
      <c r="K2798">
        <f>IFERROR(VLOOKUP(G2798,'GASB Match'!$A$87:$B$363,2,FALSE),"")</f>
        <v>3013140</v>
      </c>
    </row>
    <row r="2799" spans="1:11" x14ac:dyDescent="0.2">
      <c r="A2799" t="str">
        <f t="shared" si="81"/>
        <v>2017GREYCLIFF ELEMENTARY</v>
      </c>
      <c r="B2799">
        <v>3013140</v>
      </c>
      <c r="C2799">
        <v>2017</v>
      </c>
      <c r="D2799">
        <v>490161</v>
      </c>
      <c r="E2799" t="s">
        <v>777</v>
      </c>
      <c r="F2799" t="s">
        <v>786</v>
      </c>
      <c r="G2799" t="s">
        <v>304</v>
      </c>
      <c r="H2799" s="4">
        <v>4896</v>
      </c>
      <c r="I2799" s="4">
        <v>3123</v>
      </c>
      <c r="J2799" s="5">
        <f t="shared" si="82"/>
        <v>8019</v>
      </c>
      <c r="K2799">
        <f>IFERROR(VLOOKUP(G2799,'GASB Match'!$A$87:$B$363,2,FALSE),"")</f>
        <v>3013140</v>
      </c>
    </row>
    <row r="2800" spans="1:11" x14ac:dyDescent="0.2">
      <c r="A2800" t="str">
        <f t="shared" si="81"/>
        <v>2018GREYCLIFF ELEMENTARY</v>
      </c>
      <c r="B2800">
        <v>3013140</v>
      </c>
      <c r="C2800">
        <v>2018</v>
      </c>
      <c r="D2800">
        <v>490161</v>
      </c>
      <c r="E2800" t="s">
        <v>777</v>
      </c>
      <c r="F2800" t="s">
        <v>786</v>
      </c>
      <c r="G2800" t="s">
        <v>304</v>
      </c>
      <c r="H2800" s="4">
        <v>5251</v>
      </c>
      <c r="I2800" s="4">
        <v>3595</v>
      </c>
      <c r="J2800" s="5">
        <f t="shared" si="82"/>
        <v>8846</v>
      </c>
      <c r="K2800">
        <f>IFERROR(VLOOKUP(G2800,'GASB Match'!$A$87:$B$363,2,FALSE),"")</f>
        <v>3013140</v>
      </c>
    </row>
    <row r="2801" spans="1:11" x14ac:dyDescent="0.2">
      <c r="A2801" t="str">
        <f t="shared" si="81"/>
        <v>2019GREYCLIFF ELEMENTARY</v>
      </c>
      <c r="B2801">
        <v>3013140</v>
      </c>
      <c r="C2801">
        <v>2019</v>
      </c>
      <c r="D2801">
        <v>490161</v>
      </c>
      <c r="E2801" t="s">
        <v>777</v>
      </c>
      <c r="F2801" t="s">
        <v>786</v>
      </c>
      <c r="G2801" t="s">
        <v>304</v>
      </c>
      <c r="H2801" s="4">
        <v>5862</v>
      </c>
      <c r="I2801" s="4">
        <v>3628</v>
      </c>
      <c r="J2801" s="5">
        <f t="shared" si="82"/>
        <v>9490</v>
      </c>
      <c r="K2801">
        <f>IFERROR(VLOOKUP(G2801,'GASB Match'!$A$87:$B$363,2,FALSE),"")</f>
        <v>3013140</v>
      </c>
    </row>
    <row r="2802" spans="1:11" x14ac:dyDescent="0.2">
      <c r="A2802" t="str">
        <f t="shared" si="81"/>
        <v>2020GREYCLIFF ELEMENTARY</v>
      </c>
      <c r="B2802">
        <v>3013140</v>
      </c>
      <c r="C2802">
        <v>2020</v>
      </c>
      <c r="D2802">
        <v>490161</v>
      </c>
      <c r="E2802" t="s">
        <v>777</v>
      </c>
      <c r="F2802" t="s">
        <v>786</v>
      </c>
      <c r="G2802" t="s">
        <v>304</v>
      </c>
      <c r="H2802" s="4">
        <v>6656</v>
      </c>
      <c r="I2802" s="4">
        <v>3848</v>
      </c>
      <c r="J2802" s="5">
        <f t="shared" si="82"/>
        <v>10504</v>
      </c>
      <c r="K2802">
        <f>IFERROR(VLOOKUP(G2802,'GASB Match'!$A$87:$B$363,2,FALSE),"")</f>
        <v>3013140</v>
      </c>
    </row>
    <row r="2803" spans="1:11" x14ac:dyDescent="0.2">
      <c r="A2803" t="str">
        <f t="shared" si="81"/>
        <v>2021GREYCLIFF ELEMENTARY</v>
      </c>
      <c r="B2803">
        <v>3013140</v>
      </c>
      <c r="C2803">
        <v>2021</v>
      </c>
      <c r="D2803">
        <v>490161</v>
      </c>
      <c r="E2803" t="s">
        <v>777</v>
      </c>
      <c r="F2803" t="s">
        <v>786</v>
      </c>
      <c r="G2803" t="s">
        <v>304</v>
      </c>
      <c r="H2803" s="4">
        <v>5747</v>
      </c>
      <c r="I2803" s="4">
        <v>3229</v>
      </c>
      <c r="J2803" s="5">
        <f t="shared" si="82"/>
        <v>8976</v>
      </c>
      <c r="K2803">
        <f>IFERROR(VLOOKUP(G2803,'GASB Match'!$A$87:$B$363,2,FALSE),"")</f>
        <v>3013140</v>
      </c>
    </row>
    <row r="2804" spans="1:11" x14ac:dyDescent="0.2">
      <c r="A2804" t="str">
        <f t="shared" si="81"/>
        <v>2022GREYCLIFF ELEMENTARY</v>
      </c>
      <c r="B2804">
        <v>3013140</v>
      </c>
      <c r="C2804">
        <v>2022</v>
      </c>
      <c r="D2804">
        <v>490161</v>
      </c>
      <c r="E2804" t="s">
        <v>777</v>
      </c>
      <c r="F2804" t="s">
        <v>786</v>
      </c>
      <c r="G2804" t="s">
        <v>304</v>
      </c>
      <c r="H2804" s="4">
        <v>5396</v>
      </c>
      <c r="I2804" s="4">
        <v>2853</v>
      </c>
      <c r="J2804" s="5">
        <f t="shared" si="82"/>
        <v>8249</v>
      </c>
      <c r="K2804">
        <f>IFERROR(VLOOKUP(G2804,'GASB Match'!$A$87:$B$363,2,FALSE),"")</f>
        <v>3013140</v>
      </c>
    </row>
    <row r="2805" spans="1:11" x14ac:dyDescent="0.2">
      <c r="A2805" t="str">
        <f t="shared" si="81"/>
        <v>2023GREYCLIFF ELEMENTARY</v>
      </c>
      <c r="B2805">
        <v>3013140</v>
      </c>
      <c r="C2805">
        <v>2023</v>
      </c>
      <c r="D2805">
        <v>490161</v>
      </c>
      <c r="E2805" t="s">
        <v>777</v>
      </c>
      <c r="F2805" t="s">
        <v>786</v>
      </c>
      <c r="G2805" t="s">
        <v>304</v>
      </c>
      <c r="H2805" s="4">
        <v>5865</v>
      </c>
      <c r="I2805" s="4">
        <v>3052</v>
      </c>
      <c r="J2805" s="5">
        <f t="shared" si="82"/>
        <v>8917</v>
      </c>
      <c r="K2805">
        <f>IFERROR(VLOOKUP(G2805,'GASB Match'!$A$87:$B$363,2,FALSE),"")</f>
        <v>3013140</v>
      </c>
    </row>
    <row r="2806" spans="1:11" x14ac:dyDescent="0.2">
      <c r="A2806" t="str">
        <f t="shared" si="81"/>
        <v>2015MCLEOD ELEMENTARY</v>
      </c>
      <c r="B2806">
        <v>3018060</v>
      </c>
      <c r="C2806">
        <v>2015</v>
      </c>
      <c r="D2806">
        <v>490291</v>
      </c>
      <c r="E2806" t="s">
        <v>777</v>
      </c>
      <c r="F2806" t="s">
        <v>786</v>
      </c>
      <c r="G2806" t="s">
        <v>305</v>
      </c>
      <c r="H2806" s="4">
        <v>4655</v>
      </c>
      <c r="I2806" s="4">
        <v>3612</v>
      </c>
      <c r="J2806" s="5">
        <f t="shared" si="82"/>
        <v>8267</v>
      </c>
      <c r="K2806">
        <f>IFERROR(VLOOKUP(G2806,'GASB Match'!$A$87:$B$363,2,FALSE),"")</f>
        <v>3018060</v>
      </c>
    </row>
    <row r="2807" spans="1:11" x14ac:dyDescent="0.2">
      <c r="A2807" t="str">
        <f t="shared" si="81"/>
        <v>2016MCLEOD ELEMENTARY</v>
      </c>
      <c r="B2807">
        <v>3018060</v>
      </c>
      <c r="C2807">
        <v>2016</v>
      </c>
      <c r="D2807">
        <v>490291</v>
      </c>
      <c r="E2807" t="s">
        <v>777</v>
      </c>
      <c r="F2807" t="s">
        <v>786</v>
      </c>
      <c r="G2807" t="s">
        <v>305</v>
      </c>
      <c r="H2807" s="4">
        <v>4908</v>
      </c>
      <c r="I2807" s="4">
        <v>3406</v>
      </c>
      <c r="J2807" s="5">
        <f t="shared" si="82"/>
        <v>8314</v>
      </c>
      <c r="K2807">
        <f>IFERROR(VLOOKUP(G2807,'GASB Match'!$A$87:$B$363,2,FALSE),"")</f>
        <v>3018060</v>
      </c>
    </row>
    <row r="2808" spans="1:11" x14ac:dyDescent="0.2">
      <c r="A2808" t="str">
        <f t="shared" si="81"/>
        <v>2017MCLEOD ELEMENTARY</v>
      </c>
      <c r="B2808">
        <v>3018060</v>
      </c>
      <c r="C2808">
        <v>2017</v>
      </c>
      <c r="D2808">
        <v>490291</v>
      </c>
      <c r="E2808" t="s">
        <v>777</v>
      </c>
      <c r="F2808" t="s">
        <v>786</v>
      </c>
      <c r="G2808" t="s">
        <v>305</v>
      </c>
      <c r="H2808" s="4">
        <v>5572</v>
      </c>
      <c r="I2808" s="4">
        <v>3552</v>
      </c>
      <c r="J2808" s="5">
        <f t="shared" si="82"/>
        <v>9124</v>
      </c>
      <c r="K2808">
        <f>IFERROR(VLOOKUP(G2808,'GASB Match'!$A$87:$B$363,2,FALSE),"")</f>
        <v>3018060</v>
      </c>
    </row>
    <row r="2809" spans="1:11" x14ac:dyDescent="0.2">
      <c r="A2809" t="str">
        <f t="shared" si="81"/>
        <v>2018MCLEOD ELEMENTARY</v>
      </c>
      <c r="B2809">
        <v>3018060</v>
      </c>
      <c r="C2809">
        <v>2018</v>
      </c>
      <c r="D2809">
        <v>490291</v>
      </c>
      <c r="E2809" t="s">
        <v>777</v>
      </c>
      <c r="F2809" t="s">
        <v>786</v>
      </c>
      <c r="G2809" t="s">
        <v>305</v>
      </c>
      <c r="H2809" s="4">
        <v>5733</v>
      </c>
      <c r="I2809" s="4">
        <v>3894</v>
      </c>
      <c r="J2809" s="5">
        <f t="shared" si="82"/>
        <v>9627</v>
      </c>
      <c r="K2809">
        <f>IFERROR(VLOOKUP(G2809,'GASB Match'!$A$87:$B$363,2,FALSE),"")</f>
        <v>3018060</v>
      </c>
    </row>
    <row r="2810" spans="1:11" x14ac:dyDescent="0.2">
      <c r="A2810" t="str">
        <f t="shared" si="81"/>
        <v>2019MCLEOD ELEMENTARY</v>
      </c>
      <c r="B2810">
        <v>3018060</v>
      </c>
      <c r="C2810">
        <v>2019</v>
      </c>
      <c r="D2810">
        <v>490291</v>
      </c>
      <c r="E2810" t="s">
        <v>777</v>
      </c>
      <c r="F2810" t="s">
        <v>786</v>
      </c>
      <c r="G2810" t="s">
        <v>305</v>
      </c>
      <c r="H2810" s="4">
        <v>7626</v>
      </c>
      <c r="I2810" s="4">
        <v>4696</v>
      </c>
      <c r="J2810" s="5">
        <f t="shared" si="82"/>
        <v>12322</v>
      </c>
      <c r="K2810">
        <f>IFERROR(VLOOKUP(G2810,'GASB Match'!$A$87:$B$363,2,FALSE),"")</f>
        <v>3018060</v>
      </c>
    </row>
    <row r="2811" spans="1:11" x14ac:dyDescent="0.2">
      <c r="A2811" t="str">
        <f t="shared" si="81"/>
        <v>2020MCLEOD ELEMENTARY</v>
      </c>
      <c r="B2811">
        <v>3018060</v>
      </c>
      <c r="C2811">
        <v>2020</v>
      </c>
      <c r="D2811">
        <v>490291</v>
      </c>
      <c r="E2811" t="s">
        <v>777</v>
      </c>
      <c r="F2811" t="s">
        <v>786</v>
      </c>
      <c r="G2811" t="s">
        <v>305</v>
      </c>
      <c r="H2811" s="4">
        <v>7841</v>
      </c>
      <c r="I2811" s="4">
        <v>4548</v>
      </c>
      <c r="J2811" s="5">
        <f t="shared" si="82"/>
        <v>12389</v>
      </c>
      <c r="K2811">
        <f>IFERROR(VLOOKUP(G2811,'GASB Match'!$A$87:$B$363,2,FALSE),"")</f>
        <v>3018060</v>
      </c>
    </row>
    <row r="2812" spans="1:11" x14ac:dyDescent="0.2">
      <c r="A2812" t="str">
        <f t="shared" si="81"/>
        <v>2021MCLEOD ELEMENTARY</v>
      </c>
      <c r="B2812">
        <v>3018060</v>
      </c>
      <c r="C2812">
        <v>2021</v>
      </c>
      <c r="D2812">
        <v>490291</v>
      </c>
      <c r="E2812" t="s">
        <v>777</v>
      </c>
      <c r="F2812" t="s">
        <v>786</v>
      </c>
      <c r="G2812" t="s">
        <v>305</v>
      </c>
      <c r="H2812" s="4">
        <v>7464</v>
      </c>
      <c r="I2812" s="4">
        <v>4209</v>
      </c>
      <c r="J2812" s="5">
        <f t="shared" si="82"/>
        <v>11673</v>
      </c>
      <c r="K2812">
        <f>IFERROR(VLOOKUP(G2812,'GASB Match'!$A$87:$B$363,2,FALSE),"")</f>
        <v>3018060</v>
      </c>
    </row>
    <row r="2813" spans="1:11" x14ac:dyDescent="0.2">
      <c r="A2813" t="str">
        <f t="shared" si="81"/>
        <v>2022MCLEOD ELEMENTARY</v>
      </c>
      <c r="B2813">
        <v>3018060</v>
      </c>
      <c r="C2813">
        <v>2022</v>
      </c>
      <c r="D2813">
        <v>490291</v>
      </c>
      <c r="E2813" t="s">
        <v>777</v>
      </c>
      <c r="F2813" t="s">
        <v>786</v>
      </c>
      <c r="G2813" t="s">
        <v>305</v>
      </c>
      <c r="H2813" s="4">
        <v>7731</v>
      </c>
      <c r="I2813" s="4">
        <v>4143</v>
      </c>
      <c r="J2813" s="5">
        <f t="shared" si="82"/>
        <v>11874</v>
      </c>
      <c r="K2813">
        <f>IFERROR(VLOOKUP(G2813,'GASB Match'!$A$87:$B$363,2,FALSE),"")</f>
        <v>3018060</v>
      </c>
    </row>
    <row r="2814" spans="1:11" x14ac:dyDescent="0.2">
      <c r="A2814" t="str">
        <f t="shared" si="81"/>
        <v>2023MCLEOD ELEMENTARY</v>
      </c>
      <c r="B2814">
        <v>3018060</v>
      </c>
      <c r="C2814">
        <v>2023</v>
      </c>
      <c r="D2814">
        <v>490291</v>
      </c>
      <c r="E2814" t="s">
        <v>777</v>
      </c>
      <c r="F2814" t="s">
        <v>786</v>
      </c>
      <c r="G2814" t="s">
        <v>305</v>
      </c>
      <c r="H2814" s="4">
        <v>6219</v>
      </c>
      <c r="I2814" s="4">
        <v>3244</v>
      </c>
      <c r="J2814" s="5">
        <f t="shared" si="82"/>
        <v>9463</v>
      </c>
      <c r="K2814">
        <f>IFERROR(VLOOKUP(G2814,'GASB Match'!$A$87:$B$363,2,FALSE),"")</f>
        <v>3018060</v>
      </c>
    </row>
    <row r="2815" spans="1:11" x14ac:dyDescent="0.2">
      <c r="A2815" t="str">
        <f t="shared" si="81"/>
        <v>2015SWEET GRASS COUNTY HIGH SCHOOL</v>
      </c>
      <c r="B2815">
        <v>3025560</v>
      </c>
      <c r="C2815">
        <v>2015</v>
      </c>
      <c r="D2815">
        <v>499981</v>
      </c>
      <c r="E2815" t="s">
        <v>777</v>
      </c>
      <c r="F2815" t="s">
        <v>786</v>
      </c>
      <c r="G2815" t="s">
        <v>306</v>
      </c>
      <c r="H2815" s="4">
        <v>86464</v>
      </c>
      <c r="I2815" s="4">
        <v>58373</v>
      </c>
      <c r="J2815" s="5">
        <f t="shared" si="82"/>
        <v>144837</v>
      </c>
      <c r="K2815">
        <f>IFERROR(VLOOKUP(G2815,'GASB Match'!$A$87:$B$363,2,FALSE),"")</f>
        <v>3025560</v>
      </c>
    </row>
    <row r="2816" spans="1:11" x14ac:dyDescent="0.2">
      <c r="A2816" t="str">
        <f t="shared" si="81"/>
        <v>2016SWEET GRASS COUNTY HIGH SCHOOL</v>
      </c>
      <c r="B2816">
        <v>3025560</v>
      </c>
      <c r="C2816">
        <v>2016</v>
      </c>
      <c r="D2816">
        <v>499981</v>
      </c>
      <c r="E2816" t="s">
        <v>777</v>
      </c>
      <c r="F2816" t="s">
        <v>786</v>
      </c>
      <c r="G2816" t="s">
        <v>306</v>
      </c>
      <c r="H2816" s="4">
        <v>89146</v>
      </c>
      <c r="I2816" s="4">
        <v>58282</v>
      </c>
      <c r="J2816" s="5">
        <f t="shared" si="82"/>
        <v>147428</v>
      </c>
      <c r="K2816">
        <f>IFERROR(VLOOKUP(G2816,'GASB Match'!$A$87:$B$363,2,FALSE),"")</f>
        <v>3025560</v>
      </c>
    </row>
    <row r="2817" spans="1:11" x14ac:dyDescent="0.2">
      <c r="A2817" t="str">
        <f t="shared" si="81"/>
        <v>2017SWEET GRASS COUNTY HIGH SCHOOL</v>
      </c>
      <c r="B2817">
        <v>3025560</v>
      </c>
      <c r="C2817">
        <v>2017</v>
      </c>
      <c r="D2817">
        <v>499981</v>
      </c>
      <c r="E2817" t="s">
        <v>777</v>
      </c>
      <c r="F2817" t="s">
        <v>786</v>
      </c>
      <c r="G2817" t="s">
        <v>306</v>
      </c>
      <c r="H2817" s="4">
        <v>83278</v>
      </c>
      <c r="I2817" s="4">
        <v>52876</v>
      </c>
      <c r="J2817" s="5">
        <f t="shared" si="82"/>
        <v>136154</v>
      </c>
      <c r="K2817">
        <f>IFERROR(VLOOKUP(G2817,'GASB Match'!$A$87:$B$363,2,FALSE),"")</f>
        <v>3025560</v>
      </c>
    </row>
    <row r="2818" spans="1:11" x14ac:dyDescent="0.2">
      <c r="A2818" t="str">
        <f t="shared" si="81"/>
        <v>2018SWEET GRASS COUNTY HIGH SCHOOL</v>
      </c>
      <c r="B2818">
        <v>3025560</v>
      </c>
      <c r="C2818">
        <v>2018</v>
      </c>
      <c r="D2818">
        <v>499981</v>
      </c>
      <c r="E2818" t="s">
        <v>777</v>
      </c>
      <c r="F2818" t="s">
        <v>786</v>
      </c>
      <c r="G2818" t="s">
        <v>306</v>
      </c>
      <c r="H2818" s="4">
        <v>87809</v>
      </c>
      <c r="I2818" s="4">
        <v>54863</v>
      </c>
      <c r="J2818" s="5">
        <f t="shared" si="82"/>
        <v>142672</v>
      </c>
      <c r="K2818">
        <f>IFERROR(VLOOKUP(G2818,'GASB Match'!$A$87:$B$363,2,FALSE),"")</f>
        <v>3025560</v>
      </c>
    </row>
    <row r="2819" spans="1:11" x14ac:dyDescent="0.2">
      <c r="A2819" t="str">
        <f t="shared" ref="A2819:A2882" si="83">C2819&amp;G2819</f>
        <v>2019SWEET GRASS COUNTY HIGH SCHOOL</v>
      </c>
      <c r="B2819">
        <v>3025560</v>
      </c>
      <c r="C2819">
        <v>2019</v>
      </c>
      <c r="D2819">
        <v>499981</v>
      </c>
      <c r="E2819" t="s">
        <v>777</v>
      </c>
      <c r="F2819" t="s">
        <v>786</v>
      </c>
      <c r="G2819" t="s">
        <v>306</v>
      </c>
      <c r="H2819" s="4">
        <v>82292</v>
      </c>
      <c r="I2819" s="4">
        <v>49897</v>
      </c>
      <c r="J2819" s="5">
        <f t="shared" si="82"/>
        <v>132189</v>
      </c>
      <c r="K2819">
        <f>IFERROR(VLOOKUP(G2819,'GASB Match'!$A$87:$B$363,2,FALSE),"")</f>
        <v>3025560</v>
      </c>
    </row>
    <row r="2820" spans="1:11" x14ac:dyDescent="0.2">
      <c r="A2820" t="str">
        <f t="shared" si="83"/>
        <v>2020SWEET GRASS COUNTY HIGH SCHOOL</v>
      </c>
      <c r="B2820">
        <v>3025560</v>
      </c>
      <c r="C2820">
        <v>2020</v>
      </c>
      <c r="D2820">
        <v>499981</v>
      </c>
      <c r="E2820" t="s">
        <v>777</v>
      </c>
      <c r="F2820" t="s">
        <v>786</v>
      </c>
      <c r="G2820" t="s">
        <v>306</v>
      </c>
      <c r="H2820" s="4">
        <v>91810</v>
      </c>
      <c r="I2820" s="4">
        <v>54209</v>
      </c>
      <c r="J2820" s="5">
        <f t="shared" si="82"/>
        <v>146019</v>
      </c>
      <c r="K2820">
        <f>IFERROR(VLOOKUP(G2820,'GASB Match'!$A$87:$B$363,2,FALSE),"")</f>
        <v>3025560</v>
      </c>
    </row>
    <row r="2821" spans="1:11" x14ac:dyDescent="0.2">
      <c r="A2821" t="str">
        <f t="shared" si="83"/>
        <v>2021SWEET GRASS COUNTY HIGH SCHOOL</v>
      </c>
      <c r="B2821">
        <v>3025560</v>
      </c>
      <c r="C2821">
        <v>2021</v>
      </c>
      <c r="D2821">
        <v>499981</v>
      </c>
      <c r="E2821" t="s">
        <v>777</v>
      </c>
      <c r="F2821" t="s">
        <v>786</v>
      </c>
      <c r="G2821" t="s">
        <v>306</v>
      </c>
      <c r="H2821" s="4">
        <v>103969</v>
      </c>
      <c r="I2821" s="4">
        <v>59277</v>
      </c>
      <c r="J2821" s="5">
        <f t="shared" si="82"/>
        <v>163246</v>
      </c>
      <c r="K2821">
        <f>IFERROR(VLOOKUP(G2821,'GASB Match'!$A$87:$B$363,2,FALSE),"")</f>
        <v>3025560</v>
      </c>
    </row>
    <row r="2822" spans="1:11" x14ac:dyDescent="0.2">
      <c r="A2822" t="str">
        <f t="shared" si="83"/>
        <v>2022SWEET GRASS COUNTY HIGH SCHOOL</v>
      </c>
      <c r="B2822">
        <v>3025560</v>
      </c>
      <c r="C2822">
        <v>2022</v>
      </c>
      <c r="D2822">
        <v>499981</v>
      </c>
      <c r="E2822" t="s">
        <v>777</v>
      </c>
      <c r="F2822" t="s">
        <v>786</v>
      </c>
      <c r="G2822" t="s">
        <v>306</v>
      </c>
      <c r="H2822" s="4">
        <v>95855</v>
      </c>
      <c r="I2822" s="4">
        <v>52828</v>
      </c>
      <c r="J2822" s="5">
        <f t="shared" si="82"/>
        <v>148683</v>
      </c>
      <c r="K2822">
        <f>IFERROR(VLOOKUP(G2822,'GASB Match'!$A$87:$B$363,2,FALSE),"")</f>
        <v>3025560</v>
      </c>
    </row>
    <row r="2823" spans="1:11" x14ac:dyDescent="0.2">
      <c r="A2823" t="str">
        <f t="shared" si="83"/>
        <v>2023SWEET GRASS COUNTY HIGH SCHOOL</v>
      </c>
      <c r="B2823">
        <v>3025560</v>
      </c>
      <c r="C2823">
        <v>2023</v>
      </c>
      <c r="D2823">
        <v>499981</v>
      </c>
      <c r="E2823" t="s">
        <v>777</v>
      </c>
      <c r="F2823" t="s">
        <v>786</v>
      </c>
      <c r="G2823" t="s">
        <v>306</v>
      </c>
      <c r="H2823" s="4">
        <v>104357</v>
      </c>
      <c r="I2823" s="4">
        <v>56309</v>
      </c>
      <c r="J2823" s="5">
        <f t="shared" si="82"/>
        <v>160666</v>
      </c>
      <c r="K2823">
        <f>IFERROR(VLOOKUP(G2823,'GASB Match'!$A$87:$B$363,2,FALSE),"")</f>
        <v>3025560</v>
      </c>
    </row>
    <row r="2824" spans="1:11" x14ac:dyDescent="0.2">
      <c r="A2824" t="str">
        <f t="shared" si="83"/>
        <v>2023SWEET GRASS COUNTY</v>
      </c>
      <c r="B2824">
        <v>3000079</v>
      </c>
      <c r="C2824">
        <v>2023</v>
      </c>
      <c r="D2824">
        <v>499991</v>
      </c>
      <c r="E2824" t="s">
        <v>777</v>
      </c>
      <c r="F2824" t="s">
        <v>786</v>
      </c>
      <c r="G2824" t="s">
        <v>770</v>
      </c>
      <c r="H2824" s="4">
        <v>1501</v>
      </c>
      <c r="I2824" s="4">
        <v>692</v>
      </c>
      <c r="J2824" s="5">
        <f t="shared" si="82"/>
        <v>2193</v>
      </c>
      <c r="K2824">
        <f>IFERROR(VLOOKUP(G2824,'GASB Match'!$A$87:$B$363,2,FALSE),"")</f>
        <v>3000079</v>
      </c>
    </row>
    <row r="2825" spans="1:11" x14ac:dyDescent="0.2">
      <c r="A2825" t="str">
        <f t="shared" si="83"/>
        <v>2015CHOTEAU PUBLIC SCHOOLS</v>
      </c>
      <c r="B2825" t="s">
        <v>785</v>
      </c>
      <c r="C2825">
        <v>2015</v>
      </c>
      <c r="D2825">
        <v>500011</v>
      </c>
      <c r="E2825" t="s">
        <v>777</v>
      </c>
      <c r="F2825" t="s">
        <v>786</v>
      </c>
      <c r="G2825" t="s">
        <v>307</v>
      </c>
      <c r="H2825" s="4">
        <v>136665</v>
      </c>
      <c r="I2825" s="4">
        <v>91976</v>
      </c>
      <c r="J2825" s="5">
        <f t="shared" si="82"/>
        <v>228641</v>
      </c>
      <c r="K2825" t="str">
        <f>IFERROR(VLOOKUP(G2825,'GASB Match'!$A$87:$B$363,2,FALSE),"")</f>
        <v/>
      </c>
    </row>
    <row r="2826" spans="1:11" x14ac:dyDescent="0.2">
      <c r="A2826" t="str">
        <f t="shared" si="83"/>
        <v>2016CHOTEAU PUBLIC SCHOOLS</v>
      </c>
      <c r="B2826" t="s">
        <v>785</v>
      </c>
      <c r="C2826">
        <v>2016</v>
      </c>
      <c r="D2826">
        <v>500011</v>
      </c>
      <c r="E2826" t="s">
        <v>777</v>
      </c>
      <c r="F2826" t="s">
        <v>786</v>
      </c>
      <c r="G2826" t="s">
        <v>307</v>
      </c>
      <c r="H2826" s="4">
        <v>138620</v>
      </c>
      <c r="I2826" s="4">
        <v>90511</v>
      </c>
      <c r="J2826" s="5">
        <f t="shared" si="82"/>
        <v>229131</v>
      </c>
      <c r="K2826" t="str">
        <f>IFERROR(VLOOKUP(G2826,'GASB Match'!$A$87:$B$363,2,FALSE),"")</f>
        <v/>
      </c>
    </row>
    <row r="2827" spans="1:11" x14ac:dyDescent="0.2">
      <c r="A2827" t="str">
        <f t="shared" si="83"/>
        <v>2017CHOTEAU PUBLIC SCHOOLS</v>
      </c>
      <c r="B2827" t="s">
        <v>785</v>
      </c>
      <c r="C2827">
        <v>2017</v>
      </c>
      <c r="D2827">
        <v>500011</v>
      </c>
      <c r="E2827" t="s">
        <v>777</v>
      </c>
      <c r="F2827" t="s">
        <v>786</v>
      </c>
      <c r="G2827" t="s">
        <v>307</v>
      </c>
      <c r="H2827" s="4">
        <v>140406</v>
      </c>
      <c r="I2827" s="4">
        <v>89138</v>
      </c>
      <c r="J2827" s="5">
        <f t="shared" ref="J2827:J2890" si="84">SUM(H2827:I2827)</f>
        <v>229544</v>
      </c>
      <c r="K2827" t="str">
        <f>IFERROR(VLOOKUP(G2827,'GASB Match'!$A$87:$B$363,2,FALSE),"")</f>
        <v/>
      </c>
    </row>
    <row r="2828" spans="1:11" x14ac:dyDescent="0.2">
      <c r="A2828" t="str">
        <f t="shared" si="83"/>
        <v>2018CHOTEAU PUBLIC SCHOOLS</v>
      </c>
      <c r="B2828" t="s">
        <v>785</v>
      </c>
      <c r="C2828">
        <v>2018</v>
      </c>
      <c r="D2828">
        <v>500011</v>
      </c>
      <c r="E2828" t="s">
        <v>777</v>
      </c>
      <c r="F2828" t="s">
        <v>786</v>
      </c>
      <c r="G2828" t="s">
        <v>307</v>
      </c>
      <c r="H2828" s="4">
        <v>156281</v>
      </c>
      <c r="I2828" s="4">
        <v>97383</v>
      </c>
      <c r="J2828" s="5">
        <f t="shared" si="84"/>
        <v>253664</v>
      </c>
      <c r="K2828" t="str">
        <f>IFERROR(VLOOKUP(G2828,'GASB Match'!$A$87:$B$363,2,FALSE),"")</f>
        <v/>
      </c>
    </row>
    <row r="2829" spans="1:11" x14ac:dyDescent="0.2">
      <c r="A2829" t="str">
        <f t="shared" si="83"/>
        <v>2019CHOTEAU PUBLIC SCHOOLS</v>
      </c>
      <c r="B2829" t="s">
        <v>785</v>
      </c>
      <c r="C2829">
        <v>2019</v>
      </c>
      <c r="D2829">
        <v>500011</v>
      </c>
      <c r="E2829" t="s">
        <v>777</v>
      </c>
      <c r="F2829" t="s">
        <v>786</v>
      </c>
      <c r="G2829" t="s">
        <v>307</v>
      </c>
      <c r="H2829" s="4">
        <v>163009</v>
      </c>
      <c r="I2829" s="4">
        <v>98761</v>
      </c>
      <c r="J2829" s="5">
        <f t="shared" si="84"/>
        <v>261770</v>
      </c>
      <c r="K2829" t="str">
        <f>IFERROR(VLOOKUP(G2829,'GASB Match'!$A$87:$B$363,2,FALSE),"")</f>
        <v/>
      </c>
    </row>
    <row r="2830" spans="1:11" x14ac:dyDescent="0.2">
      <c r="A2830" t="str">
        <f t="shared" si="83"/>
        <v>2020CHOTEAU PUBLIC SCHOOLS</v>
      </c>
      <c r="B2830" t="s">
        <v>785</v>
      </c>
      <c r="C2830">
        <v>2020</v>
      </c>
      <c r="D2830">
        <v>500011</v>
      </c>
      <c r="E2830" t="s">
        <v>777</v>
      </c>
      <c r="F2830" t="s">
        <v>786</v>
      </c>
      <c r="G2830" t="s">
        <v>307</v>
      </c>
      <c r="H2830" s="4">
        <v>169168</v>
      </c>
      <c r="I2830" s="4">
        <v>99959</v>
      </c>
      <c r="J2830" s="5">
        <f t="shared" si="84"/>
        <v>269127</v>
      </c>
      <c r="K2830" t="str">
        <f>IFERROR(VLOOKUP(G2830,'GASB Match'!$A$87:$B$363,2,FALSE),"")</f>
        <v/>
      </c>
    </row>
    <row r="2831" spans="1:11" x14ac:dyDescent="0.2">
      <c r="A2831" t="str">
        <f t="shared" si="83"/>
        <v>2021CHOTEAU PUBLIC SCHOOLS</v>
      </c>
      <c r="B2831" t="s">
        <v>785</v>
      </c>
      <c r="C2831">
        <v>2021</v>
      </c>
      <c r="D2831">
        <v>500011</v>
      </c>
      <c r="E2831" t="s">
        <v>777</v>
      </c>
      <c r="F2831" t="s">
        <v>786</v>
      </c>
      <c r="G2831" t="s">
        <v>307</v>
      </c>
      <c r="H2831" s="4">
        <v>181185</v>
      </c>
      <c r="I2831" s="4">
        <v>103338</v>
      </c>
      <c r="J2831" s="5">
        <f t="shared" si="84"/>
        <v>284523</v>
      </c>
      <c r="K2831" t="str">
        <f>IFERROR(VLOOKUP(G2831,'GASB Match'!$A$87:$B$363,2,FALSE),"")</f>
        <v/>
      </c>
    </row>
    <row r="2832" spans="1:11" x14ac:dyDescent="0.2">
      <c r="A2832" t="str">
        <f t="shared" si="83"/>
        <v>2022CHOTEAU PUBLIC SCHOOLS</v>
      </c>
      <c r="B2832" t="s">
        <v>785</v>
      </c>
      <c r="C2832">
        <v>2022</v>
      </c>
      <c r="D2832">
        <v>500011</v>
      </c>
      <c r="E2832" t="s">
        <v>777</v>
      </c>
      <c r="F2832" t="s">
        <v>786</v>
      </c>
      <c r="G2832" t="s">
        <v>307</v>
      </c>
      <c r="H2832" s="4">
        <v>191631</v>
      </c>
      <c r="I2832" s="4">
        <v>105740</v>
      </c>
      <c r="J2832" s="5">
        <f t="shared" si="84"/>
        <v>297371</v>
      </c>
      <c r="K2832" t="str">
        <f>IFERROR(VLOOKUP(G2832,'GASB Match'!$A$87:$B$363,2,FALSE),"")</f>
        <v/>
      </c>
    </row>
    <row r="2833" spans="1:11" x14ac:dyDescent="0.2">
      <c r="A2833" t="str">
        <f t="shared" si="83"/>
        <v>2023CHOTEAU PUBLIC SCHOOLS</v>
      </c>
      <c r="B2833" t="s">
        <v>785</v>
      </c>
      <c r="C2833">
        <v>2023</v>
      </c>
      <c r="D2833">
        <v>500011</v>
      </c>
      <c r="E2833" t="s">
        <v>777</v>
      </c>
      <c r="F2833" t="s">
        <v>786</v>
      </c>
      <c r="G2833" t="s">
        <v>307</v>
      </c>
      <c r="H2833" s="4">
        <v>176780</v>
      </c>
      <c r="I2833" s="4">
        <v>95470</v>
      </c>
      <c r="J2833" s="5">
        <f t="shared" si="84"/>
        <v>272250</v>
      </c>
      <c r="K2833" t="str">
        <f>IFERROR(VLOOKUP(G2833,'GASB Match'!$A$87:$B$363,2,FALSE),"")</f>
        <v/>
      </c>
    </row>
    <row r="2834" spans="1:11" x14ac:dyDescent="0.2">
      <c r="A2834" t="str">
        <f t="shared" si="83"/>
        <v>2015BYNUM ELEMENTARY</v>
      </c>
      <c r="B2834">
        <v>3005330</v>
      </c>
      <c r="C2834">
        <v>2015</v>
      </c>
      <c r="D2834">
        <v>500121</v>
      </c>
      <c r="E2834" t="s">
        <v>777</v>
      </c>
      <c r="F2834" t="s">
        <v>786</v>
      </c>
      <c r="G2834" t="s">
        <v>308</v>
      </c>
      <c r="H2834" s="4">
        <v>9914</v>
      </c>
      <c r="I2834" s="4">
        <v>7132</v>
      </c>
      <c r="J2834" s="5">
        <f t="shared" si="84"/>
        <v>17046</v>
      </c>
      <c r="K2834">
        <f>IFERROR(VLOOKUP(G2834,'GASB Match'!$A$87:$B$363,2,FALSE),"")</f>
        <v>3005330</v>
      </c>
    </row>
    <row r="2835" spans="1:11" x14ac:dyDescent="0.2">
      <c r="A2835" t="str">
        <f t="shared" si="83"/>
        <v>2016BYNUM ELEMENTARY</v>
      </c>
      <c r="B2835">
        <v>3005330</v>
      </c>
      <c r="C2835">
        <v>2016</v>
      </c>
      <c r="D2835">
        <v>500121</v>
      </c>
      <c r="E2835" t="s">
        <v>777</v>
      </c>
      <c r="F2835" t="s">
        <v>786</v>
      </c>
      <c r="G2835" t="s">
        <v>308</v>
      </c>
      <c r="H2835" s="4">
        <v>11132</v>
      </c>
      <c r="I2835" s="4">
        <v>7461</v>
      </c>
      <c r="J2835" s="5">
        <f t="shared" si="84"/>
        <v>18593</v>
      </c>
      <c r="K2835">
        <f>IFERROR(VLOOKUP(G2835,'GASB Match'!$A$87:$B$363,2,FALSE),"")</f>
        <v>3005330</v>
      </c>
    </row>
    <row r="2836" spans="1:11" x14ac:dyDescent="0.2">
      <c r="A2836" t="str">
        <f t="shared" si="83"/>
        <v>2017BYNUM ELEMENTARY</v>
      </c>
      <c r="B2836">
        <v>3005330</v>
      </c>
      <c r="C2836">
        <v>2017</v>
      </c>
      <c r="D2836">
        <v>500121</v>
      </c>
      <c r="E2836" t="s">
        <v>777</v>
      </c>
      <c r="F2836" t="s">
        <v>786</v>
      </c>
      <c r="G2836" t="s">
        <v>308</v>
      </c>
      <c r="H2836" s="4">
        <v>11549</v>
      </c>
      <c r="I2836" s="4">
        <v>7346</v>
      </c>
      <c r="J2836" s="5">
        <f t="shared" si="84"/>
        <v>18895</v>
      </c>
      <c r="K2836">
        <f>IFERROR(VLOOKUP(G2836,'GASB Match'!$A$87:$B$363,2,FALSE),"")</f>
        <v>3005330</v>
      </c>
    </row>
    <row r="2837" spans="1:11" x14ac:dyDescent="0.2">
      <c r="A2837" t="str">
        <f t="shared" si="83"/>
        <v>2018BYNUM ELEMENTARY</v>
      </c>
      <c r="B2837">
        <v>3005330</v>
      </c>
      <c r="C2837">
        <v>2018</v>
      </c>
      <c r="D2837">
        <v>500121</v>
      </c>
      <c r="E2837" t="s">
        <v>777</v>
      </c>
      <c r="F2837" t="s">
        <v>786</v>
      </c>
      <c r="G2837" t="s">
        <v>308</v>
      </c>
      <c r="H2837" s="4">
        <v>11446</v>
      </c>
      <c r="I2837" s="4">
        <v>7442</v>
      </c>
      <c r="J2837" s="5">
        <f t="shared" si="84"/>
        <v>18888</v>
      </c>
      <c r="K2837">
        <f>IFERROR(VLOOKUP(G2837,'GASB Match'!$A$87:$B$363,2,FALSE),"")</f>
        <v>3005330</v>
      </c>
    </row>
    <row r="2838" spans="1:11" x14ac:dyDescent="0.2">
      <c r="A2838" t="str">
        <f t="shared" si="83"/>
        <v>2019BYNUM ELEMENTARY</v>
      </c>
      <c r="B2838">
        <v>3005330</v>
      </c>
      <c r="C2838">
        <v>2019</v>
      </c>
      <c r="D2838">
        <v>500121</v>
      </c>
      <c r="E2838" t="s">
        <v>777</v>
      </c>
      <c r="F2838" t="s">
        <v>786</v>
      </c>
      <c r="G2838" t="s">
        <v>308</v>
      </c>
      <c r="H2838" s="4">
        <v>11522</v>
      </c>
      <c r="I2838" s="4">
        <v>7055</v>
      </c>
      <c r="J2838" s="5">
        <f t="shared" si="84"/>
        <v>18577</v>
      </c>
      <c r="K2838">
        <f>IFERROR(VLOOKUP(G2838,'GASB Match'!$A$87:$B$363,2,FALSE),"")</f>
        <v>3005330</v>
      </c>
    </row>
    <row r="2839" spans="1:11" x14ac:dyDescent="0.2">
      <c r="A2839" t="str">
        <f t="shared" si="83"/>
        <v>2020BYNUM ELEMENTARY</v>
      </c>
      <c r="B2839">
        <v>3005330</v>
      </c>
      <c r="C2839">
        <v>2020</v>
      </c>
      <c r="D2839">
        <v>500121</v>
      </c>
      <c r="E2839" t="s">
        <v>777</v>
      </c>
      <c r="F2839" t="s">
        <v>786</v>
      </c>
      <c r="G2839" t="s">
        <v>308</v>
      </c>
      <c r="H2839" s="4">
        <v>9000</v>
      </c>
      <c r="I2839" s="4">
        <v>5234</v>
      </c>
      <c r="J2839" s="5">
        <f t="shared" si="84"/>
        <v>14234</v>
      </c>
      <c r="K2839">
        <f>IFERROR(VLOOKUP(G2839,'GASB Match'!$A$87:$B$363,2,FALSE),"")</f>
        <v>3005330</v>
      </c>
    </row>
    <row r="2840" spans="1:11" x14ac:dyDescent="0.2">
      <c r="A2840" t="str">
        <f t="shared" si="83"/>
        <v>2021BYNUM ELEMENTARY</v>
      </c>
      <c r="B2840">
        <v>3005330</v>
      </c>
      <c r="C2840">
        <v>2021</v>
      </c>
      <c r="D2840">
        <v>500121</v>
      </c>
      <c r="E2840" t="s">
        <v>777</v>
      </c>
      <c r="F2840" t="s">
        <v>786</v>
      </c>
      <c r="G2840" t="s">
        <v>308</v>
      </c>
      <c r="H2840" s="4">
        <v>8829</v>
      </c>
      <c r="I2840" s="4">
        <v>4988</v>
      </c>
      <c r="J2840" s="5">
        <f t="shared" si="84"/>
        <v>13817</v>
      </c>
      <c r="K2840">
        <f>IFERROR(VLOOKUP(G2840,'GASB Match'!$A$87:$B$363,2,FALSE),"")</f>
        <v>3005330</v>
      </c>
    </row>
    <row r="2841" spans="1:11" x14ac:dyDescent="0.2">
      <c r="A2841" t="str">
        <f t="shared" si="83"/>
        <v>2022BYNUM ELEMENTARY</v>
      </c>
      <c r="B2841">
        <v>3005330</v>
      </c>
      <c r="C2841">
        <v>2022</v>
      </c>
      <c r="D2841">
        <v>500121</v>
      </c>
      <c r="E2841" t="s">
        <v>777</v>
      </c>
      <c r="F2841" t="s">
        <v>786</v>
      </c>
      <c r="G2841" t="s">
        <v>308</v>
      </c>
      <c r="H2841" s="4">
        <v>9783</v>
      </c>
      <c r="I2841" s="4">
        <v>5277</v>
      </c>
      <c r="J2841" s="5">
        <f t="shared" si="84"/>
        <v>15060</v>
      </c>
      <c r="K2841">
        <f>IFERROR(VLOOKUP(G2841,'GASB Match'!$A$87:$B$363,2,FALSE),"")</f>
        <v>3005330</v>
      </c>
    </row>
    <row r="2842" spans="1:11" x14ac:dyDescent="0.2">
      <c r="A2842" t="str">
        <f t="shared" si="83"/>
        <v>2023BYNUM ELEMENTARY</v>
      </c>
      <c r="B2842">
        <v>3005330</v>
      </c>
      <c r="C2842">
        <v>2023</v>
      </c>
      <c r="D2842">
        <v>500121</v>
      </c>
      <c r="E2842" t="s">
        <v>777</v>
      </c>
      <c r="F2842" t="s">
        <v>786</v>
      </c>
      <c r="G2842" t="s">
        <v>308</v>
      </c>
      <c r="H2842" s="4">
        <v>10368</v>
      </c>
      <c r="I2842" s="4">
        <v>5487</v>
      </c>
      <c r="J2842" s="5">
        <f t="shared" si="84"/>
        <v>15855</v>
      </c>
      <c r="K2842">
        <f>IFERROR(VLOOKUP(G2842,'GASB Match'!$A$87:$B$363,2,FALSE),"")</f>
        <v>3005330</v>
      </c>
    </row>
    <row r="2843" spans="1:11" x14ac:dyDescent="0.2">
      <c r="A2843" t="str">
        <f t="shared" si="83"/>
        <v>2015FAIRFIELD PUBLIC SCHOOLS</v>
      </c>
      <c r="B2843" t="s">
        <v>785</v>
      </c>
      <c r="C2843">
        <v>2015</v>
      </c>
      <c r="D2843">
        <v>500211</v>
      </c>
      <c r="E2843" t="s">
        <v>777</v>
      </c>
      <c r="F2843" t="s">
        <v>786</v>
      </c>
      <c r="G2843" t="s">
        <v>309</v>
      </c>
      <c r="H2843" s="4">
        <v>136559</v>
      </c>
      <c r="I2843" s="4">
        <v>91905</v>
      </c>
      <c r="J2843" s="5">
        <f t="shared" si="84"/>
        <v>228464</v>
      </c>
      <c r="K2843" t="str">
        <f>IFERROR(VLOOKUP(G2843,'GASB Match'!$A$87:$B$363,2,FALSE),"")</f>
        <v/>
      </c>
    </row>
    <row r="2844" spans="1:11" x14ac:dyDescent="0.2">
      <c r="A2844" t="str">
        <f t="shared" si="83"/>
        <v>2016FAIRFIELD PUBLIC SCHOOLS</v>
      </c>
      <c r="B2844" t="s">
        <v>785</v>
      </c>
      <c r="C2844">
        <v>2016</v>
      </c>
      <c r="D2844">
        <v>500211</v>
      </c>
      <c r="E2844" t="s">
        <v>777</v>
      </c>
      <c r="F2844" t="s">
        <v>786</v>
      </c>
      <c r="G2844" t="s">
        <v>309</v>
      </c>
      <c r="H2844" s="4">
        <v>140570</v>
      </c>
      <c r="I2844" s="4">
        <v>91781</v>
      </c>
      <c r="J2844" s="5">
        <f t="shared" si="84"/>
        <v>232351</v>
      </c>
      <c r="K2844" t="str">
        <f>IFERROR(VLOOKUP(G2844,'GASB Match'!$A$87:$B$363,2,FALSE),"")</f>
        <v/>
      </c>
    </row>
    <row r="2845" spans="1:11" x14ac:dyDescent="0.2">
      <c r="A2845" t="str">
        <f t="shared" si="83"/>
        <v>2017FAIRFIELD PUBLIC SCHOOLS</v>
      </c>
      <c r="B2845" t="s">
        <v>785</v>
      </c>
      <c r="C2845">
        <v>2017</v>
      </c>
      <c r="D2845">
        <v>500211</v>
      </c>
      <c r="E2845" t="s">
        <v>777</v>
      </c>
      <c r="F2845" t="s">
        <v>786</v>
      </c>
      <c r="G2845" t="s">
        <v>309</v>
      </c>
      <c r="H2845" s="4">
        <v>145610</v>
      </c>
      <c r="I2845" s="4">
        <v>92441</v>
      </c>
      <c r="J2845" s="5">
        <f t="shared" si="84"/>
        <v>238051</v>
      </c>
      <c r="K2845" t="str">
        <f>IFERROR(VLOOKUP(G2845,'GASB Match'!$A$87:$B$363,2,FALSE),"")</f>
        <v/>
      </c>
    </row>
    <row r="2846" spans="1:11" x14ac:dyDescent="0.2">
      <c r="A2846" t="str">
        <f t="shared" si="83"/>
        <v>2018FAIRFIELD PUBLIC SCHOOLS</v>
      </c>
      <c r="B2846" t="s">
        <v>785</v>
      </c>
      <c r="C2846">
        <v>2018</v>
      </c>
      <c r="D2846">
        <v>500211</v>
      </c>
      <c r="E2846" t="s">
        <v>777</v>
      </c>
      <c r="F2846" t="s">
        <v>786</v>
      </c>
      <c r="G2846" t="s">
        <v>309</v>
      </c>
      <c r="H2846" s="4">
        <v>153072</v>
      </c>
      <c r="I2846" s="4">
        <v>95390</v>
      </c>
      <c r="J2846" s="5">
        <f t="shared" si="84"/>
        <v>248462</v>
      </c>
      <c r="K2846" t="str">
        <f>IFERROR(VLOOKUP(G2846,'GASB Match'!$A$87:$B$363,2,FALSE),"")</f>
        <v/>
      </c>
    </row>
    <row r="2847" spans="1:11" x14ac:dyDescent="0.2">
      <c r="A2847" t="str">
        <f t="shared" si="83"/>
        <v>2019FAIRFIELD PUBLIC SCHOOLS</v>
      </c>
      <c r="B2847" t="s">
        <v>785</v>
      </c>
      <c r="C2847">
        <v>2019</v>
      </c>
      <c r="D2847">
        <v>500211</v>
      </c>
      <c r="E2847" t="s">
        <v>777</v>
      </c>
      <c r="F2847" t="s">
        <v>786</v>
      </c>
      <c r="G2847" t="s">
        <v>309</v>
      </c>
      <c r="H2847" s="4">
        <v>164361</v>
      </c>
      <c r="I2847" s="4">
        <v>99580</v>
      </c>
      <c r="J2847" s="5">
        <f t="shared" si="84"/>
        <v>263941</v>
      </c>
      <c r="K2847" t="str">
        <f>IFERROR(VLOOKUP(G2847,'GASB Match'!$A$87:$B$363,2,FALSE),"")</f>
        <v/>
      </c>
    </row>
    <row r="2848" spans="1:11" x14ac:dyDescent="0.2">
      <c r="A2848" t="str">
        <f t="shared" si="83"/>
        <v>2020FAIRFIELD PUBLIC SCHOOLS</v>
      </c>
      <c r="B2848" t="s">
        <v>785</v>
      </c>
      <c r="C2848">
        <v>2020</v>
      </c>
      <c r="D2848">
        <v>500211</v>
      </c>
      <c r="E2848" t="s">
        <v>777</v>
      </c>
      <c r="F2848" t="s">
        <v>786</v>
      </c>
      <c r="G2848" t="s">
        <v>309</v>
      </c>
      <c r="H2848" s="4">
        <v>168194</v>
      </c>
      <c r="I2848" s="4">
        <v>99383</v>
      </c>
      <c r="J2848" s="5">
        <f t="shared" si="84"/>
        <v>267577</v>
      </c>
      <c r="K2848" t="str">
        <f>IFERROR(VLOOKUP(G2848,'GASB Match'!$A$87:$B$363,2,FALSE),"")</f>
        <v/>
      </c>
    </row>
    <row r="2849" spans="1:11" x14ac:dyDescent="0.2">
      <c r="A2849" t="str">
        <f t="shared" si="83"/>
        <v>2021FAIRFIELD PUBLIC SCHOOLS</v>
      </c>
      <c r="B2849" t="s">
        <v>785</v>
      </c>
      <c r="C2849">
        <v>2021</v>
      </c>
      <c r="D2849">
        <v>500211</v>
      </c>
      <c r="E2849" t="s">
        <v>777</v>
      </c>
      <c r="F2849" t="s">
        <v>786</v>
      </c>
      <c r="G2849" t="s">
        <v>309</v>
      </c>
      <c r="H2849" s="4">
        <v>178570</v>
      </c>
      <c r="I2849" s="4">
        <v>101846</v>
      </c>
      <c r="J2849" s="5">
        <f t="shared" si="84"/>
        <v>280416</v>
      </c>
      <c r="K2849" t="str">
        <f>IFERROR(VLOOKUP(G2849,'GASB Match'!$A$87:$B$363,2,FALSE),"")</f>
        <v/>
      </c>
    </row>
    <row r="2850" spans="1:11" x14ac:dyDescent="0.2">
      <c r="A2850" t="str">
        <f t="shared" si="83"/>
        <v>2022FAIRFIELD PUBLIC SCHOOLS</v>
      </c>
      <c r="B2850" t="s">
        <v>785</v>
      </c>
      <c r="C2850">
        <v>2022</v>
      </c>
      <c r="D2850">
        <v>500211</v>
      </c>
      <c r="E2850" t="s">
        <v>777</v>
      </c>
      <c r="F2850" t="s">
        <v>786</v>
      </c>
      <c r="G2850" t="s">
        <v>309</v>
      </c>
      <c r="H2850" s="4">
        <v>186931</v>
      </c>
      <c r="I2850" s="4">
        <v>103144</v>
      </c>
      <c r="J2850" s="5">
        <f t="shared" si="84"/>
        <v>290075</v>
      </c>
      <c r="K2850" t="str">
        <f>IFERROR(VLOOKUP(G2850,'GASB Match'!$A$87:$B$363,2,FALSE),"")</f>
        <v/>
      </c>
    </row>
    <row r="2851" spans="1:11" x14ac:dyDescent="0.2">
      <c r="A2851" t="str">
        <f t="shared" si="83"/>
        <v>2023FAIRFIELD PUBLIC SCHOOLS</v>
      </c>
      <c r="B2851" t="s">
        <v>785</v>
      </c>
      <c r="C2851">
        <v>2023</v>
      </c>
      <c r="D2851">
        <v>500211</v>
      </c>
      <c r="E2851" t="s">
        <v>777</v>
      </c>
      <c r="F2851" t="s">
        <v>786</v>
      </c>
      <c r="G2851" t="s">
        <v>309</v>
      </c>
      <c r="H2851" s="4">
        <v>182646</v>
      </c>
      <c r="I2851" s="4">
        <v>98642</v>
      </c>
      <c r="J2851" s="5">
        <f t="shared" si="84"/>
        <v>281288</v>
      </c>
      <c r="K2851" t="str">
        <f>IFERROR(VLOOKUP(G2851,'GASB Match'!$A$87:$B$363,2,FALSE),"")</f>
        <v/>
      </c>
    </row>
    <row r="2852" spans="1:11" x14ac:dyDescent="0.2">
      <c r="A2852" t="str">
        <f t="shared" si="83"/>
        <v>2015DUTTON/BRADY K-12</v>
      </c>
      <c r="B2852">
        <v>3000102</v>
      </c>
      <c r="C2852">
        <v>2015</v>
      </c>
      <c r="D2852">
        <v>500281</v>
      </c>
      <c r="E2852" t="s">
        <v>777</v>
      </c>
      <c r="F2852" t="s">
        <v>786</v>
      </c>
      <c r="G2852" t="s">
        <v>310</v>
      </c>
      <c r="H2852" s="4">
        <v>88117</v>
      </c>
      <c r="I2852" s="4">
        <v>59479</v>
      </c>
      <c r="J2852" s="5">
        <f t="shared" si="84"/>
        <v>147596</v>
      </c>
      <c r="K2852">
        <f>IFERROR(VLOOKUP(G2852,'GASB Match'!$A$87:$B$363,2,FALSE),"")</f>
        <v>3000102</v>
      </c>
    </row>
    <row r="2853" spans="1:11" x14ac:dyDescent="0.2">
      <c r="A2853" t="str">
        <f t="shared" si="83"/>
        <v>2016DUTTON/BRADY K-12</v>
      </c>
      <c r="B2853">
        <v>3000102</v>
      </c>
      <c r="C2853">
        <v>2016</v>
      </c>
      <c r="D2853">
        <v>500281</v>
      </c>
      <c r="E2853" t="s">
        <v>777</v>
      </c>
      <c r="F2853" t="s">
        <v>786</v>
      </c>
      <c r="G2853" t="s">
        <v>310</v>
      </c>
      <c r="H2853" s="4">
        <v>89573</v>
      </c>
      <c r="I2853" s="4">
        <v>58560</v>
      </c>
      <c r="J2853" s="5">
        <f t="shared" si="84"/>
        <v>148133</v>
      </c>
      <c r="K2853">
        <f>IFERROR(VLOOKUP(G2853,'GASB Match'!$A$87:$B$363,2,FALSE),"")</f>
        <v>3000102</v>
      </c>
    </row>
    <row r="2854" spans="1:11" x14ac:dyDescent="0.2">
      <c r="A2854" t="str">
        <f t="shared" si="83"/>
        <v>2017DUTTON/BRADY K-12</v>
      </c>
      <c r="B2854">
        <v>3000102</v>
      </c>
      <c r="C2854">
        <v>2017</v>
      </c>
      <c r="D2854">
        <v>500281</v>
      </c>
      <c r="E2854" t="s">
        <v>777</v>
      </c>
      <c r="F2854" t="s">
        <v>786</v>
      </c>
      <c r="G2854" t="s">
        <v>310</v>
      </c>
      <c r="H2854" s="4">
        <v>86521</v>
      </c>
      <c r="I2854" s="4">
        <v>54934</v>
      </c>
      <c r="J2854" s="5">
        <f t="shared" si="84"/>
        <v>141455</v>
      </c>
      <c r="K2854">
        <f>IFERROR(VLOOKUP(G2854,'GASB Match'!$A$87:$B$363,2,FALSE),"")</f>
        <v>3000102</v>
      </c>
    </row>
    <row r="2855" spans="1:11" x14ac:dyDescent="0.2">
      <c r="A2855" t="str">
        <f t="shared" si="83"/>
        <v>2018DUTTON/BRADY K-12</v>
      </c>
      <c r="B2855">
        <v>3000102</v>
      </c>
      <c r="C2855">
        <v>2018</v>
      </c>
      <c r="D2855">
        <v>500281</v>
      </c>
      <c r="E2855" t="s">
        <v>777</v>
      </c>
      <c r="F2855" t="s">
        <v>786</v>
      </c>
      <c r="G2855" t="s">
        <v>310</v>
      </c>
      <c r="H2855" s="4">
        <v>85484</v>
      </c>
      <c r="I2855" s="4">
        <v>53419</v>
      </c>
      <c r="J2855" s="5">
        <f t="shared" si="84"/>
        <v>138903</v>
      </c>
      <c r="K2855">
        <f>IFERROR(VLOOKUP(G2855,'GASB Match'!$A$87:$B$363,2,FALSE),"")</f>
        <v>3000102</v>
      </c>
    </row>
    <row r="2856" spans="1:11" x14ac:dyDescent="0.2">
      <c r="A2856" t="str">
        <f t="shared" si="83"/>
        <v>2019DUTTON/BRADY K-12</v>
      </c>
      <c r="B2856">
        <v>3000102</v>
      </c>
      <c r="C2856">
        <v>2019</v>
      </c>
      <c r="D2856">
        <v>500281</v>
      </c>
      <c r="E2856" t="s">
        <v>777</v>
      </c>
      <c r="F2856" t="s">
        <v>786</v>
      </c>
      <c r="G2856" t="s">
        <v>310</v>
      </c>
      <c r="H2856" s="4">
        <v>86947</v>
      </c>
      <c r="I2856" s="4">
        <v>52715</v>
      </c>
      <c r="J2856" s="5">
        <f t="shared" si="84"/>
        <v>139662</v>
      </c>
      <c r="K2856">
        <f>IFERROR(VLOOKUP(G2856,'GASB Match'!$A$87:$B$363,2,FALSE),"")</f>
        <v>3000102</v>
      </c>
    </row>
    <row r="2857" spans="1:11" x14ac:dyDescent="0.2">
      <c r="A2857" t="str">
        <f t="shared" si="83"/>
        <v>2020DUTTON/BRADY K-12</v>
      </c>
      <c r="B2857">
        <v>3000102</v>
      </c>
      <c r="C2857">
        <v>2020</v>
      </c>
      <c r="D2857">
        <v>500281</v>
      </c>
      <c r="E2857" t="s">
        <v>777</v>
      </c>
      <c r="F2857" t="s">
        <v>786</v>
      </c>
      <c r="G2857" t="s">
        <v>310</v>
      </c>
      <c r="H2857" s="4">
        <v>84355</v>
      </c>
      <c r="I2857" s="4">
        <v>49800</v>
      </c>
      <c r="J2857" s="5">
        <f t="shared" si="84"/>
        <v>134155</v>
      </c>
      <c r="K2857">
        <f>IFERROR(VLOOKUP(G2857,'GASB Match'!$A$87:$B$363,2,FALSE),"")</f>
        <v>3000102</v>
      </c>
    </row>
    <row r="2858" spans="1:11" x14ac:dyDescent="0.2">
      <c r="A2858" t="str">
        <f t="shared" si="83"/>
        <v>2021DUTTON/BRADY K-12</v>
      </c>
      <c r="B2858">
        <v>3000102</v>
      </c>
      <c r="C2858">
        <v>2021</v>
      </c>
      <c r="D2858">
        <v>500281</v>
      </c>
      <c r="E2858" t="s">
        <v>777</v>
      </c>
      <c r="F2858" t="s">
        <v>786</v>
      </c>
      <c r="G2858" t="s">
        <v>310</v>
      </c>
      <c r="H2858" s="4">
        <v>81200</v>
      </c>
      <c r="I2858" s="4">
        <v>46285</v>
      </c>
      <c r="J2858" s="5">
        <f t="shared" si="84"/>
        <v>127485</v>
      </c>
      <c r="K2858">
        <f>IFERROR(VLOOKUP(G2858,'GASB Match'!$A$87:$B$363,2,FALSE),"")</f>
        <v>3000102</v>
      </c>
    </row>
    <row r="2859" spans="1:11" x14ac:dyDescent="0.2">
      <c r="A2859" t="str">
        <f t="shared" si="83"/>
        <v>2022DUTTON/BRADY K-12</v>
      </c>
      <c r="B2859">
        <v>3000102</v>
      </c>
      <c r="C2859">
        <v>2022</v>
      </c>
      <c r="D2859">
        <v>500281</v>
      </c>
      <c r="E2859" t="s">
        <v>777</v>
      </c>
      <c r="F2859" t="s">
        <v>786</v>
      </c>
      <c r="G2859" t="s">
        <v>310</v>
      </c>
      <c r="H2859" s="4">
        <v>95746</v>
      </c>
      <c r="I2859" s="4">
        <v>52768</v>
      </c>
      <c r="J2859" s="5">
        <f t="shared" si="84"/>
        <v>148514</v>
      </c>
      <c r="K2859">
        <f>IFERROR(VLOOKUP(G2859,'GASB Match'!$A$87:$B$363,2,FALSE),"")</f>
        <v>3000102</v>
      </c>
    </row>
    <row r="2860" spans="1:11" x14ac:dyDescent="0.2">
      <c r="A2860" t="str">
        <f t="shared" si="83"/>
        <v>2023DUTTON/BRADY K-12</v>
      </c>
      <c r="B2860">
        <v>3000102</v>
      </c>
      <c r="C2860">
        <v>2023</v>
      </c>
      <c r="D2860">
        <v>500281</v>
      </c>
      <c r="E2860" t="s">
        <v>777</v>
      </c>
      <c r="F2860" t="s">
        <v>786</v>
      </c>
      <c r="G2860" t="s">
        <v>310</v>
      </c>
      <c r="H2860" s="4">
        <v>94842</v>
      </c>
      <c r="I2860" s="4">
        <v>51164</v>
      </c>
      <c r="J2860" s="5">
        <f t="shared" si="84"/>
        <v>146006</v>
      </c>
      <c r="K2860">
        <f>IFERROR(VLOOKUP(G2860,'GASB Match'!$A$87:$B$363,2,FALSE),"")</f>
        <v>3000102</v>
      </c>
    </row>
    <row r="2861" spans="1:11" x14ac:dyDescent="0.2">
      <c r="A2861" t="str">
        <f t="shared" si="83"/>
        <v>2015POWER PUBLIC SCHOOLS</v>
      </c>
      <c r="B2861" t="s">
        <v>785</v>
      </c>
      <c r="C2861">
        <v>2015</v>
      </c>
      <c r="D2861">
        <v>500301</v>
      </c>
      <c r="E2861" t="s">
        <v>777</v>
      </c>
      <c r="F2861" t="s">
        <v>786</v>
      </c>
      <c r="G2861" t="s">
        <v>311</v>
      </c>
      <c r="H2861" s="4">
        <v>58570</v>
      </c>
      <c r="I2861" s="4">
        <v>39701</v>
      </c>
      <c r="J2861" s="5">
        <f t="shared" si="84"/>
        <v>98271</v>
      </c>
      <c r="K2861" t="str">
        <f>IFERROR(VLOOKUP(G2861,'GASB Match'!$A$87:$B$363,2,FALSE),"")</f>
        <v/>
      </c>
    </row>
    <row r="2862" spans="1:11" x14ac:dyDescent="0.2">
      <c r="A2862" t="str">
        <f t="shared" si="83"/>
        <v>2016POWER PUBLIC SCHOOLS</v>
      </c>
      <c r="B2862" t="s">
        <v>785</v>
      </c>
      <c r="C2862">
        <v>2016</v>
      </c>
      <c r="D2862">
        <v>500301</v>
      </c>
      <c r="E2862" t="s">
        <v>777</v>
      </c>
      <c r="F2862" t="s">
        <v>786</v>
      </c>
      <c r="G2862" t="s">
        <v>311</v>
      </c>
      <c r="H2862" s="4">
        <v>55156</v>
      </c>
      <c r="I2862" s="4">
        <v>36139</v>
      </c>
      <c r="J2862" s="5">
        <f t="shared" si="84"/>
        <v>91295</v>
      </c>
      <c r="K2862" t="str">
        <f>IFERROR(VLOOKUP(G2862,'GASB Match'!$A$87:$B$363,2,FALSE),"")</f>
        <v/>
      </c>
    </row>
    <row r="2863" spans="1:11" x14ac:dyDescent="0.2">
      <c r="A2863" t="str">
        <f t="shared" si="83"/>
        <v>2017POWER PUBLIC SCHOOLS</v>
      </c>
      <c r="B2863" t="s">
        <v>785</v>
      </c>
      <c r="C2863">
        <v>2017</v>
      </c>
      <c r="D2863">
        <v>500301</v>
      </c>
      <c r="E2863" t="s">
        <v>777</v>
      </c>
      <c r="F2863" t="s">
        <v>786</v>
      </c>
      <c r="G2863" t="s">
        <v>311</v>
      </c>
      <c r="H2863" s="4">
        <v>61230</v>
      </c>
      <c r="I2863" s="4">
        <v>38881</v>
      </c>
      <c r="J2863" s="5">
        <f t="shared" si="84"/>
        <v>100111</v>
      </c>
      <c r="K2863" t="str">
        <f>IFERROR(VLOOKUP(G2863,'GASB Match'!$A$87:$B$363,2,FALSE),"")</f>
        <v/>
      </c>
    </row>
    <row r="2864" spans="1:11" x14ac:dyDescent="0.2">
      <c r="A2864" t="str">
        <f t="shared" si="83"/>
        <v>2018POWER PUBLIC SCHOOLS</v>
      </c>
      <c r="B2864" t="s">
        <v>785</v>
      </c>
      <c r="C2864">
        <v>2018</v>
      </c>
      <c r="D2864">
        <v>500301</v>
      </c>
      <c r="E2864" t="s">
        <v>777</v>
      </c>
      <c r="F2864" t="s">
        <v>786</v>
      </c>
      <c r="G2864" t="s">
        <v>311</v>
      </c>
      <c r="H2864" s="4">
        <v>64439</v>
      </c>
      <c r="I2864" s="4">
        <v>40350</v>
      </c>
      <c r="J2864" s="5">
        <f t="shared" si="84"/>
        <v>104789</v>
      </c>
      <c r="K2864" t="str">
        <f>IFERROR(VLOOKUP(G2864,'GASB Match'!$A$87:$B$363,2,FALSE),"")</f>
        <v/>
      </c>
    </row>
    <row r="2865" spans="1:11" x14ac:dyDescent="0.2">
      <c r="A2865" t="str">
        <f t="shared" si="83"/>
        <v>2019POWER PUBLIC SCHOOLS</v>
      </c>
      <c r="B2865" t="s">
        <v>785</v>
      </c>
      <c r="C2865">
        <v>2019</v>
      </c>
      <c r="D2865">
        <v>500301</v>
      </c>
      <c r="E2865" t="s">
        <v>777</v>
      </c>
      <c r="F2865" t="s">
        <v>786</v>
      </c>
      <c r="G2865" t="s">
        <v>311</v>
      </c>
      <c r="H2865" s="4">
        <v>67997</v>
      </c>
      <c r="I2865" s="4">
        <v>41243</v>
      </c>
      <c r="J2865" s="5">
        <f t="shared" si="84"/>
        <v>109240</v>
      </c>
      <c r="K2865" t="str">
        <f>IFERROR(VLOOKUP(G2865,'GASB Match'!$A$87:$B$363,2,FALSE),"")</f>
        <v/>
      </c>
    </row>
    <row r="2866" spans="1:11" x14ac:dyDescent="0.2">
      <c r="A2866" t="str">
        <f t="shared" si="83"/>
        <v>2020POWER PUBLIC SCHOOLS</v>
      </c>
      <c r="B2866" t="s">
        <v>785</v>
      </c>
      <c r="C2866">
        <v>2020</v>
      </c>
      <c r="D2866">
        <v>500301</v>
      </c>
      <c r="E2866" t="s">
        <v>777</v>
      </c>
      <c r="F2866" t="s">
        <v>786</v>
      </c>
      <c r="G2866" t="s">
        <v>311</v>
      </c>
      <c r="H2866" s="4">
        <v>72497</v>
      </c>
      <c r="I2866" s="4">
        <v>42787</v>
      </c>
      <c r="J2866" s="5">
        <f t="shared" si="84"/>
        <v>115284</v>
      </c>
      <c r="K2866" t="str">
        <f>IFERROR(VLOOKUP(G2866,'GASB Match'!$A$87:$B$363,2,FALSE),"")</f>
        <v/>
      </c>
    </row>
    <row r="2867" spans="1:11" x14ac:dyDescent="0.2">
      <c r="A2867" t="str">
        <f t="shared" si="83"/>
        <v>2021POWER PUBLIC SCHOOLS</v>
      </c>
      <c r="B2867" t="s">
        <v>785</v>
      </c>
      <c r="C2867">
        <v>2021</v>
      </c>
      <c r="D2867">
        <v>500301</v>
      </c>
      <c r="E2867" t="s">
        <v>777</v>
      </c>
      <c r="F2867" t="s">
        <v>786</v>
      </c>
      <c r="G2867" t="s">
        <v>311</v>
      </c>
      <c r="H2867" s="4">
        <v>75933</v>
      </c>
      <c r="I2867" s="4">
        <v>43279</v>
      </c>
      <c r="J2867" s="5">
        <f t="shared" si="84"/>
        <v>119212</v>
      </c>
      <c r="K2867" t="str">
        <f>IFERROR(VLOOKUP(G2867,'GASB Match'!$A$87:$B$363,2,FALSE),"")</f>
        <v/>
      </c>
    </row>
    <row r="2868" spans="1:11" x14ac:dyDescent="0.2">
      <c r="A2868" t="str">
        <f t="shared" si="83"/>
        <v>2022POWER PUBLIC SCHOOLS</v>
      </c>
      <c r="B2868" t="s">
        <v>785</v>
      </c>
      <c r="C2868">
        <v>2022</v>
      </c>
      <c r="D2868">
        <v>500301</v>
      </c>
      <c r="E2868" t="s">
        <v>777</v>
      </c>
      <c r="F2868" t="s">
        <v>786</v>
      </c>
      <c r="G2868" t="s">
        <v>311</v>
      </c>
      <c r="H2868" s="4">
        <v>79006</v>
      </c>
      <c r="I2868" s="4">
        <v>43520</v>
      </c>
      <c r="J2868" s="5">
        <f t="shared" si="84"/>
        <v>122526</v>
      </c>
      <c r="K2868" t="str">
        <f>IFERROR(VLOOKUP(G2868,'GASB Match'!$A$87:$B$363,2,FALSE),"")</f>
        <v/>
      </c>
    </row>
    <row r="2869" spans="1:11" x14ac:dyDescent="0.2">
      <c r="A2869" t="str">
        <f t="shared" si="83"/>
        <v>2023POWER PUBLIC SCHOOLS</v>
      </c>
      <c r="B2869" t="s">
        <v>785</v>
      </c>
      <c r="C2869">
        <v>2023</v>
      </c>
      <c r="D2869">
        <v>500301</v>
      </c>
      <c r="E2869" t="s">
        <v>777</v>
      </c>
      <c r="F2869" t="s">
        <v>786</v>
      </c>
      <c r="G2869" t="s">
        <v>311</v>
      </c>
      <c r="H2869" s="4">
        <v>79201</v>
      </c>
      <c r="I2869" s="4">
        <v>42707</v>
      </c>
      <c r="J2869" s="5">
        <f t="shared" si="84"/>
        <v>121908</v>
      </c>
      <c r="K2869" t="str">
        <f>IFERROR(VLOOKUP(G2869,'GASB Match'!$A$87:$B$363,2,FALSE),"")</f>
        <v/>
      </c>
    </row>
    <row r="2870" spans="1:11" x14ac:dyDescent="0.2">
      <c r="A2870" t="str">
        <f t="shared" si="83"/>
        <v>2015GOLDEN RIDGE ELEMENTARY</v>
      </c>
      <c r="B2870">
        <v>3012600</v>
      </c>
      <c r="C2870">
        <v>2015</v>
      </c>
      <c r="D2870">
        <v>500451</v>
      </c>
      <c r="E2870" t="s">
        <v>777</v>
      </c>
      <c r="F2870" t="s">
        <v>786</v>
      </c>
      <c r="G2870" t="s">
        <v>312</v>
      </c>
      <c r="H2870" s="4">
        <v>13413</v>
      </c>
      <c r="I2870" s="4">
        <v>9474</v>
      </c>
      <c r="J2870" s="5">
        <f t="shared" si="84"/>
        <v>22887</v>
      </c>
      <c r="K2870">
        <f>IFERROR(VLOOKUP(G2870,'GASB Match'!$A$87:$B$363,2,FALSE),"")</f>
        <v>3012600</v>
      </c>
    </row>
    <row r="2871" spans="1:11" x14ac:dyDescent="0.2">
      <c r="A2871" t="str">
        <f t="shared" si="83"/>
        <v>2016GOLDEN RIDGE ELEMENTARY</v>
      </c>
      <c r="B2871">
        <v>3012600</v>
      </c>
      <c r="C2871">
        <v>2016</v>
      </c>
      <c r="D2871">
        <v>500451</v>
      </c>
      <c r="E2871" t="s">
        <v>777</v>
      </c>
      <c r="F2871" t="s">
        <v>786</v>
      </c>
      <c r="G2871" t="s">
        <v>312</v>
      </c>
      <c r="H2871" s="4">
        <v>13152</v>
      </c>
      <c r="I2871" s="4">
        <v>8777</v>
      </c>
      <c r="J2871" s="5">
        <f t="shared" si="84"/>
        <v>21929</v>
      </c>
      <c r="K2871">
        <f>IFERROR(VLOOKUP(G2871,'GASB Match'!$A$87:$B$363,2,FALSE),"")</f>
        <v>3012600</v>
      </c>
    </row>
    <row r="2872" spans="1:11" x14ac:dyDescent="0.2">
      <c r="A2872" t="str">
        <f t="shared" si="83"/>
        <v>2017GOLDEN RIDGE ELEMENTARY</v>
      </c>
      <c r="B2872">
        <v>3012600</v>
      </c>
      <c r="C2872">
        <v>2017</v>
      </c>
      <c r="D2872">
        <v>500451</v>
      </c>
      <c r="E2872" t="s">
        <v>777</v>
      </c>
      <c r="F2872" t="s">
        <v>786</v>
      </c>
      <c r="G2872" t="s">
        <v>312</v>
      </c>
      <c r="H2872" s="4">
        <v>13628</v>
      </c>
      <c r="I2872" s="4">
        <v>8665</v>
      </c>
      <c r="J2872" s="5">
        <f t="shared" si="84"/>
        <v>22293</v>
      </c>
      <c r="K2872">
        <f>IFERROR(VLOOKUP(G2872,'GASB Match'!$A$87:$B$363,2,FALSE),"")</f>
        <v>3012600</v>
      </c>
    </row>
    <row r="2873" spans="1:11" x14ac:dyDescent="0.2">
      <c r="A2873" t="str">
        <f t="shared" si="83"/>
        <v>2018GOLDEN RIDGE ELEMENTARY</v>
      </c>
      <c r="B2873">
        <v>3012600</v>
      </c>
      <c r="C2873">
        <v>2018</v>
      </c>
      <c r="D2873">
        <v>500451</v>
      </c>
      <c r="E2873" t="s">
        <v>777</v>
      </c>
      <c r="F2873" t="s">
        <v>786</v>
      </c>
      <c r="G2873" t="s">
        <v>312</v>
      </c>
      <c r="H2873" s="4">
        <v>14491</v>
      </c>
      <c r="I2873" s="4">
        <v>9333</v>
      </c>
      <c r="J2873" s="5">
        <f t="shared" si="84"/>
        <v>23824</v>
      </c>
      <c r="K2873">
        <f>IFERROR(VLOOKUP(G2873,'GASB Match'!$A$87:$B$363,2,FALSE),"")</f>
        <v>3012600</v>
      </c>
    </row>
    <row r="2874" spans="1:11" x14ac:dyDescent="0.2">
      <c r="A2874" t="str">
        <f t="shared" si="83"/>
        <v>2019GOLDEN RIDGE ELEMENTARY</v>
      </c>
      <c r="B2874">
        <v>3012600</v>
      </c>
      <c r="C2874">
        <v>2019</v>
      </c>
      <c r="D2874">
        <v>500451</v>
      </c>
      <c r="E2874" t="s">
        <v>777</v>
      </c>
      <c r="F2874" t="s">
        <v>786</v>
      </c>
      <c r="G2874" t="s">
        <v>312</v>
      </c>
      <c r="H2874" s="4">
        <v>14810</v>
      </c>
      <c r="I2874" s="4">
        <v>9045</v>
      </c>
      <c r="J2874" s="5">
        <f t="shared" si="84"/>
        <v>23855</v>
      </c>
      <c r="K2874">
        <f>IFERROR(VLOOKUP(G2874,'GASB Match'!$A$87:$B$363,2,FALSE),"")</f>
        <v>3012600</v>
      </c>
    </row>
    <row r="2875" spans="1:11" x14ac:dyDescent="0.2">
      <c r="A2875" t="str">
        <f t="shared" si="83"/>
        <v>2020GOLDEN RIDGE ELEMENTARY</v>
      </c>
      <c r="B2875">
        <v>3012600</v>
      </c>
      <c r="C2875">
        <v>2020</v>
      </c>
      <c r="D2875">
        <v>500451</v>
      </c>
      <c r="E2875" t="s">
        <v>777</v>
      </c>
      <c r="F2875" t="s">
        <v>786</v>
      </c>
      <c r="G2875" t="s">
        <v>312</v>
      </c>
      <c r="H2875" s="4">
        <v>16224</v>
      </c>
      <c r="I2875" s="4">
        <v>9506</v>
      </c>
      <c r="J2875" s="5">
        <f t="shared" si="84"/>
        <v>25730</v>
      </c>
      <c r="K2875">
        <f>IFERROR(VLOOKUP(G2875,'GASB Match'!$A$87:$B$363,2,FALSE),"")</f>
        <v>3012600</v>
      </c>
    </row>
    <row r="2876" spans="1:11" x14ac:dyDescent="0.2">
      <c r="A2876" t="str">
        <f t="shared" si="83"/>
        <v>2021GOLDEN RIDGE ELEMENTARY</v>
      </c>
      <c r="B2876">
        <v>3012600</v>
      </c>
      <c r="C2876">
        <v>2021</v>
      </c>
      <c r="D2876">
        <v>500451</v>
      </c>
      <c r="E2876" t="s">
        <v>777</v>
      </c>
      <c r="F2876" t="s">
        <v>786</v>
      </c>
      <c r="G2876" t="s">
        <v>312</v>
      </c>
      <c r="H2876" s="4">
        <v>22454</v>
      </c>
      <c r="I2876" s="4">
        <v>12763</v>
      </c>
      <c r="J2876" s="5">
        <f t="shared" si="84"/>
        <v>35217</v>
      </c>
      <c r="K2876">
        <f>IFERROR(VLOOKUP(G2876,'GASB Match'!$A$87:$B$363,2,FALSE),"")</f>
        <v>3012600</v>
      </c>
    </row>
    <row r="2877" spans="1:11" x14ac:dyDescent="0.2">
      <c r="A2877" t="str">
        <f t="shared" si="83"/>
        <v>2022GOLDEN RIDGE ELEMENTARY</v>
      </c>
      <c r="B2877">
        <v>3012600</v>
      </c>
      <c r="C2877">
        <v>2022</v>
      </c>
      <c r="D2877">
        <v>500451</v>
      </c>
      <c r="E2877" t="s">
        <v>777</v>
      </c>
      <c r="F2877" t="s">
        <v>786</v>
      </c>
      <c r="G2877" t="s">
        <v>312</v>
      </c>
      <c r="H2877" s="4">
        <v>21156</v>
      </c>
      <c r="I2877" s="4">
        <v>11560</v>
      </c>
      <c r="J2877" s="5">
        <f t="shared" si="84"/>
        <v>32716</v>
      </c>
      <c r="K2877">
        <f>IFERROR(VLOOKUP(G2877,'GASB Match'!$A$87:$B$363,2,FALSE),"")</f>
        <v>3012600</v>
      </c>
    </row>
    <row r="2878" spans="1:11" x14ac:dyDescent="0.2">
      <c r="A2878" t="str">
        <f t="shared" si="83"/>
        <v>2023GOLDEN RIDGE ELEMENTARY</v>
      </c>
      <c r="B2878">
        <v>3012600</v>
      </c>
      <c r="C2878">
        <v>2023</v>
      </c>
      <c r="D2878">
        <v>500451</v>
      </c>
      <c r="E2878" t="s">
        <v>777</v>
      </c>
      <c r="F2878" t="s">
        <v>786</v>
      </c>
      <c r="G2878" t="s">
        <v>312</v>
      </c>
      <c r="H2878" s="4">
        <v>23764</v>
      </c>
      <c r="I2878" s="4">
        <v>12731</v>
      </c>
      <c r="J2878" s="5">
        <f t="shared" si="84"/>
        <v>36495</v>
      </c>
      <c r="K2878">
        <f>IFERROR(VLOOKUP(G2878,'GASB Match'!$A$87:$B$363,2,FALSE),"")</f>
        <v>3012600</v>
      </c>
    </row>
    <row r="2879" spans="1:11" x14ac:dyDescent="0.2">
      <c r="A2879" t="str">
        <f t="shared" si="83"/>
        <v>2015PENDROY ELEMENTARY</v>
      </c>
      <c r="B2879">
        <v>3020240</v>
      </c>
      <c r="C2879">
        <v>2015</v>
      </c>
      <c r="D2879">
        <v>500611</v>
      </c>
      <c r="E2879" t="s">
        <v>777</v>
      </c>
      <c r="F2879" t="s">
        <v>786</v>
      </c>
      <c r="G2879" t="s">
        <v>313</v>
      </c>
      <c r="H2879" s="4">
        <v>8537</v>
      </c>
      <c r="I2879" s="4">
        <v>6210</v>
      </c>
      <c r="J2879" s="5">
        <f t="shared" si="84"/>
        <v>14747</v>
      </c>
      <c r="K2879">
        <f>IFERROR(VLOOKUP(G2879,'GASB Match'!$A$87:$B$363,2,FALSE),"")</f>
        <v>3020240</v>
      </c>
    </row>
    <row r="2880" spans="1:11" x14ac:dyDescent="0.2">
      <c r="A2880" t="str">
        <f t="shared" si="83"/>
        <v>2016PENDROY ELEMENTARY</v>
      </c>
      <c r="B2880">
        <v>3020240</v>
      </c>
      <c r="C2880">
        <v>2016</v>
      </c>
      <c r="D2880">
        <v>500611</v>
      </c>
      <c r="E2880" t="s">
        <v>777</v>
      </c>
      <c r="F2880" t="s">
        <v>786</v>
      </c>
      <c r="G2880" t="s">
        <v>313</v>
      </c>
      <c r="H2880" s="4">
        <v>8765</v>
      </c>
      <c r="I2880" s="4">
        <v>5919</v>
      </c>
      <c r="J2880" s="5">
        <f t="shared" si="84"/>
        <v>14684</v>
      </c>
      <c r="K2880">
        <f>IFERROR(VLOOKUP(G2880,'GASB Match'!$A$87:$B$363,2,FALSE),"")</f>
        <v>3020240</v>
      </c>
    </row>
    <row r="2881" spans="1:11" x14ac:dyDescent="0.2">
      <c r="A2881" t="str">
        <f t="shared" si="83"/>
        <v>2017PENDROY ELEMENTARY</v>
      </c>
      <c r="B2881">
        <v>3020240</v>
      </c>
      <c r="C2881">
        <v>2017</v>
      </c>
      <c r="D2881">
        <v>500611</v>
      </c>
      <c r="E2881" t="s">
        <v>777</v>
      </c>
      <c r="F2881" t="s">
        <v>786</v>
      </c>
      <c r="G2881" t="s">
        <v>313</v>
      </c>
      <c r="H2881" s="4">
        <v>9391</v>
      </c>
      <c r="I2881" s="4">
        <v>5976</v>
      </c>
      <c r="J2881" s="5">
        <f t="shared" si="84"/>
        <v>15367</v>
      </c>
      <c r="K2881">
        <f>IFERROR(VLOOKUP(G2881,'GASB Match'!$A$87:$B$363,2,FALSE),"")</f>
        <v>3020240</v>
      </c>
    </row>
    <row r="2882" spans="1:11" x14ac:dyDescent="0.2">
      <c r="A2882" t="str">
        <f t="shared" si="83"/>
        <v>2018PENDROY ELEMENTARY</v>
      </c>
      <c r="B2882">
        <v>3020240</v>
      </c>
      <c r="C2882">
        <v>2018</v>
      </c>
      <c r="D2882">
        <v>500611</v>
      </c>
      <c r="E2882" t="s">
        <v>777</v>
      </c>
      <c r="F2882" t="s">
        <v>786</v>
      </c>
      <c r="G2882" t="s">
        <v>313</v>
      </c>
      <c r="H2882" s="4">
        <v>7161</v>
      </c>
      <c r="I2882" s="4">
        <v>4781</v>
      </c>
      <c r="J2882" s="5">
        <f t="shared" si="84"/>
        <v>11942</v>
      </c>
      <c r="K2882">
        <f>IFERROR(VLOOKUP(G2882,'GASB Match'!$A$87:$B$363,2,FALSE),"")</f>
        <v>3020240</v>
      </c>
    </row>
    <row r="2883" spans="1:11" x14ac:dyDescent="0.2">
      <c r="A2883" t="str">
        <f t="shared" ref="A2883:A2946" si="85">C2883&amp;G2883</f>
        <v>2019PENDROY ELEMENTARY</v>
      </c>
      <c r="B2883">
        <v>3020240</v>
      </c>
      <c r="C2883">
        <v>2019</v>
      </c>
      <c r="D2883">
        <v>500611</v>
      </c>
      <c r="E2883" t="s">
        <v>777</v>
      </c>
      <c r="F2883" t="s">
        <v>786</v>
      </c>
      <c r="G2883" t="s">
        <v>313</v>
      </c>
      <c r="H2883" s="4">
        <v>7394</v>
      </c>
      <c r="I2883" s="4">
        <v>4556</v>
      </c>
      <c r="J2883" s="5">
        <f t="shared" si="84"/>
        <v>11950</v>
      </c>
      <c r="K2883">
        <f>IFERROR(VLOOKUP(G2883,'GASB Match'!$A$87:$B$363,2,FALSE),"")</f>
        <v>3020240</v>
      </c>
    </row>
    <row r="2884" spans="1:11" x14ac:dyDescent="0.2">
      <c r="A2884" t="str">
        <f t="shared" si="85"/>
        <v>2020PENDROY ELEMENTARY</v>
      </c>
      <c r="B2884">
        <v>3020240</v>
      </c>
      <c r="C2884">
        <v>2020</v>
      </c>
      <c r="D2884">
        <v>500611</v>
      </c>
      <c r="E2884" t="s">
        <v>777</v>
      </c>
      <c r="F2884" t="s">
        <v>786</v>
      </c>
      <c r="G2884" t="s">
        <v>313</v>
      </c>
      <c r="H2884" s="4">
        <v>7583</v>
      </c>
      <c r="I2884" s="4">
        <v>4396</v>
      </c>
      <c r="J2884" s="5">
        <f t="shared" si="84"/>
        <v>11979</v>
      </c>
      <c r="K2884">
        <f>IFERROR(VLOOKUP(G2884,'GASB Match'!$A$87:$B$363,2,FALSE),"")</f>
        <v>3020240</v>
      </c>
    </row>
    <row r="2885" spans="1:11" x14ac:dyDescent="0.2">
      <c r="A2885" t="str">
        <f t="shared" si="85"/>
        <v>2021PENDROY ELEMENTARY</v>
      </c>
      <c r="B2885">
        <v>3020240</v>
      </c>
      <c r="C2885">
        <v>2021</v>
      </c>
      <c r="D2885">
        <v>500611</v>
      </c>
      <c r="E2885" t="s">
        <v>777</v>
      </c>
      <c r="F2885" t="s">
        <v>786</v>
      </c>
      <c r="G2885" t="s">
        <v>313</v>
      </c>
      <c r="H2885" s="4">
        <v>6919</v>
      </c>
      <c r="I2885" s="4">
        <v>3898</v>
      </c>
      <c r="J2885" s="5">
        <f t="shared" si="84"/>
        <v>10817</v>
      </c>
      <c r="K2885">
        <f>IFERROR(VLOOKUP(G2885,'GASB Match'!$A$87:$B$363,2,FALSE),"")</f>
        <v>3020240</v>
      </c>
    </row>
    <row r="2886" spans="1:11" x14ac:dyDescent="0.2">
      <c r="A2886" t="str">
        <f t="shared" si="85"/>
        <v>2022PENDROY ELEMENTARY</v>
      </c>
      <c r="B2886">
        <v>3020240</v>
      </c>
      <c r="C2886">
        <v>2022</v>
      </c>
      <c r="D2886">
        <v>500611</v>
      </c>
      <c r="E2886" t="s">
        <v>777</v>
      </c>
      <c r="F2886" t="s">
        <v>786</v>
      </c>
      <c r="G2886" t="s">
        <v>313</v>
      </c>
      <c r="H2886" s="4">
        <v>6858</v>
      </c>
      <c r="I2886" s="4">
        <v>3661</v>
      </c>
      <c r="J2886" s="5">
        <f t="shared" si="84"/>
        <v>10519</v>
      </c>
      <c r="K2886">
        <f>IFERROR(VLOOKUP(G2886,'GASB Match'!$A$87:$B$363,2,FALSE),"")</f>
        <v>3020240</v>
      </c>
    </row>
    <row r="2887" spans="1:11" x14ac:dyDescent="0.2">
      <c r="A2887" t="str">
        <f t="shared" si="85"/>
        <v>2023PENDROY ELEMENTARY</v>
      </c>
      <c r="B2887">
        <v>3020240</v>
      </c>
      <c r="C2887">
        <v>2023</v>
      </c>
      <c r="D2887">
        <v>500611</v>
      </c>
      <c r="E2887" t="s">
        <v>777</v>
      </c>
      <c r="F2887" t="s">
        <v>786</v>
      </c>
      <c r="G2887" t="s">
        <v>313</v>
      </c>
      <c r="H2887" s="4">
        <v>7172</v>
      </c>
      <c r="I2887" s="4">
        <v>3759</v>
      </c>
      <c r="J2887" s="5">
        <f t="shared" si="84"/>
        <v>10931</v>
      </c>
      <c r="K2887">
        <f>IFERROR(VLOOKUP(G2887,'GASB Match'!$A$87:$B$363,2,FALSE),"")</f>
        <v>3020240</v>
      </c>
    </row>
    <row r="2888" spans="1:11" x14ac:dyDescent="0.2">
      <c r="A2888" t="str">
        <f t="shared" si="85"/>
        <v>2015GREENFIELD ELEMENTARY</v>
      </c>
      <c r="B2888">
        <v>3013110</v>
      </c>
      <c r="C2888">
        <v>2015</v>
      </c>
      <c r="D2888">
        <v>500751</v>
      </c>
      <c r="E2888" t="s">
        <v>777</v>
      </c>
      <c r="F2888" t="s">
        <v>786</v>
      </c>
      <c r="G2888" t="s">
        <v>314</v>
      </c>
      <c r="H2888" s="4">
        <v>23559</v>
      </c>
      <c r="I2888" s="4">
        <v>16266</v>
      </c>
      <c r="J2888" s="5">
        <f t="shared" si="84"/>
        <v>39825</v>
      </c>
      <c r="K2888">
        <f>IFERROR(VLOOKUP(G2888,'GASB Match'!$A$87:$B$363,2,FALSE),"")</f>
        <v>3013110</v>
      </c>
    </row>
    <row r="2889" spans="1:11" x14ac:dyDescent="0.2">
      <c r="A2889" t="str">
        <f t="shared" si="85"/>
        <v>2016GREENFIELD ELEMENTARY</v>
      </c>
      <c r="B2889">
        <v>3013110</v>
      </c>
      <c r="C2889">
        <v>2016</v>
      </c>
      <c r="D2889">
        <v>500751</v>
      </c>
      <c r="E2889" t="s">
        <v>777</v>
      </c>
      <c r="F2889" t="s">
        <v>786</v>
      </c>
      <c r="G2889" t="s">
        <v>314</v>
      </c>
      <c r="H2889" s="4">
        <v>26719</v>
      </c>
      <c r="I2889" s="4">
        <v>17615</v>
      </c>
      <c r="J2889" s="5">
        <f t="shared" si="84"/>
        <v>44334</v>
      </c>
      <c r="K2889">
        <f>IFERROR(VLOOKUP(G2889,'GASB Match'!$A$87:$B$363,2,FALSE),"")</f>
        <v>3013110</v>
      </c>
    </row>
    <row r="2890" spans="1:11" x14ac:dyDescent="0.2">
      <c r="A2890" t="str">
        <f t="shared" si="85"/>
        <v>2017GREENFIELD ELEMENTARY</v>
      </c>
      <c r="B2890">
        <v>3013110</v>
      </c>
      <c r="C2890">
        <v>2017</v>
      </c>
      <c r="D2890">
        <v>500751</v>
      </c>
      <c r="E2890" t="s">
        <v>777</v>
      </c>
      <c r="F2890" t="s">
        <v>786</v>
      </c>
      <c r="G2890" t="s">
        <v>314</v>
      </c>
      <c r="H2890" s="4">
        <v>27897</v>
      </c>
      <c r="I2890" s="4">
        <v>17723</v>
      </c>
      <c r="J2890" s="5">
        <f t="shared" si="84"/>
        <v>45620</v>
      </c>
      <c r="K2890">
        <f>IFERROR(VLOOKUP(G2890,'GASB Match'!$A$87:$B$363,2,FALSE),"")</f>
        <v>3013110</v>
      </c>
    </row>
    <row r="2891" spans="1:11" x14ac:dyDescent="0.2">
      <c r="A2891" t="str">
        <f t="shared" si="85"/>
        <v>2018GREENFIELD ELEMENTARY</v>
      </c>
      <c r="B2891">
        <v>3013110</v>
      </c>
      <c r="C2891">
        <v>2018</v>
      </c>
      <c r="D2891">
        <v>500751</v>
      </c>
      <c r="E2891" t="s">
        <v>777</v>
      </c>
      <c r="F2891" t="s">
        <v>786</v>
      </c>
      <c r="G2891" t="s">
        <v>314</v>
      </c>
      <c r="H2891" s="4">
        <v>33248</v>
      </c>
      <c r="I2891" s="4">
        <v>20981</v>
      </c>
      <c r="J2891" s="5">
        <f t="shared" ref="J2891:J2954" si="86">SUM(H2891:I2891)</f>
        <v>54229</v>
      </c>
      <c r="K2891">
        <f>IFERROR(VLOOKUP(G2891,'GASB Match'!$A$87:$B$363,2,FALSE),"")</f>
        <v>3013110</v>
      </c>
    </row>
    <row r="2892" spans="1:11" x14ac:dyDescent="0.2">
      <c r="A2892" t="str">
        <f t="shared" si="85"/>
        <v>2019GREENFIELD ELEMENTARY</v>
      </c>
      <c r="B2892">
        <v>3013110</v>
      </c>
      <c r="C2892">
        <v>2019</v>
      </c>
      <c r="D2892">
        <v>500751</v>
      </c>
      <c r="E2892" t="s">
        <v>777</v>
      </c>
      <c r="F2892" t="s">
        <v>786</v>
      </c>
      <c r="G2892" t="s">
        <v>314</v>
      </c>
      <c r="H2892" s="4">
        <v>35347</v>
      </c>
      <c r="I2892" s="4">
        <v>21478</v>
      </c>
      <c r="J2892" s="5">
        <f t="shared" si="86"/>
        <v>56825</v>
      </c>
      <c r="K2892">
        <f>IFERROR(VLOOKUP(G2892,'GASB Match'!$A$87:$B$363,2,FALSE),"")</f>
        <v>3013110</v>
      </c>
    </row>
    <row r="2893" spans="1:11" x14ac:dyDescent="0.2">
      <c r="A2893" t="str">
        <f t="shared" si="85"/>
        <v>2020GREENFIELD ELEMENTARY</v>
      </c>
      <c r="B2893">
        <v>3013110</v>
      </c>
      <c r="C2893">
        <v>2020</v>
      </c>
      <c r="D2893">
        <v>500751</v>
      </c>
      <c r="E2893" t="s">
        <v>777</v>
      </c>
      <c r="F2893" t="s">
        <v>786</v>
      </c>
      <c r="G2893" t="s">
        <v>314</v>
      </c>
      <c r="H2893" s="4">
        <v>35215</v>
      </c>
      <c r="I2893" s="4">
        <v>20738</v>
      </c>
      <c r="J2893" s="5">
        <f t="shared" si="86"/>
        <v>55953</v>
      </c>
      <c r="K2893">
        <f>IFERROR(VLOOKUP(G2893,'GASB Match'!$A$87:$B$363,2,FALSE),"")</f>
        <v>3013110</v>
      </c>
    </row>
    <row r="2894" spans="1:11" x14ac:dyDescent="0.2">
      <c r="A2894" t="str">
        <f t="shared" si="85"/>
        <v>2021GREENFIELD ELEMENTARY</v>
      </c>
      <c r="B2894">
        <v>3013110</v>
      </c>
      <c r="C2894">
        <v>2021</v>
      </c>
      <c r="D2894">
        <v>500751</v>
      </c>
      <c r="E2894" t="s">
        <v>777</v>
      </c>
      <c r="F2894" t="s">
        <v>786</v>
      </c>
      <c r="G2894" t="s">
        <v>314</v>
      </c>
      <c r="H2894" s="4">
        <v>40340</v>
      </c>
      <c r="I2894" s="4">
        <v>22969</v>
      </c>
      <c r="J2894" s="5">
        <f t="shared" si="86"/>
        <v>63309</v>
      </c>
      <c r="K2894">
        <f>IFERROR(VLOOKUP(G2894,'GASB Match'!$A$87:$B$363,2,FALSE),"")</f>
        <v>3013110</v>
      </c>
    </row>
    <row r="2895" spans="1:11" x14ac:dyDescent="0.2">
      <c r="A2895" t="str">
        <f t="shared" si="85"/>
        <v>2022GREENFIELD ELEMENTARY</v>
      </c>
      <c r="B2895">
        <v>3013110</v>
      </c>
      <c r="C2895">
        <v>2022</v>
      </c>
      <c r="D2895">
        <v>500751</v>
      </c>
      <c r="E2895" t="s">
        <v>777</v>
      </c>
      <c r="F2895" t="s">
        <v>786</v>
      </c>
      <c r="G2895" t="s">
        <v>314</v>
      </c>
      <c r="H2895" s="4">
        <v>38904</v>
      </c>
      <c r="I2895" s="4">
        <v>21365</v>
      </c>
      <c r="J2895" s="5">
        <f t="shared" si="86"/>
        <v>60269</v>
      </c>
      <c r="K2895">
        <f>IFERROR(VLOOKUP(G2895,'GASB Match'!$A$87:$B$363,2,FALSE),"")</f>
        <v>3013110</v>
      </c>
    </row>
    <row r="2896" spans="1:11" x14ac:dyDescent="0.2">
      <c r="A2896" t="str">
        <f t="shared" si="85"/>
        <v>2023GREENFIELD ELEMENTARY</v>
      </c>
      <c r="B2896">
        <v>3013110</v>
      </c>
      <c r="C2896">
        <v>2023</v>
      </c>
      <c r="D2896">
        <v>500751</v>
      </c>
      <c r="E2896" t="s">
        <v>777</v>
      </c>
      <c r="F2896" t="s">
        <v>786</v>
      </c>
      <c r="G2896" t="s">
        <v>314</v>
      </c>
      <c r="H2896" s="4">
        <v>45632</v>
      </c>
      <c r="I2896" s="4">
        <v>24555</v>
      </c>
      <c r="J2896" s="5">
        <f t="shared" si="86"/>
        <v>70187</v>
      </c>
      <c r="K2896">
        <f>IFERROR(VLOOKUP(G2896,'GASB Match'!$A$87:$B$363,2,FALSE),"")</f>
        <v>3013110</v>
      </c>
    </row>
    <row r="2897" spans="1:11" x14ac:dyDescent="0.2">
      <c r="A2897" t="str">
        <f t="shared" si="85"/>
        <v>2015SUNBURST K-12 SCHOOLS</v>
      </c>
      <c r="B2897">
        <v>3025320</v>
      </c>
      <c r="C2897">
        <v>2015</v>
      </c>
      <c r="D2897">
        <v>510021</v>
      </c>
      <c r="E2897" t="s">
        <v>777</v>
      </c>
      <c r="F2897" t="s">
        <v>786</v>
      </c>
      <c r="G2897" t="s">
        <v>315</v>
      </c>
      <c r="H2897" s="4">
        <v>117592</v>
      </c>
      <c r="I2897" s="4">
        <v>79209</v>
      </c>
      <c r="J2897" s="5">
        <f t="shared" si="86"/>
        <v>196801</v>
      </c>
      <c r="K2897">
        <f>IFERROR(VLOOKUP(G2897,'GASB Match'!$A$87:$B$363,2,FALSE),"")</f>
        <v>3025320</v>
      </c>
    </row>
    <row r="2898" spans="1:11" x14ac:dyDescent="0.2">
      <c r="A2898" t="str">
        <f t="shared" si="85"/>
        <v>2016SUNBURST K-12 SCHOOLS</v>
      </c>
      <c r="B2898">
        <v>3025320</v>
      </c>
      <c r="C2898">
        <v>2016</v>
      </c>
      <c r="D2898">
        <v>510021</v>
      </c>
      <c r="E2898" t="s">
        <v>777</v>
      </c>
      <c r="F2898" t="s">
        <v>786</v>
      </c>
      <c r="G2898" t="s">
        <v>315</v>
      </c>
      <c r="H2898" s="4">
        <v>112190</v>
      </c>
      <c r="I2898" s="4">
        <v>73293</v>
      </c>
      <c r="J2898" s="5">
        <f t="shared" si="86"/>
        <v>185483</v>
      </c>
      <c r="K2898">
        <f>IFERROR(VLOOKUP(G2898,'GASB Match'!$A$87:$B$363,2,FALSE),"")</f>
        <v>3025320</v>
      </c>
    </row>
    <row r="2899" spans="1:11" x14ac:dyDescent="0.2">
      <c r="A2899" t="str">
        <f t="shared" si="85"/>
        <v>2017SUNBURST K-12 SCHOOLS</v>
      </c>
      <c r="B2899">
        <v>3025320</v>
      </c>
      <c r="C2899">
        <v>2017</v>
      </c>
      <c r="D2899">
        <v>510021</v>
      </c>
      <c r="E2899" t="s">
        <v>777</v>
      </c>
      <c r="F2899" t="s">
        <v>786</v>
      </c>
      <c r="G2899" t="s">
        <v>315</v>
      </c>
      <c r="H2899" s="4">
        <v>108510</v>
      </c>
      <c r="I2899" s="4">
        <v>68892</v>
      </c>
      <c r="J2899" s="5">
        <f t="shared" si="86"/>
        <v>177402</v>
      </c>
      <c r="K2899">
        <f>IFERROR(VLOOKUP(G2899,'GASB Match'!$A$87:$B$363,2,FALSE),"")</f>
        <v>3025320</v>
      </c>
    </row>
    <row r="2900" spans="1:11" x14ac:dyDescent="0.2">
      <c r="A2900" t="str">
        <f t="shared" si="85"/>
        <v>2018SUNBURST K-12 SCHOOLS</v>
      </c>
      <c r="B2900">
        <v>3025320</v>
      </c>
      <c r="C2900">
        <v>2018</v>
      </c>
      <c r="D2900">
        <v>510021</v>
      </c>
      <c r="E2900" t="s">
        <v>777</v>
      </c>
      <c r="F2900" t="s">
        <v>786</v>
      </c>
      <c r="G2900" t="s">
        <v>315</v>
      </c>
      <c r="H2900" s="4">
        <v>97145</v>
      </c>
      <c r="I2900" s="4">
        <v>60660</v>
      </c>
      <c r="J2900" s="5">
        <f t="shared" si="86"/>
        <v>157805</v>
      </c>
      <c r="K2900">
        <f>IFERROR(VLOOKUP(G2900,'GASB Match'!$A$87:$B$363,2,FALSE),"")</f>
        <v>3025320</v>
      </c>
    </row>
    <row r="2901" spans="1:11" x14ac:dyDescent="0.2">
      <c r="A2901" t="str">
        <f t="shared" si="85"/>
        <v>2019SUNBURST K-12 SCHOOLS</v>
      </c>
      <c r="B2901">
        <v>3025320</v>
      </c>
      <c r="C2901">
        <v>2019</v>
      </c>
      <c r="D2901">
        <v>510021</v>
      </c>
      <c r="E2901" t="s">
        <v>777</v>
      </c>
      <c r="F2901" t="s">
        <v>786</v>
      </c>
      <c r="G2901" t="s">
        <v>315</v>
      </c>
      <c r="H2901" s="4">
        <v>102924</v>
      </c>
      <c r="I2901" s="4">
        <v>62387</v>
      </c>
      <c r="J2901" s="5">
        <f t="shared" si="86"/>
        <v>165311</v>
      </c>
      <c r="K2901">
        <f>IFERROR(VLOOKUP(G2901,'GASB Match'!$A$87:$B$363,2,FALSE),"")</f>
        <v>3025320</v>
      </c>
    </row>
    <row r="2902" spans="1:11" x14ac:dyDescent="0.2">
      <c r="A2902" t="str">
        <f t="shared" si="85"/>
        <v>2020SUNBURST K-12 SCHOOLS</v>
      </c>
      <c r="B2902">
        <v>3025320</v>
      </c>
      <c r="C2902">
        <v>2020</v>
      </c>
      <c r="D2902">
        <v>510021</v>
      </c>
      <c r="E2902" t="s">
        <v>777</v>
      </c>
      <c r="F2902" t="s">
        <v>786</v>
      </c>
      <c r="G2902" t="s">
        <v>315</v>
      </c>
      <c r="H2902" s="4">
        <v>107306</v>
      </c>
      <c r="I2902" s="4">
        <v>63373</v>
      </c>
      <c r="J2902" s="5">
        <f t="shared" si="86"/>
        <v>170679</v>
      </c>
      <c r="K2902">
        <f>IFERROR(VLOOKUP(G2902,'GASB Match'!$A$87:$B$363,2,FALSE),"")</f>
        <v>3025320</v>
      </c>
    </row>
    <row r="2903" spans="1:11" x14ac:dyDescent="0.2">
      <c r="A2903" t="str">
        <f t="shared" si="85"/>
        <v>2021SUNBURST K-12 SCHOOLS</v>
      </c>
      <c r="B2903">
        <v>3025320</v>
      </c>
      <c r="C2903">
        <v>2021</v>
      </c>
      <c r="D2903">
        <v>510021</v>
      </c>
      <c r="E2903" t="s">
        <v>777</v>
      </c>
      <c r="F2903" t="s">
        <v>786</v>
      </c>
      <c r="G2903" t="s">
        <v>315</v>
      </c>
      <c r="H2903" s="4">
        <v>108687</v>
      </c>
      <c r="I2903" s="4">
        <v>61969</v>
      </c>
      <c r="J2903" s="5">
        <f t="shared" si="86"/>
        <v>170656</v>
      </c>
      <c r="K2903">
        <f>IFERROR(VLOOKUP(G2903,'GASB Match'!$A$87:$B$363,2,FALSE),"")</f>
        <v>3025320</v>
      </c>
    </row>
    <row r="2904" spans="1:11" x14ac:dyDescent="0.2">
      <c r="A2904" t="str">
        <f t="shared" si="85"/>
        <v>2022SUNBURST K-12 SCHOOLS</v>
      </c>
      <c r="B2904">
        <v>3025320</v>
      </c>
      <c r="C2904">
        <v>2022</v>
      </c>
      <c r="D2904">
        <v>510021</v>
      </c>
      <c r="E2904" t="s">
        <v>777</v>
      </c>
      <c r="F2904" t="s">
        <v>786</v>
      </c>
      <c r="G2904" t="s">
        <v>315</v>
      </c>
      <c r="H2904" s="4">
        <v>115778</v>
      </c>
      <c r="I2904" s="4">
        <v>63835</v>
      </c>
      <c r="J2904" s="5">
        <f t="shared" si="86"/>
        <v>179613</v>
      </c>
      <c r="K2904">
        <f>IFERROR(VLOOKUP(G2904,'GASB Match'!$A$87:$B$363,2,FALSE),"")</f>
        <v>3025320</v>
      </c>
    </row>
    <row r="2905" spans="1:11" x14ac:dyDescent="0.2">
      <c r="A2905" t="str">
        <f t="shared" si="85"/>
        <v>2023SUNBURST K-12 SCHOOLS</v>
      </c>
      <c r="B2905">
        <v>3025320</v>
      </c>
      <c r="C2905">
        <v>2023</v>
      </c>
      <c r="D2905">
        <v>510021</v>
      </c>
      <c r="E2905" t="s">
        <v>777</v>
      </c>
      <c r="F2905" t="s">
        <v>786</v>
      </c>
      <c r="G2905" t="s">
        <v>315</v>
      </c>
      <c r="H2905" s="4">
        <v>121395</v>
      </c>
      <c r="I2905" s="4">
        <v>65522</v>
      </c>
      <c r="J2905" s="5">
        <f t="shared" si="86"/>
        <v>186917</v>
      </c>
      <c r="K2905">
        <f>IFERROR(VLOOKUP(G2905,'GASB Match'!$A$87:$B$363,2,FALSE),"")</f>
        <v>3025320</v>
      </c>
    </row>
    <row r="2906" spans="1:11" x14ac:dyDescent="0.2">
      <c r="A2906" t="str">
        <f t="shared" si="85"/>
        <v>2015SHELBY PUBLIC SCHOOLS</v>
      </c>
      <c r="B2906" t="s">
        <v>785</v>
      </c>
      <c r="C2906">
        <v>2015</v>
      </c>
      <c r="D2906">
        <v>510141</v>
      </c>
      <c r="E2906" t="s">
        <v>777</v>
      </c>
      <c r="F2906" t="s">
        <v>786</v>
      </c>
      <c r="G2906" t="s">
        <v>316</v>
      </c>
      <c r="H2906" s="4">
        <v>221993</v>
      </c>
      <c r="I2906" s="4">
        <v>149093</v>
      </c>
      <c r="J2906" s="5">
        <f t="shared" si="86"/>
        <v>371086</v>
      </c>
      <c r="K2906" t="str">
        <f>IFERROR(VLOOKUP(G2906,'GASB Match'!$A$87:$B$363,2,FALSE),"")</f>
        <v/>
      </c>
    </row>
    <row r="2907" spans="1:11" x14ac:dyDescent="0.2">
      <c r="A2907" t="str">
        <f t="shared" si="85"/>
        <v>2016SHELBY PUBLIC SCHOOLS</v>
      </c>
      <c r="B2907" t="s">
        <v>785</v>
      </c>
      <c r="C2907">
        <v>2016</v>
      </c>
      <c r="D2907">
        <v>510141</v>
      </c>
      <c r="E2907" t="s">
        <v>777</v>
      </c>
      <c r="F2907" t="s">
        <v>786</v>
      </c>
      <c r="G2907" t="s">
        <v>316</v>
      </c>
      <c r="H2907" s="4">
        <v>222044</v>
      </c>
      <c r="I2907" s="4">
        <v>144856</v>
      </c>
      <c r="J2907" s="5">
        <f t="shared" si="86"/>
        <v>366900</v>
      </c>
      <c r="K2907" t="str">
        <f>IFERROR(VLOOKUP(G2907,'GASB Match'!$A$87:$B$363,2,FALSE),"")</f>
        <v/>
      </c>
    </row>
    <row r="2908" spans="1:11" x14ac:dyDescent="0.2">
      <c r="A2908" t="str">
        <f t="shared" si="85"/>
        <v>2017SHELBY PUBLIC SCHOOLS</v>
      </c>
      <c r="B2908" t="s">
        <v>785</v>
      </c>
      <c r="C2908">
        <v>2017</v>
      </c>
      <c r="D2908">
        <v>510141</v>
      </c>
      <c r="E2908" t="s">
        <v>777</v>
      </c>
      <c r="F2908" t="s">
        <v>786</v>
      </c>
      <c r="G2908" t="s">
        <v>316</v>
      </c>
      <c r="H2908" s="4">
        <v>222589</v>
      </c>
      <c r="I2908" s="4">
        <v>141304</v>
      </c>
      <c r="J2908" s="5">
        <f t="shared" si="86"/>
        <v>363893</v>
      </c>
      <c r="K2908" t="str">
        <f>IFERROR(VLOOKUP(G2908,'GASB Match'!$A$87:$B$363,2,FALSE),"")</f>
        <v/>
      </c>
    </row>
    <row r="2909" spans="1:11" x14ac:dyDescent="0.2">
      <c r="A2909" t="str">
        <f t="shared" si="85"/>
        <v>2018SHELBY PUBLIC SCHOOLS</v>
      </c>
      <c r="B2909" t="s">
        <v>785</v>
      </c>
      <c r="C2909">
        <v>2018</v>
      </c>
      <c r="D2909">
        <v>510141</v>
      </c>
      <c r="E2909" t="s">
        <v>777</v>
      </c>
      <c r="F2909" t="s">
        <v>786</v>
      </c>
      <c r="G2909" t="s">
        <v>316</v>
      </c>
      <c r="H2909" s="4">
        <v>221090</v>
      </c>
      <c r="I2909" s="4">
        <v>137629</v>
      </c>
      <c r="J2909" s="5">
        <f t="shared" si="86"/>
        <v>358719</v>
      </c>
      <c r="K2909" t="str">
        <f>IFERROR(VLOOKUP(G2909,'GASB Match'!$A$87:$B$363,2,FALSE),"")</f>
        <v/>
      </c>
    </row>
    <row r="2910" spans="1:11" x14ac:dyDescent="0.2">
      <c r="A2910" t="str">
        <f t="shared" si="85"/>
        <v>2019SHELBY PUBLIC SCHOOLS</v>
      </c>
      <c r="B2910" t="s">
        <v>785</v>
      </c>
      <c r="C2910">
        <v>2019</v>
      </c>
      <c r="D2910">
        <v>510141</v>
      </c>
      <c r="E2910" t="s">
        <v>777</v>
      </c>
      <c r="F2910" t="s">
        <v>786</v>
      </c>
      <c r="G2910" t="s">
        <v>316</v>
      </c>
      <c r="H2910" s="4">
        <v>221095</v>
      </c>
      <c r="I2910" s="4">
        <v>133925</v>
      </c>
      <c r="J2910" s="5">
        <f t="shared" si="86"/>
        <v>355020</v>
      </c>
      <c r="K2910" t="str">
        <f>IFERROR(VLOOKUP(G2910,'GASB Match'!$A$87:$B$363,2,FALSE),"")</f>
        <v/>
      </c>
    </row>
    <row r="2911" spans="1:11" x14ac:dyDescent="0.2">
      <c r="A2911" t="str">
        <f t="shared" si="85"/>
        <v>2020SHELBY PUBLIC SCHOOLS</v>
      </c>
      <c r="B2911" t="s">
        <v>785</v>
      </c>
      <c r="C2911">
        <v>2020</v>
      </c>
      <c r="D2911">
        <v>510141</v>
      </c>
      <c r="E2911" t="s">
        <v>777</v>
      </c>
      <c r="F2911" t="s">
        <v>786</v>
      </c>
      <c r="G2911" t="s">
        <v>316</v>
      </c>
      <c r="H2911" s="4">
        <v>231148</v>
      </c>
      <c r="I2911" s="4">
        <v>136614</v>
      </c>
      <c r="J2911" s="5">
        <f t="shared" si="86"/>
        <v>367762</v>
      </c>
      <c r="K2911" t="str">
        <f>IFERROR(VLOOKUP(G2911,'GASB Match'!$A$87:$B$363,2,FALSE),"")</f>
        <v/>
      </c>
    </row>
    <row r="2912" spans="1:11" x14ac:dyDescent="0.2">
      <c r="A2912" t="str">
        <f t="shared" si="85"/>
        <v>2021SHELBY PUBLIC SCHOOLS</v>
      </c>
      <c r="B2912" t="s">
        <v>785</v>
      </c>
      <c r="C2912">
        <v>2021</v>
      </c>
      <c r="D2912">
        <v>510141</v>
      </c>
      <c r="E2912" t="s">
        <v>777</v>
      </c>
      <c r="F2912" t="s">
        <v>786</v>
      </c>
      <c r="G2912" t="s">
        <v>316</v>
      </c>
      <c r="H2912" s="4">
        <v>255046</v>
      </c>
      <c r="I2912" s="4">
        <v>145485</v>
      </c>
      <c r="J2912" s="5">
        <f t="shared" si="86"/>
        <v>400531</v>
      </c>
      <c r="K2912" t="str">
        <f>IFERROR(VLOOKUP(G2912,'GASB Match'!$A$87:$B$363,2,FALSE),"")</f>
        <v/>
      </c>
    </row>
    <row r="2913" spans="1:11" x14ac:dyDescent="0.2">
      <c r="A2913" t="str">
        <f t="shared" si="85"/>
        <v>2022SHELBY PUBLIC SCHOOLS</v>
      </c>
      <c r="B2913" t="s">
        <v>785</v>
      </c>
      <c r="C2913">
        <v>2022</v>
      </c>
      <c r="D2913">
        <v>510141</v>
      </c>
      <c r="E2913" t="s">
        <v>777</v>
      </c>
      <c r="F2913" t="s">
        <v>786</v>
      </c>
      <c r="G2913" t="s">
        <v>316</v>
      </c>
      <c r="H2913" s="4">
        <v>259624</v>
      </c>
      <c r="I2913" s="4">
        <v>143304</v>
      </c>
      <c r="J2913" s="5">
        <f t="shared" si="86"/>
        <v>402928</v>
      </c>
      <c r="K2913" t="str">
        <f>IFERROR(VLOOKUP(G2913,'GASB Match'!$A$87:$B$363,2,FALSE),"")</f>
        <v/>
      </c>
    </row>
    <row r="2914" spans="1:11" x14ac:dyDescent="0.2">
      <c r="A2914" t="str">
        <f t="shared" si="85"/>
        <v>2023SHELBY PUBLIC SCHOOLS</v>
      </c>
      <c r="B2914" t="s">
        <v>785</v>
      </c>
      <c r="C2914">
        <v>2023</v>
      </c>
      <c r="D2914">
        <v>510141</v>
      </c>
      <c r="E2914" t="s">
        <v>777</v>
      </c>
      <c r="F2914" t="s">
        <v>786</v>
      </c>
      <c r="G2914" t="s">
        <v>316</v>
      </c>
      <c r="H2914" s="4">
        <v>299280</v>
      </c>
      <c r="I2914" s="4">
        <v>161708</v>
      </c>
      <c r="J2914" s="5">
        <f t="shared" si="86"/>
        <v>460988</v>
      </c>
      <c r="K2914" t="str">
        <f>IFERROR(VLOOKUP(G2914,'GASB Match'!$A$87:$B$363,2,FALSE),"")</f>
        <v/>
      </c>
    </row>
    <row r="2915" spans="1:11" x14ac:dyDescent="0.2">
      <c r="A2915" t="str">
        <f t="shared" si="85"/>
        <v>2015GALATA ELEMENTARY</v>
      </c>
      <c r="B2915">
        <v>3011730</v>
      </c>
      <c r="C2915">
        <v>2015</v>
      </c>
      <c r="D2915">
        <v>510211</v>
      </c>
      <c r="E2915" t="s">
        <v>777</v>
      </c>
      <c r="F2915" t="s">
        <v>786</v>
      </c>
      <c r="G2915" t="s">
        <v>317</v>
      </c>
      <c r="H2915" s="4">
        <v>2831</v>
      </c>
      <c r="I2915" s="4">
        <v>2391</v>
      </c>
      <c r="J2915" s="5">
        <f t="shared" si="86"/>
        <v>5222</v>
      </c>
      <c r="K2915">
        <f>IFERROR(VLOOKUP(G2915,'GASB Match'!$A$87:$B$363,2,FALSE),"")</f>
        <v>3011730</v>
      </c>
    </row>
    <row r="2916" spans="1:11" x14ac:dyDescent="0.2">
      <c r="A2916" t="str">
        <f t="shared" si="85"/>
        <v>2016GALATA ELEMENTARY</v>
      </c>
      <c r="B2916">
        <v>3011730</v>
      </c>
      <c r="C2916">
        <v>2016</v>
      </c>
      <c r="D2916">
        <v>510211</v>
      </c>
      <c r="E2916" t="s">
        <v>777</v>
      </c>
      <c r="F2916" t="s">
        <v>786</v>
      </c>
      <c r="G2916" t="s">
        <v>317</v>
      </c>
      <c r="H2916" s="4">
        <v>3142</v>
      </c>
      <c r="I2916" s="4">
        <v>2256</v>
      </c>
      <c r="J2916" s="5">
        <f t="shared" si="86"/>
        <v>5398</v>
      </c>
      <c r="K2916">
        <f>IFERROR(VLOOKUP(G2916,'GASB Match'!$A$87:$B$363,2,FALSE),"")</f>
        <v>3011730</v>
      </c>
    </row>
    <row r="2917" spans="1:11" x14ac:dyDescent="0.2">
      <c r="A2917" t="str">
        <f t="shared" si="85"/>
        <v>2017GALATA ELEMENTARY</v>
      </c>
      <c r="B2917">
        <v>3011730</v>
      </c>
      <c r="C2917">
        <v>2017</v>
      </c>
      <c r="D2917">
        <v>510211</v>
      </c>
      <c r="E2917" t="s">
        <v>777</v>
      </c>
      <c r="F2917" t="s">
        <v>786</v>
      </c>
      <c r="G2917" t="s">
        <v>317</v>
      </c>
      <c r="H2917" s="4">
        <v>3291</v>
      </c>
      <c r="I2917" s="4">
        <v>2104</v>
      </c>
      <c r="J2917" s="5">
        <f t="shared" si="86"/>
        <v>5395</v>
      </c>
      <c r="K2917">
        <f>IFERROR(VLOOKUP(G2917,'GASB Match'!$A$87:$B$363,2,FALSE),"")</f>
        <v>3011730</v>
      </c>
    </row>
    <row r="2918" spans="1:11" x14ac:dyDescent="0.2">
      <c r="A2918" t="str">
        <f t="shared" si="85"/>
        <v>2018GALATA ELEMENTARY</v>
      </c>
      <c r="B2918">
        <v>3011730</v>
      </c>
      <c r="C2918">
        <v>2018</v>
      </c>
      <c r="D2918">
        <v>510211</v>
      </c>
      <c r="E2918" t="s">
        <v>777</v>
      </c>
      <c r="F2918" t="s">
        <v>786</v>
      </c>
      <c r="G2918" t="s">
        <v>317</v>
      </c>
      <c r="H2918" s="4">
        <v>3641</v>
      </c>
      <c r="I2918" s="4">
        <v>2595</v>
      </c>
      <c r="J2918" s="5">
        <f t="shared" si="86"/>
        <v>6236</v>
      </c>
      <c r="K2918">
        <f>IFERROR(VLOOKUP(G2918,'GASB Match'!$A$87:$B$363,2,FALSE),"")</f>
        <v>3011730</v>
      </c>
    </row>
    <row r="2919" spans="1:11" x14ac:dyDescent="0.2">
      <c r="A2919" t="str">
        <f t="shared" si="85"/>
        <v>2019GALATA ELEMENTARY</v>
      </c>
      <c r="B2919">
        <v>3011730</v>
      </c>
      <c r="C2919">
        <v>2019</v>
      </c>
      <c r="D2919">
        <v>510211</v>
      </c>
      <c r="E2919" t="s">
        <v>777</v>
      </c>
      <c r="F2919" t="s">
        <v>786</v>
      </c>
      <c r="G2919" t="s">
        <v>317</v>
      </c>
      <c r="H2919" s="4">
        <v>526</v>
      </c>
      <c r="I2919" s="4">
        <v>398</v>
      </c>
      <c r="J2919" s="5">
        <f t="shared" si="86"/>
        <v>924</v>
      </c>
      <c r="K2919">
        <f>IFERROR(VLOOKUP(G2919,'GASB Match'!$A$87:$B$363,2,FALSE),"")</f>
        <v>3011730</v>
      </c>
    </row>
    <row r="2920" spans="1:11" x14ac:dyDescent="0.2">
      <c r="A2920" t="str">
        <f t="shared" si="85"/>
        <v>2020GALATA ELEMENTARY</v>
      </c>
      <c r="B2920">
        <v>3011730</v>
      </c>
      <c r="C2920">
        <v>2020</v>
      </c>
      <c r="D2920">
        <v>510211</v>
      </c>
      <c r="E2920" t="s">
        <v>777</v>
      </c>
      <c r="F2920" t="s">
        <v>786</v>
      </c>
      <c r="G2920" t="s">
        <v>317</v>
      </c>
      <c r="H2920" s="4">
        <v>4026</v>
      </c>
      <c r="I2920" s="4">
        <v>2292</v>
      </c>
      <c r="J2920" s="5">
        <f t="shared" si="86"/>
        <v>6318</v>
      </c>
      <c r="K2920">
        <f>IFERROR(VLOOKUP(G2920,'GASB Match'!$A$87:$B$363,2,FALSE),"")</f>
        <v>3011730</v>
      </c>
    </row>
    <row r="2921" spans="1:11" x14ac:dyDescent="0.2">
      <c r="A2921" t="str">
        <f t="shared" si="85"/>
        <v>2021GALATA ELEMENTARY</v>
      </c>
      <c r="B2921">
        <v>3011730</v>
      </c>
      <c r="C2921">
        <v>2021</v>
      </c>
      <c r="D2921">
        <v>510211</v>
      </c>
      <c r="E2921" t="s">
        <v>777</v>
      </c>
      <c r="F2921" t="s">
        <v>786</v>
      </c>
      <c r="G2921" t="s">
        <v>317</v>
      </c>
      <c r="H2921" s="4">
        <v>4719</v>
      </c>
      <c r="I2921" s="4">
        <v>2643</v>
      </c>
      <c r="J2921" s="5">
        <f t="shared" si="86"/>
        <v>7362</v>
      </c>
      <c r="K2921">
        <f>IFERROR(VLOOKUP(G2921,'GASB Match'!$A$87:$B$363,2,FALSE),"")</f>
        <v>3011730</v>
      </c>
    </row>
    <row r="2922" spans="1:11" x14ac:dyDescent="0.2">
      <c r="A2922" t="str">
        <f t="shared" si="85"/>
        <v>2022GALATA ELEMENTARY</v>
      </c>
      <c r="B2922">
        <v>3011730</v>
      </c>
      <c r="C2922">
        <v>2022</v>
      </c>
      <c r="D2922">
        <v>510211</v>
      </c>
      <c r="E2922" t="s">
        <v>777</v>
      </c>
      <c r="F2922" t="s">
        <v>786</v>
      </c>
      <c r="G2922" t="s">
        <v>317</v>
      </c>
      <c r="H2922" s="4">
        <v>3760</v>
      </c>
      <c r="I2922" s="4">
        <v>1950</v>
      </c>
      <c r="J2922" s="5">
        <f t="shared" si="86"/>
        <v>5710</v>
      </c>
      <c r="K2922">
        <f>IFERROR(VLOOKUP(G2922,'GASB Match'!$A$87:$B$363,2,FALSE),"")</f>
        <v>3011730</v>
      </c>
    </row>
    <row r="2923" spans="1:11" x14ac:dyDescent="0.2">
      <c r="A2923" t="str">
        <f t="shared" si="85"/>
        <v>2023GALATA ELEMENTARY</v>
      </c>
      <c r="B2923">
        <v>3011730</v>
      </c>
      <c r="C2923">
        <v>2023</v>
      </c>
      <c r="D2923">
        <v>510211</v>
      </c>
      <c r="E2923" t="s">
        <v>777</v>
      </c>
      <c r="F2923" t="s">
        <v>786</v>
      </c>
      <c r="G2923" t="s">
        <v>317</v>
      </c>
      <c r="H2923" s="4">
        <v>9674</v>
      </c>
      <c r="I2923" s="4">
        <v>5112</v>
      </c>
      <c r="J2923" s="5">
        <f t="shared" si="86"/>
        <v>14786</v>
      </c>
      <c r="K2923">
        <f>IFERROR(VLOOKUP(G2923,'GASB Match'!$A$87:$B$363,2,FALSE),"")</f>
        <v>3011730</v>
      </c>
    </row>
    <row r="2924" spans="1:11" x14ac:dyDescent="0.2">
      <c r="A2924" t="str">
        <f t="shared" si="85"/>
        <v>2015GOLDEN TRIANGLE COOP</v>
      </c>
      <c r="B2924">
        <v>0</v>
      </c>
      <c r="C2924">
        <v>2015</v>
      </c>
      <c r="D2924">
        <v>519951</v>
      </c>
      <c r="E2924" t="s">
        <v>777</v>
      </c>
      <c r="F2924" t="s">
        <v>786</v>
      </c>
      <c r="G2924" t="s">
        <v>318</v>
      </c>
      <c r="H2924" s="4">
        <v>1958</v>
      </c>
      <c r="I2924" s="4">
        <v>1807</v>
      </c>
      <c r="J2924" s="5">
        <f t="shared" si="86"/>
        <v>3765</v>
      </c>
      <c r="K2924">
        <f>IFERROR(VLOOKUP(G2924,'GASB Match'!$A$87:$B$363,2,FALSE),"")</f>
        <v>0</v>
      </c>
    </row>
    <row r="2925" spans="1:11" x14ac:dyDescent="0.2">
      <c r="A2925" t="str">
        <f t="shared" si="85"/>
        <v>2016GOLDEN TRIANGLE COOP</v>
      </c>
      <c r="B2925">
        <v>0</v>
      </c>
      <c r="C2925">
        <v>2016</v>
      </c>
      <c r="D2925">
        <v>519951</v>
      </c>
      <c r="E2925" t="s">
        <v>777</v>
      </c>
      <c r="F2925" t="s">
        <v>786</v>
      </c>
      <c r="G2925" t="s">
        <v>318</v>
      </c>
      <c r="H2925" s="4">
        <v>1535</v>
      </c>
      <c r="I2925" s="4">
        <v>1209</v>
      </c>
      <c r="J2925" s="5">
        <f t="shared" si="86"/>
        <v>2744</v>
      </c>
      <c r="K2925">
        <f>IFERROR(VLOOKUP(G2925,'GASB Match'!$A$87:$B$363,2,FALSE),"")</f>
        <v>0</v>
      </c>
    </row>
    <row r="2926" spans="1:11" x14ac:dyDescent="0.2">
      <c r="A2926" t="str">
        <f t="shared" si="85"/>
        <v>2017GOLDEN TRIANGLE COOP</v>
      </c>
      <c r="B2926">
        <v>0</v>
      </c>
      <c r="C2926">
        <v>2017</v>
      </c>
      <c r="D2926">
        <v>519951</v>
      </c>
      <c r="E2926" t="s">
        <v>777</v>
      </c>
      <c r="F2926" t="s">
        <v>786</v>
      </c>
      <c r="G2926" t="s">
        <v>318</v>
      </c>
      <c r="H2926" s="4">
        <v>2504</v>
      </c>
      <c r="I2926" s="4">
        <v>1604</v>
      </c>
      <c r="J2926" s="5">
        <f t="shared" si="86"/>
        <v>4108</v>
      </c>
      <c r="K2926">
        <f>IFERROR(VLOOKUP(G2926,'GASB Match'!$A$87:$B$363,2,FALSE),"")</f>
        <v>0</v>
      </c>
    </row>
    <row r="2927" spans="1:11" x14ac:dyDescent="0.2">
      <c r="A2927" t="str">
        <f t="shared" si="85"/>
        <v>2018GOLDEN TRIANGLE COOP</v>
      </c>
      <c r="B2927">
        <v>0</v>
      </c>
      <c r="C2927">
        <v>2018</v>
      </c>
      <c r="D2927">
        <v>519951</v>
      </c>
      <c r="E2927" t="s">
        <v>777</v>
      </c>
      <c r="F2927" t="s">
        <v>786</v>
      </c>
      <c r="G2927" t="s">
        <v>318</v>
      </c>
      <c r="H2927" s="4">
        <v>2254</v>
      </c>
      <c r="I2927" s="4">
        <v>1734</v>
      </c>
      <c r="J2927" s="5">
        <f t="shared" si="86"/>
        <v>3988</v>
      </c>
      <c r="K2927">
        <f>IFERROR(VLOOKUP(G2927,'GASB Match'!$A$87:$B$363,2,FALSE),"")</f>
        <v>0</v>
      </c>
    </row>
    <row r="2928" spans="1:11" x14ac:dyDescent="0.2">
      <c r="A2928" t="str">
        <f t="shared" si="85"/>
        <v>2019GOLDEN TRIANGLE COOP</v>
      </c>
      <c r="B2928">
        <v>0</v>
      </c>
      <c r="C2928">
        <v>2019</v>
      </c>
      <c r="D2928">
        <v>519951</v>
      </c>
      <c r="E2928" t="s">
        <v>777</v>
      </c>
      <c r="F2928" t="s">
        <v>786</v>
      </c>
      <c r="G2928" t="s">
        <v>318</v>
      </c>
      <c r="H2928" s="4">
        <v>1996</v>
      </c>
      <c r="I2928" s="4">
        <v>1288</v>
      </c>
      <c r="J2928" s="5">
        <f t="shared" si="86"/>
        <v>3284</v>
      </c>
      <c r="K2928">
        <f>IFERROR(VLOOKUP(G2928,'GASB Match'!$A$87:$B$363,2,FALSE),"")</f>
        <v>0</v>
      </c>
    </row>
    <row r="2929" spans="1:11" x14ac:dyDescent="0.2">
      <c r="A2929" t="str">
        <f t="shared" si="85"/>
        <v>2020GOLDEN TRIANGLE COOP</v>
      </c>
      <c r="B2929">
        <v>0</v>
      </c>
      <c r="C2929">
        <v>2020</v>
      </c>
      <c r="D2929">
        <v>519951</v>
      </c>
      <c r="E2929" t="s">
        <v>777</v>
      </c>
      <c r="F2929" t="s">
        <v>786</v>
      </c>
      <c r="G2929" t="s">
        <v>318</v>
      </c>
      <c r="H2929" s="4">
        <v>1905</v>
      </c>
      <c r="I2929" s="4">
        <v>1038</v>
      </c>
      <c r="J2929" s="5">
        <f t="shared" si="86"/>
        <v>2943</v>
      </c>
      <c r="K2929">
        <f>IFERROR(VLOOKUP(G2929,'GASB Match'!$A$87:$B$363,2,FALSE),"")</f>
        <v>0</v>
      </c>
    </row>
    <row r="2930" spans="1:11" x14ac:dyDescent="0.2">
      <c r="A2930" t="str">
        <f t="shared" si="85"/>
        <v>2021GOLDEN TRIANGLE COOP</v>
      </c>
      <c r="B2930">
        <v>0</v>
      </c>
      <c r="C2930">
        <v>2021</v>
      </c>
      <c r="D2930">
        <v>519951</v>
      </c>
      <c r="E2930" t="s">
        <v>777</v>
      </c>
      <c r="F2930" t="s">
        <v>786</v>
      </c>
      <c r="G2930" t="s">
        <v>318</v>
      </c>
      <c r="H2930" s="4">
        <v>2577</v>
      </c>
      <c r="I2930" s="4">
        <v>1420</v>
      </c>
      <c r="J2930" s="5">
        <f t="shared" si="86"/>
        <v>3997</v>
      </c>
      <c r="K2930">
        <f>IFERROR(VLOOKUP(G2930,'GASB Match'!$A$87:$B$363,2,FALSE),"")</f>
        <v>0</v>
      </c>
    </row>
    <row r="2931" spans="1:11" x14ac:dyDescent="0.2">
      <c r="A2931" t="str">
        <f t="shared" si="85"/>
        <v>2022GOLDEN TRIANGLE COOP</v>
      </c>
      <c r="B2931">
        <v>0</v>
      </c>
      <c r="C2931">
        <v>2022</v>
      </c>
      <c r="D2931">
        <v>519951</v>
      </c>
      <c r="E2931" t="s">
        <v>777</v>
      </c>
      <c r="F2931" t="s">
        <v>786</v>
      </c>
      <c r="G2931" t="s">
        <v>318</v>
      </c>
      <c r="H2931" s="4">
        <v>2086</v>
      </c>
      <c r="I2931" s="4">
        <v>1025</v>
      </c>
      <c r="J2931" s="5">
        <f t="shared" si="86"/>
        <v>3111</v>
      </c>
      <c r="K2931">
        <f>IFERROR(VLOOKUP(G2931,'GASB Match'!$A$87:$B$363,2,FALSE),"")</f>
        <v>0</v>
      </c>
    </row>
    <row r="2932" spans="1:11" x14ac:dyDescent="0.2">
      <c r="A2932" t="str">
        <f t="shared" si="85"/>
        <v>2023GOLDEN TRIANGLE COOP</v>
      </c>
      <c r="B2932">
        <v>0</v>
      </c>
      <c r="C2932">
        <v>2023</v>
      </c>
      <c r="D2932">
        <v>519951</v>
      </c>
      <c r="E2932" t="s">
        <v>777</v>
      </c>
      <c r="F2932" t="s">
        <v>786</v>
      </c>
      <c r="G2932" t="s">
        <v>318</v>
      </c>
      <c r="H2932" s="4">
        <v>3926</v>
      </c>
      <c r="I2932" s="4">
        <v>2004</v>
      </c>
      <c r="J2932" s="5">
        <f t="shared" si="86"/>
        <v>5930</v>
      </c>
      <c r="K2932">
        <f>IFERROR(VLOOKUP(G2932,'GASB Match'!$A$87:$B$363,2,FALSE),"")</f>
        <v>0</v>
      </c>
    </row>
    <row r="2933" spans="1:11" x14ac:dyDescent="0.2">
      <c r="A2933" t="str">
        <f t="shared" si="85"/>
        <v>2015TOOLE COUNTY</v>
      </c>
      <c r="B2933">
        <v>3000081</v>
      </c>
      <c r="C2933">
        <v>2015</v>
      </c>
      <c r="D2933">
        <v>519991</v>
      </c>
      <c r="E2933" t="s">
        <v>777</v>
      </c>
      <c r="F2933" t="s">
        <v>786</v>
      </c>
      <c r="G2933" t="s">
        <v>370</v>
      </c>
      <c r="H2933" s="4">
        <v>0</v>
      </c>
      <c r="I2933" s="4">
        <v>0</v>
      </c>
      <c r="J2933" s="5">
        <f t="shared" si="86"/>
        <v>0</v>
      </c>
      <c r="K2933">
        <f>IFERROR(VLOOKUP(G2933,'GASB Match'!$A$87:$B$363,2,FALSE),"")</f>
        <v>3000081</v>
      </c>
    </row>
    <row r="2934" spans="1:11" x14ac:dyDescent="0.2">
      <c r="A2934" t="str">
        <f t="shared" si="85"/>
        <v>2016TOOLE COUNTY</v>
      </c>
      <c r="B2934">
        <v>3000081</v>
      </c>
      <c r="C2934">
        <v>2016</v>
      </c>
      <c r="D2934">
        <v>519991</v>
      </c>
      <c r="E2934" t="s">
        <v>777</v>
      </c>
      <c r="F2934" t="s">
        <v>786</v>
      </c>
      <c r="G2934" t="s">
        <v>370</v>
      </c>
      <c r="H2934" s="4">
        <v>0</v>
      </c>
      <c r="I2934" s="4">
        <v>0</v>
      </c>
      <c r="J2934" s="5">
        <f t="shared" si="86"/>
        <v>0</v>
      </c>
      <c r="K2934">
        <f>IFERROR(VLOOKUP(G2934,'GASB Match'!$A$87:$B$363,2,FALSE),"")</f>
        <v>3000081</v>
      </c>
    </row>
    <row r="2935" spans="1:11" x14ac:dyDescent="0.2">
      <c r="A2935" t="str">
        <f t="shared" si="85"/>
        <v>2017TOOLE COUNTY</v>
      </c>
      <c r="B2935">
        <v>3000081</v>
      </c>
      <c r="C2935">
        <v>2017</v>
      </c>
      <c r="D2935">
        <v>519991</v>
      </c>
      <c r="E2935" t="s">
        <v>777</v>
      </c>
      <c r="F2935" t="s">
        <v>786</v>
      </c>
      <c r="G2935" t="s">
        <v>370</v>
      </c>
      <c r="H2935" s="4">
        <v>30</v>
      </c>
      <c r="I2935" s="4">
        <v>34</v>
      </c>
      <c r="J2935" s="5">
        <f t="shared" si="86"/>
        <v>64</v>
      </c>
      <c r="K2935">
        <f>IFERROR(VLOOKUP(G2935,'GASB Match'!$A$87:$B$363,2,FALSE),"")</f>
        <v>3000081</v>
      </c>
    </row>
    <row r="2936" spans="1:11" x14ac:dyDescent="0.2">
      <c r="A2936" t="str">
        <f t="shared" si="85"/>
        <v>2018TOOLE COUNTY</v>
      </c>
      <c r="B2936">
        <v>3000081</v>
      </c>
      <c r="C2936">
        <v>2018</v>
      </c>
      <c r="D2936">
        <v>519991</v>
      </c>
      <c r="E2936" t="s">
        <v>777</v>
      </c>
      <c r="F2936" t="s">
        <v>786</v>
      </c>
      <c r="G2936" t="s">
        <v>370</v>
      </c>
      <c r="H2936" s="4">
        <v>96</v>
      </c>
      <c r="I2936" s="4">
        <v>394</v>
      </c>
      <c r="J2936" s="5">
        <f t="shared" si="86"/>
        <v>490</v>
      </c>
      <c r="K2936">
        <f>IFERROR(VLOOKUP(G2936,'GASB Match'!$A$87:$B$363,2,FALSE),"")</f>
        <v>3000081</v>
      </c>
    </row>
    <row r="2937" spans="1:11" x14ac:dyDescent="0.2">
      <c r="A2937" t="str">
        <f t="shared" si="85"/>
        <v>2019TOOLE COUNTY</v>
      </c>
      <c r="B2937">
        <v>3000081</v>
      </c>
      <c r="C2937">
        <v>2019</v>
      </c>
      <c r="D2937">
        <v>519991</v>
      </c>
      <c r="E2937" t="s">
        <v>777</v>
      </c>
      <c r="F2937" t="s">
        <v>786</v>
      </c>
      <c r="G2937" t="s">
        <v>370</v>
      </c>
      <c r="H2937" s="4" t="s">
        <v>384</v>
      </c>
      <c r="I2937" s="4" t="s">
        <v>384</v>
      </c>
      <c r="J2937" s="5">
        <f t="shared" si="86"/>
        <v>0</v>
      </c>
      <c r="K2937">
        <f>IFERROR(VLOOKUP(G2937,'GASB Match'!$A$87:$B$363,2,FALSE),"")</f>
        <v>3000081</v>
      </c>
    </row>
    <row r="2938" spans="1:11" x14ac:dyDescent="0.2">
      <c r="A2938" t="str">
        <f t="shared" si="85"/>
        <v>2020TOOLE COUNTY</v>
      </c>
      <c r="B2938">
        <v>3000081</v>
      </c>
      <c r="C2938">
        <v>2020</v>
      </c>
      <c r="D2938">
        <v>519991</v>
      </c>
      <c r="E2938" t="s">
        <v>777</v>
      </c>
      <c r="F2938" t="s">
        <v>786</v>
      </c>
      <c r="G2938" t="s">
        <v>370</v>
      </c>
      <c r="H2938" s="4">
        <v>0</v>
      </c>
      <c r="I2938" s="4">
        <v>0</v>
      </c>
      <c r="J2938" s="5">
        <f t="shared" si="86"/>
        <v>0</v>
      </c>
      <c r="K2938">
        <f>IFERROR(VLOOKUP(G2938,'GASB Match'!$A$87:$B$363,2,FALSE),"")</f>
        <v>3000081</v>
      </c>
    </row>
    <row r="2939" spans="1:11" x14ac:dyDescent="0.2">
      <c r="A2939" t="str">
        <f t="shared" si="85"/>
        <v>2021TOOLE COUNTY</v>
      </c>
      <c r="B2939">
        <v>3000081</v>
      </c>
      <c r="C2939">
        <v>2021</v>
      </c>
      <c r="D2939">
        <v>519991</v>
      </c>
      <c r="E2939" t="s">
        <v>777</v>
      </c>
      <c r="F2939" t="s">
        <v>786</v>
      </c>
      <c r="G2939" t="s">
        <v>370</v>
      </c>
      <c r="H2939" s="4">
        <v>0</v>
      </c>
      <c r="I2939" s="4">
        <v>0</v>
      </c>
      <c r="J2939" s="5">
        <f t="shared" si="86"/>
        <v>0</v>
      </c>
      <c r="K2939">
        <f>IFERROR(VLOOKUP(G2939,'GASB Match'!$A$87:$B$363,2,FALSE),"")</f>
        <v>3000081</v>
      </c>
    </row>
    <row r="2940" spans="1:11" x14ac:dyDescent="0.2">
      <c r="A2940" t="str">
        <f t="shared" si="85"/>
        <v>2022TOOLE COUNTY</v>
      </c>
      <c r="B2940">
        <v>3000081</v>
      </c>
      <c r="C2940">
        <v>2022</v>
      </c>
      <c r="D2940">
        <v>519991</v>
      </c>
      <c r="E2940" t="s">
        <v>777</v>
      </c>
      <c r="F2940" t="s">
        <v>786</v>
      </c>
      <c r="G2940" t="s">
        <v>370</v>
      </c>
      <c r="H2940" s="4">
        <v>0</v>
      </c>
      <c r="I2940" s="4">
        <v>0</v>
      </c>
      <c r="J2940" s="5">
        <f t="shared" si="86"/>
        <v>0</v>
      </c>
      <c r="K2940">
        <f>IFERROR(VLOOKUP(G2940,'GASB Match'!$A$87:$B$363,2,FALSE),"")</f>
        <v>3000081</v>
      </c>
    </row>
    <row r="2941" spans="1:11" x14ac:dyDescent="0.2">
      <c r="A2941" t="str">
        <f t="shared" si="85"/>
        <v>2023TOOLE COUNTY</v>
      </c>
      <c r="B2941">
        <v>3000081</v>
      </c>
      <c r="C2941">
        <v>2023</v>
      </c>
      <c r="D2941">
        <v>519991</v>
      </c>
      <c r="E2941" t="s">
        <v>777</v>
      </c>
      <c r="F2941" t="s">
        <v>786</v>
      </c>
      <c r="G2941" t="s">
        <v>370</v>
      </c>
      <c r="H2941" s="4">
        <v>0</v>
      </c>
      <c r="I2941" s="4">
        <v>0</v>
      </c>
      <c r="J2941" s="5">
        <f t="shared" si="86"/>
        <v>0</v>
      </c>
      <c r="K2941">
        <f>IFERROR(VLOOKUP(G2941,'GASB Match'!$A$87:$B$363,2,FALSE),"")</f>
        <v>3000081</v>
      </c>
    </row>
    <row r="2942" spans="1:11" x14ac:dyDescent="0.2">
      <c r="A2942" t="str">
        <f t="shared" si="85"/>
        <v>2015HYSHAM SCHOOLS</v>
      </c>
      <c r="B2942">
        <v>3014760</v>
      </c>
      <c r="C2942">
        <v>2015</v>
      </c>
      <c r="D2942">
        <v>520071</v>
      </c>
      <c r="E2942" t="s">
        <v>777</v>
      </c>
      <c r="F2942" t="s">
        <v>786</v>
      </c>
      <c r="G2942" t="s">
        <v>319</v>
      </c>
      <c r="H2942" s="4">
        <v>51731</v>
      </c>
      <c r="I2942" s="4">
        <v>35123</v>
      </c>
      <c r="J2942" s="5">
        <f t="shared" si="86"/>
        <v>86854</v>
      </c>
      <c r="K2942">
        <f>IFERROR(VLOOKUP(G2942,'GASB Match'!$A$87:$B$363,2,FALSE),"")</f>
        <v>3014760</v>
      </c>
    </row>
    <row r="2943" spans="1:11" x14ac:dyDescent="0.2">
      <c r="A2943" t="str">
        <f t="shared" si="85"/>
        <v>2016HYSHAM SCHOOLS</v>
      </c>
      <c r="B2943">
        <v>3014760</v>
      </c>
      <c r="C2943">
        <v>2016</v>
      </c>
      <c r="D2943">
        <v>520071</v>
      </c>
      <c r="E2943" t="s">
        <v>777</v>
      </c>
      <c r="F2943" t="s">
        <v>786</v>
      </c>
      <c r="G2943" t="s">
        <v>319</v>
      </c>
      <c r="H2943" s="4">
        <v>53330</v>
      </c>
      <c r="I2943" s="4">
        <v>34950</v>
      </c>
      <c r="J2943" s="5">
        <f t="shared" si="86"/>
        <v>88280</v>
      </c>
      <c r="K2943">
        <f>IFERROR(VLOOKUP(G2943,'GASB Match'!$A$87:$B$363,2,FALSE),"")</f>
        <v>3014760</v>
      </c>
    </row>
    <row r="2944" spans="1:11" x14ac:dyDescent="0.2">
      <c r="A2944" t="str">
        <f t="shared" si="85"/>
        <v>2017HYSHAM SCHOOLS</v>
      </c>
      <c r="B2944">
        <v>3014760</v>
      </c>
      <c r="C2944">
        <v>2017</v>
      </c>
      <c r="D2944">
        <v>520071</v>
      </c>
      <c r="E2944" t="s">
        <v>777</v>
      </c>
      <c r="F2944" t="s">
        <v>786</v>
      </c>
      <c r="G2944" t="s">
        <v>319</v>
      </c>
      <c r="H2944" s="4">
        <v>54869</v>
      </c>
      <c r="I2944" s="4">
        <v>34843</v>
      </c>
      <c r="J2944" s="5">
        <f t="shared" si="86"/>
        <v>89712</v>
      </c>
      <c r="K2944">
        <f>IFERROR(VLOOKUP(G2944,'GASB Match'!$A$87:$B$363,2,FALSE),"")</f>
        <v>3014760</v>
      </c>
    </row>
    <row r="2945" spans="1:11" x14ac:dyDescent="0.2">
      <c r="A2945" t="str">
        <f t="shared" si="85"/>
        <v>2018HYSHAM SCHOOLS</v>
      </c>
      <c r="B2945">
        <v>3014760</v>
      </c>
      <c r="C2945">
        <v>2018</v>
      </c>
      <c r="D2945">
        <v>520071</v>
      </c>
      <c r="E2945" t="s">
        <v>777</v>
      </c>
      <c r="F2945" t="s">
        <v>786</v>
      </c>
      <c r="G2945" t="s">
        <v>319</v>
      </c>
      <c r="H2945" s="4">
        <v>41621</v>
      </c>
      <c r="I2945" s="4">
        <v>26180</v>
      </c>
      <c r="J2945" s="5">
        <f t="shared" si="86"/>
        <v>67801</v>
      </c>
      <c r="K2945">
        <f>IFERROR(VLOOKUP(G2945,'GASB Match'!$A$87:$B$363,2,FALSE),"")</f>
        <v>3014760</v>
      </c>
    </row>
    <row r="2946" spans="1:11" x14ac:dyDescent="0.2">
      <c r="A2946" t="str">
        <f t="shared" si="85"/>
        <v>2019HYSHAM SCHOOLS</v>
      </c>
      <c r="B2946">
        <v>3014760</v>
      </c>
      <c r="C2946">
        <v>2019</v>
      </c>
      <c r="D2946">
        <v>520071</v>
      </c>
      <c r="E2946" t="s">
        <v>777</v>
      </c>
      <c r="F2946" t="s">
        <v>786</v>
      </c>
      <c r="G2946" t="s">
        <v>319</v>
      </c>
      <c r="H2946" s="4">
        <v>52081</v>
      </c>
      <c r="I2946" s="4">
        <v>31608</v>
      </c>
      <c r="J2946" s="5">
        <f t="shared" si="86"/>
        <v>83689</v>
      </c>
      <c r="K2946">
        <f>IFERROR(VLOOKUP(G2946,'GASB Match'!$A$87:$B$363,2,FALSE),"")</f>
        <v>3014760</v>
      </c>
    </row>
    <row r="2947" spans="1:11" x14ac:dyDescent="0.2">
      <c r="A2947" t="str">
        <f t="shared" ref="A2947:A3010" si="87">C2947&amp;G2947</f>
        <v>2020HYSHAM SCHOOLS</v>
      </c>
      <c r="B2947">
        <v>3014760</v>
      </c>
      <c r="C2947">
        <v>2020</v>
      </c>
      <c r="D2947">
        <v>520071</v>
      </c>
      <c r="E2947" t="s">
        <v>777</v>
      </c>
      <c r="F2947" t="s">
        <v>786</v>
      </c>
      <c r="G2947" t="s">
        <v>319</v>
      </c>
      <c r="H2947" s="4">
        <v>46379</v>
      </c>
      <c r="I2947" s="4">
        <v>27340</v>
      </c>
      <c r="J2947" s="5">
        <f t="shared" si="86"/>
        <v>73719</v>
      </c>
      <c r="K2947">
        <f>IFERROR(VLOOKUP(G2947,'GASB Match'!$A$87:$B$363,2,FALSE),"")</f>
        <v>3014760</v>
      </c>
    </row>
    <row r="2948" spans="1:11" x14ac:dyDescent="0.2">
      <c r="A2948" t="str">
        <f t="shared" si="87"/>
        <v>2021HYSHAM SCHOOLS</v>
      </c>
      <c r="B2948">
        <v>3014760</v>
      </c>
      <c r="C2948">
        <v>2021</v>
      </c>
      <c r="D2948">
        <v>520071</v>
      </c>
      <c r="E2948" t="s">
        <v>777</v>
      </c>
      <c r="F2948" t="s">
        <v>786</v>
      </c>
      <c r="G2948" t="s">
        <v>319</v>
      </c>
      <c r="H2948" s="4">
        <v>55756</v>
      </c>
      <c r="I2948" s="4">
        <v>31766</v>
      </c>
      <c r="J2948" s="5">
        <f t="shared" si="86"/>
        <v>87522</v>
      </c>
      <c r="K2948">
        <f>IFERROR(VLOOKUP(G2948,'GASB Match'!$A$87:$B$363,2,FALSE),"")</f>
        <v>3014760</v>
      </c>
    </row>
    <row r="2949" spans="1:11" x14ac:dyDescent="0.2">
      <c r="A2949" t="str">
        <f t="shared" si="87"/>
        <v>2022HYSHAM SCHOOLS</v>
      </c>
      <c r="B2949">
        <v>3014760</v>
      </c>
      <c r="C2949">
        <v>2022</v>
      </c>
      <c r="D2949">
        <v>520071</v>
      </c>
      <c r="E2949" t="s">
        <v>777</v>
      </c>
      <c r="F2949" t="s">
        <v>786</v>
      </c>
      <c r="G2949" t="s">
        <v>319</v>
      </c>
      <c r="H2949" s="4">
        <v>56236</v>
      </c>
      <c r="I2949" s="4">
        <v>30940</v>
      </c>
      <c r="J2949" s="5">
        <f t="shared" si="86"/>
        <v>87176</v>
      </c>
      <c r="K2949">
        <f>IFERROR(VLOOKUP(G2949,'GASB Match'!$A$87:$B$363,2,FALSE),"")</f>
        <v>3014760</v>
      </c>
    </row>
    <row r="2950" spans="1:11" x14ac:dyDescent="0.2">
      <c r="A2950" t="str">
        <f t="shared" si="87"/>
        <v>2023HYSHAM SCHOOLS</v>
      </c>
      <c r="B2950">
        <v>3014760</v>
      </c>
      <c r="C2950">
        <v>2023</v>
      </c>
      <c r="D2950">
        <v>520071</v>
      </c>
      <c r="E2950" t="s">
        <v>777</v>
      </c>
      <c r="F2950" t="s">
        <v>786</v>
      </c>
      <c r="G2950" t="s">
        <v>319</v>
      </c>
      <c r="H2950" s="4">
        <v>59285</v>
      </c>
      <c r="I2950" s="4">
        <v>31938</v>
      </c>
      <c r="J2950" s="5">
        <f t="shared" si="86"/>
        <v>91223</v>
      </c>
      <c r="K2950">
        <f>IFERROR(VLOOKUP(G2950,'GASB Match'!$A$87:$B$363,2,FALSE),"")</f>
        <v>3014760</v>
      </c>
    </row>
    <row r="2951" spans="1:11" x14ac:dyDescent="0.2">
      <c r="A2951" t="str">
        <f t="shared" si="87"/>
        <v>2015GLASGOW K-12 SCHOOLS</v>
      </c>
      <c r="B2951">
        <v>3012420</v>
      </c>
      <c r="C2951">
        <v>2015</v>
      </c>
      <c r="D2951">
        <v>530011</v>
      </c>
      <c r="E2951" t="s">
        <v>777</v>
      </c>
      <c r="F2951" t="s">
        <v>786</v>
      </c>
      <c r="G2951" t="s">
        <v>320</v>
      </c>
      <c r="H2951" s="4">
        <v>343980</v>
      </c>
      <c r="I2951" s="4">
        <v>230748</v>
      </c>
      <c r="J2951" s="5">
        <f t="shared" si="86"/>
        <v>574728</v>
      </c>
      <c r="K2951">
        <f>IFERROR(VLOOKUP(G2951,'GASB Match'!$A$87:$B$363,2,FALSE),"")</f>
        <v>3012420</v>
      </c>
    </row>
    <row r="2952" spans="1:11" x14ac:dyDescent="0.2">
      <c r="A2952" t="str">
        <f t="shared" si="87"/>
        <v>2016GLASGOW K-12 SCHOOLS</v>
      </c>
      <c r="B2952">
        <v>3012420</v>
      </c>
      <c r="C2952">
        <v>2016</v>
      </c>
      <c r="D2952">
        <v>530011</v>
      </c>
      <c r="E2952" t="s">
        <v>777</v>
      </c>
      <c r="F2952" t="s">
        <v>786</v>
      </c>
      <c r="G2952" t="s">
        <v>320</v>
      </c>
      <c r="H2952" s="4">
        <v>353038</v>
      </c>
      <c r="I2952" s="4">
        <v>230190</v>
      </c>
      <c r="J2952" s="5">
        <f t="shared" si="86"/>
        <v>583228</v>
      </c>
      <c r="K2952">
        <f>IFERROR(VLOOKUP(G2952,'GASB Match'!$A$87:$B$363,2,FALSE),"")</f>
        <v>3012420</v>
      </c>
    </row>
    <row r="2953" spans="1:11" x14ac:dyDescent="0.2">
      <c r="A2953" t="str">
        <f t="shared" si="87"/>
        <v>2017GLASGOW K-12 SCHOOLS</v>
      </c>
      <c r="B2953">
        <v>3012420</v>
      </c>
      <c r="C2953">
        <v>2017</v>
      </c>
      <c r="D2953">
        <v>530011</v>
      </c>
      <c r="E2953" t="s">
        <v>777</v>
      </c>
      <c r="F2953" t="s">
        <v>786</v>
      </c>
      <c r="G2953" t="s">
        <v>320</v>
      </c>
      <c r="H2953" s="4">
        <v>353759</v>
      </c>
      <c r="I2953" s="4">
        <v>224564</v>
      </c>
      <c r="J2953" s="5">
        <f t="shared" si="86"/>
        <v>578323</v>
      </c>
      <c r="K2953">
        <f>IFERROR(VLOOKUP(G2953,'GASB Match'!$A$87:$B$363,2,FALSE),"")</f>
        <v>3012420</v>
      </c>
    </row>
    <row r="2954" spans="1:11" x14ac:dyDescent="0.2">
      <c r="A2954" t="str">
        <f t="shared" si="87"/>
        <v>2018GLASGOW K-12 SCHOOLS</v>
      </c>
      <c r="B2954">
        <v>3012420</v>
      </c>
      <c r="C2954">
        <v>2018</v>
      </c>
      <c r="D2954">
        <v>530011</v>
      </c>
      <c r="E2954" t="s">
        <v>777</v>
      </c>
      <c r="F2954" t="s">
        <v>786</v>
      </c>
      <c r="G2954" t="s">
        <v>320</v>
      </c>
      <c r="H2954" s="4">
        <v>374054</v>
      </c>
      <c r="I2954" s="4">
        <v>232618</v>
      </c>
      <c r="J2954" s="5">
        <f t="shared" si="86"/>
        <v>606672</v>
      </c>
      <c r="K2954">
        <f>IFERROR(VLOOKUP(G2954,'GASB Match'!$A$87:$B$363,2,FALSE),"")</f>
        <v>3012420</v>
      </c>
    </row>
    <row r="2955" spans="1:11" x14ac:dyDescent="0.2">
      <c r="A2955" t="str">
        <f t="shared" si="87"/>
        <v>2019GLASGOW K-12 SCHOOLS</v>
      </c>
      <c r="B2955">
        <v>3012420</v>
      </c>
      <c r="C2955">
        <v>2019</v>
      </c>
      <c r="D2955">
        <v>530011</v>
      </c>
      <c r="E2955" t="s">
        <v>777</v>
      </c>
      <c r="F2955" t="s">
        <v>786</v>
      </c>
      <c r="G2955" t="s">
        <v>320</v>
      </c>
      <c r="H2955" s="4">
        <v>382508</v>
      </c>
      <c r="I2955" s="4">
        <v>231641</v>
      </c>
      <c r="J2955" s="5">
        <f t="shared" ref="J2955:J3018" si="88">SUM(H2955:I2955)</f>
        <v>614149</v>
      </c>
      <c r="K2955">
        <f>IFERROR(VLOOKUP(G2955,'GASB Match'!$A$87:$B$363,2,FALSE),"")</f>
        <v>3012420</v>
      </c>
    </row>
    <row r="2956" spans="1:11" x14ac:dyDescent="0.2">
      <c r="A2956" t="str">
        <f t="shared" si="87"/>
        <v>2020GLASGOW K-12 SCHOOLS</v>
      </c>
      <c r="B2956">
        <v>3012420</v>
      </c>
      <c r="C2956">
        <v>2020</v>
      </c>
      <c r="D2956">
        <v>530011</v>
      </c>
      <c r="E2956" t="s">
        <v>777</v>
      </c>
      <c r="F2956" t="s">
        <v>786</v>
      </c>
      <c r="G2956" t="s">
        <v>320</v>
      </c>
      <c r="H2956" s="4">
        <v>384982</v>
      </c>
      <c r="I2956" s="4">
        <v>227593</v>
      </c>
      <c r="J2956" s="5">
        <f t="shared" si="88"/>
        <v>612575</v>
      </c>
      <c r="K2956">
        <f>IFERROR(VLOOKUP(G2956,'GASB Match'!$A$87:$B$363,2,FALSE),"")</f>
        <v>3012420</v>
      </c>
    </row>
    <row r="2957" spans="1:11" x14ac:dyDescent="0.2">
      <c r="A2957" t="str">
        <f t="shared" si="87"/>
        <v>2021GLASGOW K-12 SCHOOLS</v>
      </c>
      <c r="B2957">
        <v>3012420</v>
      </c>
      <c r="C2957">
        <v>2021</v>
      </c>
      <c r="D2957">
        <v>530011</v>
      </c>
      <c r="E2957" t="s">
        <v>777</v>
      </c>
      <c r="F2957" t="s">
        <v>786</v>
      </c>
      <c r="G2957" t="s">
        <v>320</v>
      </c>
      <c r="H2957" s="4">
        <v>407254</v>
      </c>
      <c r="I2957" s="4">
        <v>232339</v>
      </c>
      <c r="J2957" s="5">
        <f t="shared" si="88"/>
        <v>639593</v>
      </c>
      <c r="K2957">
        <f>IFERROR(VLOOKUP(G2957,'GASB Match'!$A$87:$B$363,2,FALSE),"")</f>
        <v>3012420</v>
      </c>
    </row>
    <row r="2958" spans="1:11" x14ac:dyDescent="0.2">
      <c r="A2958" t="str">
        <f t="shared" si="87"/>
        <v>2022GLASGOW K-12 SCHOOLS</v>
      </c>
      <c r="B2958">
        <v>3012420</v>
      </c>
      <c r="C2958">
        <v>2022</v>
      </c>
      <c r="D2958">
        <v>530011</v>
      </c>
      <c r="E2958" t="s">
        <v>777</v>
      </c>
      <c r="F2958" t="s">
        <v>786</v>
      </c>
      <c r="G2958" t="s">
        <v>320</v>
      </c>
      <c r="H2958" s="4">
        <v>460574</v>
      </c>
      <c r="I2958" s="4">
        <v>254320</v>
      </c>
      <c r="J2958" s="5">
        <f t="shared" si="88"/>
        <v>714894</v>
      </c>
      <c r="K2958">
        <f>IFERROR(VLOOKUP(G2958,'GASB Match'!$A$87:$B$363,2,FALSE),"")</f>
        <v>3012420</v>
      </c>
    </row>
    <row r="2959" spans="1:11" x14ac:dyDescent="0.2">
      <c r="A2959" t="str">
        <f t="shared" si="87"/>
        <v>2023GLASGOW K-12 SCHOOLS</v>
      </c>
      <c r="B2959">
        <v>3012420</v>
      </c>
      <c r="C2959">
        <v>2023</v>
      </c>
      <c r="D2959">
        <v>530011</v>
      </c>
      <c r="E2959" t="s">
        <v>777</v>
      </c>
      <c r="F2959" t="s">
        <v>786</v>
      </c>
      <c r="G2959" t="s">
        <v>320</v>
      </c>
      <c r="H2959" s="4">
        <v>428230</v>
      </c>
      <c r="I2959" s="4">
        <v>231434</v>
      </c>
      <c r="J2959" s="5">
        <f t="shared" si="88"/>
        <v>659664</v>
      </c>
      <c r="K2959">
        <f>IFERROR(VLOOKUP(G2959,'GASB Match'!$A$87:$B$363,2,FALSE),"")</f>
        <v>3012420</v>
      </c>
    </row>
    <row r="2960" spans="1:11" x14ac:dyDescent="0.2">
      <c r="A2960" t="str">
        <f t="shared" si="87"/>
        <v>2015FRAZER PUBLIC SCHOOLS</v>
      </c>
      <c r="B2960" t="s">
        <v>785</v>
      </c>
      <c r="C2960">
        <v>2015</v>
      </c>
      <c r="D2960">
        <v>530021</v>
      </c>
      <c r="E2960" t="s">
        <v>777</v>
      </c>
      <c r="F2960" t="s">
        <v>786</v>
      </c>
      <c r="G2960" t="s">
        <v>321</v>
      </c>
      <c r="H2960" s="4">
        <v>102436</v>
      </c>
      <c r="I2960" s="4">
        <v>69064</v>
      </c>
      <c r="J2960" s="5">
        <f t="shared" si="88"/>
        <v>171500</v>
      </c>
      <c r="K2960" t="str">
        <f>IFERROR(VLOOKUP(G2960,'GASB Match'!$A$87:$B$363,2,FALSE),"")</f>
        <v/>
      </c>
    </row>
    <row r="2961" spans="1:11" x14ac:dyDescent="0.2">
      <c r="A2961" t="str">
        <f t="shared" si="87"/>
        <v>2016FRAZER PUBLIC SCHOOLS</v>
      </c>
      <c r="B2961" t="s">
        <v>785</v>
      </c>
      <c r="C2961">
        <v>2016</v>
      </c>
      <c r="D2961">
        <v>530021</v>
      </c>
      <c r="E2961" t="s">
        <v>777</v>
      </c>
      <c r="F2961" t="s">
        <v>786</v>
      </c>
      <c r="G2961" t="s">
        <v>321</v>
      </c>
      <c r="H2961" s="4">
        <v>110325</v>
      </c>
      <c r="I2961" s="4">
        <v>72078</v>
      </c>
      <c r="J2961" s="5">
        <f t="shared" si="88"/>
        <v>182403</v>
      </c>
      <c r="K2961" t="str">
        <f>IFERROR(VLOOKUP(G2961,'GASB Match'!$A$87:$B$363,2,FALSE),"")</f>
        <v/>
      </c>
    </row>
    <row r="2962" spans="1:11" x14ac:dyDescent="0.2">
      <c r="A2962" t="str">
        <f t="shared" si="87"/>
        <v>2017FRAZER PUBLIC SCHOOLS</v>
      </c>
      <c r="B2962" t="s">
        <v>785</v>
      </c>
      <c r="C2962">
        <v>2017</v>
      </c>
      <c r="D2962">
        <v>530021</v>
      </c>
      <c r="E2962" t="s">
        <v>777</v>
      </c>
      <c r="F2962" t="s">
        <v>786</v>
      </c>
      <c r="G2962" t="s">
        <v>321</v>
      </c>
      <c r="H2962" s="4">
        <v>121564</v>
      </c>
      <c r="I2962" s="4">
        <v>77178</v>
      </c>
      <c r="J2962" s="5">
        <f t="shared" si="88"/>
        <v>198742</v>
      </c>
      <c r="K2962" t="str">
        <f>IFERROR(VLOOKUP(G2962,'GASB Match'!$A$87:$B$363,2,FALSE),"")</f>
        <v/>
      </c>
    </row>
    <row r="2963" spans="1:11" x14ac:dyDescent="0.2">
      <c r="A2963" t="str">
        <f t="shared" si="87"/>
        <v>2018FRAZER PUBLIC SCHOOLS</v>
      </c>
      <c r="B2963" t="s">
        <v>785</v>
      </c>
      <c r="C2963">
        <v>2018</v>
      </c>
      <c r="D2963">
        <v>530021</v>
      </c>
      <c r="E2963" t="s">
        <v>777</v>
      </c>
      <c r="F2963" t="s">
        <v>786</v>
      </c>
      <c r="G2963" t="s">
        <v>321</v>
      </c>
      <c r="H2963" s="4">
        <v>115444</v>
      </c>
      <c r="I2963" s="4">
        <v>72024</v>
      </c>
      <c r="J2963" s="5">
        <f t="shared" si="88"/>
        <v>187468</v>
      </c>
      <c r="K2963" t="str">
        <f>IFERROR(VLOOKUP(G2963,'GASB Match'!$A$87:$B$363,2,FALSE),"")</f>
        <v/>
      </c>
    </row>
    <row r="2964" spans="1:11" x14ac:dyDescent="0.2">
      <c r="A2964" t="str">
        <f t="shared" si="87"/>
        <v>2019FRAZER PUBLIC SCHOOLS</v>
      </c>
      <c r="B2964" t="s">
        <v>785</v>
      </c>
      <c r="C2964">
        <v>2019</v>
      </c>
      <c r="D2964">
        <v>530021</v>
      </c>
      <c r="E2964" t="s">
        <v>777</v>
      </c>
      <c r="F2964" t="s">
        <v>786</v>
      </c>
      <c r="G2964" t="s">
        <v>321</v>
      </c>
      <c r="H2964" s="4">
        <v>100518</v>
      </c>
      <c r="I2964" s="4">
        <v>60931</v>
      </c>
      <c r="J2964" s="5">
        <f t="shared" si="88"/>
        <v>161449</v>
      </c>
      <c r="K2964" t="str">
        <f>IFERROR(VLOOKUP(G2964,'GASB Match'!$A$87:$B$363,2,FALSE),"")</f>
        <v/>
      </c>
    </row>
    <row r="2965" spans="1:11" x14ac:dyDescent="0.2">
      <c r="A2965" t="str">
        <f t="shared" si="87"/>
        <v>2020FRAZER PUBLIC SCHOOLS</v>
      </c>
      <c r="B2965" t="s">
        <v>785</v>
      </c>
      <c r="C2965">
        <v>2020</v>
      </c>
      <c r="D2965">
        <v>530021</v>
      </c>
      <c r="E2965" t="s">
        <v>777</v>
      </c>
      <c r="F2965" t="s">
        <v>786</v>
      </c>
      <c r="G2965" t="s">
        <v>321</v>
      </c>
      <c r="H2965" s="4">
        <v>106709</v>
      </c>
      <c r="I2965" s="4">
        <v>63020</v>
      </c>
      <c r="J2965" s="5">
        <f t="shared" si="88"/>
        <v>169729</v>
      </c>
      <c r="K2965" t="str">
        <f>IFERROR(VLOOKUP(G2965,'GASB Match'!$A$87:$B$363,2,FALSE),"")</f>
        <v/>
      </c>
    </row>
    <row r="2966" spans="1:11" x14ac:dyDescent="0.2">
      <c r="A2966" t="str">
        <f t="shared" si="87"/>
        <v>2021FRAZER PUBLIC SCHOOLS</v>
      </c>
      <c r="B2966" t="s">
        <v>785</v>
      </c>
      <c r="C2966">
        <v>2021</v>
      </c>
      <c r="D2966">
        <v>530021</v>
      </c>
      <c r="E2966" t="s">
        <v>777</v>
      </c>
      <c r="F2966" t="s">
        <v>786</v>
      </c>
      <c r="G2966" t="s">
        <v>321</v>
      </c>
      <c r="H2966" s="4">
        <v>97380</v>
      </c>
      <c r="I2966" s="4">
        <v>55517</v>
      </c>
      <c r="J2966" s="5">
        <f t="shared" si="88"/>
        <v>152897</v>
      </c>
      <c r="K2966" t="str">
        <f>IFERROR(VLOOKUP(G2966,'GASB Match'!$A$87:$B$363,2,FALSE),"")</f>
        <v/>
      </c>
    </row>
    <row r="2967" spans="1:11" x14ac:dyDescent="0.2">
      <c r="A2967" t="str">
        <f t="shared" si="87"/>
        <v>2022FRAZER PUBLIC SCHOOLS</v>
      </c>
      <c r="B2967" t="s">
        <v>785</v>
      </c>
      <c r="C2967">
        <v>2022</v>
      </c>
      <c r="D2967">
        <v>530021</v>
      </c>
      <c r="E2967" t="s">
        <v>777</v>
      </c>
      <c r="F2967" t="s">
        <v>786</v>
      </c>
      <c r="G2967" t="s">
        <v>321</v>
      </c>
      <c r="H2967" s="4">
        <v>123785</v>
      </c>
      <c r="I2967" s="4">
        <v>68258</v>
      </c>
      <c r="J2967" s="5">
        <f t="shared" si="88"/>
        <v>192043</v>
      </c>
      <c r="K2967" t="str">
        <f>IFERROR(VLOOKUP(G2967,'GASB Match'!$A$87:$B$363,2,FALSE),"")</f>
        <v/>
      </c>
    </row>
    <row r="2968" spans="1:11" x14ac:dyDescent="0.2">
      <c r="A2968" t="str">
        <f t="shared" si="87"/>
        <v>2023FRAZER PUBLIC SCHOOLS</v>
      </c>
      <c r="B2968" t="s">
        <v>785</v>
      </c>
      <c r="C2968">
        <v>2023</v>
      </c>
      <c r="D2968">
        <v>530021</v>
      </c>
      <c r="E2968" t="s">
        <v>777</v>
      </c>
      <c r="F2968" t="s">
        <v>786</v>
      </c>
      <c r="G2968" t="s">
        <v>321</v>
      </c>
      <c r="H2968" s="4">
        <v>128197</v>
      </c>
      <c r="I2968" s="4">
        <v>69200</v>
      </c>
      <c r="J2968" s="5">
        <f t="shared" si="88"/>
        <v>197397</v>
      </c>
      <c r="K2968" t="str">
        <f>IFERROR(VLOOKUP(G2968,'GASB Match'!$A$87:$B$363,2,FALSE),"")</f>
        <v/>
      </c>
    </row>
    <row r="2969" spans="1:11" x14ac:dyDescent="0.2">
      <c r="A2969" t="str">
        <f t="shared" si="87"/>
        <v>2015HINSDALE PUBLIC SCHOOLS</v>
      </c>
      <c r="B2969" t="s">
        <v>785</v>
      </c>
      <c r="C2969">
        <v>2015</v>
      </c>
      <c r="D2969">
        <v>530071</v>
      </c>
      <c r="E2969" t="s">
        <v>777</v>
      </c>
      <c r="F2969" t="s">
        <v>786</v>
      </c>
      <c r="G2969" t="s">
        <v>322</v>
      </c>
      <c r="H2969" s="4">
        <v>45753</v>
      </c>
      <c r="I2969" s="4">
        <v>31122</v>
      </c>
      <c r="J2969" s="5">
        <f t="shared" si="88"/>
        <v>76875</v>
      </c>
      <c r="K2969" t="str">
        <f>IFERROR(VLOOKUP(G2969,'GASB Match'!$A$87:$B$363,2,FALSE),"")</f>
        <v/>
      </c>
    </row>
    <row r="2970" spans="1:11" x14ac:dyDescent="0.2">
      <c r="A2970" t="str">
        <f t="shared" si="87"/>
        <v>2016HINSDALE PUBLIC SCHOOLS</v>
      </c>
      <c r="B2970" t="s">
        <v>785</v>
      </c>
      <c r="C2970">
        <v>2016</v>
      </c>
      <c r="D2970">
        <v>530071</v>
      </c>
      <c r="E2970" t="s">
        <v>777</v>
      </c>
      <c r="F2970" t="s">
        <v>786</v>
      </c>
      <c r="G2970" t="s">
        <v>322</v>
      </c>
      <c r="H2970" s="4">
        <v>52208</v>
      </c>
      <c r="I2970" s="4">
        <v>34219</v>
      </c>
      <c r="J2970" s="5">
        <f t="shared" si="88"/>
        <v>86427</v>
      </c>
      <c r="K2970" t="str">
        <f>IFERROR(VLOOKUP(G2970,'GASB Match'!$A$87:$B$363,2,FALSE),"")</f>
        <v/>
      </c>
    </row>
    <row r="2971" spans="1:11" x14ac:dyDescent="0.2">
      <c r="A2971" t="str">
        <f t="shared" si="87"/>
        <v>2017HINSDALE PUBLIC SCHOOLS</v>
      </c>
      <c r="B2971" t="s">
        <v>785</v>
      </c>
      <c r="C2971">
        <v>2017</v>
      </c>
      <c r="D2971">
        <v>530071</v>
      </c>
      <c r="E2971" t="s">
        <v>777</v>
      </c>
      <c r="F2971" t="s">
        <v>786</v>
      </c>
      <c r="G2971" t="s">
        <v>322</v>
      </c>
      <c r="H2971" s="4">
        <v>50614</v>
      </c>
      <c r="I2971" s="4">
        <v>32142</v>
      </c>
      <c r="J2971" s="5">
        <f t="shared" si="88"/>
        <v>82756</v>
      </c>
      <c r="K2971" t="str">
        <f>IFERROR(VLOOKUP(G2971,'GASB Match'!$A$87:$B$363,2,FALSE),"")</f>
        <v/>
      </c>
    </row>
    <row r="2972" spans="1:11" x14ac:dyDescent="0.2">
      <c r="A2972" t="str">
        <f t="shared" si="87"/>
        <v>2018HINSDALE PUBLIC SCHOOLS</v>
      </c>
      <c r="B2972" t="s">
        <v>785</v>
      </c>
      <c r="C2972">
        <v>2018</v>
      </c>
      <c r="D2972">
        <v>530071</v>
      </c>
      <c r="E2972" t="s">
        <v>777</v>
      </c>
      <c r="F2972" t="s">
        <v>786</v>
      </c>
      <c r="G2972" t="s">
        <v>322</v>
      </c>
      <c r="H2972" s="4">
        <v>54494</v>
      </c>
      <c r="I2972" s="4">
        <v>34174</v>
      </c>
      <c r="J2972" s="5">
        <f t="shared" si="88"/>
        <v>88668</v>
      </c>
      <c r="K2972" t="str">
        <f>IFERROR(VLOOKUP(G2972,'GASB Match'!$A$87:$B$363,2,FALSE),"")</f>
        <v/>
      </c>
    </row>
    <row r="2973" spans="1:11" x14ac:dyDescent="0.2">
      <c r="A2973" t="str">
        <f t="shared" si="87"/>
        <v>2019HINSDALE PUBLIC SCHOOLS</v>
      </c>
      <c r="B2973" t="s">
        <v>785</v>
      </c>
      <c r="C2973">
        <v>2019</v>
      </c>
      <c r="D2973">
        <v>530071</v>
      </c>
      <c r="E2973" t="s">
        <v>777</v>
      </c>
      <c r="F2973" t="s">
        <v>786</v>
      </c>
      <c r="G2973" t="s">
        <v>322</v>
      </c>
      <c r="H2973" s="4">
        <v>50699</v>
      </c>
      <c r="I2973" s="4">
        <v>30771</v>
      </c>
      <c r="J2973" s="5">
        <f t="shared" si="88"/>
        <v>81470</v>
      </c>
      <c r="K2973" t="str">
        <f>IFERROR(VLOOKUP(G2973,'GASB Match'!$A$87:$B$363,2,FALSE),"")</f>
        <v/>
      </c>
    </row>
    <row r="2974" spans="1:11" x14ac:dyDescent="0.2">
      <c r="A2974" t="str">
        <f t="shared" si="87"/>
        <v>2020HINSDALE PUBLIC SCHOOLS</v>
      </c>
      <c r="B2974" t="s">
        <v>785</v>
      </c>
      <c r="C2974">
        <v>2020</v>
      </c>
      <c r="D2974">
        <v>530071</v>
      </c>
      <c r="E2974" t="s">
        <v>777</v>
      </c>
      <c r="F2974" t="s">
        <v>786</v>
      </c>
      <c r="G2974" t="s">
        <v>322</v>
      </c>
      <c r="H2974" s="4">
        <v>54467</v>
      </c>
      <c r="I2974" s="4">
        <v>32123</v>
      </c>
      <c r="J2974" s="5">
        <f t="shared" si="88"/>
        <v>86590</v>
      </c>
      <c r="K2974" t="str">
        <f>IFERROR(VLOOKUP(G2974,'GASB Match'!$A$87:$B$363,2,FALSE),"")</f>
        <v/>
      </c>
    </row>
    <row r="2975" spans="1:11" x14ac:dyDescent="0.2">
      <c r="A2975" t="str">
        <f t="shared" si="87"/>
        <v>2021HINSDALE PUBLIC SCHOOLS</v>
      </c>
      <c r="B2975" t="s">
        <v>785</v>
      </c>
      <c r="C2975">
        <v>2021</v>
      </c>
      <c r="D2975">
        <v>530071</v>
      </c>
      <c r="E2975" t="s">
        <v>777</v>
      </c>
      <c r="F2975" t="s">
        <v>786</v>
      </c>
      <c r="G2975" t="s">
        <v>322</v>
      </c>
      <c r="H2975" s="4">
        <v>50243</v>
      </c>
      <c r="I2975" s="4">
        <v>28620</v>
      </c>
      <c r="J2975" s="5">
        <f t="shared" si="88"/>
        <v>78863</v>
      </c>
      <c r="K2975" t="str">
        <f>IFERROR(VLOOKUP(G2975,'GASB Match'!$A$87:$B$363,2,FALSE),"")</f>
        <v/>
      </c>
    </row>
    <row r="2976" spans="1:11" x14ac:dyDescent="0.2">
      <c r="A2976" t="str">
        <f t="shared" si="87"/>
        <v>2022HINSDALE PUBLIC SCHOOLS</v>
      </c>
      <c r="B2976" t="s">
        <v>785</v>
      </c>
      <c r="C2976">
        <v>2022</v>
      </c>
      <c r="D2976">
        <v>530071</v>
      </c>
      <c r="E2976" t="s">
        <v>777</v>
      </c>
      <c r="F2976" t="s">
        <v>786</v>
      </c>
      <c r="G2976" t="s">
        <v>322</v>
      </c>
      <c r="H2976" s="4">
        <v>54649</v>
      </c>
      <c r="I2976" s="4">
        <v>30064</v>
      </c>
      <c r="J2976" s="5">
        <f t="shared" si="88"/>
        <v>84713</v>
      </c>
      <c r="K2976" t="str">
        <f>IFERROR(VLOOKUP(G2976,'GASB Match'!$A$87:$B$363,2,FALSE),"")</f>
        <v/>
      </c>
    </row>
    <row r="2977" spans="1:11" x14ac:dyDescent="0.2">
      <c r="A2977" t="str">
        <f t="shared" si="87"/>
        <v>2023HINSDALE PUBLIC SCHOOLS</v>
      </c>
      <c r="B2977" t="s">
        <v>785</v>
      </c>
      <c r="C2977">
        <v>2023</v>
      </c>
      <c r="D2977">
        <v>530071</v>
      </c>
      <c r="E2977" t="s">
        <v>777</v>
      </c>
      <c r="F2977" t="s">
        <v>786</v>
      </c>
      <c r="G2977" t="s">
        <v>322</v>
      </c>
      <c r="H2977" s="4">
        <v>57595</v>
      </c>
      <c r="I2977" s="4">
        <v>31024</v>
      </c>
      <c r="J2977" s="5">
        <f t="shared" si="88"/>
        <v>88619</v>
      </c>
      <c r="K2977" t="str">
        <f>IFERROR(VLOOKUP(G2977,'GASB Match'!$A$87:$B$363,2,FALSE),"")</f>
        <v/>
      </c>
    </row>
    <row r="2978" spans="1:11" x14ac:dyDescent="0.2">
      <c r="A2978" t="str">
        <f t="shared" si="87"/>
        <v>2015OPHEIM K-12 SCHOOLS</v>
      </c>
      <c r="B2978">
        <v>3019740</v>
      </c>
      <c r="C2978">
        <v>2015</v>
      </c>
      <c r="D2978">
        <v>530091</v>
      </c>
      <c r="E2978" t="s">
        <v>777</v>
      </c>
      <c r="F2978" t="s">
        <v>786</v>
      </c>
      <c r="G2978" t="s">
        <v>323</v>
      </c>
      <c r="H2978" s="4">
        <v>36521</v>
      </c>
      <c r="I2978" s="4">
        <v>24942</v>
      </c>
      <c r="J2978" s="5">
        <f t="shared" si="88"/>
        <v>61463</v>
      </c>
      <c r="K2978">
        <f>IFERROR(VLOOKUP(G2978,'GASB Match'!$A$87:$B$363,2,FALSE),"")</f>
        <v>3019740</v>
      </c>
    </row>
    <row r="2979" spans="1:11" x14ac:dyDescent="0.2">
      <c r="A2979" t="str">
        <f t="shared" si="87"/>
        <v>2016OPHEIM K-12 SCHOOLS</v>
      </c>
      <c r="B2979">
        <v>3019740</v>
      </c>
      <c r="C2979">
        <v>2016</v>
      </c>
      <c r="D2979">
        <v>530091</v>
      </c>
      <c r="E2979" t="s">
        <v>777</v>
      </c>
      <c r="F2979" t="s">
        <v>786</v>
      </c>
      <c r="G2979" t="s">
        <v>323</v>
      </c>
      <c r="H2979" s="4">
        <v>36223</v>
      </c>
      <c r="I2979" s="4">
        <v>23806</v>
      </c>
      <c r="J2979" s="5">
        <f t="shared" si="88"/>
        <v>60029</v>
      </c>
      <c r="K2979">
        <f>IFERROR(VLOOKUP(G2979,'GASB Match'!$A$87:$B$363,2,FALSE),"")</f>
        <v>3019740</v>
      </c>
    </row>
    <row r="2980" spans="1:11" x14ac:dyDescent="0.2">
      <c r="A2980" t="str">
        <f t="shared" si="87"/>
        <v>2017OPHEIM K-12 SCHOOLS</v>
      </c>
      <c r="B2980">
        <v>3019740</v>
      </c>
      <c r="C2980">
        <v>2017</v>
      </c>
      <c r="D2980">
        <v>530091</v>
      </c>
      <c r="E2980" t="s">
        <v>777</v>
      </c>
      <c r="F2980" t="s">
        <v>786</v>
      </c>
      <c r="G2980" t="s">
        <v>323</v>
      </c>
      <c r="H2980" s="4">
        <v>39415</v>
      </c>
      <c r="I2980" s="4">
        <v>25034</v>
      </c>
      <c r="J2980" s="5">
        <f t="shared" si="88"/>
        <v>64449</v>
      </c>
      <c r="K2980">
        <f>IFERROR(VLOOKUP(G2980,'GASB Match'!$A$87:$B$363,2,FALSE),"")</f>
        <v>3019740</v>
      </c>
    </row>
    <row r="2981" spans="1:11" x14ac:dyDescent="0.2">
      <c r="A2981" t="str">
        <f t="shared" si="87"/>
        <v>2018OPHEIM K-12 SCHOOLS</v>
      </c>
      <c r="B2981">
        <v>3019740</v>
      </c>
      <c r="C2981">
        <v>2018</v>
      </c>
      <c r="D2981">
        <v>530091</v>
      </c>
      <c r="E2981" t="s">
        <v>777</v>
      </c>
      <c r="F2981" t="s">
        <v>786</v>
      </c>
      <c r="G2981" t="s">
        <v>323</v>
      </c>
      <c r="H2981" s="4">
        <v>40978</v>
      </c>
      <c r="I2981" s="4">
        <v>25781</v>
      </c>
      <c r="J2981" s="5">
        <f t="shared" si="88"/>
        <v>66759</v>
      </c>
      <c r="K2981">
        <f>IFERROR(VLOOKUP(G2981,'GASB Match'!$A$87:$B$363,2,FALSE),"")</f>
        <v>3019740</v>
      </c>
    </row>
    <row r="2982" spans="1:11" x14ac:dyDescent="0.2">
      <c r="A2982" t="str">
        <f t="shared" si="87"/>
        <v>2019OPHEIM K-12 SCHOOLS</v>
      </c>
      <c r="B2982">
        <v>3019740</v>
      </c>
      <c r="C2982">
        <v>2019</v>
      </c>
      <c r="D2982">
        <v>530091</v>
      </c>
      <c r="E2982" t="s">
        <v>777</v>
      </c>
      <c r="F2982" t="s">
        <v>786</v>
      </c>
      <c r="G2982" t="s">
        <v>323</v>
      </c>
      <c r="H2982" s="4">
        <v>37329</v>
      </c>
      <c r="I2982" s="4">
        <v>22677</v>
      </c>
      <c r="J2982" s="5">
        <f t="shared" si="88"/>
        <v>60006</v>
      </c>
      <c r="K2982">
        <f>IFERROR(VLOOKUP(G2982,'GASB Match'!$A$87:$B$363,2,FALSE),"")</f>
        <v>3019740</v>
      </c>
    </row>
    <row r="2983" spans="1:11" x14ac:dyDescent="0.2">
      <c r="A2983" t="str">
        <f t="shared" si="87"/>
        <v>2020OPHEIM K-12 SCHOOLS</v>
      </c>
      <c r="B2983">
        <v>3019740</v>
      </c>
      <c r="C2983">
        <v>2020</v>
      </c>
      <c r="D2983">
        <v>530091</v>
      </c>
      <c r="E2983" t="s">
        <v>777</v>
      </c>
      <c r="F2983" t="s">
        <v>786</v>
      </c>
      <c r="G2983" t="s">
        <v>323</v>
      </c>
      <c r="H2983" s="4">
        <v>38154</v>
      </c>
      <c r="I2983" s="4">
        <v>22476</v>
      </c>
      <c r="J2983" s="5">
        <f t="shared" si="88"/>
        <v>60630</v>
      </c>
      <c r="K2983">
        <f>IFERROR(VLOOKUP(G2983,'GASB Match'!$A$87:$B$363,2,FALSE),"")</f>
        <v>3019740</v>
      </c>
    </row>
    <row r="2984" spans="1:11" x14ac:dyDescent="0.2">
      <c r="A2984" t="str">
        <f t="shared" si="87"/>
        <v>2021OPHEIM K-12 SCHOOLS</v>
      </c>
      <c r="B2984">
        <v>3019740</v>
      </c>
      <c r="C2984">
        <v>2021</v>
      </c>
      <c r="D2984">
        <v>530091</v>
      </c>
      <c r="E2984" t="s">
        <v>777</v>
      </c>
      <c r="F2984" t="s">
        <v>786</v>
      </c>
      <c r="G2984" t="s">
        <v>323</v>
      </c>
      <c r="H2984" s="4">
        <v>36886</v>
      </c>
      <c r="I2984" s="4">
        <v>20998</v>
      </c>
      <c r="J2984" s="5">
        <f t="shared" si="88"/>
        <v>57884</v>
      </c>
      <c r="K2984">
        <f>IFERROR(VLOOKUP(G2984,'GASB Match'!$A$87:$B$363,2,FALSE),"")</f>
        <v>3019740</v>
      </c>
    </row>
    <row r="2985" spans="1:11" x14ac:dyDescent="0.2">
      <c r="A2985" t="str">
        <f t="shared" si="87"/>
        <v>2022OPHEIM K-12 SCHOOLS</v>
      </c>
      <c r="B2985">
        <v>3019740</v>
      </c>
      <c r="C2985">
        <v>2022</v>
      </c>
      <c r="D2985">
        <v>530091</v>
      </c>
      <c r="E2985" t="s">
        <v>777</v>
      </c>
      <c r="F2985" t="s">
        <v>786</v>
      </c>
      <c r="G2985" t="s">
        <v>323</v>
      </c>
      <c r="H2985" s="4">
        <v>44651</v>
      </c>
      <c r="I2985" s="4">
        <v>24540</v>
      </c>
      <c r="J2985" s="5">
        <f t="shared" si="88"/>
        <v>69191</v>
      </c>
      <c r="K2985">
        <f>IFERROR(VLOOKUP(G2985,'GASB Match'!$A$87:$B$363,2,FALSE),"")</f>
        <v>3019740</v>
      </c>
    </row>
    <row r="2986" spans="1:11" x14ac:dyDescent="0.2">
      <c r="A2986" t="str">
        <f t="shared" si="87"/>
        <v>2023OPHEIM K-12 SCHOOLS</v>
      </c>
      <c r="B2986">
        <v>3019740</v>
      </c>
      <c r="C2986">
        <v>2023</v>
      </c>
      <c r="D2986">
        <v>530091</v>
      </c>
      <c r="E2986" t="s">
        <v>777</v>
      </c>
      <c r="F2986" t="s">
        <v>786</v>
      </c>
      <c r="G2986" t="s">
        <v>323</v>
      </c>
      <c r="H2986" s="4">
        <v>54688</v>
      </c>
      <c r="I2986" s="4">
        <v>29452</v>
      </c>
      <c r="J2986" s="5">
        <f t="shared" si="88"/>
        <v>84140</v>
      </c>
      <c r="K2986">
        <f>IFERROR(VLOOKUP(G2986,'GASB Match'!$A$87:$B$363,2,FALSE),"")</f>
        <v>3019740</v>
      </c>
    </row>
    <row r="2987" spans="1:11" x14ac:dyDescent="0.2">
      <c r="A2987" t="str">
        <f t="shared" si="87"/>
        <v>2015NASHUA K-12 SCHOOLS</v>
      </c>
      <c r="B2987">
        <v>3019170</v>
      </c>
      <c r="C2987">
        <v>2015</v>
      </c>
      <c r="D2987">
        <v>530131</v>
      </c>
      <c r="E2987" t="s">
        <v>777</v>
      </c>
      <c r="F2987" t="s">
        <v>786</v>
      </c>
      <c r="G2987" t="s">
        <v>324</v>
      </c>
      <c r="H2987" s="4">
        <v>67541</v>
      </c>
      <c r="I2987" s="4">
        <v>45706</v>
      </c>
      <c r="J2987" s="5">
        <f t="shared" si="88"/>
        <v>113247</v>
      </c>
      <c r="K2987">
        <f>IFERROR(VLOOKUP(G2987,'GASB Match'!$A$87:$B$363,2,FALSE),"")</f>
        <v>3019170</v>
      </c>
    </row>
    <row r="2988" spans="1:11" x14ac:dyDescent="0.2">
      <c r="A2988" t="str">
        <f t="shared" si="87"/>
        <v>2016NASHUA K-12 SCHOOLS</v>
      </c>
      <c r="B2988">
        <v>3019170</v>
      </c>
      <c r="C2988">
        <v>2016</v>
      </c>
      <c r="D2988">
        <v>530131</v>
      </c>
      <c r="E2988" t="s">
        <v>777</v>
      </c>
      <c r="F2988" t="s">
        <v>786</v>
      </c>
      <c r="G2988" t="s">
        <v>324</v>
      </c>
      <c r="H2988" s="4">
        <v>63296</v>
      </c>
      <c r="I2988" s="4">
        <v>41442</v>
      </c>
      <c r="J2988" s="5">
        <f t="shared" si="88"/>
        <v>104738</v>
      </c>
      <c r="K2988">
        <f>IFERROR(VLOOKUP(G2988,'GASB Match'!$A$87:$B$363,2,FALSE),"")</f>
        <v>3019170</v>
      </c>
    </row>
    <row r="2989" spans="1:11" x14ac:dyDescent="0.2">
      <c r="A2989" t="str">
        <f t="shared" si="87"/>
        <v>2017NASHUA K-12 SCHOOLS</v>
      </c>
      <c r="B2989">
        <v>3019170</v>
      </c>
      <c r="C2989">
        <v>2017</v>
      </c>
      <c r="D2989">
        <v>530131</v>
      </c>
      <c r="E2989" t="s">
        <v>777</v>
      </c>
      <c r="F2989" t="s">
        <v>786</v>
      </c>
      <c r="G2989" t="s">
        <v>324</v>
      </c>
      <c r="H2989" s="4">
        <v>58814</v>
      </c>
      <c r="I2989" s="4">
        <v>37347</v>
      </c>
      <c r="J2989" s="5">
        <f t="shared" si="88"/>
        <v>96161</v>
      </c>
      <c r="K2989">
        <f>IFERROR(VLOOKUP(G2989,'GASB Match'!$A$87:$B$363,2,FALSE),"")</f>
        <v>3019170</v>
      </c>
    </row>
    <row r="2990" spans="1:11" x14ac:dyDescent="0.2">
      <c r="A2990" t="str">
        <f t="shared" si="87"/>
        <v>2018NASHUA K-12 SCHOOLS</v>
      </c>
      <c r="B2990">
        <v>3019170</v>
      </c>
      <c r="C2990">
        <v>2018</v>
      </c>
      <c r="D2990">
        <v>530131</v>
      </c>
      <c r="E2990" t="s">
        <v>777</v>
      </c>
      <c r="F2990" t="s">
        <v>786</v>
      </c>
      <c r="G2990" t="s">
        <v>324</v>
      </c>
      <c r="H2990" s="4">
        <v>57306</v>
      </c>
      <c r="I2990" s="4">
        <v>35920</v>
      </c>
      <c r="J2990" s="5">
        <f t="shared" si="88"/>
        <v>93226</v>
      </c>
      <c r="K2990">
        <f>IFERROR(VLOOKUP(G2990,'GASB Match'!$A$87:$B$363,2,FALSE),"")</f>
        <v>3019170</v>
      </c>
    </row>
    <row r="2991" spans="1:11" x14ac:dyDescent="0.2">
      <c r="A2991" t="str">
        <f t="shared" si="87"/>
        <v>2019NASHUA K-12 SCHOOLS</v>
      </c>
      <c r="B2991">
        <v>3019170</v>
      </c>
      <c r="C2991">
        <v>2019</v>
      </c>
      <c r="D2991">
        <v>530131</v>
      </c>
      <c r="E2991" t="s">
        <v>777</v>
      </c>
      <c r="F2991" t="s">
        <v>786</v>
      </c>
      <c r="G2991" t="s">
        <v>324</v>
      </c>
      <c r="H2991" s="4">
        <v>52136</v>
      </c>
      <c r="I2991" s="4">
        <v>31641</v>
      </c>
      <c r="J2991" s="5">
        <f t="shared" si="88"/>
        <v>83777</v>
      </c>
      <c r="K2991">
        <f>IFERROR(VLOOKUP(G2991,'GASB Match'!$A$87:$B$363,2,FALSE),"")</f>
        <v>3019170</v>
      </c>
    </row>
    <row r="2992" spans="1:11" x14ac:dyDescent="0.2">
      <c r="A2992" t="str">
        <f t="shared" si="87"/>
        <v>2020NASHUA K-12 SCHOOLS</v>
      </c>
      <c r="B2992">
        <v>3019170</v>
      </c>
      <c r="C2992">
        <v>2020</v>
      </c>
      <c r="D2992">
        <v>530131</v>
      </c>
      <c r="E2992" t="s">
        <v>777</v>
      </c>
      <c r="F2992" t="s">
        <v>786</v>
      </c>
      <c r="G2992" t="s">
        <v>324</v>
      </c>
      <c r="H2992" s="4">
        <v>60718</v>
      </c>
      <c r="I2992" s="4">
        <v>35820</v>
      </c>
      <c r="J2992" s="5">
        <f t="shared" si="88"/>
        <v>96538</v>
      </c>
      <c r="K2992">
        <f>IFERROR(VLOOKUP(G2992,'GASB Match'!$A$87:$B$363,2,FALSE),"")</f>
        <v>3019170</v>
      </c>
    </row>
    <row r="2993" spans="1:11" x14ac:dyDescent="0.2">
      <c r="A2993" t="str">
        <f t="shared" si="87"/>
        <v>2021NASHUA K-12 SCHOOLS</v>
      </c>
      <c r="B2993">
        <v>3019170</v>
      </c>
      <c r="C2993">
        <v>2021</v>
      </c>
      <c r="D2993">
        <v>530131</v>
      </c>
      <c r="E2993" t="s">
        <v>777</v>
      </c>
      <c r="F2993" t="s">
        <v>786</v>
      </c>
      <c r="G2993" t="s">
        <v>324</v>
      </c>
      <c r="H2993" s="4">
        <v>63212</v>
      </c>
      <c r="I2993" s="4">
        <v>36020</v>
      </c>
      <c r="J2993" s="5">
        <f t="shared" si="88"/>
        <v>99232</v>
      </c>
      <c r="K2993">
        <f>IFERROR(VLOOKUP(G2993,'GASB Match'!$A$87:$B$363,2,FALSE),"")</f>
        <v>3019170</v>
      </c>
    </row>
    <row r="2994" spans="1:11" x14ac:dyDescent="0.2">
      <c r="A2994" t="str">
        <f t="shared" si="87"/>
        <v>2022NASHUA K-12 SCHOOLS</v>
      </c>
      <c r="B2994">
        <v>3019170</v>
      </c>
      <c r="C2994">
        <v>2022</v>
      </c>
      <c r="D2994">
        <v>530131</v>
      </c>
      <c r="E2994" t="s">
        <v>777</v>
      </c>
      <c r="F2994" t="s">
        <v>786</v>
      </c>
      <c r="G2994" t="s">
        <v>324</v>
      </c>
      <c r="H2994" s="4">
        <v>68163</v>
      </c>
      <c r="I2994" s="4">
        <v>37529</v>
      </c>
      <c r="J2994" s="5">
        <f t="shared" si="88"/>
        <v>105692</v>
      </c>
      <c r="K2994">
        <f>IFERROR(VLOOKUP(G2994,'GASB Match'!$A$87:$B$363,2,FALSE),"")</f>
        <v>3019170</v>
      </c>
    </row>
    <row r="2995" spans="1:11" x14ac:dyDescent="0.2">
      <c r="A2995" t="str">
        <f t="shared" si="87"/>
        <v>2023NASHUA K-12 SCHOOLS</v>
      </c>
      <c r="B2995">
        <v>3019170</v>
      </c>
      <c r="C2995">
        <v>2023</v>
      </c>
      <c r="D2995">
        <v>530131</v>
      </c>
      <c r="E2995" t="s">
        <v>777</v>
      </c>
      <c r="F2995" t="s">
        <v>786</v>
      </c>
      <c r="G2995" t="s">
        <v>324</v>
      </c>
      <c r="H2995" s="4">
        <v>69855</v>
      </c>
      <c r="I2995" s="4">
        <v>37653</v>
      </c>
      <c r="J2995" s="5">
        <f t="shared" si="88"/>
        <v>107508</v>
      </c>
      <c r="K2995">
        <f>IFERROR(VLOOKUP(G2995,'GASB Match'!$A$87:$B$363,2,FALSE),"")</f>
        <v>3019170</v>
      </c>
    </row>
    <row r="2996" spans="1:11" x14ac:dyDescent="0.2">
      <c r="A2996" t="str">
        <f t="shared" si="87"/>
        <v>2015LUSTRE ELEMENTARY</v>
      </c>
      <c r="B2996">
        <v>3017340</v>
      </c>
      <c r="C2996">
        <v>2015</v>
      </c>
      <c r="D2996">
        <v>530231</v>
      </c>
      <c r="E2996" t="s">
        <v>777</v>
      </c>
      <c r="F2996" t="s">
        <v>786</v>
      </c>
      <c r="G2996" t="s">
        <v>325</v>
      </c>
      <c r="H2996" s="4">
        <v>13599</v>
      </c>
      <c r="I2996" s="4">
        <v>9599</v>
      </c>
      <c r="J2996" s="5">
        <f t="shared" si="88"/>
        <v>23198</v>
      </c>
      <c r="K2996">
        <f>IFERROR(VLOOKUP(G2996,'GASB Match'!$A$87:$B$363,2,FALSE),"")</f>
        <v>3017340</v>
      </c>
    </row>
    <row r="2997" spans="1:11" x14ac:dyDescent="0.2">
      <c r="A2997" t="str">
        <f t="shared" si="87"/>
        <v>2016LUSTRE ELEMENTARY</v>
      </c>
      <c r="B2997">
        <v>3017340</v>
      </c>
      <c r="C2997">
        <v>2016</v>
      </c>
      <c r="D2997">
        <v>530231</v>
      </c>
      <c r="E2997" t="s">
        <v>777</v>
      </c>
      <c r="F2997" t="s">
        <v>786</v>
      </c>
      <c r="G2997" t="s">
        <v>325</v>
      </c>
      <c r="H2997" s="4">
        <v>12837</v>
      </c>
      <c r="I2997" s="4">
        <v>8571</v>
      </c>
      <c r="J2997" s="5">
        <f t="shared" si="88"/>
        <v>21408</v>
      </c>
      <c r="K2997">
        <f>IFERROR(VLOOKUP(G2997,'GASB Match'!$A$87:$B$363,2,FALSE),"")</f>
        <v>3017340</v>
      </c>
    </row>
    <row r="2998" spans="1:11" x14ac:dyDescent="0.2">
      <c r="A2998" t="str">
        <f t="shared" si="87"/>
        <v>2017LUSTRE ELEMENTARY</v>
      </c>
      <c r="B2998">
        <v>3017340</v>
      </c>
      <c r="C2998">
        <v>2017</v>
      </c>
      <c r="D2998">
        <v>530231</v>
      </c>
      <c r="E2998" t="s">
        <v>777</v>
      </c>
      <c r="F2998" t="s">
        <v>786</v>
      </c>
      <c r="G2998" t="s">
        <v>325</v>
      </c>
      <c r="H2998" s="4">
        <v>12378</v>
      </c>
      <c r="I2998" s="4">
        <v>7872</v>
      </c>
      <c r="J2998" s="5">
        <f t="shared" si="88"/>
        <v>20250</v>
      </c>
      <c r="K2998">
        <f>IFERROR(VLOOKUP(G2998,'GASB Match'!$A$87:$B$363,2,FALSE),"")</f>
        <v>3017340</v>
      </c>
    </row>
    <row r="2999" spans="1:11" x14ac:dyDescent="0.2">
      <c r="A2999" t="str">
        <f t="shared" si="87"/>
        <v>2018LUSTRE ELEMENTARY</v>
      </c>
      <c r="B2999">
        <v>3017340</v>
      </c>
      <c r="C2999">
        <v>2018</v>
      </c>
      <c r="D2999">
        <v>530231</v>
      </c>
      <c r="E2999" t="s">
        <v>777</v>
      </c>
      <c r="F2999" t="s">
        <v>786</v>
      </c>
      <c r="G2999" t="s">
        <v>325</v>
      </c>
      <c r="H2999" s="4">
        <v>12995</v>
      </c>
      <c r="I2999" s="4">
        <v>8404</v>
      </c>
      <c r="J2999" s="5">
        <f t="shared" si="88"/>
        <v>21399</v>
      </c>
      <c r="K2999">
        <f>IFERROR(VLOOKUP(G2999,'GASB Match'!$A$87:$B$363,2,FALSE),"")</f>
        <v>3017340</v>
      </c>
    </row>
    <row r="3000" spans="1:11" x14ac:dyDescent="0.2">
      <c r="A3000" t="str">
        <f t="shared" si="87"/>
        <v>2019LUSTRE ELEMENTARY</v>
      </c>
      <c r="B3000">
        <v>3017340</v>
      </c>
      <c r="C3000">
        <v>2019</v>
      </c>
      <c r="D3000">
        <v>530231</v>
      </c>
      <c r="E3000" t="s">
        <v>777</v>
      </c>
      <c r="F3000" t="s">
        <v>786</v>
      </c>
      <c r="G3000" t="s">
        <v>325</v>
      </c>
      <c r="H3000" s="4">
        <v>12757</v>
      </c>
      <c r="I3000" s="4">
        <v>7802</v>
      </c>
      <c r="J3000" s="5">
        <f t="shared" si="88"/>
        <v>20559</v>
      </c>
      <c r="K3000">
        <f>IFERROR(VLOOKUP(G3000,'GASB Match'!$A$87:$B$363,2,FALSE),"")</f>
        <v>3017340</v>
      </c>
    </row>
    <row r="3001" spans="1:11" x14ac:dyDescent="0.2">
      <c r="A3001" t="str">
        <f t="shared" si="87"/>
        <v>2020LUSTRE ELEMENTARY</v>
      </c>
      <c r="B3001">
        <v>3017340</v>
      </c>
      <c r="C3001">
        <v>2020</v>
      </c>
      <c r="D3001">
        <v>530231</v>
      </c>
      <c r="E3001" t="s">
        <v>777</v>
      </c>
      <c r="F3001" t="s">
        <v>786</v>
      </c>
      <c r="G3001" t="s">
        <v>325</v>
      </c>
      <c r="H3001" s="4">
        <v>16982</v>
      </c>
      <c r="I3001" s="4">
        <v>9954</v>
      </c>
      <c r="J3001" s="5">
        <f t="shared" si="88"/>
        <v>26936</v>
      </c>
      <c r="K3001">
        <f>IFERROR(VLOOKUP(G3001,'GASB Match'!$A$87:$B$363,2,FALSE),"")</f>
        <v>3017340</v>
      </c>
    </row>
    <row r="3002" spans="1:11" x14ac:dyDescent="0.2">
      <c r="A3002" t="str">
        <f t="shared" si="87"/>
        <v>2021LUSTRE ELEMENTARY</v>
      </c>
      <c r="B3002">
        <v>3017340</v>
      </c>
      <c r="C3002">
        <v>2021</v>
      </c>
      <c r="D3002">
        <v>530231</v>
      </c>
      <c r="E3002" t="s">
        <v>777</v>
      </c>
      <c r="F3002" t="s">
        <v>786</v>
      </c>
      <c r="G3002" t="s">
        <v>325</v>
      </c>
      <c r="H3002" s="4">
        <v>16789</v>
      </c>
      <c r="I3002" s="4">
        <v>9530</v>
      </c>
      <c r="J3002" s="5">
        <f t="shared" si="88"/>
        <v>26319</v>
      </c>
      <c r="K3002">
        <f>IFERROR(VLOOKUP(G3002,'GASB Match'!$A$87:$B$363,2,FALSE),"")</f>
        <v>3017340</v>
      </c>
    </row>
    <row r="3003" spans="1:11" x14ac:dyDescent="0.2">
      <c r="A3003" t="str">
        <f t="shared" si="87"/>
        <v>2022LUSTRE ELEMENTARY</v>
      </c>
      <c r="B3003">
        <v>3017340</v>
      </c>
      <c r="C3003">
        <v>2022</v>
      </c>
      <c r="D3003">
        <v>530231</v>
      </c>
      <c r="E3003" t="s">
        <v>777</v>
      </c>
      <c r="F3003" t="s">
        <v>786</v>
      </c>
      <c r="G3003" t="s">
        <v>325</v>
      </c>
      <c r="H3003" s="4">
        <v>16448</v>
      </c>
      <c r="I3003" s="4">
        <v>8959</v>
      </c>
      <c r="J3003" s="5">
        <f t="shared" si="88"/>
        <v>25407</v>
      </c>
      <c r="K3003">
        <f>IFERROR(VLOOKUP(G3003,'GASB Match'!$A$87:$B$363,2,FALSE),"")</f>
        <v>3017340</v>
      </c>
    </row>
    <row r="3004" spans="1:11" x14ac:dyDescent="0.2">
      <c r="A3004" t="str">
        <f t="shared" si="87"/>
        <v>2023LUSTRE ELEMENTARY</v>
      </c>
      <c r="B3004">
        <v>3017340</v>
      </c>
      <c r="C3004">
        <v>2023</v>
      </c>
      <c r="D3004">
        <v>530231</v>
      </c>
      <c r="E3004" t="s">
        <v>777</v>
      </c>
      <c r="F3004" t="s">
        <v>786</v>
      </c>
      <c r="G3004" t="s">
        <v>325</v>
      </c>
      <c r="H3004" s="4">
        <v>18635</v>
      </c>
      <c r="I3004" s="4">
        <v>9957</v>
      </c>
      <c r="J3004" s="5">
        <f t="shared" si="88"/>
        <v>28592</v>
      </c>
      <c r="K3004">
        <f>IFERROR(VLOOKUP(G3004,'GASB Match'!$A$87:$B$363,2,FALSE),"")</f>
        <v>3017340</v>
      </c>
    </row>
    <row r="3005" spans="1:11" x14ac:dyDescent="0.2">
      <c r="A3005" t="str">
        <f t="shared" si="87"/>
        <v>2015HARLOWTON PUBLIC SCHOOLS</v>
      </c>
      <c r="B3005" t="s">
        <v>785</v>
      </c>
      <c r="C3005">
        <v>2015</v>
      </c>
      <c r="D3005">
        <v>540161</v>
      </c>
      <c r="E3005" t="s">
        <v>777</v>
      </c>
      <c r="F3005" t="s">
        <v>786</v>
      </c>
      <c r="G3005" t="s">
        <v>326</v>
      </c>
      <c r="H3005" s="4">
        <v>130367</v>
      </c>
      <c r="I3005" s="4">
        <v>87760</v>
      </c>
      <c r="J3005" s="5">
        <f t="shared" si="88"/>
        <v>218127</v>
      </c>
      <c r="K3005" t="str">
        <f>IFERROR(VLOOKUP(G3005,'GASB Match'!$A$87:$B$363,2,FALSE),"")</f>
        <v/>
      </c>
    </row>
    <row r="3006" spans="1:11" x14ac:dyDescent="0.2">
      <c r="A3006" t="str">
        <f t="shared" si="87"/>
        <v>2016HARLOWTON PUBLIC SCHOOLS</v>
      </c>
      <c r="B3006" t="s">
        <v>785</v>
      </c>
      <c r="C3006">
        <v>2016</v>
      </c>
      <c r="D3006">
        <v>540161</v>
      </c>
      <c r="E3006" t="s">
        <v>777</v>
      </c>
      <c r="F3006" t="s">
        <v>786</v>
      </c>
      <c r="G3006" t="s">
        <v>326</v>
      </c>
      <c r="H3006" s="4">
        <v>137892</v>
      </c>
      <c r="I3006" s="4">
        <v>90036</v>
      </c>
      <c r="J3006" s="5">
        <f t="shared" si="88"/>
        <v>227928</v>
      </c>
      <c r="K3006" t="str">
        <f>IFERROR(VLOOKUP(G3006,'GASB Match'!$A$87:$B$363,2,FALSE),"")</f>
        <v/>
      </c>
    </row>
    <row r="3007" spans="1:11" x14ac:dyDescent="0.2">
      <c r="A3007" t="str">
        <f t="shared" si="87"/>
        <v>2017HARLOWTON PUBLIC SCHOOLS</v>
      </c>
      <c r="B3007" t="s">
        <v>785</v>
      </c>
      <c r="C3007">
        <v>2017</v>
      </c>
      <c r="D3007">
        <v>540161</v>
      </c>
      <c r="E3007" t="s">
        <v>777</v>
      </c>
      <c r="F3007" t="s">
        <v>786</v>
      </c>
      <c r="G3007" t="s">
        <v>326</v>
      </c>
      <c r="H3007" s="4">
        <v>146078</v>
      </c>
      <c r="I3007" s="4">
        <v>92738</v>
      </c>
      <c r="J3007" s="5">
        <f t="shared" si="88"/>
        <v>238816</v>
      </c>
      <c r="K3007" t="str">
        <f>IFERROR(VLOOKUP(G3007,'GASB Match'!$A$87:$B$363,2,FALSE),"")</f>
        <v/>
      </c>
    </row>
    <row r="3008" spans="1:11" x14ac:dyDescent="0.2">
      <c r="A3008" t="str">
        <f t="shared" si="87"/>
        <v>2018HARLOWTON PUBLIC SCHOOLS</v>
      </c>
      <c r="B3008" t="s">
        <v>785</v>
      </c>
      <c r="C3008">
        <v>2018</v>
      </c>
      <c r="D3008">
        <v>540161</v>
      </c>
      <c r="E3008" t="s">
        <v>777</v>
      </c>
      <c r="F3008" t="s">
        <v>786</v>
      </c>
      <c r="G3008" t="s">
        <v>326</v>
      </c>
      <c r="H3008" s="4">
        <v>151103</v>
      </c>
      <c r="I3008" s="4">
        <v>94167</v>
      </c>
      <c r="J3008" s="5">
        <f t="shared" si="88"/>
        <v>245270</v>
      </c>
      <c r="K3008" t="str">
        <f>IFERROR(VLOOKUP(G3008,'GASB Match'!$A$87:$B$363,2,FALSE),"")</f>
        <v/>
      </c>
    </row>
    <row r="3009" spans="1:11" x14ac:dyDescent="0.2">
      <c r="A3009" t="str">
        <f t="shared" si="87"/>
        <v>2019HARLOWTON PUBLIC SCHOOLS</v>
      </c>
      <c r="B3009" t="s">
        <v>785</v>
      </c>
      <c r="C3009">
        <v>2019</v>
      </c>
      <c r="D3009">
        <v>540161</v>
      </c>
      <c r="E3009" t="s">
        <v>777</v>
      </c>
      <c r="F3009" t="s">
        <v>786</v>
      </c>
      <c r="G3009" t="s">
        <v>326</v>
      </c>
      <c r="H3009" s="4">
        <v>159633</v>
      </c>
      <c r="I3009" s="4">
        <v>96718</v>
      </c>
      <c r="J3009" s="5">
        <f t="shared" si="88"/>
        <v>256351</v>
      </c>
      <c r="K3009" t="str">
        <f>IFERROR(VLOOKUP(G3009,'GASB Match'!$A$87:$B$363,2,FALSE),"")</f>
        <v/>
      </c>
    </row>
    <row r="3010" spans="1:11" x14ac:dyDescent="0.2">
      <c r="A3010" t="str">
        <f t="shared" si="87"/>
        <v>2020HARLOWTON PUBLIC SCHOOLS</v>
      </c>
      <c r="B3010" t="s">
        <v>785</v>
      </c>
      <c r="C3010">
        <v>2020</v>
      </c>
      <c r="D3010">
        <v>540161</v>
      </c>
      <c r="E3010" t="s">
        <v>777</v>
      </c>
      <c r="F3010" t="s">
        <v>786</v>
      </c>
      <c r="G3010" t="s">
        <v>326</v>
      </c>
      <c r="H3010" s="4">
        <v>166605</v>
      </c>
      <c r="I3010" s="4">
        <v>98443</v>
      </c>
      <c r="J3010" s="5">
        <f t="shared" si="88"/>
        <v>265048</v>
      </c>
      <c r="K3010" t="str">
        <f>IFERROR(VLOOKUP(G3010,'GASB Match'!$A$87:$B$363,2,FALSE),"")</f>
        <v/>
      </c>
    </row>
    <row r="3011" spans="1:11" x14ac:dyDescent="0.2">
      <c r="A3011" t="str">
        <f t="shared" ref="A3011:A3074" si="89">C3011&amp;G3011</f>
        <v>2021HARLOWTON PUBLIC SCHOOLS</v>
      </c>
      <c r="B3011" t="s">
        <v>785</v>
      </c>
      <c r="C3011">
        <v>2021</v>
      </c>
      <c r="D3011">
        <v>540161</v>
      </c>
      <c r="E3011" t="s">
        <v>777</v>
      </c>
      <c r="F3011" t="s">
        <v>786</v>
      </c>
      <c r="G3011" t="s">
        <v>326</v>
      </c>
      <c r="H3011" s="4">
        <v>178463</v>
      </c>
      <c r="I3011" s="4">
        <v>101785</v>
      </c>
      <c r="J3011" s="5">
        <f t="shared" si="88"/>
        <v>280248</v>
      </c>
      <c r="K3011" t="str">
        <f>IFERROR(VLOOKUP(G3011,'GASB Match'!$A$87:$B$363,2,FALSE),"")</f>
        <v/>
      </c>
    </row>
    <row r="3012" spans="1:11" x14ac:dyDescent="0.2">
      <c r="A3012" t="str">
        <f t="shared" si="89"/>
        <v>2022HARLOWTON PUBLIC SCHOOLS</v>
      </c>
      <c r="B3012" t="s">
        <v>785</v>
      </c>
      <c r="C3012">
        <v>2022</v>
      </c>
      <c r="D3012">
        <v>540161</v>
      </c>
      <c r="E3012" t="s">
        <v>777</v>
      </c>
      <c r="F3012" t="s">
        <v>786</v>
      </c>
      <c r="G3012" t="s">
        <v>326</v>
      </c>
      <c r="H3012" s="4">
        <v>182451</v>
      </c>
      <c r="I3012" s="4">
        <v>100669</v>
      </c>
      <c r="J3012" s="5">
        <f t="shared" si="88"/>
        <v>283120</v>
      </c>
      <c r="K3012" t="str">
        <f>IFERROR(VLOOKUP(G3012,'GASB Match'!$A$87:$B$363,2,FALSE),"")</f>
        <v/>
      </c>
    </row>
    <row r="3013" spans="1:11" x14ac:dyDescent="0.2">
      <c r="A3013" t="str">
        <f t="shared" si="89"/>
        <v>2023HARLOWTON PUBLIC SCHOOLS</v>
      </c>
      <c r="B3013" t="s">
        <v>785</v>
      </c>
      <c r="C3013">
        <v>2023</v>
      </c>
      <c r="D3013">
        <v>540161</v>
      </c>
      <c r="E3013" t="s">
        <v>777</v>
      </c>
      <c r="F3013" t="s">
        <v>786</v>
      </c>
      <c r="G3013" t="s">
        <v>326</v>
      </c>
      <c r="H3013" s="4">
        <v>179507</v>
      </c>
      <c r="I3013" s="4">
        <v>96944</v>
      </c>
      <c r="J3013" s="5">
        <f t="shared" si="88"/>
        <v>276451</v>
      </c>
      <c r="K3013" t="str">
        <f>IFERROR(VLOOKUP(G3013,'GASB Match'!$A$87:$B$363,2,FALSE),"")</f>
        <v/>
      </c>
    </row>
    <row r="3014" spans="1:11" x14ac:dyDescent="0.2">
      <c r="A3014" t="str">
        <f t="shared" si="89"/>
        <v>2015SHAWMUT ELEMENTARY</v>
      </c>
      <c r="B3014">
        <v>3023850</v>
      </c>
      <c r="C3014">
        <v>2015</v>
      </c>
      <c r="D3014">
        <v>540201</v>
      </c>
      <c r="E3014" t="s">
        <v>777</v>
      </c>
      <c r="F3014" t="s">
        <v>786</v>
      </c>
      <c r="G3014" t="s">
        <v>327</v>
      </c>
      <c r="H3014" s="4">
        <v>0</v>
      </c>
      <c r="I3014" s="4">
        <v>0</v>
      </c>
      <c r="J3014" s="5">
        <f t="shared" si="88"/>
        <v>0</v>
      </c>
      <c r="K3014">
        <f>IFERROR(VLOOKUP(G3014,'GASB Match'!$A$87:$B$363,2,FALSE),"")</f>
        <v>3023850</v>
      </c>
    </row>
    <row r="3015" spans="1:11" x14ac:dyDescent="0.2">
      <c r="A3015" t="str">
        <f t="shared" si="89"/>
        <v>2016SHAWMUT ELEMENTARY</v>
      </c>
      <c r="B3015">
        <v>3023850</v>
      </c>
      <c r="C3015">
        <v>2016</v>
      </c>
      <c r="D3015">
        <v>540201</v>
      </c>
      <c r="E3015" t="s">
        <v>777</v>
      </c>
      <c r="F3015" t="s">
        <v>786</v>
      </c>
      <c r="G3015" t="s">
        <v>327</v>
      </c>
      <c r="H3015" s="4">
        <v>0</v>
      </c>
      <c r="I3015" s="4">
        <v>0</v>
      </c>
      <c r="J3015" s="5">
        <f t="shared" si="88"/>
        <v>0</v>
      </c>
      <c r="K3015">
        <f>IFERROR(VLOOKUP(G3015,'GASB Match'!$A$87:$B$363,2,FALSE),"")</f>
        <v>3023850</v>
      </c>
    </row>
    <row r="3016" spans="1:11" x14ac:dyDescent="0.2">
      <c r="A3016" t="str">
        <f t="shared" si="89"/>
        <v>2017SHAWMUT ELEMENTARY</v>
      </c>
      <c r="B3016">
        <v>3023850</v>
      </c>
      <c r="C3016">
        <v>2017</v>
      </c>
      <c r="D3016">
        <v>540201</v>
      </c>
      <c r="E3016" t="s">
        <v>777</v>
      </c>
      <c r="F3016" t="s">
        <v>786</v>
      </c>
      <c r="G3016" t="s">
        <v>327</v>
      </c>
      <c r="H3016" s="4">
        <v>0</v>
      </c>
      <c r="I3016" s="4">
        <v>0</v>
      </c>
      <c r="J3016" s="5">
        <f t="shared" si="88"/>
        <v>0</v>
      </c>
      <c r="K3016">
        <f>IFERROR(VLOOKUP(G3016,'GASB Match'!$A$87:$B$363,2,FALSE),"")</f>
        <v>3023850</v>
      </c>
    </row>
    <row r="3017" spans="1:11" x14ac:dyDescent="0.2">
      <c r="A3017" t="str">
        <f t="shared" si="89"/>
        <v>2018SHAWMUT ELEMENTARY</v>
      </c>
      <c r="B3017">
        <v>3023850</v>
      </c>
      <c r="C3017">
        <v>2018</v>
      </c>
      <c r="D3017">
        <v>540201</v>
      </c>
      <c r="E3017" t="s">
        <v>777</v>
      </c>
      <c r="F3017" t="s">
        <v>786</v>
      </c>
      <c r="G3017" t="s">
        <v>327</v>
      </c>
      <c r="H3017" s="4">
        <v>0</v>
      </c>
      <c r="I3017" s="4">
        <v>0</v>
      </c>
      <c r="J3017" s="5">
        <f t="shared" si="88"/>
        <v>0</v>
      </c>
      <c r="K3017">
        <f>IFERROR(VLOOKUP(G3017,'GASB Match'!$A$87:$B$363,2,FALSE),"")</f>
        <v>3023850</v>
      </c>
    </row>
    <row r="3018" spans="1:11" x14ac:dyDescent="0.2">
      <c r="A3018" t="str">
        <f t="shared" si="89"/>
        <v>2015JUDITH GAP PUBLIC SCHOOLS</v>
      </c>
      <c r="B3018" t="s">
        <v>785</v>
      </c>
      <c r="C3018">
        <v>2015</v>
      </c>
      <c r="D3018">
        <v>540211</v>
      </c>
      <c r="E3018" t="s">
        <v>777</v>
      </c>
      <c r="F3018" t="s">
        <v>786</v>
      </c>
      <c r="G3018" t="s">
        <v>328</v>
      </c>
      <c r="H3018" s="4">
        <v>28170</v>
      </c>
      <c r="I3018" s="4">
        <v>19352</v>
      </c>
      <c r="J3018" s="5">
        <f t="shared" si="88"/>
        <v>47522</v>
      </c>
      <c r="K3018" t="str">
        <f>IFERROR(VLOOKUP(G3018,'GASB Match'!$A$87:$B$363,2,FALSE),"")</f>
        <v/>
      </c>
    </row>
    <row r="3019" spans="1:11" x14ac:dyDescent="0.2">
      <c r="A3019" t="str">
        <f t="shared" si="89"/>
        <v>2016JUDITH GAP PUBLIC SCHOOLS</v>
      </c>
      <c r="B3019" t="s">
        <v>785</v>
      </c>
      <c r="C3019">
        <v>2016</v>
      </c>
      <c r="D3019">
        <v>540211</v>
      </c>
      <c r="E3019" t="s">
        <v>777</v>
      </c>
      <c r="F3019" t="s">
        <v>786</v>
      </c>
      <c r="G3019" t="s">
        <v>328</v>
      </c>
      <c r="H3019" s="4">
        <v>32944</v>
      </c>
      <c r="I3019" s="4">
        <v>21670</v>
      </c>
      <c r="J3019" s="5">
        <f t="shared" ref="J3019:J3082" si="90">SUM(H3019:I3019)</f>
        <v>54614</v>
      </c>
      <c r="K3019" t="str">
        <f>IFERROR(VLOOKUP(G3019,'GASB Match'!$A$87:$B$363,2,FALSE),"")</f>
        <v/>
      </c>
    </row>
    <row r="3020" spans="1:11" x14ac:dyDescent="0.2">
      <c r="A3020" t="str">
        <f t="shared" si="89"/>
        <v>2017JUDITH GAP PUBLIC SCHOOLS</v>
      </c>
      <c r="B3020" t="s">
        <v>785</v>
      </c>
      <c r="C3020">
        <v>2017</v>
      </c>
      <c r="D3020">
        <v>540211</v>
      </c>
      <c r="E3020" t="s">
        <v>777</v>
      </c>
      <c r="F3020" t="s">
        <v>786</v>
      </c>
      <c r="G3020" t="s">
        <v>328</v>
      </c>
      <c r="H3020" s="4">
        <v>30633</v>
      </c>
      <c r="I3020" s="4">
        <v>19459</v>
      </c>
      <c r="J3020" s="5">
        <f t="shared" si="90"/>
        <v>50092</v>
      </c>
      <c r="K3020" t="str">
        <f>IFERROR(VLOOKUP(G3020,'GASB Match'!$A$87:$B$363,2,FALSE),"")</f>
        <v/>
      </c>
    </row>
    <row r="3021" spans="1:11" x14ac:dyDescent="0.2">
      <c r="A3021" t="str">
        <f t="shared" si="89"/>
        <v>2018JUDITH GAP PUBLIC SCHOOLS</v>
      </c>
      <c r="B3021" t="s">
        <v>785</v>
      </c>
      <c r="C3021">
        <v>2018</v>
      </c>
      <c r="D3021">
        <v>540211</v>
      </c>
      <c r="E3021" t="s">
        <v>777</v>
      </c>
      <c r="F3021" t="s">
        <v>786</v>
      </c>
      <c r="G3021" t="s">
        <v>328</v>
      </c>
      <c r="H3021" s="4">
        <v>32919</v>
      </c>
      <c r="I3021" s="4">
        <v>20776</v>
      </c>
      <c r="J3021" s="5">
        <f t="shared" si="90"/>
        <v>53695</v>
      </c>
      <c r="K3021" t="str">
        <f>IFERROR(VLOOKUP(G3021,'GASB Match'!$A$87:$B$363,2,FALSE),"")</f>
        <v/>
      </c>
    </row>
    <row r="3022" spans="1:11" x14ac:dyDescent="0.2">
      <c r="A3022" t="str">
        <f t="shared" si="89"/>
        <v>2019JUDITH GAP PUBLIC SCHOOLS</v>
      </c>
      <c r="B3022" t="s">
        <v>785</v>
      </c>
      <c r="C3022">
        <v>2019</v>
      </c>
      <c r="D3022">
        <v>540211</v>
      </c>
      <c r="E3022" t="s">
        <v>777</v>
      </c>
      <c r="F3022" t="s">
        <v>786</v>
      </c>
      <c r="G3022" t="s">
        <v>328</v>
      </c>
      <c r="H3022" s="4">
        <v>32597</v>
      </c>
      <c r="I3022" s="4">
        <v>19813</v>
      </c>
      <c r="J3022" s="5">
        <f t="shared" si="90"/>
        <v>52410</v>
      </c>
      <c r="K3022" t="str">
        <f>IFERROR(VLOOKUP(G3022,'GASB Match'!$A$87:$B$363,2,FALSE),"")</f>
        <v/>
      </c>
    </row>
    <row r="3023" spans="1:11" x14ac:dyDescent="0.2">
      <c r="A3023" t="str">
        <f t="shared" si="89"/>
        <v>2020JUDITH GAP PUBLIC SCHOOLS</v>
      </c>
      <c r="B3023" t="s">
        <v>785</v>
      </c>
      <c r="C3023">
        <v>2020</v>
      </c>
      <c r="D3023">
        <v>540211</v>
      </c>
      <c r="E3023" t="s">
        <v>777</v>
      </c>
      <c r="F3023" t="s">
        <v>786</v>
      </c>
      <c r="G3023" t="s">
        <v>328</v>
      </c>
      <c r="H3023" s="4">
        <v>35092</v>
      </c>
      <c r="I3023" s="4">
        <v>20665</v>
      </c>
      <c r="J3023" s="5">
        <f t="shared" si="90"/>
        <v>55757</v>
      </c>
      <c r="K3023" t="str">
        <f>IFERROR(VLOOKUP(G3023,'GASB Match'!$A$87:$B$363,2,FALSE),"")</f>
        <v/>
      </c>
    </row>
    <row r="3024" spans="1:11" x14ac:dyDescent="0.2">
      <c r="A3024" t="str">
        <f t="shared" si="89"/>
        <v>2021JUDITH GAP PUBLIC SCHOOLS</v>
      </c>
      <c r="B3024" t="s">
        <v>785</v>
      </c>
      <c r="C3024">
        <v>2021</v>
      </c>
      <c r="D3024">
        <v>540211</v>
      </c>
      <c r="E3024" t="s">
        <v>777</v>
      </c>
      <c r="F3024" t="s">
        <v>786</v>
      </c>
      <c r="G3024" t="s">
        <v>328</v>
      </c>
      <c r="H3024" s="4">
        <v>28022</v>
      </c>
      <c r="I3024" s="4">
        <v>15940</v>
      </c>
      <c r="J3024" s="5">
        <f t="shared" si="90"/>
        <v>43962</v>
      </c>
      <c r="K3024" t="str">
        <f>IFERROR(VLOOKUP(G3024,'GASB Match'!$A$87:$B$363,2,FALSE),"")</f>
        <v/>
      </c>
    </row>
    <row r="3025" spans="1:11" x14ac:dyDescent="0.2">
      <c r="A3025" t="str">
        <f t="shared" si="89"/>
        <v>2022JUDITH GAP PUBLIC SCHOOLS</v>
      </c>
      <c r="B3025" t="s">
        <v>785</v>
      </c>
      <c r="C3025">
        <v>2022</v>
      </c>
      <c r="D3025">
        <v>540211</v>
      </c>
      <c r="E3025" t="s">
        <v>777</v>
      </c>
      <c r="F3025" t="s">
        <v>786</v>
      </c>
      <c r="G3025" t="s">
        <v>328</v>
      </c>
      <c r="H3025" s="4">
        <v>25146</v>
      </c>
      <c r="I3025" s="4">
        <v>13764</v>
      </c>
      <c r="J3025" s="5">
        <f t="shared" si="90"/>
        <v>38910</v>
      </c>
      <c r="K3025" t="str">
        <f>IFERROR(VLOOKUP(G3025,'GASB Match'!$A$87:$B$363,2,FALSE),"")</f>
        <v/>
      </c>
    </row>
    <row r="3026" spans="1:11" x14ac:dyDescent="0.2">
      <c r="A3026" t="str">
        <f t="shared" si="89"/>
        <v>2023JUDITH GAP PUBLIC SCHOOLS</v>
      </c>
      <c r="B3026" t="s">
        <v>785</v>
      </c>
      <c r="C3026">
        <v>2023</v>
      </c>
      <c r="D3026">
        <v>540211</v>
      </c>
      <c r="E3026" t="s">
        <v>777</v>
      </c>
      <c r="F3026" t="s">
        <v>786</v>
      </c>
      <c r="G3026" t="s">
        <v>328</v>
      </c>
      <c r="H3026" s="4">
        <v>26813</v>
      </c>
      <c r="I3026" s="4">
        <v>14379</v>
      </c>
      <c r="J3026" s="5">
        <f t="shared" si="90"/>
        <v>41192</v>
      </c>
      <c r="K3026" t="str">
        <f>IFERROR(VLOOKUP(G3026,'GASB Match'!$A$87:$B$363,2,FALSE),"")</f>
        <v/>
      </c>
    </row>
    <row r="3027" spans="1:11" x14ac:dyDescent="0.2">
      <c r="A3027" t="str">
        <f t="shared" si="89"/>
        <v>2015WHEATLAND COUNTY</v>
      </c>
      <c r="B3027">
        <v>3000084</v>
      </c>
      <c r="C3027">
        <v>2015</v>
      </c>
      <c r="D3027">
        <v>549981</v>
      </c>
      <c r="E3027" t="s">
        <v>777</v>
      </c>
      <c r="F3027" t="s">
        <v>786</v>
      </c>
      <c r="G3027" t="s">
        <v>329</v>
      </c>
      <c r="H3027" s="4">
        <v>1757</v>
      </c>
      <c r="I3027" s="4">
        <v>1672</v>
      </c>
      <c r="J3027" s="5">
        <f t="shared" si="90"/>
        <v>3429</v>
      </c>
      <c r="K3027">
        <f>IFERROR(VLOOKUP(G3027,'GASB Match'!$A$87:$B$363,2,FALSE),"")</f>
        <v>3000084</v>
      </c>
    </row>
    <row r="3028" spans="1:11" x14ac:dyDescent="0.2">
      <c r="A3028" t="str">
        <f t="shared" si="89"/>
        <v>2016WHEATLAND COUNTY</v>
      </c>
      <c r="B3028">
        <v>3000084</v>
      </c>
      <c r="C3028">
        <v>2016</v>
      </c>
      <c r="D3028">
        <v>549981</v>
      </c>
      <c r="E3028" t="s">
        <v>777</v>
      </c>
      <c r="F3028" t="s">
        <v>786</v>
      </c>
      <c r="G3028" t="s">
        <v>329</v>
      </c>
      <c r="H3028" s="4">
        <v>1850</v>
      </c>
      <c r="I3028" s="4">
        <v>1414</v>
      </c>
      <c r="J3028" s="5">
        <f t="shared" si="90"/>
        <v>3264</v>
      </c>
      <c r="K3028">
        <f>IFERROR(VLOOKUP(G3028,'GASB Match'!$A$87:$B$363,2,FALSE),"")</f>
        <v>3000084</v>
      </c>
    </row>
    <row r="3029" spans="1:11" x14ac:dyDescent="0.2">
      <c r="A3029" t="str">
        <f t="shared" si="89"/>
        <v>2017WHEATLAND COUNTY</v>
      </c>
      <c r="B3029">
        <v>3000084</v>
      </c>
      <c r="C3029">
        <v>2017</v>
      </c>
      <c r="D3029">
        <v>549981</v>
      </c>
      <c r="E3029" t="s">
        <v>777</v>
      </c>
      <c r="F3029" t="s">
        <v>786</v>
      </c>
      <c r="G3029" t="s">
        <v>329</v>
      </c>
      <c r="H3029" s="4">
        <v>1922</v>
      </c>
      <c r="I3029" s="4">
        <v>1235</v>
      </c>
      <c r="J3029" s="5">
        <f t="shared" si="90"/>
        <v>3157</v>
      </c>
      <c r="K3029">
        <f>IFERROR(VLOOKUP(G3029,'GASB Match'!$A$87:$B$363,2,FALSE),"")</f>
        <v>3000084</v>
      </c>
    </row>
    <row r="3030" spans="1:11" x14ac:dyDescent="0.2">
      <c r="A3030" t="str">
        <f t="shared" si="89"/>
        <v>2018WHEATLAND COUNTY</v>
      </c>
      <c r="B3030">
        <v>3000084</v>
      </c>
      <c r="C3030">
        <v>2018</v>
      </c>
      <c r="D3030">
        <v>549981</v>
      </c>
      <c r="E3030" t="s">
        <v>777</v>
      </c>
      <c r="F3030" t="s">
        <v>786</v>
      </c>
      <c r="G3030" t="s">
        <v>329</v>
      </c>
      <c r="H3030" s="4">
        <v>1996</v>
      </c>
      <c r="I3030" s="4">
        <v>1574</v>
      </c>
      <c r="J3030" s="5">
        <f t="shared" si="90"/>
        <v>3570</v>
      </c>
      <c r="K3030">
        <f>IFERROR(VLOOKUP(G3030,'GASB Match'!$A$87:$B$363,2,FALSE),"")</f>
        <v>3000084</v>
      </c>
    </row>
    <row r="3031" spans="1:11" x14ac:dyDescent="0.2">
      <c r="A3031" t="str">
        <f t="shared" si="89"/>
        <v>2019WHEATLAND COUNTY</v>
      </c>
      <c r="B3031">
        <v>3000084</v>
      </c>
      <c r="C3031">
        <v>2019</v>
      </c>
      <c r="D3031">
        <v>549981</v>
      </c>
      <c r="E3031" t="s">
        <v>777</v>
      </c>
      <c r="F3031" t="s">
        <v>786</v>
      </c>
      <c r="G3031" t="s">
        <v>329</v>
      </c>
      <c r="H3031" s="4">
        <v>2082</v>
      </c>
      <c r="I3031" s="4">
        <v>1340</v>
      </c>
      <c r="J3031" s="5">
        <f t="shared" si="90"/>
        <v>3422</v>
      </c>
      <c r="K3031">
        <f>IFERROR(VLOOKUP(G3031,'GASB Match'!$A$87:$B$363,2,FALSE),"")</f>
        <v>3000084</v>
      </c>
    </row>
    <row r="3032" spans="1:11" x14ac:dyDescent="0.2">
      <c r="A3032" t="str">
        <f t="shared" si="89"/>
        <v>2020WHEATLAND COUNTY</v>
      </c>
      <c r="B3032">
        <v>3000084</v>
      </c>
      <c r="C3032">
        <v>2020</v>
      </c>
      <c r="D3032">
        <v>549981</v>
      </c>
      <c r="E3032" t="s">
        <v>777</v>
      </c>
      <c r="F3032" t="s">
        <v>786</v>
      </c>
      <c r="G3032" t="s">
        <v>329</v>
      </c>
      <c r="H3032" s="4">
        <v>2217</v>
      </c>
      <c r="I3032" s="4">
        <v>1222</v>
      </c>
      <c r="J3032" s="5">
        <f t="shared" si="90"/>
        <v>3439</v>
      </c>
      <c r="K3032">
        <f>IFERROR(VLOOKUP(G3032,'GASB Match'!$A$87:$B$363,2,FALSE),"")</f>
        <v>3000084</v>
      </c>
    </row>
    <row r="3033" spans="1:11" x14ac:dyDescent="0.2">
      <c r="A3033" t="str">
        <f t="shared" si="89"/>
        <v>2021WHEATLAND COUNTY</v>
      </c>
      <c r="B3033">
        <v>3000084</v>
      </c>
      <c r="C3033">
        <v>2021</v>
      </c>
      <c r="D3033">
        <v>549981</v>
      </c>
      <c r="E3033" t="s">
        <v>777</v>
      </c>
      <c r="F3033" t="s">
        <v>786</v>
      </c>
      <c r="G3033" t="s">
        <v>329</v>
      </c>
      <c r="H3033" s="4">
        <v>2310</v>
      </c>
      <c r="I3033" s="4">
        <v>1268</v>
      </c>
      <c r="J3033" s="5">
        <f t="shared" si="90"/>
        <v>3578</v>
      </c>
      <c r="K3033">
        <f>IFERROR(VLOOKUP(G3033,'GASB Match'!$A$87:$B$363,2,FALSE),"")</f>
        <v>3000084</v>
      </c>
    </row>
    <row r="3034" spans="1:11" x14ac:dyDescent="0.2">
      <c r="A3034" t="str">
        <f t="shared" si="89"/>
        <v>2022WHEATLAND COUNTY</v>
      </c>
      <c r="B3034">
        <v>3000084</v>
      </c>
      <c r="C3034">
        <v>2022</v>
      </c>
      <c r="D3034">
        <v>549981</v>
      </c>
      <c r="E3034" t="s">
        <v>777</v>
      </c>
      <c r="F3034" t="s">
        <v>786</v>
      </c>
      <c r="G3034" t="s">
        <v>329</v>
      </c>
      <c r="H3034" s="4">
        <v>2387</v>
      </c>
      <c r="I3034" s="4">
        <v>1191</v>
      </c>
      <c r="J3034" s="5">
        <f t="shared" si="90"/>
        <v>3578</v>
      </c>
      <c r="K3034">
        <f>IFERROR(VLOOKUP(G3034,'GASB Match'!$A$87:$B$363,2,FALSE),"")</f>
        <v>3000084</v>
      </c>
    </row>
    <row r="3035" spans="1:11" x14ac:dyDescent="0.2">
      <c r="A3035" t="str">
        <f t="shared" si="89"/>
        <v>2023WHEATLAND COUNTY</v>
      </c>
      <c r="B3035">
        <v>3000084</v>
      </c>
      <c r="C3035">
        <v>2023</v>
      </c>
      <c r="D3035">
        <v>549981</v>
      </c>
      <c r="E3035" t="s">
        <v>777</v>
      </c>
      <c r="F3035" t="s">
        <v>786</v>
      </c>
      <c r="G3035" t="s">
        <v>329</v>
      </c>
      <c r="H3035" s="4">
        <v>2539</v>
      </c>
      <c r="I3035" s="4">
        <v>1254</v>
      </c>
      <c r="J3035" s="5">
        <f t="shared" si="90"/>
        <v>3793</v>
      </c>
      <c r="K3035">
        <f>IFERROR(VLOOKUP(G3035,'GASB Match'!$A$87:$B$363,2,FALSE),"")</f>
        <v>3000084</v>
      </c>
    </row>
    <row r="3036" spans="1:11" x14ac:dyDescent="0.2">
      <c r="A3036" t="str">
        <f t="shared" si="89"/>
        <v>2015WIBAUX PUBLIC SCHOOL</v>
      </c>
      <c r="B3036">
        <v>3028020</v>
      </c>
      <c r="C3036">
        <v>2015</v>
      </c>
      <c r="D3036">
        <v>550061</v>
      </c>
      <c r="E3036" t="s">
        <v>777</v>
      </c>
      <c r="F3036" t="s">
        <v>786</v>
      </c>
      <c r="G3036" t="s">
        <v>330</v>
      </c>
      <c r="H3036" s="4">
        <v>114190</v>
      </c>
      <c r="I3036" s="4">
        <v>76932</v>
      </c>
      <c r="J3036" s="5">
        <f t="shared" si="90"/>
        <v>191122</v>
      </c>
      <c r="K3036">
        <f>IFERROR(VLOOKUP(G3036,'GASB Match'!$A$87:$B$363,2,FALSE),"")</f>
        <v>3028020</v>
      </c>
    </row>
    <row r="3037" spans="1:11" x14ac:dyDescent="0.2">
      <c r="A3037" t="str">
        <f t="shared" si="89"/>
        <v>2016WIBAUX PUBLIC SCHOOL</v>
      </c>
      <c r="B3037">
        <v>3028020</v>
      </c>
      <c r="C3037">
        <v>2016</v>
      </c>
      <c r="D3037">
        <v>550061</v>
      </c>
      <c r="E3037" t="s">
        <v>777</v>
      </c>
      <c r="F3037" t="s">
        <v>786</v>
      </c>
      <c r="G3037" t="s">
        <v>330</v>
      </c>
      <c r="H3037" s="4">
        <v>110236</v>
      </c>
      <c r="I3037" s="4">
        <v>72020</v>
      </c>
      <c r="J3037" s="5">
        <f t="shared" si="90"/>
        <v>182256</v>
      </c>
      <c r="K3037">
        <f>IFERROR(VLOOKUP(G3037,'GASB Match'!$A$87:$B$363,2,FALSE),"")</f>
        <v>3028020</v>
      </c>
    </row>
    <row r="3038" spans="1:11" x14ac:dyDescent="0.2">
      <c r="A3038" t="str">
        <f t="shared" si="89"/>
        <v>2017WIBAUX PUBLIC SCHOOL</v>
      </c>
      <c r="B3038">
        <v>3028020</v>
      </c>
      <c r="C3038">
        <v>2017</v>
      </c>
      <c r="D3038">
        <v>550061</v>
      </c>
      <c r="E3038" t="s">
        <v>777</v>
      </c>
      <c r="F3038" t="s">
        <v>786</v>
      </c>
      <c r="G3038" t="s">
        <v>330</v>
      </c>
      <c r="H3038" s="4">
        <v>108064</v>
      </c>
      <c r="I3038" s="4">
        <v>68609</v>
      </c>
      <c r="J3038" s="5">
        <f t="shared" si="90"/>
        <v>176673</v>
      </c>
      <c r="K3038">
        <f>IFERROR(VLOOKUP(G3038,'GASB Match'!$A$87:$B$363,2,FALSE),"")</f>
        <v>3028020</v>
      </c>
    </row>
    <row r="3039" spans="1:11" x14ac:dyDescent="0.2">
      <c r="A3039" t="str">
        <f t="shared" si="89"/>
        <v>2018WIBAUX PUBLIC SCHOOL</v>
      </c>
      <c r="B3039">
        <v>3028020</v>
      </c>
      <c r="C3039">
        <v>2018</v>
      </c>
      <c r="D3039">
        <v>550061</v>
      </c>
      <c r="E3039" t="s">
        <v>777</v>
      </c>
      <c r="F3039" t="s">
        <v>786</v>
      </c>
      <c r="G3039" t="s">
        <v>330</v>
      </c>
      <c r="H3039" s="4">
        <v>110716</v>
      </c>
      <c r="I3039" s="4">
        <v>69088</v>
      </c>
      <c r="J3039" s="5">
        <f t="shared" si="90"/>
        <v>179804</v>
      </c>
      <c r="K3039">
        <f>IFERROR(VLOOKUP(G3039,'GASB Match'!$A$87:$B$363,2,FALSE),"")</f>
        <v>3028020</v>
      </c>
    </row>
    <row r="3040" spans="1:11" x14ac:dyDescent="0.2">
      <c r="A3040" t="str">
        <f t="shared" si="89"/>
        <v>2019WIBAUX PUBLIC SCHOOL</v>
      </c>
      <c r="B3040">
        <v>3028020</v>
      </c>
      <c r="C3040">
        <v>2019</v>
      </c>
      <c r="D3040">
        <v>550061</v>
      </c>
      <c r="E3040" t="s">
        <v>777</v>
      </c>
      <c r="F3040" t="s">
        <v>786</v>
      </c>
      <c r="G3040" t="s">
        <v>330</v>
      </c>
      <c r="H3040" s="4">
        <v>122355</v>
      </c>
      <c r="I3040" s="4">
        <v>74150</v>
      </c>
      <c r="J3040" s="5">
        <f t="shared" si="90"/>
        <v>196505</v>
      </c>
      <c r="K3040">
        <f>IFERROR(VLOOKUP(G3040,'GASB Match'!$A$87:$B$363,2,FALSE),"")</f>
        <v>3028020</v>
      </c>
    </row>
    <row r="3041" spans="1:11" x14ac:dyDescent="0.2">
      <c r="A3041" t="str">
        <f t="shared" si="89"/>
        <v>2020WIBAUX PUBLIC SCHOOL</v>
      </c>
      <c r="B3041">
        <v>3028020</v>
      </c>
      <c r="C3041">
        <v>2020</v>
      </c>
      <c r="D3041">
        <v>550061</v>
      </c>
      <c r="E3041" t="s">
        <v>777</v>
      </c>
      <c r="F3041" t="s">
        <v>786</v>
      </c>
      <c r="G3041" t="s">
        <v>330</v>
      </c>
      <c r="H3041" s="4">
        <v>121414</v>
      </c>
      <c r="I3041" s="4">
        <v>71717</v>
      </c>
      <c r="J3041" s="5">
        <f t="shared" si="90"/>
        <v>193131</v>
      </c>
      <c r="K3041">
        <f>IFERROR(VLOOKUP(G3041,'GASB Match'!$A$87:$B$363,2,FALSE),"")</f>
        <v>3028020</v>
      </c>
    </row>
    <row r="3042" spans="1:11" x14ac:dyDescent="0.2">
      <c r="A3042" t="str">
        <f t="shared" si="89"/>
        <v>2021WIBAUX PUBLIC SCHOOL</v>
      </c>
      <c r="B3042">
        <v>3028020</v>
      </c>
      <c r="C3042">
        <v>2021</v>
      </c>
      <c r="D3042">
        <v>550061</v>
      </c>
      <c r="E3042" t="s">
        <v>777</v>
      </c>
      <c r="F3042" t="s">
        <v>786</v>
      </c>
      <c r="G3042" t="s">
        <v>330</v>
      </c>
      <c r="H3042" s="4">
        <v>124629</v>
      </c>
      <c r="I3042" s="4">
        <v>71066</v>
      </c>
      <c r="J3042" s="5">
        <f t="shared" si="90"/>
        <v>195695</v>
      </c>
      <c r="K3042">
        <f>IFERROR(VLOOKUP(G3042,'GASB Match'!$A$87:$B$363,2,FALSE),"")</f>
        <v>3028020</v>
      </c>
    </row>
    <row r="3043" spans="1:11" x14ac:dyDescent="0.2">
      <c r="A3043" t="str">
        <f t="shared" si="89"/>
        <v>2022WIBAUX PUBLIC SCHOOL</v>
      </c>
      <c r="B3043">
        <v>3028020</v>
      </c>
      <c r="C3043">
        <v>2022</v>
      </c>
      <c r="D3043">
        <v>550061</v>
      </c>
      <c r="E3043" t="s">
        <v>777</v>
      </c>
      <c r="F3043" t="s">
        <v>786</v>
      </c>
      <c r="G3043" t="s">
        <v>330</v>
      </c>
      <c r="H3043" s="4">
        <v>129963</v>
      </c>
      <c r="I3043" s="4">
        <v>71671</v>
      </c>
      <c r="J3043" s="5">
        <f t="shared" si="90"/>
        <v>201634</v>
      </c>
      <c r="K3043">
        <f>IFERROR(VLOOKUP(G3043,'GASB Match'!$A$87:$B$363,2,FALSE),"")</f>
        <v>3028020</v>
      </c>
    </row>
    <row r="3044" spans="1:11" x14ac:dyDescent="0.2">
      <c r="A3044" t="str">
        <f t="shared" si="89"/>
        <v>2023WIBAUX PUBLIC SCHOOL</v>
      </c>
      <c r="B3044">
        <v>3028020</v>
      </c>
      <c r="C3044">
        <v>2023</v>
      </c>
      <c r="D3044">
        <v>550061</v>
      </c>
      <c r="E3044" t="s">
        <v>777</v>
      </c>
      <c r="F3044" t="s">
        <v>786</v>
      </c>
      <c r="G3044" t="s">
        <v>330</v>
      </c>
      <c r="H3044" s="4">
        <v>136972</v>
      </c>
      <c r="I3044" s="4">
        <v>73945</v>
      </c>
      <c r="J3044" s="5">
        <f t="shared" si="90"/>
        <v>210917</v>
      </c>
      <c r="K3044">
        <f>IFERROR(VLOOKUP(G3044,'GASB Match'!$A$87:$B$363,2,FALSE),"")</f>
        <v>3028020</v>
      </c>
    </row>
    <row r="3045" spans="1:11" x14ac:dyDescent="0.2">
      <c r="A3045" t="str">
        <f t="shared" si="89"/>
        <v>2015WIBAUX COUNTY</v>
      </c>
      <c r="B3045">
        <v>3000085</v>
      </c>
      <c r="C3045">
        <v>2015</v>
      </c>
      <c r="D3045">
        <v>559991</v>
      </c>
      <c r="E3045" t="s">
        <v>777</v>
      </c>
      <c r="F3045" t="s">
        <v>786</v>
      </c>
      <c r="G3045" t="s">
        <v>331</v>
      </c>
      <c r="H3045" s="4">
        <v>6238</v>
      </c>
      <c r="I3045" s="4">
        <v>4672</v>
      </c>
      <c r="J3045" s="5">
        <f t="shared" si="90"/>
        <v>10910</v>
      </c>
      <c r="K3045">
        <f>IFERROR(VLOOKUP(G3045,'GASB Match'!$A$87:$B$363,2,FALSE),"")</f>
        <v>3000085</v>
      </c>
    </row>
    <row r="3046" spans="1:11" x14ac:dyDescent="0.2">
      <c r="A3046" t="str">
        <f t="shared" si="89"/>
        <v>2016WIBAUX COUNTY</v>
      </c>
      <c r="B3046">
        <v>3000085</v>
      </c>
      <c r="C3046">
        <v>2016</v>
      </c>
      <c r="D3046">
        <v>559991</v>
      </c>
      <c r="E3046" t="s">
        <v>777</v>
      </c>
      <c r="F3046" t="s">
        <v>786</v>
      </c>
      <c r="G3046" t="s">
        <v>331</v>
      </c>
      <c r="H3046" s="4">
        <v>6514</v>
      </c>
      <c r="I3046" s="4">
        <v>4452</v>
      </c>
      <c r="J3046" s="5">
        <f t="shared" si="90"/>
        <v>10966</v>
      </c>
      <c r="K3046">
        <f>IFERROR(VLOOKUP(G3046,'GASB Match'!$A$87:$B$363,2,FALSE),"")</f>
        <v>3000085</v>
      </c>
    </row>
    <row r="3047" spans="1:11" x14ac:dyDescent="0.2">
      <c r="A3047" t="str">
        <f t="shared" si="89"/>
        <v>2017WIBAUX COUNTY</v>
      </c>
      <c r="B3047">
        <v>3000085</v>
      </c>
      <c r="C3047">
        <v>2017</v>
      </c>
      <c r="D3047">
        <v>559991</v>
      </c>
      <c r="E3047" t="s">
        <v>777</v>
      </c>
      <c r="F3047" t="s">
        <v>786</v>
      </c>
      <c r="G3047" t="s">
        <v>331</v>
      </c>
      <c r="H3047" s="4">
        <v>6786</v>
      </c>
      <c r="I3047" s="4">
        <v>4322</v>
      </c>
      <c r="J3047" s="5">
        <f t="shared" si="90"/>
        <v>11108</v>
      </c>
      <c r="K3047">
        <f>IFERROR(VLOOKUP(G3047,'GASB Match'!$A$87:$B$363,2,FALSE),"")</f>
        <v>3000085</v>
      </c>
    </row>
    <row r="3048" spans="1:11" x14ac:dyDescent="0.2">
      <c r="A3048" t="str">
        <f t="shared" si="89"/>
        <v>2018WIBAUX COUNTY</v>
      </c>
      <c r="B3048">
        <v>3000085</v>
      </c>
      <c r="C3048">
        <v>2018</v>
      </c>
      <c r="D3048">
        <v>559991</v>
      </c>
      <c r="E3048" t="s">
        <v>777</v>
      </c>
      <c r="F3048" t="s">
        <v>786</v>
      </c>
      <c r="G3048" t="s">
        <v>331</v>
      </c>
      <c r="H3048" s="4">
        <v>7058</v>
      </c>
      <c r="I3048" s="4">
        <v>4717</v>
      </c>
      <c r="J3048" s="5">
        <f t="shared" si="90"/>
        <v>11775</v>
      </c>
      <c r="K3048">
        <f>IFERROR(VLOOKUP(G3048,'GASB Match'!$A$87:$B$363,2,FALSE),"")</f>
        <v>3000085</v>
      </c>
    </row>
    <row r="3049" spans="1:11" x14ac:dyDescent="0.2">
      <c r="A3049" t="str">
        <f t="shared" si="89"/>
        <v>2019WIBAUX COUNTY</v>
      </c>
      <c r="B3049">
        <v>3000085</v>
      </c>
      <c r="C3049">
        <v>2019</v>
      </c>
      <c r="D3049">
        <v>559991</v>
      </c>
      <c r="E3049" t="s">
        <v>777</v>
      </c>
      <c r="F3049" t="s">
        <v>786</v>
      </c>
      <c r="G3049" t="s">
        <v>331</v>
      </c>
      <c r="H3049" s="4">
        <v>3745</v>
      </c>
      <c r="I3049" s="4">
        <v>2346</v>
      </c>
      <c r="J3049" s="5">
        <f t="shared" si="90"/>
        <v>6091</v>
      </c>
      <c r="K3049">
        <f>IFERROR(VLOOKUP(G3049,'GASB Match'!$A$87:$B$363,2,FALSE),"")</f>
        <v>3000085</v>
      </c>
    </row>
    <row r="3050" spans="1:11" x14ac:dyDescent="0.2">
      <c r="A3050" t="str">
        <f t="shared" si="89"/>
        <v>2020WIBAUX COUNTY</v>
      </c>
      <c r="B3050">
        <v>3000085</v>
      </c>
      <c r="C3050">
        <v>2020</v>
      </c>
      <c r="D3050">
        <v>559991</v>
      </c>
      <c r="E3050" t="s">
        <v>777</v>
      </c>
      <c r="F3050" t="s">
        <v>786</v>
      </c>
      <c r="G3050" t="s">
        <v>331</v>
      </c>
      <c r="H3050" s="4">
        <v>0</v>
      </c>
      <c r="I3050" s="4">
        <v>0</v>
      </c>
      <c r="J3050" s="5">
        <f t="shared" si="90"/>
        <v>0</v>
      </c>
      <c r="K3050">
        <f>IFERROR(VLOOKUP(G3050,'GASB Match'!$A$87:$B$363,2,FALSE),"")</f>
        <v>3000085</v>
      </c>
    </row>
    <row r="3051" spans="1:11" x14ac:dyDescent="0.2">
      <c r="A3051" t="str">
        <f t="shared" si="89"/>
        <v>2021WIBAUX COUNTY</v>
      </c>
      <c r="B3051">
        <v>3000085</v>
      </c>
      <c r="C3051">
        <v>2021</v>
      </c>
      <c r="D3051">
        <v>559991</v>
      </c>
      <c r="E3051" t="s">
        <v>777</v>
      </c>
      <c r="F3051" t="s">
        <v>786</v>
      </c>
      <c r="G3051" t="s">
        <v>331</v>
      </c>
      <c r="H3051" s="4">
        <v>0</v>
      </c>
      <c r="I3051" s="4">
        <v>0</v>
      </c>
      <c r="J3051" s="5">
        <f t="shared" si="90"/>
        <v>0</v>
      </c>
      <c r="K3051">
        <f>IFERROR(VLOOKUP(G3051,'GASB Match'!$A$87:$B$363,2,FALSE),"")</f>
        <v>3000085</v>
      </c>
    </row>
    <row r="3052" spans="1:11" x14ac:dyDescent="0.2">
      <c r="A3052" t="str">
        <f t="shared" si="89"/>
        <v>2022WIBAUX COUNTY</v>
      </c>
      <c r="B3052">
        <v>3000085</v>
      </c>
      <c r="C3052">
        <v>2022</v>
      </c>
      <c r="D3052">
        <v>559991</v>
      </c>
      <c r="E3052" t="s">
        <v>777</v>
      </c>
      <c r="F3052" t="s">
        <v>786</v>
      </c>
      <c r="G3052" t="s">
        <v>331</v>
      </c>
      <c r="H3052" s="4">
        <v>0</v>
      </c>
      <c r="I3052" s="4">
        <v>0</v>
      </c>
      <c r="J3052" s="5">
        <f t="shared" si="90"/>
        <v>0</v>
      </c>
      <c r="K3052">
        <f>IFERROR(VLOOKUP(G3052,'GASB Match'!$A$87:$B$363,2,FALSE),"")</f>
        <v>3000085</v>
      </c>
    </row>
    <row r="3053" spans="1:11" x14ac:dyDescent="0.2">
      <c r="A3053" t="str">
        <f t="shared" si="89"/>
        <v>2023WIBAUX COUNTY</v>
      </c>
      <c r="B3053">
        <v>3000085</v>
      </c>
      <c r="C3053">
        <v>2023</v>
      </c>
      <c r="D3053">
        <v>559991</v>
      </c>
      <c r="E3053" t="s">
        <v>777</v>
      </c>
      <c r="F3053" t="s">
        <v>786</v>
      </c>
      <c r="G3053" t="s">
        <v>331</v>
      </c>
      <c r="H3053" s="4">
        <v>0</v>
      </c>
      <c r="I3053" s="4">
        <v>0</v>
      </c>
      <c r="J3053" s="5">
        <f t="shared" si="90"/>
        <v>0</v>
      </c>
      <c r="K3053">
        <f>IFERROR(VLOOKUP(G3053,'GASB Match'!$A$87:$B$363,2,FALSE),"")</f>
        <v>3000085</v>
      </c>
    </row>
    <row r="3054" spans="1:11" x14ac:dyDescent="0.2">
      <c r="A3054" t="str">
        <f t="shared" si="89"/>
        <v>2015BILLINGS PUBLIC SCHOOLS</v>
      </c>
      <c r="B3054" t="s">
        <v>785</v>
      </c>
      <c r="C3054">
        <v>2015</v>
      </c>
      <c r="D3054">
        <v>560021</v>
      </c>
      <c r="E3054" t="s">
        <v>777</v>
      </c>
      <c r="F3054" t="s">
        <v>786</v>
      </c>
      <c r="G3054" t="s">
        <v>332</v>
      </c>
      <c r="H3054" s="4">
        <v>6544291</v>
      </c>
      <c r="I3054" s="4">
        <v>4381085</v>
      </c>
      <c r="J3054" s="5">
        <f t="shared" si="90"/>
        <v>10925376</v>
      </c>
      <c r="K3054" t="str">
        <f>IFERROR(VLOOKUP(G3054,'GASB Match'!$A$87:$B$363,2,FALSE),"")</f>
        <v/>
      </c>
    </row>
    <row r="3055" spans="1:11" x14ac:dyDescent="0.2">
      <c r="A3055" t="str">
        <f t="shared" si="89"/>
        <v>2016BILLINGS PUBLIC SCHOOLS</v>
      </c>
      <c r="B3055" t="s">
        <v>785</v>
      </c>
      <c r="C3055">
        <v>2016</v>
      </c>
      <c r="D3055">
        <v>560021</v>
      </c>
      <c r="E3055" t="s">
        <v>777</v>
      </c>
      <c r="F3055" t="s">
        <v>786</v>
      </c>
      <c r="G3055" t="s">
        <v>332</v>
      </c>
      <c r="H3055" s="4">
        <v>6746263</v>
      </c>
      <c r="I3055" s="4">
        <v>4394947</v>
      </c>
      <c r="J3055" s="5">
        <f t="shared" si="90"/>
        <v>11141210</v>
      </c>
      <c r="K3055" t="str">
        <f>IFERROR(VLOOKUP(G3055,'GASB Match'!$A$87:$B$363,2,FALSE),"")</f>
        <v/>
      </c>
    </row>
    <row r="3056" spans="1:11" x14ac:dyDescent="0.2">
      <c r="A3056" t="str">
        <f t="shared" si="89"/>
        <v>2017BILLINGS PUBLIC SCHOOLS</v>
      </c>
      <c r="B3056" t="s">
        <v>785</v>
      </c>
      <c r="C3056">
        <v>2017</v>
      </c>
      <c r="D3056">
        <v>560021</v>
      </c>
      <c r="E3056" t="s">
        <v>777</v>
      </c>
      <c r="F3056" t="s">
        <v>786</v>
      </c>
      <c r="G3056" t="s">
        <v>332</v>
      </c>
      <c r="H3056" s="4">
        <v>7103719</v>
      </c>
      <c r="I3056" s="4">
        <v>4509122</v>
      </c>
      <c r="J3056" s="5">
        <f t="shared" si="90"/>
        <v>11612841</v>
      </c>
      <c r="K3056" t="str">
        <f>IFERROR(VLOOKUP(G3056,'GASB Match'!$A$87:$B$363,2,FALSE),"")</f>
        <v/>
      </c>
    </row>
    <row r="3057" spans="1:11" x14ac:dyDescent="0.2">
      <c r="A3057" t="str">
        <f t="shared" si="89"/>
        <v>2018BILLINGS PUBLIC SCHOOLS</v>
      </c>
      <c r="B3057" t="s">
        <v>785</v>
      </c>
      <c r="C3057">
        <v>2018</v>
      </c>
      <c r="D3057">
        <v>560021</v>
      </c>
      <c r="E3057" t="s">
        <v>777</v>
      </c>
      <c r="F3057" t="s">
        <v>786</v>
      </c>
      <c r="G3057" t="s">
        <v>332</v>
      </c>
      <c r="H3057" s="4">
        <v>7512393</v>
      </c>
      <c r="I3057" s="4">
        <v>4665450</v>
      </c>
      <c r="J3057" s="5">
        <f t="shared" si="90"/>
        <v>12177843</v>
      </c>
      <c r="K3057" t="str">
        <f>IFERROR(VLOOKUP(G3057,'GASB Match'!$A$87:$B$363,2,FALSE),"")</f>
        <v/>
      </c>
    </row>
    <row r="3058" spans="1:11" x14ac:dyDescent="0.2">
      <c r="A3058" t="str">
        <f t="shared" si="89"/>
        <v>2019BILLINGS PUBLIC SCHOOLS</v>
      </c>
      <c r="B3058" t="s">
        <v>785</v>
      </c>
      <c r="C3058">
        <v>2019</v>
      </c>
      <c r="D3058">
        <v>560021</v>
      </c>
      <c r="E3058" t="s">
        <v>777</v>
      </c>
      <c r="F3058" t="s">
        <v>786</v>
      </c>
      <c r="G3058" t="s">
        <v>332</v>
      </c>
      <c r="H3058" s="4">
        <v>8056515</v>
      </c>
      <c r="I3058" s="4">
        <v>4877315</v>
      </c>
      <c r="J3058" s="5">
        <f t="shared" si="90"/>
        <v>12933830</v>
      </c>
      <c r="K3058" t="str">
        <f>IFERROR(VLOOKUP(G3058,'GASB Match'!$A$87:$B$363,2,FALSE),"")</f>
        <v/>
      </c>
    </row>
    <row r="3059" spans="1:11" x14ac:dyDescent="0.2">
      <c r="A3059" t="str">
        <f t="shared" si="89"/>
        <v>2020BILLINGS PUBLIC SCHOOLS</v>
      </c>
      <c r="B3059" t="s">
        <v>785</v>
      </c>
      <c r="C3059">
        <v>2020</v>
      </c>
      <c r="D3059">
        <v>560021</v>
      </c>
      <c r="E3059" t="s">
        <v>777</v>
      </c>
      <c r="F3059" t="s">
        <v>786</v>
      </c>
      <c r="G3059" t="s">
        <v>332</v>
      </c>
      <c r="H3059" s="4">
        <v>8322356</v>
      </c>
      <c r="I3059" s="4">
        <v>4921835</v>
      </c>
      <c r="J3059" s="5">
        <f t="shared" si="90"/>
        <v>13244191</v>
      </c>
      <c r="K3059" t="str">
        <f>IFERROR(VLOOKUP(G3059,'GASB Match'!$A$87:$B$363,2,FALSE),"")</f>
        <v/>
      </c>
    </row>
    <row r="3060" spans="1:11" x14ac:dyDescent="0.2">
      <c r="A3060" t="str">
        <f t="shared" si="89"/>
        <v>2021BILLINGS PUBLIC SCHOOLS</v>
      </c>
      <c r="B3060" t="s">
        <v>785</v>
      </c>
      <c r="C3060">
        <v>2021</v>
      </c>
      <c r="D3060">
        <v>560021</v>
      </c>
      <c r="E3060" t="s">
        <v>777</v>
      </c>
      <c r="F3060" t="s">
        <v>786</v>
      </c>
      <c r="G3060" t="s">
        <v>332</v>
      </c>
      <c r="H3060" s="4">
        <v>8612526</v>
      </c>
      <c r="I3060" s="4">
        <v>4914465</v>
      </c>
      <c r="J3060" s="5">
        <f t="shared" si="90"/>
        <v>13526991</v>
      </c>
      <c r="K3060" t="str">
        <f>IFERROR(VLOOKUP(G3060,'GASB Match'!$A$87:$B$363,2,FALSE),"")</f>
        <v/>
      </c>
    </row>
    <row r="3061" spans="1:11" x14ac:dyDescent="0.2">
      <c r="A3061" t="str">
        <f t="shared" si="89"/>
        <v>2022BILLINGS PUBLIC SCHOOLS</v>
      </c>
      <c r="B3061" t="s">
        <v>785</v>
      </c>
      <c r="C3061">
        <v>2022</v>
      </c>
      <c r="D3061">
        <v>560021</v>
      </c>
      <c r="E3061" t="s">
        <v>777</v>
      </c>
      <c r="F3061" t="s">
        <v>786</v>
      </c>
      <c r="G3061" t="s">
        <v>332</v>
      </c>
      <c r="H3061" s="4">
        <v>9036166</v>
      </c>
      <c r="I3061" s="4">
        <v>4991973</v>
      </c>
      <c r="J3061" s="5">
        <f t="shared" si="90"/>
        <v>14028139</v>
      </c>
      <c r="K3061" t="str">
        <f>IFERROR(VLOOKUP(G3061,'GASB Match'!$A$87:$B$363,2,FALSE),"")</f>
        <v/>
      </c>
    </row>
    <row r="3062" spans="1:11" x14ac:dyDescent="0.2">
      <c r="A3062" t="str">
        <f t="shared" si="89"/>
        <v>2023BILLINGS PUBLIC SCHOOLS</v>
      </c>
      <c r="B3062" t="s">
        <v>785</v>
      </c>
      <c r="C3062">
        <v>2023</v>
      </c>
      <c r="D3062">
        <v>560021</v>
      </c>
      <c r="E3062" t="s">
        <v>777</v>
      </c>
      <c r="F3062" t="s">
        <v>786</v>
      </c>
      <c r="G3062" t="s">
        <v>332</v>
      </c>
      <c r="H3062" s="4">
        <v>9128848</v>
      </c>
      <c r="I3062" s="4">
        <v>4936053</v>
      </c>
      <c r="J3062" s="5">
        <f t="shared" si="90"/>
        <v>14064901</v>
      </c>
      <c r="K3062" t="str">
        <f>IFERROR(VLOOKUP(G3062,'GASB Match'!$A$87:$B$363,2,FALSE),"")</f>
        <v/>
      </c>
    </row>
    <row r="3063" spans="1:11" x14ac:dyDescent="0.2">
      <c r="A3063" t="str">
        <f t="shared" si="89"/>
        <v>2015BLUE CREEK ELEMENTARY</v>
      </c>
      <c r="B3063">
        <v>3004230</v>
      </c>
      <c r="C3063">
        <v>2015</v>
      </c>
      <c r="D3063">
        <v>560031</v>
      </c>
      <c r="E3063" t="s">
        <v>777</v>
      </c>
      <c r="F3063" t="s">
        <v>786</v>
      </c>
      <c r="G3063" t="s">
        <v>333</v>
      </c>
      <c r="H3063" s="4">
        <v>64142</v>
      </c>
      <c r="I3063" s="4">
        <v>43431</v>
      </c>
      <c r="J3063" s="5">
        <f t="shared" si="90"/>
        <v>107573</v>
      </c>
      <c r="K3063">
        <f>IFERROR(VLOOKUP(G3063,'GASB Match'!$A$87:$B$363,2,FALSE),"")</f>
        <v>3004230</v>
      </c>
    </row>
    <row r="3064" spans="1:11" x14ac:dyDescent="0.2">
      <c r="A3064" t="str">
        <f t="shared" si="89"/>
        <v>2016BLUE CREEK ELEMENTARY</v>
      </c>
      <c r="B3064">
        <v>3004230</v>
      </c>
      <c r="C3064">
        <v>2016</v>
      </c>
      <c r="D3064">
        <v>560031</v>
      </c>
      <c r="E3064" t="s">
        <v>777</v>
      </c>
      <c r="F3064" t="s">
        <v>786</v>
      </c>
      <c r="G3064" t="s">
        <v>333</v>
      </c>
      <c r="H3064" s="4">
        <v>66427</v>
      </c>
      <c r="I3064" s="4">
        <v>43482</v>
      </c>
      <c r="J3064" s="5">
        <f t="shared" si="90"/>
        <v>109909</v>
      </c>
      <c r="K3064">
        <f>IFERROR(VLOOKUP(G3064,'GASB Match'!$A$87:$B$363,2,FALSE),"")</f>
        <v>3004230</v>
      </c>
    </row>
    <row r="3065" spans="1:11" x14ac:dyDescent="0.2">
      <c r="A3065" t="str">
        <f t="shared" si="89"/>
        <v>2017BLUE CREEK ELEMENTARY</v>
      </c>
      <c r="B3065">
        <v>3004230</v>
      </c>
      <c r="C3065">
        <v>2017</v>
      </c>
      <c r="D3065">
        <v>560031</v>
      </c>
      <c r="E3065" t="s">
        <v>777</v>
      </c>
      <c r="F3065" t="s">
        <v>786</v>
      </c>
      <c r="G3065" t="s">
        <v>333</v>
      </c>
      <c r="H3065" s="4">
        <v>69959</v>
      </c>
      <c r="I3065" s="4">
        <v>44422</v>
      </c>
      <c r="J3065" s="5">
        <f t="shared" si="90"/>
        <v>114381</v>
      </c>
      <c r="K3065">
        <f>IFERROR(VLOOKUP(G3065,'GASB Match'!$A$87:$B$363,2,FALSE),"")</f>
        <v>3004230</v>
      </c>
    </row>
    <row r="3066" spans="1:11" x14ac:dyDescent="0.2">
      <c r="A3066" t="str">
        <f t="shared" si="89"/>
        <v>2018BLUE CREEK ELEMENTARY</v>
      </c>
      <c r="B3066">
        <v>3004230</v>
      </c>
      <c r="C3066">
        <v>2018</v>
      </c>
      <c r="D3066">
        <v>560031</v>
      </c>
      <c r="E3066" t="s">
        <v>777</v>
      </c>
      <c r="F3066" t="s">
        <v>786</v>
      </c>
      <c r="G3066" t="s">
        <v>333</v>
      </c>
      <c r="H3066" s="4">
        <v>61562</v>
      </c>
      <c r="I3066" s="4">
        <v>38563</v>
      </c>
      <c r="J3066" s="5">
        <f t="shared" si="90"/>
        <v>100125</v>
      </c>
      <c r="K3066">
        <f>IFERROR(VLOOKUP(G3066,'GASB Match'!$A$87:$B$363,2,FALSE),"")</f>
        <v>3004230</v>
      </c>
    </row>
    <row r="3067" spans="1:11" x14ac:dyDescent="0.2">
      <c r="A3067" t="str">
        <f t="shared" si="89"/>
        <v>2019BLUE CREEK ELEMENTARY</v>
      </c>
      <c r="B3067">
        <v>3004230</v>
      </c>
      <c r="C3067">
        <v>2019</v>
      </c>
      <c r="D3067">
        <v>560031</v>
      </c>
      <c r="E3067" t="s">
        <v>777</v>
      </c>
      <c r="F3067" t="s">
        <v>786</v>
      </c>
      <c r="G3067" t="s">
        <v>333</v>
      </c>
      <c r="H3067" s="4">
        <v>71378</v>
      </c>
      <c r="I3067" s="4">
        <v>43290</v>
      </c>
      <c r="J3067" s="5">
        <f t="shared" si="90"/>
        <v>114668</v>
      </c>
      <c r="K3067">
        <f>IFERROR(VLOOKUP(G3067,'GASB Match'!$A$87:$B$363,2,FALSE),"")</f>
        <v>3004230</v>
      </c>
    </row>
    <row r="3068" spans="1:11" x14ac:dyDescent="0.2">
      <c r="A3068" t="str">
        <f t="shared" si="89"/>
        <v>2020BLUE CREEK ELEMENTARY</v>
      </c>
      <c r="B3068">
        <v>3004230</v>
      </c>
      <c r="C3068">
        <v>2020</v>
      </c>
      <c r="D3068">
        <v>560031</v>
      </c>
      <c r="E3068" t="s">
        <v>777</v>
      </c>
      <c r="F3068" t="s">
        <v>786</v>
      </c>
      <c r="G3068" t="s">
        <v>333</v>
      </c>
      <c r="H3068" s="4">
        <v>74337</v>
      </c>
      <c r="I3068" s="4">
        <v>43875</v>
      </c>
      <c r="J3068" s="5">
        <f t="shared" si="90"/>
        <v>118212</v>
      </c>
      <c r="K3068">
        <f>IFERROR(VLOOKUP(G3068,'GASB Match'!$A$87:$B$363,2,FALSE),"")</f>
        <v>3004230</v>
      </c>
    </row>
    <row r="3069" spans="1:11" x14ac:dyDescent="0.2">
      <c r="A3069" t="str">
        <f t="shared" si="89"/>
        <v>2021BLUE CREEK ELEMENTARY</v>
      </c>
      <c r="B3069">
        <v>3004230</v>
      </c>
      <c r="C3069">
        <v>2021</v>
      </c>
      <c r="D3069">
        <v>560031</v>
      </c>
      <c r="E3069" t="s">
        <v>777</v>
      </c>
      <c r="F3069" t="s">
        <v>786</v>
      </c>
      <c r="G3069" t="s">
        <v>333</v>
      </c>
      <c r="H3069" s="4">
        <v>77477</v>
      </c>
      <c r="I3069" s="4">
        <v>44160</v>
      </c>
      <c r="J3069" s="5">
        <f t="shared" si="90"/>
        <v>121637</v>
      </c>
      <c r="K3069">
        <f>IFERROR(VLOOKUP(G3069,'GASB Match'!$A$87:$B$363,2,FALSE),"")</f>
        <v>3004230</v>
      </c>
    </row>
    <row r="3070" spans="1:11" x14ac:dyDescent="0.2">
      <c r="A3070" t="str">
        <f t="shared" si="89"/>
        <v>2022BLUE CREEK ELEMENTARY</v>
      </c>
      <c r="B3070">
        <v>3004230</v>
      </c>
      <c r="C3070">
        <v>2022</v>
      </c>
      <c r="D3070">
        <v>560031</v>
      </c>
      <c r="E3070" t="s">
        <v>777</v>
      </c>
      <c r="F3070" t="s">
        <v>786</v>
      </c>
      <c r="G3070" t="s">
        <v>333</v>
      </c>
      <c r="H3070" s="4">
        <v>83630</v>
      </c>
      <c r="I3070" s="4">
        <v>46074</v>
      </c>
      <c r="J3070" s="5">
        <f t="shared" si="90"/>
        <v>129704</v>
      </c>
      <c r="K3070">
        <f>IFERROR(VLOOKUP(G3070,'GASB Match'!$A$87:$B$363,2,FALSE),"")</f>
        <v>3004230</v>
      </c>
    </row>
    <row r="3071" spans="1:11" x14ac:dyDescent="0.2">
      <c r="A3071" t="str">
        <f t="shared" si="89"/>
        <v>2023BLUE CREEK ELEMENTARY</v>
      </c>
      <c r="B3071">
        <v>3004230</v>
      </c>
      <c r="C3071">
        <v>2023</v>
      </c>
      <c r="D3071">
        <v>560031</v>
      </c>
      <c r="E3071" t="s">
        <v>777</v>
      </c>
      <c r="F3071" t="s">
        <v>786</v>
      </c>
      <c r="G3071" t="s">
        <v>333</v>
      </c>
      <c r="H3071" s="4">
        <v>81800</v>
      </c>
      <c r="I3071" s="4">
        <v>44112</v>
      </c>
      <c r="J3071" s="5">
        <f t="shared" si="90"/>
        <v>125912</v>
      </c>
      <c r="K3071">
        <f>IFERROR(VLOOKUP(G3071,'GASB Match'!$A$87:$B$363,2,FALSE),"")</f>
        <v>3004230</v>
      </c>
    </row>
    <row r="3072" spans="1:11" x14ac:dyDescent="0.2">
      <c r="A3072" t="str">
        <f t="shared" si="89"/>
        <v>2015CANYON CREEK ELEMENTARY</v>
      </c>
      <c r="B3072">
        <v>3005460</v>
      </c>
      <c r="C3072">
        <v>2015</v>
      </c>
      <c r="D3072">
        <v>560041</v>
      </c>
      <c r="E3072" t="s">
        <v>777</v>
      </c>
      <c r="F3072" t="s">
        <v>786</v>
      </c>
      <c r="G3072" t="s">
        <v>334</v>
      </c>
      <c r="H3072" s="4">
        <v>79888</v>
      </c>
      <c r="I3072" s="4">
        <v>53971</v>
      </c>
      <c r="J3072" s="5">
        <f t="shared" si="90"/>
        <v>133859</v>
      </c>
      <c r="K3072">
        <f>IFERROR(VLOOKUP(G3072,'GASB Match'!$A$87:$B$363,2,FALSE),"")</f>
        <v>3005460</v>
      </c>
    </row>
    <row r="3073" spans="1:11" x14ac:dyDescent="0.2">
      <c r="A3073" t="str">
        <f t="shared" si="89"/>
        <v>2016CANYON CREEK ELEMENTARY</v>
      </c>
      <c r="B3073">
        <v>3005460</v>
      </c>
      <c r="C3073">
        <v>2016</v>
      </c>
      <c r="D3073">
        <v>560041</v>
      </c>
      <c r="E3073" t="s">
        <v>777</v>
      </c>
      <c r="F3073" t="s">
        <v>786</v>
      </c>
      <c r="G3073" t="s">
        <v>334</v>
      </c>
      <c r="H3073" s="4">
        <v>74705</v>
      </c>
      <c r="I3073" s="4">
        <v>48874</v>
      </c>
      <c r="J3073" s="5">
        <f t="shared" si="90"/>
        <v>123579</v>
      </c>
      <c r="K3073">
        <f>IFERROR(VLOOKUP(G3073,'GASB Match'!$A$87:$B$363,2,FALSE),"")</f>
        <v>3005460</v>
      </c>
    </row>
    <row r="3074" spans="1:11" x14ac:dyDescent="0.2">
      <c r="A3074" t="str">
        <f t="shared" si="89"/>
        <v>2017CANYON CREEK ELEMENTARY</v>
      </c>
      <c r="B3074">
        <v>3005460</v>
      </c>
      <c r="C3074">
        <v>2017</v>
      </c>
      <c r="D3074">
        <v>560041</v>
      </c>
      <c r="E3074" t="s">
        <v>777</v>
      </c>
      <c r="F3074" t="s">
        <v>786</v>
      </c>
      <c r="G3074" t="s">
        <v>334</v>
      </c>
      <c r="H3074" s="4">
        <v>79044</v>
      </c>
      <c r="I3074" s="4">
        <v>50188</v>
      </c>
      <c r="J3074" s="5">
        <f t="shared" si="90"/>
        <v>129232</v>
      </c>
      <c r="K3074">
        <f>IFERROR(VLOOKUP(G3074,'GASB Match'!$A$87:$B$363,2,FALSE),"")</f>
        <v>3005460</v>
      </c>
    </row>
    <row r="3075" spans="1:11" x14ac:dyDescent="0.2">
      <c r="A3075" t="str">
        <f t="shared" ref="A3075:A3138" si="91">C3075&amp;G3075</f>
        <v>2018CANYON CREEK ELEMENTARY</v>
      </c>
      <c r="B3075">
        <v>3005460</v>
      </c>
      <c r="C3075">
        <v>2018</v>
      </c>
      <c r="D3075">
        <v>560041</v>
      </c>
      <c r="E3075" t="s">
        <v>777</v>
      </c>
      <c r="F3075" t="s">
        <v>786</v>
      </c>
      <c r="G3075" t="s">
        <v>334</v>
      </c>
      <c r="H3075" s="4">
        <v>81562</v>
      </c>
      <c r="I3075" s="4">
        <v>50983</v>
      </c>
      <c r="J3075" s="5">
        <f t="shared" si="90"/>
        <v>132545</v>
      </c>
      <c r="K3075">
        <f>IFERROR(VLOOKUP(G3075,'GASB Match'!$A$87:$B$363,2,FALSE),"")</f>
        <v>3005460</v>
      </c>
    </row>
    <row r="3076" spans="1:11" x14ac:dyDescent="0.2">
      <c r="A3076" t="str">
        <f t="shared" si="91"/>
        <v>2019CANYON CREEK ELEMENTARY</v>
      </c>
      <c r="B3076">
        <v>3005460</v>
      </c>
      <c r="C3076">
        <v>2019</v>
      </c>
      <c r="D3076">
        <v>560041</v>
      </c>
      <c r="E3076" t="s">
        <v>777</v>
      </c>
      <c r="F3076" t="s">
        <v>786</v>
      </c>
      <c r="G3076" t="s">
        <v>334</v>
      </c>
      <c r="H3076" s="4">
        <v>81537</v>
      </c>
      <c r="I3076" s="4">
        <v>49440</v>
      </c>
      <c r="J3076" s="5">
        <f t="shared" si="90"/>
        <v>130977</v>
      </c>
      <c r="K3076">
        <f>IFERROR(VLOOKUP(G3076,'GASB Match'!$A$87:$B$363,2,FALSE),"")</f>
        <v>3005460</v>
      </c>
    </row>
    <row r="3077" spans="1:11" x14ac:dyDescent="0.2">
      <c r="A3077" t="str">
        <f t="shared" si="91"/>
        <v>2020CANYON CREEK ELEMENTARY</v>
      </c>
      <c r="B3077">
        <v>3005460</v>
      </c>
      <c r="C3077">
        <v>2020</v>
      </c>
      <c r="D3077">
        <v>560041</v>
      </c>
      <c r="E3077" t="s">
        <v>777</v>
      </c>
      <c r="F3077" t="s">
        <v>786</v>
      </c>
      <c r="G3077" t="s">
        <v>334</v>
      </c>
      <c r="H3077" s="4">
        <v>92321</v>
      </c>
      <c r="I3077" s="4">
        <v>54511</v>
      </c>
      <c r="J3077" s="5">
        <f t="shared" si="90"/>
        <v>146832</v>
      </c>
      <c r="K3077">
        <f>IFERROR(VLOOKUP(G3077,'GASB Match'!$A$87:$B$363,2,FALSE),"")</f>
        <v>3005460</v>
      </c>
    </row>
    <row r="3078" spans="1:11" x14ac:dyDescent="0.2">
      <c r="A3078" t="str">
        <f t="shared" si="91"/>
        <v>2021CANYON CREEK ELEMENTARY</v>
      </c>
      <c r="B3078">
        <v>3005460</v>
      </c>
      <c r="C3078">
        <v>2021</v>
      </c>
      <c r="D3078">
        <v>560041</v>
      </c>
      <c r="E3078" t="s">
        <v>777</v>
      </c>
      <c r="F3078" t="s">
        <v>786</v>
      </c>
      <c r="G3078" t="s">
        <v>334</v>
      </c>
      <c r="H3078" s="4">
        <v>92934</v>
      </c>
      <c r="I3078" s="4">
        <v>52980</v>
      </c>
      <c r="J3078" s="5">
        <f t="shared" si="90"/>
        <v>145914</v>
      </c>
      <c r="K3078">
        <f>IFERROR(VLOOKUP(G3078,'GASB Match'!$A$87:$B$363,2,FALSE),"")</f>
        <v>3005460</v>
      </c>
    </row>
    <row r="3079" spans="1:11" x14ac:dyDescent="0.2">
      <c r="A3079" t="str">
        <f t="shared" si="91"/>
        <v>2022CANYON CREEK ELEMENTARY</v>
      </c>
      <c r="B3079">
        <v>3005460</v>
      </c>
      <c r="C3079">
        <v>2022</v>
      </c>
      <c r="D3079">
        <v>560041</v>
      </c>
      <c r="E3079" t="s">
        <v>777</v>
      </c>
      <c r="F3079" t="s">
        <v>786</v>
      </c>
      <c r="G3079" t="s">
        <v>334</v>
      </c>
      <c r="H3079" s="4">
        <v>93315</v>
      </c>
      <c r="I3079" s="4">
        <v>51425</v>
      </c>
      <c r="J3079" s="5">
        <f t="shared" si="90"/>
        <v>144740</v>
      </c>
      <c r="K3079">
        <f>IFERROR(VLOOKUP(G3079,'GASB Match'!$A$87:$B$363,2,FALSE),"")</f>
        <v>3005460</v>
      </c>
    </row>
    <row r="3080" spans="1:11" x14ac:dyDescent="0.2">
      <c r="A3080" t="str">
        <f t="shared" si="91"/>
        <v>2023CANYON CREEK ELEMENTARY</v>
      </c>
      <c r="B3080">
        <v>3005460</v>
      </c>
      <c r="C3080">
        <v>2023</v>
      </c>
      <c r="D3080">
        <v>560041</v>
      </c>
      <c r="E3080" t="s">
        <v>777</v>
      </c>
      <c r="F3080" t="s">
        <v>786</v>
      </c>
      <c r="G3080" t="s">
        <v>334</v>
      </c>
      <c r="H3080" s="4">
        <v>99859</v>
      </c>
      <c r="I3080" s="4">
        <v>53877</v>
      </c>
      <c r="J3080" s="5">
        <f t="shared" si="90"/>
        <v>153736</v>
      </c>
      <c r="K3080">
        <f>IFERROR(VLOOKUP(G3080,'GASB Match'!$A$87:$B$363,2,FALSE),"")</f>
        <v>3005460</v>
      </c>
    </row>
    <row r="3081" spans="1:11" x14ac:dyDescent="0.2">
      <c r="A3081" t="str">
        <f t="shared" si="91"/>
        <v>2015LAUREL PUBLIC SCHOOLS</v>
      </c>
      <c r="B3081" t="s">
        <v>785</v>
      </c>
      <c r="C3081">
        <v>2015</v>
      </c>
      <c r="D3081">
        <v>560071</v>
      </c>
      <c r="E3081" t="s">
        <v>777</v>
      </c>
      <c r="F3081" t="s">
        <v>786</v>
      </c>
      <c r="G3081" t="s">
        <v>335</v>
      </c>
      <c r="H3081" s="4">
        <v>709070</v>
      </c>
      <c r="I3081" s="4">
        <v>475130</v>
      </c>
      <c r="J3081" s="5">
        <f t="shared" si="90"/>
        <v>1184200</v>
      </c>
      <c r="K3081" t="str">
        <f>IFERROR(VLOOKUP(G3081,'GASB Match'!$A$87:$B$363,2,FALSE),"")</f>
        <v/>
      </c>
    </row>
    <row r="3082" spans="1:11" x14ac:dyDescent="0.2">
      <c r="A3082" t="str">
        <f t="shared" si="91"/>
        <v>2016LAUREL PUBLIC SCHOOLS</v>
      </c>
      <c r="B3082" t="s">
        <v>785</v>
      </c>
      <c r="C3082">
        <v>2016</v>
      </c>
      <c r="D3082">
        <v>560071</v>
      </c>
      <c r="E3082" t="s">
        <v>777</v>
      </c>
      <c r="F3082" t="s">
        <v>786</v>
      </c>
      <c r="G3082" t="s">
        <v>335</v>
      </c>
      <c r="H3082" s="4">
        <v>749942</v>
      </c>
      <c r="I3082" s="4">
        <v>488746</v>
      </c>
      <c r="J3082" s="5">
        <f t="shared" si="90"/>
        <v>1238688</v>
      </c>
      <c r="K3082" t="str">
        <f>IFERROR(VLOOKUP(G3082,'GASB Match'!$A$87:$B$363,2,FALSE),"")</f>
        <v/>
      </c>
    </row>
    <row r="3083" spans="1:11" x14ac:dyDescent="0.2">
      <c r="A3083" t="str">
        <f t="shared" si="91"/>
        <v>2017LAUREL PUBLIC SCHOOLS</v>
      </c>
      <c r="B3083" t="s">
        <v>785</v>
      </c>
      <c r="C3083">
        <v>2017</v>
      </c>
      <c r="D3083">
        <v>560071</v>
      </c>
      <c r="E3083" t="s">
        <v>777</v>
      </c>
      <c r="F3083" t="s">
        <v>786</v>
      </c>
      <c r="G3083" t="s">
        <v>335</v>
      </c>
      <c r="H3083" s="4">
        <v>765016</v>
      </c>
      <c r="I3083" s="4">
        <v>485611</v>
      </c>
      <c r="J3083" s="5">
        <f t="shared" ref="J3083:J3146" si="92">SUM(H3083:I3083)</f>
        <v>1250627</v>
      </c>
      <c r="K3083" t="str">
        <f>IFERROR(VLOOKUP(G3083,'GASB Match'!$A$87:$B$363,2,FALSE),"")</f>
        <v/>
      </c>
    </row>
    <row r="3084" spans="1:11" x14ac:dyDescent="0.2">
      <c r="A3084" t="str">
        <f t="shared" si="91"/>
        <v>2018LAUREL PUBLIC SCHOOLS</v>
      </c>
      <c r="B3084" t="s">
        <v>785</v>
      </c>
      <c r="C3084">
        <v>2018</v>
      </c>
      <c r="D3084">
        <v>560071</v>
      </c>
      <c r="E3084" t="s">
        <v>777</v>
      </c>
      <c r="F3084" t="s">
        <v>786</v>
      </c>
      <c r="G3084" t="s">
        <v>335</v>
      </c>
      <c r="H3084" s="4">
        <v>782627</v>
      </c>
      <c r="I3084" s="4">
        <v>486337</v>
      </c>
      <c r="J3084" s="5">
        <f t="shared" si="92"/>
        <v>1268964</v>
      </c>
      <c r="K3084" t="str">
        <f>IFERROR(VLOOKUP(G3084,'GASB Match'!$A$87:$B$363,2,FALSE),"")</f>
        <v/>
      </c>
    </row>
    <row r="3085" spans="1:11" x14ac:dyDescent="0.2">
      <c r="A3085" t="str">
        <f t="shared" si="91"/>
        <v>2019LAUREL PUBLIC SCHOOLS</v>
      </c>
      <c r="B3085" t="s">
        <v>785</v>
      </c>
      <c r="C3085">
        <v>2019</v>
      </c>
      <c r="D3085">
        <v>560071</v>
      </c>
      <c r="E3085" t="s">
        <v>777</v>
      </c>
      <c r="F3085" t="s">
        <v>786</v>
      </c>
      <c r="G3085" t="s">
        <v>335</v>
      </c>
      <c r="H3085" s="4">
        <v>817741</v>
      </c>
      <c r="I3085" s="4">
        <v>495122</v>
      </c>
      <c r="J3085" s="5">
        <f t="shared" si="92"/>
        <v>1312863</v>
      </c>
      <c r="K3085" t="str">
        <f>IFERROR(VLOOKUP(G3085,'GASB Match'!$A$87:$B$363,2,FALSE),"")</f>
        <v/>
      </c>
    </row>
    <row r="3086" spans="1:11" x14ac:dyDescent="0.2">
      <c r="A3086" t="str">
        <f t="shared" si="91"/>
        <v>2020LAUREL PUBLIC SCHOOLS</v>
      </c>
      <c r="B3086" t="s">
        <v>785</v>
      </c>
      <c r="C3086">
        <v>2020</v>
      </c>
      <c r="D3086">
        <v>560071</v>
      </c>
      <c r="E3086" t="s">
        <v>777</v>
      </c>
      <c r="F3086" t="s">
        <v>786</v>
      </c>
      <c r="G3086" t="s">
        <v>335</v>
      </c>
      <c r="H3086" s="4">
        <v>849241</v>
      </c>
      <c r="I3086" s="4">
        <v>502161</v>
      </c>
      <c r="J3086" s="5">
        <f t="shared" si="92"/>
        <v>1351402</v>
      </c>
      <c r="K3086" t="str">
        <f>IFERROR(VLOOKUP(G3086,'GASB Match'!$A$87:$B$363,2,FALSE),"")</f>
        <v/>
      </c>
    </row>
    <row r="3087" spans="1:11" x14ac:dyDescent="0.2">
      <c r="A3087" t="str">
        <f t="shared" si="91"/>
        <v>2021LAUREL PUBLIC SCHOOLS</v>
      </c>
      <c r="B3087" t="s">
        <v>785</v>
      </c>
      <c r="C3087">
        <v>2021</v>
      </c>
      <c r="D3087">
        <v>560071</v>
      </c>
      <c r="E3087" t="s">
        <v>777</v>
      </c>
      <c r="F3087" t="s">
        <v>786</v>
      </c>
      <c r="G3087" t="s">
        <v>335</v>
      </c>
      <c r="H3087" s="4">
        <v>916739</v>
      </c>
      <c r="I3087" s="4">
        <v>523063</v>
      </c>
      <c r="J3087" s="5">
        <f t="shared" si="92"/>
        <v>1439802</v>
      </c>
      <c r="K3087" t="str">
        <f>IFERROR(VLOOKUP(G3087,'GASB Match'!$A$87:$B$363,2,FALSE),"")</f>
        <v/>
      </c>
    </row>
    <row r="3088" spans="1:11" x14ac:dyDescent="0.2">
      <c r="A3088" t="str">
        <f t="shared" si="91"/>
        <v>2022LAUREL PUBLIC SCHOOLS</v>
      </c>
      <c r="B3088" t="s">
        <v>785</v>
      </c>
      <c r="C3088">
        <v>2022</v>
      </c>
      <c r="D3088">
        <v>560071</v>
      </c>
      <c r="E3088" t="s">
        <v>777</v>
      </c>
      <c r="F3088" t="s">
        <v>786</v>
      </c>
      <c r="G3088" t="s">
        <v>335</v>
      </c>
      <c r="H3088" s="4">
        <v>923514</v>
      </c>
      <c r="I3088" s="4">
        <v>510075</v>
      </c>
      <c r="J3088" s="5">
        <f t="shared" si="92"/>
        <v>1433589</v>
      </c>
      <c r="K3088" t="str">
        <f>IFERROR(VLOOKUP(G3088,'GASB Match'!$A$87:$B$363,2,FALSE),"")</f>
        <v/>
      </c>
    </row>
    <row r="3089" spans="1:11" x14ac:dyDescent="0.2">
      <c r="A3089" t="str">
        <f t="shared" si="91"/>
        <v>2023LAUREL PUBLIC SCHOOLS</v>
      </c>
      <c r="B3089" t="s">
        <v>785</v>
      </c>
      <c r="C3089">
        <v>2023</v>
      </c>
      <c r="D3089">
        <v>560071</v>
      </c>
      <c r="E3089" t="s">
        <v>777</v>
      </c>
      <c r="F3089" t="s">
        <v>786</v>
      </c>
      <c r="G3089" t="s">
        <v>335</v>
      </c>
      <c r="H3089" s="4">
        <v>971036</v>
      </c>
      <c r="I3089" s="4">
        <v>524942</v>
      </c>
      <c r="J3089" s="5">
        <f t="shared" si="92"/>
        <v>1495978</v>
      </c>
      <c r="K3089" t="str">
        <f>IFERROR(VLOOKUP(G3089,'GASB Match'!$A$87:$B$363,2,FALSE),"")</f>
        <v/>
      </c>
    </row>
    <row r="3090" spans="1:11" x14ac:dyDescent="0.2">
      <c r="A3090" t="str">
        <f t="shared" si="91"/>
        <v>2015ELDER GROVE ELEMENTARY</v>
      </c>
      <c r="B3090">
        <v>3009720</v>
      </c>
      <c r="C3090">
        <v>2015</v>
      </c>
      <c r="D3090">
        <v>560081</v>
      </c>
      <c r="E3090" t="s">
        <v>777</v>
      </c>
      <c r="F3090" t="s">
        <v>786</v>
      </c>
      <c r="G3090" t="s">
        <v>336</v>
      </c>
      <c r="H3090" s="4">
        <v>142977</v>
      </c>
      <c r="I3090" s="4">
        <v>96201</v>
      </c>
      <c r="J3090" s="5">
        <f t="shared" si="92"/>
        <v>239178</v>
      </c>
      <c r="K3090">
        <f>IFERROR(VLOOKUP(G3090,'GASB Match'!$A$87:$B$363,2,FALSE),"")</f>
        <v>3009720</v>
      </c>
    </row>
    <row r="3091" spans="1:11" x14ac:dyDescent="0.2">
      <c r="A3091" t="str">
        <f t="shared" si="91"/>
        <v>2016ELDER GROVE ELEMENTARY</v>
      </c>
      <c r="B3091">
        <v>3009720</v>
      </c>
      <c r="C3091">
        <v>2016</v>
      </c>
      <c r="D3091">
        <v>560081</v>
      </c>
      <c r="E3091" t="s">
        <v>777</v>
      </c>
      <c r="F3091" t="s">
        <v>786</v>
      </c>
      <c r="G3091" t="s">
        <v>336</v>
      </c>
      <c r="H3091" s="4">
        <v>160289</v>
      </c>
      <c r="I3091" s="4">
        <v>104627</v>
      </c>
      <c r="J3091" s="5">
        <f t="shared" si="92"/>
        <v>264916</v>
      </c>
      <c r="K3091">
        <f>IFERROR(VLOOKUP(G3091,'GASB Match'!$A$87:$B$363,2,FALSE),"")</f>
        <v>3009720</v>
      </c>
    </row>
    <row r="3092" spans="1:11" x14ac:dyDescent="0.2">
      <c r="A3092" t="str">
        <f t="shared" si="91"/>
        <v>2017ELDER GROVE ELEMENTARY</v>
      </c>
      <c r="B3092">
        <v>3009720</v>
      </c>
      <c r="C3092">
        <v>2017</v>
      </c>
      <c r="D3092">
        <v>560081</v>
      </c>
      <c r="E3092" t="s">
        <v>777</v>
      </c>
      <c r="F3092" t="s">
        <v>786</v>
      </c>
      <c r="G3092" t="s">
        <v>336</v>
      </c>
      <c r="H3092" s="4">
        <v>168503</v>
      </c>
      <c r="I3092" s="4">
        <v>106973</v>
      </c>
      <c r="J3092" s="5">
        <f t="shared" si="92"/>
        <v>275476</v>
      </c>
      <c r="K3092">
        <f>IFERROR(VLOOKUP(G3092,'GASB Match'!$A$87:$B$363,2,FALSE),"")</f>
        <v>3009720</v>
      </c>
    </row>
    <row r="3093" spans="1:11" x14ac:dyDescent="0.2">
      <c r="A3093" t="str">
        <f t="shared" si="91"/>
        <v>2018ELDER GROVE ELEMENTARY</v>
      </c>
      <c r="B3093">
        <v>3009720</v>
      </c>
      <c r="C3093">
        <v>2018</v>
      </c>
      <c r="D3093">
        <v>560081</v>
      </c>
      <c r="E3093" t="s">
        <v>777</v>
      </c>
      <c r="F3093" t="s">
        <v>786</v>
      </c>
      <c r="G3093" t="s">
        <v>336</v>
      </c>
      <c r="H3093" s="4">
        <v>183558</v>
      </c>
      <c r="I3093" s="4">
        <v>114322</v>
      </c>
      <c r="J3093" s="5">
        <f t="shared" si="92"/>
        <v>297880</v>
      </c>
      <c r="K3093">
        <f>IFERROR(VLOOKUP(G3093,'GASB Match'!$A$87:$B$363,2,FALSE),"")</f>
        <v>3009720</v>
      </c>
    </row>
    <row r="3094" spans="1:11" x14ac:dyDescent="0.2">
      <c r="A3094" t="str">
        <f t="shared" si="91"/>
        <v>2019ELDER GROVE ELEMENTARY</v>
      </c>
      <c r="B3094">
        <v>3009720</v>
      </c>
      <c r="C3094">
        <v>2019</v>
      </c>
      <c r="D3094">
        <v>560081</v>
      </c>
      <c r="E3094" t="s">
        <v>777</v>
      </c>
      <c r="F3094" t="s">
        <v>786</v>
      </c>
      <c r="G3094" t="s">
        <v>336</v>
      </c>
      <c r="H3094" s="4">
        <v>202416</v>
      </c>
      <c r="I3094" s="4">
        <v>122617</v>
      </c>
      <c r="J3094" s="5">
        <f t="shared" si="92"/>
        <v>325033</v>
      </c>
      <c r="K3094">
        <f>IFERROR(VLOOKUP(G3094,'GASB Match'!$A$87:$B$363,2,FALSE),"")</f>
        <v>3009720</v>
      </c>
    </row>
    <row r="3095" spans="1:11" x14ac:dyDescent="0.2">
      <c r="A3095" t="str">
        <f t="shared" si="91"/>
        <v>2020ELDER GROVE ELEMENTARY</v>
      </c>
      <c r="B3095">
        <v>3009720</v>
      </c>
      <c r="C3095">
        <v>2020</v>
      </c>
      <c r="D3095">
        <v>560081</v>
      </c>
      <c r="E3095" t="s">
        <v>777</v>
      </c>
      <c r="F3095" t="s">
        <v>786</v>
      </c>
      <c r="G3095" t="s">
        <v>336</v>
      </c>
      <c r="H3095" s="4">
        <v>218039</v>
      </c>
      <c r="I3095" s="4">
        <v>128862</v>
      </c>
      <c r="J3095" s="5">
        <f t="shared" si="92"/>
        <v>346901</v>
      </c>
      <c r="K3095">
        <f>IFERROR(VLOOKUP(G3095,'GASB Match'!$A$87:$B$363,2,FALSE),"")</f>
        <v>3009720</v>
      </c>
    </row>
    <row r="3096" spans="1:11" x14ac:dyDescent="0.2">
      <c r="A3096" t="str">
        <f t="shared" si="91"/>
        <v>2021ELDER GROVE ELEMENTARY</v>
      </c>
      <c r="B3096">
        <v>3009720</v>
      </c>
      <c r="C3096">
        <v>2021</v>
      </c>
      <c r="D3096">
        <v>560081</v>
      </c>
      <c r="E3096" t="s">
        <v>777</v>
      </c>
      <c r="F3096" t="s">
        <v>786</v>
      </c>
      <c r="G3096" t="s">
        <v>336</v>
      </c>
      <c r="H3096" s="4">
        <v>235599</v>
      </c>
      <c r="I3096" s="4">
        <v>134388</v>
      </c>
      <c r="J3096" s="5">
        <f t="shared" si="92"/>
        <v>369987</v>
      </c>
      <c r="K3096">
        <f>IFERROR(VLOOKUP(G3096,'GASB Match'!$A$87:$B$363,2,FALSE),"")</f>
        <v>3009720</v>
      </c>
    </row>
    <row r="3097" spans="1:11" x14ac:dyDescent="0.2">
      <c r="A3097" t="str">
        <f t="shared" si="91"/>
        <v>2022ELDER GROVE ELEMENTARY</v>
      </c>
      <c r="B3097">
        <v>3009720</v>
      </c>
      <c r="C3097">
        <v>2022</v>
      </c>
      <c r="D3097">
        <v>560081</v>
      </c>
      <c r="E3097" t="s">
        <v>777</v>
      </c>
      <c r="F3097" t="s">
        <v>786</v>
      </c>
      <c r="G3097" t="s">
        <v>336</v>
      </c>
      <c r="H3097" s="4">
        <v>246813</v>
      </c>
      <c r="I3097" s="4">
        <v>136226</v>
      </c>
      <c r="J3097" s="5">
        <f t="shared" si="92"/>
        <v>383039</v>
      </c>
      <c r="K3097">
        <f>IFERROR(VLOOKUP(G3097,'GASB Match'!$A$87:$B$363,2,FALSE),"")</f>
        <v>3009720</v>
      </c>
    </row>
    <row r="3098" spans="1:11" x14ac:dyDescent="0.2">
      <c r="A3098" t="str">
        <f t="shared" si="91"/>
        <v>2023ELDER GROVE ELEMENTARY</v>
      </c>
      <c r="B3098">
        <v>3009720</v>
      </c>
      <c r="C3098">
        <v>2023</v>
      </c>
      <c r="D3098">
        <v>560081</v>
      </c>
      <c r="E3098" t="s">
        <v>777</v>
      </c>
      <c r="F3098" t="s">
        <v>786</v>
      </c>
      <c r="G3098" t="s">
        <v>336</v>
      </c>
      <c r="H3098" s="4">
        <v>265296</v>
      </c>
      <c r="I3098" s="4">
        <v>143332</v>
      </c>
      <c r="J3098" s="5">
        <f t="shared" si="92"/>
        <v>408628</v>
      </c>
      <c r="K3098">
        <f>IFERROR(VLOOKUP(G3098,'GASB Match'!$A$87:$B$363,2,FALSE),"")</f>
        <v>3009720</v>
      </c>
    </row>
    <row r="3099" spans="1:11" x14ac:dyDescent="0.2">
      <c r="A3099" t="str">
        <f t="shared" si="91"/>
        <v>2015CUSTER K-12 SCHOOLS</v>
      </c>
      <c r="B3099">
        <v>3008130</v>
      </c>
      <c r="C3099">
        <v>2015</v>
      </c>
      <c r="D3099">
        <v>560151</v>
      </c>
      <c r="E3099" t="s">
        <v>777</v>
      </c>
      <c r="F3099" t="s">
        <v>786</v>
      </c>
      <c r="G3099" t="s">
        <v>337</v>
      </c>
      <c r="H3099" s="4">
        <v>50666</v>
      </c>
      <c r="I3099" s="4">
        <v>34411</v>
      </c>
      <c r="J3099" s="5">
        <f t="shared" si="92"/>
        <v>85077</v>
      </c>
      <c r="K3099">
        <f>IFERROR(VLOOKUP(G3099,'GASB Match'!$A$87:$B$363,2,FALSE),"")</f>
        <v>3008130</v>
      </c>
    </row>
    <row r="3100" spans="1:11" x14ac:dyDescent="0.2">
      <c r="A3100" t="str">
        <f t="shared" si="91"/>
        <v>2016CUSTER K-12 SCHOOLS</v>
      </c>
      <c r="B3100">
        <v>3008130</v>
      </c>
      <c r="C3100">
        <v>2016</v>
      </c>
      <c r="D3100">
        <v>560151</v>
      </c>
      <c r="E3100" t="s">
        <v>777</v>
      </c>
      <c r="F3100" t="s">
        <v>786</v>
      </c>
      <c r="G3100" t="s">
        <v>337</v>
      </c>
      <c r="H3100" s="4">
        <v>45811</v>
      </c>
      <c r="I3100" s="4">
        <v>30052</v>
      </c>
      <c r="J3100" s="5">
        <f t="shared" si="92"/>
        <v>75863</v>
      </c>
      <c r="K3100">
        <f>IFERROR(VLOOKUP(G3100,'GASB Match'!$A$87:$B$363,2,FALSE),"")</f>
        <v>3008130</v>
      </c>
    </row>
    <row r="3101" spans="1:11" x14ac:dyDescent="0.2">
      <c r="A3101" t="str">
        <f t="shared" si="91"/>
        <v>2017CUSTER K-12 SCHOOLS</v>
      </c>
      <c r="B3101">
        <v>3008130</v>
      </c>
      <c r="C3101">
        <v>2017</v>
      </c>
      <c r="D3101">
        <v>560151</v>
      </c>
      <c r="E3101" t="s">
        <v>777</v>
      </c>
      <c r="F3101" t="s">
        <v>786</v>
      </c>
      <c r="G3101" t="s">
        <v>337</v>
      </c>
      <c r="H3101" s="4">
        <v>46204</v>
      </c>
      <c r="I3101" s="4">
        <v>29343</v>
      </c>
      <c r="J3101" s="5">
        <f t="shared" si="92"/>
        <v>75547</v>
      </c>
      <c r="K3101">
        <f>IFERROR(VLOOKUP(G3101,'GASB Match'!$A$87:$B$363,2,FALSE),"")</f>
        <v>3008130</v>
      </c>
    </row>
    <row r="3102" spans="1:11" x14ac:dyDescent="0.2">
      <c r="A3102" t="str">
        <f t="shared" si="91"/>
        <v>2018CUSTER K-12 SCHOOLS</v>
      </c>
      <c r="B3102">
        <v>3008130</v>
      </c>
      <c r="C3102">
        <v>2018</v>
      </c>
      <c r="D3102">
        <v>560151</v>
      </c>
      <c r="E3102" t="s">
        <v>777</v>
      </c>
      <c r="F3102" t="s">
        <v>786</v>
      </c>
      <c r="G3102" t="s">
        <v>337</v>
      </c>
      <c r="H3102" s="4">
        <v>49794</v>
      </c>
      <c r="I3102" s="4">
        <v>31256</v>
      </c>
      <c r="J3102" s="5">
        <f t="shared" si="92"/>
        <v>81050</v>
      </c>
      <c r="K3102">
        <f>IFERROR(VLOOKUP(G3102,'GASB Match'!$A$87:$B$363,2,FALSE),"")</f>
        <v>3008130</v>
      </c>
    </row>
    <row r="3103" spans="1:11" x14ac:dyDescent="0.2">
      <c r="A3103" t="str">
        <f t="shared" si="91"/>
        <v>2019CUSTER K-12 SCHOOLS</v>
      </c>
      <c r="B3103">
        <v>3008130</v>
      </c>
      <c r="C3103">
        <v>2019</v>
      </c>
      <c r="D3103">
        <v>560151</v>
      </c>
      <c r="E3103" t="s">
        <v>777</v>
      </c>
      <c r="F3103" t="s">
        <v>786</v>
      </c>
      <c r="G3103" t="s">
        <v>337</v>
      </c>
      <c r="H3103" s="4">
        <v>52474</v>
      </c>
      <c r="I3103" s="4">
        <v>31846</v>
      </c>
      <c r="J3103" s="5">
        <f t="shared" si="92"/>
        <v>84320</v>
      </c>
      <c r="K3103">
        <f>IFERROR(VLOOKUP(G3103,'GASB Match'!$A$87:$B$363,2,FALSE),"")</f>
        <v>3008130</v>
      </c>
    </row>
    <row r="3104" spans="1:11" x14ac:dyDescent="0.2">
      <c r="A3104" t="str">
        <f t="shared" si="91"/>
        <v>2020CUSTER K-12 SCHOOLS</v>
      </c>
      <c r="B3104">
        <v>3008130</v>
      </c>
      <c r="C3104">
        <v>2020</v>
      </c>
      <c r="D3104">
        <v>560151</v>
      </c>
      <c r="E3104" t="s">
        <v>777</v>
      </c>
      <c r="F3104" t="s">
        <v>786</v>
      </c>
      <c r="G3104" t="s">
        <v>337</v>
      </c>
      <c r="H3104" s="4">
        <v>55872</v>
      </c>
      <c r="I3104" s="4">
        <v>32954</v>
      </c>
      <c r="J3104" s="5">
        <f t="shared" si="92"/>
        <v>88826</v>
      </c>
      <c r="K3104">
        <f>IFERROR(VLOOKUP(G3104,'GASB Match'!$A$87:$B$363,2,FALSE),"")</f>
        <v>3008130</v>
      </c>
    </row>
    <row r="3105" spans="1:11" x14ac:dyDescent="0.2">
      <c r="A3105" t="str">
        <f t="shared" si="91"/>
        <v>2021CUSTER K-12 SCHOOLS</v>
      </c>
      <c r="B3105">
        <v>3008130</v>
      </c>
      <c r="C3105">
        <v>2021</v>
      </c>
      <c r="D3105">
        <v>560151</v>
      </c>
      <c r="E3105" t="s">
        <v>777</v>
      </c>
      <c r="F3105" t="s">
        <v>786</v>
      </c>
      <c r="G3105" t="s">
        <v>337</v>
      </c>
      <c r="H3105" s="4">
        <v>61233</v>
      </c>
      <c r="I3105" s="4">
        <v>34891</v>
      </c>
      <c r="J3105" s="5">
        <f t="shared" si="92"/>
        <v>96124</v>
      </c>
      <c r="K3105">
        <f>IFERROR(VLOOKUP(G3105,'GASB Match'!$A$87:$B$363,2,FALSE),"")</f>
        <v>3008130</v>
      </c>
    </row>
    <row r="3106" spans="1:11" x14ac:dyDescent="0.2">
      <c r="A3106" t="str">
        <f t="shared" si="91"/>
        <v>2022CUSTER K-12 SCHOOLS</v>
      </c>
      <c r="B3106">
        <v>3008130</v>
      </c>
      <c r="C3106">
        <v>2022</v>
      </c>
      <c r="D3106">
        <v>560151</v>
      </c>
      <c r="E3106" t="s">
        <v>777</v>
      </c>
      <c r="F3106" t="s">
        <v>786</v>
      </c>
      <c r="G3106" t="s">
        <v>337</v>
      </c>
      <c r="H3106" s="4">
        <v>69531</v>
      </c>
      <c r="I3106" s="4">
        <v>38285</v>
      </c>
      <c r="J3106" s="5">
        <f t="shared" si="92"/>
        <v>107816</v>
      </c>
      <c r="K3106">
        <f>IFERROR(VLOOKUP(G3106,'GASB Match'!$A$87:$B$363,2,FALSE),"")</f>
        <v>3008130</v>
      </c>
    </row>
    <row r="3107" spans="1:11" x14ac:dyDescent="0.2">
      <c r="A3107" t="str">
        <f t="shared" si="91"/>
        <v>2023CUSTER K-12 SCHOOLS</v>
      </c>
      <c r="B3107">
        <v>3008130</v>
      </c>
      <c r="C3107">
        <v>2023</v>
      </c>
      <c r="D3107">
        <v>560151</v>
      </c>
      <c r="E3107" t="s">
        <v>777</v>
      </c>
      <c r="F3107" t="s">
        <v>786</v>
      </c>
      <c r="G3107" t="s">
        <v>337</v>
      </c>
      <c r="H3107" s="4">
        <v>72679</v>
      </c>
      <c r="I3107" s="4">
        <v>39180</v>
      </c>
      <c r="J3107" s="5">
        <f t="shared" si="92"/>
        <v>111859</v>
      </c>
      <c r="K3107">
        <f>IFERROR(VLOOKUP(G3107,'GASB Match'!$A$87:$B$363,2,FALSE),"")</f>
        <v>3008130</v>
      </c>
    </row>
    <row r="3108" spans="1:11" x14ac:dyDescent="0.2">
      <c r="A3108" t="str">
        <f t="shared" si="91"/>
        <v>2015MORIN ELEMENTARY</v>
      </c>
      <c r="B3108">
        <v>3018960</v>
      </c>
      <c r="C3108">
        <v>2015</v>
      </c>
      <c r="D3108">
        <v>560171</v>
      </c>
      <c r="E3108" t="s">
        <v>777</v>
      </c>
      <c r="F3108" t="s">
        <v>786</v>
      </c>
      <c r="G3108" t="s">
        <v>338</v>
      </c>
      <c r="H3108" s="4">
        <v>18369</v>
      </c>
      <c r="I3108" s="4">
        <v>12792</v>
      </c>
      <c r="J3108" s="5">
        <f t="shared" si="92"/>
        <v>31161</v>
      </c>
      <c r="K3108">
        <f>IFERROR(VLOOKUP(G3108,'GASB Match'!$A$87:$B$363,2,FALSE),"")</f>
        <v>3018960</v>
      </c>
    </row>
    <row r="3109" spans="1:11" x14ac:dyDescent="0.2">
      <c r="A3109" t="str">
        <f t="shared" si="91"/>
        <v>2016MORIN ELEMENTARY</v>
      </c>
      <c r="B3109">
        <v>3018960</v>
      </c>
      <c r="C3109">
        <v>2016</v>
      </c>
      <c r="D3109">
        <v>560171</v>
      </c>
      <c r="E3109" t="s">
        <v>777</v>
      </c>
      <c r="F3109" t="s">
        <v>786</v>
      </c>
      <c r="G3109" t="s">
        <v>338</v>
      </c>
      <c r="H3109" s="4">
        <v>19482</v>
      </c>
      <c r="I3109" s="4">
        <v>12900</v>
      </c>
      <c r="J3109" s="5">
        <f t="shared" si="92"/>
        <v>32382</v>
      </c>
      <c r="K3109">
        <f>IFERROR(VLOOKUP(G3109,'GASB Match'!$A$87:$B$363,2,FALSE),"")</f>
        <v>3018960</v>
      </c>
    </row>
    <row r="3110" spans="1:11" x14ac:dyDescent="0.2">
      <c r="A3110" t="str">
        <f t="shared" si="91"/>
        <v>2017MORIN ELEMENTARY</v>
      </c>
      <c r="B3110">
        <v>3018960</v>
      </c>
      <c r="C3110">
        <v>2017</v>
      </c>
      <c r="D3110">
        <v>560171</v>
      </c>
      <c r="E3110" t="s">
        <v>777</v>
      </c>
      <c r="F3110" t="s">
        <v>786</v>
      </c>
      <c r="G3110" t="s">
        <v>338</v>
      </c>
      <c r="H3110" s="4">
        <v>25571</v>
      </c>
      <c r="I3110" s="4">
        <v>16246</v>
      </c>
      <c r="J3110" s="5">
        <f t="shared" si="92"/>
        <v>41817</v>
      </c>
      <c r="K3110">
        <f>IFERROR(VLOOKUP(G3110,'GASB Match'!$A$87:$B$363,2,FALSE),"")</f>
        <v>3018960</v>
      </c>
    </row>
    <row r="3111" spans="1:11" x14ac:dyDescent="0.2">
      <c r="A3111" t="str">
        <f t="shared" si="91"/>
        <v>2018MORIN ELEMENTARY</v>
      </c>
      <c r="B3111">
        <v>3018960</v>
      </c>
      <c r="C3111">
        <v>2018</v>
      </c>
      <c r="D3111">
        <v>560171</v>
      </c>
      <c r="E3111" t="s">
        <v>777</v>
      </c>
      <c r="F3111" t="s">
        <v>786</v>
      </c>
      <c r="G3111" t="s">
        <v>338</v>
      </c>
      <c r="H3111" s="4">
        <v>28355</v>
      </c>
      <c r="I3111" s="4">
        <v>17942</v>
      </c>
      <c r="J3111" s="5">
        <f t="shared" si="92"/>
        <v>46297</v>
      </c>
      <c r="K3111">
        <f>IFERROR(VLOOKUP(G3111,'GASB Match'!$A$87:$B$363,2,FALSE),"")</f>
        <v>3018960</v>
      </c>
    </row>
    <row r="3112" spans="1:11" x14ac:dyDescent="0.2">
      <c r="A3112" t="str">
        <f t="shared" si="91"/>
        <v>2019MORIN ELEMENTARY</v>
      </c>
      <c r="B3112">
        <v>3018960</v>
      </c>
      <c r="C3112">
        <v>2019</v>
      </c>
      <c r="D3112">
        <v>560171</v>
      </c>
      <c r="E3112" t="s">
        <v>777</v>
      </c>
      <c r="F3112" t="s">
        <v>786</v>
      </c>
      <c r="G3112" t="s">
        <v>338</v>
      </c>
      <c r="H3112" s="4">
        <v>29557</v>
      </c>
      <c r="I3112" s="4">
        <v>17972</v>
      </c>
      <c r="J3112" s="5">
        <f t="shared" si="92"/>
        <v>47529</v>
      </c>
      <c r="K3112">
        <f>IFERROR(VLOOKUP(G3112,'GASB Match'!$A$87:$B$363,2,FALSE),"")</f>
        <v>3018960</v>
      </c>
    </row>
    <row r="3113" spans="1:11" x14ac:dyDescent="0.2">
      <c r="A3113" t="str">
        <f t="shared" si="91"/>
        <v>2020MORIN ELEMENTARY</v>
      </c>
      <c r="B3113">
        <v>3018960</v>
      </c>
      <c r="C3113">
        <v>2020</v>
      </c>
      <c r="D3113">
        <v>560171</v>
      </c>
      <c r="E3113" t="s">
        <v>777</v>
      </c>
      <c r="F3113" t="s">
        <v>786</v>
      </c>
      <c r="G3113" t="s">
        <v>338</v>
      </c>
      <c r="H3113" s="4">
        <v>30537</v>
      </c>
      <c r="I3113" s="4">
        <v>17971</v>
      </c>
      <c r="J3113" s="5">
        <f t="shared" si="92"/>
        <v>48508</v>
      </c>
      <c r="K3113">
        <f>IFERROR(VLOOKUP(G3113,'GASB Match'!$A$87:$B$363,2,FALSE),"")</f>
        <v>3018960</v>
      </c>
    </row>
    <row r="3114" spans="1:11" x14ac:dyDescent="0.2">
      <c r="A3114" t="str">
        <f t="shared" si="91"/>
        <v>2021MORIN ELEMENTARY</v>
      </c>
      <c r="B3114">
        <v>3018960</v>
      </c>
      <c r="C3114">
        <v>2021</v>
      </c>
      <c r="D3114">
        <v>560171</v>
      </c>
      <c r="E3114" t="s">
        <v>777</v>
      </c>
      <c r="F3114" t="s">
        <v>786</v>
      </c>
      <c r="G3114" t="s">
        <v>338</v>
      </c>
      <c r="H3114" s="4">
        <v>32141</v>
      </c>
      <c r="I3114" s="4">
        <v>18290</v>
      </c>
      <c r="J3114" s="5">
        <f t="shared" si="92"/>
        <v>50431</v>
      </c>
      <c r="K3114">
        <f>IFERROR(VLOOKUP(G3114,'GASB Match'!$A$87:$B$363,2,FALSE),"")</f>
        <v>3018960</v>
      </c>
    </row>
    <row r="3115" spans="1:11" x14ac:dyDescent="0.2">
      <c r="A3115" t="str">
        <f t="shared" si="91"/>
        <v>2022MORIN ELEMENTARY</v>
      </c>
      <c r="B3115">
        <v>3018960</v>
      </c>
      <c r="C3115">
        <v>2022</v>
      </c>
      <c r="D3115">
        <v>560171</v>
      </c>
      <c r="E3115" t="s">
        <v>777</v>
      </c>
      <c r="F3115" t="s">
        <v>786</v>
      </c>
      <c r="G3115" t="s">
        <v>338</v>
      </c>
      <c r="H3115" s="4">
        <v>33126</v>
      </c>
      <c r="I3115" s="4">
        <v>18173</v>
      </c>
      <c r="J3115" s="5">
        <f t="shared" si="92"/>
        <v>51299</v>
      </c>
      <c r="K3115">
        <f>IFERROR(VLOOKUP(G3115,'GASB Match'!$A$87:$B$363,2,FALSE),"")</f>
        <v>3018960</v>
      </c>
    </row>
    <row r="3116" spans="1:11" x14ac:dyDescent="0.2">
      <c r="A3116" t="str">
        <f t="shared" si="91"/>
        <v>2023MORIN ELEMENTARY</v>
      </c>
      <c r="B3116">
        <v>3018960</v>
      </c>
      <c r="C3116">
        <v>2023</v>
      </c>
      <c r="D3116">
        <v>560171</v>
      </c>
      <c r="E3116" t="s">
        <v>777</v>
      </c>
      <c r="F3116" t="s">
        <v>786</v>
      </c>
      <c r="G3116" t="s">
        <v>338</v>
      </c>
      <c r="H3116" s="4">
        <v>35116</v>
      </c>
      <c r="I3116" s="4">
        <v>18869</v>
      </c>
      <c r="J3116" s="5">
        <f t="shared" si="92"/>
        <v>53985</v>
      </c>
      <c r="K3116">
        <f>IFERROR(VLOOKUP(G3116,'GASB Match'!$A$87:$B$363,2,FALSE),"")</f>
        <v>3018960</v>
      </c>
    </row>
    <row r="3117" spans="1:11" x14ac:dyDescent="0.2">
      <c r="A3117" t="str">
        <f t="shared" si="91"/>
        <v>2015BROADVIEW PUBLIC SCHOOLS</v>
      </c>
      <c r="B3117" t="s">
        <v>785</v>
      </c>
      <c r="C3117">
        <v>2015</v>
      </c>
      <c r="D3117">
        <v>560211</v>
      </c>
      <c r="E3117" t="s">
        <v>777</v>
      </c>
      <c r="F3117" t="s">
        <v>786</v>
      </c>
      <c r="G3117" t="s">
        <v>339</v>
      </c>
      <c r="H3117" s="4">
        <v>82342</v>
      </c>
      <c r="I3117" s="4">
        <v>55614</v>
      </c>
      <c r="J3117" s="5">
        <f t="shared" si="92"/>
        <v>137956</v>
      </c>
      <c r="K3117" t="str">
        <f>IFERROR(VLOOKUP(G3117,'GASB Match'!$A$87:$B$363,2,FALSE),"")</f>
        <v/>
      </c>
    </row>
    <row r="3118" spans="1:11" x14ac:dyDescent="0.2">
      <c r="A3118" t="str">
        <f t="shared" si="91"/>
        <v>2016BROADVIEW PUBLIC SCHOOLS</v>
      </c>
      <c r="B3118" t="s">
        <v>785</v>
      </c>
      <c r="C3118">
        <v>2016</v>
      </c>
      <c r="D3118">
        <v>560211</v>
      </c>
      <c r="E3118" t="s">
        <v>777</v>
      </c>
      <c r="F3118" t="s">
        <v>786</v>
      </c>
      <c r="G3118" t="s">
        <v>339</v>
      </c>
      <c r="H3118" s="4">
        <v>82149</v>
      </c>
      <c r="I3118" s="4">
        <v>53724</v>
      </c>
      <c r="J3118" s="5">
        <f t="shared" si="92"/>
        <v>135873</v>
      </c>
      <c r="K3118" t="str">
        <f>IFERROR(VLOOKUP(G3118,'GASB Match'!$A$87:$B$363,2,FALSE),"")</f>
        <v/>
      </c>
    </row>
    <row r="3119" spans="1:11" x14ac:dyDescent="0.2">
      <c r="A3119" t="str">
        <f t="shared" si="91"/>
        <v>2017BROADVIEW PUBLIC SCHOOLS</v>
      </c>
      <c r="B3119" t="s">
        <v>785</v>
      </c>
      <c r="C3119">
        <v>2017</v>
      </c>
      <c r="D3119">
        <v>560211</v>
      </c>
      <c r="E3119" t="s">
        <v>777</v>
      </c>
      <c r="F3119" t="s">
        <v>786</v>
      </c>
      <c r="G3119" t="s">
        <v>339</v>
      </c>
      <c r="H3119" s="4">
        <v>84509</v>
      </c>
      <c r="I3119" s="4">
        <v>53657</v>
      </c>
      <c r="J3119" s="5">
        <f t="shared" si="92"/>
        <v>138166</v>
      </c>
      <c r="K3119" t="str">
        <f>IFERROR(VLOOKUP(G3119,'GASB Match'!$A$87:$B$363,2,FALSE),"")</f>
        <v/>
      </c>
    </row>
    <row r="3120" spans="1:11" x14ac:dyDescent="0.2">
      <c r="A3120" t="str">
        <f t="shared" si="91"/>
        <v>2018BROADVIEW PUBLIC SCHOOLS</v>
      </c>
      <c r="B3120" t="s">
        <v>785</v>
      </c>
      <c r="C3120">
        <v>2018</v>
      </c>
      <c r="D3120">
        <v>560211</v>
      </c>
      <c r="E3120" t="s">
        <v>777</v>
      </c>
      <c r="F3120" t="s">
        <v>786</v>
      </c>
      <c r="G3120" t="s">
        <v>339</v>
      </c>
      <c r="H3120" s="4">
        <v>85194</v>
      </c>
      <c r="I3120" s="4">
        <v>53239</v>
      </c>
      <c r="J3120" s="5">
        <f t="shared" si="92"/>
        <v>138433</v>
      </c>
      <c r="K3120" t="str">
        <f>IFERROR(VLOOKUP(G3120,'GASB Match'!$A$87:$B$363,2,FALSE),"")</f>
        <v/>
      </c>
    </row>
    <row r="3121" spans="1:11" x14ac:dyDescent="0.2">
      <c r="A3121" t="str">
        <f t="shared" si="91"/>
        <v>2019BROADVIEW PUBLIC SCHOOLS</v>
      </c>
      <c r="B3121" t="s">
        <v>785</v>
      </c>
      <c r="C3121">
        <v>2019</v>
      </c>
      <c r="D3121">
        <v>560211</v>
      </c>
      <c r="E3121" t="s">
        <v>777</v>
      </c>
      <c r="F3121" t="s">
        <v>786</v>
      </c>
      <c r="G3121" t="s">
        <v>339</v>
      </c>
      <c r="H3121" s="4">
        <v>86865</v>
      </c>
      <c r="I3121" s="4">
        <v>52665</v>
      </c>
      <c r="J3121" s="5">
        <f t="shared" si="92"/>
        <v>139530</v>
      </c>
      <c r="K3121" t="str">
        <f>IFERROR(VLOOKUP(G3121,'GASB Match'!$A$87:$B$363,2,FALSE),"")</f>
        <v/>
      </c>
    </row>
    <row r="3122" spans="1:11" x14ac:dyDescent="0.2">
      <c r="A3122" t="str">
        <f t="shared" si="91"/>
        <v>2020BROADVIEW PUBLIC SCHOOLS</v>
      </c>
      <c r="B3122" t="s">
        <v>785</v>
      </c>
      <c r="C3122">
        <v>2020</v>
      </c>
      <c r="D3122">
        <v>560211</v>
      </c>
      <c r="E3122" t="s">
        <v>777</v>
      </c>
      <c r="F3122" t="s">
        <v>786</v>
      </c>
      <c r="G3122" t="s">
        <v>339</v>
      </c>
      <c r="H3122" s="4">
        <v>88685</v>
      </c>
      <c r="I3122" s="4">
        <v>52360</v>
      </c>
      <c r="J3122" s="5">
        <f t="shared" si="92"/>
        <v>141045</v>
      </c>
      <c r="K3122" t="str">
        <f>IFERROR(VLOOKUP(G3122,'GASB Match'!$A$87:$B$363,2,FALSE),"")</f>
        <v/>
      </c>
    </row>
    <row r="3123" spans="1:11" x14ac:dyDescent="0.2">
      <c r="A3123" t="str">
        <f t="shared" si="91"/>
        <v>2021BROADVIEW PUBLIC SCHOOLS</v>
      </c>
      <c r="B3123" t="s">
        <v>785</v>
      </c>
      <c r="C3123">
        <v>2021</v>
      </c>
      <c r="D3123">
        <v>560211</v>
      </c>
      <c r="E3123" t="s">
        <v>777</v>
      </c>
      <c r="F3123" t="s">
        <v>786</v>
      </c>
      <c r="G3123" t="s">
        <v>339</v>
      </c>
      <c r="H3123" s="4">
        <v>91864</v>
      </c>
      <c r="I3123" s="4">
        <v>52370</v>
      </c>
      <c r="J3123" s="5">
        <f t="shared" si="92"/>
        <v>144234</v>
      </c>
      <c r="K3123" t="str">
        <f>IFERROR(VLOOKUP(G3123,'GASB Match'!$A$87:$B$363,2,FALSE),"")</f>
        <v/>
      </c>
    </row>
    <row r="3124" spans="1:11" x14ac:dyDescent="0.2">
      <c r="A3124" t="str">
        <f t="shared" si="91"/>
        <v>2022BROADVIEW PUBLIC SCHOOLS</v>
      </c>
      <c r="B3124" t="s">
        <v>785</v>
      </c>
      <c r="C3124">
        <v>2022</v>
      </c>
      <c r="D3124">
        <v>560211</v>
      </c>
      <c r="E3124" t="s">
        <v>777</v>
      </c>
      <c r="F3124" t="s">
        <v>786</v>
      </c>
      <c r="G3124" t="s">
        <v>339</v>
      </c>
      <c r="H3124" s="4">
        <v>96675</v>
      </c>
      <c r="I3124" s="4">
        <v>53281</v>
      </c>
      <c r="J3124" s="5">
        <f t="shared" si="92"/>
        <v>149956</v>
      </c>
      <c r="K3124" t="str">
        <f>IFERROR(VLOOKUP(G3124,'GASB Match'!$A$87:$B$363,2,FALSE),"")</f>
        <v/>
      </c>
    </row>
    <row r="3125" spans="1:11" x14ac:dyDescent="0.2">
      <c r="A3125" t="str">
        <f t="shared" si="91"/>
        <v>2023BROADVIEW PUBLIC SCHOOLS</v>
      </c>
      <c r="B3125" t="s">
        <v>785</v>
      </c>
      <c r="C3125">
        <v>2023</v>
      </c>
      <c r="D3125">
        <v>560211</v>
      </c>
      <c r="E3125" t="s">
        <v>777</v>
      </c>
      <c r="F3125" t="s">
        <v>786</v>
      </c>
      <c r="G3125" t="s">
        <v>339</v>
      </c>
      <c r="H3125" s="4">
        <v>90843</v>
      </c>
      <c r="I3125" s="4">
        <v>49002</v>
      </c>
      <c r="J3125" s="5">
        <f t="shared" si="92"/>
        <v>139845</v>
      </c>
      <c r="K3125" t="str">
        <f>IFERROR(VLOOKUP(G3125,'GASB Match'!$A$87:$B$363,2,FALSE),"")</f>
        <v/>
      </c>
    </row>
    <row r="3126" spans="1:11" x14ac:dyDescent="0.2">
      <c r="A3126" t="str">
        <f t="shared" si="91"/>
        <v>2015ELYSIAN SCHOOL</v>
      </c>
      <c r="B3126">
        <v>3009840</v>
      </c>
      <c r="C3126">
        <v>2015</v>
      </c>
      <c r="D3126">
        <v>560231</v>
      </c>
      <c r="E3126" t="s">
        <v>777</v>
      </c>
      <c r="F3126" t="s">
        <v>786</v>
      </c>
      <c r="G3126" t="s">
        <v>340</v>
      </c>
      <c r="H3126" s="4">
        <v>71182</v>
      </c>
      <c r="I3126" s="4">
        <v>48143</v>
      </c>
      <c r="J3126" s="5">
        <f t="shared" si="92"/>
        <v>119325</v>
      </c>
      <c r="K3126">
        <f>IFERROR(VLOOKUP(G3126,'GASB Match'!$A$87:$B$363,2,FALSE),"")</f>
        <v>3009840</v>
      </c>
    </row>
    <row r="3127" spans="1:11" x14ac:dyDescent="0.2">
      <c r="A3127" t="str">
        <f t="shared" si="91"/>
        <v>2016ELYSIAN SCHOOL</v>
      </c>
      <c r="B3127">
        <v>3009840</v>
      </c>
      <c r="C3127">
        <v>2016</v>
      </c>
      <c r="D3127">
        <v>560231</v>
      </c>
      <c r="E3127" t="s">
        <v>777</v>
      </c>
      <c r="F3127" t="s">
        <v>786</v>
      </c>
      <c r="G3127" t="s">
        <v>340</v>
      </c>
      <c r="H3127" s="4">
        <v>85555</v>
      </c>
      <c r="I3127" s="4">
        <v>55942</v>
      </c>
      <c r="J3127" s="5">
        <f t="shared" si="92"/>
        <v>141497</v>
      </c>
      <c r="K3127">
        <f>IFERROR(VLOOKUP(G3127,'GASB Match'!$A$87:$B$363,2,FALSE),"")</f>
        <v>3009840</v>
      </c>
    </row>
    <row r="3128" spans="1:11" x14ac:dyDescent="0.2">
      <c r="A3128" t="str">
        <f t="shared" si="91"/>
        <v>2017ELYSIAN SCHOOL</v>
      </c>
      <c r="B3128">
        <v>3009840</v>
      </c>
      <c r="C3128">
        <v>2017</v>
      </c>
      <c r="D3128">
        <v>560231</v>
      </c>
      <c r="E3128" t="s">
        <v>777</v>
      </c>
      <c r="F3128" t="s">
        <v>786</v>
      </c>
      <c r="G3128" t="s">
        <v>340</v>
      </c>
      <c r="H3128" s="4">
        <v>100576</v>
      </c>
      <c r="I3128" s="4">
        <v>63856</v>
      </c>
      <c r="J3128" s="5">
        <f t="shared" si="92"/>
        <v>164432</v>
      </c>
      <c r="K3128">
        <f>IFERROR(VLOOKUP(G3128,'GASB Match'!$A$87:$B$363,2,FALSE),"")</f>
        <v>3009840</v>
      </c>
    </row>
    <row r="3129" spans="1:11" x14ac:dyDescent="0.2">
      <c r="A3129" t="str">
        <f t="shared" si="91"/>
        <v>2018ELYSIAN SCHOOL</v>
      </c>
      <c r="B3129">
        <v>3009840</v>
      </c>
      <c r="C3129">
        <v>2018</v>
      </c>
      <c r="D3129">
        <v>560231</v>
      </c>
      <c r="E3129" t="s">
        <v>777</v>
      </c>
      <c r="F3129" t="s">
        <v>786</v>
      </c>
      <c r="G3129" t="s">
        <v>340</v>
      </c>
      <c r="H3129" s="4">
        <v>112437</v>
      </c>
      <c r="I3129" s="4">
        <v>70156</v>
      </c>
      <c r="J3129" s="5">
        <f t="shared" si="92"/>
        <v>182593</v>
      </c>
      <c r="K3129">
        <f>IFERROR(VLOOKUP(G3129,'GASB Match'!$A$87:$B$363,2,FALSE),"")</f>
        <v>3009840</v>
      </c>
    </row>
    <row r="3130" spans="1:11" x14ac:dyDescent="0.2">
      <c r="A3130" t="str">
        <f t="shared" si="91"/>
        <v>2019ELYSIAN SCHOOL</v>
      </c>
      <c r="B3130">
        <v>3009840</v>
      </c>
      <c r="C3130">
        <v>2019</v>
      </c>
      <c r="D3130">
        <v>560231</v>
      </c>
      <c r="E3130" t="s">
        <v>777</v>
      </c>
      <c r="F3130" t="s">
        <v>786</v>
      </c>
      <c r="G3130" t="s">
        <v>340</v>
      </c>
      <c r="H3130" s="4">
        <v>129875</v>
      </c>
      <c r="I3130" s="4">
        <v>78703</v>
      </c>
      <c r="J3130" s="5">
        <f t="shared" si="92"/>
        <v>208578</v>
      </c>
      <c r="K3130">
        <f>IFERROR(VLOOKUP(G3130,'GASB Match'!$A$87:$B$363,2,FALSE),"")</f>
        <v>3009840</v>
      </c>
    </row>
    <row r="3131" spans="1:11" x14ac:dyDescent="0.2">
      <c r="A3131" t="str">
        <f t="shared" si="91"/>
        <v>2020ELYSIAN SCHOOL</v>
      </c>
      <c r="B3131">
        <v>3009840</v>
      </c>
      <c r="C3131">
        <v>2020</v>
      </c>
      <c r="D3131">
        <v>560231</v>
      </c>
      <c r="E3131" t="s">
        <v>777</v>
      </c>
      <c r="F3131" t="s">
        <v>786</v>
      </c>
      <c r="G3131" t="s">
        <v>340</v>
      </c>
      <c r="H3131" s="4">
        <v>145647</v>
      </c>
      <c r="I3131" s="4">
        <v>86048</v>
      </c>
      <c r="J3131" s="5">
        <f t="shared" si="92"/>
        <v>231695</v>
      </c>
      <c r="K3131">
        <f>IFERROR(VLOOKUP(G3131,'GASB Match'!$A$87:$B$363,2,FALSE),"")</f>
        <v>3009840</v>
      </c>
    </row>
    <row r="3132" spans="1:11" x14ac:dyDescent="0.2">
      <c r="A3132" t="str">
        <f t="shared" si="91"/>
        <v>2021ELYSIAN SCHOOL</v>
      </c>
      <c r="B3132">
        <v>3009840</v>
      </c>
      <c r="C3132">
        <v>2021</v>
      </c>
      <c r="D3132">
        <v>560231</v>
      </c>
      <c r="E3132" t="s">
        <v>777</v>
      </c>
      <c r="F3132" t="s">
        <v>786</v>
      </c>
      <c r="G3132" t="s">
        <v>340</v>
      </c>
      <c r="H3132" s="4">
        <v>161718</v>
      </c>
      <c r="I3132" s="4">
        <v>92230</v>
      </c>
      <c r="J3132" s="5">
        <f t="shared" si="92"/>
        <v>253948</v>
      </c>
      <c r="K3132">
        <f>IFERROR(VLOOKUP(G3132,'GASB Match'!$A$87:$B$363,2,FALSE),"")</f>
        <v>3009840</v>
      </c>
    </row>
    <row r="3133" spans="1:11" x14ac:dyDescent="0.2">
      <c r="A3133" t="str">
        <f t="shared" si="91"/>
        <v>2022ELYSIAN SCHOOL</v>
      </c>
      <c r="B3133">
        <v>3009840</v>
      </c>
      <c r="C3133">
        <v>2022</v>
      </c>
      <c r="D3133">
        <v>560231</v>
      </c>
      <c r="E3133" t="s">
        <v>777</v>
      </c>
      <c r="F3133" t="s">
        <v>786</v>
      </c>
      <c r="G3133" t="s">
        <v>340</v>
      </c>
      <c r="H3133" s="4">
        <v>171169</v>
      </c>
      <c r="I3133" s="4">
        <v>94436</v>
      </c>
      <c r="J3133" s="5">
        <f t="shared" si="92"/>
        <v>265605</v>
      </c>
      <c r="K3133">
        <f>IFERROR(VLOOKUP(G3133,'GASB Match'!$A$87:$B$363,2,FALSE),"")</f>
        <v>3009840</v>
      </c>
    </row>
    <row r="3134" spans="1:11" x14ac:dyDescent="0.2">
      <c r="A3134" t="str">
        <f t="shared" si="91"/>
        <v>2023ELYSIAN SCHOOL</v>
      </c>
      <c r="B3134">
        <v>3009840</v>
      </c>
      <c r="C3134">
        <v>2023</v>
      </c>
      <c r="D3134">
        <v>560231</v>
      </c>
      <c r="E3134" t="s">
        <v>777</v>
      </c>
      <c r="F3134" t="s">
        <v>786</v>
      </c>
      <c r="G3134" t="s">
        <v>340</v>
      </c>
      <c r="H3134" s="4">
        <v>186295</v>
      </c>
      <c r="I3134" s="4">
        <v>100615</v>
      </c>
      <c r="J3134" s="5">
        <f t="shared" si="92"/>
        <v>286910</v>
      </c>
      <c r="K3134">
        <f>IFERROR(VLOOKUP(G3134,'GASB Match'!$A$87:$B$363,2,FALSE),"")</f>
        <v>3009840</v>
      </c>
    </row>
    <row r="3135" spans="1:11" x14ac:dyDescent="0.2">
      <c r="A3135" t="str">
        <f t="shared" si="91"/>
        <v>2015HUNTLEY PROJECT K-12 SCHOOLS</v>
      </c>
      <c r="B3135">
        <v>3014700</v>
      </c>
      <c r="C3135">
        <v>2015</v>
      </c>
      <c r="D3135">
        <v>560241</v>
      </c>
      <c r="E3135" t="s">
        <v>777</v>
      </c>
      <c r="F3135" t="s">
        <v>786</v>
      </c>
      <c r="G3135" t="s">
        <v>341</v>
      </c>
      <c r="H3135" s="4">
        <v>310191</v>
      </c>
      <c r="I3135" s="4">
        <v>208130</v>
      </c>
      <c r="J3135" s="5">
        <f t="shared" si="92"/>
        <v>518321</v>
      </c>
      <c r="K3135">
        <f>IFERROR(VLOOKUP(G3135,'GASB Match'!$A$87:$B$363,2,FALSE),"")</f>
        <v>3014700</v>
      </c>
    </row>
    <row r="3136" spans="1:11" x14ac:dyDescent="0.2">
      <c r="A3136" t="str">
        <f t="shared" si="91"/>
        <v>2016HUNTLEY PROJECT K-12 SCHOOLS</v>
      </c>
      <c r="B3136">
        <v>3014700</v>
      </c>
      <c r="C3136">
        <v>2016</v>
      </c>
      <c r="D3136">
        <v>560241</v>
      </c>
      <c r="E3136" t="s">
        <v>777</v>
      </c>
      <c r="F3136" t="s">
        <v>786</v>
      </c>
      <c r="G3136" t="s">
        <v>341</v>
      </c>
      <c r="H3136" s="4">
        <v>328429</v>
      </c>
      <c r="I3136" s="4">
        <v>214158</v>
      </c>
      <c r="J3136" s="5">
        <f t="shared" si="92"/>
        <v>542587</v>
      </c>
      <c r="K3136">
        <f>IFERROR(VLOOKUP(G3136,'GASB Match'!$A$87:$B$363,2,FALSE),"")</f>
        <v>3014700</v>
      </c>
    </row>
    <row r="3137" spans="1:11" x14ac:dyDescent="0.2">
      <c r="A3137" t="str">
        <f t="shared" si="91"/>
        <v>2017HUNTLEY PROJECT K-12 SCHOOLS</v>
      </c>
      <c r="B3137">
        <v>3014700</v>
      </c>
      <c r="C3137">
        <v>2017</v>
      </c>
      <c r="D3137">
        <v>560241</v>
      </c>
      <c r="E3137" t="s">
        <v>777</v>
      </c>
      <c r="F3137" t="s">
        <v>786</v>
      </c>
      <c r="G3137" t="s">
        <v>341</v>
      </c>
      <c r="H3137" s="4">
        <v>342190</v>
      </c>
      <c r="I3137" s="4">
        <v>217221</v>
      </c>
      <c r="J3137" s="5">
        <f t="shared" si="92"/>
        <v>559411</v>
      </c>
      <c r="K3137">
        <f>IFERROR(VLOOKUP(G3137,'GASB Match'!$A$87:$B$363,2,FALSE),"")</f>
        <v>3014700</v>
      </c>
    </row>
    <row r="3138" spans="1:11" x14ac:dyDescent="0.2">
      <c r="A3138" t="str">
        <f t="shared" si="91"/>
        <v>2018HUNTLEY PROJECT K-12 SCHOOLS</v>
      </c>
      <c r="B3138">
        <v>3014700</v>
      </c>
      <c r="C3138">
        <v>2018</v>
      </c>
      <c r="D3138">
        <v>560241</v>
      </c>
      <c r="E3138" t="s">
        <v>777</v>
      </c>
      <c r="F3138" t="s">
        <v>786</v>
      </c>
      <c r="G3138" t="s">
        <v>341</v>
      </c>
      <c r="H3138" s="4">
        <v>363456</v>
      </c>
      <c r="I3138" s="4">
        <v>226036</v>
      </c>
      <c r="J3138" s="5">
        <f t="shared" si="92"/>
        <v>589492</v>
      </c>
      <c r="K3138">
        <f>IFERROR(VLOOKUP(G3138,'GASB Match'!$A$87:$B$363,2,FALSE),"")</f>
        <v>3014700</v>
      </c>
    </row>
    <row r="3139" spans="1:11" x14ac:dyDescent="0.2">
      <c r="A3139" t="str">
        <f t="shared" ref="A3139:A3202" si="93">C3139&amp;G3139</f>
        <v>2019HUNTLEY PROJECT K-12 SCHOOLS</v>
      </c>
      <c r="B3139">
        <v>3014700</v>
      </c>
      <c r="C3139">
        <v>2019</v>
      </c>
      <c r="D3139">
        <v>560241</v>
      </c>
      <c r="E3139" t="s">
        <v>777</v>
      </c>
      <c r="F3139" t="s">
        <v>786</v>
      </c>
      <c r="G3139" t="s">
        <v>341</v>
      </c>
      <c r="H3139" s="4">
        <v>378448</v>
      </c>
      <c r="I3139" s="4">
        <v>229183</v>
      </c>
      <c r="J3139" s="5">
        <f t="shared" si="92"/>
        <v>607631</v>
      </c>
      <c r="K3139">
        <f>IFERROR(VLOOKUP(G3139,'GASB Match'!$A$87:$B$363,2,FALSE),"")</f>
        <v>3014700</v>
      </c>
    </row>
    <row r="3140" spans="1:11" x14ac:dyDescent="0.2">
      <c r="A3140" t="str">
        <f t="shared" si="93"/>
        <v>2020HUNTLEY PROJECT K-12 SCHOOLS</v>
      </c>
      <c r="B3140">
        <v>3014700</v>
      </c>
      <c r="C3140">
        <v>2020</v>
      </c>
      <c r="D3140">
        <v>560241</v>
      </c>
      <c r="E3140" t="s">
        <v>777</v>
      </c>
      <c r="F3140" t="s">
        <v>786</v>
      </c>
      <c r="G3140" t="s">
        <v>341</v>
      </c>
      <c r="H3140" s="4">
        <v>392710</v>
      </c>
      <c r="I3140" s="4">
        <v>232164</v>
      </c>
      <c r="J3140" s="5">
        <f t="shared" si="92"/>
        <v>624874</v>
      </c>
      <c r="K3140">
        <f>IFERROR(VLOOKUP(G3140,'GASB Match'!$A$87:$B$363,2,FALSE),"")</f>
        <v>3014700</v>
      </c>
    </row>
    <row r="3141" spans="1:11" x14ac:dyDescent="0.2">
      <c r="A3141" t="str">
        <f t="shared" si="93"/>
        <v>2021HUNTLEY PROJECT K-12 SCHOOLS</v>
      </c>
      <c r="B3141">
        <v>3014700</v>
      </c>
      <c r="C3141">
        <v>2021</v>
      </c>
      <c r="D3141">
        <v>560241</v>
      </c>
      <c r="E3141" t="s">
        <v>777</v>
      </c>
      <c r="F3141" t="s">
        <v>786</v>
      </c>
      <c r="G3141" t="s">
        <v>341</v>
      </c>
      <c r="H3141" s="4">
        <v>417924</v>
      </c>
      <c r="I3141" s="4">
        <v>238427</v>
      </c>
      <c r="J3141" s="5">
        <f t="shared" si="92"/>
        <v>656351</v>
      </c>
      <c r="K3141">
        <f>IFERROR(VLOOKUP(G3141,'GASB Match'!$A$87:$B$363,2,FALSE),"")</f>
        <v>3014700</v>
      </c>
    </row>
    <row r="3142" spans="1:11" x14ac:dyDescent="0.2">
      <c r="A3142" t="str">
        <f t="shared" si="93"/>
        <v>2022HUNTLEY PROJECT K-12 SCHOOLS</v>
      </c>
      <c r="B3142">
        <v>3014700</v>
      </c>
      <c r="C3142">
        <v>2022</v>
      </c>
      <c r="D3142">
        <v>560241</v>
      </c>
      <c r="E3142" t="s">
        <v>777</v>
      </c>
      <c r="F3142" t="s">
        <v>786</v>
      </c>
      <c r="G3142" t="s">
        <v>341</v>
      </c>
      <c r="H3142" s="4">
        <v>437727</v>
      </c>
      <c r="I3142" s="4">
        <v>241698</v>
      </c>
      <c r="J3142" s="5">
        <f t="shared" si="92"/>
        <v>679425</v>
      </c>
      <c r="K3142">
        <f>IFERROR(VLOOKUP(G3142,'GASB Match'!$A$87:$B$363,2,FALSE),"")</f>
        <v>3014700</v>
      </c>
    </row>
    <row r="3143" spans="1:11" x14ac:dyDescent="0.2">
      <c r="A3143" t="str">
        <f t="shared" si="93"/>
        <v>2023HUNTLEY PROJECT K-12 SCHOOLS</v>
      </c>
      <c r="B3143">
        <v>3014700</v>
      </c>
      <c r="C3143">
        <v>2023</v>
      </c>
      <c r="D3143">
        <v>560241</v>
      </c>
      <c r="E3143" t="s">
        <v>777</v>
      </c>
      <c r="F3143" t="s">
        <v>786</v>
      </c>
      <c r="G3143" t="s">
        <v>341</v>
      </c>
      <c r="H3143" s="4">
        <v>438301</v>
      </c>
      <c r="I3143" s="4">
        <v>236880</v>
      </c>
      <c r="J3143" s="5">
        <f t="shared" si="92"/>
        <v>675181</v>
      </c>
      <c r="K3143">
        <f>IFERROR(VLOOKUP(G3143,'GASB Match'!$A$87:$B$363,2,FALSE),"")</f>
        <v>3014700</v>
      </c>
    </row>
    <row r="3144" spans="1:11" x14ac:dyDescent="0.2">
      <c r="A3144" t="str">
        <f t="shared" si="93"/>
        <v>2015LOCKWOOD ELEMENTARY</v>
      </c>
      <c r="B3144">
        <v>3016950</v>
      </c>
      <c r="C3144">
        <v>2015</v>
      </c>
      <c r="D3144">
        <v>560261</v>
      </c>
      <c r="E3144" t="s">
        <v>777</v>
      </c>
      <c r="F3144" t="s">
        <v>786</v>
      </c>
      <c r="G3144" t="s">
        <v>342</v>
      </c>
      <c r="H3144" s="4">
        <v>452544</v>
      </c>
      <c r="I3144" s="4">
        <v>303418</v>
      </c>
      <c r="J3144" s="5">
        <f t="shared" si="92"/>
        <v>755962</v>
      </c>
      <c r="K3144">
        <f>IFERROR(VLOOKUP(G3144,'GASB Match'!$A$87:$B$363,2,FALSE),"")</f>
        <v>3016950</v>
      </c>
    </row>
    <row r="3145" spans="1:11" x14ac:dyDescent="0.2">
      <c r="A3145" t="str">
        <f t="shared" si="93"/>
        <v>2016LOCKWOOD ELEMENTARY</v>
      </c>
      <c r="B3145">
        <v>3016950</v>
      </c>
      <c r="C3145">
        <v>2016</v>
      </c>
      <c r="D3145">
        <v>560261</v>
      </c>
      <c r="E3145" t="s">
        <v>777</v>
      </c>
      <c r="F3145" t="s">
        <v>786</v>
      </c>
      <c r="G3145" t="s">
        <v>342</v>
      </c>
      <c r="H3145" s="4">
        <v>473661</v>
      </c>
      <c r="I3145" s="4">
        <v>308767</v>
      </c>
      <c r="J3145" s="5">
        <f t="shared" si="92"/>
        <v>782428</v>
      </c>
      <c r="K3145">
        <f>IFERROR(VLOOKUP(G3145,'GASB Match'!$A$87:$B$363,2,FALSE),"")</f>
        <v>3016950</v>
      </c>
    </row>
    <row r="3146" spans="1:11" x14ac:dyDescent="0.2">
      <c r="A3146" t="str">
        <f t="shared" si="93"/>
        <v>2017LOCKWOOD ELEMENTARY</v>
      </c>
      <c r="B3146">
        <v>3016950</v>
      </c>
      <c r="C3146">
        <v>2017</v>
      </c>
      <c r="D3146">
        <v>560261</v>
      </c>
      <c r="E3146" t="s">
        <v>777</v>
      </c>
      <c r="F3146" t="s">
        <v>786</v>
      </c>
      <c r="G3146" t="s">
        <v>342</v>
      </c>
      <c r="H3146" s="4">
        <v>470630</v>
      </c>
      <c r="I3146" s="4">
        <v>298749</v>
      </c>
      <c r="J3146" s="5">
        <f t="shared" si="92"/>
        <v>769379</v>
      </c>
      <c r="K3146">
        <f>IFERROR(VLOOKUP(G3146,'GASB Match'!$A$87:$B$363,2,FALSE),"")</f>
        <v>3016950</v>
      </c>
    </row>
    <row r="3147" spans="1:11" x14ac:dyDescent="0.2">
      <c r="A3147" t="str">
        <f t="shared" si="93"/>
        <v>2018LOCKWOOD ELEMENTARY</v>
      </c>
      <c r="B3147">
        <v>3016950</v>
      </c>
      <c r="C3147">
        <v>2018</v>
      </c>
      <c r="D3147">
        <v>560261</v>
      </c>
      <c r="E3147" t="s">
        <v>777</v>
      </c>
      <c r="F3147" t="s">
        <v>786</v>
      </c>
      <c r="G3147" t="s">
        <v>342</v>
      </c>
      <c r="H3147" s="4">
        <v>567828</v>
      </c>
      <c r="I3147" s="4">
        <v>352949</v>
      </c>
      <c r="J3147" s="5">
        <f t="shared" ref="J3147:J3210" si="94">SUM(H3147:I3147)</f>
        <v>920777</v>
      </c>
      <c r="K3147">
        <f>IFERROR(VLOOKUP(G3147,'GASB Match'!$A$87:$B$363,2,FALSE),"")</f>
        <v>3016950</v>
      </c>
    </row>
    <row r="3148" spans="1:11" x14ac:dyDescent="0.2">
      <c r="A3148" t="str">
        <f t="shared" si="93"/>
        <v>2019LOCKWOOD ELEMENTARY</v>
      </c>
      <c r="B3148">
        <v>3016950</v>
      </c>
      <c r="C3148">
        <v>2019</v>
      </c>
      <c r="D3148">
        <v>560261</v>
      </c>
      <c r="E3148" t="s">
        <v>777</v>
      </c>
      <c r="F3148" t="s">
        <v>786</v>
      </c>
      <c r="G3148" t="s">
        <v>342</v>
      </c>
      <c r="H3148" s="4">
        <v>384231</v>
      </c>
      <c r="I3148" s="4">
        <v>232684</v>
      </c>
      <c r="J3148" s="5">
        <f t="shared" si="94"/>
        <v>616915</v>
      </c>
      <c r="K3148">
        <f>IFERROR(VLOOKUP(G3148,'GASB Match'!$A$87:$B$363,2,FALSE),"")</f>
        <v>3016950</v>
      </c>
    </row>
    <row r="3149" spans="1:11" x14ac:dyDescent="0.2">
      <c r="A3149" t="str">
        <f t="shared" si="93"/>
        <v>2020LOCKWOOD ELEMENTARY</v>
      </c>
      <c r="B3149">
        <v>3016950</v>
      </c>
      <c r="C3149">
        <v>2020</v>
      </c>
      <c r="D3149">
        <v>560261</v>
      </c>
      <c r="E3149" t="s">
        <v>777</v>
      </c>
      <c r="F3149" t="s">
        <v>786</v>
      </c>
      <c r="G3149" t="s">
        <v>342</v>
      </c>
      <c r="H3149" s="4">
        <v>530059</v>
      </c>
      <c r="I3149" s="4">
        <v>313393</v>
      </c>
      <c r="J3149" s="5">
        <f t="shared" si="94"/>
        <v>843452</v>
      </c>
      <c r="K3149">
        <f>IFERROR(VLOOKUP(G3149,'GASB Match'!$A$87:$B$363,2,FALSE),"")</f>
        <v>3016950</v>
      </c>
    </row>
    <row r="3150" spans="1:11" x14ac:dyDescent="0.2">
      <c r="A3150" t="str">
        <f t="shared" si="93"/>
        <v>2021LOCKWOOD ELEMENTARY</v>
      </c>
      <c r="B3150">
        <v>3016950</v>
      </c>
      <c r="C3150">
        <v>2021</v>
      </c>
      <c r="D3150">
        <v>560261</v>
      </c>
      <c r="E3150" t="s">
        <v>777</v>
      </c>
      <c r="F3150" t="s">
        <v>786</v>
      </c>
      <c r="G3150" t="s">
        <v>342</v>
      </c>
      <c r="H3150" s="4">
        <v>658953</v>
      </c>
      <c r="I3150" s="4">
        <v>375964</v>
      </c>
      <c r="J3150" s="5">
        <f t="shared" si="94"/>
        <v>1034917</v>
      </c>
      <c r="K3150">
        <f>IFERROR(VLOOKUP(G3150,'GASB Match'!$A$87:$B$363,2,FALSE),"")</f>
        <v>3016950</v>
      </c>
    </row>
    <row r="3151" spans="1:11" x14ac:dyDescent="0.2">
      <c r="A3151" t="str">
        <f t="shared" si="93"/>
        <v>2022LOCKWOOD ELEMENTARY</v>
      </c>
      <c r="B3151">
        <v>3016950</v>
      </c>
      <c r="C3151">
        <v>2022</v>
      </c>
      <c r="D3151">
        <v>560261</v>
      </c>
      <c r="E3151" t="s">
        <v>777</v>
      </c>
      <c r="F3151" t="s">
        <v>786</v>
      </c>
      <c r="G3151" t="s">
        <v>342</v>
      </c>
      <c r="H3151" s="4">
        <v>783932</v>
      </c>
      <c r="I3151" s="4">
        <v>432962</v>
      </c>
      <c r="J3151" s="5">
        <f t="shared" si="94"/>
        <v>1216894</v>
      </c>
      <c r="K3151">
        <f>IFERROR(VLOOKUP(G3151,'GASB Match'!$A$87:$B$363,2,FALSE),"")</f>
        <v>3016950</v>
      </c>
    </row>
    <row r="3152" spans="1:11" x14ac:dyDescent="0.2">
      <c r="A3152" t="str">
        <f t="shared" si="93"/>
        <v>2023LOCKWOOD ELEMENTARY</v>
      </c>
      <c r="B3152">
        <v>3016950</v>
      </c>
      <c r="C3152">
        <v>2023</v>
      </c>
      <c r="D3152">
        <v>560261</v>
      </c>
      <c r="E3152" t="s">
        <v>777</v>
      </c>
      <c r="F3152" t="s">
        <v>786</v>
      </c>
      <c r="G3152" t="s">
        <v>342</v>
      </c>
      <c r="H3152" s="4">
        <v>868703</v>
      </c>
      <c r="I3152" s="4">
        <v>469608</v>
      </c>
      <c r="J3152" s="5">
        <f t="shared" si="94"/>
        <v>1338311</v>
      </c>
      <c r="K3152">
        <f>IFERROR(VLOOKUP(G3152,'GASB Match'!$A$87:$B$363,2,FALSE),"")</f>
        <v>3016950</v>
      </c>
    </row>
    <row r="3153" spans="1:11" x14ac:dyDescent="0.2">
      <c r="A3153" t="str">
        <f t="shared" si="93"/>
        <v>2015SHEPHERD PUBLIC SCHOOLS</v>
      </c>
      <c r="B3153" t="s">
        <v>785</v>
      </c>
      <c r="C3153">
        <v>2015</v>
      </c>
      <c r="D3153">
        <v>560371</v>
      </c>
      <c r="E3153" t="s">
        <v>777</v>
      </c>
      <c r="F3153" t="s">
        <v>786</v>
      </c>
      <c r="G3153" t="s">
        <v>343</v>
      </c>
      <c r="H3153" s="4">
        <v>315717</v>
      </c>
      <c r="I3153" s="4">
        <v>211829</v>
      </c>
      <c r="J3153" s="5">
        <f t="shared" si="94"/>
        <v>527546</v>
      </c>
      <c r="K3153" t="str">
        <f>IFERROR(VLOOKUP(G3153,'GASB Match'!$A$87:$B$363,2,FALSE),"")</f>
        <v/>
      </c>
    </row>
    <row r="3154" spans="1:11" x14ac:dyDescent="0.2">
      <c r="A3154" t="str">
        <f t="shared" si="93"/>
        <v>2016SHEPHERD PUBLIC SCHOOLS</v>
      </c>
      <c r="B3154" t="s">
        <v>785</v>
      </c>
      <c r="C3154">
        <v>2016</v>
      </c>
      <c r="D3154">
        <v>560371</v>
      </c>
      <c r="E3154" t="s">
        <v>777</v>
      </c>
      <c r="F3154" t="s">
        <v>786</v>
      </c>
      <c r="G3154" t="s">
        <v>343</v>
      </c>
      <c r="H3154" s="4">
        <v>325656</v>
      </c>
      <c r="I3154" s="4">
        <v>212352</v>
      </c>
      <c r="J3154" s="5">
        <f t="shared" si="94"/>
        <v>538008</v>
      </c>
      <c r="K3154" t="str">
        <f>IFERROR(VLOOKUP(G3154,'GASB Match'!$A$87:$B$363,2,FALSE),"")</f>
        <v/>
      </c>
    </row>
    <row r="3155" spans="1:11" x14ac:dyDescent="0.2">
      <c r="A3155" t="str">
        <f t="shared" si="93"/>
        <v>2017SHEPHERD PUBLIC SCHOOLS</v>
      </c>
      <c r="B3155" t="s">
        <v>785</v>
      </c>
      <c r="C3155">
        <v>2017</v>
      </c>
      <c r="D3155">
        <v>560371</v>
      </c>
      <c r="E3155" t="s">
        <v>777</v>
      </c>
      <c r="F3155" t="s">
        <v>786</v>
      </c>
      <c r="G3155" t="s">
        <v>343</v>
      </c>
      <c r="H3155" s="4">
        <v>345418</v>
      </c>
      <c r="I3155" s="4">
        <v>219270</v>
      </c>
      <c r="J3155" s="5">
        <f t="shared" si="94"/>
        <v>564688</v>
      </c>
      <c r="K3155" t="str">
        <f>IFERROR(VLOOKUP(G3155,'GASB Match'!$A$87:$B$363,2,FALSE),"")</f>
        <v/>
      </c>
    </row>
    <row r="3156" spans="1:11" x14ac:dyDescent="0.2">
      <c r="A3156" t="str">
        <f t="shared" si="93"/>
        <v>2018SHEPHERD PUBLIC SCHOOLS</v>
      </c>
      <c r="B3156" t="s">
        <v>785</v>
      </c>
      <c r="C3156">
        <v>2018</v>
      </c>
      <c r="D3156">
        <v>560371</v>
      </c>
      <c r="E3156" t="s">
        <v>777</v>
      </c>
      <c r="F3156" t="s">
        <v>786</v>
      </c>
      <c r="G3156" t="s">
        <v>343</v>
      </c>
      <c r="H3156" s="4">
        <v>341820</v>
      </c>
      <c r="I3156" s="4">
        <v>212601</v>
      </c>
      <c r="J3156" s="5">
        <f t="shared" si="94"/>
        <v>554421</v>
      </c>
      <c r="K3156" t="str">
        <f>IFERROR(VLOOKUP(G3156,'GASB Match'!$A$87:$B$363,2,FALSE),"")</f>
        <v/>
      </c>
    </row>
    <row r="3157" spans="1:11" x14ac:dyDescent="0.2">
      <c r="A3157" t="str">
        <f t="shared" si="93"/>
        <v>2019SHEPHERD PUBLIC SCHOOLS</v>
      </c>
      <c r="B3157" t="s">
        <v>785</v>
      </c>
      <c r="C3157">
        <v>2019</v>
      </c>
      <c r="D3157">
        <v>560371</v>
      </c>
      <c r="E3157" t="s">
        <v>777</v>
      </c>
      <c r="F3157" t="s">
        <v>786</v>
      </c>
      <c r="G3157" t="s">
        <v>343</v>
      </c>
      <c r="H3157" s="4">
        <v>346201</v>
      </c>
      <c r="I3157" s="4">
        <v>209662</v>
      </c>
      <c r="J3157" s="5">
        <f t="shared" si="94"/>
        <v>555863</v>
      </c>
      <c r="K3157" t="str">
        <f>IFERROR(VLOOKUP(G3157,'GASB Match'!$A$87:$B$363,2,FALSE),"")</f>
        <v/>
      </c>
    </row>
    <row r="3158" spans="1:11" x14ac:dyDescent="0.2">
      <c r="A3158" t="str">
        <f t="shared" si="93"/>
        <v>2020SHEPHERD PUBLIC SCHOOLS</v>
      </c>
      <c r="B3158" t="s">
        <v>785</v>
      </c>
      <c r="C3158">
        <v>2020</v>
      </c>
      <c r="D3158">
        <v>560371</v>
      </c>
      <c r="E3158" t="s">
        <v>777</v>
      </c>
      <c r="F3158" t="s">
        <v>786</v>
      </c>
      <c r="G3158" t="s">
        <v>343</v>
      </c>
      <c r="H3158" s="4">
        <v>342236</v>
      </c>
      <c r="I3158" s="4">
        <v>202313</v>
      </c>
      <c r="J3158" s="5">
        <f t="shared" si="94"/>
        <v>544549</v>
      </c>
      <c r="K3158" t="str">
        <f>IFERROR(VLOOKUP(G3158,'GASB Match'!$A$87:$B$363,2,FALSE),"")</f>
        <v/>
      </c>
    </row>
    <row r="3159" spans="1:11" x14ac:dyDescent="0.2">
      <c r="A3159" t="str">
        <f t="shared" si="93"/>
        <v>2021SHEPHERD PUBLIC SCHOOLS</v>
      </c>
      <c r="B3159" t="s">
        <v>785</v>
      </c>
      <c r="C3159">
        <v>2021</v>
      </c>
      <c r="D3159">
        <v>560371</v>
      </c>
      <c r="E3159" t="s">
        <v>777</v>
      </c>
      <c r="F3159" t="s">
        <v>786</v>
      </c>
      <c r="G3159" t="s">
        <v>343</v>
      </c>
      <c r="H3159" s="4">
        <v>360582</v>
      </c>
      <c r="I3159" s="4">
        <v>205707</v>
      </c>
      <c r="J3159" s="5">
        <f t="shared" si="94"/>
        <v>566289</v>
      </c>
      <c r="K3159" t="str">
        <f>IFERROR(VLOOKUP(G3159,'GASB Match'!$A$87:$B$363,2,FALSE),"")</f>
        <v/>
      </c>
    </row>
    <row r="3160" spans="1:11" x14ac:dyDescent="0.2">
      <c r="A3160" t="str">
        <f t="shared" si="93"/>
        <v>2022SHEPHERD PUBLIC SCHOOLS</v>
      </c>
      <c r="B3160" t="s">
        <v>785</v>
      </c>
      <c r="C3160">
        <v>2022</v>
      </c>
      <c r="D3160">
        <v>560371</v>
      </c>
      <c r="E3160" t="s">
        <v>777</v>
      </c>
      <c r="F3160" t="s">
        <v>786</v>
      </c>
      <c r="G3160" t="s">
        <v>343</v>
      </c>
      <c r="H3160" s="4">
        <v>362185</v>
      </c>
      <c r="I3160" s="4">
        <v>199964</v>
      </c>
      <c r="J3160" s="5">
        <f t="shared" si="94"/>
        <v>562149</v>
      </c>
      <c r="K3160" t="str">
        <f>IFERROR(VLOOKUP(G3160,'GASB Match'!$A$87:$B$363,2,FALSE),"")</f>
        <v/>
      </c>
    </row>
    <row r="3161" spans="1:11" x14ac:dyDescent="0.2">
      <c r="A3161" t="str">
        <f t="shared" si="93"/>
        <v>2023SHEPHERD PUBLIC SCHOOLS</v>
      </c>
      <c r="B3161" t="s">
        <v>785</v>
      </c>
      <c r="C3161">
        <v>2023</v>
      </c>
      <c r="D3161">
        <v>560371</v>
      </c>
      <c r="E3161" t="s">
        <v>777</v>
      </c>
      <c r="F3161" t="s">
        <v>786</v>
      </c>
      <c r="G3161" t="s">
        <v>343</v>
      </c>
      <c r="H3161" s="4">
        <v>364207</v>
      </c>
      <c r="I3161" s="4">
        <v>196816</v>
      </c>
      <c r="J3161" s="5">
        <f t="shared" si="94"/>
        <v>561023</v>
      </c>
      <c r="K3161" t="str">
        <f>IFERROR(VLOOKUP(G3161,'GASB Match'!$A$87:$B$363,2,FALSE),"")</f>
        <v/>
      </c>
    </row>
    <row r="3162" spans="1:11" x14ac:dyDescent="0.2">
      <c r="A3162" t="str">
        <f t="shared" si="93"/>
        <v>2015PIONEER ELEMENTARY</v>
      </c>
      <c r="B3162">
        <v>3020790</v>
      </c>
      <c r="C3162">
        <v>2015</v>
      </c>
      <c r="D3162">
        <v>560411</v>
      </c>
      <c r="E3162" t="s">
        <v>777</v>
      </c>
      <c r="F3162" t="s">
        <v>786</v>
      </c>
      <c r="G3162" t="s">
        <v>344</v>
      </c>
      <c r="H3162" s="4">
        <v>22959</v>
      </c>
      <c r="I3162" s="4">
        <v>15864</v>
      </c>
      <c r="J3162" s="5">
        <f t="shared" si="94"/>
        <v>38823</v>
      </c>
      <c r="K3162">
        <f>IFERROR(VLOOKUP(G3162,'GASB Match'!$A$87:$B$363,2,FALSE),"")</f>
        <v>3020790</v>
      </c>
    </row>
    <row r="3163" spans="1:11" x14ac:dyDescent="0.2">
      <c r="A3163" t="str">
        <f t="shared" si="93"/>
        <v>2016PIONEER ELEMENTARY</v>
      </c>
      <c r="B3163">
        <v>3020790</v>
      </c>
      <c r="C3163">
        <v>2016</v>
      </c>
      <c r="D3163">
        <v>560411</v>
      </c>
      <c r="E3163" t="s">
        <v>777</v>
      </c>
      <c r="F3163" t="s">
        <v>786</v>
      </c>
      <c r="G3163" t="s">
        <v>344</v>
      </c>
      <c r="H3163" s="4">
        <v>24030</v>
      </c>
      <c r="I3163" s="4">
        <v>15863</v>
      </c>
      <c r="J3163" s="5">
        <f t="shared" si="94"/>
        <v>39893</v>
      </c>
      <c r="K3163">
        <f>IFERROR(VLOOKUP(G3163,'GASB Match'!$A$87:$B$363,2,FALSE),"")</f>
        <v>3020790</v>
      </c>
    </row>
    <row r="3164" spans="1:11" x14ac:dyDescent="0.2">
      <c r="A3164" t="str">
        <f t="shared" si="93"/>
        <v>2017PIONEER ELEMENTARY</v>
      </c>
      <c r="B3164">
        <v>3020790</v>
      </c>
      <c r="C3164">
        <v>2017</v>
      </c>
      <c r="D3164">
        <v>560411</v>
      </c>
      <c r="E3164" t="s">
        <v>777</v>
      </c>
      <c r="F3164" t="s">
        <v>786</v>
      </c>
      <c r="G3164" t="s">
        <v>344</v>
      </c>
      <c r="H3164" s="4">
        <v>26712</v>
      </c>
      <c r="I3164" s="4">
        <v>16970</v>
      </c>
      <c r="J3164" s="5">
        <f t="shared" si="94"/>
        <v>43682</v>
      </c>
      <c r="K3164">
        <f>IFERROR(VLOOKUP(G3164,'GASB Match'!$A$87:$B$363,2,FALSE),"")</f>
        <v>3020790</v>
      </c>
    </row>
    <row r="3165" spans="1:11" x14ac:dyDescent="0.2">
      <c r="A3165" t="str">
        <f t="shared" si="93"/>
        <v>2018PIONEER ELEMENTARY</v>
      </c>
      <c r="B3165">
        <v>3020790</v>
      </c>
      <c r="C3165">
        <v>2018</v>
      </c>
      <c r="D3165">
        <v>560411</v>
      </c>
      <c r="E3165" t="s">
        <v>777</v>
      </c>
      <c r="F3165" t="s">
        <v>786</v>
      </c>
      <c r="G3165" t="s">
        <v>344</v>
      </c>
      <c r="H3165" s="4">
        <v>25544</v>
      </c>
      <c r="I3165" s="4">
        <v>16197</v>
      </c>
      <c r="J3165" s="5">
        <f t="shared" si="94"/>
        <v>41741</v>
      </c>
      <c r="K3165">
        <f>IFERROR(VLOOKUP(G3165,'GASB Match'!$A$87:$B$363,2,FALSE),"")</f>
        <v>3020790</v>
      </c>
    </row>
    <row r="3166" spans="1:11" x14ac:dyDescent="0.2">
      <c r="A3166" t="str">
        <f t="shared" si="93"/>
        <v>2019PIONEER ELEMENTARY</v>
      </c>
      <c r="B3166">
        <v>3020790</v>
      </c>
      <c r="C3166">
        <v>2019</v>
      </c>
      <c r="D3166">
        <v>560411</v>
      </c>
      <c r="E3166" t="s">
        <v>777</v>
      </c>
      <c r="F3166" t="s">
        <v>786</v>
      </c>
      <c r="G3166" t="s">
        <v>344</v>
      </c>
      <c r="H3166" s="4">
        <v>26636</v>
      </c>
      <c r="I3166" s="4">
        <v>16204</v>
      </c>
      <c r="J3166" s="5">
        <f t="shared" si="94"/>
        <v>42840</v>
      </c>
      <c r="K3166">
        <f>IFERROR(VLOOKUP(G3166,'GASB Match'!$A$87:$B$363,2,FALSE),"")</f>
        <v>3020790</v>
      </c>
    </row>
    <row r="3167" spans="1:11" x14ac:dyDescent="0.2">
      <c r="A3167" t="str">
        <f t="shared" si="93"/>
        <v>2020PIONEER ELEMENTARY</v>
      </c>
      <c r="B3167">
        <v>3020790</v>
      </c>
      <c r="C3167">
        <v>2020</v>
      </c>
      <c r="D3167">
        <v>560411</v>
      </c>
      <c r="E3167" t="s">
        <v>777</v>
      </c>
      <c r="F3167" t="s">
        <v>786</v>
      </c>
      <c r="G3167" t="s">
        <v>344</v>
      </c>
      <c r="H3167" s="4">
        <v>29262</v>
      </c>
      <c r="I3167" s="4">
        <v>17217</v>
      </c>
      <c r="J3167" s="5">
        <f t="shared" si="94"/>
        <v>46479</v>
      </c>
      <c r="K3167">
        <f>IFERROR(VLOOKUP(G3167,'GASB Match'!$A$87:$B$363,2,FALSE),"")</f>
        <v>3020790</v>
      </c>
    </row>
    <row r="3168" spans="1:11" x14ac:dyDescent="0.2">
      <c r="A3168" t="str">
        <f t="shared" si="93"/>
        <v>2021PIONEER ELEMENTARY</v>
      </c>
      <c r="B3168">
        <v>3020790</v>
      </c>
      <c r="C3168">
        <v>2021</v>
      </c>
      <c r="D3168">
        <v>560411</v>
      </c>
      <c r="E3168" t="s">
        <v>777</v>
      </c>
      <c r="F3168" t="s">
        <v>786</v>
      </c>
      <c r="G3168" t="s">
        <v>344</v>
      </c>
      <c r="H3168" s="4">
        <v>35659</v>
      </c>
      <c r="I3168" s="4">
        <v>20298</v>
      </c>
      <c r="J3168" s="5">
        <f t="shared" si="94"/>
        <v>55957</v>
      </c>
      <c r="K3168">
        <f>IFERROR(VLOOKUP(G3168,'GASB Match'!$A$87:$B$363,2,FALSE),"")</f>
        <v>3020790</v>
      </c>
    </row>
    <row r="3169" spans="1:11" x14ac:dyDescent="0.2">
      <c r="A3169" t="str">
        <f t="shared" si="93"/>
        <v>2022PIONEER ELEMENTARY</v>
      </c>
      <c r="B3169">
        <v>3020790</v>
      </c>
      <c r="C3169">
        <v>2022</v>
      </c>
      <c r="D3169">
        <v>560411</v>
      </c>
      <c r="E3169" t="s">
        <v>777</v>
      </c>
      <c r="F3169" t="s">
        <v>786</v>
      </c>
      <c r="G3169" t="s">
        <v>344</v>
      </c>
      <c r="H3169" s="4">
        <v>35970</v>
      </c>
      <c r="I3169" s="4">
        <v>19744</v>
      </c>
      <c r="J3169" s="5">
        <f t="shared" si="94"/>
        <v>55714</v>
      </c>
      <c r="K3169">
        <f>IFERROR(VLOOKUP(G3169,'GASB Match'!$A$87:$B$363,2,FALSE),"")</f>
        <v>3020790</v>
      </c>
    </row>
    <row r="3170" spans="1:11" x14ac:dyDescent="0.2">
      <c r="A3170" t="str">
        <f t="shared" si="93"/>
        <v>2023PIONEER ELEMENTARY</v>
      </c>
      <c r="B3170">
        <v>3020790</v>
      </c>
      <c r="C3170">
        <v>2023</v>
      </c>
      <c r="D3170">
        <v>560411</v>
      </c>
      <c r="E3170" t="s">
        <v>777</v>
      </c>
      <c r="F3170" t="s">
        <v>786</v>
      </c>
      <c r="G3170" t="s">
        <v>344</v>
      </c>
      <c r="H3170" s="4">
        <v>38894</v>
      </c>
      <c r="I3170" s="4">
        <v>20912</v>
      </c>
      <c r="J3170" s="5">
        <f t="shared" si="94"/>
        <v>59806</v>
      </c>
      <c r="K3170">
        <f>IFERROR(VLOOKUP(G3170,'GASB Match'!$A$87:$B$363,2,FALSE),"")</f>
        <v>3020790</v>
      </c>
    </row>
    <row r="3171" spans="1:11" x14ac:dyDescent="0.2">
      <c r="A3171" t="str">
        <f t="shared" si="93"/>
        <v>2015INDEPENDENT ELEMENTARY</v>
      </c>
      <c r="B3171">
        <v>3014820</v>
      </c>
      <c r="C3171">
        <v>2015</v>
      </c>
      <c r="D3171">
        <v>560521</v>
      </c>
      <c r="E3171" t="s">
        <v>777</v>
      </c>
      <c r="F3171" t="s">
        <v>786</v>
      </c>
      <c r="G3171" t="s">
        <v>345</v>
      </c>
      <c r="H3171" s="4">
        <v>93911</v>
      </c>
      <c r="I3171" s="4">
        <v>63358</v>
      </c>
      <c r="J3171" s="5">
        <f t="shared" si="94"/>
        <v>157269</v>
      </c>
      <c r="K3171">
        <f>IFERROR(VLOOKUP(G3171,'GASB Match'!$A$87:$B$363,2,FALSE),"")</f>
        <v>3014820</v>
      </c>
    </row>
    <row r="3172" spans="1:11" x14ac:dyDescent="0.2">
      <c r="A3172" t="str">
        <f t="shared" si="93"/>
        <v>2016INDEPENDENT ELEMENTARY</v>
      </c>
      <c r="B3172">
        <v>3014820</v>
      </c>
      <c r="C3172">
        <v>2016</v>
      </c>
      <c r="D3172">
        <v>560521</v>
      </c>
      <c r="E3172" t="s">
        <v>777</v>
      </c>
      <c r="F3172" t="s">
        <v>786</v>
      </c>
      <c r="G3172" t="s">
        <v>345</v>
      </c>
      <c r="H3172" s="4">
        <v>96460</v>
      </c>
      <c r="I3172" s="4">
        <v>63046</v>
      </c>
      <c r="J3172" s="5">
        <f t="shared" si="94"/>
        <v>159506</v>
      </c>
      <c r="K3172">
        <f>IFERROR(VLOOKUP(G3172,'GASB Match'!$A$87:$B$363,2,FALSE),"")</f>
        <v>3014820</v>
      </c>
    </row>
    <row r="3173" spans="1:11" x14ac:dyDescent="0.2">
      <c r="A3173" t="str">
        <f t="shared" si="93"/>
        <v>2017INDEPENDENT ELEMENTARY</v>
      </c>
      <c r="B3173">
        <v>3014820</v>
      </c>
      <c r="C3173">
        <v>2017</v>
      </c>
      <c r="D3173">
        <v>560521</v>
      </c>
      <c r="E3173" t="s">
        <v>777</v>
      </c>
      <c r="F3173" t="s">
        <v>786</v>
      </c>
      <c r="G3173" t="s">
        <v>345</v>
      </c>
      <c r="H3173" s="4">
        <v>102891</v>
      </c>
      <c r="I3173" s="4">
        <v>65325</v>
      </c>
      <c r="J3173" s="5">
        <f t="shared" si="94"/>
        <v>168216</v>
      </c>
      <c r="K3173">
        <f>IFERROR(VLOOKUP(G3173,'GASB Match'!$A$87:$B$363,2,FALSE),"")</f>
        <v>3014820</v>
      </c>
    </row>
    <row r="3174" spans="1:11" x14ac:dyDescent="0.2">
      <c r="A3174" t="str">
        <f t="shared" si="93"/>
        <v>2018INDEPENDENT ELEMENTARY</v>
      </c>
      <c r="B3174">
        <v>3014820</v>
      </c>
      <c r="C3174">
        <v>2018</v>
      </c>
      <c r="D3174">
        <v>560521</v>
      </c>
      <c r="E3174" t="s">
        <v>777</v>
      </c>
      <c r="F3174" t="s">
        <v>786</v>
      </c>
      <c r="G3174" t="s">
        <v>345</v>
      </c>
      <c r="H3174" s="4">
        <v>108323</v>
      </c>
      <c r="I3174" s="4">
        <v>67601</v>
      </c>
      <c r="J3174" s="5">
        <f t="shared" si="94"/>
        <v>175924</v>
      </c>
      <c r="K3174">
        <f>IFERROR(VLOOKUP(G3174,'GASB Match'!$A$87:$B$363,2,FALSE),"")</f>
        <v>3014820</v>
      </c>
    </row>
    <row r="3175" spans="1:11" x14ac:dyDescent="0.2">
      <c r="A3175" t="str">
        <f t="shared" si="93"/>
        <v>2019INDEPENDENT ELEMENTARY</v>
      </c>
      <c r="B3175">
        <v>3014820</v>
      </c>
      <c r="C3175">
        <v>2019</v>
      </c>
      <c r="D3175">
        <v>560521</v>
      </c>
      <c r="E3175" t="s">
        <v>777</v>
      </c>
      <c r="F3175" t="s">
        <v>786</v>
      </c>
      <c r="G3175" t="s">
        <v>345</v>
      </c>
      <c r="H3175" s="4">
        <v>111556</v>
      </c>
      <c r="I3175" s="4">
        <v>67613</v>
      </c>
      <c r="J3175" s="5">
        <f t="shared" si="94"/>
        <v>179169</v>
      </c>
      <c r="K3175">
        <f>IFERROR(VLOOKUP(G3175,'GASB Match'!$A$87:$B$363,2,FALSE),"")</f>
        <v>3014820</v>
      </c>
    </row>
    <row r="3176" spans="1:11" x14ac:dyDescent="0.2">
      <c r="A3176" t="str">
        <f t="shared" si="93"/>
        <v>2020INDEPENDENT ELEMENTARY</v>
      </c>
      <c r="B3176">
        <v>3014820</v>
      </c>
      <c r="C3176">
        <v>2020</v>
      </c>
      <c r="D3176">
        <v>560521</v>
      </c>
      <c r="E3176" t="s">
        <v>777</v>
      </c>
      <c r="F3176" t="s">
        <v>786</v>
      </c>
      <c r="G3176" t="s">
        <v>345</v>
      </c>
      <c r="H3176" s="4">
        <v>113807</v>
      </c>
      <c r="I3176" s="4">
        <v>67218</v>
      </c>
      <c r="J3176" s="5">
        <f t="shared" si="94"/>
        <v>181025</v>
      </c>
      <c r="K3176">
        <f>IFERROR(VLOOKUP(G3176,'GASB Match'!$A$87:$B$363,2,FALSE),"")</f>
        <v>3014820</v>
      </c>
    </row>
    <row r="3177" spans="1:11" x14ac:dyDescent="0.2">
      <c r="A3177" t="str">
        <f t="shared" si="93"/>
        <v>2021INDEPENDENT ELEMENTARY</v>
      </c>
      <c r="B3177">
        <v>3014820</v>
      </c>
      <c r="C3177">
        <v>2021</v>
      </c>
      <c r="D3177">
        <v>560521</v>
      </c>
      <c r="E3177" t="s">
        <v>777</v>
      </c>
      <c r="F3177" t="s">
        <v>786</v>
      </c>
      <c r="G3177" t="s">
        <v>345</v>
      </c>
      <c r="H3177" s="4">
        <v>125201</v>
      </c>
      <c r="I3177" s="4">
        <v>71393</v>
      </c>
      <c r="J3177" s="5">
        <f t="shared" si="94"/>
        <v>196594</v>
      </c>
      <c r="K3177">
        <f>IFERROR(VLOOKUP(G3177,'GASB Match'!$A$87:$B$363,2,FALSE),"")</f>
        <v>3014820</v>
      </c>
    </row>
    <row r="3178" spans="1:11" x14ac:dyDescent="0.2">
      <c r="A3178" t="str">
        <f t="shared" si="93"/>
        <v>2022INDEPENDENT ELEMENTARY</v>
      </c>
      <c r="B3178">
        <v>3014820</v>
      </c>
      <c r="C3178">
        <v>2022</v>
      </c>
      <c r="D3178">
        <v>560521</v>
      </c>
      <c r="E3178" t="s">
        <v>777</v>
      </c>
      <c r="F3178" t="s">
        <v>786</v>
      </c>
      <c r="G3178" t="s">
        <v>345</v>
      </c>
      <c r="H3178" s="4">
        <v>133607</v>
      </c>
      <c r="I3178" s="4">
        <v>73685</v>
      </c>
      <c r="J3178" s="5">
        <f t="shared" si="94"/>
        <v>207292</v>
      </c>
      <c r="K3178">
        <f>IFERROR(VLOOKUP(G3178,'GASB Match'!$A$87:$B$363,2,FALSE),"")</f>
        <v>3014820</v>
      </c>
    </row>
    <row r="3179" spans="1:11" x14ac:dyDescent="0.2">
      <c r="A3179" t="str">
        <f t="shared" si="93"/>
        <v>2023INDEPENDENT ELEMENTARY</v>
      </c>
      <c r="B3179">
        <v>3014820</v>
      </c>
      <c r="C3179">
        <v>2023</v>
      </c>
      <c r="D3179">
        <v>560521</v>
      </c>
      <c r="E3179" t="s">
        <v>777</v>
      </c>
      <c r="F3179" t="s">
        <v>786</v>
      </c>
      <c r="G3179" t="s">
        <v>345</v>
      </c>
      <c r="H3179" s="4">
        <v>124187</v>
      </c>
      <c r="I3179" s="4">
        <v>67032</v>
      </c>
      <c r="J3179" s="5">
        <f t="shared" si="94"/>
        <v>191219</v>
      </c>
      <c r="K3179">
        <f>IFERROR(VLOOKUP(G3179,'GASB Match'!$A$87:$B$363,2,FALSE),"")</f>
        <v>3014820</v>
      </c>
    </row>
    <row r="3180" spans="1:11" x14ac:dyDescent="0.2">
      <c r="A3180" t="str">
        <f t="shared" si="93"/>
        <v>2015YELLOWSTONE ACADEMY ELEMENTARY</v>
      </c>
      <c r="B3180">
        <v>3028860</v>
      </c>
      <c r="C3180">
        <v>2015</v>
      </c>
      <c r="D3180">
        <v>560581</v>
      </c>
      <c r="E3180" t="s">
        <v>777</v>
      </c>
      <c r="F3180" t="s">
        <v>786</v>
      </c>
      <c r="G3180" t="s">
        <v>346</v>
      </c>
      <c r="H3180" s="4">
        <v>127916</v>
      </c>
      <c r="I3180" s="4">
        <v>86120</v>
      </c>
      <c r="J3180" s="5">
        <f t="shared" si="94"/>
        <v>214036</v>
      </c>
      <c r="K3180">
        <f>IFERROR(VLOOKUP(G3180,'GASB Match'!$A$87:$B$363,2,FALSE),"")</f>
        <v>3028860</v>
      </c>
    </row>
    <row r="3181" spans="1:11" x14ac:dyDescent="0.2">
      <c r="A3181" t="str">
        <f t="shared" si="93"/>
        <v>2016YELLOWSTONE ACADEMY ELEMENTARY</v>
      </c>
      <c r="B3181">
        <v>3028860</v>
      </c>
      <c r="C3181">
        <v>2016</v>
      </c>
      <c r="D3181">
        <v>560581</v>
      </c>
      <c r="E3181" t="s">
        <v>777</v>
      </c>
      <c r="F3181" t="s">
        <v>786</v>
      </c>
      <c r="G3181" t="s">
        <v>346</v>
      </c>
      <c r="H3181" s="4">
        <v>143100</v>
      </c>
      <c r="I3181" s="4">
        <v>93429</v>
      </c>
      <c r="J3181" s="5">
        <f t="shared" si="94"/>
        <v>236529</v>
      </c>
      <c r="K3181">
        <f>IFERROR(VLOOKUP(G3181,'GASB Match'!$A$87:$B$363,2,FALSE),"")</f>
        <v>3028860</v>
      </c>
    </row>
    <row r="3182" spans="1:11" x14ac:dyDescent="0.2">
      <c r="A3182" t="str">
        <f t="shared" si="93"/>
        <v>2017YELLOWSTONE ACADEMY ELEMENTARY</v>
      </c>
      <c r="B3182">
        <v>3028860</v>
      </c>
      <c r="C3182">
        <v>2017</v>
      </c>
      <c r="D3182">
        <v>560581</v>
      </c>
      <c r="E3182" t="s">
        <v>777</v>
      </c>
      <c r="F3182" t="s">
        <v>786</v>
      </c>
      <c r="G3182" t="s">
        <v>346</v>
      </c>
      <c r="H3182" s="4">
        <v>168403</v>
      </c>
      <c r="I3182" s="4">
        <v>106909</v>
      </c>
      <c r="J3182" s="5">
        <f t="shared" si="94"/>
        <v>275312</v>
      </c>
      <c r="K3182">
        <f>IFERROR(VLOOKUP(G3182,'GASB Match'!$A$87:$B$363,2,FALSE),"")</f>
        <v>3028860</v>
      </c>
    </row>
    <row r="3183" spans="1:11" x14ac:dyDescent="0.2">
      <c r="A3183" t="str">
        <f t="shared" si="93"/>
        <v>2018YELLOWSTONE ACADEMY ELEMENTARY</v>
      </c>
      <c r="B3183">
        <v>3028860</v>
      </c>
      <c r="C3183">
        <v>2018</v>
      </c>
      <c r="D3183">
        <v>560581</v>
      </c>
      <c r="E3183" t="s">
        <v>777</v>
      </c>
      <c r="F3183" t="s">
        <v>786</v>
      </c>
      <c r="G3183" t="s">
        <v>346</v>
      </c>
      <c r="H3183" s="4">
        <v>189247</v>
      </c>
      <c r="I3183" s="4">
        <v>117854</v>
      </c>
      <c r="J3183" s="5">
        <f t="shared" si="94"/>
        <v>307101</v>
      </c>
      <c r="K3183">
        <f>IFERROR(VLOOKUP(G3183,'GASB Match'!$A$87:$B$363,2,FALSE),"")</f>
        <v>3028860</v>
      </c>
    </row>
    <row r="3184" spans="1:11" x14ac:dyDescent="0.2">
      <c r="A3184" t="str">
        <f t="shared" si="93"/>
        <v>2019YELLOWSTONE ACADEMY ELEMENTARY</v>
      </c>
      <c r="B3184">
        <v>3028860</v>
      </c>
      <c r="C3184">
        <v>2019</v>
      </c>
      <c r="D3184">
        <v>560581</v>
      </c>
      <c r="E3184" t="s">
        <v>777</v>
      </c>
      <c r="F3184" t="s">
        <v>786</v>
      </c>
      <c r="G3184" t="s">
        <v>346</v>
      </c>
      <c r="H3184" s="4">
        <v>207790</v>
      </c>
      <c r="I3184" s="4">
        <v>125871</v>
      </c>
      <c r="J3184" s="5">
        <f t="shared" si="94"/>
        <v>333661</v>
      </c>
      <c r="K3184">
        <f>IFERROR(VLOOKUP(G3184,'GASB Match'!$A$87:$B$363,2,FALSE),"")</f>
        <v>3028860</v>
      </c>
    </row>
    <row r="3185" spans="1:11" x14ac:dyDescent="0.2">
      <c r="A3185" t="str">
        <f t="shared" si="93"/>
        <v>2020YELLOWSTONE ACADEMY ELEMENTARY</v>
      </c>
      <c r="B3185">
        <v>3028860</v>
      </c>
      <c r="C3185">
        <v>2020</v>
      </c>
      <c r="D3185">
        <v>560581</v>
      </c>
      <c r="E3185" t="s">
        <v>777</v>
      </c>
      <c r="F3185" t="s">
        <v>786</v>
      </c>
      <c r="G3185" t="s">
        <v>346</v>
      </c>
      <c r="H3185" s="4">
        <v>227328</v>
      </c>
      <c r="I3185" s="4">
        <v>134355</v>
      </c>
      <c r="J3185" s="5">
        <f t="shared" si="94"/>
        <v>361683</v>
      </c>
      <c r="K3185">
        <f>IFERROR(VLOOKUP(G3185,'GASB Match'!$A$87:$B$363,2,FALSE),"")</f>
        <v>3028860</v>
      </c>
    </row>
    <row r="3186" spans="1:11" x14ac:dyDescent="0.2">
      <c r="A3186" t="str">
        <f t="shared" si="93"/>
        <v>2021YELLOWSTONE ACADEMY ELEMENTARY</v>
      </c>
      <c r="B3186">
        <v>3028860</v>
      </c>
      <c r="C3186">
        <v>2021</v>
      </c>
      <c r="D3186">
        <v>560581</v>
      </c>
      <c r="E3186" t="s">
        <v>777</v>
      </c>
      <c r="F3186" t="s">
        <v>786</v>
      </c>
      <c r="G3186" t="s">
        <v>346</v>
      </c>
      <c r="H3186" s="4">
        <v>227168</v>
      </c>
      <c r="I3186" s="4">
        <v>129577</v>
      </c>
      <c r="J3186" s="5">
        <f t="shared" si="94"/>
        <v>356745</v>
      </c>
      <c r="K3186">
        <f>IFERROR(VLOOKUP(G3186,'GASB Match'!$A$87:$B$363,2,FALSE),"")</f>
        <v>3028860</v>
      </c>
    </row>
    <row r="3187" spans="1:11" x14ac:dyDescent="0.2">
      <c r="A3187" t="str">
        <f t="shared" si="93"/>
        <v>2022YELLOWSTONE ACADEMY ELEMENTARY</v>
      </c>
      <c r="B3187">
        <v>3028860</v>
      </c>
      <c r="C3187">
        <v>2022</v>
      </c>
      <c r="D3187">
        <v>560581</v>
      </c>
      <c r="E3187" t="s">
        <v>777</v>
      </c>
      <c r="F3187" t="s">
        <v>786</v>
      </c>
      <c r="G3187" t="s">
        <v>346</v>
      </c>
      <c r="H3187" s="4">
        <v>259553</v>
      </c>
      <c r="I3187" s="4">
        <v>143264</v>
      </c>
      <c r="J3187" s="5">
        <f t="shared" si="94"/>
        <v>402817</v>
      </c>
      <c r="K3187">
        <f>IFERROR(VLOOKUP(G3187,'GASB Match'!$A$87:$B$363,2,FALSE),"")</f>
        <v>3028860</v>
      </c>
    </row>
    <row r="3188" spans="1:11" x14ac:dyDescent="0.2">
      <c r="A3188" t="str">
        <f t="shared" si="93"/>
        <v>2023YELLOWSTONE ACADEMY ELEMENTARY</v>
      </c>
      <c r="B3188">
        <v>3028860</v>
      </c>
      <c r="C3188">
        <v>2023</v>
      </c>
      <c r="D3188">
        <v>560581</v>
      </c>
      <c r="E3188" t="s">
        <v>777</v>
      </c>
      <c r="F3188" t="s">
        <v>786</v>
      </c>
      <c r="G3188" t="s">
        <v>346</v>
      </c>
      <c r="H3188" s="4">
        <v>305744</v>
      </c>
      <c r="I3188" s="4">
        <v>165204</v>
      </c>
      <c r="J3188" s="5">
        <f t="shared" si="94"/>
        <v>470948</v>
      </c>
      <c r="K3188">
        <f>IFERROR(VLOOKUP(G3188,'GASB Match'!$A$87:$B$363,2,FALSE),"")</f>
        <v>3028860</v>
      </c>
    </row>
    <row r="3189" spans="1:11" x14ac:dyDescent="0.2">
      <c r="A3189" t="str">
        <f t="shared" si="93"/>
        <v>2015EASTERN YELLOWSTONE CO-OP</v>
      </c>
      <c r="B3189">
        <v>0</v>
      </c>
      <c r="C3189">
        <v>2015</v>
      </c>
      <c r="D3189">
        <v>569951</v>
      </c>
      <c r="E3189" t="s">
        <v>777</v>
      </c>
      <c r="F3189" t="s">
        <v>786</v>
      </c>
      <c r="G3189" t="s">
        <v>347</v>
      </c>
      <c r="H3189" s="4">
        <v>39565</v>
      </c>
      <c r="I3189" s="4">
        <v>26980</v>
      </c>
      <c r="J3189" s="5">
        <f t="shared" si="94"/>
        <v>66545</v>
      </c>
      <c r="K3189">
        <f>IFERROR(VLOOKUP(G3189,'GASB Match'!$A$87:$B$363,2,FALSE),"")</f>
        <v>0</v>
      </c>
    </row>
    <row r="3190" spans="1:11" x14ac:dyDescent="0.2">
      <c r="A3190" t="str">
        <f t="shared" si="93"/>
        <v>2016EASTERN YELLOWSTONE CO-OP</v>
      </c>
      <c r="B3190">
        <v>0</v>
      </c>
      <c r="C3190">
        <v>2016</v>
      </c>
      <c r="D3190">
        <v>569951</v>
      </c>
      <c r="E3190" t="s">
        <v>777</v>
      </c>
      <c r="F3190" t="s">
        <v>786</v>
      </c>
      <c r="G3190" t="s">
        <v>347</v>
      </c>
      <c r="H3190" s="4">
        <v>41859</v>
      </c>
      <c r="I3190" s="4">
        <v>27477</v>
      </c>
      <c r="J3190" s="5">
        <f t="shared" si="94"/>
        <v>69336</v>
      </c>
      <c r="K3190">
        <f>IFERROR(VLOOKUP(G3190,'GASB Match'!$A$87:$B$363,2,FALSE),"")</f>
        <v>0</v>
      </c>
    </row>
    <row r="3191" spans="1:11" x14ac:dyDescent="0.2">
      <c r="A3191" t="str">
        <f t="shared" si="93"/>
        <v>2017EASTERN YELLOWSTONE CO-OP</v>
      </c>
      <c r="B3191">
        <v>0</v>
      </c>
      <c r="C3191">
        <v>2017</v>
      </c>
      <c r="D3191">
        <v>569951</v>
      </c>
      <c r="E3191" t="s">
        <v>777</v>
      </c>
      <c r="F3191" t="s">
        <v>786</v>
      </c>
      <c r="G3191" t="s">
        <v>347</v>
      </c>
      <c r="H3191" s="4">
        <v>47024</v>
      </c>
      <c r="I3191" s="4">
        <v>29864</v>
      </c>
      <c r="J3191" s="5">
        <f t="shared" si="94"/>
        <v>76888</v>
      </c>
      <c r="K3191">
        <f>IFERROR(VLOOKUP(G3191,'GASB Match'!$A$87:$B$363,2,FALSE),"")</f>
        <v>0</v>
      </c>
    </row>
    <row r="3192" spans="1:11" x14ac:dyDescent="0.2">
      <c r="A3192" t="str">
        <f t="shared" si="93"/>
        <v>2018EASTERN YELLOWSTONE CO-OP</v>
      </c>
      <c r="B3192">
        <v>0</v>
      </c>
      <c r="C3192">
        <v>2018</v>
      </c>
      <c r="D3192">
        <v>569951</v>
      </c>
      <c r="E3192" t="s">
        <v>777</v>
      </c>
      <c r="F3192" t="s">
        <v>786</v>
      </c>
      <c r="G3192" t="s">
        <v>347</v>
      </c>
      <c r="H3192" s="4">
        <v>51506</v>
      </c>
      <c r="I3192" s="4">
        <v>32319</v>
      </c>
      <c r="J3192" s="5">
        <f t="shared" si="94"/>
        <v>83825</v>
      </c>
      <c r="K3192">
        <f>IFERROR(VLOOKUP(G3192,'GASB Match'!$A$87:$B$363,2,FALSE),"")</f>
        <v>0</v>
      </c>
    </row>
    <row r="3193" spans="1:11" x14ac:dyDescent="0.2">
      <c r="A3193" t="str">
        <f t="shared" si="93"/>
        <v>2019EASTERN YELLOWSTONE CO-OP</v>
      </c>
      <c r="B3193">
        <v>0</v>
      </c>
      <c r="C3193">
        <v>2019</v>
      </c>
      <c r="D3193">
        <v>569951</v>
      </c>
      <c r="E3193" t="s">
        <v>777</v>
      </c>
      <c r="F3193" t="s">
        <v>786</v>
      </c>
      <c r="G3193" t="s">
        <v>347</v>
      </c>
      <c r="H3193" s="4">
        <v>51388</v>
      </c>
      <c r="I3193" s="4">
        <v>31188</v>
      </c>
      <c r="J3193" s="5">
        <f t="shared" si="94"/>
        <v>82576</v>
      </c>
      <c r="K3193">
        <f>IFERROR(VLOOKUP(G3193,'GASB Match'!$A$87:$B$363,2,FALSE),"")</f>
        <v>0</v>
      </c>
    </row>
    <row r="3194" spans="1:11" x14ac:dyDescent="0.2">
      <c r="A3194" t="str">
        <f t="shared" si="93"/>
        <v>2020EASTERN YELLOWSTONE CO-OP</v>
      </c>
      <c r="B3194">
        <v>0</v>
      </c>
      <c r="C3194">
        <v>2020</v>
      </c>
      <c r="D3194">
        <v>569951</v>
      </c>
      <c r="E3194" t="s">
        <v>777</v>
      </c>
      <c r="F3194" t="s">
        <v>786</v>
      </c>
      <c r="G3194" t="s">
        <v>347</v>
      </c>
      <c r="H3194" s="4">
        <v>54628</v>
      </c>
      <c r="I3194" s="4">
        <v>32219</v>
      </c>
      <c r="J3194" s="5">
        <f t="shared" si="94"/>
        <v>86847</v>
      </c>
      <c r="K3194">
        <f>IFERROR(VLOOKUP(G3194,'GASB Match'!$A$87:$B$363,2,FALSE),"")</f>
        <v>0</v>
      </c>
    </row>
    <row r="3195" spans="1:11" x14ac:dyDescent="0.2">
      <c r="A3195" t="str">
        <f t="shared" si="93"/>
        <v>2021EASTERN YELLOWSTONE CO-OP</v>
      </c>
      <c r="B3195">
        <v>0</v>
      </c>
      <c r="C3195">
        <v>2021</v>
      </c>
      <c r="D3195">
        <v>569951</v>
      </c>
      <c r="E3195" t="s">
        <v>777</v>
      </c>
      <c r="F3195" t="s">
        <v>786</v>
      </c>
      <c r="G3195" t="s">
        <v>347</v>
      </c>
      <c r="H3195" s="4">
        <v>35675</v>
      </c>
      <c r="I3195" s="4">
        <v>20307</v>
      </c>
      <c r="J3195" s="5">
        <f t="shared" si="94"/>
        <v>55982</v>
      </c>
      <c r="K3195">
        <f>IFERROR(VLOOKUP(G3195,'GASB Match'!$A$87:$B$363,2,FALSE),"")</f>
        <v>0</v>
      </c>
    </row>
    <row r="3196" spans="1:11" x14ac:dyDescent="0.2">
      <c r="A3196" t="str">
        <f t="shared" si="93"/>
        <v>2022EASTERN YELLOWSTONE CO-OP</v>
      </c>
      <c r="B3196">
        <v>0</v>
      </c>
      <c r="C3196">
        <v>2022</v>
      </c>
      <c r="D3196">
        <v>569951</v>
      </c>
      <c r="E3196" t="s">
        <v>777</v>
      </c>
      <c r="F3196" t="s">
        <v>786</v>
      </c>
      <c r="G3196" t="s">
        <v>347</v>
      </c>
      <c r="H3196" s="4">
        <v>33402</v>
      </c>
      <c r="I3196" s="4">
        <v>18325</v>
      </c>
      <c r="J3196" s="5">
        <f t="shared" si="94"/>
        <v>51727</v>
      </c>
      <c r="K3196">
        <f>IFERROR(VLOOKUP(G3196,'GASB Match'!$A$87:$B$363,2,FALSE),"")</f>
        <v>0</v>
      </c>
    </row>
    <row r="3197" spans="1:11" x14ac:dyDescent="0.2">
      <c r="A3197" t="str">
        <f t="shared" si="93"/>
        <v>2023EASTERN YELLOWSTONE CO-OP</v>
      </c>
      <c r="B3197">
        <v>0</v>
      </c>
      <c r="C3197">
        <v>2023</v>
      </c>
      <c r="D3197">
        <v>569951</v>
      </c>
      <c r="E3197" t="s">
        <v>777</v>
      </c>
      <c r="F3197" t="s">
        <v>786</v>
      </c>
      <c r="G3197" t="s">
        <v>347</v>
      </c>
      <c r="H3197" s="4">
        <v>35453</v>
      </c>
      <c r="I3197" s="4">
        <v>19051</v>
      </c>
      <c r="J3197" s="5">
        <f t="shared" si="94"/>
        <v>54504</v>
      </c>
      <c r="K3197">
        <f>IFERROR(VLOOKUP(G3197,'GASB Match'!$A$87:$B$363,2,FALSE),"")</f>
        <v>0</v>
      </c>
    </row>
    <row r="3198" spans="1:11" x14ac:dyDescent="0.2">
      <c r="A3198" t="str">
        <f t="shared" si="93"/>
        <v>2015YELLOWSTONE-W/CARBON SPEC SERV</v>
      </c>
      <c r="B3198">
        <v>3000088</v>
      </c>
      <c r="C3198">
        <v>2015</v>
      </c>
      <c r="D3198">
        <v>569952</v>
      </c>
      <c r="E3198" t="s">
        <v>777</v>
      </c>
      <c r="F3198" t="s">
        <v>786</v>
      </c>
      <c r="G3198" t="s">
        <v>348</v>
      </c>
      <c r="H3198" s="4">
        <v>99648</v>
      </c>
      <c r="I3198" s="4">
        <v>67198</v>
      </c>
      <c r="J3198" s="5">
        <f t="shared" si="94"/>
        <v>166846</v>
      </c>
      <c r="K3198">
        <f>IFERROR(VLOOKUP(G3198,'GASB Match'!$A$87:$B$363,2,FALSE),"")</f>
        <v>3000088</v>
      </c>
    </row>
    <row r="3199" spans="1:11" x14ac:dyDescent="0.2">
      <c r="A3199" t="str">
        <f t="shared" si="93"/>
        <v>2016YELLOWSTONE-W/CARBON SPEC SERV</v>
      </c>
      <c r="B3199">
        <v>3000088</v>
      </c>
      <c r="C3199">
        <v>2016</v>
      </c>
      <c r="D3199">
        <v>569952</v>
      </c>
      <c r="E3199" t="s">
        <v>777</v>
      </c>
      <c r="F3199" t="s">
        <v>786</v>
      </c>
      <c r="G3199" t="s">
        <v>348</v>
      </c>
      <c r="H3199" s="4">
        <v>102977</v>
      </c>
      <c r="I3199" s="4">
        <v>67292</v>
      </c>
      <c r="J3199" s="5">
        <f t="shared" si="94"/>
        <v>170269</v>
      </c>
      <c r="K3199">
        <f>IFERROR(VLOOKUP(G3199,'GASB Match'!$A$87:$B$363,2,FALSE),"")</f>
        <v>3000088</v>
      </c>
    </row>
    <row r="3200" spans="1:11" x14ac:dyDescent="0.2">
      <c r="A3200" t="str">
        <f t="shared" si="93"/>
        <v>2017YELLOWSTONE-W/CARBON SPEC SERV</v>
      </c>
      <c r="B3200">
        <v>3000088</v>
      </c>
      <c r="C3200">
        <v>2017</v>
      </c>
      <c r="D3200">
        <v>569952</v>
      </c>
      <c r="E3200" t="s">
        <v>777</v>
      </c>
      <c r="F3200" t="s">
        <v>786</v>
      </c>
      <c r="G3200" t="s">
        <v>348</v>
      </c>
      <c r="H3200" s="4">
        <v>109682</v>
      </c>
      <c r="I3200" s="4">
        <v>69636</v>
      </c>
      <c r="J3200" s="5">
        <f t="shared" si="94"/>
        <v>179318</v>
      </c>
      <c r="K3200">
        <f>IFERROR(VLOOKUP(G3200,'GASB Match'!$A$87:$B$363,2,FALSE),"")</f>
        <v>3000088</v>
      </c>
    </row>
    <row r="3201" spans="1:11" x14ac:dyDescent="0.2">
      <c r="A3201" t="str">
        <f t="shared" si="93"/>
        <v>2018YELLOWSTONE-W/CARBON SPEC SERV</v>
      </c>
      <c r="B3201">
        <v>3000088</v>
      </c>
      <c r="C3201">
        <v>2018</v>
      </c>
      <c r="D3201">
        <v>569952</v>
      </c>
      <c r="E3201" t="s">
        <v>777</v>
      </c>
      <c r="F3201" t="s">
        <v>786</v>
      </c>
      <c r="G3201" t="s">
        <v>348</v>
      </c>
      <c r="H3201" s="4">
        <v>114332</v>
      </c>
      <c r="I3201" s="4">
        <v>71333</v>
      </c>
      <c r="J3201" s="5">
        <f t="shared" si="94"/>
        <v>185665</v>
      </c>
      <c r="K3201">
        <f>IFERROR(VLOOKUP(G3201,'GASB Match'!$A$87:$B$363,2,FALSE),"")</f>
        <v>3000088</v>
      </c>
    </row>
    <row r="3202" spans="1:11" x14ac:dyDescent="0.2">
      <c r="A3202" t="str">
        <f t="shared" si="93"/>
        <v>2019YELLOWSTONE-W/CARBON SPEC SERV</v>
      </c>
      <c r="B3202">
        <v>3000088</v>
      </c>
      <c r="C3202">
        <v>2019</v>
      </c>
      <c r="D3202">
        <v>569952</v>
      </c>
      <c r="E3202" t="s">
        <v>777</v>
      </c>
      <c r="F3202" t="s">
        <v>786</v>
      </c>
      <c r="G3202" t="s">
        <v>348</v>
      </c>
      <c r="H3202" s="4">
        <v>113163</v>
      </c>
      <c r="I3202" s="4">
        <v>68586</v>
      </c>
      <c r="J3202" s="5">
        <f t="shared" si="94"/>
        <v>181749</v>
      </c>
      <c r="K3202">
        <f>IFERROR(VLOOKUP(G3202,'GASB Match'!$A$87:$B$363,2,FALSE),"")</f>
        <v>3000088</v>
      </c>
    </row>
    <row r="3203" spans="1:11" x14ac:dyDescent="0.2">
      <c r="A3203" t="str">
        <f t="shared" ref="A3203:A3266" si="95">C3203&amp;G3203</f>
        <v>2020YELLOWSTONE-W/CARBON SPEC SERV</v>
      </c>
      <c r="B3203">
        <v>3000088</v>
      </c>
      <c r="C3203">
        <v>2020</v>
      </c>
      <c r="D3203">
        <v>569952</v>
      </c>
      <c r="E3203" t="s">
        <v>777</v>
      </c>
      <c r="F3203" t="s">
        <v>786</v>
      </c>
      <c r="G3203" t="s">
        <v>348</v>
      </c>
      <c r="H3203" s="4">
        <v>118333</v>
      </c>
      <c r="I3203" s="4">
        <v>69894</v>
      </c>
      <c r="J3203" s="5">
        <f t="shared" si="94"/>
        <v>188227</v>
      </c>
      <c r="K3203">
        <f>IFERROR(VLOOKUP(G3203,'GASB Match'!$A$87:$B$363,2,FALSE),"")</f>
        <v>3000088</v>
      </c>
    </row>
    <row r="3204" spans="1:11" x14ac:dyDescent="0.2">
      <c r="A3204" t="str">
        <f t="shared" si="95"/>
        <v>2021YELLOWSTONE-W/CARBON SPEC SERV</v>
      </c>
      <c r="B3204">
        <v>3000088</v>
      </c>
      <c r="C3204">
        <v>2021</v>
      </c>
      <c r="D3204">
        <v>569952</v>
      </c>
      <c r="E3204" t="s">
        <v>777</v>
      </c>
      <c r="F3204" t="s">
        <v>786</v>
      </c>
      <c r="G3204" t="s">
        <v>348</v>
      </c>
      <c r="H3204" s="4">
        <v>80166</v>
      </c>
      <c r="I3204" s="4">
        <v>45695</v>
      </c>
      <c r="J3204" s="5">
        <f t="shared" si="94"/>
        <v>125861</v>
      </c>
      <c r="K3204">
        <f>IFERROR(VLOOKUP(G3204,'GASB Match'!$A$87:$B$363,2,FALSE),"")</f>
        <v>3000088</v>
      </c>
    </row>
    <row r="3205" spans="1:11" x14ac:dyDescent="0.2">
      <c r="A3205" t="str">
        <f t="shared" si="95"/>
        <v>2022YELLOWSTONE-W/CARBON SPEC SERV</v>
      </c>
      <c r="B3205">
        <v>3000088</v>
      </c>
      <c r="C3205">
        <v>2022</v>
      </c>
      <c r="D3205">
        <v>569952</v>
      </c>
      <c r="E3205" t="s">
        <v>777</v>
      </c>
      <c r="F3205" t="s">
        <v>786</v>
      </c>
      <c r="G3205" t="s">
        <v>348</v>
      </c>
      <c r="H3205" s="4">
        <v>82522</v>
      </c>
      <c r="I3205" s="4">
        <v>45462</v>
      </c>
      <c r="J3205" s="5">
        <f t="shared" si="94"/>
        <v>127984</v>
      </c>
      <c r="K3205">
        <f>IFERROR(VLOOKUP(G3205,'GASB Match'!$A$87:$B$363,2,FALSE),"")</f>
        <v>3000088</v>
      </c>
    </row>
    <row r="3206" spans="1:11" x14ac:dyDescent="0.2">
      <c r="A3206" t="str">
        <f t="shared" si="95"/>
        <v>2023YELLOWSTONE-W/CARBON SPEC SERV</v>
      </c>
      <c r="B3206">
        <v>3000088</v>
      </c>
      <c r="C3206">
        <v>2023</v>
      </c>
      <c r="D3206">
        <v>569952</v>
      </c>
      <c r="E3206" t="s">
        <v>777</v>
      </c>
      <c r="F3206" t="s">
        <v>786</v>
      </c>
      <c r="G3206" t="s">
        <v>348</v>
      </c>
      <c r="H3206" s="4">
        <v>97106</v>
      </c>
      <c r="I3206" s="4">
        <v>52388</v>
      </c>
      <c r="J3206" s="5">
        <f t="shared" si="94"/>
        <v>149494</v>
      </c>
      <c r="K3206">
        <f>IFERROR(VLOOKUP(G3206,'GASB Match'!$A$87:$B$363,2,FALSE),"")</f>
        <v>3000088</v>
      </c>
    </row>
    <row r="3207" spans="1:11" x14ac:dyDescent="0.2">
      <c r="A3207" t="str">
        <f t="shared" si="95"/>
        <v>2019ALLIANCE FOR CURRICULUM ENHANCEMENT</v>
      </c>
      <c r="B3207">
        <v>0</v>
      </c>
      <c r="C3207">
        <v>2019</v>
      </c>
      <c r="D3207">
        <v>569953</v>
      </c>
      <c r="E3207" t="s">
        <v>777</v>
      </c>
      <c r="F3207" t="s">
        <v>786</v>
      </c>
      <c r="G3207" t="s">
        <v>769</v>
      </c>
      <c r="H3207" s="4">
        <v>5565</v>
      </c>
      <c r="I3207" s="4">
        <v>3448</v>
      </c>
      <c r="J3207" s="5">
        <f t="shared" si="94"/>
        <v>9013</v>
      </c>
      <c r="K3207">
        <f>IFERROR(VLOOKUP(G3207,'GASB Match'!$A$87:$B$363,2,FALSE),"")</f>
        <v>0</v>
      </c>
    </row>
    <row r="3208" spans="1:11" x14ac:dyDescent="0.2">
      <c r="A3208" t="str">
        <f t="shared" si="95"/>
        <v>2020ALLIANCE FOR CURRICULUM ENHANCEMENT</v>
      </c>
      <c r="B3208">
        <v>0</v>
      </c>
      <c r="C3208">
        <v>2020</v>
      </c>
      <c r="D3208">
        <v>569953</v>
      </c>
      <c r="E3208" t="s">
        <v>777</v>
      </c>
      <c r="F3208" t="s">
        <v>786</v>
      </c>
      <c r="G3208" t="s">
        <v>769</v>
      </c>
      <c r="H3208" s="4">
        <v>8311</v>
      </c>
      <c r="I3208" s="4">
        <v>4826</v>
      </c>
      <c r="J3208" s="5">
        <f t="shared" si="94"/>
        <v>13137</v>
      </c>
      <c r="K3208">
        <f>IFERROR(VLOOKUP(G3208,'GASB Match'!$A$87:$B$363,2,FALSE),"")</f>
        <v>0</v>
      </c>
    </row>
    <row r="3209" spans="1:11" x14ac:dyDescent="0.2">
      <c r="A3209" t="str">
        <f t="shared" si="95"/>
        <v>2021ALLIANCE FOR CURRICULUM ENHANCEMENT</v>
      </c>
      <c r="B3209">
        <v>0</v>
      </c>
      <c r="C3209">
        <v>2021</v>
      </c>
      <c r="D3209">
        <v>569953</v>
      </c>
      <c r="E3209" t="s">
        <v>777</v>
      </c>
      <c r="F3209" t="s">
        <v>786</v>
      </c>
      <c r="G3209" t="s">
        <v>769</v>
      </c>
      <c r="H3209" s="4">
        <v>7576</v>
      </c>
      <c r="I3209" s="4">
        <v>4273</v>
      </c>
      <c r="J3209" s="5">
        <f t="shared" si="94"/>
        <v>11849</v>
      </c>
      <c r="K3209">
        <f>IFERROR(VLOOKUP(G3209,'GASB Match'!$A$87:$B$363,2,FALSE),"")</f>
        <v>0</v>
      </c>
    </row>
    <row r="3210" spans="1:11" x14ac:dyDescent="0.2">
      <c r="A3210" t="str">
        <f t="shared" si="95"/>
        <v>2022ALLIANCE FOR CURRICULUM ENHANCEMENT</v>
      </c>
      <c r="B3210">
        <v>0</v>
      </c>
      <c r="C3210">
        <v>2022</v>
      </c>
      <c r="D3210">
        <v>569953</v>
      </c>
      <c r="E3210" t="s">
        <v>777</v>
      </c>
      <c r="F3210" t="s">
        <v>786</v>
      </c>
      <c r="G3210" t="s">
        <v>769</v>
      </c>
      <c r="H3210" s="4">
        <v>6956</v>
      </c>
      <c r="I3210" s="4">
        <v>3715</v>
      </c>
      <c r="J3210" s="5">
        <f t="shared" si="94"/>
        <v>10671</v>
      </c>
      <c r="K3210">
        <f>IFERROR(VLOOKUP(G3210,'GASB Match'!$A$87:$B$363,2,FALSE),"")</f>
        <v>0</v>
      </c>
    </row>
    <row r="3211" spans="1:11" x14ac:dyDescent="0.2">
      <c r="A3211" t="str">
        <f t="shared" si="95"/>
        <v>2023ALLIANCE FOR CURRICULUM ENHANCEMENT</v>
      </c>
      <c r="B3211">
        <v>0</v>
      </c>
      <c r="C3211">
        <v>2023</v>
      </c>
      <c r="D3211">
        <v>569953</v>
      </c>
      <c r="E3211" t="s">
        <v>777</v>
      </c>
      <c r="F3211" t="s">
        <v>786</v>
      </c>
      <c r="G3211" t="s">
        <v>769</v>
      </c>
      <c r="H3211" s="4">
        <v>7045</v>
      </c>
      <c r="I3211" s="4">
        <v>3690</v>
      </c>
      <c r="J3211" s="5">
        <f t="shared" ref="J3211:J3274" si="96">SUM(H3211:I3211)</f>
        <v>10735</v>
      </c>
      <c r="K3211">
        <f>IFERROR(VLOOKUP(G3211,'GASB Match'!$A$87:$B$363,2,FALSE),"")</f>
        <v>0</v>
      </c>
    </row>
    <row r="3212" spans="1:11" x14ac:dyDescent="0.2">
      <c r="A3212" t="str">
        <f t="shared" si="95"/>
        <v>2015LEGISLATURE</v>
      </c>
      <c r="B3212" t="s">
        <v>785</v>
      </c>
      <c r="C3212">
        <v>2015</v>
      </c>
      <c r="D3212">
        <v>571104</v>
      </c>
      <c r="E3212" t="s">
        <v>777</v>
      </c>
      <c r="F3212" t="s">
        <v>786</v>
      </c>
      <c r="G3212" t="s">
        <v>349</v>
      </c>
      <c r="H3212" s="4">
        <v>3222</v>
      </c>
      <c r="I3212" s="4">
        <v>1750</v>
      </c>
      <c r="J3212" s="5">
        <f t="shared" si="96"/>
        <v>4972</v>
      </c>
      <c r="K3212" t="str">
        <f>IFERROR(VLOOKUP(G3212,'GASB Match'!$A$87:$B$363,2,FALSE),"")</f>
        <v/>
      </c>
    </row>
    <row r="3213" spans="1:11" x14ac:dyDescent="0.2">
      <c r="A3213" t="str">
        <f t="shared" si="95"/>
        <v>2016LEGISLATURE</v>
      </c>
      <c r="B3213" t="s">
        <v>785</v>
      </c>
      <c r="C3213">
        <v>2016</v>
      </c>
      <c r="D3213">
        <v>571104</v>
      </c>
      <c r="E3213" t="s">
        <v>777</v>
      </c>
      <c r="F3213" t="s">
        <v>786</v>
      </c>
      <c r="G3213" t="s">
        <v>349</v>
      </c>
      <c r="H3213" s="4">
        <v>256</v>
      </c>
      <c r="I3213" s="4">
        <v>305</v>
      </c>
      <c r="J3213" s="5">
        <f t="shared" si="96"/>
        <v>561</v>
      </c>
      <c r="K3213" t="str">
        <f>IFERROR(VLOOKUP(G3213,'GASB Match'!$A$87:$B$363,2,FALSE),"")</f>
        <v/>
      </c>
    </row>
    <row r="3214" spans="1:11" x14ac:dyDescent="0.2">
      <c r="A3214" t="str">
        <f t="shared" si="95"/>
        <v>2017LEGISLATURE</v>
      </c>
      <c r="B3214" t="s">
        <v>785</v>
      </c>
      <c r="C3214">
        <v>2017</v>
      </c>
      <c r="D3214">
        <v>571104</v>
      </c>
      <c r="E3214" t="s">
        <v>777</v>
      </c>
      <c r="F3214" t="s">
        <v>786</v>
      </c>
      <c r="G3214" t="s">
        <v>349</v>
      </c>
      <c r="H3214" s="4">
        <v>2922</v>
      </c>
      <c r="I3214" s="4">
        <v>1069</v>
      </c>
      <c r="J3214" s="5">
        <f t="shared" si="96"/>
        <v>3991</v>
      </c>
      <c r="K3214" t="str">
        <f>IFERROR(VLOOKUP(G3214,'GASB Match'!$A$87:$B$363,2,FALSE),"")</f>
        <v/>
      </c>
    </row>
    <row r="3215" spans="1:11" x14ac:dyDescent="0.2">
      <c r="A3215" t="str">
        <f t="shared" si="95"/>
        <v>2018LEGISLATURE</v>
      </c>
      <c r="B3215" t="s">
        <v>785</v>
      </c>
      <c r="C3215">
        <v>2018</v>
      </c>
      <c r="D3215">
        <v>571104</v>
      </c>
      <c r="E3215" t="s">
        <v>777</v>
      </c>
      <c r="F3215" t="s">
        <v>786</v>
      </c>
      <c r="G3215" t="s">
        <v>349</v>
      </c>
      <c r="H3215" s="4">
        <v>306</v>
      </c>
      <c r="I3215" s="4">
        <v>441</v>
      </c>
      <c r="J3215" s="5">
        <f t="shared" si="96"/>
        <v>747</v>
      </c>
      <c r="K3215" t="str">
        <f>IFERROR(VLOOKUP(G3215,'GASB Match'!$A$87:$B$363,2,FALSE),"")</f>
        <v/>
      </c>
    </row>
    <row r="3216" spans="1:11" x14ac:dyDescent="0.2">
      <c r="A3216" t="str">
        <f t="shared" si="95"/>
        <v>2019LEGISLATURE</v>
      </c>
      <c r="B3216" t="s">
        <v>785</v>
      </c>
      <c r="C3216">
        <v>2019</v>
      </c>
      <c r="D3216">
        <v>571104</v>
      </c>
      <c r="E3216" t="s">
        <v>777</v>
      </c>
      <c r="F3216" t="s">
        <v>786</v>
      </c>
      <c r="G3216" t="s">
        <v>349</v>
      </c>
      <c r="H3216" s="4">
        <v>1013</v>
      </c>
      <c r="I3216" s="4">
        <v>422</v>
      </c>
      <c r="J3216" s="5">
        <f t="shared" si="96"/>
        <v>1435</v>
      </c>
      <c r="K3216" t="str">
        <f>IFERROR(VLOOKUP(G3216,'GASB Match'!$A$87:$B$363,2,FALSE),"")</f>
        <v/>
      </c>
    </row>
    <row r="3217" spans="1:11" x14ac:dyDescent="0.2">
      <c r="A3217" t="str">
        <f t="shared" si="95"/>
        <v>2020LEGISLATURE</v>
      </c>
      <c r="B3217" t="s">
        <v>785</v>
      </c>
      <c r="C3217">
        <v>2020</v>
      </c>
      <c r="D3217">
        <v>571104</v>
      </c>
      <c r="E3217" t="s">
        <v>777</v>
      </c>
      <c r="F3217" t="s">
        <v>786</v>
      </c>
      <c r="G3217" t="s">
        <v>349</v>
      </c>
      <c r="H3217" s="4">
        <v>212</v>
      </c>
      <c r="I3217" s="4">
        <v>69</v>
      </c>
      <c r="J3217" s="5">
        <f t="shared" si="96"/>
        <v>281</v>
      </c>
      <c r="K3217" t="str">
        <f>IFERROR(VLOOKUP(G3217,'GASB Match'!$A$87:$B$363,2,FALSE),"")</f>
        <v/>
      </c>
    </row>
    <row r="3218" spans="1:11" x14ac:dyDescent="0.2">
      <c r="A3218" t="str">
        <f t="shared" si="95"/>
        <v>2021LEGISLATURE</v>
      </c>
      <c r="B3218" t="s">
        <v>785</v>
      </c>
      <c r="C3218">
        <v>2021</v>
      </c>
      <c r="D3218">
        <v>571104</v>
      </c>
      <c r="E3218" t="s">
        <v>777</v>
      </c>
      <c r="F3218" t="s">
        <v>786</v>
      </c>
      <c r="G3218" t="s">
        <v>349</v>
      </c>
      <c r="H3218" s="4">
        <v>1951</v>
      </c>
      <c r="I3218" s="4">
        <v>552</v>
      </c>
      <c r="J3218" s="5">
        <f t="shared" si="96"/>
        <v>2503</v>
      </c>
      <c r="K3218" t="str">
        <f>IFERROR(VLOOKUP(G3218,'GASB Match'!$A$87:$B$363,2,FALSE),"")</f>
        <v/>
      </c>
    </row>
    <row r="3219" spans="1:11" x14ac:dyDescent="0.2">
      <c r="A3219" t="str">
        <f t="shared" si="95"/>
        <v>2022LEGISLATURE</v>
      </c>
      <c r="B3219" t="s">
        <v>785</v>
      </c>
      <c r="C3219">
        <v>2022</v>
      </c>
      <c r="D3219">
        <v>571104</v>
      </c>
      <c r="E3219" t="s">
        <v>777</v>
      </c>
      <c r="F3219" t="s">
        <v>786</v>
      </c>
      <c r="G3219" t="s">
        <v>349</v>
      </c>
      <c r="H3219" s="4">
        <v>433</v>
      </c>
      <c r="I3219" s="4">
        <v>0</v>
      </c>
      <c r="J3219" s="5">
        <f t="shared" si="96"/>
        <v>433</v>
      </c>
      <c r="K3219" t="str">
        <f>IFERROR(VLOOKUP(G3219,'GASB Match'!$A$87:$B$363,2,FALSE),"")</f>
        <v/>
      </c>
    </row>
    <row r="3220" spans="1:11" x14ac:dyDescent="0.2">
      <c r="A3220" t="str">
        <f t="shared" si="95"/>
        <v>2023LEGISLATURE</v>
      </c>
      <c r="B3220" t="s">
        <v>785</v>
      </c>
      <c r="C3220">
        <v>2023</v>
      </c>
      <c r="D3220">
        <v>571104</v>
      </c>
      <c r="E3220" t="s">
        <v>777</v>
      </c>
      <c r="F3220" t="s">
        <v>786</v>
      </c>
      <c r="G3220" t="s">
        <v>349</v>
      </c>
      <c r="H3220" s="4">
        <v>4500</v>
      </c>
      <c r="I3220" s="4">
        <v>1160</v>
      </c>
      <c r="J3220" s="5">
        <f t="shared" si="96"/>
        <v>5660</v>
      </c>
      <c r="K3220" t="str">
        <f>IFERROR(VLOOKUP(G3220,'GASB Match'!$A$87:$B$363,2,FALSE),"")</f>
        <v/>
      </c>
    </row>
    <row r="3221" spans="1:11" x14ac:dyDescent="0.2">
      <c r="A3221" t="str">
        <f t="shared" si="95"/>
        <v>2015SUPT OF PUBLIC INSTRUCTION</v>
      </c>
      <c r="B3221" t="s">
        <v>785</v>
      </c>
      <c r="C3221">
        <v>2015</v>
      </c>
      <c r="D3221">
        <v>573501</v>
      </c>
      <c r="E3221" t="s">
        <v>777</v>
      </c>
      <c r="F3221" t="s">
        <v>786</v>
      </c>
      <c r="G3221" t="s">
        <v>350</v>
      </c>
      <c r="H3221" s="4">
        <v>333053</v>
      </c>
      <c r="I3221" s="4">
        <v>130012</v>
      </c>
      <c r="J3221" s="5">
        <f t="shared" si="96"/>
        <v>463065</v>
      </c>
      <c r="K3221" t="str">
        <f>IFERROR(VLOOKUP(G3221,'GASB Match'!$A$87:$B$363,2,FALSE),"")</f>
        <v/>
      </c>
    </row>
    <row r="3222" spans="1:11" x14ac:dyDescent="0.2">
      <c r="A3222" t="str">
        <f t="shared" si="95"/>
        <v>2016SUPT OF PUBLIC INSTRUCTION</v>
      </c>
      <c r="B3222" t="s">
        <v>785</v>
      </c>
      <c r="C3222">
        <v>2016</v>
      </c>
      <c r="D3222">
        <v>573501</v>
      </c>
      <c r="E3222" t="s">
        <v>777</v>
      </c>
      <c r="F3222" t="s">
        <v>786</v>
      </c>
      <c r="G3222" t="s">
        <v>350</v>
      </c>
      <c r="H3222" s="4">
        <v>414743</v>
      </c>
      <c r="I3222" s="4">
        <v>155402</v>
      </c>
      <c r="J3222" s="5">
        <f t="shared" si="96"/>
        <v>570145</v>
      </c>
      <c r="K3222" t="str">
        <f>IFERROR(VLOOKUP(G3222,'GASB Match'!$A$87:$B$363,2,FALSE),"")</f>
        <v/>
      </c>
    </row>
    <row r="3223" spans="1:11" x14ac:dyDescent="0.2">
      <c r="A3223" t="str">
        <f t="shared" si="95"/>
        <v>2017SUPT OF PUBLIC INSTRUCTION</v>
      </c>
      <c r="B3223" t="s">
        <v>785</v>
      </c>
      <c r="C3223">
        <v>2017</v>
      </c>
      <c r="D3223">
        <v>573501</v>
      </c>
      <c r="E3223" t="s">
        <v>777</v>
      </c>
      <c r="F3223" t="s">
        <v>786</v>
      </c>
      <c r="G3223" t="s">
        <v>350</v>
      </c>
      <c r="H3223" s="4">
        <v>414155</v>
      </c>
      <c r="I3223" s="4">
        <v>149399</v>
      </c>
      <c r="J3223" s="5">
        <f t="shared" si="96"/>
        <v>563554</v>
      </c>
      <c r="K3223" t="str">
        <f>IFERROR(VLOOKUP(G3223,'GASB Match'!$A$87:$B$363,2,FALSE),"")</f>
        <v/>
      </c>
    </row>
    <row r="3224" spans="1:11" x14ac:dyDescent="0.2">
      <c r="A3224" t="str">
        <f t="shared" si="95"/>
        <v>2018SUPT OF PUBLIC INSTRUCTION</v>
      </c>
      <c r="B3224" t="s">
        <v>785</v>
      </c>
      <c r="C3224">
        <v>2018</v>
      </c>
      <c r="D3224">
        <v>573501</v>
      </c>
      <c r="E3224" t="s">
        <v>777</v>
      </c>
      <c r="F3224" t="s">
        <v>786</v>
      </c>
      <c r="G3224" t="s">
        <v>350</v>
      </c>
      <c r="H3224" s="4">
        <v>416847</v>
      </c>
      <c r="I3224" s="4">
        <v>146250</v>
      </c>
      <c r="J3224" s="5">
        <f t="shared" si="96"/>
        <v>563097</v>
      </c>
      <c r="K3224" t="str">
        <f>IFERROR(VLOOKUP(G3224,'GASB Match'!$A$87:$B$363,2,FALSE),"")</f>
        <v/>
      </c>
    </row>
    <row r="3225" spans="1:11" x14ac:dyDescent="0.2">
      <c r="A3225" t="str">
        <f t="shared" si="95"/>
        <v>2019SUPT OF PUBLIC INSTRUCTION</v>
      </c>
      <c r="B3225" t="s">
        <v>785</v>
      </c>
      <c r="C3225">
        <v>2019</v>
      </c>
      <c r="D3225">
        <v>573501</v>
      </c>
      <c r="E3225" t="s">
        <v>777</v>
      </c>
      <c r="F3225" t="s">
        <v>786</v>
      </c>
      <c r="G3225" t="s">
        <v>350</v>
      </c>
      <c r="H3225" s="4">
        <v>431796</v>
      </c>
      <c r="I3225" s="4">
        <v>145802</v>
      </c>
      <c r="J3225" s="5">
        <f t="shared" si="96"/>
        <v>577598</v>
      </c>
      <c r="K3225" t="str">
        <f>IFERROR(VLOOKUP(G3225,'GASB Match'!$A$87:$B$363,2,FALSE),"")</f>
        <v/>
      </c>
    </row>
    <row r="3226" spans="1:11" x14ac:dyDescent="0.2">
      <c r="A3226" t="str">
        <f t="shared" si="95"/>
        <v>2020SUPT OF PUBLIC INSTRUCTION</v>
      </c>
      <c r="B3226" t="s">
        <v>785</v>
      </c>
      <c r="C3226">
        <v>2020</v>
      </c>
      <c r="D3226">
        <v>573501</v>
      </c>
      <c r="E3226" t="s">
        <v>777</v>
      </c>
      <c r="F3226" t="s">
        <v>786</v>
      </c>
      <c r="G3226" t="s">
        <v>350</v>
      </c>
      <c r="H3226" s="4">
        <v>432635</v>
      </c>
      <c r="I3226" s="4">
        <v>141160</v>
      </c>
      <c r="J3226" s="5">
        <f t="shared" si="96"/>
        <v>573795</v>
      </c>
      <c r="K3226" t="str">
        <f>IFERROR(VLOOKUP(G3226,'GASB Match'!$A$87:$B$363,2,FALSE),"")</f>
        <v/>
      </c>
    </row>
    <row r="3227" spans="1:11" x14ac:dyDescent="0.2">
      <c r="A3227" t="str">
        <f t="shared" si="95"/>
        <v>2021SUPT OF PUBLIC INSTRUCTION</v>
      </c>
      <c r="B3227" t="s">
        <v>785</v>
      </c>
      <c r="C3227">
        <v>2021</v>
      </c>
      <c r="D3227">
        <v>573501</v>
      </c>
      <c r="E3227" t="s">
        <v>777</v>
      </c>
      <c r="F3227" t="s">
        <v>786</v>
      </c>
      <c r="G3227" t="s">
        <v>350</v>
      </c>
      <c r="H3227" s="4">
        <v>464097</v>
      </c>
      <c r="I3227" s="4">
        <v>143175</v>
      </c>
      <c r="J3227" s="5">
        <f t="shared" si="96"/>
        <v>607272</v>
      </c>
      <c r="K3227" t="str">
        <f>IFERROR(VLOOKUP(G3227,'GASB Match'!$A$87:$B$363,2,FALSE),"")</f>
        <v/>
      </c>
    </row>
    <row r="3228" spans="1:11" x14ac:dyDescent="0.2">
      <c r="A3228" t="str">
        <f t="shared" si="95"/>
        <v>2022SUPT OF PUBLIC INSTRUCTION</v>
      </c>
      <c r="B3228" t="s">
        <v>785</v>
      </c>
      <c r="C3228">
        <v>2022</v>
      </c>
      <c r="D3228">
        <v>573501</v>
      </c>
      <c r="E3228" t="s">
        <v>777</v>
      </c>
      <c r="F3228" t="s">
        <v>786</v>
      </c>
      <c r="G3228" t="s">
        <v>350</v>
      </c>
      <c r="H3228" s="4">
        <v>401143</v>
      </c>
      <c r="I3228" s="4">
        <v>117524</v>
      </c>
      <c r="J3228" s="5">
        <f t="shared" si="96"/>
        <v>518667</v>
      </c>
      <c r="K3228" t="str">
        <f>IFERROR(VLOOKUP(G3228,'GASB Match'!$A$87:$B$363,2,FALSE),"")</f>
        <v/>
      </c>
    </row>
    <row r="3229" spans="1:11" x14ac:dyDescent="0.2">
      <c r="A3229" t="str">
        <f t="shared" si="95"/>
        <v>2023SUPT OF PUBLIC INSTRUCTION</v>
      </c>
      <c r="B3229" t="s">
        <v>785</v>
      </c>
      <c r="C3229">
        <v>2023</v>
      </c>
      <c r="D3229">
        <v>573501</v>
      </c>
      <c r="E3229" t="s">
        <v>777</v>
      </c>
      <c r="F3229" t="s">
        <v>786</v>
      </c>
      <c r="G3229" t="s">
        <v>350</v>
      </c>
      <c r="H3229" s="4">
        <v>458282</v>
      </c>
      <c r="I3229" s="4">
        <v>130190</v>
      </c>
      <c r="J3229" s="5">
        <f t="shared" si="96"/>
        <v>588472</v>
      </c>
      <c r="K3229" t="str">
        <f>IFERROR(VLOOKUP(G3229,'GASB Match'!$A$87:$B$363,2,FALSE),"")</f>
        <v/>
      </c>
    </row>
    <row r="3230" spans="1:11" x14ac:dyDescent="0.2">
      <c r="A3230" t="str">
        <f t="shared" si="95"/>
        <v>2015GREAT FALLS COLLEGE MSU</v>
      </c>
      <c r="B3230" t="s">
        <v>785</v>
      </c>
      <c r="C3230">
        <v>2015</v>
      </c>
      <c r="D3230">
        <v>573513</v>
      </c>
      <c r="E3230" t="s">
        <v>777</v>
      </c>
      <c r="F3230" t="s">
        <v>786</v>
      </c>
      <c r="G3230" t="s">
        <v>351</v>
      </c>
      <c r="H3230" s="4">
        <v>64249</v>
      </c>
      <c r="I3230" s="4">
        <v>25482</v>
      </c>
      <c r="J3230" s="5">
        <f t="shared" si="96"/>
        <v>89731</v>
      </c>
      <c r="K3230" t="str">
        <f>IFERROR(VLOOKUP(G3230,'GASB Match'!$A$87:$B$363,2,FALSE),"")</f>
        <v/>
      </c>
    </row>
    <row r="3231" spans="1:11" x14ac:dyDescent="0.2">
      <c r="A3231" t="str">
        <f t="shared" si="95"/>
        <v>2016GREAT FALLS COLLEGE MSU</v>
      </c>
      <c r="B3231" t="s">
        <v>785</v>
      </c>
      <c r="C3231">
        <v>2016</v>
      </c>
      <c r="D3231">
        <v>573513</v>
      </c>
      <c r="E3231" t="s">
        <v>777</v>
      </c>
      <c r="F3231" t="s">
        <v>786</v>
      </c>
      <c r="G3231" t="s">
        <v>351</v>
      </c>
      <c r="H3231" s="4">
        <v>49927</v>
      </c>
      <c r="I3231" s="4">
        <v>18891</v>
      </c>
      <c r="J3231" s="5">
        <f t="shared" si="96"/>
        <v>68818</v>
      </c>
      <c r="K3231" t="str">
        <f>IFERROR(VLOOKUP(G3231,'GASB Match'!$A$87:$B$363,2,FALSE),"")</f>
        <v/>
      </c>
    </row>
    <row r="3232" spans="1:11" x14ac:dyDescent="0.2">
      <c r="A3232" t="str">
        <f t="shared" si="95"/>
        <v>2017GREAT FALLS COLLEGE MSU</v>
      </c>
      <c r="B3232" t="s">
        <v>785</v>
      </c>
      <c r="C3232">
        <v>2017</v>
      </c>
      <c r="D3232">
        <v>573513</v>
      </c>
      <c r="E3232" t="s">
        <v>777</v>
      </c>
      <c r="F3232" t="s">
        <v>786</v>
      </c>
      <c r="G3232" t="s">
        <v>351</v>
      </c>
      <c r="H3232" s="4">
        <v>56834</v>
      </c>
      <c r="I3232" s="4">
        <v>20515</v>
      </c>
      <c r="J3232" s="5">
        <f t="shared" si="96"/>
        <v>77349</v>
      </c>
      <c r="K3232" t="str">
        <f>IFERROR(VLOOKUP(G3232,'GASB Match'!$A$87:$B$363,2,FALSE),"")</f>
        <v/>
      </c>
    </row>
    <row r="3233" spans="1:11" x14ac:dyDescent="0.2">
      <c r="A3233" t="str">
        <f t="shared" si="95"/>
        <v>2018GREAT FALLS COLLEGE MSU</v>
      </c>
      <c r="B3233" t="s">
        <v>785</v>
      </c>
      <c r="C3233">
        <v>2018</v>
      </c>
      <c r="D3233">
        <v>573513</v>
      </c>
      <c r="E3233" t="s">
        <v>777</v>
      </c>
      <c r="F3233" t="s">
        <v>786</v>
      </c>
      <c r="G3233" t="s">
        <v>351</v>
      </c>
      <c r="H3233" s="4">
        <v>36784</v>
      </c>
      <c r="I3233" s="4">
        <v>13210</v>
      </c>
      <c r="J3233" s="5">
        <f t="shared" si="96"/>
        <v>49994</v>
      </c>
      <c r="K3233" t="str">
        <f>IFERROR(VLOOKUP(G3233,'GASB Match'!$A$87:$B$363,2,FALSE),"")</f>
        <v/>
      </c>
    </row>
    <row r="3234" spans="1:11" x14ac:dyDescent="0.2">
      <c r="A3234" t="str">
        <f t="shared" si="95"/>
        <v>2019GREAT FALLS COLLEGE MSU</v>
      </c>
      <c r="B3234" t="s">
        <v>785</v>
      </c>
      <c r="C3234">
        <v>2019</v>
      </c>
      <c r="D3234">
        <v>573513</v>
      </c>
      <c r="E3234" t="s">
        <v>777</v>
      </c>
      <c r="F3234" t="s">
        <v>786</v>
      </c>
      <c r="G3234" t="s">
        <v>351</v>
      </c>
      <c r="H3234" s="4">
        <v>38098</v>
      </c>
      <c r="I3234" s="4">
        <v>12938</v>
      </c>
      <c r="J3234" s="5">
        <f t="shared" si="96"/>
        <v>51036</v>
      </c>
      <c r="K3234" t="str">
        <f>IFERROR(VLOOKUP(G3234,'GASB Match'!$A$87:$B$363,2,FALSE),"")</f>
        <v/>
      </c>
    </row>
    <row r="3235" spans="1:11" x14ac:dyDescent="0.2">
      <c r="A3235" t="str">
        <f t="shared" si="95"/>
        <v>2020GREAT FALLS COLLEGE MSU</v>
      </c>
      <c r="B3235" t="s">
        <v>785</v>
      </c>
      <c r="C3235">
        <v>2020</v>
      </c>
      <c r="D3235">
        <v>573513</v>
      </c>
      <c r="E3235" t="s">
        <v>777</v>
      </c>
      <c r="F3235" t="s">
        <v>786</v>
      </c>
      <c r="G3235" t="s">
        <v>351</v>
      </c>
      <c r="H3235" s="4">
        <v>36309</v>
      </c>
      <c r="I3235" s="4">
        <v>11766</v>
      </c>
      <c r="J3235" s="5">
        <f t="shared" si="96"/>
        <v>48075</v>
      </c>
      <c r="K3235" t="str">
        <f>IFERROR(VLOOKUP(G3235,'GASB Match'!$A$87:$B$363,2,FALSE),"")</f>
        <v/>
      </c>
    </row>
    <row r="3236" spans="1:11" x14ac:dyDescent="0.2">
      <c r="A3236" t="str">
        <f t="shared" si="95"/>
        <v>2021GREAT FALLS COLLEGE MSU</v>
      </c>
      <c r="B3236" t="s">
        <v>785</v>
      </c>
      <c r="C3236">
        <v>2021</v>
      </c>
      <c r="D3236">
        <v>573513</v>
      </c>
      <c r="E3236" t="s">
        <v>777</v>
      </c>
      <c r="F3236" t="s">
        <v>786</v>
      </c>
      <c r="G3236" t="s">
        <v>351</v>
      </c>
      <c r="H3236" s="4">
        <v>47469</v>
      </c>
      <c r="I3236" s="4">
        <v>14599</v>
      </c>
      <c r="J3236" s="5">
        <f t="shared" si="96"/>
        <v>62068</v>
      </c>
      <c r="K3236" t="str">
        <f>IFERROR(VLOOKUP(G3236,'GASB Match'!$A$87:$B$363,2,FALSE),"")</f>
        <v/>
      </c>
    </row>
    <row r="3237" spans="1:11" x14ac:dyDescent="0.2">
      <c r="A3237" t="str">
        <f t="shared" si="95"/>
        <v>2022GREAT FALLS COLLEGE MSU</v>
      </c>
      <c r="B3237" t="s">
        <v>785</v>
      </c>
      <c r="C3237">
        <v>2022</v>
      </c>
      <c r="D3237">
        <v>573513</v>
      </c>
      <c r="E3237" t="s">
        <v>777</v>
      </c>
      <c r="F3237" t="s">
        <v>786</v>
      </c>
      <c r="G3237" t="s">
        <v>351</v>
      </c>
      <c r="H3237" s="4">
        <v>47388</v>
      </c>
      <c r="I3237" s="4">
        <v>13771</v>
      </c>
      <c r="J3237" s="5">
        <f t="shared" si="96"/>
        <v>61159</v>
      </c>
      <c r="K3237" t="str">
        <f>IFERROR(VLOOKUP(G3237,'GASB Match'!$A$87:$B$363,2,FALSE),"")</f>
        <v/>
      </c>
    </row>
    <row r="3238" spans="1:11" x14ac:dyDescent="0.2">
      <c r="A3238" t="str">
        <f t="shared" si="95"/>
        <v>2023GREAT FALLS COLLEGE MSU</v>
      </c>
      <c r="B3238" t="s">
        <v>785</v>
      </c>
      <c r="C3238">
        <v>2023</v>
      </c>
      <c r="D3238">
        <v>573513</v>
      </c>
      <c r="E3238" t="s">
        <v>777</v>
      </c>
      <c r="F3238" t="s">
        <v>786</v>
      </c>
      <c r="G3238" t="s">
        <v>351</v>
      </c>
      <c r="H3238" s="4">
        <v>56918</v>
      </c>
      <c r="I3238" s="4">
        <v>16065</v>
      </c>
      <c r="J3238" s="5">
        <f t="shared" si="96"/>
        <v>72983</v>
      </c>
      <c r="K3238" t="str">
        <f>IFERROR(VLOOKUP(G3238,'GASB Match'!$A$87:$B$363,2,FALSE),"")</f>
        <v/>
      </c>
    </row>
    <row r="3239" spans="1:11" x14ac:dyDescent="0.2">
      <c r="A3239" t="str">
        <f t="shared" si="95"/>
        <v>2015BOARD OF PUBLIC EDUCATION</v>
      </c>
      <c r="B3239" t="s">
        <v>785</v>
      </c>
      <c r="C3239">
        <v>2015</v>
      </c>
      <c r="D3239">
        <v>575101</v>
      </c>
      <c r="E3239" t="s">
        <v>777</v>
      </c>
      <c r="F3239" t="s">
        <v>786</v>
      </c>
      <c r="G3239" t="s">
        <v>352</v>
      </c>
      <c r="H3239" s="4">
        <v>10105</v>
      </c>
      <c r="I3239" s="4">
        <v>4426</v>
      </c>
      <c r="J3239" s="5">
        <f t="shared" si="96"/>
        <v>14531</v>
      </c>
      <c r="K3239" t="str">
        <f>IFERROR(VLOOKUP(G3239,'GASB Match'!$A$87:$B$363,2,FALSE),"")</f>
        <v/>
      </c>
    </row>
    <row r="3240" spans="1:11" x14ac:dyDescent="0.2">
      <c r="A3240" t="str">
        <f t="shared" si="95"/>
        <v>2016BOARD OF PUBLIC EDUCATION</v>
      </c>
      <c r="B3240" t="s">
        <v>785</v>
      </c>
      <c r="C3240">
        <v>2016</v>
      </c>
      <c r="D3240">
        <v>575101</v>
      </c>
      <c r="E3240" t="s">
        <v>777</v>
      </c>
      <c r="F3240" t="s">
        <v>786</v>
      </c>
      <c r="G3240" t="s">
        <v>352</v>
      </c>
      <c r="H3240" s="4">
        <v>10330</v>
      </c>
      <c r="I3240" s="4">
        <v>4074</v>
      </c>
      <c r="J3240" s="5">
        <f t="shared" si="96"/>
        <v>14404</v>
      </c>
      <c r="K3240" t="str">
        <f>IFERROR(VLOOKUP(G3240,'GASB Match'!$A$87:$B$363,2,FALSE),"")</f>
        <v/>
      </c>
    </row>
    <row r="3241" spans="1:11" x14ac:dyDescent="0.2">
      <c r="A3241" t="str">
        <f t="shared" si="95"/>
        <v>2017BOARD OF PUBLIC EDUCATION</v>
      </c>
      <c r="B3241" t="s">
        <v>785</v>
      </c>
      <c r="C3241">
        <v>2017</v>
      </c>
      <c r="D3241">
        <v>575101</v>
      </c>
      <c r="E3241" t="s">
        <v>777</v>
      </c>
      <c r="F3241" t="s">
        <v>786</v>
      </c>
      <c r="G3241" t="s">
        <v>352</v>
      </c>
      <c r="H3241" s="4">
        <v>10802</v>
      </c>
      <c r="I3241" s="4">
        <v>3911</v>
      </c>
      <c r="J3241" s="5">
        <f t="shared" si="96"/>
        <v>14713</v>
      </c>
      <c r="K3241" t="str">
        <f>IFERROR(VLOOKUP(G3241,'GASB Match'!$A$87:$B$363,2,FALSE),"")</f>
        <v/>
      </c>
    </row>
    <row r="3242" spans="1:11" x14ac:dyDescent="0.2">
      <c r="A3242" t="str">
        <f t="shared" si="95"/>
        <v>2018BOARD OF PUBLIC EDUCATION</v>
      </c>
      <c r="B3242" t="s">
        <v>785</v>
      </c>
      <c r="C3242">
        <v>2018</v>
      </c>
      <c r="D3242">
        <v>575101</v>
      </c>
      <c r="E3242" t="s">
        <v>777</v>
      </c>
      <c r="F3242" t="s">
        <v>786</v>
      </c>
      <c r="G3242" t="s">
        <v>352</v>
      </c>
      <c r="H3242" s="4">
        <v>10902</v>
      </c>
      <c r="I3242" s="4">
        <v>4150</v>
      </c>
      <c r="J3242" s="5">
        <f t="shared" si="96"/>
        <v>15052</v>
      </c>
      <c r="K3242" t="str">
        <f>IFERROR(VLOOKUP(G3242,'GASB Match'!$A$87:$B$363,2,FALSE),"")</f>
        <v/>
      </c>
    </row>
    <row r="3243" spans="1:11" x14ac:dyDescent="0.2">
      <c r="A3243" t="str">
        <f t="shared" si="95"/>
        <v>2019BOARD OF PUBLIC EDUCATION</v>
      </c>
      <c r="B3243" t="s">
        <v>785</v>
      </c>
      <c r="C3243">
        <v>2019</v>
      </c>
      <c r="D3243">
        <v>575101</v>
      </c>
      <c r="E3243" t="s">
        <v>777</v>
      </c>
      <c r="F3243" t="s">
        <v>786</v>
      </c>
      <c r="G3243" t="s">
        <v>352</v>
      </c>
      <c r="H3243" s="4">
        <v>11152</v>
      </c>
      <c r="I3243" s="4">
        <v>3844</v>
      </c>
      <c r="J3243" s="5">
        <f t="shared" si="96"/>
        <v>14996</v>
      </c>
      <c r="K3243" t="str">
        <f>IFERROR(VLOOKUP(G3243,'GASB Match'!$A$87:$B$363,2,FALSE),"")</f>
        <v/>
      </c>
    </row>
    <row r="3244" spans="1:11" x14ac:dyDescent="0.2">
      <c r="A3244" t="str">
        <f t="shared" si="95"/>
        <v>2020BOARD OF PUBLIC EDUCATION</v>
      </c>
      <c r="B3244" t="s">
        <v>785</v>
      </c>
      <c r="C3244">
        <v>2020</v>
      </c>
      <c r="D3244">
        <v>575101</v>
      </c>
      <c r="E3244" t="s">
        <v>777</v>
      </c>
      <c r="F3244" t="s">
        <v>786</v>
      </c>
      <c r="G3244" t="s">
        <v>352</v>
      </c>
      <c r="H3244" s="4">
        <v>11340</v>
      </c>
      <c r="I3244" s="4">
        <v>3613</v>
      </c>
      <c r="J3244" s="5">
        <f t="shared" si="96"/>
        <v>14953</v>
      </c>
      <c r="K3244" t="str">
        <f>IFERROR(VLOOKUP(G3244,'GASB Match'!$A$87:$B$363,2,FALSE),"")</f>
        <v/>
      </c>
    </row>
    <row r="3245" spans="1:11" x14ac:dyDescent="0.2">
      <c r="A3245" t="str">
        <f t="shared" si="95"/>
        <v>2021BOARD OF PUBLIC EDUCATION</v>
      </c>
      <c r="B3245" t="s">
        <v>785</v>
      </c>
      <c r="C3245">
        <v>2021</v>
      </c>
      <c r="D3245">
        <v>575101</v>
      </c>
      <c r="E3245" t="s">
        <v>777</v>
      </c>
      <c r="F3245" t="s">
        <v>786</v>
      </c>
      <c r="G3245" t="s">
        <v>352</v>
      </c>
      <c r="H3245" s="4">
        <v>11149</v>
      </c>
      <c r="I3245" s="4">
        <v>3391</v>
      </c>
      <c r="J3245" s="5">
        <f t="shared" si="96"/>
        <v>14540</v>
      </c>
      <c r="K3245" t="str">
        <f>IFERROR(VLOOKUP(G3245,'GASB Match'!$A$87:$B$363,2,FALSE),"")</f>
        <v/>
      </c>
    </row>
    <row r="3246" spans="1:11" x14ac:dyDescent="0.2">
      <c r="A3246" t="str">
        <f t="shared" si="95"/>
        <v>2022BOARD OF PUBLIC EDUCATION</v>
      </c>
      <c r="B3246" t="s">
        <v>785</v>
      </c>
      <c r="C3246">
        <v>2022</v>
      </c>
      <c r="D3246">
        <v>575101</v>
      </c>
      <c r="E3246" t="s">
        <v>777</v>
      </c>
      <c r="F3246" t="s">
        <v>786</v>
      </c>
      <c r="G3246" t="s">
        <v>352</v>
      </c>
      <c r="H3246" s="4">
        <v>10052</v>
      </c>
      <c r="I3246" s="4">
        <v>2820</v>
      </c>
      <c r="J3246" s="5">
        <f t="shared" si="96"/>
        <v>12872</v>
      </c>
      <c r="K3246" t="str">
        <f>IFERROR(VLOOKUP(G3246,'GASB Match'!$A$87:$B$363,2,FALSE),"")</f>
        <v/>
      </c>
    </row>
    <row r="3247" spans="1:11" x14ac:dyDescent="0.2">
      <c r="A3247" t="str">
        <f t="shared" si="95"/>
        <v>2023BOARD OF PUBLIC EDUCATION</v>
      </c>
      <c r="B3247" t="s">
        <v>785</v>
      </c>
      <c r="C3247">
        <v>2023</v>
      </c>
      <c r="D3247">
        <v>575101</v>
      </c>
      <c r="E3247" t="s">
        <v>777</v>
      </c>
      <c r="F3247" t="s">
        <v>786</v>
      </c>
      <c r="G3247" t="s">
        <v>352</v>
      </c>
      <c r="H3247" s="4">
        <v>10501</v>
      </c>
      <c r="I3247" s="4">
        <v>2867</v>
      </c>
      <c r="J3247" s="5">
        <f t="shared" si="96"/>
        <v>13368</v>
      </c>
      <c r="K3247" t="str">
        <f>IFERROR(VLOOKUP(G3247,'GASB Match'!$A$87:$B$363,2,FALSE),"")</f>
        <v/>
      </c>
    </row>
    <row r="3248" spans="1:11" x14ac:dyDescent="0.2">
      <c r="A3248" t="str">
        <f t="shared" si="95"/>
        <v>2015COMM OF HIGHER EDUCATION</v>
      </c>
      <c r="B3248" t="s">
        <v>785</v>
      </c>
      <c r="C3248">
        <v>2015</v>
      </c>
      <c r="D3248">
        <v>575102</v>
      </c>
      <c r="E3248" t="s">
        <v>777</v>
      </c>
      <c r="F3248" t="s">
        <v>786</v>
      </c>
      <c r="G3248" t="s">
        <v>353</v>
      </c>
      <c r="H3248" s="4">
        <v>0</v>
      </c>
      <c r="I3248" s="4">
        <v>0</v>
      </c>
      <c r="J3248" s="5">
        <f t="shared" si="96"/>
        <v>0</v>
      </c>
      <c r="K3248" t="str">
        <f>IFERROR(VLOOKUP(G3248,'GASB Match'!$A$87:$B$363,2,FALSE),"")</f>
        <v/>
      </c>
    </row>
    <row r="3249" spans="1:11" x14ac:dyDescent="0.2">
      <c r="A3249" t="str">
        <f t="shared" si="95"/>
        <v>2016COMM OF HIGHER EDUCATION</v>
      </c>
      <c r="B3249" t="s">
        <v>785</v>
      </c>
      <c r="C3249">
        <v>2016</v>
      </c>
      <c r="D3249">
        <v>575102</v>
      </c>
      <c r="E3249" t="s">
        <v>777</v>
      </c>
      <c r="F3249" t="s">
        <v>786</v>
      </c>
      <c r="G3249" t="s">
        <v>353</v>
      </c>
      <c r="H3249" s="4">
        <v>0</v>
      </c>
      <c r="I3249" s="4">
        <v>0</v>
      </c>
      <c r="J3249" s="5">
        <f t="shared" si="96"/>
        <v>0</v>
      </c>
      <c r="K3249" t="str">
        <f>IFERROR(VLOOKUP(G3249,'GASB Match'!$A$87:$B$363,2,FALSE),"")</f>
        <v/>
      </c>
    </row>
    <row r="3250" spans="1:11" x14ac:dyDescent="0.2">
      <c r="A3250" t="str">
        <f t="shared" si="95"/>
        <v>2017COMM OF HIGHER EDUCATION</v>
      </c>
      <c r="B3250" t="s">
        <v>785</v>
      </c>
      <c r="C3250">
        <v>2017</v>
      </c>
      <c r="D3250">
        <v>575102</v>
      </c>
      <c r="E3250" t="s">
        <v>777</v>
      </c>
      <c r="F3250" t="s">
        <v>786</v>
      </c>
      <c r="G3250" t="s">
        <v>353</v>
      </c>
      <c r="H3250" s="4">
        <v>0</v>
      </c>
      <c r="I3250" s="4">
        <v>0</v>
      </c>
      <c r="J3250" s="5">
        <f t="shared" si="96"/>
        <v>0</v>
      </c>
      <c r="K3250" t="str">
        <f>IFERROR(VLOOKUP(G3250,'GASB Match'!$A$87:$B$363,2,FALSE),"")</f>
        <v/>
      </c>
    </row>
    <row r="3251" spans="1:11" x14ac:dyDescent="0.2">
      <c r="A3251" t="str">
        <f t="shared" si="95"/>
        <v>2018COMM OF HIGHER EDUCATION</v>
      </c>
      <c r="B3251" t="s">
        <v>785</v>
      </c>
      <c r="C3251">
        <v>2018</v>
      </c>
      <c r="D3251">
        <v>575102</v>
      </c>
      <c r="E3251" t="s">
        <v>777</v>
      </c>
      <c r="F3251" t="s">
        <v>786</v>
      </c>
      <c r="G3251" t="s">
        <v>353</v>
      </c>
      <c r="H3251" s="4">
        <v>0</v>
      </c>
      <c r="I3251" s="4">
        <v>0</v>
      </c>
      <c r="J3251" s="5">
        <f t="shared" si="96"/>
        <v>0</v>
      </c>
      <c r="K3251" t="str">
        <f>IFERROR(VLOOKUP(G3251,'GASB Match'!$A$87:$B$363,2,FALSE),"")</f>
        <v/>
      </c>
    </row>
    <row r="3252" spans="1:11" x14ac:dyDescent="0.2">
      <c r="A3252" t="str">
        <f t="shared" si="95"/>
        <v>2019COMM OF HIGHER EDUCATION</v>
      </c>
      <c r="B3252" t="s">
        <v>785</v>
      </c>
      <c r="C3252">
        <v>2019</v>
      </c>
      <c r="D3252">
        <v>575102</v>
      </c>
      <c r="E3252" t="s">
        <v>777</v>
      </c>
      <c r="F3252" t="s">
        <v>786</v>
      </c>
      <c r="G3252" t="s">
        <v>353</v>
      </c>
      <c r="H3252" s="4" t="s">
        <v>384</v>
      </c>
      <c r="I3252" s="4" t="s">
        <v>384</v>
      </c>
      <c r="J3252" s="5">
        <f t="shared" si="96"/>
        <v>0</v>
      </c>
      <c r="K3252" t="str">
        <f>IFERROR(VLOOKUP(G3252,'GASB Match'!$A$87:$B$363,2,FALSE),"")</f>
        <v/>
      </c>
    </row>
    <row r="3253" spans="1:11" x14ac:dyDescent="0.2">
      <c r="A3253" t="str">
        <f t="shared" si="95"/>
        <v>2020COMM OF HIGHER EDUCATION</v>
      </c>
      <c r="B3253" t="s">
        <v>785</v>
      </c>
      <c r="C3253">
        <v>2020</v>
      </c>
      <c r="D3253">
        <v>575102</v>
      </c>
      <c r="E3253" t="s">
        <v>777</v>
      </c>
      <c r="F3253" t="s">
        <v>786</v>
      </c>
      <c r="G3253" t="s">
        <v>353</v>
      </c>
      <c r="H3253" s="4">
        <v>7610</v>
      </c>
      <c r="I3253" s="4">
        <v>2396</v>
      </c>
      <c r="J3253" s="5">
        <f t="shared" si="96"/>
        <v>10006</v>
      </c>
      <c r="K3253" t="str">
        <f>IFERROR(VLOOKUP(G3253,'GASB Match'!$A$87:$B$363,2,FALSE),"")</f>
        <v/>
      </c>
    </row>
    <row r="3254" spans="1:11" x14ac:dyDescent="0.2">
      <c r="A3254" t="str">
        <f t="shared" si="95"/>
        <v>2021COMM OF HIGHER EDUCATION</v>
      </c>
      <c r="B3254" t="s">
        <v>785</v>
      </c>
      <c r="C3254">
        <v>2021</v>
      </c>
      <c r="D3254">
        <v>575102</v>
      </c>
      <c r="E3254" t="s">
        <v>777</v>
      </c>
      <c r="F3254" t="s">
        <v>786</v>
      </c>
      <c r="G3254" t="s">
        <v>353</v>
      </c>
      <c r="H3254" s="4">
        <v>8719</v>
      </c>
      <c r="I3254" s="4">
        <v>2641</v>
      </c>
      <c r="J3254" s="5">
        <f t="shared" si="96"/>
        <v>11360</v>
      </c>
      <c r="K3254" t="str">
        <f>IFERROR(VLOOKUP(G3254,'GASB Match'!$A$87:$B$363,2,FALSE),"")</f>
        <v/>
      </c>
    </row>
    <row r="3255" spans="1:11" x14ac:dyDescent="0.2">
      <c r="A3255" t="str">
        <f t="shared" si="95"/>
        <v>2022COMM OF HIGHER EDUCATION</v>
      </c>
      <c r="B3255" t="s">
        <v>785</v>
      </c>
      <c r="C3255">
        <v>2022</v>
      </c>
      <c r="D3255">
        <v>575102</v>
      </c>
      <c r="E3255" t="s">
        <v>777</v>
      </c>
      <c r="F3255" t="s">
        <v>786</v>
      </c>
      <c r="G3255" t="s">
        <v>353</v>
      </c>
      <c r="H3255" s="4">
        <v>8556</v>
      </c>
      <c r="I3255" s="4">
        <v>2382</v>
      </c>
      <c r="J3255" s="5">
        <f t="shared" si="96"/>
        <v>10938</v>
      </c>
      <c r="K3255" t="str">
        <f>IFERROR(VLOOKUP(G3255,'GASB Match'!$A$87:$B$363,2,FALSE),"")</f>
        <v/>
      </c>
    </row>
    <row r="3256" spans="1:11" x14ac:dyDescent="0.2">
      <c r="A3256" t="str">
        <f t="shared" si="95"/>
        <v>2023COMM OF HIGHER EDUCATION</v>
      </c>
      <c r="B3256" t="s">
        <v>785</v>
      </c>
      <c r="C3256">
        <v>2023</v>
      </c>
      <c r="D3256">
        <v>575102</v>
      </c>
      <c r="E3256" t="s">
        <v>777</v>
      </c>
      <c r="F3256" t="s">
        <v>786</v>
      </c>
      <c r="G3256" t="s">
        <v>353</v>
      </c>
      <c r="H3256" s="4">
        <v>4650</v>
      </c>
      <c r="I3256" s="4">
        <v>1203</v>
      </c>
      <c r="J3256" s="5">
        <f t="shared" si="96"/>
        <v>5853</v>
      </c>
      <c r="K3256" t="str">
        <f>IFERROR(VLOOKUP(G3256,'GASB Match'!$A$87:$B$363,2,FALSE),"")</f>
        <v/>
      </c>
    </row>
    <row r="3257" spans="1:11" x14ac:dyDescent="0.2">
      <c r="A3257" t="str">
        <f t="shared" si="95"/>
        <v>2015SCHOOL FOR THE DEAF &amp; BLIND</v>
      </c>
      <c r="B3257">
        <v>0</v>
      </c>
      <c r="C3257">
        <v>2015</v>
      </c>
      <c r="D3257">
        <v>575113</v>
      </c>
      <c r="E3257" t="s">
        <v>777</v>
      </c>
      <c r="F3257" t="s">
        <v>786</v>
      </c>
      <c r="G3257" t="s">
        <v>354</v>
      </c>
      <c r="H3257" s="4">
        <v>260614</v>
      </c>
      <c r="I3257" s="4">
        <v>101843</v>
      </c>
      <c r="J3257" s="5">
        <f t="shared" si="96"/>
        <v>362457</v>
      </c>
      <c r="K3257">
        <f>IFERROR(VLOOKUP(G3257,'GASB Match'!$A$87:$B$363,2,FALSE),"")</f>
        <v>0</v>
      </c>
    </row>
    <row r="3258" spans="1:11" x14ac:dyDescent="0.2">
      <c r="A3258" t="str">
        <f t="shared" si="95"/>
        <v>2016SCHOOL FOR THE DEAF &amp; BLIND</v>
      </c>
      <c r="B3258">
        <v>0</v>
      </c>
      <c r="C3258">
        <v>2016</v>
      </c>
      <c r="D3258">
        <v>575113</v>
      </c>
      <c r="E3258" t="s">
        <v>777</v>
      </c>
      <c r="F3258" t="s">
        <v>786</v>
      </c>
      <c r="G3258" t="s">
        <v>354</v>
      </c>
      <c r="H3258" s="4">
        <v>243420</v>
      </c>
      <c r="I3258" s="4">
        <v>91294</v>
      </c>
      <c r="J3258" s="5">
        <f t="shared" si="96"/>
        <v>334714</v>
      </c>
      <c r="K3258">
        <f>IFERROR(VLOOKUP(G3258,'GASB Match'!$A$87:$B$363,2,FALSE),"")</f>
        <v>0</v>
      </c>
    </row>
    <row r="3259" spans="1:11" x14ac:dyDescent="0.2">
      <c r="A3259" t="str">
        <f t="shared" si="95"/>
        <v>2017SCHOOL FOR THE DEAF &amp; BLIND</v>
      </c>
      <c r="B3259">
        <v>0</v>
      </c>
      <c r="C3259">
        <v>2017</v>
      </c>
      <c r="D3259">
        <v>575113</v>
      </c>
      <c r="E3259" t="s">
        <v>777</v>
      </c>
      <c r="F3259" t="s">
        <v>786</v>
      </c>
      <c r="G3259" t="s">
        <v>354</v>
      </c>
      <c r="H3259" s="4">
        <v>254523</v>
      </c>
      <c r="I3259" s="4">
        <v>91820</v>
      </c>
      <c r="J3259" s="5">
        <f t="shared" si="96"/>
        <v>346343</v>
      </c>
      <c r="K3259">
        <f>IFERROR(VLOOKUP(G3259,'GASB Match'!$A$87:$B$363,2,FALSE),"")</f>
        <v>0</v>
      </c>
    </row>
    <row r="3260" spans="1:11" x14ac:dyDescent="0.2">
      <c r="A3260" t="str">
        <f t="shared" si="95"/>
        <v>2018SCHOOL FOR THE DEAF &amp; BLIND</v>
      </c>
      <c r="B3260">
        <v>0</v>
      </c>
      <c r="C3260">
        <v>2018</v>
      </c>
      <c r="D3260">
        <v>575113</v>
      </c>
      <c r="E3260" t="s">
        <v>777</v>
      </c>
      <c r="F3260" t="s">
        <v>786</v>
      </c>
      <c r="G3260" t="s">
        <v>354</v>
      </c>
      <c r="H3260" s="4">
        <v>257351</v>
      </c>
      <c r="I3260" s="4">
        <v>90419</v>
      </c>
      <c r="J3260" s="5">
        <f t="shared" si="96"/>
        <v>347770</v>
      </c>
      <c r="K3260">
        <f>IFERROR(VLOOKUP(G3260,'GASB Match'!$A$87:$B$363,2,FALSE),"")</f>
        <v>0</v>
      </c>
    </row>
    <row r="3261" spans="1:11" x14ac:dyDescent="0.2">
      <c r="A3261" t="str">
        <f t="shared" si="95"/>
        <v>2019SCHOOL FOR THE DEAF &amp; BLIND</v>
      </c>
      <c r="B3261">
        <v>0</v>
      </c>
      <c r="C3261">
        <v>2019</v>
      </c>
      <c r="D3261">
        <v>575113</v>
      </c>
      <c r="E3261" t="s">
        <v>777</v>
      </c>
      <c r="F3261" t="s">
        <v>786</v>
      </c>
      <c r="G3261" t="s">
        <v>354</v>
      </c>
      <c r="H3261" s="4">
        <v>308295</v>
      </c>
      <c r="I3261" s="4">
        <v>104123</v>
      </c>
      <c r="J3261" s="5">
        <f t="shared" si="96"/>
        <v>412418</v>
      </c>
      <c r="K3261">
        <f>IFERROR(VLOOKUP(G3261,'GASB Match'!$A$87:$B$363,2,FALSE),"")</f>
        <v>0</v>
      </c>
    </row>
    <row r="3262" spans="1:11" x14ac:dyDescent="0.2">
      <c r="A3262" t="str">
        <f t="shared" si="95"/>
        <v>2020SCHOOL FOR THE DEAF &amp; BLIND</v>
      </c>
      <c r="B3262">
        <v>0</v>
      </c>
      <c r="C3262">
        <v>2020</v>
      </c>
      <c r="D3262">
        <v>575113</v>
      </c>
      <c r="E3262" t="s">
        <v>777</v>
      </c>
      <c r="F3262" t="s">
        <v>786</v>
      </c>
      <c r="G3262" t="s">
        <v>354</v>
      </c>
      <c r="H3262" s="4">
        <v>337047</v>
      </c>
      <c r="I3262" s="4">
        <v>109952</v>
      </c>
      <c r="J3262" s="5">
        <f t="shared" si="96"/>
        <v>446999</v>
      </c>
      <c r="K3262">
        <f>IFERROR(VLOOKUP(G3262,'GASB Match'!$A$87:$B$363,2,FALSE),"")</f>
        <v>0</v>
      </c>
    </row>
    <row r="3263" spans="1:11" x14ac:dyDescent="0.2">
      <c r="A3263" t="str">
        <f t="shared" si="95"/>
        <v>2021SCHOOL FOR THE DEAF &amp; BLIND</v>
      </c>
      <c r="B3263">
        <v>0</v>
      </c>
      <c r="C3263">
        <v>2021</v>
      </c>
      <c r="D3263">
        <v>575113</v>
      </c>
      <c r="E3263" t="s">
        <v>777</v>
      </c>
      <c r="F3263" t="s">
        <v>786</v>
      </c>
      <c r="G3263" t="s">
        <v>354</v>
      </c>
      <c r="H3263" s="4">
        <v>334467</v>
      </c>
      <c r="I3263" s="4">
        <v>103170</v>
      </c>
      <c r="J3263" s="5">
        <f t="shared" si="96"/>
        <v>437637</v>
      </c>
      <c r="K3263">
        <f>IFERROR(VLOOKUP(G3263,'GASB Match'!$A$87:$B$363,2,FALSE),"")</f>
        <v>0</v>
      </c>
    </row>
    <row r="3264" spans="1:11" x14ac:dyDescent="0.2">
      <c r="A3264" t="str">
        <f t="shared" si="95"/>
        <v>2022SCHOOL FOR THE DEAF &amp; BLIND</v>
      </c>
      <c r="B3264">
        <v>0</v>
      </c>
      <c r="C3264">
        <v>2022</v>
      </c>
      <c r="D3264">
        <v>575113</v>
      </c>
      <c r="E3264" t="s">
        <v>777</v>
      </c>
      <c r="F3264" t="s">
        <v>786</v>
      </c>
      <c r="G3264" t="s">
        <v>354</v>
      </c>
      <c r="H3264" s="4">
        <v>347630</v>
      </c>
      <c r="I3264" s="4">
        <v>101829</v>
      </c>
      <c r="J3264" s="5">
        <f t="shared" si="96"/>
        <v>449459</v>
      </c>
      <c r="K3264">
        <f>IFERROR(VLOOKUP(G3264,'GASB Match'!$A$87:$B$363,2,FALSE),"")</f>
        <v>0</v>
      </c>
    </row>
    <row r="3265" spans="1:11" x14ac:dyDescent="0.2">
      <c r="A3265" t="str">
        <f t="shared" si="95"/>
        <v>2023SCHOOL FOR THE DEAF &amp; BLIND</v>
      </c>
      <c r="B3265">
        <v>0</v>
      </c>
      <c r="C3265">
        <v>2023</v>
      </c>
      <c r="D3265">
        <v>575113</v>
      </c>
      <c r="E3265" t="s">
        <v>777</v>
      </c>
      <c r="F3265" t="s">
        <v>786</v>
      </c>
      <c r="G3265" t="s">
        <v>354</v>
      </c>
      <c r="H3265" s="4">
        <v>374937</v>
      </c>
      <c r="I3265" s="4">
        <v>106491</v>
      </c>
      <c r="J3265" s="5">
        <f t="shared" si="96"/>
        <v>481428</v>
      </c>
      <c r="K3265">
        <f>IFERROR(VLOOKUP(G3265,'GASB Match'!$A$87:$B$363,2,FALSE),"")</f>
        <v>0</v>
      </c>
    </row>
    <row r="3266" spans="1:11" x14ac:dyDescent="0.2">
      <c r="A3266" t="str">
        <f t="shared" si="95"/>
        <v>2015AGRICULTURE</v>
      </c>
      <c r="B3266" t="s">
        <v>785</v>
      </c>
      <c r="C3266">
        <v>2015</v>
      </c>
      <c r="D3266">
        <v>576201</v>
      </c>
      <c r="E3266" t="s">
        <v>777</v>
      </c>
      <c r="F3266" t="s">
        <v>786</v>
      </c>
      <c r="G3266" t="s">
        <v>355</v>
      </c>
      <c r="H3266" s="4">
        <v>5185</v>
      </c>
      <c r="I3266" s="4">
        <v>2512</v>
      </c>
      <c r="J3266" s="5">
        <f t="shared" si="96"/>
        <v>7697</v>
      </c>
      <c r="K3266" t="str">
        <f>IFERROR(VLOOKUP(G3266,'GASB Match'!$A$87:$B$363,2,FALSE),"")</f>
        <v/>
      </c>
    </row>
    <row r="3267" spans="1:11" x14ac:dyDescent="0.2">
      <c r="A3267" t="str">
        <f t="shared" ref="A3267:A3330" si="97">C3267&amp;G3267</f>
        <v>2016AGRICULTURE</v>
      </c>
      <c r="B3267" t="s">
        <v>785</v>
      </c>
      <c r="C3267">
        <v>2016</v>
      </c>
      <c r="D3267">
        <v>576201</v>
      </c>
      <c r="E3267" t="s">
        <v>777</v>
      </c>
      <c r="F3267" t="s">
        <v>786</v>
      </c>
      <c r="G3267" t="s">
        <v>355</v>
      </c>
      <c r="H3267" s="4">
        <v>6091</v>
      </c>
      <c r="I3267" s="4">
        <v>2488</v>
      </c>
      <c r="J3267" s="5">
        <f t="shared" si="96"/>
        <v>8579</v>
      </c>
      <c r="K3267" t="str">
        <f>IFERROR(VLOOKUP(G3267,'GASB Match'!$A$87:$B$363,2,FALSE),"")</f>
        <v/>
      </c>
    </row>
    <row r="3268" spans="1:11" x14ac:dyDescent="0.2">
      <c r="A3268" t="str">
        <f t="shared" si="97"/>
        <v>2017AGRICULTURE</v>
      </c>
      <c r="B3268" t="s">
        <v>785</v>
      </c>
      <c r="C3268">
        <v>2017</v>
      </c>
      <c r="D3268">
        <v>576201</v>
      </c>
      <c r="E3268" t="s">
        <v>777</v>
      </c>
      <c r="F3268" t="s">
        <v>786</v>
      </c>
      <c r="G3268" t="s">
        <v>355</v>
      </c>
      <c r="H3268" s="4">
        <v>1719</v>
      </c>
      <c r="I3268" s="4">
        <v>635</v>
      </c>
      <c r="J3268" s="5">
        <f t="shared" si="96"/>
        <v>2354</v>
      </c>
      <c r="K3268" t="str">
        <f>IFERROR(VLOOKUP(G3268,'GASB Match'!$A$87:$B$363,2,FALSE),"")</f>
        <v/>
      </c>
    </row>
    <row r="3269" spans="1:11" x14ac:dyDescent="0.2">
      <c r="A3269" t="str">
        <f t="shared" si="97"/>
        <v>2018AGRICULTURE</v>
      </c>
      <c r="B3269" t="s">
        <v>785</v>
      </c>
      <c r="C3269">
        <v>2018</v>
      </c>
      <c r="D3269">
        <v>576201</v>
      </c>
      <c r="E3269" t="s">
        <v>777</v>
      </c>
      <c r="F3269" t="s">
        <v>786</v>
      </c>
      <c r="G3269" t="s">
        <v>355</v>
      </c>
      <c r="H3269" s="4">
        <v>0</v>
      </c>
      <c r="I3269" s="4">
        <v>0</v>
      </c>
      <c r="J3269" s="5">
        <f t="shared" si="96"/>
        <v>0</v>
      </c>
      <c r="K3269" t="str">
        <f>IFERROR(VLOOKUP(G3269,'GASB Match'!$A$87:$B$363,2,FALSE),"")</f>
        <v/>
      </c>
    </row>
    <row r="3270" spans="1:11" x14ac:dyDescent="0.2">
      <c r="A3270" t="str">
        <f t="shared" si="97"/>
        <v>2019AGRICULTURE</v>
      </c>
      <c r="B3270" t="s">
        <v>785</v>
      </c>
      <c r="C3270">
        <v>2019</v>
      </c>
      <c r="D3270">
        <v>576201</v>
      </c>
      <c r="E3270" t="s">
        <v>777</v>
      </c>
      <c r="F3270" t="s">
        <v>786</v>
      </c>
      <c r="G3270" t="s">
        <v>355</v>
      </c>
      <c r="H3270" s="4" t="s">
        <v>384</v>
      </c>
      <c r="I3270" s="4" t="s">
        <v>384</v>
      </c>
      <c r="J3270" s="5">
        <f t="shared" si="96"/>
        <v>0</v>
      </c>
      <c r="K3270" t="str">
        <f>IFERROR(VLOOKUP(G3270,'GASB Match'!$A$87:$B$363,2,FALSE),"")</f>
        <v/>
      </c>
    </row>
    <row r="3271" spans="1:11" x14ac:dyDescent="0.2">
      <c r="A3271" t="str">
        <f t="shared" si="97"/>
        <v>2020AGRICULTURE</v>
      </c>
      <c r="B3271" t="s">
        <v>785</v>
      </c>
      <c r="C3271">
        <v>2020</v>
      </c>
      <c r="D3271">
        <v>576201</v>
      </c>
      <c r="E3271" t="s">
        <v>777</v>
      </c>
      <c r="F3271" t="s">
        <v>786</v>
      </c>
      <c r="G3271" t="s">
        <v>355</v>
      </c>
      <c r="H3271" s="4">
        <v>0</v>
      </c>
      <c r="I3271" s="4">
        <v>0</v>
      </c>
      <c r="J3271" s="5">
        <f t="shared" si="96"/>
        <v>0</v>
      </c>
      <c r="K3271" t="str">
        <f>IFERROR(VLOOKUP(G3271,'GASB Match'!$A$87:$B$363,2,FALSE),"")</f>
        <v/>
      </c>
    </row>
    <row r="3272" spans="1:11" x14ac:dyDescent="0.2">
      <c r="A3272" t="str">
        <f t="shared" si="97"/>
        <v>2021AGRICULTURE</v>
      </c>
      <c r="B3272" t="s">
        <v>785</v>
      </c>
      <c r="C3272">
        <v>2021</v>
      </c>
      <c r="D3272">
        <v>576201</v>
      </c>
      <c r="E3272" t="s">
        <v>777</v>
      </c>
      <c r="F3272" t="s">
        <v>786</v>
      </c>
      <c r="G3272" t="s">
        <v>355</v>
      </c>
      <c r="H3272" s="4">
        <v>0</v>
      </c>
      <c r="I3272" s="4">
        <v>0</v>
      </c>
      <c r="J3272" s="5">
        <f t="shared" si="96"/>
        <v>0</v>
      </c>
      <c r="K3272" t="str">
        <f>IFERROR(VLOOKUP(G3272,'GASB Match'!$A$87:$B$363,2,FALSE),"")</f>
        <v/>
      </c>
    </row>
    <row r="3273" spans="1:11" x14ac:dyDescent="0.2">
      <c r="A3273" t="str">
        <f t="shared" si="97"/>
        <v>2022AGRICULTURE</v>
      </c>
      <c r="B3273" t="s">
        <v>785</v>
      </c>
      <c r="C3273">
        <v>2022</v>
      </c>
      <c r="D3273">
        <v>576201</v>
      </c>
      <c r="E3273" t="s">
        <v>777</v>
      </c>
      <c r="F3273" t="s">
        <v>786</v>
      </c>
      <c r="G3273" t="s">
        <v>355</v>
      </c>
      <c r="H3273" s="4">
        <v>0</v>
      </c>
      <c r="I3273" s="4">
        <v>0</v>
      </c>
      <c r="J3273" s="5">
        <f t="shared" si="96"/>
        <v>0</v>
      </c>
      <c r="K3273" t="str">
        <f>IFERROR(VLOOKUP(G3273,'GASB Match'!$A$87:$B$363,2,FALSE),"")</f>
        <v/>
      </c>
    </row>
    <row r="3274" spans="1:11" x14ac:dyDescent="0.2">
      <c r="A3274" t="str">
        <f t="shared" si="97"/>
        <v>2015DEPARTMENT OF CORRECTIONS</v>
      </c>
      <c r="B3274" t="s">
        <v>785</v>
      </c>
      <c r="C3274">
        <v>2015</v>
      </c>
      <c r="D3274">
        <v>576401</v>
      </c>
      <c r="E3274" t="s">
        <v>777</v>
      </c>
      <c r="F3274" t="s">
        <v>786</v>
      </c>
      <c r="G3274" t="s">
        <v>356</v>
      </c>
      <c r="H3274" s="4">
        <v>144355</v>
      </c>
      <c r="I3274" s="4">
        <v>56632</v>
      </c>
      <c r="J3274" s="5">
        <f t="shared" si="96"/>
        <v>200987</v>
      </c>
      <c r="K3274" t="str">
        <f>IFERROR(VLOOKUP(G3274,'GASB Match'!$A$87:$B$363,2,FALSE),"")</f>
        <v/>
      </c>
    </row>
    <row r="3275" spans="1:11" x14ac:dyDescent="0.2">
      <c r="A3275" t="str">
        <f t="shared" si="97"/>
        <v>2016DEPARTMENT OF CORRECTIONS</v>
      </c>
      <c r="B3275" t="s">
        <v>785</v>
      </c>
      <c r="C3275">
        <v>2016</v>
      </c>
      <c r="D3275">
        <v>576401</v>
      </c>
      <c r="E3275" t="s">
        <v>777</v>
      </c>
      <c r="F3275" t="s">
        <v>786</v>
      </c>
      <c r="G3275" t="s">
        <v>356</v>
      </c>
      <c r="H3275" s="4">
        <v>138987</v>
      </c>
      <c r="I3275" s="4">
        <v>52217</v>
      </c>
      <c r="J3275" s="5">
        <f t="shared" ref="J3275:J3338" si="98">SUM(H3275:I3275)</f>
        <v>191204</v>
      </c>
      <c r="K3275" t="str">
        <f>IFERROR(VLOOKUP(G3275,'GASB Match'!$A$87:$B$363,2,FALSE),"")</f>
        <v/>
      </c>
    </row>
    <row r="3276" spans="1:11" x14ac:dyDescent="0.2">
      <c r="A3276" t="str">
        <f t="shared" si="97"/>
        <v>2017DEPARTMENT OF CORRECTIONS</v>
      </c>
      <c r="B3276" t="s">
        <v>785</v>
      </c>
      <c r="C3276">
        <v>2017</v>
      </c>
      <c r="D3276">
        <v>576401</v>
      </c>
      <c r="E3276" t="s">
        <v>777</v>
      </c>
      <c r="F3276" t="s">
        <v>786</v>
      </c>
      <c r="G3276" t="s">
        <v>356</v>
      </c>
      <c r="H3276" s="4">
        <v>133415</v>
      </c>
      <c r="I3276" s="4">
        <v>48137</v>
      </c>
      <c r="J3276" s="5">
        <f t="shared" si="98"/>
        <v>181552</v>
      </c>
      <c r="K3276" t="str">
        <f>IFERROR(VLOOKUP(G3276,'GASB Match'!$A$87:$B$363,2,FALSE),"")</f>
        <v/>
      </c>
    </row>
    <row r="3277" spans="1:11" x14ac:dyDescent="0.2">
      <c r="A3277" t="str">
        <f t="shared" si="97"/>
        <v>2018DEPARTMENT OF CORRECTIONS</v>
      </c>
      <c r="B3277" t="s">
        <v>785</v>
      </c>
      <c r="C3277">
        <v>2018</v>
      </c>
      <c r="D3277">
        <v>576401</v>
      </c>
      <c r="E3277" t="s">
        <v>777</v>
      </c>
      <c r="F3277" t="s">
        <v>786</v>
      </c>
      <c r="G3277" t="s">
        <v>356</v>
      </c>
      <c r="H3277" s="4">
        <v>132807</v>
      </c>
      <c r="I3277" s="4">
        <v>46823</v>
      </c>
      <c r="J3277" s="5">
        <f t="shared" si="98"/>
        <v>179630</v>
      </c>
      <c r="K3277" t="str">
        <f>IFERROR(VLOOKUP(G3277,'GASB Match'!$A$87:$B$363,2,FALSE),"")</f>
        <v/>
      </c>
    </row>
    <row r="3278" spans="1:11" x14ac:dyDescent="0.2">
      <c r="A3278" t="str">
        <f t="shared" si="97"/>
        <v>2019DEPARTMENT OF CORRECTIONS</v>
      </c>
      <c r="B3278" t="s">
        <v>785</v>
      </c>
      <c r="C3278">
        <v>2019</v>
      </c>
      <c r="D3278">
        <v>576401</v>
      </c>
      <c r="E3278" t="s">
        <v>777</v>
      </c>
      <c r="F3278" t="s">
        <v>786</v>
      </c>
      <c r="G3278" t="s">
        <v>356</v>
      </c>
      <c r="H3278" s="4">
        <v>124687</v>
      </c>
      <c r="I3278" s="4">
        <v>42159</v>
      </c>
      <c r="J3278" s="5">
        <f t="shared" si="98"/>
        <v>166846</v>
      </c>
      <c r="K3278" t="str">
        <f>IFERROR(VLOOKUP(G3278,'GASB Match'!$A$87:$B$363,2,FALSE),"")</f>
        <v/>
      </c>
    </row>
    <row r="3279" spans="1:11" x14ac:dyDescent="0.2">
      <c r="A3279" t="str">
        <f t="shared" si="97"/>
        <v>2020DEPARTMENT OF CORRECTIONS</v>
      </c>
      <c r="B3279" t="s">
        <v>785</v>
      </c>
      <c r="C3279">
        <v>2020</v>
      </c>
      <c r="D3279">
        <v>576401</v>
      </c>
      <c r="E3279" t="s">
        <v>777</v>
      </c>
      <c r="F3279" t="s">
        <v>786</v>
      </c>
      <c r="G3279" t="s">
        <v>356</v>
      </c>
      <c r="H3279" s="4">
        <v>144215</v>
      </c>
      <c r="I3279" s="4">
        <v>46995</v>
      </c>
      <c r="J3279" s="5">
        <f t="shared" si="98"/>
        <v>191210</v>
      </c>
      <c r="K3279" t="str">
        <f>IFERROR(VLOOKUP(G3279,'GASB Match'!$A$87:$B$363,2,FALSE),"")</f>
        <v/>
      </c>
    </row>
    <row r="3280" spans="1:11" x14ac:dyDescent="0.2">
      <c r="A3280" t="str">
        <f t="shared" si="97"/>
        <v>2021DEPARTMENT OF CORRECTIONS</v>
      </c>
      <c r="B3280" t="s">
        <v>785</v>
      </c>
      <c r="C3280">
        <v>2021</v>
      </c>
      <c r="D3280">
        <v>576401</v>
      </c>
      <c r="E3280" t="s">
        <v>777</v>
      </c>
      <c r="F3280" t="s">
        <v>786</v>
      </c>
      <c r="G3280" t="s">
        <v>356</v>
      </c>
      <c r="H3280" s="4">
        <v>168421</v>
      </c>
      <c r="I3280" s="4">
        <v>51926</v>
      </c>
      <c r="J3280" s="5">
        <f t="shared" si="98"/>
        <v>220347</v>
      </c>
      <c r="K3280" t="str">
        <f>IFERROR(VLOOKUP(G3280,'GASB Match'!$A$87:$B$363,2,FALSE),"")</f>
        <v/>
      </c>
    </row>
    <row r="3281" spans="1:11" x14ac:dyDescent="0.2">
      <c r="A3281" t="str">
        <f t="shared" si="97"/>
        <v>2022DEPARTMENT OF CORRECTIONS</v>
      </c>
      <c r="B3281" t="s">
        <v>785</v>
      </c>
      <c r="C3281">
        <v>2022</v>
      </c>
      <c r="D3281">
        <v>576401</v>
      </c>
      <c r="E3281" t="s">
        <v>777</v>
      </c>
      <c r="F3281" t="s">
        <v>786</v>
      </c>
      <c r="G3281" t="s">
        <v>356</v>
      </c>
      <c r="H3281" s="4">
        <v>150177</v>
      </c>
      <c r="I3281" s="4">
        <v>43918</v>
      </c>
      <c r="J3281" s="5">
        <f t="shared" si="98"/>
        <v>194095</v>
      </c>
      <c r="K3281" t="str">
        <f>IFERROR(VLOOKUP(G3281,'GASB Match'!$A$87:$B$363,2,FALSE),"")</f>
        <v/>
      </c>
    </row>
    <row r="3282" spans="1:11" x14ac:dyDescent="0.2">
      <c r="A3282" t="str">
        <f t="shared" si="97"/>
        <v>2023DEPARTMENT OF CORRECTIONS</v>
      </c>
      <c r="B3282" t="s">
        <v>785</v>
      </c>
      <c r="C3282">
        <v>2023</v>
      </c>
      <c r="D3282">
        <v>576401</v>
      </c>
      <c r="E3282" t="s">
        <v>777</v>
      </c>
      <c r="F3282" t="s">
        <v>786</v>
      </c>
      <c r="G3282" t="s">
        <v>356</v>
      </c>
      <c r="H3282" s="4">
        <v>159178</v>
      </c>
      <c r="I3282" s="4">
        <v>45142</v>
      </c>
      <c r="J3282" s="5">
        <f t="shared" si="98"/>
        <v>204320</v>
      </c>
      <c r="K3282" t="str">
        <f>IFERROR(VLOOKUP(G3282,'GASB Match'!$A$87:$B$363,2,FALSE),"")</f>
        <v/>
      </c>
    </row>
    <row r="3283" spans="1:11" x14ac:dyDescent="0.2">
      <c r="A3283" t="str">
        <f t="shared" si="97"/>
        <v>2015MILITARY AFFAIRS</v>
      </c>
      <c r="B3283" t="s">
        <v>785</v>
      </c>
      <c r="C3283">
        <v>2015</v>
      </c>
      <c r="D3283">
        <v>576701</v>
      </c>
      <c r="E3283" t="s">
        <v>777</v>
      </c>
      <c r="F3283" t="s">
        <v>786</v>
      </c>
      <c r="G3283" t="s">
        <v>357</v>
      </c>
      <c r="H3283" s="4">
        <v>22459</v>
      </c>
      <c r="I3283" s="4">
        <v>9231</v>
      </c>
      <c r="J3283" s="5">
        <f t="shared" si="98"/>
        <v>31690</v>
      </c>
      <c r="K3283" t="str">
        <f>IFERROR(VLOOKUP(G3283,'GASB Match'!$A$87:$B$363,2,FALSE),"")</f>
        <v/>
      </c>
    </row>
    <row r="3284" spans="1:11" x14ac:dyDescent="0.2">
      <c r="A3284" t="str">
        <f t="shared" si="97"/>
        <v>2016MILITARY AFFAIRS</v>
      </c>
      <c r="B3284" t="s">
        <v>785</v>
      </c>
      <c r="C3284">
        <v>2016</v>
      </c>
      <c r="D3284">
        <v>576701</v>
      </c>
      <c r="E3284" t="s">
        <v>777</v>
      </c>
      <c r="F3284" t="s">
        <v>786</v>
      </c>
      <c r="G3284" t="s">
        <v>357</v>
      </c>
      <c r="H3284" s="4">
        <v>23600</v>
      </c>
      <c r="I3284" s="4">
        <v>9040</v>
      </c>
      <c r="J3284" s="5">
        <f t="shared" si="98"/>
        <v>32640</v>
      </c>
      <c r="K3284" t="str">
        <f>IFERROR(VLOOKUP(G3284,'GASB Match'!$A$87:$B$363,2,FALSE),"")</f>
        <v/>
      </c>
    </row>
    <row r="3285" spans="1:11" x14ac:dyDescent="0.2">
      <c r="A3285" t="str">
        <f t="shared" si="97"/>
        <v>2017MILITARY AFFAIRS</v>
      </c>
      <c r="B3285" t="s">
        <v>785</v>
      </c>
      <c r="C3285">
        <v>2017</v>
      </c>
      <c r="D3285">
        <v>576701</v>
      </c>
      <c r="E3285" t="s">
        <v>777</v>
      </c>
      <c r="F3285" t="s">
        <v>786</v>
      </c>
      <c r="G3285" t="s">
        <v>357</v>
      </c>
      <c r="H3285" s="4">
        <v>24966</v>
      </c>
      <c r="I3285" s="4">
        <v>9020</v>
      </c>
      <c r="J3285" s="5">
        <f t="shared" si="98"/>
        <v>33986</v>
      </c>
      <c r="K3285" t="str">
        <f>IFERROR(VLOOKUP(G3285,'GASB Match'!$A$87:$B$363,2,FALSE),"")</f>
        <v/>
      </c>
    </row>
    <row r="3286" spans="1:11" x14ac:dyDescent="0.2">
      <c r="A3286" t="str">
        <f t="shared" si="97"/>
        <v>2018MILITARY AFFAIRS</v>
      </c>
      <c r="B3286" t="s">
        <v>785</v>
      </c>
      <c r="C3286">
        <v>2018</v>
      </c>
      <c r="D3286">
        <v>576701</v>
      </c>
      <c r="E3286" t="s">
        <v>777</v>
      </c>
      <c r="F3286" t="s">
        <v>786</v>
      </c>
      <c r="G3286" t="s">
        <v>357</v>
      </c>
      <c r="H3286" s="4">
        <v>25698</v>
      </c>
      <c r="I3286" s="4">
        <v>9330</v>
      </c>
      <c r="J3286" s="5">
        <f t="shared" si="98"/>
        <v>35028</v>
      </c>
      <c r="K3286" t="str">
        <f>IFERROR(VLOOKUP(G3286,'GASB Match'!$A$87:$B$363,2,FALSE),"")</f>
        <v/>
      </c>
    </row>
    <row r="3287" spans="1:11" x14ac:dyDescent="0.2">
      <c r="A3287" t="str">
        <f t="shared" si="97"/>
        <v>2019MILITARY AFFAIRS</v>
      </c>
      <c r="B3287" t="s">
        <v>785</v>
      </c>
      <c r="C3287">
        <v>2019</v>
      </c>
      <c r="D3287">
        <v>576701</v>
      </c>
      <c r="E3287" t="s">
        <v>777</v>
      </c>
      <c r="F3287" t="s">
        <v>786</v>
      </c>
      <c r="G3287" t="s">
        <v>357</v>
      </c>
      <c r="H3287" s="4">
        <v>25302</v>
      </c>
      <c r="I3287" s="4">
        <v>8619</v>
      </c>
      <c r="J3287" s="5">
        <f t="shared" si="98"/>
        <v>33921</v>
      </c>
      <c r="K3287" t="str">
        <f>IFERROR(VLOOKUP(G3287,'GASB Match'!$A$87:$B$363,2,FALSE),"")</f>
        <v/>
      </c>
    </row>
    <row r="3288" spans="1:11" x14ac:dyDescent="0.2">
      <c r="A3288" t="str">
        <f t="shared" si="97"/>
        <v>2020MILITARY AFFAIRS</v>
      </c>
      <c r="B3288" t="s">
        <v>785</v>
      </c>
      <c r="C3288">
        <v>2020</v>
      </c>
      <c r="D3288">
        <v>576701</v>
      </c>
      <c r="E3288" t="s">
        <v>777</v>
      </c>
      <c r="F3288" t="s">
        <v>786</v>
      </c>
      <c r="G3288" t="s">
        <v>357</v>
      </c>
      <c r="H3288" s="4">
        <v>25711</v>
      </c>
      <c r="I3288" s="4">
        <v>8305</v>
      </c>
      <c r="J3288" s="5">
        <f t="shared" si="98"/>
        <v>34016</v>
      </c>
      <c r="K3288" t="str">
        <f>IFERROR(VLOOKUP(G3288,'GASB Match'!$A$87:$B$363,2,FALSE),"")</f>
        <v/>
      </c>
    </row>
    <row r="3289" spans="1:11" x14ac:dyDescent="0.2">
      <c r="A3289" t="str">
        <f t="shared" si="97"/>
        <v>2021MILITARY AFFAIRS</v>
      </c>
      <c r="B3289" t="s">
        <v>785</v>
      </c>
      <c r="C3289">
        <v>2021</v>
      </c>
      <c r="D3289">
        <v>576701</v>
      </c>
      <c r="E3289" t="s">
        <v>777</v>
      </c>
      <c r="F3289" t="s">
        <v>786</v>
      </c>
      <c r="G3289" t="s">
        <v>357</v>
      </c>
      <c r="H3289" s="4">
        <v>28043</v>
      </c>
      <c r="I3289" s="4">
        <v>8604</v>
      </c>
      <c r="J3289" s="5">
        <f t="shared" si="98"/>
        <v>36647</v>
      </c>
      <c r="K3289" t="str">
        <f>IFERROR(VLOOKUP(G3289,'GASB Match'!$A$87:$B$363,2,FALSE),"")</f>
        <v/>
      </c>
    </row>
    <row r="3290" spans="1:11" x14ac:dyDescent="0.2">
      <c r="A3290" t="str">
        <f t="shared" si="97"/>
        <v>2022MILITARY AFFAIRS</v>
      </c>
      <c r="B3290" t="s">
        <v>785</v>
      </c>
      <c r="C3290">
        <v>2022</v>
      </c>
      <c r="D3290">
        <v>576701</v>
      </c>
      <c r="E3290" t="s">
        <v>777</v>
      </c>
      <c r="F3290" t="s">
        <v>786</v>
      </c>
      <c r="G3290" t="s">
        <v>357</v>
      </c>
      <c r="H3290" s="4">
        <v>28066</v>
      </c>
      <c r="I3290" s="4">
        <v>8104</v>
      </c>
      <c r="J3290" s="5">
        <f t="shared" si="98"/>
        <v>36170</v>
      </c>
      <c r="K3290" t="str">
        <f>IFERROR(VLOOKUP(G3290,'GASB Match'!$A$87:$B$363,2,FALSE),"")</f>
        <v/>
      </c>
    </row>
    <row r="3291" spans="1:11" x14ac:dyDescent="0.2">
      <c r="A3291" t="str">
        <f t="shared" si="97"/>
        <v>2023MILITARY AFFAIRS</v>
      </c>
      <c r="B3291" t="s">
        <v>785</v>
      </c>
      <c r="C3291">
        <v>2023</v>
      </c>
      <c r="D3291">
        <v>576701</v>
      </c>
      <c r="E3291" t="s">
        <v>777</v>
      </c>
      <c r="F3291" t="s">
        <v>786</v>
      </c>
      <c r="G3291" t="s">
        <v>357</v>
      </c>
      <c r="H3291" s="4">
        <v>35117</v>
      </c>
      <c r="I3291" s="4">
        <v>9866</v>
      </c>
      <c r="J3291" s="5">
        <f t="shared" si="98"/>
        <v>44983</v>
      </c>
      <c r="K3291" t="str">
        <f>IFERROR(VLOOKUP(G3291,'GASB Match'!$A$87:$B$363,2,FALSE),"")</f>
        <v/>
      </c>
    </row>
    <row r="3292" spans="1:11" x14ac:dyDescent="0.2">
      <c r="A3292" t="str">
        <f t="shared" si="97"/>
        <v>2015DEPT OF PUBLIC HEALTH &amp; HUMAN</v>
      </c>
      <c r="B3292" t="s">
        <v>785</v>
      </c>
      <c r="C3292">
        <v>2015</v>
      </c>
      <c r="D3292">
        <v>576901</v>
      </c>
      <c r="E3292" t="s">
        <v>777</v>
      </c>
      <c r="F3292" t="s">
        <v>786</v>
      </c>
      <c r="G3292" t="s">
        <v>358</v>
      </c>
      <c r="H3292" s="4">
        <v>6865</v>
      </c>
      <c r="I3292" s="4">
        <v>3166</v>
      </c>
      <c r="J3292" s="5">
        <f t="shared" si="98"/>
        <v>10031</v>
      </c>
      <c r="K3292" t="str">
        <f>IFERROR(VLOOKUP(G3292,'GASB Match'!$A$87:$B$363,2,FALSE),"")</f>
        <v/>
      </c>
    </row>
    <row r="3293" spans="1:11" x14ac:dyDescent="0.2">
      <c r="A3293" t="str">
        <f t="shared" si="97"/>
        <v>2016DEPT OF PUBLIC HEALTH &amp; HUMAN</v>
      </c>
      <c r="B3293" t="s">
        <v>785</v>
      </c>
      <c r="C3293">
        <v>2016</v>
      </c>
      <c r="D3293">
        <v>576901</v>
      </c>
      <c r="E3293" t="s">
        <v>777</v>
      </c>
      <c r="F3293" t="s">
        <v>786</v>
      </c>
      <c r="G3293" t="s">
        <v>358</v>
      </c>
      <c r="H3293" s="4">
        <v>4357</v>
      </c>
      <c r="I3293" s="4">
        <v>1839</v>
      </c>
      <c r="J3293" s="5">
        <f t="shared" si="98"/>
        <v>6196</v>
      </c>
      <c r="K3293" t="str">
        <f>IFERROR(VLOOKUP(G3293,'GASB Match'!$A$87:$B$363,2,FALSE),"")</f>
        <v/>
      </c>
    </row>
    <row r="3294" spans="1:11" x14ac:dyDescent="0.2">
      <c r="A3294" t="str">
        <f t="shared" si="97"/>
        <v>2017DEPT OF PUBLIC HEALTH &amp; HUMAN</v>
      </c>
      <c r="B3294" t="s">
        <v>785</v>
      </c>
      <c r="C3294">
        <v>2017</v>
      </c>
      <c r="D3294">
        <v>576901</v>
      </c>
      <c r="E3294" t="s">
        <v>777</v>
      </c>
      <c r="F3294" t="s">
        <v>786</v>
      </c>
      <c r="G3294" t="s">
        <v>358</v>
      </c>
      <c r="H3294" s="4">
        <v>0</v>
      </c>
      <c r="I3294" s="4">
        <v>0</v>
      </c>
      <c r="J3294" s="5">
        <f t="shared" si="98"/>
        <v>0</v>
      </c>
      <c r="K3294" t="str">
        <f>IFERROR(VLOOKUP(G3294,'GASB Match'!$A$87:$B$363,2,FALSE),"")</f>
        <v/>
      </c>
    </row>
    <row r="3295" spans="1:11" x14ac:dyDescent="0.2">
      <c r="A3295" t="str">
        <f t="shared" si="97"/>
        <v>2018DEPT OF PUBLIC HEALTH &amp; HUMAN</v>
      </c>
      <c r="B3295" t="s">
        <v>785</v>
      </c>
      <c r="C3295">
        <v>2018</v>
      </c>
      <c r="D3295">
        <v>576901</v>
      </c>
      <c r="E3295" t="s">
        <v>777</v>
      </c>
      <c r="F3295" t="s">
        <v>786</v>
      </c>
      <c r="G3295" t="s">
        <v>358</v>
      </c>
      <c r="H3295" s="4">
        <v>0</v>
      </c>
      <c r="I3295" s="4">
        <v>0</v>
      </c>
      <c r="J3295" s="5">
        <f t="shared" si="98"/>
        <v>0</v>
      </c>
      <c r="K3295" t="str">
        <f>IFERROR(VLOOKUP(G3295,'GASB Match'!$A$87:$B$363,2,FALSE),"")</f>
        <v/>
      </c>
    </row>
    <row r="3296" spans="1:11" x14ac:dyDescent="0.2">
      <c r="A3296" t="str">
        <f t="shared" si="97"/>
        <v>2019DEPT OF PUBLIC HEALTH &amp; HUMAN</v>
      </c>
      <c r="B3296" t="s">
        <v>785</v>
      </c>
      <c r="C3296">
        <v>2019</v>
      </c>
      <c r="D3296">
        <v>576901</v>
      </c>
      <c r="E3296" t="s">
        <v>777</v>
      </c>
      <c r="F3296" t="s">
        <v>786</v>
      </c>
      <c r="G3296" t="s">
        <v>358</v>
      </c>
      <c r="H3296" s="4" t="s">
        <v>384</v>
      </c>
      <c r="I3296" s="4" t="s">
        <v>384</v>
      </c>
      <c r="J3296" s="5">
        <f t="shared" si="98"/>
        <v>0</v>
      </c>
      <c r="K3296" t="str">
        <f>IFERROR(VLOOKUP(G3296,'GASB Match'!$A$87:$B$363,2,FALSE),"")</f>
        <v/>
      </c>
    </row>
    <row r="3297" spans="1:11" x14ac:dyDescent="0.2">
      <c r="A3297" t="str">
        <f t="shared" si="97"/>
        <v>2020DEPT OF PUBLIC HEALTH &amp; HUMAN</v>
      </c>
      <c r="B3297" t="s">
        <v>785</v>
      </c>
      <c r="C3297">
        <v>2020</v>
      </c>
      <c r="D3297">
        <v>576901</v>
      </c>
      <c r="E3297" t="s">
        <v>777</v>
      </c>
      <c r="F3297" t="s">
        <v>786</v>
      </c>
      <c r="G3297" t="s">
        <v>358</v>
      </c>
      <c r="H3297" s="4">
        <v>0</v>
      </c>
      <c r="I3297" s="4">
        <v>0</v>
      </c>
      <c r="J3297" s="5">
        <f t="shared" si="98"/>
        <v>0</v>
      </c>
      <c r="K3297" t="str">
        <f>IFERROR(VLOOKUP(G3297,'GASB Match'!$A$87:$B$363,2,FALSE),"")</f>
        <v/>
      </c>
    </row>
    <row r="3298" spans="1:11" x14ac:dyDescent="0.2">
      <c r="A3298" t="str">
        <f t="shared" si="97"/>
        <v>2015UNIVERSITY OF MONTANA</v>
      </c>
      <c r="B3298" t="s">
        <v>785</v>
      </c>
      <c r="C3298">
        <v>2015</v>
      </c>
      <c r="D3298">
        <v>585103</v>
      </c>
      <c r="E3298" t="s">
        <v>777</v>
      </c>
      <c r="F3298" t="s">
        <v>786</v>
      </c>
      <c r="G3298" t="s">
        <v>359</v>
      </c>
      <c r="H3298" s="4">
        <v>1407356</v>
      </c>
      <c r="I3298" s="4">
        <v>547779</v>
      </c>
      <c r="J3298" s="5">
        <f t="shared" si="98"/>
        <v>1955135</v>
      </c>
      <c r="K3298" t="str">
        <f>IFERROR(VLOOKUP(G3298,'GASB Match'!$A$87:$B$363,2,FALSE),"")</f>
        <v/>
      </c>
    </row>
    <row r="3299" spans="1:11" x14ac:dyDescent="0.2">
      <c r="A3299" t="str">
        <f t="shared" si="97"/>
        <v>2016UNIVERSITY OF MONTANA</v>
      </c>
      <c r="B3299" t="s">
        <v>785</v>
      </c>
      <c r="C3299">
        <v>2016</v>
      </c>
      <c r="D3299">
        <v>585103</v>
      </c>
      <c r="E3299" t="s">
        <v>777</v>
      </c>
      <c r="F3299" t="s">
        <v>786</v>
      </c>
      <c r="G3299" t="s">
        <v>359</v>
      </c>
      <c r="H3299" s="4">
        <v>1277774</v>
      </c>
      <c r="I3299" s="4">
        <v>478340</v>
      </c>
      <c r="J3299" s="5">
        <f t="shared" si="98"/>
        <v>1756114</v>
      </c>
      <c r="K3299" t="str">
        <f>IFERROR(VLOOKUP(G3299,'GASB Match'!$A$87:$B$363,2,FALSE),"")</f>
        <v/>
      </c>
    </row>
    <row r="3300" spans="1:11" x14ac:dyDescent="0.2">
      <c r="A3300" t="str">
        <f t="shared" si="97"/>
        <v>2017UNIVERSITY OF MONTANA</v>
      </c>
      <c r="B3300" t="s">
        <v>785</v>
      </c>
      <c r="C3300">
        <v>2017</v>
      </c>
      <c r="D3300">
        <v>585103</v>
      </c>
      <c r="E3300" t="s">
        <v>777</v>
      </c>
      <c r="F3300" t="s">
        <v>786</v>
      </c>
      <c r="G3300" t="s">
        <v>359</v>
      </c>
      <c r="H3300" s="4">
        <v>1176384</v>
      </c>
      <c r="I3300" s="4">
        <v>424333</v>
      </c>
      <c r="J3300" s="5">
        <f t="shared" si="98"/>
        <v>1600717</v>
      </c>
      <c r="K3300" t="str">
        <f>IFERROR(VLOOKUP(G3300,'GASB Match'!$A$87:$B$363,2,FALSE),"")</f>
        <v/>
      </c>
    </row>
    <row r="3301" spans="1:11" x14ac:dyDescent="0.2">
      <c r="A3301" t="str">
        <f t="shared" si="97"/>
        <v>2018UNIVERSITY OF MONTANA</v>
      </c>
      <c r="B3301" t="s">
        <v>785</v>
      </c>
      <c r="C3301">
        <v>2018</v>
      </c>
      <c r="D3301">
        <v>585103</v>
      </c>
      <c r="E3301" t="s">
        <v>777</v>
      </c>
      <c r="F3301" t="s">
        <v>786</v>
      </c>
      <c r="G3301" t="s">
        <v>359</v>
      </c>
      <c r="H3301" s="4">
        <v>989991</v>
      </c>
      <c r="I3301" s="4">
        <v>346877</v>
      </c>
      <c r="J3301" s="5">
        <f t="shared" si="98"/>
        <v>1336868</v>
      </c>
      <c r="K3301" t="str">
        <f>IFERROR(VLOOKUP(G3301,'GASB Match'!$A$87:$B$363,2,FALSE),"")</f>
        <v/>
      </c>
    </row>
    <row r="3302" spans="1:11" x14ac:dyDescent="0.2">
      <c r="A3302" t="str">
        <f t="shared" si="97"/>
        <v>2019UNIVERSITY OF MONTANA</v>
      </c>
      <c r="B3302" t="s">
        <v>785</v>
      </c>
      <c r="C3302">
        <v>2019</v>
      </c>
      <c r="D3302">
        <v>585103</v>
      </c>
      <c r="E3302" t="s">
        <v>777</v>
      </c>
      <c r="F3302" t="s">
        <v>786</v>
      </c>
      <c r="G3302" t="s">
        <v>359</v>
      </c>
      <c r="H3302" s="4">
        <v>867446</v>
      </c>
      <c r="I3302" s="4">
        <v>292824</v>
      </c>
      <c r="J3302" s="5">
        <f t="shared" si="98"/>
        <v>1160270</v>
      </c>
      <c r="K3302" t="str">
        <f>IFERROR(VLOOKUP(G3302,'GASB Match'!$A$87:$B$363,2,FALSE),"")</f>
        <v/>
      </c>
    </row>
    <row r="3303" spans="1:11" x14ac:dyDescent="0.2">
      <c r="A3303" t="str">
        <f t="shared" si="97"/>
        <v>2020UNIVERSITY OF MONTANA</v>
      </c>
      <c r="B3303" t="s">
        <v>785</v>
      </c>
      <c r="C3303">
        <v>2020</v>
      </c>
      <c r="D3303">
        <v>585103</v>
      </c>
      <c r="E3303" t="s">
        <v>777</v>
      </c>
      <c r="F3303" t="s">
        <v>786</v>
      </c>
      <c r="G3303" t="s">
        <v>359</v>
      </c>
      <c r="H3303" s="4">
        <v>774451</v>
      </c>
      <c r="I3303" s="4">
        <v>252758</v>
      </c>
      <c r="J3303" s="5">
        <f t="shared" si="98"/>
        <v>1027209</v>
      </c>
      <c r="K3303" t="str">
        <f>IFERROR(VLOOKUP(G3303,'GASB Match'!$A$87:$B$363,2,FALSE),"")</f>
        <v/>
      </c>
    </row>
    <row r="3304" spans="1:11" x14ac:dyDescent="0.2">
      <c r="A3304" t="str">
        <f t="shared" si="97"/>
        <v>2021UNIVERSITY OF MONTANA</v>
      </c>
      <c r="B3304" t="s">
        <v>785</v>
      </c>
      <c r="C3304">
        <v>2021</v>
      </c>
      <c r="D3304">
        <v>585103</v>
      </c>
      <c r="E3304" t="s">
        <v>777</v>
      </c>
      <c r="F3304" t="s">
        <v>786</v>
      </c>
      <c r="G3304" t="s">
        <v>359</v>
      </c>
      <c r="H3304" s="4">
        <v>753593</v>
      </c>
      <c r="I3304" s="4">
        <v>232517</v>
      </c>
      <c r="J3304" s="5">
        <f t="shared" si="98"/>
        <v>986110</v>
      </c>
      <c r="K3304" t="str">
        <f>IFERROR(VLOOKUP(G3304,'GASB Match'!$A$87:$B$363,2,FALSE),"")</f>
        <v/>
      </c>
    </row>
    <row r="3305" spans="1:11" x14ac:dyDescent="0.2">
      <c r="A3305" t="str">
        <f t="shared" si="97"/>
        <v>2022UNIVERSITY OF MONTANA</v>
      </c>
      <c r="B3305" t="s">
        <v>785</v>
      </c>
      <c r="C3305">
        <v>2022</v>
      </c>
      <c r="D3305">
        <v>585103</v>
      </c>
      <c r="E3305" t="s">
        <v>777</v>
      </c>
      <c r="F3305" t="s">
        <v>786</v>
      </c>
      <c r="G3305" t="s">
        <v>359</v>
      </c>
      <c r="H3305" s="4">
        <v>715888</v>
      </c>
      <c r="I3305" s="4">
        <v>209836</v>
      </c>
      <c r="J3305" s="5">
        <f t="shared" si="98"/>
        <v>925724</v>
      </c>
      <c r="K3305" t="str">
        <f>IFERROR(VLOOKUP(G3305,'GASB Match'!$A$87:$B$363,2,FALSE),"")</f>
        <v/>
      </c>
    </row>
    <row r="3306" spans="1:11" x14ac:dyDescent="0.2">
      <c r="A3306" t="str">
        <f t="shared" si="97"/>
        <v>2023UNIVERSITY OF MONTANA</v>
      </c>
      <c r="B3306" t="s">
        <v>785</v>
      </c>
      <c r="C3306">
        <v>2023</v>
      </c>
      <c r="D3306">
        <v>585103</v>
      </c>
      <c r="E3306" t="s">
        <v>777</v>
      </c>
      <c r="F3306" t="s">
        <v>786</v>
      </c>
      <c r="G3306" t="s">
        <v>359</v>
      </c>
      <c r="H3306" s="4">
        <v>823182</v>
      </c>
      <c r="I3306" s="4">
        <v>233946</v>
      </c>
      <c r="J3306" s="5">
        <f t="shared" si="98"/>
        <v>1057128</v>
      </c>
      <c r="K3306" t="str">
        <f>IFERROR(VLOOKUP(G3306,'GASB Match'!$A$87:$B$363,2,FALSE),"")</f>
        <v/>
      </c>
    </row>
    <row r="3307" spans="1:11" x14ac:dyDescent="0.2">
      <c r="A3307" t="str">
        <f t="shared" si="97"/>
        <v>2015MONTANA STATE UNIVERSITY</v>
      </c>
      <c r="B3307" t="s">
        <v>785</v>
      </c>
      <c r="C3307">
        <v>2015</v>
      </c>
      <c r="D3307">
        <v>595104</v>
      </c>
      <c r="E3307" t="s">
        <v>777</v>
      </c>
      <c r="F3307" t="s">
        <v>786</v>
      </c>
      <c r="G3307" t="s">
        <v>360</v>
      </c>
      <c r="H3307" s="4">
        <v>727584</v>
      </c>
      <c r="I3307" s="4">
        <v>283435</v>
      </c>
      <c r="J3307" s="5">
        <f t="shared" si="98"/>
        <v>1011019</v>
      </c>
      <c r="K3307" t="str">
        <f>IFERROR(VLOOKUP(G3307,'GASB Match'!$A$87:$B$363,2,FALSE),"")</f>
        <v/>
      </c>
    </row>
    <row r="3308" spans="1:11" x14ac:dyDescent="0.2">
      <c r="A3308" t="str">
        <f t="shared" si="97"/>
        <v>2016MONTANA STATE UNIVERSITY</v>
      </c>
      <c r="B3308" t="s">
        <v>785</v>
      </c>
      <c r="C3308">
        <v>2016</v>
      </c>
      <c r="D3308">
        <v>595104</v>
      </c>
      <c r="E3308" t="s">
        <v>777</v>
      </c>
      <c r="F3308" t="s">
        <v>786</v>
      </c>
      <c r="G3308" t="s">
        <v>360</v>
      </c>
      <c r="H3308" s="4">
        <v>622018</v>
      </c>
      <c r="I3308" s="4">
        <v>232962</v>
      </c>
      <c r="J3308" s="5">
        <f t="shared" si="98"/>
        <v>854980</v>
      </c>
      <c r="K3308" t="str">
        <f>IFERROR(VLOOKUP(G3308,'GASB Match'!$A$87:$B$363,2,FALSE),"")</f>
        <v/>
      </c>
    </row>
    <row r="3309" spans="1:11" x14ac:dyDescent="0.2">
      <c r="A3309" t="str">
        <f t="shared" si="97"/>
        <v>2017MONTANA STATE UNIVERSITY</v>
      </c>
      <c r="B3309" t="s">
        <v>785</v>
      </c>
      <c r="C3309">
        <v>2017</v>
      </c>
      <c r="D3309">
        <v>595104</v>
      </c>
      <c r="E3309" t="s">
        <v>777</v>
      </c>
      <c r="F3309" t="s">
        <v>786</v>
      </c>
      <c r="G3309" t="s">
        <v>360</v>
      </c>
      <c r="H3309" s="4">
        <v>570331</v>
      </c>
      <c r="I3309" s="4">
        <v>205731</v>
      </c>
      <c r="J3309" s="5">
        <f t="shared" si="98"/>
        <v>776062</v>
      </c>
      <c r="K3309" t="str">
        <f>IFERROR(VLOOKUP(G3309,'GASB Match'!$A$87:$B$363,2,FALSE),"")</f>
        <v/>
      </c>
    </row>
    <row r="3310" spans="1:11" x14ac:dyDescent="0.2">
      <c r="A3310" t="str">
        <f t="shared" si="97"/>
        <v>2018MONTANA STATE UNIVERSITY</v>
      </c>
      <c r="B3310" t="s">
        <v>785</v>
      </c>
      <c r="C3310">
        <v>2018</v>
      </c>
      <c r="D3310">
        <v>595104</v>
      </c>
      <c r="E3310" t="s">
        <v>777</v>
      </c>
      <c r="F3310" t="s">
        <v>786</v>
      </c>
      <c r="G3310" t="s">
        <v>360</v>
      </c>
      <c r="H3310" s="4">
        <v>544978</v>
      </c>
      <c r="I3310" s="4">
        <v>191102</v>
      </c>
      <c r="J3310" s="5">
        <f t="shared" si="98"/>
        <v>736080</v>
      </c>
      <c r="K3310" t="str">
        <f>IFERROR(VLOOKUP(G3310,'GASB Match'!$A$87:$B$363,2,FALSE),"")</f>
        <v/>
      </c>
    </row>
    <row r="3311" spans="1:11" x14ac:dyDescent="0.2">
      <c r="A3311" t="str">
        <f t="shared" si="97"/>
        <v>2019MONTANA STATE UNIVERSITY</v>
      </c>
      <c r="B3311" t="s">
        <v>785</v>
      </c>
      <c r="C3311">
        <v>2019</v>
      </c>
      <c r="D3311">
        <v>595104</v>
      </c>
      <c r="E3311" t="s">
        <v>777</v>
      </c>
      <c r="F3311" t="s">
        <v>786</v>
      </c>
      <c r="G3311" t="s">
        <v>360</v>
      </c>
      <c r="H3311" s="4">
        <v>525884</v>
      </c>
      <c r="I3311" s="4">
        <v>177554</v>
      </c>
      <c r="J3311" s="5">
        <f t="shared" si="98"/>
        <v>703438</v>
      </c>
      <c r="K3311" t="str">
        <f>IFERROR(VLOOKUP(G3311,'GASB Match'!$A$87:$B$363,2,FALSE),"")</f>
        <v/>
      </c>
    </row>
    <row r="3312" spans="1:11" x14ac:dyDescent="0.2">
      <c r="A3312" t="str">
        <f t="shared" si="97"/>
        <v>2020MONTANA STATE UNIVERSITY</v>
      </c>
      <c r="B3312" t="s">
        <v>785</v>
      </c>
      <c r="C3312">
        <v>2020</v>
      </c>
      <c r="D3312">
        <v>595104</v>
      </c>
      <c r="E3312" t="s">
        <v>777</v>
      </c>
      <c r="F3312" t="s">
        <v>786</v>
      </c>
      <c r="G3312" t="s">
        <v>360</v>
      </c>
      <c r="H3312" s="4">
        <v>498931</v>
      </c>
      <c r="I3312" s="4">
        <v>162805</v>
      </c>
      <c r="J3312" s="5">
        <f t="shared" si="98"/>
        <v>661736</v>
      </c>
      <c r="K3312" t="str">
        <f>IFERROR(VLOOKUP(G3312,'GASB Match'!$A$87:$B$363,2,FALSE),"")</f>
        <v/>
      </c>
    </row>
    <row r="3313" spans="1:11" x14ac:dyDescent="0.2">
      <c r="A3313" t="str">
        <f t="shared" si="97"/>
        <v>2021MONTANA STATE UNIVERSITY</v>
      </c>
      <c r="B3313" t="s">
        <v>785</v>
      </c>
      <c r="C3313">
        <v>2021</v>
      </c>
      <c r="D3313">
        <v>595104</v>
      </c>
      <c r="E3313" t="s">
        <v>777</v>
      </c>
      <c r="F3313" t="s">
        <v>786</v>
      </c>
      <c r="G3313" t="s">
        <v>360</v>
      </c>
      <c r="H3313" s="4">
        <v>457935</v>
      </c>
      <c r="I3313" s="4">
        <v>141273</v>
      </c>
      <c r="J3313" s="5">
        <f t="shared" si="98"/>
        <v>599208</v>
      </c>
      <c r="K3313" t="str">
        <f>IFERROR(VLOOKUP(G3313,'GASB Match'!$A$87:$B$363,2,FALSE),"")</f>
        <v/>
      </c>
    </row>
    <row r="3314" spans="1:11" x14ac:dyDescent="0.2">
      <c r="A3314" t="str">
        <f t="shared" si="97"/>
        <v>2022MONTANA STATE UNIVERSITY</v>
      </c>
      <c r="B3314" t="s">
        <v>785</v>
      </c>
      <c r="C3314">
        <v>2022</v>
      </c>
      <c r="D3314">
        <v>595104</v>
      </c>
      <c r="E3314" t="s">
        <v>777</v>
      </c>
      <c r="F3314" t="s">
        <v>786</v>
      </c>
      <c r="G3314" t="s">
        <v>360</v>
      </c>
      <c r="H3314" s="4">
        <v>411956</v>
      </c>
      <c r="I3314" s="4">
        <v>120696</v>
      </c>
      <c r="J3314" s="5">
        <f t="shared" si="98"/>
        <v>532652</v>
      </c>
      <c r="K3314" t="str">
        <f>IFERROR(VLOOKUP(G3314,'GASB Match'!$A$87:$B$363,2,FALSE),"")</f>
        <v/>
      </c>
    </row>
    <row r="3315" spans="1:11" x14ac:dyDescent="0.2">
      <c r="A3315" t="str">
        <f t="shared" si="97"/>
        <v>2023MONTANA STATE UNIVERSITY</v>
      </c>
      <c r="B3315" t="s">
        <v>785</v>
      </c>
      <c r="C3315">
        <v>2023</v>
      </c>
      <c r="D3315">
        <v>595104</v>
      </c>
      <c r="E3315" t="s">
        <v>777</v>
      </c>
      <c r="F3315" t="s">
        <v>786</v>
      </c>
      <c r="G3315" t="s">
        <v>360</v>
      </c>
      <c r="H3315" s="4">
        <v>441213</v>
      </c>
      <c r="I3315" s="4">
        <v>125336</v>
      </c>
      <c r="J3315" s="5">
        <f t="shared" si="98"/>
        <v>566549</v>
      </c>
      <c r="K3315" t="str">
        <f>IFERROR(VLOOKUP(G3315,'GASB Match'!$A$87:$B$363,2,FALSE),"")</f>
        <v/>
      </c>
    </row>
    <row r="3316" spans="1:11" x14ac:dyDescent="0.2">
      <c r="A3316" t="str">
        <f t="shared" si="97"/>
        <v>2015NORTHERN MONTANA COLLEGE</v>
      </c>
      <c r="B3316" t="s">
        <v>785</v>
      </c>
      <c r="C3316">
        <v>2015</v>
      </c>
      <c r="D3316">
        <v>605107</v>
      </c>
      <c r="E3316" t="s">
        <v>777</v>
      </c>
      <c r="F3316" t="s">
        <v>786</v>
      </c>
      <c r="G3316" t="s">
        <v>361</v>
      </c>
      <c r="H3316" s="4">
        <v>156669</v>
      </c>
      <c r="I3316" s="4">
        <v>61421</v>
      </c>
      <c r="J3316" s="5">
        <f t="shared" si="98"/>
        <v>218090</v>
      </c>
      <c r="K3316" t="str">
        <f>IFERROR(VLOOKUP(G3316,'GASB Match'!$A$87:$B$363,2,FALSE),"")</f>
        <v/>
      </c>
    </row>
    <row r="3317" spans="1:11" x14ac:dyDescent="0.2">
      <c r="A3317" t="str">
        <f t="shared" si="97"/>
        <v>2016NORTHERN MONTANA COLLEGE</v>
      </c>
      <c r="B3317" t="s">
        <v>785</v>
      </c>
      <c r="C3317">
        <v>2016</v>
      </c>
      <c r="D3317">
        <v>605107</v>
      </c>
      <c r="E3317" t="s">
        <v>777</v>
      </c>
      <c r="F3317" t="s">
        <v>786</v>
      </c>
      <c r="G3317" t="s">
        <v>361</v>
      </c>
      <c r="H3317" s="4">
        <v>144445</v>
      </c>
      <c r="I3317" s="4">
        <v>54259</v>
      </c>
      <c r="J3317" s="5">
        <f t="shared" si="98"/>
        <v>198704</v>
      </c>
      <c r="K3317" t="str">
        <f>IFERROR(VLOOKUP(G3317,'GASB Match'!$A$87:$B$363,2,FALSE),"")</f>
        <v/>
      </c>
    </row>
    <row r="3318" spans="1:11" x14ac:dyDescent="0.2">
      <c r="A3318" t="str">
        <f t="shared" si="97"/>
        <v>2017NORTHERN MONTANA COLLEGE</v>
      </c>
      <c r="B3318" t="s">
        <v>785</v>
      </c>
      <c r="C3318">
        <v>2017</v>
      </c>
      <c r="D3318">
        <v>605107</v>
      </c>
      <c r="E3318" t="s">
        <v>777</v>
      </c>
      <c r="F3318" t="s">
        <v>786</v>
      </c>
      <c r="G3318" t="s">
        <v>361</v>
      </c>
      <c r="H3318" s="4">
        <v>131896</v>
      </c>
      <c r="I3318" s="4">
        <v>47589</v>
      </c>
      <c r="J3318" s="5">
        <f t="shared" si="98"/>
        <v>179485</v>
      </c>
      <c r="K3318" t="str">
        <f>IFERROR(VLOOKUP(G3318,'GASB Match'!$A$87:$B$363,2,FALSE),"")</f>
        <v/>
      </c>
    </row>
    <row r="3319" spans="1:11" x14ac:dyDescent="0.2">
      <c r="A3319" t="str">
        <f t="shared" si="97"/>
        <v>2018NORTHERN MONTANA COLLEGE</v>
      </c>
      <c r="B3319" t="s">
        <v>785</v>
      </c>
      <c r="C3319">
        <v>2018</v>
      </c>
      <c r="D3319">
        <v>605107</v>
      </c>
      <c r="E3319" t="s">
        <v>777</v>
      </c>
      <c r="F3319" t="s">
        <v>786</v>
      </c>
      <c r="G3319" t="s">
        <v>361</v>
      </c>
      <c r="H3319" s="4">
        <v>107133</v>
      </c>
      <c r="I3319" s="4">
        <v>37835</v>
      </c>
      <c r="J3319" s="5">
        <f t="shared" si="98"/>
        <v>144968</v>
      </c>
      <c r="K3319" t="str">
        <f>IFERROR(VLOOKUP(G3319,'GASB Match'!$A$87:$B$363,2,FALSE),"")</f>
        <v/>
      </c>
    </row>
    <row r="3320" spans="1:11" x14ac:dyDescent="0.2">
      <c r="A3320" t="str">
        <f t="shared" si="97"/>
        <v>2019NORTHERN MONTANA COLLEGE</v>
      </c>
      <c r="B3320" t="s">
        <v>785</v>
      </c>
      <c r="C3320">
        <v>2019</v>
      </c>
      <c r="D3320">
        <v>605107</v>
      </c>
      <c r="E3320" t="s">
        <v>777</v>
      </c>
      <c r="F3320" t="s">
        <v>786</v>
      </c>
      <c r="G3320" t="s">
        <v>361</v>
      </c>
      <c r="H3320" s="4">
        <v>117879</v>
      </c>
      <c r="I3320" s="4">
        <v>39862</v>
      </c>
      <c r="J3320" s="5">
        <f t="shared" si="98"/>
        <v>157741</v>
      </c>
      <c r="K3320" t="str">
        <f>IFERROR(VLOOKUP(G3320,'GASB Match'!$A$87:$B$363,2,FALSE),"")</f>
        <v/>
      </c>
    </row>
    <row r="3321" spans="1:11" x14ac:dyDescent="0.2">
      <c r="A3321" t="str">
        <f t="shared" si="97"/>
        <v>2020NORTHERN MONTANA COLLEGE</v>
      </c>
      <c r="B3321" t="s">
        <v>785</v>
      </c>
      <c r="C3321">
        <v>2020</v>
      </c>
      <c r="D3321">
        <v>605107</v>
      </c>
      <c r="E3321" t="s">
        <v>777</v>
      </c>
      <c r="F3321" t="s">
        <v>786</v>
      </c>
      <c r="G3321" t="s">
        <v>361</v>
      </c>
      <c r="H3321" s="4">
        <v>118150</v>
      </c>
      <c r="I3321" s="4">
        <v>38485</v>
      </c>
      <c r="J3321" s="5">
        <f t="shared" si="98"/>
        <v>156635</v>
      </c>
      <c r="K3321" t="str">
        <f>IFERROR(VLOOKUP(G3321,'GASB Match'!$A$87:$B$363,2,FALSE),"")</f>
        <v/>
      </c>
    </row>
    <row r="3322" spans="1:11" x14ac:dyDescent="0.2">
      <c r="A3322" t="str">
        <f t="shared" si="97"/>
        <v>2021NORTHERN MONTANA COLLEGE</v>
      </c>
      <c r="B3322" t="s">
        <v>785</v>
      </c>
      <c r="C3322">
        <v>2021</v>
      </c>
      <c r="D3322">
        <v>605107</v>
      </c>
      <c r="E3322" t="s">
        <v>777</v>
      </c>
      <c r="F3322" t="s">
        <v>786</v>
      </c>
      <c r="G3322" t="s">
        <v>361</v>
      </c>
      <c r="H3322" s="4">
        <v>96050</v>
      </c>
      <c r="I3322" s="4">
        <v>29592</v>
      </c>
      <c r="J3322" s="5">
        <f t="shared" si="98"/>
        <v>125642</v>
      </c>
      <c r="K3322" t="str">
        <f>IFERROR(VLOOKUP(G3322,'GASB Match'!$A$87:$B$363,2,FALSE),"")</f>
        <v/>
      </c>
    </row>
    <row r="3323" spans="1:11" x14ac:dyDescent="0.2">
      <c r="A3323" t="str">
        <f t="shared" si="97"/>
        <v>2022NORTHERN MONTANA COLLEGE</v>
      </c>
      <c r="B3323" t="s">
        <v>785</v>
      </c>
      <c r="C3323">
        <v>2022</v>
      </c>
      <c r="D3323">
        <v>605107</v>
      </c>
      <c r="E3323" t="s">
        <v>777</v>
      </c>
      <c r="F3323" t="s">
        <v>786</v>
      </c>
      <c r="G3323" t="s">
        <v>361</v>
      </c>
      <c r="H3323" s="4">
        <v>104403</v>
      </c>
      <c r="I3323" s="4">
        <v>30493</v>
      </c>
      <c r="J3323" s="5">
        <f t="shared" si="98"/>
        <v>134896</v>
      </c>
      <c r="K3323" t="str">
        <f>IFERROR(VLOOKUP(G3323,'GASB Match'!$A$87:$B$363,2,FALSE),"")</f>
        <v/>
      </c>
    </row>
    <row r="3324" spans="1:11" x14ac:dyDescent="0.2">
      <c r="A3324" t="str">
        <f t="shared" si="97"/>
        <v>2023NORTHERN MONTANA COLLEGE</v>
      </c>
      <c r="B3324" t="s">
        <v>785</v>
      </c>
      <c r="C3324">
        <v>2023</v>
      </c>
      <c r="D3324">
        <v>605107</v>
      </c>
      <c r="E3324" t="s">
        <v>777</v>
      </c>
      <c r="F3324" t="s">
        <v>786</v>
      </c>
      <c r="G3324" t="s">
        <v>361</v>
      </c>
      <c r="H3324" s="4">
        <v>110289</v>
      </c>
      <c r="I3324" s="4">
        <v>31241</v>
      </c>
      <c r="J3324" s="5">
        <f t="shared" si="98"/>
        <v>141530</v>
      </c>
      <c r="K3324" t="str">
        <f>IFERROR(VLOOKUP(G3324,'GASB Match'!$A$87:$B$363,2,FALSE),"")</f>
        <v/>
      </c>
    </row>
    <row r="3325" spans="1:11" x14ac:dyDescent="0.2">
      <c r="A3325" t="str">
        <f t="shared" si="97"/>
        <v>2015MSU - BILLINGS</v>
      </c>
      <c r="B3325" t="s">
        <v>785</v>
      </c>
      <c r="C3325">
        <v>2015</v>
      </c>
      <c r="D3325">
        <v>615106</v>
      </c>
      <c r="E3325" t="s">
        <v>777</v>
      </c>
      <c r="F3325" t="s">
        <v>786</v>
      </c>
      <c r="G3325" t="s">
        <v>362</v>
      </c>
      <c r="H3325" s="4">
        <v>292212</v>
      </c>
      <c r="I3325" s="4">
        <v>114130</v>
      </c>
      <c r="J3325" s="5">
        <f t="shared" si="98"/>
        <v>406342</v>
      </c>
      <c r="K3325" t="str">
        <f>IFERROR(VLOOKUP(G3325,'GASB Match'!$A$87:$B$363,2,FALSE),"")</f>
        <v/>
      </c>
    </row>
    <row r="3326" spans="1:11" x14ac:dyDescent="0.2">
      <c r="A3326" t="str">
        <f t="shared" si="97"/>
        <v>2016MSU - BILLINGS</v>
      </c>
      <c r="B3326" t="s">
        <v>785</v>
      </c>
      <c r="C3326">
        <v>2016</v>
      </c>
      <c r="D3326">
        <v>615106</v>
      </c>
      <c r="E3326" t="s">
        <v>777</v>
      </c>
      <c r="F3326" t="s">
        <v>786</v>
      </c>
      <c r="G3326" t="s">
        <v>362</v>
      </c>
      <c r="H3326" s="4">
        <v>259759</v>
      </c>
      <c r="I3326" s="4">
        <v>97408</v>
      </c>
      <c r="J3326" s="5">
        <f t="shared" si="98"/>
        <v>357167</v>
      </c>
      <c r="K3326" t="str">
        <f>IFERROR(VLOOKUP(G3326,'GASB Match'!$A$87:$B$363,2,FALSE),"")</f>
        <v/>
      </c>
    </row>
    <row r="3327" spans="1:11" x14ac:dyDescent="0.2">
      <c r="A3327" t="str">
        <f t="shared" si="97"/>
        <v>2017MSU - BILLINGS</v>
      </c>
      <c r="B3327" t="s">
        <v>785</v>
      </c>
      <c r="C3327">
        <v>2017</v>
      </c>
      <c r="D3327">
        <v>615106</v>
      </c>
      <c r="E3327" t="s">
        <v>777</v>
      </c>
      <c r="F3327" t="s">
        <v>786</v>
      </c>
      <c r="G3327" t="s">
        <v>362</v>
      </c>
      <c r="H3327" s="4">
        <v>226671</v>
      </c>
      <c r="I3327" s="4">
        <v>81774</v>
      </c>
      <c r="J3327" s="5">
        <f t="shared" si="98"/>
        <v>308445</v>
      </c>
      <c r="K3327" t="str">
        <f>IFERROR(VLOOKUP(G3327,'GASB Match'!$A$87:$B$363,2,FALSE),"")</f>
        <v/>
      </c>
    </row>
    <row r="3328" spans="1:11" x14ac:dyDescent="0.2">
      <c r="A3328" t="str">
        <f t="shared" si="97"/>
        <v>2018MSU - BILLINGS</v>
      </c>
      <c r="B3328" t="s">
        <v>785</v>
      </c>
      <c r="C3328">
        <v>2018</v>
      </c>
      <c r="D3328">
        <v>615106</v>
      </c>
      <c r="E3328" t="s">
        <v>777</v>
      </c>
      <c r="F3328" t="s">
        <v>786</v>
      </c>
      <c r="G3328" t="s">
        <v>362</v>
      </c>
      <c r="H3328" s="4">
        <v>205803</v>
      </c>
      <c r="I3328" s="4">
        <v>72374</v>
      </c>
      <c r="J3328" s="5">
        <f t="shared" si="98"/>
        <v>278177</v>
      </c>
      <c r="K3328" t="str">
        <f>IFERROR(VLOOKUP(G3328,'GASB Match'!$A$87:$B$363,2,FALSE),"")</f>
        <v/>
      </c>
    </row>
    <row r="3329" spans="1:11" x14ac:dyDescent="0.2">
      <c r="A3329" t="str">
        <f t="shared" si="97"/>
        <v>2019MSU - BILLINGS</v>
      </c>
      <c r="B3329" t="s">
        <v>785</v>
      </c>
      <c r="C3329">
        <v>2019</v>
      </c>
      <c r="D3329">
        <v>615106</v>
      </c>
      <c r="E3329" t="s">
        <v>777</v>
      </c>
      <c r="F3329" t="s">
        <v>786</v>
      </c>
      <c r="G3329" t="s">
        <v>362</v>
      </c>
      <c r="H3329" s="4">
        <v>179362</v>
      </c>
      <c r="I3329" s="4">
        <v>60611</v>
      </c>
      <c r="J3329" s="5">
        <f t="shared" si="98"/>
        <v>239973</v>
      </c>
      <c r="K3329" t="str">
        <f>IFERROR(VLOOKUP(G3329,'GASB Match'!$A$87:$B$363,2,FALSE),"")</f>
        <v/>
      </c>
    </row>
    <row r="3330" spans="1:11" x14ac:dyDescent="0.2">
      <c r="A3330" t="str">
        <f t="shared" si="97"/>
        <v>2020MSU - BILLINGS</v>
      </c>
      <c r="B3330" t="s">
        <v>785</v>
      </c>
      <c r="C3330">
        <v>2020</v>
      </c>
      <c r="D3330">
        <v>615106</v>
      </c>
      <c r="E3330" t="s">
        <v>777</v>
      </c>
      <c r="F3330" t="s">
        <v>786</v>
      </c>
      <c r="G3330" t="s">
        <v>362</v>
      </c>
      <c r="H3330" s="4">
        <v>176445</v>
      </c>
      <c r="I3330" s="4">
        <v>57518</v>
      </c>
      <c r="J3330" s="5">
        <f t="shared" si="98"/>
        <v>233963</v>
      </c>
      <c r="K3330" t="str">
        <f>IFERROR(VLOOKUP(G3330,'GASB Match'!$A$87:$B$363,2,FALSE),"")</f>
        <v/>
      </c>
    </row>
    <row r="3331" spans="1:11" x14ac:dyDescent="0.2">
      <c r="A3331" t="str">
        <f t="shared" ref="A3331:A3387" si="99">C3331&amp;G3331</f>
        <v>2021MSU - BILLINGS</v>
      </c>
      <c r="B3331" t="s">
        <v>785</v>
      </c>
      <c r="C3331">
        <v>2021</v>
      </c>
      <c r="D3331">
        <v>615106</v>
      </c>
      <c r="E3331" t="s">
        <v>777</v>
      </c>
      <c r="F3331" t="s">
        <v>786</v>
      </c>
      <c r="G3331" t="s">
        <v>362</v>
      </c>
      <c r="H3331" s="4">
        <v>143139</v>
      </c>
      <c r="I3331" s="4">
        <v>44124</v>
      </c>
      <c r="J3331" s="5">
        <f t="shared" si="98"/>
        <v>187263</v>
      </c>
      <c r="K3331" t="str">
        <f>IFERROR(VLOOKUP(G3331,'GASB Match'!$A$87:$B$363,2,FALSE),"")</f>
        <v/>
      </c>
    </row>
    <row r="3332" spans="1:11" x14ac:dyDescent="0.2">
      <c r="A3332" t="str">
        <f t="shared" si="99"/>
        <v>2022MSU - BILLINGS</v>
      </c>
      <c r="B3332" t="s">
        <v>785</v>
      </c>
      <c r="C3332">
        <v>2022</v>
      </c>
      <c r="D3332">
        <v>615106</v>
      </c>
      <c r="E3332" t="s">
        <v>777</v>
      </c>
      <c r="F3332" t="s">
        <v>786</v>
      </c>
      <c r="G3332" t="s">
        <v>362</v>
      </c>
      <c r="H3332" s="4">
        <v>138246</v>
      </c>
      <c r="I3332" s="4">
        <v>40419</v>
      </c>
      <c r="J3332" s="5">
        <f t="shared" si="98"/>
        <v>178665</v>
      </c>
      <c r="K3332" t="str">
        <f>IFERROR(VLOOKUP(G3332,'GASB Match'!$A$87:$B$363,2,FALSE),"")</f>
        <v/>
      </c>
    </row>
    <row r="3333" spans="1:11" x14ac:dyDescent="0.2">
      <c r="A3333" t="str">
        <f t="shared" si="99"/>
        <v>2023MSU - BILLINGS</v>
      </c>
      <c r="B3333" t="s">
        <v>785</v>
      </c>
      <c r="C3333">
        <v>2023</v>
      </c>
      <c r="D3333">
        <v>615106</v>
      </c>
      <c r="E3333" t="s">
        <v>777</v>
      </c>
      <c r="F3333" t="s">
        <v>786</v>
      </c>
      <c r="G3333" t="s">
        <v>362</v>
      </c>
      <c r="H3333" s="4">
        <v>172208</v>
      </c>
      <c r="I3333" s="4">
        <v>48847</v>
      </c>
      <c r="J3333" s="5">
        <f t="shared" si="98"/>
        <v>221055</v>
      </c>
      <c r="K3333" t="str">
        <f>IFERROR(VLOOKUP(G3333,'GASB Match'!$A$87:$B$363,2,FALSE),"")</f>
        <v/>
      </c>
    </row>
    <row r="3334" spans="1:11" x14ac:dyDescent="0.2">
      <c r="A3334" t="str">
        <f t="shared" si="99"/>
        <v>2016CSPD REGION 1</v>
      </c>
      <c r="B3334" t="s">
        <v>785</v>
      </c>
      <c r="C3334">
        <v>2016</v>
      </c>
      <c r="D3334">
        <v>719901</v>
      </c>
      <c r="E3334" t="s">
        <v>777</v>
      </c>
      <c r="F3334" t="s">
        <v>786</v>
      </c>
      <c r="G3334" t="s">
        <v>371</v>
      </c>
      <c r="H3334" s="4">
        <v>0</v>
      </c>
      <c r="I3334" s="4">
        <v>0</v>
      </c>
      <c r="J3334" s="5">
        <f t="shared" si="98"/>
        <v>0</v>
      </c>
      <c r="K3334" t="str">
        <f>IFERROR(VLOOKUP(G3334,'GASB Match'!$A$87:$B$363,2,FALSE),"")</f>
        <v/>
      </c>
    </row>
    <row r="3335" spans="1:11" x14ac:dyDescent="0.2">
      <c r="A3335" t="str">
        <f t="shared" si="99"/>
        <v>2017CSPD REGION 1</v>
      </c>
      <c r="B3335" t="s">
        <v>785</v>
      </c>
      <c r="C3335">
        <v>2017</v>
      </c>
      <c r="D3335">
        <v>719901</v>
      </c>
      <c r="E3335" t="s">
        <v>777</v>
      </c>
      <c r="F3335" t="s">
        <v>786</v>
      </c>
      <c r="G3335" t="s">
        <v>371</v>
      </c>
      <c r="H3335" s="4">
        <v>0</v>
      </c>
      <c r="I3335" s="4">
        <v>0</v>
      </c>
      <c r="J3335" s="5">
        <f t="shared" si="98"/>
        <v>0</v>
      </c>
      <c r="K3335" t="str">
        <f>IFERROR(VLOOKUP(G3335,'GASB Match'!$A$87:$B$363,2,FALSE),"")</f>
        <v/>
      </c>
    </row>
    <row r="3336" spans="1:11" x14ac:dyDescent="0.2">
      <c r="A3336" t="str">
        <f t="shared" si="99"/>
        <v>2018CSPD REGION 1</v>
      </c>
      <c r="B3336" t="s">
        <v>785</v>
      </c>
      <c r="C3336">
        <v>2018</v>
      </c>
      <c r="D3336">
        <v>719901</v>
      </c>
      <c r="E3336" t="s">
        <v>777</v>
      </c>
      <c r="F3336" t="s">
        <v>786</v>
      </c>
      <c r="G3336" t="s">
        <v>371</v>
      </c>
      <c r="H3336" s="4">
        <v>0</v>
      </c>
      <c r="I3336" s="4">
        <v>0</v>
      </c>
      <c r="J3336" s="5">
        <f t="shared" si="98"/>
        <v>0</v>
      </c>
      <c r="K3336" t="str">
        <f>IFERROR(VLOOKUP(G3336,'GASB Match'!$A$87:$B$363,2,FALSE),"")</f>
        <v/>
      </c>
    </row>
    <row r="3337" spans="1:11" x14ac:dyDescent="0.2">
      <c r="A3337" t="str">
        <f t="shared" si="99"/>
        <v>2019CSPD REGION 1</v>
      </c>
      <c r="B3337" t="s">
        <v>785</v>
      </c>
      <c r="C3337">
        <v>2019</v>
      </c>
      <c r="D3337">
        <v>719901</v>
      </c>
      <c r="E3337" t="s">
        <v>777</v>
      </c>
      <c r="F3337" t="s">
        <v>786</v>
      </c>
      <c r="G3337" t="s">
        <v>371</v>
      </c>
      <c r="H3337" s="4" t="s">
        <v>384</v>
      </c>
      <c r="I3337" s="4" t="s">
        <v>384</v>
      </c>
      <c r="J3337" s="5">
        <f t="shared" si="98"/>
        <v>0</v>
      </c>
      <c r="K3337" t="str">
        <f>IFERROR(VLOOKUP(G3337,'GASB Match'!$A$87:$B$363,2,FALSE),"")</f>
        <v/>
      </c>
    </row>
    <row r="3338" spans="1:11" x14ac:dyDescent="0.2">
      <c r="A3338" t="str">
        <f t="shared" si="99"/>
        <v>2020CSPD REGION 1</v>
      </c>
      <c r="B3338" t="s">
        <v>785</v>
      </c>
      <c r="C3338">
        <v>2020</v>
      </c>
      <c r="D3338">
        <v>719901</v>
      </c>
      <c r="E3338" t="s">
        <v>777</v>
      </c>
      <c r="F3338" t="s">
        <v>786</v>
      </c>
      <c r="G3338" t="s">
        <v>371</v>
      </c>
      <c r="H3338" s="4">
        <v>0</v>
      </c>
      <c r="I3338" s="4">
        <v>0</v>
      </c>
      <c r="J3338" s="5">
        <f t="shared" si="98"/>
        <v>0</v>
      </c>
      <c r="K3338" t="str">
        <f>IFERROR(VLOOKUP(G3338,'GASB Match'!$A$87:$B$363,2,FALSE),"")</f>
        <v/>
      </c>
    </row>
    <row r="3339" spans="1:11" x14ac:dyDescent="0.2">
      <c r="A3339" t="str">
        <f t="shared" si="99"/>
        <v>2021CSPD REGION 1</v>
      </c>
      <c r="B3339" t="s">
        <v>785</v>
      </c>
      <c r="C3339">
        <v>2021</v>
      </c>
      <c r="D3339">
        <v>719901</v>
      </c>
      <c r="E3339" t="s">
        <v>777</v>
      </c>
      <c r="F3339" t="s">
        <v>786</v>
      </c>
      <c r="G3339" t="s">
        <v>371</v>
      </c>
      <c r="H3339" s="4">
        <v>0</v>
      </c>
      <c r="I3339" s="4">
        <v>0</v>
      </c>
      <c r="J3339" s="5">
        <f t="shared" ref="J3339:J3387" si="100">SUM(H3339:I3339)</f>
        <v>0</v>
      </c>
      <c r="K3339" t="str">
        <f>IFERROR(VLOOKUP(G3339,'GASB Match'!$A$87:$B$363,2,FALSE),"")</f>
        <v/>
      </c>
    </row>
    <row r="3340" spans="1:11" x14ac:dyDescent="0.2">
      <c r="A3340" t="str">
        <f t="shared" si="99"/>
        <v>2022CSPD REGION 1</v>
      </c>
      <c r="B3340" t="s">
        <v>785</v>
      </c>
      <c r="C3340">
        <v>2022</v>
      </c>
      <c r="D3340">
        <v>719901</v>
      </c>
      <c r="E3340" t="s">
        <v>777</v>
      </c>
      <c r="F3340" t="s">
        <v>786</v>
      </c>
      <c r="G3340" t="s">
        <v>371</v>
      </c>
      <c r="H3340" s="4">
        <v>0</v>
      </c>
      <c r="I3340" s="4">
        <v>0</v>
      </c>
      <c r="J3340" s="5">
        <f t="shared" si="100"/>
        <v>0</v>
      </c>
      <c r="K3340" t="str">
        <f>IFERROR(VLOOKUP(G3340,'GASB Match'!$A$87:$B$363,2,FALSE),"")</f>
        <v/>
      </c>
    </row>
    <row r="3341" spans="1:11" x14ac:dyDescent="0.2">
      <c r="A3341" t="str">
        <f t="shared" si="99"/>
        <v>2023CSPD REGION 1</v>
      </c>
      <c r="B3341" t="s">
        <v>785</v>
      </c>
      <c r="C3341">
        <v>2023</v>
      </c>
      <c r="D3341">
        <v>719901</v>
      </c>
      <c r="E3341" t="s">
        <v>777</v>
      </c>
      <c r="F3341" t="s">
        <v>786</v>
      </c>
      <c r="G3341" t="s">
        <v>371</v>
      </c>
      <c r="H3341" s="4">
        <v>0</v>
      </c>
      <c r="I3341" s="4">
        <v>0</v>
      </c>
      <c r="J3341" s="5">
        <f t="shared" si="100"/>
        <v>0</v>
      </c>
      <c r="K3341" t="str">
        <f>IFERROR(VLOOKUP(G3341,'GASB Match'!$A$87:$B$363,2,FALSE),"")</f>
        <v/>
      </c>
    </row>
    <row r="3342" spans="1:11" x14ac:dyDescent="0.2">
      <c r="A3342" t="str">
        <f t="shared" si="99"/>
        <v>2016CSPD REGION 2</v>
      </c>
      <c r="B3342" t="s">
        <v>785</v>
      </c>
      <c r="C3342">
        <v>2016</v>
      </c>
      <c r="D3342">
        <v>719902</v>
      </c>
      <c r="E3342" t="s">
        <v>777</v>
      </c>
      <c r="F3342" t="s">
        <v>786</v>
      </c>
      <c r="G3342" t="s">
        <v>372</v>
      </c>
      <c r="H3342" s="4">
        <v>2682</v>
      </c>
      <c r="I3342" s="4">
        <v>1956</v>
      </c>
      <c r="J3342" s="5">
        <f t="shared" si="100"/>
        <v>4638</v>
      </c>
      <c r="K3342" t="str">
        <f>IFERROR(VLOOKUP(G3342,'GASB Match'!$A$87:$B$363,2,FALSE),"")</f>
        <v/>
      </c>
    </row>
    <row r="3343" spans="1:11" x14ac:dyDescent="0.2">
      <c r="A3343" t="str">
        <f t="shared" si="99"/>
        <v>2017CSPD REGION 2</v>
      </c>
      <c r="B3343" t="s">
        <v>785</v>
      </c>
      <c r="C3343">
        <v>2017</v>
      </c>
      <c r="D3343">
        <v>719902</v>
      </c>
      <c r="E3343" t="s">
        <v>777</v>
      </c>
      <c r="F3343" t="s">
        <v>786</v>
      </c>
      <c r="G3343" t="s">
        <v>372</v>
      </c>
      <c r="H3343" s="4">
        <v>2794</v>
      </c>
      <c r="I3343" s="4">
        <v>1788</v>
      </c>
      <c r="J3343" s="5">
        <f t="shared" si="100"/>
        <v>4582</v>
      </c>
      <c r="K3343" t="str">
        <f>IFERROR(VLOOKUP(G3343,'GASB Match'!$A$87:$B$363,2,FALSE),"")</f>
        <v/>
      </c>
    </row>
    <row r="3344" spans="1:11" x14ac:dyDescent="0.2">
      <c r="A3344" t="str">
        <f t="shared" si="99"/>
        <v>2018CSPD REGION 2</v>
      </c>
      <c r="B3344" t="s">
        <v>785</v>
      </c>
      <c r="C3344">
        <v>2018</v>
      </c>
      <c r="D3344">
        <v>719902</v>
      </c>
      <c r="E3344" t="s">
        <v>777</v>
      </c>
      <c r="F3344" t="s">
        <v>786</v>
      </c>
      <c r="G3344" t="s">
        <v>372</v>
      </c>
      <c r="H3344" s="4">
        <v>2826</v>
      </c>
      <c r="I3344" s="4">
        <v>2089</v>
      </c>
      <c r="J3344" s="5">
        <f t="shared" si="100"/>
        <v>4915</v>
      </c>
      <c r="K3344" t="str">
        <f>IFERROR(VLOOKUP(G3344,'GASB Match'!$A$87:$B$363,2,FALSE),"")</f>
        <v/>
      </c>
    </row>
    <row r="3345" spans="1:11" x14ac:dyDescent="0.2">
      <c r="A3345" t="str">
        <f t="shared" si="99"/>
        <v>2019CSPD REGION 2</v>
      </c>
      <c r="B3345" t="s">
        <v>785</v>
      </c>
      <c r="C3345">
        <v>2019</v>
      </c>
      <c r="D3345">
        <v>719902</v>
      </c>
      <c r="E3345" t="s">
        <v>777</v>
      </c>
      <c r="F3345" t="s">
        <v>786</v>
      </c>
      <c r="G3345" t="s">
        <v>372</v>
      </c>
      <c r="H3345" s="4">
        <v>2855</v>
      </c>
      <c r="I3345" s="4">
        <v>1808</v>
      </c>
      <c r="J3345" s="5">
        <f t="shared" si="100"/>
        <v>4663</v>
      </c>
      <c r="K3345" t="str">
        <f>IFERROR(VLOOKUP(G3345,'GASB Match'!$A$87:$B$363,2,FALSE),"")</f>
        <v/>
      </c>
    </row>
    <row r="3346" spans="1:11" x14ac:dyDescent="0.2">
      <c r="A3346" t="str">
        <f t="shared" si="99"/>
        <v>2020CSPD REGION 2</v>
      </c>
      <c r="B3346" t="s">
        <v>785</v>
      </c>
      <c r="C3346">
        <v>2020</v>
      </c>
      <c r="D3346">
        <v>719902</v>
      </c>
      <c r="E3346" t="s">
        <v>777</v>
      </c>
      <c r="F3346" t="s">
        <v>786</v>
      </c>
      <c r="G3346" t="s">
        <v>372</v>
      </c>
      <c r="H3346" s="4">
        <v>2886</v>
      </c>
      <c r="I3346" s="4">
        <v>1618</v>
      </c>
      <c r="J3346" s="5">
        <f t="shared" si="100"/>
        <v>4504</v>
      </c>
      <c r="K3346" t="str">
        <f>IFERROR(VLOOKUP(G3346,'GASB Match'!$A$87:$B$363,2,FALSE),"")</f>
        <v/>
      </c>
    </row>
    <row r="3347" spans="1:11" x14ac:dyDescent="0.2">
      <c r="A3347" t="str">
        <f t="shared" si="99"/>
        <v>2021CSPD REGION 2</v>
      </c>
      <c r="B3347" t="s">
        <v>785</v>
      </c>
      <c r="C3347">
        <v>2021</v>
      </c>
      <c r="D3347">
        <v>719902</v>
      </c>
      <c r="E3347" t="s">
        <v>777</v>
      </c>
      <c r="F3347" t="s">
        <v>786</v>
      </c>
      <c r="G3347" t="s">
        <v>372</v>
      </c>
      <c r="H3347" s="4">
        <v>2568</v>
      </c>
      <c r="I3347" s="4">
        <v>1415</v>
      </c>
      <c r="J3347" s="5">
        <f t="shared" si="100"/>
        <v>3983</v>
      </c>
      <c r="K3347" t="str">
        <f>IFERROR(VLOOKUP(G3347,'GASB Match'!$A$87:$B$363,2,FALSE),"")</f>
        <v/>
      </c>
    </row>
    <row r="3348" spans="1:11" x14ac:dyDescent="0.2">
      <c r="A3348" t="str">
        <f t="shared" si="99"/>
        <v>2022CSPD REGION 2</v>
      </c>
      <c r="B3348" t="s">
        <v>785</v>
      </c>
      <c r="C3348">
        <v>2022</v>
      </c>
      <c r="D3348">
        <v>719902</v>
      </c>
      <c r="E3348" t="s">
        <v>777</v>
      </c>
      <c r="F3348" t="s">
        <v>786</v>
      </c>
      <c r="G3348" t="s">
        <v>372</v>
      </c>
      <c r="H3348" s="4">
        <v>2475</v>
      </c>
      <c r="I3348" s="4">
        <v>1240</v>
      </c>
      <c r="J3348" s="5">
        <f t="shared" si="100"/>
        <v>3715</v>
      </c>
      <c r="K3348" t="str">
        <f>IFERROR(VLOOKUP(G3348,'GASB Match'!$A$87:$B$363,2,FALSE),"")</f>
        <v/>
      </c>
    </row>
    <row r="3349" spans="1:11" x14ac:dyDescent="0.2">
      <c r="A3349" t="str">
        <f t="shared" si="99"/>
        <v>2023CSPD REGION 2</v>
      </c>
      <c r="B3349" t="s">
        <v>785</v>
      </c>
      <c r="C3349">
        <v>2023</v>
      </c>
      <c r="D3349">
        <v>719902</v>
      </c>
      <c r="E3349" t="s">
        <v>777</v>
      </c>
      <c r="F3349" t="s">
        <v>786</v>
      </c>
      <c r="G3349" t="s">
        <v>372</v>
      </c>
      <c r="H3349" s="4">
        <v>2924</v>
      </c>
      <c r="I3349" s="4">
        <v>1462</v>
      </c>
      <c r="J3349" s="5">
        <f t="shared" si="100"/>
        <v>4386</v>
      </c>
      <c r="K3349" t="str">
        <f>IFERROR(VLOOKUP(G3349,'GASB Match'!$A$87:$B$363,2,FALSE),"")</f>
        <v/>
      </c>
    </row>
    <row r="3350" spans="1:11" x14ac:dyDescent="0.2">
      <c r="A3350" t="str">
        <f t="shared" si="99"/>
        <v>2016CSPD REGION 4</v>
      </c>
      <c r="B3350" t="s">
        <v>785</v>
      </c>
      <c r="C3350">
        <v>2016</v>
      </c>
      <c r="D3350">
        <v>719904</v>
      </c>
      <c r="E3350" t="s">
        <v>777</v>
      </c>
      <c r="F3350" t="s">
        <v>786</v>
      </c>
      <c r="G3350" t="s">
        <v>373</v>
      </c>
      <c r="H3350" s="4">
        <v>0</v>
      </c>
      <c r="I3350" s="4">
        <v>0</v>
      </c>
      <c r="J3350" s="5">
        <f t="shared" si="100"/>
        <v>0</v>
      </c>
      <c r="K3350" t="str">
        <f>IFERROR(VLOOKUP(G3350,'GASB Match'!$A$87:$B$363,2,FALSE),"")</f>
        <v/>
      </c>
    </row>
    <row r="3351" spans="1:11" x14ac:dyDescent="0.2">
      <c r="A3351" t="str">
        <f t="shared" si="99"/>
        <v>2017CSPD REGION 4</v>
      </c>
      <c r="B3351" t="s">
        <v>785</v>
      </c>
      <c r="C3351">
        <v>2017</v>
      </c>
      <c r="D3351">
        <v>719904</v>
      </c>
      <c r="E3351" t="s">
        <v>777</v>
      </c>
      <c r="F3351" t="s">
        <v>786</v>
      </c>
      <c r="G3351" t="s">
        <v>373</v>
      </c>
      <c r="H3351" s="4">
        <v>0</v>
      </c>
      <c r="I3351" s="4">
        <v>0</v>
      </c>
      <c r="J3351" s="5">
        <f t="shared" si="100"/>
        <v>0</v>
      </c>
      <c r="K3351" t="str">
        <f>IFERROR(VLOOKUP(G3351,'GASB Match'!$A$87:$B$363,2,FALSE),"")</f>
        <v/>
      </c>
    </row>
    <row r="3352" spans="1:11" x14ac:dyDescent="0.2">
      <c r="A3352" t="str">
        <f t="shared" si="99"/>
        <v>2018CSPD REGION 4</v>
      </c>
      <c r="B3352" t="s">
        <v>785</v>
      </c>
      <c r="C3352">
        <v>2018</v>
      </c>
      <c r="D3352">
        <v>719904</v>
      </c>
      <c r="E3352" t="s">
        <v>777</v>
      </c>
      <c r="F3352" t="s">
        <v>786</v>
      </c>
      <c r="G3352" t="s">
        <v>373</v>
      </c>
      <c r="H3352" s="4">
        <v>0</v>
      </c>
      <c r="I3352" s="4">
        <v>0</v>
      </c>
      <c r="J3352" s="5">
        <f t="shared" si="100"/>
        <v>0</v>
      </c>
      <c r="K3352" t="str">
        <f>IFERROR(VLOOKUP(G3352,'GASB Match'!$A$87:$B$363,2,FALSE),"")</f>
        <v/>
      </c>
    </row>
    <row r="3353" spans="1:11" x14ac:dyDescent="0.2">
      <c r="A3353" t="str">
        <f t="shared" si="99"/>
        <v>2019CSPD REGION 4</v>
      </c>
      <c r="B3353" t="s">
        <v>785</v>
      </c>
      <c r="C3353">
        <v>2019</v>
      </c>
      <c r="D3353">
        <v>719904</v>
      </c>
      <c r="E3353" t="s">
        <v>777</v>
      </c>
      <c r="F3353" t="s">
        <v>786</v>
      </c>
      <c r="G3353" t="s">
        <v>373</v>
      </c>
      <c r="H3353" s="4" t="s">
        <v>384</v>
      </c>
      <c r="I3353" s="4" t="s">
        <v>384</v>
      </c>
      <c r="J3353" s="5">
        <f t="shared" si="100"/>
        <v>0</v>
      </c>
      <c r="K3353" t="str">
        <f>IFERROR(VLOOKUP(G3353,'GASB Match'!$A$87:$B$363,2,FALSE),"")</f>
        <v/>
      </c>
    </row>
    <row r="3354" spans="1:11" x14ac:dyDescent="0.2">
      <c r="A3354" t="str">
        <f t="shared" si="99"/>
        <v>2020CSPD REGION 4</v>
      </c>
      <c r="B3354" t="s">
        <v>785</v>
      </c>
      <c r="C3354">
        <v>2020</v>
      </c>
      <c r="D3354">
        <v>719904</v>
      </c>
      <c r="E3354" t="s">
        <v>777</v>
      </c>
      <c r="F3354" t="s">
        <v>786</v>
      </c>
      <c r="G3354" t="s">
        <v>373</v>
      </c>
      <c r="H3354" s="4">
        <v>0</v>
      </c>
      <c r="I3354" s="4">
        <v>0</v>
      </c>
      <c r="J3354" s="5">
        <f t="shared" si="100"/>
        <v>0</v>
      </c>
      <c r="K3354" t="str">
        <f>IFERROR(VLOOKUP(G3354,'GASB Match'!$A$87:$B$363,2,FALSE),"")</f>
        <v/>
      </c>
    </row>
    <row r="3355" spans="1:11" x14ac:dyDescent="0.2">
      <c r="A3355" t="str">
        <f t="shared" si="99"/>
        <v>2021CSPD REGION 4</v>
      </c>
      <c r="B3355" t="s">
        <v>785</v>
      </c>
      <c r="C3355">
        <v>2021</v>
      </c>
      <c r="D3355">
        <v>719904</v>
      </c>
      <c r="E3355" t="s">
        <v>777</v>
      </c>
      <c r="F3355" t="s">
        <v>786</v>
      </c>
      <c r="G3355" t="s">
        <v>373</v>
      </c>
      <c r="H3355" s="4">
        <v>0</v>
      </c>
      <c r="I3355" s="4">
        <v>0</v>
      </c>
      <c r="J3355" s="5">
        <f t="shared" si="100"/>
        <v>0</v>
      </c>
      <c r="K3355" t="str">
        <f>IFERROR(VLOOKUP(G3355,'GASB Match'!$A$87:$B$363,2,FALSE),"")</f>
        <v/>
      </c>
    </row>
    <row r="3356" spans="1:11" x14ac:dyDescent="0.2">
      <c r="A3356" t="str">
        <f t="shared" si="99"/>
        <v>2022CSPD REGION 4</v>
      </c>
      <c r="B3356" t="s">
        <v>785</v>
      </c>
      <c r="C3356">
        <v>2022</v>
      </c>
      <c r="D3356">
        <v>719904</v>
      </c>
      <c r="E3356" t="s">
        <v>777</v>
      </c>
      <c r="F3356" t="s">
        <v>786</v>
      </c>
      <c r="G3356" t="s">
        <v>373</v>
      </c>
      <c r="H3356" s="4">
        <v>0</v>
      </c>
      <c r="I3356" s="4">
        <v>0</v>
      </c>
      <c r="J3356" s="5">
        <f t="shared" si="100"/>
        <v>0</v>
      </c>
      <c r="K3356" t="str">
        <f>IFERROR(VLOOKUP(G3356,'GASB Match'!$A$87:$B$363,2,FALSE),"")</f>
        <v/>
      </c>
    </row>
    <row r="3357" spans="1:11" x14ac:dyDescent="0.2">
      <c r="A3357" t="str">
        <f t="shared" si="99"/>
        <v>2023CSPD REGION 4</v>
      </c>
      <c r="B3357" t="s">
        <v>785</v>
      </c>
      <c r="C3357">
        <v>2023</v>
      </c>
      <c r="D3357">
        <v>719904</v>
      </c>
      <c r="E3357" t="s">
        <v>777</v>
      </c>
      <c r="F3357" t="s">
        <v>786</v>
      </c>
      <c r="G3357" t="s">
        <v>373</v>
      </c>
      <c r="H3357" s="4">
        <v>0</v>
      </c>
      <c r="I3357" s="4">
        <v>0</v>
      </c>
      <c r="J3357" s="5">
        <f t="shared" si="100"/>
        <v>0</v>
      </c>
      <c r="K3357" t="str">
        <f>IFERROR(VLOOKUP(G3357,'GASB Match'!$A$87:$B$363,2,FALSE),"")</f>
        <v/>
      </c>
    </row>
    <row r="3358" spans="1:11" x14ac:dyDescent="0.2">
      <c r="A3358" t="str">
        <f t="shared" si="99"/>
        <v>2016CSPD REGION 5</v>
      </c>
      <c r="B3358" t="s">
        <v>785</v>
      </c>
      <c r="C3358">
        <v>2016</v>
      </c>
      <c r="D3358">
        <v>719905</v>
      </c>
      <c r="E3358" t="s">
        <v>777</v>
      </c>
      <c r="F3358" t="s">
        <v>786</v>
      </c>
      <c r="G3358" t="s">
        <v>374</v>
      </c>
      <c r="H3358" s="4">
        <v>0</v>
      </c>
      <c r="I3358" s="4">
        <v>0</v>
      </c>
      <c r="J3358" s="5">
        <f t="shared" si="100"/>
        <v>0</v>
      </c>
      <c r="K3358" t="str">
        <f>IFERROR(VLOOKUP(G3358,'GASB Match'!$A$87:$B$363,2,FALSE),"")</f>
        <v/>
      </c>
    </row>
    <row r="3359" spans="1:11" x14ac:dyDescent="0.2">
      <c r="A3359" t="str">
        <f t="shared" si="99"/>
        <v>2017CSPD REGION 5</v>
      </c>
      <c r="B3359" t="s">
        <v>785</v>
      </c>
      <c r="C3359">
        <v>2017</v>
      </c>
      <c r="D3359">
        <v>719905</v>
      </c>
      <c r="E3359" t="s">
        <v>777</v>
      </c>
      <c r="F3359" t="s">
        <v>786</v>
      </c>
      <c r="G3359" t="s">
        <v>374</v>
      </c>
      <c r="H3359" s="4">
        <v>0</v>
      </c>
      <c r="I3359" s="4">
        <v>0</v>
      </c>
      <c r="J3359" s="5">
        <f t="shared" si="100"/>
        <v>0</v>
      </c>
      <c r="K3359" t="str">
        <f>IFERROR(VLOOKUP(G3359,'GASB Match'!$A$87:$B$363,2,FALSE),"")</f>
        <v/>
      </c>
    </row>
    <row r="3360" spans="1:11" x14ac:dyDescent="0.2">
      <c r="A3360" t="str">
        <f t="shared" si="99"/>
        <v>2018CSPD REGION 5</v>
      </c>
      <c r="B3360" t="s">
        <v>785</v>
      </c>
      <c r="C3360">
        <v>2018</v>
      </c>
      <c r="D3360">
        <v>719905</v>
      </c>
      <c r="E3360" t="s">
        <v>777</v>
      </c>
      <c r="F3360" t="s">
        <v>786</v>
      </c>
      <c r="G3360" t="s">
        <v>374</v>
      </c>
      <c r="H3360" s="4">
        <v>0</v>
      </c>
      <c r="I3360" s="4">
        <v>0</v>
      </c>
      <c r="J3360" s="5">
        <f t="shared" si="100"/>
        <v>0</v>
      </c>
      <c r="K3360" t="str">
        <f>IFERROR(VLOOKUP(G3360,'GASB Match'!$A$87:$B$363,2,FALSE),"")</f>
        <v/>
      </c>
    </row>
    <row r="3361" spans="1:11" x14ac:dyDescent="0.2">
      <c r="A3361" t="str">
        <f t="shared" si="99"/>
        <v>2019CSPD REGION 5</v>
      </c>
      <c r="B3361" t="s">
        <v>785</v>
      </c>
      <c r="C3361">
        <v>2019</v>
      </c>
      <c r="D3361">
        <v>719905</v>
      </c>
      <c r="E3361" t="s">
        <v>777</v>
      </c>
      <c r="F3361" t="s">
        <v>786</v>
      </c>
      <c r="G3361" t="s">
        <v>374</v>
      </c>
      <c r="H3361" s="4" t="s">
        <v>384</v>
      </c>
      <c r="I3361" s="4" t="s">
        <v>384</v>
      </c>
      <c r="J3361" s="5">
        <f t="shared" si="100"/>
        <v>0</v>
      </c>
      <c r="K3361" t="str">
        <f>IFERROR(VLOOKUP(G3361,'GASB Match'!$A$87:$B$363,2,FALSE),"")</f>
        <v/>
      </c>
    </row>
    <row r="3362" spans="1:11" x14ac:dyDescent="0.2">
      <c r="A3362" t="str">
        <f t="shared" si="99"/>
        <v>2020CSPD REGION 5</v>
      </c>
      <c r="B3362" t="s">
        <v>785</v>
      </c>
      <c r="C3362">
        <v>2020</v>
      </c>
      <c r="D3362">
        <v>719905</v>
      </c>
      <c r="E3362" t="s">
        <v>777</v>
      </c>
      <c r="F3362" t="s">
        <v>786</v>
      </c>
      <c r="G3362" t="s">
        <v>374</v>
      </c>
      <c r="H3362" s="4">
        <v>0</v>
      </c>
      <c r="I3362" s="4">
        <v>0</v>
      </c>
      <c r="J3362" s="5">
        <f t="shared" si="100"/>
        <v>0</v>
      </c>
      <c r="K3362" t="str">
        <f>IFERROR(VLOOKUP(G3362,'GASB Match'!$A$87:$B$363,2,FALSE),"")</f>
        <v/>
      </c>
    </row>
    <row r="3363" spans="1:11" x14ac:dyDescent="0.2">
      <c r="A3363" t="str">
        <f t="shared" si="99"/>
        <v>2021CSPD REGION 5</v>
      </c>
      <c r="B3363" t="s">
        <v>785</v>
      </c>
      <c r="C3363">
        <v>2021</v>
      </c>
      <c r="D3363">
        <v>719905</v>
      </c>
      <c r="E3363" t="s">
        <v>777</v>
      </c>
      <c r="F3363" t="s">
        <v>786</v>
      </c>
      <c r="G3363" t="s">
        <v>374</v>
      </c>
      <c r="H3363" s="4">
        <v>0</v>
      </c>
      <c r="I3363" s="4">
        <v>0</v>
      </c>
      <c r="J3363" s="5">
        <f t="shared" si="100"/>
        <v>0</v>
      </c>
      <c r="K3363" t="str">
        <f>IFERROR(VLOOKUP(G3363,'GASB Match'!$A$87:$B$363,2,FALSE),"")</f>
        <v/>
      </c>
    </row>
    <row r="3364" spans="1:11" x14ac:dyDescent="0.2">
      <c r="A3364" t="str">
        <f t="shared" si="99"/>
        <v>2022CSPD REGION 5</v>
      </c>
      <c r="B3364" t="s">
        <v>785</v>
      </c>
      <c r="C3364">
        <v>2022</v>
      </c>
      <c r="D3364">
        <v>719905</v>
      </c>
      <c r="E3364" t="s">
        <v>777</v>
      </c>
      <c r="F3364" t="s">
        <v>786</v>
      </c>
      <c r="G3364" t="s">
        <v>374</v>
      </c>
      <c r="H3364" s="4">
        <v>0</v>
      </c>
      <c r="I3364" s="4">
        <v>0</v>
      </c>
      <c r="J3364" s="5">
        <f t="shared" si="100"/>
        <v>0</v>
      </c>
      <c r="K3364" t="str">
        <f>IFERROR(VLOOKUP(G3364,'GASB Match'!$A$87:$B$363,2,FALSE),"")</f>
        <v/>
      </c>
    </row>
    <row r="3365" spans="1:11" x14ac:dyDescent="0.2">
      <c r="A3365" t="str">
        <f t="shared" si="99"/>
        <v>2023CSPD REGION 5</v>
      </c>
      <c r="B3365" t="s">
        <v>785</v>
      </c>
      <c r="C3365">
        <v>2023</v>
      </c>
      <c r="D3365">
        <v>719905</v>
      </c>
      <c r="E3365" t="s">
        <v>777</v>
      </c>
      <c r="F3365" t="s">
        <v>786</v>
      </c>
      <c r="G3365" t="s">
        <v>374</v>
      </c>
      <c r="H3365" s="4">
        <v>0</v>
      </c>
      <c r="I3365" s="4">
        <v>0</v>
      </c>
      <c r="J3365" s="5">
        <f t="shared" si="100"/>
        <v>0</v>
      </c>
      <c r="K3365" t="str">
        <f>IFERROR(VLOOKUP(G3365,'GASB Match'!$A$87:$B$363,2,FALSE),"")</f>
        <v/>
      </c>
    </row>
    <row r="3366" spans="1:11" x14ac:dyDescent="0.2">
      <c r="A3366" t="str">
        <f t="shared" si="99"/>
        <v>2016RESA REGION 1</v>
      </c>
      <c r="B3366">
        <v>0</v>
      </c>
      <c r="C3366">
        <v>2016</v>
      </c>
      <c r="D3366">
        <v>729901</v>
      </c>
      <c r="E3366" t="s">
        <v>777</v>
      </c>
      <c r="F3366" t="s">
        <v>786</v>
      </c>
      <c r="G3366" t="s">
        <v>375</v>
      </c>
      <c r="H3366" s="4">
        <v>1228</v>
      </c>
      <c r="I3366" s="4">
        <v>1009</v>
      </c>
      <c r="J3366" s="5">
        <f t="shared" si="100"/>
        <v>2237</v>
      </c>
      <c r="K3366">
        <f>IFERROR(VLOOKUP(G3366,'GASB Match'!$A$87:$B$363,2,FALSE),"")</f>
        <v>0</v>
      </c>
    </row>
    <row r="3367" spans="1:11" x14ac:dyDescent="0.2">
      <c r="A3367" t="str">
        <f t="shared" si="99"/>
        <v>2017RESA REGION 1</v>
      </c>
      <c r="B3367">
        <v>0</v>
      </c>
      <c r="C3367">
        <v>2017</v>
      </c>
      <c r="D3367">
        <v>729901</v>
      </c>
      <c r="E3367" t="s">
        <v>777</v>
      </c>
      <c r="F3367" t="s">
        <v>786</v>
      </c>
      <c r="G3367" t="s">
        <v>375</v>
      </c>
      <c r="H3367" s="4">
        <v>339</v>
      </c>
      <c r="I3367" s="4">
        <v>230</v>
      </c>
      <c r="J3367" s="5">
        <f t="shared" si="100"/>
        <v>569</v>
      </c>
      <c r="K3367">
        <f>IFERROR(VLOOKUP(G3367,'GASB Match'!$A$87:$B$363,2,FALSE),"")</f>
        <v>0</v>
      </c>
    </row>
    <row r="3368" spans="1:11" x14ac:dyDescent="0.2">
      <c r="A3368" t="str">
        <f t="shared" si="99"/>
        <v>2018RESA REGION 1</v>
      </c>
      <c r="B3368">
        <v>0</v>
      </c>
      <c r="C3368">
        <v>2018</v>
      </c>
      <c r="D3368">
        <v>729901</v>
      </c>
      <c r="E3368" t="s">
        <v>777</v>
      </c>
      <c r="F3368" t="s">
        <v>786</v>
      </c>
      <c r="G3368" t="s">
        <v>375</v>
      </c>
      <c r="H3368" s="4">
        <v>25</v>
      </c>
      <c r="I3368" s="4">
        <v>350</v>
      </c>
      <c r="J3368" s="5">
        <f t="shared" si="100"/>
        <v>375</v>
      </c>
      <c r="K3368">
        <f>IFERROR(VLOOKUP(G3368,'GASB Match'!$A$87:$B$363,2,FALSE),"")</f>
        <v>0</v>
      </c>
    </row>
    <row r="3369" spans="1:11" x14ac:dyDescent="0.2">
      <c r="A3369" t="str">
        <f t="shared" si="99"/>
        <v>2019RESA REGION 1</v>
      </c>
      <c r="B3369">
        <v>0</v>
      </c>
      <c r="C3369">
        <v>2019</v>
      </c>
      <c r="D3369">
        <v>729901</v>
      </c>
      <c r="E3369" t="s">
        <v>777</v>
      </c>
      <c r="F3369" t="s">
        <v>786</v>
      </c>
      <c r="G3369" t="s">
        <v>375</v>
      </c>
      <c r="H3369" s="4" t="s">
        <v>384</v>
      </c>
      <c r="I3369" s="4" t="s">
        <v>384</v>
      </c>
      <c r="J3369" s="5">
        <f t="shared" si="100"/>
        <v>0</v>
      </c>
      <c r="K3369">
        <f>IFERROR(VLOOKUP(G3369,'GASB Match'!$A$87:$B$363,2,FALSE),"")</f>
        <v>0</v>
      </c>
    </row>
    <row r="3370" spans="1:11" x14ac:dyDescent="0.2">
      <c r="A3370" t="str">
        <f t="shared" si="99"/>
        <v>2020RESA REGION 1</v>
      </c>
      <c r="B3370">
        <v>0</v>
      </c>
      <c r="C3370">
        <v>2020</v>
      </c>
      <c r="D3370">
        <v>729901</v>
      </c>
      <c r="E3370" t="s">
        <v>777</v>
      </c>
      <c r="F3370" t="s">
        <v>786</v>
      </c>
      <c r="G3370" t="s">
        <v>375</v>
      </c>
      <c r="H3370" s="4">
        <v>0</v>
      </c>
      <c r="I3370" s="4">
        <v>0</v>
      </c>
      <c r="J3370" s="5">
        <f t="shared" si="100"/>
        <v>0</v>
      </c>
      <c r="K3370">
        <f>IFERROR(VLOOKUP(G3370,'GASB Match'!$A$87:$B$363,2,FALSE),"")</f>
        <v>0</v>
      </c>
    </row>
    <row r="3371" spans="1:11" x14ac:dyDescent="0.2">
      <c r="A3371" t="str">
        <f t="shared" si="99"/>
        <v>2021RESA REGION 1</v>
      </c>
      <c r="B3371">
        <v>0</v>
      </c>
      <c r="C3371">
        <v>2021</v>
      </c>
      <c r="D3371">
        <v>729901</v>
      </c>
      <c r="E3371" t="s">
        <v>777</v>
      </c>
      <c r="F3371" t="s">
        <v>786</v>
      </c>
      <c r="G3371" t="s">
        <v>375</v>
      </c>
      <c r="H3371" s="4">
        <v>0</v>
      </c>
      <c r="I3371" s="4">
        <v>0</v>
      </c>
      <c r="J3371" s="5">
        <f t="shared" si="100"/>
        <v>0</v>
      </c>
      <c r="K3371">
        <f>IFERROR(VLOOKUP(G3371,'GASB Match'!$A$87:$B$363,2,FALSE),"")</f>
        <v>0</v>
      </c>
    </row>
    <row r="3372" spans="1:11" x14ac:dyDescent="0.2">
      <c r="A3372" t="str">
        <f t="shared" si="99"/>
        <v>2022RESA REGION 1</v>
      </c>
      <c r="B3372">
        <v>0</v>
      </c>
      <c r="C3372">
        <v>2022</v>
      </c>
      <c r="D3372">
        <v>729901</v>
      </c>
      <c r="E3372" t="s">
        <v>777</v>
      </c>
      <c r="F3372" t="s">
        <v>786</v>
      </c>
      <c r="G3372" t="s">
        <v>375</v>
      </c>
      <c r="H3372" s="4">
        <v>0</v>
      </c>
      <c r="I3372" s="4">
        <v>0</v>
      </c>
      <c r="J3372" s="5">
        <f t="shared" si="100"/>
        <v>0</v>
      </c>
      <c r="K3372">
        <f>IFERROR(VLOOKUP(G3372,'GASB Match'!$A$87:$B$363,2,FALSE),"")</f>
        <v>0</v>
      </c>
    </row>
    <row r="3373" spans="1:11" x14ac:dyDescent="0.2">
      <c r="A3373" t="str">
        <f t="shared" si="99"/>
        <v>2016RESA REGION 2</v>
      </c>
      <c r="B3373">
        <v>0</v>
      </c>
      <c r="C3373">
        <v>2016</v>
      </c>
      <c r="D3373">
        <v>729902</v>
      </c>
      <c r="E3373" t="s">
        <v>777</v>
      </c>
      <c r="F3373" t="s">
        <v>786</v>
      </c>
      <c r="G3373" t="s">
        <v>376</v>
      </c>
      <c r="H3373" s="4">
        <v>1598</v>
      </c>
      <c r="I3373" s="4">
        <v>1250</v>
      </c>
      <c r="J3373" s="5">
        <f t="shared" si="100"/>
        <v>2848</v>
      </c>
      <c r="K3373">
        <f>IFERROR(VLOOKUP(G3373,'GASB Match'!$A$87:$B$363,2,FALSE),"")</f>
        <v>0</v>
      </c>
    </row>
    <row r="3374" spans="1:11" x14ac:dyDescent="0.2">
      <c r="A3374" t="str">
        <f t="shared" si="99"/>
        <v>2017RESA REGION 2</v>
      </c>
      <c r="B3374">
        <v>0</v>
      </c>
      <c r="C3374">
        <v>2017</v>
      </c>
      <c r="D3374">
        <v>729902</v>
      </c>
      <c r="E3374" t="s">
        <v>777</v>
      </c>
      <c r="F3374" t="s">
        <v>786</v>
      </c>
      <c r="G3374" t="s">
        <v>376</v>
      </c>
      <c r="H3374" s="4">
        <v>1289</v>
      </c>
      <c r="I3374" s="4">
        <v>833</v>
      </c>
      <c r="J3374" s="5">
        <f t="shared" si="100"/>
        <v>2122</v>
      </c>
      <c r="K3374">
        <f>IFERROR(VLOOKUP(G3374,'GASB Match'!$A$87:$B$363,2,FALSE),"")</f>
        <v>0</v>
      </c>
    </row>
    <row r="3375" spans="1:11" x14ac:dyDescent="0.2">
      <c r="A3375" t="str">
        <f t="shared" si="99"/>
        <v>2018RESA REGION 2</v>
      </c>
      <c r="B3375">
        <v>0</v>
      </c>
      <c r="C3375">
        <v>2018</v>
      </c>
      <c r="D3375">
        <v>729902</v>
      </c>
      <c r="E3375" t="s">
        <v>777</v>
      </c>
      <c r="F3375" t="s">
        <v>786</v>
      </c>
      <c r="G3375" t="s">
        <v>376</v>
      </c>
      <c r="H3375" s="4">
        <v>1140</v>
      </c>
      <c r="I3375" s="4">
        <v>1042</v>
      </c>
      <c r="J3375" s="5">
        <f t="shared" si="100"/>
        <v>2182</v>
      </c>
      <c r="K3375">
        <f>IFERROR(VLOOKUP(G3375,'GASB Match'!$A$87:$B$363,2,FALSE),"")</f>
        <v>0</v>
      </c>
    </row>
    <row r="3376" spans="1:11" x14ac:dyDescent="0.2">
      <c r="A3376" t="str">
        <f t="shared" si="99"/>
        <v>2019RESA REGION 2</v>
      </c>
      <c r="B3376">
        <v>0</v>
      </c>
      <c r="C3376">
        <v>2019</v>
      </c>
      <c r="D3376">
        <v>729902</v>
      </c>
      <c r="E3376" t="s">
        <v>777</v>
      </c>
      <c r="F3376" t="s">
        <v>786</v>
      </c>
      <c r="G3376" t="s">
        <v>376</v>
      </c>
      <c r="H3376" s="4" t="s">
        <v>384</v>
      </c>
      <c r="I3376" s="4" t="s">
        <v>384</v>
      </c>
      <c r="J3376" s="5">
        <f t="shared" si="100"/>
        <v>0</v>
      </c>
      <c r="K3376">
        <f>IFERROR(VLOOKUP(G3376,'GASB Match'!$A$87:$B$363,2,FALSE),"")</f>
        <v>0</v>
      </c>
    </row>
    <row r="3377" spans="1:11" x14ac:dyDescent="0.2">
      <c r="A3377" t="str">
        <f t="shared" si="99"/>
        <v>2020RESA REGION 2</v>
      </c>
      <c r="B3377">
        <v>0</v>
      </c>
      <c r="C3377">
        <v>2020</v>
      </c>
      <c r="D3377">
        <v>729902</v>
      </c>
      <c r="E3377" t="s">
        <v>777</v>
      </c>
      <c r="F3377" t="s">
        <v>786</v>
      </c>
      <c r="G3377" t="s">
        <v>376</v>
      </c>
      <c r="H3377" s="4">
        <v>0</v>
      </c>
      <c r="I3377" s="4">
        <v>0</v>
      </c>
      <c r="J3377" s="5">
        <f t="shared" si="100"/>
        <v>0</v>
      </c>
      <c r="K3377">
        <f>IFERROR(VLOOKUP(G3377,'GASB Match'!$A$87:$B$363,2,FALSE),"")</f>
        <v>0</v>
      </c>
    </row>
    <row r="3378" spans="1:11" x14ac:dyDescent="0.2">
      <c r="A3378" t="str">
        <f t="shared" si="99"/>
        <v>2021RESA REGION 2</v>
      </c>
      <c r="B3378">
        <v>0</v>
      </c>
      <c r="C3378">
        <v>2021</v>
      </c>
      <c r="D3378">
        <v>729902</v>
      </c>
      <c r="E3378" t="s">
        <v>777</v>
      </c>
      <c r="F3378" t="s">
        <v>786</v>
      </c>
      <c r="G3378" t="s">
        <v>376</v>
      </c>
      <c r="H3378" s="4">
        <v>0</v>
      </c>
      <c r="I3378" s="4">
        <v>0</v>
      </c>
      <c r="J3378" s="5">
        <f t="shared" si="100"/>
        <v>0</v>
      </c>
      <c r="K3378">
        <f>IFERROR(VLOOKUP(G3378,'GASB Match'!$A$87:$B$363,2,FALSE),"")</f>
        <v>0</v>
      </c>
    </row>
    <row r="3379" spans="1:11" x14ac:dyDescent="0.2">
      <c r="A3379" t="str">
        <f t="shared" si="99"/>
        <v>2022RESA REGION 2</v>
      </c>
      <c r="B3379">
        <v>0</v>
      </c>
      <c r="C3379">
        <v>2022</v>
      </c>
      <c r="D3379">
        <v>729902</v>
      </c>
      <c r="E3379" t="s">
        <v>777</v>
      </c>
      <c r="F3379" t="s">
        <v>786</v>
      </c>
      <c r="G3379" t="s">
        <v>376</v>
      </c>
      <c r="H3379" s="4">
        <v>0</v>
      </c>
      <c r="I3379" s="4">
        <v>0</v>
      </c>
      <c r="J3379" s="5">
        <f t="shared" si="100"/>
        <v>0</v>
      </c>
      <c r="K3379">
        <f>IFERROR(VLOOKUP(G3379,'GASB Match'!$A$87:$B$363,2,FALSE),"")</f>
        <v>0</v>
      </c>
    </row>
    <row r="3380" spans="1:11" x14ac:dyDescent="0.2">
      <c r="A3380" t="str">
        <f t="shared" si="99"/>
        <v>2016RESA REGION 5</v>
      </c>
      <c r="B3380">
        <v>0</v>
      </c>
      <c r="C3380">
        <v>2016</v>
      </c>
      <c r="D3380">
        <v>729905</v>
      </c>
      <c r="E3380" t="s">
        <v>777</v>
      </c>
      <c r="F3380" t="s">
        <v>786</v>
      </c>
      <c r="G3380" t="s">
        <v>377</v>
      </c>
      <c r="H3380" s="4">
        <v>849</v>
      </c>
      <c r="I3380" s="4">
        <v>762</v>
      </c>
      <c r="J3380" s="5">
        <f t="shared" si="100"/>
        <v>1611</v>
      </c>
      <c r="K3380">
        <f>IFERROR(VLOOKUP(G3380,'GASB Match'!$A$87:$B$363,2,FALSE),"")</f>
        <v>0</v>
      </c>
    </row>
    <row r="3381" spans="1:11" x14ac:dyDescent="0.2">
      <c r="A3381" t="str">
        <f t="shared" si="99"/>
        <v>2017RESA REGION 5</v>
      </c>
      <c r="B3381">
        <v>0</v>
      </c>
      <c r="C3381">
        <v>2017</v>
      </c>
      <c r="D3381">
        <v>729905</v>
      </c>
      <c r="E3381" t="s">
        <v>777</v>
      </c>
      <c r="F3381" t="s">
        <v>786</v>
      </c>
      <c r="G3381" t="s">
        <v>377</v>
      </c>
      <c r="H3381" s="4">
        <v>1399</v>
      </c>
      <c r="I3381" s="4">
        <v>903</v>
      </c>
      <c r="J3381" s="5">
        <f t="shared" si="100"/>
        <v>2302</v>
      </c>
      <c r="K3381">
        <f>IFERROR(VLOOKUP(G3381,'GASB Match'!$A$87:$B$363,2,FALSE),"")</f>
        <v>0</v>
      </c>
    </row>
    <row r="3382" spans="1:11" x14ac:dyDescent="0.2">
      <c r="A3382" t="str">
        <f t="shared" si="99"/>
        <v>2018RESA REGION 5</v>
      </c>
      <c r="B3382">
        <v>0</v>
      </c>
      <c r="C3382">
        <v>2018</v>
      </c>
      <c r="D3382">
        <v>729905</v>
      </c>
      <c r="E3382" t="s">
        <v>777</v>
      </c>
      <c r="F3382" t="s">
        <v>786</v>
      </c>
      <c r="G3382" t="s">
        <v>377</v>
      </c>
      <c r="H3382" s="4">
        <v>1516</v>
      </c>
      <c r="I3382" s="4">
        <v>1275</v>
      </c>
      <c r="J3382" s="5">
        <f t="shared" si="100"/>
        <v>2791</v>
      </c>
      <c r="K3382">
        <f>IFERROR(VLOOKUP(G3382,'GASB Match'!$A$87:$B$363,2,FALSE),"")</f>
        <v>0</v>
      </c>
    </row>
    <row r="3383" spans="1:11" x14ac:dyDescent="0.2">
      <c r="A3383" t="str">
        <f t="shared" si="99"/>
        <v>2019RESA REGION 5</v>
      </c>
      <c r="B3383">
        <v>0</v>
      </c>
      <c r="C3383">
        <v>2019</v>
      </c>
      <c r="D3383">
        <v>729905</v>
      </c>
      <c r="E3383" t="s">
        <v>777</v>
      </c>
      <c r="F3383" t="s">
        <v>786</v>
      </c>
      <c r="G3383" t="s">
        <v>377</v>
      </c>
      <c r="H3383" s="4">
        <v>3320</v>
      </c>
      <c r="I3383" s="4">
        <v>2089</v>
      </c>
      <c r="J3383" s="5">
        <f t="shared" si="100"/>
        <v>5409</v>
      </c>
      <c r="K3383">
        <f>IFERROR(VLOOKUP(G3383,'GASB Match'!$A$87:$B$363,2,FALSE),"")</f>
        <v>0</v>
      </c>
    </row>
    <row r="3384" spans="1:11" x14ac:dyDescent="0.2">
      <c r="A3384" t="str">
        <f t="shared" si="99"/>
        <v>2020RESA REGION 5</v>
      </c>
      <c r="B3384">
        <v>0</v>
      </c>
      <c r="C3384">
        <v>2020</v>
      </c>
      <c r="D3384">
        <v>729905</v>
      </c>
      <c r="E3384" t="s">
        <v>777</v>
      </c>
      <c r="F3384" t="s">
        <v>786</v>
      </c>
      <c r="G3384" t="s">
        <v>377</v>
      </c>
      <c r="H3384" s="4">
        <v>3365</v>
      </c>
      <c r="I3384" s="4">
        <v>1901</v>
      </c>
      <c r="J3384" s="5">
        <f t="shared" si="100"/>
        <v>5266</v>
      </c>
      <c r="K3384">
        <f>IFERROR(VLOOKUP(G3384,'GASB Match'!$A$87:$B$363,2,FALSE),"")</f>
        <v>0</v>
      </c>
    </row>
    <row r="3385" spans="1:11" x14ac:dyDescent="0.2">
      <c r="A3385" t="str">
        <f t="shared" si="99"/>
        <v>2021RESA REGION 5</v>
      </c>
      <c r="B3385">
        <v>0</v>
      </c>
      <c r="C3385">
        <v>2021</v>
      </c>
      <c r="D3385">
        <v>729905</v>
      </c>
      <c r="E3385" t="s">
        <v>777</v>
      </c>
      <c r="F3385" t="s">
        <v>786</v>
      </c>
      <c r="G3385" t="s">
        <v>377</v>
      </c>
      <c r="H3385" s="4">
        <v>3114</v>
      </c>
      <c r="I3385" s="4">
        <v>1727</v>
      </c>
      <c r="J3385" s="5">
        <f t="shared" si="100"/>
        <v>4841</v>
      </c>
      <c r="K3385">
        <f>IFERROR(VLOOKUP(G3385,'GASB Match'!$A$87:$B$363,2,FALSE),"")</f>
        <v>0</v>
      </c>
    </row>
    <row r="3386" spans="1:11" x14ac:dyDescent="0.2">
      <c r="A3386" t="str">
        <f t="shared" si="99"/>
        <v>2022RESA REGION 5</v>
      </c>
      <c r="B3386">
        <v>0</v>
      </c>
      <c r="C3386">
        <v>2022</v>
      </c>
      <c r="D3386">
        <v>729905</v>
      </c>
      <c r="E3386" t="s">
        <v>777</v>
      </c>
      <c r="F3386" t="s">
        <v>786</v>
      </c>
      <c r="G3386" t="s">
        <v>377</v>
      </c>
      <c r="H3386" s="4">
        <v>5024</v>
      </c>
      <c r="I3386" s="4">
        <v>2648</v>
      </c>
      <c r="J3386" s="5">
        <f t="shared" si="100"/>
        <v>7672</v>
      </c>
      <c r="K3386">
        <f>IFERROR(VLOOKUP(G3386,'GASB Match'!$A$87:$B$363,2,FALSE),"")</f>
        <v>0</v>
      </c>
    </row>
    <row r="3387" spans="1:11" x14ac:dyDescent="0.2">
      <c r="A3387" t="str">
        <f t="shared" si="99"/>
        <v>2023RESA REGION 5</v>
      </c>
      <c r="B3387">
        <v>0</v>
      </c>
      <c r="C3387">
        <v>2023</v>
      </c>
      <c r="D3387">
        <v>729905</v>
      </c>
      <c r="E3387" t="s">
        <v>777</v>
      </c>
      <c r="F3387" t="s">
        <v>786</v>
      </c>
      <c r="G3387" t="s">
        <v>377</v>
      </c>
      <c r="H3387" s="4">
        <v>6587</v>
      </c>
      <c r="I3387" s="4">
        <v>3443</v>
      </c>
      <c r="J3387" s="5">
        <f t="shared" si="100"/>
        <v>10030</v>
      </c>
      <c r="K3387">
        <f>IFERROR(VLOOKUP(G3387,'GASB Match'!$A$87:$B$363,2,FALSE),"")</f>
        <v>0</v>
      </c>
    </row>
    <row r="3389" spans="1:11" x14ac:dyDescent="0.2">
      <c r="I3389" s="6"/>
      <c r="J3389" s="5" t="s">
        <v>1148</v>
      </c>
      <c r="K3389" t="s">
        <v>1149</v>
      </c>
    </row>
    <row r="3390" spans="1:11" x14ac:dyDescent="0.2">
      <c r="I3390">
        <v>2015</v>
      </c>
      <c r="J3390" s="6">
        <f>SUMIF($C$2:$C$3387,I3390,$J$2:$J$3387)</f>
        <v>109382694</v>
      </c>
      <c r="K3390" s="6">
        <v>109382689</v>
      </c>
    </row>
    <row r="3391" spans="1:11" x14ac:dyDescent="0.2">
      <c r="I3391">
        <v>2016</v>
      </c>
      <c r="J3391" s="6">
        <f t="shared" ref="J3391:J3397" si="101">SUMIF($C$2:$C$3387,I3391,$J$2:$J$3387)</f>
        <v>112539479</v>
      </c>
      <c r="K3391" s="6">
        <v>112539479</v>
      </c>
    </row>
    <row r="3392" spans="1:11" x14ac:dyDescent="0.2">
      <c r="I3392">
        <v>2017</v>
      </c>
      <c r="J3392" s="6">
        <f t="shared" si="101"/>
        <v>115673587</v>
      </c>
      <c r="K3392" s="6">
        <v>115673587</v>
      </c>
    </row>
    <row r="3393" spans="9:11" x14ac:dyDescent="0.2">
      <c r="I3393">
        <v>2018</v>
      </c>
      <c r="J3393" s="6">
        <f t="shared" si="101"/>
        <v>118477220</v>
      </c>
      <c r="K3393" s="6">
        <v>118477220</v>
      </c>
    </row>
    <row r="3394" spans="9:11" x14ac:dyDescent="0.2">
      <c r="I3394">
        <v>2019</v>
      </c>
      <c r="J3394" s="6">
        <f t="shared" si="101"/>
        <v>121764642</v>
      </c>
      <c r="K3394" s="6">
        <v>121764642</v>
      </c>
    </row>
    <row r="3395" spans="9:11" x14ac:dyDescent="0.2">
      <c r="I3395">
        <v>2020</v>
      </c>
      <c r="J3395" s="6">
        <f t="shared" si="101"/>
        <v>124842961</v>
      </c>
      <c r="K3395" s="6">
        <v>124842961</v>
      </c>
    </row>
    <row r="3396" spans="9:11" x14ac:dyDescent="0.2">
      <c r="I3396">
        <v>2021</v>
      </c>
      <c r="J3396" s="6">
        <f t="shared" si="101"/>
        <v>130608283</v>
      </c>
      <c r="K3396" s="6">
        <v>130608283</v>
      </c>
    </row>
    <row r="3397" spans="9:11" x14ac:dyDescent="0.2">
      <c r="I3397">
        <v>2022</v>
      </c>
      <c r="J3397" s="6">
        <f t="shared" si="101"/>
        <v>136074354</v>
      </c>
      <c r="K3397" s="6">
        <v>136074354</v>
      </c>
    </row>
    <row r="3398" spans="9:11" x14ac:dyDescent="0.2">
      <c r="I3398"/>
    </row>
    <row r="3399" spans="9:11" x14ac:dyDescent="0.2">
      <c r="I3399"/>
      <c r="J3399" s="14" t="s">
        <v>1150</v>
      </c>
      <c r="K3399" s="14"/>
    </row>
    <row r="3400" spans="9:11" x14ac:dyDescent="0.2">
      <c r="I3400"/>
      <c r="J3400" s="10">
        <v>2015</v>
      </c>
      <c r="K3400" s="11">
        <f>J3390-K3390</f>
        <v>5</v>
      </c>
    </row>
    <row r="3401" spans="9:11" x14ac:dyDescent="0.2">
      <c r="I3401"/>
      <c r="J3401" s="10">
        <v>2016</v>
      </c>
      <c r="K3401" s="11">
        <f t="shared" ref="K3401:K3407" si="102">J3391-K3391</f>
        <v>0</v>
      </c>
    </row>
    <row r="3402" spans="9:11" x14ac:dyDescent="0.2">
      <c r="I3402"/>
      <c r="J3402" s="10">
        <v>2017</v>
      </c>
      <c r="K3402" s="11">
        <f t="shared" si="102"/>
        <v>0</v>
      </c>
    </row>
    <row r="3403" spans="9:11" x14ac:dyDescent="0.2">
      <c r="I3403"/>
      <c r="J3403" s="10">
        <v>2018</v>
      </c>
      <c r="K3403" s="11">
        <f t="shared" si="102"/>
        <v>0</v>
      </c>
    </row>
    <row r="3404" spans="9:11" x14ac:dyDescent="0.2">
      <c r="I3404"/>
      <c r="J3404" s="10">
        <v>2019</v>
      </c>
      <c r="K3404" s="11">
        <f t="shared" si="102"/>
        <v>0</v>
      </c>
    </row>
    <row r="3405" spans="9:11" x14ac:dyDescent="0.2">
      <c r="I3405"/>
      <c r="J3405" s="10">
        <v>2020</v>
      </c>
      <c r="K3405" s="11">
        <f t="shared" si="102"/>
        <v>0</v>
      </c>
    </row>
    <row r="3406" spans="9:11" x14ac:dyDescent="0.2">
      <c r="I3406"/>
      <c r="J3406" s="10">
        <v>2021</v>
      </c>
      <c r="K3406" s="11">
        <f t="shared" si="102"/>
        <v>0</v>
      </c>
    </row>
    <row r="3407" spans="9:11" x14ac:dyDescent="0.2">
      <c r="I3407"/>
      <c r="J3407" s="10">
        <v>2022</v>
      </c>
      <c r="K3407" s="11">
        <f t="shared" si="102"/>
        <v>0</v>
      </c>
    </row>
    <row r="3408" spans="9:11" x14ac:dyDescent="0.2">
      <c r="I3408"/>
    </row>
    <row r="3409" spans="9:9" x14ac:dyDescent="0.2">
      <c r="I3409"/>
    </row>
    <row r="3410" spans="9:9" x14ac:dyDescent="0.2">
      <c r="I3410"/>
    </row>
    <row r="3411" spans="9:9" x14ac:dyDescent="0.2">
      <c r="I3411"/>
    </row>
    <row r="3412" spans="9:9" x14ac:dyDescent="0.2">
      <c r="I3412"/>
    </row>
    <row r="3413" spans="9:9" x14ac:dyDescent="0.2">
      <c r="I3413"/>
    </row>
    <row r="3414" spans="9:9" x14ac:dyDescent="0.2">
      <c r="I3414"/>
    </row>
    <row r="3415" spans="9:9" x14ac:dyDescent="0.2">
      <c r="I3415"/>
    </row>
    <row r="3416" spans="9:9" x14ac:dyDescent="0.2">
      <c r="I3416"/>
    </row>
    <row r="3417" spans="9:9" x14ac:dyDescent="0.2">
      <c r="I3417"/>
    </row>
    <row r="3418" spans="9:9" x14ac:dyDescent="0.2">
      <c r="I3418"/>
    </row>
    <row r="3419" spans="9:9" x14ac:dyDescent="0.2">
      <c r="I3419"/>
    </row>
    <row r="3420" spans="9:9" x14ac:dyDescent="0.2">
      <c r="I3420"/>
    </row>
    <row r="3421" spans="9:9" x14ac:dyDescent="0.2">
      <c r="I3421"/>
    </row>
    <row r="3422" spans="9:9" x14ac:dyDescent="0.2">
      <c r="I3422"/>
    </row>
    <row r="3423" spans="9:9" x14ac:dyDescent="0.2">
      <c r="I3423"/>
    </row>
    <row r="3424" spans="9:9" x14ac:dyDescent="0.2">
      <c r="I3424"/>
    </row>
    <row r="3425" spans="9:9" x14ac:dyDescent="0.2">
      <c r="I3425"/>
    </row>
    <row r="3426" spans="9:9" x14ac:dyDescent="0.2">
      <c r="I3426"/>
    </row>
    <row r="3427" spans="9:9" x14ac:dyDescent="0.2">
      <c r="I3427"/>
    </row>
    <row r="3428" spans="9:9" x14ac:dyDescent="0.2">
      <c r="I3428"/>
    </row>
    <row r="3429" spans="9:9" x14ac:dyDescent="0.2">
      <c r="I3429"/>
    </row>
    <row r="3430" spans="9:9" x14ac:dyDescent="0.2">
      <c r="I3430"/>
    </row>
    <row r="3431" spans="9:9" x14ac:dyDescent="0.2">
      <c r="I3431"/>
    </row>
    <row r="3432" spans="9:9" x14ac:dyDescent="0.2">
      <c r="I3432"/>
    </row>
    <row r="3433" spans="9:9" x14ac:dyDescent="0.2">
      <c r="I3433"/>
    </row>
    <row r="3434" spans="9:9" x14ac:dyDescent="0.2">
      <c r="I3434"/>
    </row>
    <row r="3435" spans="9:9" x14ac:dyDescent="0.2">
      <c r="I3435"/>
    </row>
    <row r="3436" spans="9:9" x14ac:dyDescent="0.2">
      <c r="I3436"/>
    </row>
    <row r="3437" spans="9:9" x14ac:dyDescent="0.2">
      <c r="I3437"/>
    </row>
    <row r="3438" spans="9:9" x14ac:dyDescent="0.2">
      <c r="I3438"/>
    </row>
    <row r="3439" spans="9:9" x14ac:dyDescent="0.2">
      <c r="I3439"/>
    </row>
    <row r="3440" spans="9:9" x14ac:dyDescent="0.2">
      <c r="I3440"/>
    </row>
    <row r="3441" spans="9:9" x14ac:dyDescent="0.2">
      <c r="I3441"/>
    </row>
    <row r="3442" spans="9:9" x14ac:dyDescent="0.2">
      <c r="I3442"/>
    </row>
    <row r="3443" spans="9:9" x14ac:dyDescent="0.2">
      <c r="I3443"/>
    </row>
    <row r="3444" spans="9:9" x14ac:dyDescent="0.2">
      <c r="I3444"/>
    </row>
    <row r="3445" spans="9:9" x14ac:dyDescent="0.2">
      <c r="I3445"/>
    </row>
    <row r="3446" spans="9:9" x14ac:dyDescent="0.2">
      <c r="I3446"/>
    </row>
    <row r="3447" spans="9:9" x14ac:dyDescent="0.2">
      <c r="I3447"/>
    </row>
    <row r="3448" spans="9:9" x14ac:dyDescent="0.2">
      <c r="I3448"/>
    </row>
    <row r="3449" spans="9:9" x14ac:dyDescent="0.2">
      <c r="I3449"/>
    </row>
    <row r="3450" spans="9:9" x14ac:dyDescent="0.2">
      <c r="I3450"/>
    </row>
    <row r="3451" spans="9:9" x14ac:dyDescent="0.2">
      <c r="I3451"/>
    </row>
    <row r="3452" spans="9:9" x14ac:dyDescent="0.2">
      <c r="I3452"/>
    </row>
    <row r="3453" spans="9:9" x14ac:dyDescent="0.2">
      <c r="I3453"/>
    </row>
    <row r="3454" spans="9:9" x14ac:dyDescent="0.2">
      <c r="I3454"/>
    </row>
    <row r="3455" spans="9:9" x14ac:dyDescent="0.2">
      <c r="I3455"/>
    </row>
    <row r="3456" spans="9:9" x14ac:dyDescent="0.2">
      <c r="I3456"/>
    </row>
    <row r="3457" spans="9:9" x14ac:dyDescent="0.2">
      <c r="I3457"/>
    </row>
    <row r="3458" spans="9:9" x14ac:dyDescent="0.2">
      <c r="I3458"/>
    </row>
    <row r="3459" spans="9:9" x14ac:dyDescent="0.2">
      <c r="I3459"/>
    </row>
    <row r="3460" spans="9:9" x14ac:dyDescent="0.2">
      <c r="I3460"/>
    </row>
    <row r="3461" spans="9:9" x14ac:dyDescent="0.2">
      <c r="I3461"/>
    </row>
    <row r="3462" spans="9:9" x14ac:dyDescent="0.2">
      <c r="I3462"/>
    </row>
    <row r="3463" spans="9:9" x14ac:dyDescent="0.2">
      <c r="I3463"/>
    </row>
    <row r="3464" spans="9:9" x14ac:dyDescent="0.2">
      <c r="I3464"/>
    </row>
    <row r="3465" spans="9:9" x14ac:dyDescent="0.2">
      <c r="I3465"/>
    </row>
    <row r="3466" spans="9:9" x14ac:dyDescent="0.2">
      <c r="I3466"/>
    </row>
    <row r="3467" spans="9:9" x14ac:dyDescent="0.2">
      <c r="I3467"/>
    </row>
    <row r="3468" spans="9:9" x14ac:dyDescent="0.2">
      <c r="I3468"/>
    </row>
    <row r="3469" spans="9:9" x14ac:dyDescent="0.2">
      <c r="I3469"/>
    </row>
    <row r="3470" spans="9:9" x14ac:dyDescent="0.2">
      <c r="I3470"/>
    </row>
    <row r="3471" spans="9:9" x14ac:dyDescent="0.2">
      <c r="I3471"/>
    </row>
    <row r="3472" spans="9:9" x14ac:dyDescent="0.2">
      <c r="I3472"/>
    </row>
    <row r="3473" spans="9:9" x14ac:dyDescent="0.2">
      <c r="I3473"/>
    </row>
    <row r="3474" spans="9:9" x14ac:dyDescent="0.2">
      <c r="I3474"/>
    </row>
    <row r="3475" spans="9:9" x14ac:dyDescent="0.2">
      <c r="I3475"/>
    </row>
    <row r="3476" spans="9:9" x14ac:dyDescent="0.2">
      <c r="I3476"/>
    </row>
    <row r="3477" spans="9:9" x14ac:dyDescent="0.2">
      <c r="I3477"/>
    </row>
    <row r="3478" spans="9:9" x14ac:dyDescent="0.2">
      <c r="I3478"/>
    </row>
    <row r="3479" spans="9:9" x14ac:dyDescent="0.2">
      <c r="I3479"/>
    </row>
    <row r="3480" spans="9:9" x14ac:dyDescent="0.2">
      <c r="I3480"/>
    </row>
    <row r="3481" spans="9:9" x14ac:dyDescent="0.2">
      <c r="I3481"/>
    </row>
    <row r="3482" spans="9:9" x14ac:dyDescent="0.2">
      <c r="I3482"/>
    </row>
    <row r="3483" spans="9:9" x14ac:dyDescent="0.2">
      <c r="I3483"/>
    </row>
    <row r="3484" spans="9:9" x14ac:dyDescent="0.2">
      <c r="I3484"/>
    </row>
    <row r="3485" spans="9:9" x14ac:dyDescent="0.2">
      <c r="I3485"/>
    </row>
    <row r="3486" spans="9:9" x14ac:dyDescent="0.2">
      <c r="I3486"/>
    </row>
    <row r="3487" spans="9:9" x14ac:dyDescent="0.2">
      <c r="I3487"/>
    </row>
    <row r="3488" spans="9:9" x14ac:dyDescent="0.2">
      <c r="I3488"/>
    </row>
    <row r="3489" spans="9:9" x14ac:dyDescent="0.2">
      <c r="I3489"/>
    </row>
    <row r="3490" spans="9:9" x14ac:dyDescent="0.2">
      <c r="I3490"/>
    </row>
    <row r="3491" spans="9:9" x14ac:dyDescent="0.2">
      <c r="I3491"/>
    </row>
    <row r="3492" spans="9:9" x14ac:dyDescent="0.2">
      <c r="I3492"/>
    </row>
    <row r="3493" spans="9:9" x14ac:dyDescent="0.2">
      <c r="I3493"/>
    </row>
    <row r="3494" spans="9:9" x14ac:dyDescent="0.2">
      <c r="I3494"/>
    </row>
    <row r="3495" spans="9:9" x14ac:dyDescent="0.2">
      <c r="I3495"/>
    </row>
    <row r="3496" spans="9:9" x14ac:dyDescent="0.2">
      <c r="I3496"/>
    </row>
    <row r="3497" spans="9:9" x14ac:dyDescent="0.2">
      <c r="I3497"/>
    </row>
    <row r="3498" spans="9:9" x14ac:dyDescent="0.2">
      <c r="I3498"/>
    </row>
    <row r="3499" spans="9:9" x14ac:dyDescent="0.2">
      <c r="I3499"/>
    </row>
    <row r="3500" spans="9:9" x14ac:dyDescent="0.2">
      <c r="I3500"/>
    </row>
    <row r="3501" spans="9:9" x14ac:dyDescent="0.2">
      <c r="I3501"/>
    </row>
    <row r="3502" spans="9:9" x14ac:dyDescent="0.2">
      <c r="I3502"/>
    </row>
    <row r="3503" spans="9:9" x14ac:dyDescent="0.2">
      <c r="I3503"/>
    </row>
    <row r="3504" spans="9:9" x14ac:dyDescent="0.2">
      <c r="I3504"/>
    </row>
    <row r="3505" spans="9:9" x14ac:dyDescent="0.2">
      <c r="I3505"/>
    </row>
    <row r="3506" spans="9:9" x14ac:dyDescent="0.2">
      <c r="I3506"/>
    </row>
    <row r="3507" spans="9:9" x14ac:dyDescent="0.2">
      <c r="I3507"/>
    </row>
    <row r="3508" spans="9:9" x14ac:dyDescent="0.2">
      <c r="I3508"/>
    </row>
    <row r="3509" spans="9:9" x14ac:dyDescent="0.2">
      <c r="I3509"/>
    </row>
    <row r="3510" spans="9:9" x14ac:dyDescent="0.2">
      <c r="I3510"/>
    </row>
    <row r="3511" spans="9:9" x14ac:dyDescent="0.2">
      <c r="I3511"/>
    </row>
    <row r="3512" spans="9:9" x14ac:dyDescent="0.2">
      <c r="I3512"/>
    </row>
    <row r="3513" spans="9:9" x14ac:dyDescent="0.2">
      <c r="I3513"/>
    </row>
    <row r="3514" spans="9:9" x14ac:dyDescent="0.2">
      <c r="I3514"/>
    </row>
    <row r="3515" spans="9:9" x14ac:dyDescent="0.2">
      <c r="I3515"/>
    </row>
    <row r="3516" spans="9:9" x14ac:dyDescent="0.2">
      <c r="I3516"/>
    </row>
    <row r="3517" spans="9:9" x14ac:dyDescent="0.2">
      <c r="I3517"/>
    </row>
    <row r="3518" spans="9:9" x14ac:dyDescent="0.2">
      <c r="I3518"/>
    </row>
    <row r="3519" spans="9:9" x14ac:dyDescent="0.2">
      <c r="I3519"/>
    </row>
    <row r="3520" spans="9:9" x14ac:dyDescent="0.2">
      <c r="I3520"/>
    </row>
    <row r="3521" spans="9:9" x14ac:dyDescent="0.2">
      <c r="I3521"/>
    </row>
    <row r="3522" spans="9:9" x14ac:dyDescent="0.2">
      <c r="I3522"/>
    </row>
    <row r="3523" spans="9:9" x14ac:dyDescent="0.2">
      <c r="I3523"/>
    </row>
    <row r="3524" spans="9:9" x14ac:dyDescent="0.2">
      <c r="I3524"/>
    </row>
    <row r="3525" spans="9:9" x14ac:dyDescent="0.2">
      <c r="I3525"/>
    </row>
    <row r="3526" spans="9:9" x14ac:dyDescent="0.2">
      <c r="I3526"/>
    </row>
    <row r="3527" spans="9:9" x14ac:dyDescent="0.2">
      <c r="I3527"/>
    </row>
    <row r="3528" spans="9:9" x14ac:dyDescent="0.2">
      <c r="I3528"/>
    </row>
    <row r="3529" spans="9:9" x14ac:dyDescent="0.2">
      <c r="I3529"/>
    </row>
    <row r="3530" spans="9:9" x14ac:dyDescent="0.2">
      <c r="I3530"/>
    </row>
    <row r="3531" spans="9:9" x14ac:dyDescent="0.2">
      <c r="I3531"/>
    </row>
    <row r="3532" spans="9:9" x14ac:dyDescent="0.2">
      <c r="I3532"/>
    </row>
    <row r="3533" spans="9:9" x14ac:dyDescent="0.2">
      <c r="I3533"/>
    </row>
    <row r="3534" spans="9:9" x14ac:dyDescent="0.2">
      <c r="I3534"/>
    </row>
    <row r="3535" spans="9:9" x14ac:dyDescent="0.2">
      <c r="I3535"/>
    </row>
    <row r="3536" spans="9:9" x14ac:dyDescent="0.2">
      <c r="I3536"/>
    </row>
    <row r="3537" spans="9:9" x14ac:dyDescent="0.2">
      <c r="I3537"/>
    </row>
    <row r="3538" spans="9:9" x14ac:dyDescent="0.2">
      <c r="I3538"/>
    </row>
    <row r="3539" spans="9:9" x14ac:dyDescent="0.2">
      <c r="I3539"/>
    </row>
    <row r="3540" spans="9:9" x14ac:dyDescent="0.2">
      <c r="I3540"/>
    </row>
    <row r="3541" spans="9:9" x14ac:dyDescent="0.2">
      <c r="I3541"/>
    </row>
    <row r="3542" spans="9:9" x14ac:dyDescent="0.2">
      <c r="I3542"/>
    </row>
    <row r="3543" spans="9:9" x14ac:dyDescent="0.2">
      <c r="I3543"/>
    </row>
    <row r="3544" spans="9:9" x14ac:dyDescent="0.2">
      <c r="I3544"/>
    </row>
    <row r="3545" spans="9:9" x14ac:dyDescent="0.2">
      <c r="I3545"/>
    </row>
    <row r="3546" spans="9:9" x14ac:dyDescent="0.2">
      <c r="I3546"/>
    </row>
    <row r="3547" spans="9:9" x14ac:dyDescent="0.2">
      <c r="I3547"/>
    </row>
    <row r="3548" spans="9:9" x14ac:dyDescent="0.2">
      <c r="I3548"/>
    </row>
    <row r="3549" spans="9:9" x14ac:dyDescent="0.2">
      <c r="I3549"/>
    </row>
    <row r="3550" spans="9:9" x14ac:dyDescent="0.2">
      <c r="I3550"/>
    </row>
    <row r="3551" spans="9:9" x14ac:dyDescent="0.2">
      <c r="I3551"/>
    </row>
    <row r="3552" spans="9:9" x14ac:dyDescent="0.2">
      <c r="I3552"/>
    </row>
    <row r="3553" spans="9:9" x14ac:dyDescent="0.2">
      <c r="I3553"/>
    </row>
    <row r="3554" spans="9:9" x14ac:dyDescent="0.2">
      <c r="I3554"/>
    </row>
    <row r="3555" spans="9:9" x14ac:dyDescent="0.2">
      <c r="I3555"/>
    </row>
    <row r="3556" spans="9:9" x14ac:dyDescent="0.2">
      <c r="I3556"/>
    </row>
    <row r="3557" spans="9:9" x14ac:dyDescent="0.2">
      <c r="I3557"/>
    </row>
    <row r="3558" spans="9:9" x14ac:dyDescent="0.2">
      <c r="I3558"/>
    </row>
    <row r="3559" spans="9:9" x14ac:dyDescent="0.2">
      <c r="I3559"/>
    </row>
    <row r="3560" spans="9:9" x14ac:dyDescent="0.2">
      <c r="I3560"/>
    </row>
    <row r="3561" spans="9:9" x14ac:dyDescent="0.2">
      <c r="I3561"/>
    </row>
    <row r="3562" spans="9:9" x14ac:dyDescent="0.2">
      <c r="I3562"/>
    </row>
    <row r="3563" spans="9:9" x14ac:dyDescent="0.2">
      <c r="I3563"/>
    </row>
    <row r="3564" spans="9:9" x14ac:dyDescent="0.2">
      <c r="I3564"/>
    </row>
    <row r="3565" spans="9:9" x14ac:dyDescent="0.2">
      <c r="I3565"/>
    </row>
    <row r="3566" spans="9:9" x14ac:dyDescent="0.2">
      <c r="I3566"/>
    </row>
    <row r="3567" spans="9:9" x14ac:dyDescent="0.2">
      <c r="I3567"/>
    </row>
    <row r="3568" spans="9:9" x14ac:dyDescent="0.2">
      <c r="I3568"/>
    </row>
    <row r="3569" spans="9:9" x14ac:dyDescent="0.2">
      <c r="I3569"/>
    </row>
    <row r="3570" spans="9:9" x14ac:dyDescent="0.2">
      <c r="I3570"/>
    </row>
    <row r="3571" spans="9:9" x14ac:dyDescent="0.2">
      <c r="I3571"/>
    </row>
    <row r="3572" spans="9:9" x14ac:dyDescent="0.2">
      <c r="I3572"/>
    </row>
    <row r="3573" spans="9:9" x14ac:dyDescent="0.2">
      <c r="I3573"/>
    </row>
    <row r="3574" spans="9:9" x14ac:dyDescent="0.2">
      <c r="I3574"/>
    </row>
    <row r="3575" spans="9:9" x14ac:dyDescent="0.2">
      <c r="I3575"/>
    </row>
    <row r="3576" spans="9:9" x14ac:dyDescent="0.2">
      <c r="I3576"/>
    </row>
    <row r="3577" spans="9:9" x14ac:dyDescent="0.2">
      <c r="I3577"/>
    </row>
    <row r="3578" spans="9:9" x14ac:dyDescent="0.2">
      <c r="I3578"/>
    </row>
    <row r="3579" spans="9:9" x14ac:dyDescent="0.2">
      <c r="I3579"/>
    </row>
    <row r="3580" spans="9:9" x14ac:dyDescent="0.2">
      <c r="I3580"/>
    </row>
    <row r="3581" spans="9:9" x14ac:dyDescent="0.2">
      <c r="I3581"/>
    </row>
    <row r="3582" spans="9:9" x14ac:dyDescent="0.2">
      <c r="I3582"/>
    </row>
    <row r="3583" spans="9:9" x14ac:dyDescent="0.2">
      <c r="I3583"/>
    </row>
    <row r="3584" spans="9:9" x14ac:dyDescent="0.2">
      <c r="I3584"/>
    </row>
    <row r="3585" spans="9:9" x14ac:dyDescent="0.2">
      <c r="I3585"/>
    </row>
    <row r="3586" spans="9:9" x14ac:dyDescent="0.2">
      <c r="I3586"/>
    </row>
    <row r="3587" spans="9:9" x14ac:dyDescent="0.2">
      <c r="I3587"/>
    </row>
    <row r="3588" spans="9:9" x14ac:dyDescent="0.2">
      <c r="I3588"/>
    </row>
    <row r="3589" spans="9:9" x14ac:dyDescent="0.2">
      <c r="I3589"/>
    </row>
    <row r="3590" spans="9:9" x14ac:dyDescent="0.2">
      <c r="I3590"/>
    </row>
    <row r="3591" spans="9:9" x14ac:dyDescent="0.2">
      <c r="I3591"/>
    </row>
    <row r="3592" spans="9:9" x14ac:dyDescent="0.2">
      <c r="I3592"/>
    </row>
    <row r="3593" spans="9:9" x14ac:dyDescent="0.2">
      <c r="I3593"/>
    </row>
    <row r="3594" spans="9:9" x14ac:dyDescent="0.2">
      <c r="I3594"/>
    </row>
    <row r="3595" spans="9:9" x14ac:dyDescent="0.2">
      <c r="I3595"/>
    </row>
    <row r="3596" spans="9:9" x14ac:dyDescent="0.2">
      <c r="I3596"/>
    </row>
    <row r="3597" spans="9:9" x14ac:dyDescent="0.2">
      <c r="I3597"/>
    </row>
    <row r="3598" spans="9:9" x14ac:dyDescent="0.2">
      <c r="I3598"/>
    </row>
    <row r="3599" spans="9:9" x14ac:dyDescent="0.2">
      <c r="I3599"/>
    </row>
    <row r="3600" spans="9:9" x14ac:dyDescent="0.2">
      <c r="I3600"/>
    </row>
    <row r="3601" spans="9:9" x14ac:dyDescent="0.2">
      <c r="I3601"/>
    </row>
    <row r="3602" spans="9:9" x14ac:dyDescent="0.2">
      <c r="I3602"/>
    </row>
    <row r="3603" spans="9:9" x14ac:dyDescent="0.2">
      <c r="I3603"/>
    </row>
    <row r="3604" spans="9:9" x14ac:dyDescent="0.2">
      <c r="I3604"/>
    </row>
    <row r="3605" spans="9:9" x14ac:dyDescent="0.2">
      <c r="I3605"/>
    </row>
    <row r="3606" spans="9:9" x14ac:dyDescent="0.2">
      <c r="I3606"/>
    </row>
    <row r="3607" spans="9:9" x14ac:dyDescent="0.2">
      <c r="I3607"/>
    </row>
    <row r="3608" spans="9:9" x14ac:dyDescent="0.2">
      <c r="I3608"/>
    </row>
    <row r="3609" spans="9:9" x14ac:dyDescent="0.2">
      <c r="I3609"/>
    </row>
    <row r="3610" spans="9:9" x14ac:dyDescent="0.2">
      <c r="I3610"/>
    </row>
    <row r="3611" spans="9:9" x14ac:dyDescent="0.2">
      <c r="I3611"/>
    </row>
    <row r="3612" spans="9:9" x14ac:dyDescent="0.2">
      <c r="I3612"/>
    </row>
    <row r="3613" spans="9:9" x14ac:dyDescent="0.2">
      <c r="I3613"/>
    </row>
    <row r="3614" spans="9:9" x14ac:dyDescent="0.2">
      <c r="I3614"/>
    </row>
    <row r="3615" spans="9:9" x14ac:dyDescent="0.2">
      <c r="I3615"/>
    </row>
    <row r="3616" spans="9:9" x14ac:dyDescent="0.2">
      <c r="I3616"/>
    </row>
    <row r="3617" spans="9:9" x14ac:dyDescent="0.2">
      <c r="I3617"/>
    </row>
    <row r="3618" spans="9:9" x14ac:dyDescent="0.2">
      <c r="I3618"/>
    </row>
    <row r="3619" spans="9:9" x14ac:dyDescent="0.2">
      <c r="I3619"/>
    </row>
    <row r="3620" spans="9:9" x14ac:dyDescent="0.2">
      <c r="I3620"/>
    </row>
    <row r="3621" spans="9:9" x14ac:dyDescent="0.2">
      <c r="I3621"/>
    </row>
    <row r="3622" spans="9:9" x14ac:dyDescent="0.2">
      <c r="I3622"/>
    </row>
    <row r="3623" spans="9:9" x14ac:dyDescent="0.2">
      <c r="I3623"/>
    </row>
    <row r="3624" spans="9:9" x14ac:dyDescent="0.2">
      <c r="I3624"/>
    </row>
    <row r="3625" spans="9:9" x14ac:dyDescent="0.2">
      <c r="I3625"/>
    </row>
    <row r="3626" spans="9:9" x14ac:dyDescent="0.2">
      <c r="I3626"/>
    </row>
    <row r="3627" spans="9:9" x14ac:dyDescent="0.2">
      <c r="I3627"/>
    </row>
    <row r="3628" spans="9:9" x14ac:dyDescent="0.2">
      <c r="I3628"/>
    </row>
    <row r="3629" spans="9:9" x14ac:dyDescent="0.2">
      <c r="I3629"/>
    </row>
    <row r="3630" spans="9:9" x14ac:dyDescent="0.2">
      <c r="I3630"/>
    </row>
    <row r="3631" spans="9:9" x14ac:dyDescent="0.2">
      <c r="I3631"/>
    </row>
    <row r="3632" spans="9:9" x14ac:dyDescent="0.2">
      <c r="I3632"/>
    </row>
    <row r="3633" spans="9:9" x14ac:dyDescent="0.2">
      <c r="I3633"/>
    </row>
    <row r="3634" spans="9:9" x14ac:dyDescent="0.2">
      <c r="I3634"/>
    </row>
    <row r="3635" spans="9:9" x14ac:dyDescent="0.2">
      <c r="I3635"/>
    </row>
    <row r="3636" spans="9:9" x14ac:dyDescent="0.2">
      <c r="I3636"/>
    </row>
    <row r="3637" spans="9:9" x14ac:dyDescent="0.2">
      <c r="I3637"/>
    </row>
    <row r="3638" spans="9:9" x14ac:dyDescent="0.2">
      <c r="I3638"/>
    </row>
    <row r="3639" spans="9:9" x14ac:dyDescent="0.2">
      <c r="I3639"/>
    </row>
    <row r="3640" spans="9:9" x14ac:dyDescent="0.2">
      <c r="I3640"/>
    </row>
    <row r="3641" spans="9:9" x14ac:dyDescent="0.2">
      <c r="I3641"/>
    </row>
    <row r="3642" spans="9:9" x14ac:dyDescent="0.2">
      <c r="I3642"/>
    </row>
    <row r="3643" spans="9:9" x14ac:dyDescent="0.2">
      <c r="I3643"/>
    </row>
    <row r="3644" spans="9:9" x14ac:dyDescent="0.2">
      <c r="I3644"/>
    </row>
    <row r="3645" spans="9:9" x14ac:dyDescent="0.2">
      <c r="I3645"/>
    </row>
    <row r="3646" spans="9:9" x14ac:dyDescent="0.2">
      <c r="I3646"/>
    </row>
    <row r="3647" spans="9:9" x14ac:dyDescent="0.2">
      <c r="I3647"/>
    </row>
    <row r="3648" spans="9:9" x14ac:dyDescent="0.2">
      <c r="I3648"/>
    </row>
    <row r="3649" spans="9:9" x14ac:dyDescent="0.2">
      <c r="I3649"/>
    </row>
    <row r="3650" spans="9:9" x14ac:dyDescent="0.2">
      <c r="I3650"/>
    </row>
    <row r="3651" spans="9:9" x14ac:dyDescent="0.2">
      <c r="I3651"/>
    </row>
    <row r="3652" spans="9:9" x14ac:dyDescent="0.2">
      <c r="I3652"/>
    </row>
    <row r="3653" spans="9:9" x14ac:dyDescent="0.2">
      <c r="I3653"/>
    </row>
    <row r="3654" spans="9:9" x14ac:dyDescent="0.2">
      <c r="I3654"/>
    </row>
    <row r="3655" spans="9:9" x14ac:dyDescent="0.2">
      <c r="I3655"/>
    </row>
    <row r="3656" spans="9:9" x14ac:dyDescent="0.2">
      <c r="I3656"/>
    </row>
    <row r="3657" spans="9:9" x14ac:dyDescent="0.2">
      <c r="I3657"/>
    </row>
    <row r="3658" spans="9:9" x14ac:dyDescent="0.2">
      <c r="I3658"/>
    </row>
    <row r="3659" spans="9:9" x14ac:dyDescent="0.2">
      <c r="I3659"/>
    </row>
    <row r="3660" spans="9:9" x14ac:dyDescent="0.2">
      <c r="I3660"/>
    </row>
    <row r="3661" spans="9:9" x14ac:dyDescent="0.2">
      <c r="I3661"/>
    </row>
    <row r="3662" spans="9:9" x14ac:dyDescent="0.2">
      <c r="I3662"/>
    </row>
    <row r="3663" spans="9:9" x14ac:dyDescent="0.2">
      <c r="I3663"/>
    </row>
    <row r="3664" spans="9:9" x14ac:dyDescent="0.2">
      <c r="I3664"/>
    </row>
    <row r="3665" spans="9:9" x14ac:dyDescent="0.2">
      <c r="I3665"/>
    </row>
    <row r="3666" spans="9:9" x14ac:dyDescent="0.2">
      <c r="I3666"/>
    </row>
    <row r="3667" spans="9:9" x14ac:dyDescent="0.2">
      <c r="I3667"/>
    </row>
    <row r="3668" spans="9:9" x14ac:dyDescent="0.2">
      <c r="I3668"/>
    </row>
    <row r="3669" spans="9:9" x14ac:dyDescent="0.2">
      <c r="I3669"/>
    </row>
    <row r="3670" spans="9:9" x14ac:dyDescent="0.2">
      <c r="I3670"/>
    </row>
    <row r="3671" spans="9:9" x14ac:dyDescent="0.2">
      <c r="I3671"/>
    </row>
    <row r="3672" spans="9:9" x14ac:dyDescent="0.2">
      <c r="I3672"/>
    </row>
    <row r="3673" spans="9:9" x14ac:dyDescent="0.2">
      <c r="I3673"/>
    </row>
    <row r="3674" spans="9:9" x14ac:dyDescent="0.2">
      <c r="I3674"/>
    </row>
    <row r="3675" spans="9:9" x14ac:dyDescent="0.2">
      <c r="I3675"/>
    </row>
    <row r="3676" spans="9:9" x14ac:dyDescent="0.2">
      <c r="I3676"/>
    </row>
    <row r="3677" spans="9:9" x14ac:dyDescent="0.2">
      <c r="I3677"/>
    </row>
    <row r="3678" spans="9:9" x14ac:dyDescent="0.2">
      <c r="I3678"/>
    </row>
    <row r="3679" spans="9:9" x14ac:dyDescent="0.2">
      <c r="I3679"/>
    </row>
    <row r="3680" spans="9:9" x14ac:dyDescent="0.2">
      <c r="I3680"/>
    </row>
    <row r="3681" spans="9:9" x14ac:dyDescent="0.2">
      <c r="I3681"/>
    </row>
    <row r="3682" spans="9:9" x14ac:dyDescent="0.2">
      <c r="I3682"/>
    </row>
    <row r="3683" spans="9:9" x14ac:dyDescent="0.2">
      <c r="I3683"/>
    </row>
    <row r="3684" spans="9:9" x14ac:dyDescent="0.2">
      <c r="I3684"/>
    </row>
    <row r="3685" spans="9:9" x14ac:dyDescent="0.2">
      <c r="I3685"/>
    </row>
    <row r="3686" spans="9:9" x14ac:dyDescent="0.2">
      <c r="I3686"/>
    </row>
    <row r="3687" spans="9:9" x14ac:dyDescent="0.2">
      <c r="I3687"/>
    </row>
    <row r="3688" spans="9:9" x14ac:dyDescent="0.2">
      <c r="I3688"/>
    </row>
    <row r="3689" spans="9:9" x14ac:dyDescent="0.2">
      <c r="I3689"/>
    </row>
    <row r="3690" spans="9:9" x14ac:dyDescent="0.2">
      <c r="I3690"/>
    </row>
    <row r="3691" spans="9:9" x14ac:dyDescent="0.2">
      <c r="I3691"/>
    </row>
    <row r="3692" spans="9:9" x14ac:dyDescent="0.2">
      <c r="I3692"/>
    </row>
    <row r="3693" spans="9:9" x14ac:dyDescent="0.2">
      <c r="I3693"/>
    </row>
    <row r="3694" spans="9:9" x14ac:dyDescent="0.2">
      <c r="I3694"/>
    </row>
    <row r="3695" spans="9:9" x14ac:dyDescent="0.2">
      <c r="I3695"/>
    </row>
    <row r="3696" spans="9:9" x14ac:dyDescent="0.2">
      <c r="I3696"/>
    </row>
    <row r="3697" spans="9:9" x14ac:dyDescent="0.2">
      <c r="I3697"/>
    </row>
    <row r="3698" spans="9:9" x14ac:dyDescent="0.2">
      <c r="I3698"/>
    </row>
    <row r="3699" spans="9:9" x14ac:dyDescent="0.2">
      <c r="I3699"/>
    </row>
    <row r="3700" spans="9:9" x14ac:dyDescent="0.2">
      <c r="I3700"/>
    </row>
    <row r="3701" spans="9:9" x14ac:dyDescent="0.2">
      <c r="I3701"/>
    </row>
    <row r="3702" spans="9:9" x14ac:dyDescent="0.2">
      <c r="I3702"/>
    </row>
    <row r="3703" spans="9:9" x14ac:dyDescent="0.2">
      <c r="I3703"/>
    </row>
    <row r="3704" spans="9:9" x14ac:dyDescent="0.2">
      <c r="I3704"/>
    </row>
    <row r="3705" spans="9:9" x14ac:dyDescent="0.2">
      <c r="I3705"/>
    </row>
    <row r="3706" spans="9:9" x14ac:dyDescent="0.2">
      <c r="I3706"/>
    </row>
    <row r="3707" spans="9:9" x14ac:dyDescent="0.2">
      <c r="I3707"/>
    </row>
    <row r="3708" spans="9:9" x14ac:dyDescent="0.2">
      <c r="I3708"/>
    </row>
    <row r="3709" spans="9:9" x14ac:dyDescent="0.2">
      <c r="I3709"/>
    </row>
    <row r="3710" spans="9:9" x14ac:dyDescent="0.2">
      <c r="I3710"/>
    </row>
    <row r="3711" spans="9:9" x14ac:dyDescent="0.2">
      <c r="I3711"/>
    </row>
    <row r="3712" spans="9:9" x14ac:dyDescent="0.2">
      <c r="I3712"/>
    </row>
    <row r="3713" spans="9:9" x14ac:dyDescent="0.2">
      <c r="I3713"/>
    </row>
    <row r="3714" spans="9:9" x14ac:dyDescent="0.2">
      <c r="I3714"/>
    </row>
    <row r="3715" spans="9:9" x14ac:dyDescent="0.2">
      <c r="I3715"/>
    </row>
    <row r="3716" spans="9:9" x14ac:dyDescent="0.2">
      <c r="I3716"/>
    </row>
    <row r="3717" spans="9:9" x14ac:dyDescent="0.2">
      <c r="I3717"/>
    </row>
    <row r="3718" spans="9:9" x14ac:dyDescent="0.2">
      <c r="I3718"/>
    </row>
    <row r="3719" spans="9:9" x14ac:dyDescent="0.2">
      <c r="I3719"/>
    </row>
    <row r="3720" spans="9:9" x14ac:dyDescent="0.2">
      <c r="I3720"/>
    </row>
    <row r="3721" spans="9:9" x14ac:dyDescent="0.2">
      <c r="I3721"/>
    </row>
    <row r="3722" spans="9:9" x14ac:dyDescent="0.2">
      <c r="I3722"/>
    </row>
    <row r="3723" spans="9:9" x14ac:dyDescent="0.2">
      <c r="I3723"/>
    </row>
    <row r="3724" spans="9:9" x14ac:dyDescent="0.2">
      <c r="I3724"/>
    </row>
    <row r="3725" spans="9:9" x14ac:dyDescent="0.2">
      <c r="I3725"/>
    </row>
    <row r="3726" spans="9:9" x14ac:dyDescent="0.2">
      <c r="I3726"/>
    </row>
    <row r="3727" spans="9:9" x14ac:dyDescent="0.2">
      <c r="I3727"/>
    </row>
    <row r="3728" spans="9:9" x14ac:dyDescent="0.2">
      <c r="I3728"/>
    </row>
    <row r="3729" spans="9:9" x14ac:dyDescent="0.2">
      <c r="I3729"/>
    </row>
    <row r="3730" spans="9:9" x14ac:dyDescent="0.2">
      <c r="I3730"/>
    </row>
    <row r="3731" spans="9:9" x14ac:dyDescent="0.2">
      <c r="I3731"/>
    </row>
    <row r="3732" spans="9:9" x14ac:dyDescent="0.2">
      <c r="I3732"/>
    </row>
    <row r="3733" spans="9:9" x14ac:dyDescent="0.2">
      <c r="I3733"/>
    </row>
    <row r="3734" spans="9:9" x14ac:dyDescent="0.2">
      <c r="I3734"/>
    </row>
    <row r="3735" spans="9:9" x14ac:dyDescent="0.2">
      <c r="I3735"/>
    </row>
    <row r="3736" spans="9:9" x14ac:dyDescent="0.2">
      <c r="I3736"/>
    </row>
    <row r="3737" spans="9:9" x14ac:dyDescent="0.2">
      <c r="I3737"/>
    </row>
    <row r="3738" spans="9:9" x14ac:dyDescent="0.2">
      <c r="I3738"/>
    </row>
    <row r="3739" spans="9:9" x14ac:dyDescent="0.2">
      <c r="I3739"/>
    </row>
    <row r="3740" spans="9:9" x14ac:dyDescent="0.2">
      <c r="I3740"/>
    </row>
    <row r="3741" spans="9:9" x14ac:dyDescent="0.2">
      <c r="I3741"/>
    </row>
    <row r="3742" spans="9:9" x14ac:dyDescent="0.2">
      <c r="I3742"/>
    </row>
    <row r="3743" spans="9:9" x14ac:dyDescent="0.2">
      <c r="I3743"/>
    </row>
    <row r="3744" spans="9:9" x14ac:dyDescent="0.2">
      <c r="I3744"/>
    </row>
    <row r="3745" spans="9:9" x14ac:dyDescent="0.2">
      <c r="I3745"/>
    </row>
    <row r="3746" spans="9:9" x14ac:dyDescent="0.2">
      <c r="I3746"/>
    </row>
    <row r="3747" spans="9:9" x14ac:dyDescent="0.2">
      <c r="I3747"/>
    </row>
    <row r="3748" spans="9:9" x14ac:dyDescent="0.2">
      <c r="I3748"/>
    </row>
    <row r="3749" spans="9:9" x14ac:dyDescent="0.2">
      <c r="I3749"/>
    </row>
    <row r="3750" spans="9:9" x14ac:dyDescent="0.2">
      <c r="I3750"/>
    </row>
    <row r="3751" spans="9:9" x14ac:dyDescent="0.2">
      <c r="I3751"/>
    </row>
    <row r="3752" spans="9:9" x14ac:dyDescent="0.2">
      <c r="I3752"/>
    </row>
    <row r="3753" spans="9:9" x14ac:dyDescent="0.2">
      <c r="I3753"/>
    </row>
    <row r="3754" spans="9:9" x14ac:dyDescent="0.2">
      <c r="I3754"/>
    </row>
    <row r="3755" spans="9:9" x14ac:dyDescent="0.2">
      <c r="I3755"/>
    </row>
    <row r="3756" spans="9:9" x14ac:dyDescent="0.2">
      <c r="I3756"/>
    </row>
    <row r="3757" spans="9:9" x14ac:dyDescent="0.2">
      <c r="I3757"/>
    </row>
    <row r="3758" spans="9:9" x14ac:dyDescent="0.2">
      <c r="I3758"/>
    </row>
    <row r="3759" spans="9:9" x14ac:dyDescent="0.2">
      <c r="I3759"/>
    </row>
    <row r="3760" spans="9:9" x14ac:dyDescent="0.2">
      <c r="I3760"/>
    </row>
    <row r="3761" spans="9:9" x14ac:dyDescent="0.2">
      <c r="I3761"/>
    </row>
    <row r="3762" spans="9:9" x14ac:dyDescent="0.2">
      <c r="I3762"/>
    </row>
    <row r="3763" spans="9:9" x14ac:dyDescent="0.2">
      <c r="I3763"/>
    </row>
    <row r="3764" spans="9:9" x14ac:dyDescent="0.2">
      <c r="I3764"/>
    </row>
    <row r="3765" spans="9:9" x14ac:dyDescent="0.2">
      <c r="I3765"/>
    </row>
    <row r="3766" spans="9:9" x14ac:dyDescent="0.2">
      <c r="I3766"/>
    </row>
    <row r="3767" spans="9:9" x14ac:dyDescent="0.2">
      <c r="I3767"/>
    </row>
    <row r="3768" spans="9:9" x14ac:dyDescent="0.2">
      <c r="I3768"/>
    </row>
    <row r="3769" spans="9:9" x14ac:dyDescent="0.2">
      <c r="I3769"/>
    </row>
    <row r="3770" spans="9:9" x14ac:dyDescent="0.2">
      <c r="I3770"/>
    </row>
    <row r="3771" spans="9:9" x14ac:dyDescent="0.2">
      <c r="I3771"/>
    </row>
    <row r="3772" spans="9:9" x14ac:dyDescent="0.2">
      <c r="I3772"/>
    </row>
    <row r="3773" spans="9:9" x14ac:dyDescent="0.2">
      <c r="I3773"/>
    </row>
    <row r="3774" spans="9:9" x14ac:dyDescent="0.2">
      <c r="I3774"/>
    </row>
    <row r="3775" spans="9:9" x14ac:dyDescent="0.2">
      <c r="I3775"/>
    </row>
    <row r="3776" spans="9:9" x14ac:dyDescent="0.2">
      <c r="I3776"/>
    </row>
    <row r="3777" spans="9:9" x14ac:dyDescent="0.2">
      <c r="I3777"/>
    </row>
    <row r="3778" spans="9:9" x14ac:dyDescent="0.2">
      <c r="I3778"/>
    </row>
    <row r="3779" spans="9:9" x14ac:dyDescent="0.2">
      <c r="I3779"/>
    </row>
    <row r="3780" spans="9:9" x14ac:dyDescent="0.2">
      <c r="I3780"/>
    </row>
    <row r="3781" spans="9:9" x14ac:dyDescent="0.2">
      <c r="I3781"/>
    </row>
    <row r="3782" spans="9:9" x14ac:dyDescent="0.2">
      <c r="I3782"/>
    </row>
    <row r="3783" spans="9:9" x14ac:dyDescent="0.2">
      <c r="I3783"/>
    </row>
    <row r="3784" spans="9:9" x14ac:dyDescent="0.2">
      <c r="I3784"/>
    </row>
    <row r="3785" spans="9:9" x14ac:dyDescent="0.2">
      <c r="I3785"/>
    </row>
    <row r="3786" spans="9:9" x14ac:dyDescent="0.2">
      <c r="I3786"/>
    </row>
    <row r="3787" spans="9:9" x14ac:dyDescent="0.2">
      <c r="I3787"/>
    </row>
    <row r="3788" spans="9:9" x14ac:dyDescent="0.2">
      <c r="I3788"/>
    </row>
    <row r="3789" spans="9:9" x14ac:dyDescent="0.2">
      <c r="I3789"/>
    </row>
    <row r="3790" spans="9:9" x14ac:dyDescent="0.2">
      <c r="I3790"/>
    </row>
    <row r="3791" spans="9:9" x14ac:dyDescent="0.2">
      <c r="I3791"/>
    </row>
    <row r="3792" spans="9:9" x14ac:dyDescent="0.2">
      <c r="I3792"/>
    </row>
    <row r="3793" spans="9:9" x14ac:dyDescent="0.2">
      <c r="I3793"/>
    </row>
    <row r="3794" spans="9:9" x14ac:dyDescent="0.2">
      <c r="I3794"/>
    </row>
    <row r="3795" spans="9:9" x14ac:dyDescent="0.2">
      <c r="I3795"/>
    </row>
    <row r="3796" spans="9:9" x14ac:dyDescent="0.2">
      <c r="I3796"/>
    </row>
    <row r="3797" spans="9:9" x14ac:dyDescent="0.2">
      <c r="I3797"/>
    </row>
    <row r="3798" spans="9:9" x14ac:dyDescent="0.2">
      <c r="I3798"/>
    </row>
    <row r="3799" spans="9:9" x14ac:dyDescent="0.2">
      <c r="I3799"/>
    </row>
    <row r="3800" spans="9:9" x14ac:dyDescent="0.2">
      <c r="I3800"/>
    </row>
    <row r="3801" spans="9:9" x14ac:dyDescent="0.2">
      <c r="I3801"/>
    </row>
    <row r="3802" spans="9:9" x14ac:dyDescent="0.2">
      <c r="I3802"/>
    </row>
    <row r="3803" spans="9:9" x14ac:dyDescent="0.2">
      <c r="I3803"/>
    </row>
    <row r="3804" spans="9:9" x14ac:dyDescent="0.2">
      <c r="I3804"/>
    </row>
    <row r="3805" spans="9:9" x14ac:dyDescent="0.2">
      <c r="I3805"/>
    </row>
    <row r="3806" spans="9:9" x14ac:dyDescent="0.2">
      <c r="I3806"/>
    </row>
    <row r="3807" spans="9:9" x14ac:dyDescent="0.2">
      <c r="I3807"/>
    </row>
    <row r="3808" spans="9:9" x14ac:dyDescent="0.2">
      <c r="I3808"/>
    </row>
    <row r="3809" spans="9:9" x14ac:dyDescent="0.2">
      <c r="I3809"/>
    </row>
    <row r="3810" spans="9:9" x14ac:dyDescent="0.2">
      <c r="I3810"/>
    </row>
    <row r="3811" spans="9:9" x14ac:dyDescent="0.2">
      <c r="I3811"/>
    </row>
    <row r="3812" spans="9:9" x14ac:dyDescent="0.2">
      <c r="I3812"/>
    </row>
    <row r="3813" spans="9:9" x14ac:dyDescent="0.2">
      <c r="I3813"/>
    </row>
    <row r="3814" spans="9:9" x14ac:dyDescent="0.2">
      <c r="I3814"/>
    </row>
    <row r="3815" spans="9:9" x14ac:dyDescent="0.2">
      <c r="I3815"/>
    </row>
    <row r="3816" spans="9:9" x14ac:dyDescent="0.2">
      <c r="I3816"/>
    </row>
    <row r="3817" spans="9:9" x14ac:dyDescent="0.2">
      <c r="I3817"/>
    </row>
    <row r="3818" spans="9:9" x14ac:dyDescent="0.2">
      <c r="I3818"/>
    </row>
    <row r="3819" spans="9:9" x14ac:dyDescent="0.2">
      <c r="I3819"/>
    </row>
    <row r="3820" spans="9:9" x14ac:dyDescent="0.2">
      <c r="I3820"/>
    </row>
    <row r="3821" spans="9:9" x14ac:dyDescent="0.2">
      <c r="I3821"/>
    </row>
    <row r="3822" spans="9:9" x14ac:dyDescent="0.2">
      <c r="I3822"/>
    </row>
    <row r="3823" spans="9:9" x14ac:dyDescent="0.2">
      <c r="I3823"/>
    </row>
    <row r="3824" spans="9:9" x14ac:dyDescent="0.2">
      <c r="I3824"/>
    </row>
    <row r="3825" spans="9:9" x14ac:dyDescent="0.2">
      <c r="I3825"/>
    </row>
    <row r="3826" spans="9:9" x14ac:dyDescent="0.2">
      <c r="I3826"/>
    </row>
    <row r="3827" spans="9:9" x14ac:dyDescent="0.2">
      <c r="I3827"/>
    </row>
    <row r="3828" spans="9:9" x14ac:dyDescent="0.2">
      <c r="I3828"/>
    </row>
    <row r="3829" spans="9:9" x14ac:dyDescent="0.2">
      <c r="I3829"/>
    </row>
    <row r="3830" spans="9:9" x14ac:dyDescent="0.2">
      <c r="I3830"/>
    </row>
    <row r="3831" spans="9:9" x14ac:dyDescent="0.2">
      <c r="I3831"/>
    </row>
    <row r="3832" spans="9:9" x14ac:dyDescent="0.2">
      <c r="I3832"/>
    </row>
    <row r="3833" spans="9:9" x14ac:dyDescent="0.2">
      <c r="I3833"/>
    </row>
    <row r="3834" spans="9:9" x14ac:dyDescent="0.2">
      <c r="I3834"/>
    </row>
    <row r="3835" spans="9:9" x14ac:dyDescent="0.2">
      <c r="I3835"/>
    </row>
    <row r="3836" spans="9:9" x14ac:dyDescent="0.2">
      <c r="I3836"/>
    </row>
    <row r="3837" spans="9:9" x14ac:dyDescent="0.2">
      <c r="I3837"/>
    </row>
    <row r="3838" spans="9:9" x14ac:dyDescent="0.2">
      <c r="I3838"/>
    </row>
    <row r="3839" spans="9:9" x14ac:dyDescent="0.2">
      <c r="I3839"/>
    </row>
    <row r="3840" spans="9:9" x14ac:dyDescent="0.2">
      <c r="I3840"/>
    </row>
    <row r="3841" spans="9:9" x14ac:dyDescent="0.2">
      <c r="I3841"/>
    </row>
    <row r="3842" spans="9:9" x14ac:dyDescent="0.2">
      <c r="I3842"/>
    </row>
    <row r="3843" spans="9:9" x14ac:dyDescent="0.2">
      <c r="I3843"/>
    </row>
    <row r="3844" spans="9:9" x14ac:dyDescent="0.2">
      <c r="I3844"/>
    </row>
    <row r="3845" spans="9:9" x14ac:dyDescent="0.2">
      <c r="I3845"/>
    </row>
    <row r="3846" spans="9:9" x14ac:dyDescent="0.2">
      <c r="I3846"/>
    </row>
    <row r="3847" spans="9:9" x14ac:dyDescent="0.2">
      <c r="I3847"/>
    </row>
    <row r="3848" spans="9:9" x14ac:dyDescent="0.2">
      <c r="I3848"/>
    </row>
    <row r="3849" spans="9:9" x14ac:dyDescent="0.2">
      <c r="I3849"/>
    </row>
    <row r="3850" spans="9:9" x14ac:dyDescent="0.2">
      <c r="I3850"/>
    </row>
    <row r="3851" spans="9:9" x14ac:dyDescent="0.2">
      <c r="I3851"/>
    </row>
    <row r="3852" spans="9:9" x14ac:dyDescent="0.2">
      <c r="I3852"/>
    </row>
    <row r="3853" spans="9:9" x14ac:dyDescent="0.2">
      <c r="I3853"/>
    </row>
    <row r="3854" spans="9:9" x14ac:dyDescent="0.2">
      <c r="I3854"/>
    </row>
    <row r="3855" spans="9:9" x14ac:dyDescent="0.2">
      <c r="I3855"/>
    </row>
    <row r="3856" spans="9:9" x14ac:dyDescent="0.2">
      <c r="I3856"/>
    </row>
    <row r="3857" spans="9:9" x14ac:dyDescent="0.2">
      <c r="I3857"/>
    </row>
    <row r="3858" spans="9:9" x14ac:dyDescent="0.2">
      <c r="I3858"/>
    </row>
    <row r="3859" spans="9:9" x14ac:dyDescent="0.2">
      <c r="I3859"/>
    </row>
    <row r="3860" spans="9:9" x14ac:dyDescent="0.2">
      <c r="I3860"/>
    </row>
    <row r="3861" spans="9:9" x14ac:dyDescent="0.2">
      <c r="I3861"/>
    </row>
    <row r="3862" spans="9:9" x14ac:dyDescent="0.2">
      <c r="I3862"/>
    </row>
    <row r="3863" spans="9:9" x14ac:dyDescent="0.2">
      <c r="I3863"/>
    </row>
    <row r="3864" spans="9:9" x14ac:dyDescent="0.2">
      <c r="I3864"/>
    </row>
    <row r="3865" spans="9:9" x14ac:dyDescent="0.2">
      <c r="I3865"/>
    </row>
    <row r="3866" spans="9:9" x14ac:dyDescent="0.2">
      <c r="I3866"/>
    </row>
    <row r="3867" spans="9:9" x14ac:dyDescent="0.2">
      <c r="I3867"/>
    </row>
    <row r="3868" spans="9:9" x14ac:dyDescent="0.2">
      <c r="I3868"/>
    </row>
    <row r="3869" spans="9:9" x14ac:dyDescent="0.2">
      <c r="I3869"/>
    </row>
    <row r="3870" spans="9:9" x14ac:dyDescent="0.2">
      <c r="I3870"/>
    </row>
    <row r="3871" spans="9:9" x14ac:dyDescent="0.2">
      <c r="I3871"/>
    </row>
    <row r="3872" spans="9:9" x14ac:dyDescent="0.2">
      <c r="I3872"/>
    </row>
    <row r="3873" spans="9:9" x14ac:dyDescent="0.2">
      <c r="I3873"/>
    </row>
    <row r="3874" spans="9:9" x14ac:dyDescent="0.2">
      <c r="I3874"/>
    </row>
    <row r="3875" spans="9:9" x14ac:dyDescent="0.2">
      <c r="I3875"/>
    </row>
    <row r="3876" spans="9:9" x14ac:dyDescent="0.2">
      <c r="I3876"/>
    </row>
    <row r="3877" spans="9:9" x14ac:dyDescent="0.2">
      <c r="I3877"/>
    </row>
    <row r="3878" spans="9:9" x14ac:dyDescent="0.2">
      <c r="I3878"/>
    </row>
    <row r="3879" spans="9:9" x14ac:dyDescent="0.2">
      <c r="I3879"/>
    </row>
    <row r="3880" spans="9:9" x14ac:dyDescent="0.2">
      <c r="I3880"/>
    </row>
    <row r="3881" spans="9:9" x14ac:dyDescent="0.2">
      <c r="I3881"/>
    </row>
    <row r="3882" spans="9:9" x14ac:dyDescent="0.2">
      <c r="I3882"/>
    </row>
    <row r="3883" spans="9:9" x14ac:dyDescent="0.2">
      <c r="I3883"/>
    </row>
    <row r="3884" spans="9:9" x14ac:dyDescent="0.2">
      <c r="I3884"/>
    </row>
    <row r="3885" spans="9:9" x14ac:dyDescent="0.2">
      <c r="I3885"/>
    </row>
    <row r="3886" spans="9:9" x14ac:dyDescent="0.2">
      <c r="I3886"/>
    </row>
    <row r="3887" spans="9:9" x14ac:dyDescent="0.2">
      <c r="I3887"/>
    </row>
    <row r="3888" spans="9:9" x14ac:dyDescent="0.2">
      <c r="I3888"/>
    </row>
    <row r="3889" spans="9:9" x14ac:dyDescent="0.2">
      <c r="I3889"/>
    </row>
    <row r="3890" spans="9:9" x14ac:dyDescent="0.2">
      <c r="I3890"/>
    </row>
    <row r="3891" spans="9:9" x14ac:dyDescent="0.2">
      <c r="I3891"/>
    </row>
    <row r="3892" spans="9:9" x14ac:dyDescent="0.2">
      <c r="I3892"/>
    </row>
    <row r="3893" spans="9:9" x14ac:dyDescent="0.2">
      <c r="I3893"/>
    </row>
    <row r="3894" spans="9:9" x14ac:dyDescent="0.2">
      <c r="I3894"/>
    </row>
    <row r="3895" spans="9:9" x14ac:dyDescent="0.2">
      <c r="I3895"/>
    </row>
    <row r="3896" spans="9:9" x14ac:dyDescent="0.2">
      <c r="I3896"/>
    </row>
    <row r="3897" spans="9:9" x14ac:dyDescent="0.2">
      <c r="I3897"/>
    </row>
    <row r="3898" spans="9:9" x14ac:dyDescent="0.2">
      <c r="I3898"/>
    </row>
    <row r="3899" spans="9:9" x14ac:dyDescent="0.2">
      <c r="I3899"/>
    </row>
    <row r="3900" spans="9:9" x14ac:dyDescent="0.2">
      <c r="I3900"/>
    </row>
    <row r="3901" spans="9:9" x14ac:dyDescent="0.2">
      <c r="I3901"/>
    </row>
    <row r="3902" spans="9:9" x14ac:dyDescent="0.2">
      <c r="I3902"/>
    </row>
    <row r="3903" spans="9:9" x14ac:dyDescent="0.2">
      <c r="I3903"/>
    </row>
    <row r="3904" spans="9:9" x14ac:dyDescent="0.2">
      <c r="I3904"/>
    </row>
    <row r="3905" spans="9:9" x14ac:dyDescent="0.2">
      <c r="I3905"/>
    </row>
    <row r="3906" spans="9:9" x14ac:dyDescent="0.2">
      <c r="I3906"/>
    </row>
    <row r="3907" spans="9:9" x14ac:dyDescent="0.2">
      <c r="I3907"/>
    </row>
    <row r="3908" spans="9:9" x14ac:dyDescent="0.2">
      <c r="I3908"/>
    </row>
    <row r="3909" spans="9:9" x14ac:dyDescent="0.2">
      <c r="I3909"/>
    </row>
    <row r="3910" spans="9:9" x14ac:dyDescent="0.2">
      <c r="I3910"/>
    </row>
    <row r="3911" spans="9:9" x14ac:dyDescent="0.2">
      <c r="I3911"/>
    </row>
    <row r="3912" spans="9:9" x14ac:dyDescent="0.2">
      <c r="I3912"/>
    </row>
    <row r="3913" spans="9:9" x14ac:dyDescent="0.2">
      <c r="I3913"/>
    </row>
    <row r="3914" spans="9:9" x14ac:dyDescent="0.2">
      <c r="I3914"/>
    </row>
    <row r="3915" spans="9:9" x14ac:dyDescent="0.2">
      <c r="I3915"/>
    </row>
    <row r="3916" spans="9:9" x14ac:dyDescent="0.2">
      <c r="I3916"/>
    </row>
    <row r="3917" spans="9:9" x14ac:dyDescent="0.2">
      <c r="I3917"/>
    </row>
    <row r="3918" spans="9:9" x14ac:dyDescent="0.2">
      <c r="I3918"/>
    </row>
    <row r="3919" spans="9:9" x14ac:dyDescent="0.2">
      <c r="I3919"/>
    </row>
    <row r="3920" spans="9:9" x14ac:dyDescent="0.2">
      <c r="I3920"/>
    </row>
    <row r="3921" spans="9:9" x14ac:dyDescent="0.2">
      <c r="I3921"/>
    </row>
    <row r="3922" spans="9:9" x14ac:dyDescent="0.2">
      <c r="I3922"/>
    </row>
    <row r="3923" spans="9:9" x14ac:dyDescent="0.2">
      <c r="I3923"/>
    </row>
    <row r="3924" spans="9:9" x14ac:dyDescent="0.2">
      <c r="I3924"/>
    </row>
    <row r="3925" spans="9:9" x14ac:dyDescent="0.2">
      <c r="I3925"/>
    </row>
    <row r="3926" spans="9:9" x14ac:dyDescent="0.2">
      <c r="I3926"/>
    </row>
    <row r="3927" spans="9:9" x14ac:dyDescent="0.2">
      <c r="I3927"/>
    </row>
    <row r="3928" spans="9:9" x14ac:dyDescent="0.2">
      <c r="I3928"/>
    </row>
    <row r="3929" spans="9:9" x14ac:dyDescent="0.2">
      <c r="I3929"/>
    </row>
    <row r="3930" spans="9:9" x14ac:dyDescent="0.2">
      <c r="I3930"/>
    </row>
    <row r="3931" spans="9:9" x14ac:dyDescent="0.2">
      <c r="I3931"/>
    </row>
    <row r="3932" spans="9:9" x14ac:dyDescent="0.2">
      <c r="I3932"/>
    </row>
    <row r="3933" spans="9:9" x14ac:dyDescent="0.2">
      <c r="I3933"/>
    </row>
    <row r="3934" spans="9:9" x14ac:dyDescent="0.2">
      <c r="I3934"/>
    </row>
    <row r="3935" spans="9:9" x14ac:dyDescent="0.2">
      <c r="I3935"/>
    </row>
    <row r="3936" spans="9:9" x14ac:dyDescent="0.2">
      <c r="I3936"/>
    </row>
    <row r="3937" spans="9:9" x14ac:dyDescent="0.2">
      <c r="I3937"/>
    </row>
    <row r="3938" spans="9:9" x14ac:dyDescent="0.2">
      <c r="I3938"/>
    </row>
    <row r="3939" spans="9:9" x14ac:dyDescent="0.2">
      <c r="I3939"/>
    </row>
    <row r="3940" spans="9:9" x14ac:dyDescent="0.2">
      <c r="I3940"/>
    </row>
    <row r="3941" spans="9:9" x14ac:dyDescent="0.2">
      <c r="I3941"/>
    </row>
    <row r="3942" spans="9:9" x14ac:dyDescent="0.2">
      <c r="I3942"/>
    </row>
    <row r="3943" spans="9:9" x14ac:dyDescent="0.2">
      <c r="I3943"/>
    </row>
    <row r="3944" spans="9:9" x14ac:dyDescent="0.2">
      <c r="I3944"/>
    </row>
    <row r="3945" spans="9:9" x14ac:dyDescent="0.2">
      <c r="I3945"/>
    </row>
    <row r="3946" spans="9:9" x14ac:dyDescent="0.2">
      <c r="I3946"/>
    </row>
    <row r="3947" spans="9:9" x14ac:dyDescent="0.2">
      <c r="I3947"/>
    </row>
    <row r="3948" spans="9:9" x14ac:dyDescent="0.2">
      <c r="I3948"/>
    </row>
    <row r="3949" spans="9:9" x14ac:dyDescent="0.2">
      <c r="I3949"/>
    </row>
    <row r="3950" spans="9:9" x14ac:dyDescent="0.2">
      <c r="I3950"/>
    </row>
    <row r="3951" spans="9:9" x14ac:dyDescent="0.2">
      <c r="I3951"/>
    </row>
    <row r="3952" spans="9:9" x14ac:dyDescent="0.2">
      <c r="I3952"/>
    </row>
    <row r="3953" spans="9:9" x14ac:dyDescent="0.2">
      <c r="I3953"/>
    </row>
    <row r="3954" spans="9:9" x14ac:dyDescent="0.2">
      <c r="I3954"/>
    </row>
    <row r="3955" spans="9:9" x14ac:dyDescent="0.2">
      <c r="I3955"/>
    </row>
    <row r="3956" spans="9:9" x14ac:dyDescent="0.2">
      <c r="I3956"/>
    </row>
    <row r="3957" spans="9:9" x14ac:dyDescent="0.2">
      <c r="I3957"/>
    </row>
    <row r="3958" spans="9:9" x14ac:dyDescent="0.2">
      <c r="I3958"/>
    </row>
    <row r="3959" spans="9:9" x14ac:dyDescent="0.2">
      <c r="I3959"/>
    </row>
    <row r="3960" spans="9:9" x14ac:dyDescent="0.2">
      <c r="I3960"/>
    </row>
    <row r="3961" spans="9:9" x14ac:dyDescent="0.2">
      <c r="I3961"/>
    </row>
    <row r="3962" spans="9:9" x14ac:dyDescent="0.2">
      <c r="I3962"/>
    </row>
    <row r="3963" spans="9:9" x14ac:dyDescent="0.2">
      <c r="I3963"/>
    </row>
    <row r="3964" spans="9:9" x14ac:dyDescent="0.2">
      <c r="I3964"/>
    </row>
    <row r="3965" spans="9:9" x14ac:dyDescent="0.2">
      <c r="I3965"/>
    </row>
    <row r="3966" spans="9:9" x14ac:dyDescent="0.2">
      <c r="I3966"/>
    </row>
    <row r="3967" spans="9:9" x14ac:dyDescent="0.2">
      <c r="I3967"/>
    </row>
    <row r="3968" spans="9:9" x14ac:dyDescent="0.2">
      <c r="I3968"/>
    </row>
    <row r="3969" spans="9:9" x14ac:dyDescent="0.2">
      <c r="I3969"/>
    </row>
    <row r="3970" spans="9:9" x14ac:dyDescent="0.2">
      <c r="I3970"/>
    </row>
    <row r="3971" spans="9:9" x14ac:dyDescent="0.2">
      <c r="I3971"/>
    </row>
    <row r="3972" spans="9:9" x14ac:dyDescent="0.2">
      <c r="I3972"/>
    </row>
    <row r="3973" spans="9:9" x14ac:dyDescent="0.2">
      <c r="I3973"/>
    </row>
    <row r="3974" spans="9:9" x14ac:dyDescent="0.2">
      <c r="I3974"/>
    </row>
    <row r="3975" spans="9:9" x14ac:dyDescent="0.2">
      <c r="I3975"/>
    </row>
    <row r="3976" spans="9:9" x14ac:dyDescent="0.2">
      <c r="I3976"/>
    </row>
    <row r="3977" spans="9:9" x14ac:dyDescent="0.2">
      <c r="I3977"/>
    </row>
    <row r="3978" spans="9:9" x14ac:dyDescent="0.2">
      <c r="I3978"/>
    </row>
    <row r="3979" spans="9:9" x14ac:dyDescent="0.2">
      <c r="I3979"/>
    </row>
    <row r="3980" spans="9:9" x14ac:dyDescent="0.2">
      <c r="I3980"/>
    </row>
    <row r="3981" spans="9:9" x14ac:dyDescent="0.2">
      <c r="I3981"/>
    </row>
    <row r="3982" spans="9:9" x14ac:dyDescent="0.2">
      <c r="I3982"/>
    </row>
    <row r="3983" spans="9:9" x14ac:dyDescent="0.2">
      <c r="I3983"/>
    </row>
    <row r="3984" spans="9:9" x14ac:dyDescent="0.2">
      <c r="I3984"/>
    </row>
    <row r="3985" spans="9:9" x14ac:dyDescent="0.2">
      <c r="I3985"/>
    </row>
    <row r="3986" spans="9:9" x14ac:dyDescent="0.2">
      <c r="I3986"/>
    </row>
    <row r="3987" spans="9:9" x14ac:dyDescent="0.2">
      <c r="I3987"/>
    </row>
    <row r="3988" spans="9:9" x14ac:dyDescent="0.2">
      <c r="I3988"/>
    </row>
    <row r="3989" spans="9:9" x14ac:dyDescent="0.2">
      <c r="I3989"/>
    </row>
    <row r="3990" spans="9:9" x14ac:dyDescent="0.2">
      <c r="I3990"/>
    </row>
    <row r="3991" spans="9:9" x14ac:dyDescent="0.2">
      <c r="I3991"/>
    </row>
    <row r="3992" spans="9:9" x14ac:dyDescent="0.2">
      <c r="I3992"/>
    </row>
    <row r="3993" spans="9:9" x14ac:dyDescent="0.2">
      <c r="I3993"/>
    </row>
    <row r="3994" spans="9:9" x14ac:dyDescent="0.2">
      <c r="I3994"/>
    </row>
    <row r="3995" spans="9:9" x14ac:dyDescent="0.2">
      <c r="I3995"/>
    </row>
    <row r="3996" spans="9:9" x14ac:dyDescent="0.2">
      <c r="I3996"/>
    </row>
    <row r="3997" spans="9:9" x14ac:dyDescent="0.2">
      <c r="I3997"/>
    </row>
    <row r="3998" spans="9:9" x14ac:dyDescent="0.2">
      <c r="I3998"/>
    </row>
    <row r="3999" spans="9:9" x14ac:dyDescent="0.2">
      <c r="I3999"/>
    </row>
    <row r="4000" spans="9:9" x14ac:dyDescent="0.2">
      <c r="I4000"/>
    </row>
    <row r="4001" spans="9:9" x14ac:dyDescent="0.2">
      <c r="I4001"/>
    </row>
    <row r="4002" spans="9:9" x14ac:dyDescent="0.2">
      <c r="I4002"/>
    </row>
    <row r="4003" spans="9:9" x14ac:dyDescent="0.2">
      <c r="I4003"/>
    </row>
    <row r="4004" spans="9:9" x14ac:dyDescent="0.2">
      <c r="I4004"/>
    </row>
    <row r="4005" spans="9:9" x14ac:dyDescent="0.2">
      <c r="I4005"/>
    </row>
    <row r="4006" spans="9:9" x14ac:dyDescent="0.2">
      <c r="I4006"/>
    </row>
    <row r="4007" spans="9:9" x14ac:dyDescent="0.2">
      <c r="I4007"/>
    </row>
    <row r="4008" spans="9:9" x14ac:dyDescent="0.2">
      <c r="I4008"/>
    </row>
    <row r="4009" spans="9:9" x14ac:dyDescent="0.2">
      <c r="I4009"/>
    </row>
    <row r="4010" spans="9:9" x14ac:dyDescent="0.2">
      <c r="I4010"/>
    </row>
    <row r="4011" spans="9:9" x14ac:dyDescent="0.2">
      <c r="I4011"/>
    </row>
    <row r="4012" spans="9:9" x14ac:dyDescent="0.2">
      <c r="I4012"/>
    </row>
    <row r="4013" spans="9:9" x14ac:dyDescent="0.2">
      <c r="I4013"/>
    </row>
    <row r="4014" spans="9:9" x14ac:dyDescent="0.2">
      <c r="I4014"/>
    </row>
    <row r="4015" spans="9:9" x14ac:dyDescent="0.2">
      <c r="I4015"/>
    </row>
    <row r="4016" spans="9:9" x14ac:dyDescent="0.2">
      <c r="I4016"/>
    </row>
    <row r="4017" spans="9:9" x14ac:dyDescent="0.2">
      <c r="I4017"/>
    </row>
    <row r="4018" spans="9:9" x14ac:dyDescent="0.2">
      <c r="I4018"/>
    </row>
    <row r="4019" spans="9:9" x14ac:dyDescent="0.2">
      <c r="I4019"/>
    </row>
    <row r="4020" spans="9:9" x14ac:dyDescent="0.2">
      <c r="I4020"/>
    </row>
    <row r="4021" spans="9:9" x14ac:dyDescent="0.2">
      <c r="I4021"/>
    </row>
    <row r="4022" spans="9:9" x14ac:dyDescent="0.2">
      <c r="I4022"/>
    </row>
    <row r="4023" spans="9:9" x14ac:dyDescent="0.2">
      <c r="I4023"/>
    </row>
    <row r="4024" spans="9:9" x14ac:dyDescent="0.2">
      <c r="I4024"/>
    </row>
    <row r="4025" spans="9:9" x14ac:dyDescent="0.2">
      <c r="I4025"/>
    </row>
    <row r="4026" spans="9:9" x14ac:dyDescent="0.2">
      <c r="I4026"/>
    </row>
    <row r="4027" spans="9:9" x14ac:dyDescent="0.2">
      <c r="I4027"/>
    </row>
    <row r="4028" spans="9:9" x14ac:dyDescent="0.2">
      <c r="I4028"/>
    </row>
    <row r="4029" spans="9:9" x14ac:dyDescent="0.2">
      <c r="I4029"/>
    </row>
    <row r="4030" spans="9:9" x14ac:dyDescent="0.2">
      <c r="I4030"/>
    </row>
    <row r="4031" spans="9:9" x14ac:dyDescent="0.2">
      <c r="I4031"/>
    </row>
    <row r="4032" spans="9:9" x14ac:dyDescent="0.2">
      <c r="I4032"/>
    </row>
    <row r="4033" spans="9:9" x14ac:dyDescent="0.2">
      <c r="I4033"/>
    </row>
    <row r="4034" spans="9:9" x14ac:dyDescent="0.2">
      <c r="I4034"/>
    </row>
    <row r="4035" spans="9:9" x14ac:dyDescent="0.2">
      <c r="I4035"/>
    </row>
    <row r="4036" spans="9:9" x14ac:dyDescent="0.2">
      <c r="I4036"/>
    </row>
    <row r="4037" spans="9:9" x14ac:dyDescent="0.2">
      <c r="I4037"/>
    </row>
    <row r="4038" spans="9:9" x14ac:dyDescent="0.2">
      <c r="I4038"/>
    </row>
    <row r="4039" spans="9:9" x14ac:dyDescent="0.2">
      <c r="I4039"/>
    </row>
    <row r="4040" spans="9:9" x14ac:dyDescent="0.2">
      <c r="I4040"/>
    </row>
    <row r="4041" spans="9:9" x14ac:dyDescent="0.2">
      <c r="I4041"/>
    </row>
    <row r="4042" spans="9:9" x14ac:dyDescent="0.2">
      <c r="I4042"/>
    </row>
    <row r="4043" spans="9:9" x14ac:dyDescent="0.2">
      <c r="I4043"/>
    </row>
    <row r="4044" spans="9:9" x14ac:dyDescent="0.2">
      <c r="I4044"/>
    </row>
    <row r="4045" spans="9:9" x14ac:dyDescent="0.2">
      <c r="I4045"/>
    </row>
    <row r="4046" spans="9:9" x14ac:dyDescent="0.2">
      <c r="I4046"/>
    </row>
    <row r="4047" spans="9:9" x14ac:dyDescent="0.2">
      <c r="I4047"/>
    </row>
    <row r="4048" spans="9:9" x14ac:dyDescent="0.2">
      <c r="I4048"/>
    </row>
    <row r="4049" spans="9:9" x14ac:dyDescent="0.2">
      <c r="I4049"/>
    </row>
    <row r="4050" spans="9:9" x14ac:dyDescent="0.2">
      <c r="I4050"/>
    </row>
    <row r="4051" spans="9:9" x14ac:dyDescent="0.2">
      <c r="I4051"/>
    </row>
    <row r="4052" spans="9:9" x14ac:dyDescent="0.2">
      <c r="I4052"/>
    </row>
    <row r="4053" spans="9:9" x14ac:dyDescent="0.2">
      <c r="I4053"/>
    </row>
    <row r="4054" spans="9:9" x14ac:dyDescent="0.2">
      <c r="I4054"/>
    </row>
    <row r="4055" spans="9:9" x14ac:dyDescent="0.2">
      <c r="I4055"/>
    </row>
    <row r="4056" spans="9:9" x14ac:dyDescent="0.2">
      <c r="I4056"/>
    </row>
    <row r="4057" spans="9:9" x14ac:dyDescent="0.2">
      <c r="I4057"/>
    </row>
    <row r="4058" spans="9:9" x14ac:dyDescent="0.2">
      <c r="I4058"/>
    </row>
    <row r="4059" spans="9:9" x14ac:dyDescent="0.2">
      <c r="I4059"/>
    </row>
    <row r="4060" spans="9:9" x14ac:dyDescent="0.2">
      <c r="I4060"/>
    </row>
    <row r="4061" spans="9:9" x14ac:dyDescent="0.2">
      <c r="I4061"/>
    </row>
    <row r="4062" spans="9:9" x14ac:dyDescent="0.2">
      <c r="I4062"/>
    </row>
    <row r="4063" spans="9:9" x14ac:dyDescent="0.2">
      <c r="I4063"/>
    </row>
    <row r="4064" spans="9:9" x14ac:dyDescent="0.2">
      <c r="I4064"/>
    </row>
    <row r="4065" spans="9:9" x14ac:dyDescent="0.2">
      <c r="I4065"/>
    </row>
    <row r="4066" spans="9:9" x14ac:dyDescent="0.2">
      <c r="I4066"/>
    </row>
    <row r="4067" spans="9:9" x14ac:dyDescent="0.2">
      <c r="I4067"/>
    </row>
    <row r="4068" spans="9:9" x14ac:dyDescent="0.2">
      <c r="I4068"/>
    </row>
    <row r="4069" spans="9:9" x14ac:dyDescent="0.2">
      <c r="I4069"/>
    </row>
    <row r="4070" spans="9:9" x14ac:dyDescent="0.2">
      <c r="I4070"/>
    </row>
    <row r="4071" spans="9:9" x14ac:dyDescent="0.2">
      <c r="I4071"/>
    </row>
    <row r="4072" spans="9:9" x14ac:dyDescent="0.2">
      <c r="I4072"/>
    </row>
    <row r="4073" spans="9:9" x14ac:dyDescent="0.2">
      <c r="I4073"/>
    </row>
    <row r="4074" spans="9:9" x14ac:dyDescent="0.2">
      <c r="I4074"/>
    </row>
    <row r="4075" spans="9:9" x14ac:dyDescent="0.2">
      <c r="I4075"/>
    </row>
    <row r="4076" spans="9:9" x14ac:dyDescent="0.2">
      <c r="I4076"/>
    </row>
    <row r="4077" spans="9:9" x14ac:dyDescent="0.2">
      <c r="I4077"/>
    </row>
    <row r="4078" spans="9:9" x14ac:dyDescent="0.2">
      <c r="I4078"/>
    </row>
    <row r="4079" spans="9:9" x14ac:dyDescent="0.2">
      <c r="I4079"/>
    </row>
    <row r="4080" spans="9:9" x14ac:dyDescent="0.2">
      <c r="I4080"/>
    </row>
    <row r="4081" spans="9:9" x14ac:dyDescent="0.2">
      <c r="I4081"/>
    </row>
    <row r="4082" spans="9:9" x14ac:dyDescent="0.2">
      <c r="I4082"/>
    </row>
    <row r="4083" spans="9:9" x14ac:dyDescent="0.2">
      <c r="I4083"/>
    </row>
    <row r="4084" spans="9:9" x14ac:dyDescent="0.2">
      <c r="I4084"/>
    </row>
    <row r="4085" spans="9:9" x14ac:dyDescent="0.2">
      <c r="I4085"/>
    </row>
    <row r="4086" spans="9:9" x14ac:dyDescent="0.2">
      <c r="I4086"/>
    </row>
    <row r="4087" spans="9:9" x14ac:dyDescent="0.2">
      <c r="I4087"/>
    </row>
    <row r="4088" spans="9:9" x14ac:dyDescent="0.2">
      <c r="I4088"/>
    </row>
    <row r="4089" spans="9:9" x14ac:dyDescent="0.2">
      <c r="I4089"/>
    </row>
    <row r="4090" spans="9:9" x14ac:dyDescent="0.2">
      <c r="I4090"/>
    </row>
    <row r="4091" spans="9:9" x14ac:dyDescent="0.2">
      <c r="I4091"/>
    </row>
    <row r="4092" spans="9:9" x14ac:dyDescent="0.2">
      <c r="I4092"/>
    </row>
    <row r="4093" spans="9:9" x14ac:dyDescent="0.2">
      <c r="I4093"/>
    </row>
    <row r="4094" spans="9:9" x14ac:dyDescent="0.2">
      <c r="I4094"/>
    </row>
    <row r="4095" spans="9:9" x14ac:dyDescent="0.2">
      <c r="I4095"/>
    </row>
    <row r="4096" spans="9:9" x14ac:dyDescent="0.2">
      <c r="I4096"/>
    </row>
    <row r="4097" spans="9:9" x14ac:dyDescent="0.2">
      <c r="I4097"/>
    </row>
    <row r="4098" spans="9:9" x14ac:dyDescent="0.2">
      <c r="I4098"/>
    </row>
    <row r="4099" spans="9:9" x14ac:dyDescent="0.2">
      <c r="I4099"/>
    </row>
    <row r="4100" spans="9:9" x14ac:dyDescent="0.2">
      <c r="I4100"/>
    </row>
    <row r="4101" spans="9:9" x14ac:dyDescent="0.2">
      <c r="I4101"/>
    </row>
    <row r="4102" spans="9:9" x14ac:dyDescent="0.2">
      <c r="I4102"/>
    </row>
    <row r="4103" spans="9:9" x14ac:dyDescent="0.2">
      <c r="I4103"/>
    </row>
    <row r="4104" spans="9:9" x14ac:dyDescent="0.2">
      <c r="I4104"/>
    </row>
    <row r="4105" spans="9:9" x14ac:dyDescent="0.2">
      <c r="I4105"/>
    </row>
    <row r="4106" spans="9:9" x14ac:dyDescent="0.2">
      <c r="I4106"/>
    </row>
    <row r="4107" spans="9:9" x14ac:dyDescent="0.2">
      <c r="I4107"/>
    </row>
    <row r="4108" spans="9:9" x14ac:dyDescent="0.2">
      <c r="I4108"/>
    </row>
    <row r="4109" spans="9:9" x14ac:dyDescent="0.2">
      <c r="I4109"/>
    </row>
    <row r="4110" spans="9:9" x14ac:dyDescent="0.2">
      <c r="I4110"/>
    </row>
    <row r="4111" spans="9:9" x14ac:dyDescent="0.2">
      <c r="I4111"/>
    </row>
    <row r="4112" spans="9:9" x14ac:dyDescent="0.2">
      <c r="I4112"/>
    </row>
    <row r="4113" spans="9:9" x14ac:dyDescent="0.2">
      <c r="I4113"/>
    </row>
    <row r="4114" spans="9:9" x14ac:dyDescent="0.2">
      <c r="I4114"/>
    </row>
    <row r="4115" spans="9:9" x14ac:dyDescent="0.2">
      <c r="I4115"/>
    </row>
    <row r="4116" spans="9:9" x14ac:dyDescent="0.2">
      <c r="I4116"/>
    </row>
    <row r="4117" spans="9:9" x14ac:dyDescent="0.2">
      <c r="I4117"/>
    </row>
    <row r="4118" spans="9:9" x14ac:dyDescent="0.2">
      <c r="I4118"/>
    </row>
    <row r="4119" spans="9:9" x14ac:dyDescent="0.2">
      <c r="I4119"/>
    </row>
    <row r="4120" spans="9:9" x14ac:dyDescent="0.2">
      <c r="I4120"/>
    </row>
    <row r="4121" spans="9:9" x14ac:dyDescent="0.2">
      <c r="I4121"/>
    </row>
    <row r="4122" spans="9:9" x14ac:dyDescent="0.2">
      <c r="I4122"/>
    </row>
    <row r="4123" spans="9:9" x14ac:dyDescent="0.2">
      <c r="I4123"/>
    </row>
    <row r="4124" spans="9:9" x14ac:dyDescent="0.2">
      <c r="I4124"/>
    </row>
    <row r="4125" spans="9:9" x14ac:dyDescent="0.2">
      <c r="I4125"/>
    </row>
    <row r="4126" spans="9:9" x14ac:dyDescent="0.2">
      <c r="I4126"/>
    </row>
    <row r="4127" spans="9:9" x14ac:dyDescent="0.2">
      <c r="I4127"/>
    </row>
    <row r="4128" spans="9:9" x14ac:dyDescent="0.2">
      <c r="I4128"/>
    </row>
    <row r="4129" spans="9:9" x14ac:dyDescent="0.2">
      <c r="I4129"/>
    </row>
    <row r="4130" spans="9:9" x14ac:dyDescent="0.2">
      <c r="I4130"/>
    </row>
    <row r="4131" spans="9:9" x14ac:dyDescent="0.2">
      <c r="I4131"/>
    </row>
    <row r="4132" spans="9:9" x14ac:dyDescent="0.2">
      <c r="I4132"/>
    </row>
    <row r="4133" spans="9:9" x14ac:dyDescent="0.2">
      <c r="I4133"/>
    </row>
    <row r="4134" spans="9:9" x14ac:dyDescent="0.2">
      <c r="I4134"/>
    </row>
    <row r="4135" spans="9:9" x14ac:dyDescent="0.2">
      <c r="I4135"/>
    </row>
    <row r="4136" spans="9:9" x14ac:dyDescent="0.2">
      <c r="I4136"/>
    </row>
    <row r="4137" spans="9:9" x14ac:dyDescent="0.2">
      <c r="I4137"/>
    </row>
    <row r="4138" spans="9:9" x14ac:dyDescent="0.2">
      <c r="I4138"/>
    </row>
    <row r="4139" spans="9:9" x14ac:dyDescent="0.2">
      <c r="I4139"/>
    </row>
    <row r="4140" spans="9:9" x14ac:dyDescent="0.2">
      <c r="I4140"/>
    </row>
    <row r="4141" spans="9:9" x14ac:dyDescent="0.2">
      <c r="I4141"/>
    </row>
    <row r="4142" spans="9:9" x14ac:dyDescent="0.2">
      <c r="I4142"/>
    </row>
    <row r="4143" spans="9:9" x14ac:dyDescent="0.2">
      <c r="I4143"/>
    </row>
    <row r="4144" spans="9:9" x14ac:dyDescent="0.2">
      <c r="I4144"/>
    </row>
    <row r="4145" spans="9:9" x14ac:dyDescent="0.2">
      <c r="I4145"/>
    </row>
    <row r="4146" spans="9:9" x14ac:dyDescent="0.2">
      <c r="I4146"/>
    </row>
    <row r="4147" spans="9:9" x14ac:dyDescent="0.2">
      <c r="I4147"/>
    </row>
    <row r="4148" spans="9:9" x14ac:dyDescent="0.2">
      <c r="I4148"/>
    </row>
    <row r="4149" spans="9:9" x14ac:dyDescent="0.2">
      <c r="I4149"/>
    </row>
    <row r="4150" spans="9:9" x14ac:dyDescent="0.2">
      <c r="I4150"/>
    </row>
    <row r="4151" spans="9:9" x14ac:dyDescent="0.2">
      <c r="I4151"/>
    </row>
    <row r="4152" spans="9:9" x14ac:dyDescent="0.2">
      <c r="I4152"/>
    </row>
    <row r="4153" spans="9:9" x14ac:dyDescent="0.2">
      <c r="I4153"/>
    </row>
    <row r="4154" spans="9:9" x14ac:dyDescent="0.2">
      <c r="I4154"/>
    </row>
    <row r="4155" spans="9:9" x14ac:dyDescent="0.2">
      <c r="I4155"/>
    </row>
    <row r="4156" spans="9:9" x14ac:dyDescent="0.2">
      <c r="I4156"/>
    </row>
    <row r="4157" spans="9:9" x14ac:dyDescent="0.2">
      <c r="I4157"/>
    </row>
    <row r="4158" spans="9:9" x14ac:dyDescent="0.2">
      <c r="I4158"/>
    </row>
    <row r="4159" spans="9:9" x14ac:dyDescent="0.2">
      <c r="I4159"/>
    </row>
    <row r="4160" spans="9:9" x14ac:dyDescent="0.2">
      <c r="I4160"/>
    </row>
    <row r="4161" spans="9:9" x14ac:dyDescent="0.2">
      <c r="I4161"/>
    </row>
    <row r="4162" spans="9:9" x14ac:dyDescent="0.2">
      <c r="I4162"/>
    </row>
    <row r="4163" spans="9:9" x14ac:dyDescent="0.2">
      <c r="I4163"/>
    </row>
    <row r="4164" spans="9:9" x14ac:dyDescent="0.2">
      <c r="I4164"/>
    </row>
    <row r="4165" spans="9:9" x14ac:dyDescent="0.2">
      <c r="I4165"/>
    </row>
    <row r="4166" spans="9:9" x14ac:dyDescent="0.2">
      <c r="I4166"/>
    </row>
    <row r="4167" spans="9:9" x14ac:dyDescent="0.2">
      <c r="I4167"/>
    </row>
    <row r="4168" spans="9:9" x14ac:dyDescent="0.2">
      <c r="I4168"/>
    </row>
    <row r="4169" spans="9:9" x14ac:dyDescent="0.2">
      <c r="I4169"/>
    </row>
    <row r="4170" spans="9:9" x14ac:dyDescent="0.2">
      <c r="I4170"/>
    </row>
    <row r="4171" spans="9:9" x14ac:dyDescent="0.2">
      <c r="I4171"/>
    </row>
    <row r="4172" spans="9:9" x14ac:dyDescent="0.2">
      <c r="I4172"/>
    </row>
    <row r="4173" spans="9:9" x14ac:dyDescent="0.2">
      <c r="I4173"/>
    </row>
    <row r="4174" spans="9:9" x14ac:dyDescent="0.2">
      <c r="I4174"/>
    </row>
    <row r="4175" spans="9:9" x14ac:dyDescent="0.2">
      <c r="I4175"/>
    </row>
    <row r="4176" spans="9:9" x14ac:dyDescent="0.2">
      <c r="I4176"/>
    </row>
    <row r="4177" spans="9:9" x14ac:dyDescent="0.2">
      <c r="I4177"/>
    </row>
    <row r="4178" spans="9:9" x14ac:dyDescent="0.2">
      <c r="I4178"/>
    </row>
    <row r="4179" spans="9:9" x14ac:dyDescent="0.2">
      <c r="I4179"/>
    </row>
    <row r="4180" spans="9:9" x14ac:dyDescent="0.2">
      <c r="I4180"/>
    </row>
    <row r="4181" spans="9:9" x14ac:dyDescent="0.2">
      <c r="I4181"/>
    </row>
    <row r="4182" spans="9:9" x14ac:dyDescent="0.2">
      <c r="I4182"/>
    </row>
    <row r="4183" spans="9:9" x14ac:dyDescent="0.2">
      <c r="I4183"/>
    </row>
    <row r="4184" spans="9:9" x14ac:dyDescent="0.2">
      <c r="I4184"/>
    </row>
    <row r="4185" spans="9:9" x14ac:dyDescent="0.2">
      <c r="I4185"/>
    </row>
    <row r="4186" spans="9:9" x14ac:dyDescent="0.2">
      <c r="I4186"/>
    </row>
    <row r="4187" spans="9:9" x14ac:dyDescent="0.2">
      <c r="I4187"/>
    </row>
    <row r="4188" spans="9:9" x14ac:dyDescent="0.2">
      <c r="I4188"/>
    </row>
    <row r="4189" spans="9:9" x14ac:dyDescent="0.2">
      <c r="I4189"/>
    </row>
    <row r="4190" spans="9:9" x14ac:dyDescent="0.2">
      <c r="I4190"/>
    </row>
    <row r="4191" spans="9:9" x14ac:dyDescent="0.2">
      <c r="I4191"/>
    </row>
    <row r="4192" spans="9:9" x14ac:dyDescent="0.2">
      <c r="I4192"/>
    </row>
    <row r="4193" spans="9:9" x14ac:dyDescent="0.2">
      <c r="I4193"/>
    </row>
    <row r="4194" spans="9:9" x14ac:dyDescent="0.2">
      <c r="I4194"/>
    </row>
    <row r="4195" spans="9:9" x14ac:dyDescent="0.2">
      <c r="I4195"/>
    </row>
    <row r="4196" spans="9:9" x14ac:dyDescent="0.2">
      <c r="I4196"/>
    </row>
    <row r="4197" spans="9:9" x14ac:dyDescent="0.2">
      <c r="I4197"/>
    </row>
    <row r="4198" spans="9:9" x14ac:dyDescent="0.2">
      <c r="I4198"/>
    </row>
    <row r="4199" spans="9:9" x14ac:dyDescent="0.2">
      <c r="I4199"/>
    </row>
    <row r="4200" spans="9:9" x14ac:dyDescent="0.2">
      <c r="I4200"/>
    </row>
    <row r="4201" spans="9:9" x14ac:dyDescent="0.2">
      <c r="I4201"/>
    </row>
    <row r="4202" spans="9:9" x14ac:dyDescent="0.2">
      <c r="I4202"/>
    </row>
    <row r="4203" spans="9:9" x14ac:dyDescent="0.2">
      <c r="I4203"/>
    </row>
    <row r="4204" spans="9:9" x14ac:dyDescent="0.2">
      <c r="I4204"/>
    </row>
    <row r="4205" spans="9:9" x14ac:dyDescent="0.2">
      <c r="I4205"/>
    </row>
    <row r="4206" spans="9:9" x14ac:dyDescent="0.2">
      <c r="I4206"/>
    </row>
    <row r="4207" spans="9:9" x14ac:dyDescent="0.2">
      <c r="I4207"/>
    </row>
    <row r="4208" spans="9:9" x14ac:dyDescent="0.2">
      <c r="I4208"/>
    </row>
    <row r="4209" spans="9:9" x14ac:dyDescent="0.2">
      <c r="I4209"/>
    </row>
    <row r="4210" spans="9:9" x14ac:dyDescent="0.2">
      <c r="I4210"/>
    </row>
    <row r="4211" spans="9:9" x14ac:dyDescent="0.2">
      <c r="I4211"/>
    </row>
    <row r="4212" spans="9:9" x14ac:dyDescent="0.2">
      <c r="I4212"/>
    </row>
    <row r="4213" spans="9:9" x14ac:dyDescent="0.2">
      <c r="I4213"/>
    </row>
    <row r="4214" spans="9:9" x14ac:dyDescent="0.2">
      <c r="I4214"/>
    </row>
    <row r="4215" spans="9:9" x14ac:dyDescent="0.2">
      <c r="I4215"/>
    </row>
    <row r="4216" spans="9:9" x14ac:dyDescent="0.2">
      <c r="I4216"/>
    </row>
    <row r="4217" spans="9:9" x14ac:dyDescent="0.2">
      <c r="I4217"/>
    </row>
    <row r="4218" spans="9:9" x14ac:dyDescent="0.2">
      <c r="I4218"/>
    </row>
    <row r="4219" spans="9:9" x14ac:dyDescent="0.2">
      <c r="I4219"/>
    </row>
    <row r="4220" spans="9:9" x14ac:dyDescent="0.2">
      <c r="I4220"/>
    </row>
    <row r="4221" spans="9:9" x14ac:dyDescent="0.2">
      <c r="I4221"/>
    </row>
    <row r="4222" spans="9:9" x14ac:dyDescent="0.2">
      <c r="I4222"/>
    </row>
    <row r="4223" spans="9:9" x14ac:dyDescent="0.2">
      <c r="I4223"/>
    </row>
    <row r="4224" spans="9:9" x14ac:dyDescent="0.2">
      <c r="I4224"/>
    </row>
    <row r="4225" spans="9:9" x14ac:dyDescent="0.2">
      <c r="I4225"/>
    </row>
    <row r="4226" spans="9:9" x14ac:dyDescent="0.2">
      <c r="I4226"/>
    </row>
    <row r="4227" spans="9:9" x14ac:dyDescent="0.2">
      <c r="I4227"/>
    </row>
    <row r="4228" spans="9:9" x14ac:dyDescent="0.2">
      <c r="I4228"/>
    </row>
    <row r="4229" spans="9:9" x14ac:dyDescent="0.2">
      <c r="I4229"/>
    </row>
    <row r="4230" spans="9:9" x14ac:dyDescent="0.2">
      <c r="I4230"/>
    </row>
    <row r="4231" spans="9:9" x14ac:dyDescent="0.2">
      <c r="I4231"/>
    </row>
    <row r="4232" spans="9:9" x14ac:dyDescent="0.2">
      <c r="I4232"/>
    </row>
    <row r="4233" spans="9:9" x14ac:dyDescent="0.2">
      <c r="I4233"/>
    </row>
    <row r="4234" spans="9:9" x14ac:dyDescent="0.2">
      <c r="I4234"/>
    </row>
    <row r="4235" spans="9:9" x14ac:dyDescent="0.2">
      <c r="I4235"/>
    </row>
    <row r="4236" spans="9:9" x14ac:dyDescent="0.2">
      <c r="I4236"/>
    </row>
    <row r="4237" spans="9:9" x14ac:dyDescent="0.2">
      <c r="I4237"/>
    </row>
    <row r="4238" spans="9:9" x14ac:dyDescent="0.2">
      <c r="I4238"/>
    </row>
    <row r="4239" spans="9:9" x14ac:dyDescent="0.2">
      <c r="I4239"/>
    </row>
    <row r="4240" spans="9:9" x14ac:dyDescent="0.2">
      <c r="I4240"/>
    </row>
    <row r="4241" spans="9:9" x14ac:dyDescent="0.2">
      <c r="I4241"/>
    </row>
    <row r="4242" spans="9:9" x14ac:dyDescent="0.2">
      <c r="I4242"/>
    </row>
    <row r="4243" spans="9:9" x14ac:dyDescent="0.2">
      <c r="I4243"/>
    </row>
    <row r="4244" spans="9:9" x14ac:dyDescent="0.2">
      <c r="I4244"/>
    </row>
    <row r="4245" spans="9:9" x14ac:dyDescent="0.2">
      <c r="I4245"/>
    </row>
    <row r="4246" spans="9:9" x14ac:dyDescent="0.2">
      <c r="I4246"/>
    </row>
    <row r="4247" spans="9:9" x14ac:dyDescent="0.2">
      <c r="I4247"/>
    </row>
    <row r="4248" spans="9:9" x14ac:dyDescent="0.2">
      <c r="I4248"/>
    </row>
    <row r="4249" spans="9:9" x14ac:dyDescent="0.2">
      <c r="I4249"/>
    </row>
    <row r="4250" spans="9:9" x14ac:dyDescent="0.2">
      <c r="I4250"/>
    </row>
    <row r="4251" spans="9:9" x14ac:dyDescent="0.2">
      <c r="I4251"/>
    </row>
    <row r="4252" spans="9:9" x14ac:dyDescent="0.2">
      <c r="I4252"/>
    </row>
    <row r="4253" spans="9:9" x14ac:dyDescent="0.2">
      <c r="I4253"/>
    </row>
    <row r="4254" spans="9:9" x14ac:dyDescent="0.2">
      <c r="I4254"/>
    </row>
    <row r="4255" spans="9:9" x14ac:dyDescent="0.2">
      <c r="I4255"/>
    </row>
    <row r="4256" spans="9:9" x14ac:dyDescent="0.2">
      <c r="I4256"/>
    </row>
    <row r="4257" spans="9:9" x14ac:dyDescent="0.2">
      <c r="I4257"/>
    </row>
    <row r="4258" spans="9:9" x14ac:dyDescent="0.2">
      <c r="I4258"/>
    </row>
    <row r="4259" spans="9:9" x14ac:dyDescent="0.2">
      <c r="I4259"/>
    </row>
    <row r="4260" spans="9:9" x14ac:dyDescent="0.2">
      <c r="I4260"/>
    </row>
    <row r="4261" spans="9:9" x14ac:dyDescent="0.2">
      <c r="I4261"/>
    </row>
    <row r="4262" spans="9:9" x14ac:dyDescent="0.2">
      <c r="I4262"/>
    </row>
    <row r="4263" spans="9:9" x14ac:dyDescent="0.2">
      <c r="I4263"/>
    </row>
    <row r="4264" spans="9:9" x14ac:dyDescent="0.2">
      <c r="I4264"/>
    </row>
    <row r="4265" spans="9:9" x14ac:dyDescent="0.2">
      <c r="I4265"/>
    </row>
    <row r="4266" spans="9:9" x14ac:dyDescent="0.2">
      <c r="I4266"/>
    </row>
    <row r="4267" spans="9:9" x14ac:dyDescent="0.2">
      <c r="I4267"/>
    </row>
    <row r="4268" spans="9:9" x14ac:dyDescent="0.2">
      <c r="I4268"/>
    </row>
    <row r="4269" spans="9:9" x14ac:dyDescent="0.2">
      <c r="I4269"/>
    </row>
    <row r="4270" spans="9:9" x14ac:dyDescent="0.2">
      <c r="I4270"/>
    </row>
    <row r="4271" spans="9:9" x14ac:dyDescent="0.2">
      <c r="I4271"/>
    </row>
    <row r="4272" spans="9:9" x14ac:dyDescent="0.2">
      <c r="I4272"/>
    </row>
    <row r="4273" spans="9:9" x14ac:dyDescent="0.2">
      <c r="I4273"/>
    </row>
    <row r="4274" spans="9:9" x14ac:dyDescent="0.2">
      <c r="I4274"/>
    </row>
    <row r="4275" spans="9:9" x14ac:dyDescent="0.2">
      <c r="I4275"/>
    </row>
    <row r="4276" spans="9:9" x14ac:dyDescent="0.2">
      <c r="I4276"/>
    </row>
    <row r="4277" spans="9:9" x14ac:dyDescent="0.2">
      <c r="I4277"/>
    </row>
    <row r="4278" spans="9:9" x14ac:dyDescent="0.2">
      <c r="I4278"/>
    </row>
    <row r="4279" spans="9:9" x14ac:dyDescent="0.2">
      <c r="I4279"/>
    </row>
    <row r="4280" spans="9:9" x14ac:dyDescent="0.2">
      <c r="I4280"/>
    </row>
    <row r="4281" spans="9:9" x14ac:dyDescent="0.2">
      <c r="I4281"/>
    </row>
    <row r="4282" spans="9:9" x14ac:dyDescent="0.2">
      <c r="I4282"/>
    </row>
    <row r="4283" spans="9:9" x14ac:dyDescent="0.2">
      <c r="I4283"/>
    </row>
    <row r="4284" spans="9:9" x14ac:dyDescent="0.2">
      <c r="I4284"/>
    </row>
    <row r="4285" spans="9:9" x14ac:dyDescent="0.2">
      <c r="I4285"/>
    </row>
    <row r="4286" spans="9:9" x14ac:dyDescent="0.2">
      <c r="I4286"/>
    </row>
    <row r="4287" spans="9:9" x14ac:dyDescent="0.2">
      <c r="I4287"/>
    </row>
    <row r="4288" spans="9:9" x14ac:dyDescent="0.2">
      <c r="I4288"/>
    </row>
    <row r="4289" spans="9:9" x14ac:dyDescent="0.2">
      <c r="I4289"/>
    </row>
    <row r="4290" spans="9:9" x14ac:dyDescent="0.2">
      <c r="I4290"/>
    </row>
    <row r="4291" spans="9:9" x14ac:dyDescent="0.2">
      <c r="I4291"/>
    </row>
    <row r="4292" spans="9:9" x14ac:dyDescent="0.2">
      <c r="I4292"/>
    </row>
    <row r="4293" spans="9:9" x14ac:dyDescent="0.2">
      <c r="I4293"/>
    </row>
    <row r="4294" spans="9:9" x14ac:dyDescent="0.2">
      <c r="I4294"/>
    </row>
    <row r="4295" spans="9:9" x14ac:dyDescent="0.2">
      <c r="I4295"/>
    </row>
    <row r="4296" spans="9:9" x14ac:dyDescent="0.2">
      <c r="I4296"/>
    </row>
    <row r="4297" spans="9:9" x14ac:dyDescent="0.2">
      <c r="I4297"/>
    </row>
    <row r="4298" spans="9:9" x14ac:dyDescent="0.2">
      <c r="I4298"/>
    </row>
    <row r="4299" spans="9:9" x14ac:dyDescent="0.2">
      <c r="I4299"/>
    </row>
    <row r="4300" spans="9:9" x14ac:dyDescent="0.2">
      <c r="I4300"/>
    </row>
    <row r="4301" spans="9:9" x14ac:dyDescent="0.2">
      <c r="I4301"/>
    </row>
    <row r="4302" spans="9:9" x14ac:dyDescent="0.2">
      <c r="I4302"/>
    </row>
    <row r="4303" spans="9:9" x14ac:dyDescent="0.2">
      <c r="I4303"/>
    </row>
    <row r="4304" spans="9:9" x14ac:dyDescent="0.2">
      <c r="I4304"/>
    </row>
    <row r="4305" spans="9:9" x14ac:dyDescent="0.2">
      <c r="I4305"/>
    </row>
    <row r="4306" spans="9:9" x14ac:dyDescent="0.2">
      <c r="I4306"/>
    </row>
    <row r="4307" spans="9:9" x14ac:dyDescent="0.2">
      <c r="I4307"/>
    </row>
    <row r="4308" spans="9:9" x14ac:dyDescent="0.2">
      <c r="I4308"/>
    </row>
    <row r="4309" spans="9:9" x14ac:dyDescent="0.2">
      <c r="I4309"/>
    </row>
    <row r="4310" spans="9:9" x14ac:dyDescent="0.2">
      <c r="I4310"/>
    </row>
    <row r="4311" spans="9:9" x14ac:dyDescent="0.2">
      <c r="I4311"/>
    </row>
    <row r="4312" spans="9:9" x14ac:dyDescent="0.2">
      <c r="I4312"/>
    </row>
    <row r="4313" spans="9:9" x14ac:dyDescent="0.2">
      <c r="I4313"/>
    </row>
    <row r="4314" spans="9:9" x14ac:dyDescent="0.2">
      <c r="I4314"/>
    </row>
    <row r="4315" spans="9:9" x14ac:dyDescent="0.2">
      <c r="I4315"/>
    </row>
    <row r="4316" spans="9:9" x14ac:dyDescent="0.2">
      <c r="I4316"/>
    </row>
    <row r="4317" spans="9:9" x14ac:dyDescent="0.2">
      <c r="I4317"/>
    </row>
    <row r="4318" spans="9:9" x14ac:dyDescent="0.2">
      <c r="I4318"/>
    </row>
    <row r="4319" spans="9:9" x14ac:dyDescent="0.2">
      <c r="I4319"/>
    </row>
    <row r="4320" spans="9:9" x14ac:dyDescent="0.2">
      <c r="I4320"/>
    </row>
    <row r="4321" spans="9:9" x14ac:dyDescent="0.2">
      <c r="I4321"/>
    </row>
    <row r="4322" spans="9:9" x14ac:dyDescent="0.2">
      <c r="I4322"/>
    </row>
    <row r="4323" spans="9:9" x14ac:dyDescent="0.2">
      <c r="I4323"/>
    </row>
    <row r="4324" spans="9:9" x14ac:dyDescent="0.2">
      <c r="I4324"/>
    </row>
    <row r="4325" spans="9:9" x14ac:dyDescent="0.2">
      <c r="I4325"/>
    </row>
    <row r="4326" spans="9:9" x14ac:dyDescent="0.2">
      <c r="I4326"/>
    </row>
    <row r="4327" spans="9:9" x14ac:dyDescent="0.2">
      <c r="I4327"/>
    </row>
    <row r="4328" spans="9:9" x14ac:dyDescent="0.2">
      <c r="I4328"/>
    </row>
    <row r="4329" spans="9:9" x14ac:dyDescent="0.2">
      <c r="I4329"/>
    </row>
    <row r="4330" spans="9:9" x14ac:dyDescent="0.2">
      <c r="I4330"/>
    </row>
    <row r="4331" spans="9:9" x14ac:dyDescent="0.2">
      <c r="I4331"/>
    </row>
    <row r="4332" spans="9:9" x14ac:dyDescent="0.2">
      <c r="I4332"/>
    </row>
    <row r="4333" spans="9:9" x14ac:dyDescent="0.2">
      <c r="I4333"/>
    </row>
    <row r="4334" spans="9:9" x14ac:dyDescent="0.2">
      <c r="I4334"/>
    </row>
    <row r="4335" spans="9:9" x14ac:dyDescent="0.2">
      <c r="I4335"/>
    </row>
    <row r="4336" spans="9:9" x14ac:dyDescent="0.2">
      <c r="I4336"/>
    </row>
    <row r="4337" spans="9:9" x14ac:dyDescent="0.2">
      <c r="I4337"/>
    </row>
    <row r="4338" spans="9:9" x14ac:dyDescent="0.2">
      <c r="I4338"/>
    </row>
    <row r="4339" spans="9:9" x14ac:dyDescent="0.2">
      <c r="I4339"/>
    </row>
    <row r="4340" spans="9:9" x14ac:dyDescent="0.2">
      <c r="I4340"/>
    </row>
    <row r="4341" spans="9:9" x14ac:dyDescent="0.2">
      <c r="I4341"/>
    </row>
    <row r="4342" spans="9:9" x14ac:dyDescent="0.2">
      <c r="I4342"/>
    </row>
    <row r="4343" spans="9:9" x14ac:dyDescent="0.2">
      <c r="I4343"/>
    </row>
    <row r="4344" spans="9:9" x14ac:dyDescent="0.2">
      <c r="I4344"/>
    </row>
    <row r="4345" spans="9:9" x14ac:dyDescent="0.2">
      <c r="I4345"/>
    </row>
    <row r="4346" spans="9:9" x14ac:dyDescent="0.2">
      <c r="I4346"/>
    </row>
    <row r="4347" spans="9:9" x14ac:dyDescent="0.2">
      <c r="I4347"/>
    </row>
    <row r="4348" spans="9:9" x14ac:dyDescent="0.2">
      <c r="I4348"/>
    </row>
    <row r="4349" spans="9:9" x14ac:dyDescent="0.2">
      <c r="I4349"/>
    </row>
    <row r="4350" spans="9:9" x14ac:dyDescent="0.2">
      <c r="I4350"/>
    </row>
    <row r="4351" spans="9:9" x14ac:dyDescent="0.2">
      <c r="I4351"/>
    </row>
    <row r="4352" spans="9:9" x14ac:dyDescent="0.2">
      <c r="I4352"/>
    </row>
    <row r="4353" spans="9:9" x14ac:dyDescent="0.2">
      <c r="I4353"/>
    </row>
    <row r="4354" spans="9:9" x14ac:dyDescent="0.2">
      <c r="I4354"/>
    </row>
    <row r="4355" spans="9:9" x14ac:dyDescent="0.2">
      <c r="I4355"/>
    </row>
    <row r="4356" spans="9:9" x14ac:dyDescent="0.2">
      <c r="I4356"/>
    </row>
    <row r="4357" spans="9:9" x14ac:dyDescent="0.2">
      <c r="I4357"/>
    </row>
    <row r="4358" spans="9:9" x14ac:dyDescent="0.2">
      <c r="I4358"/>
    </row>
    <row r="4359" spans="9:9" x14ac:dyDescent="0.2">
      <c r="I4359"/>
    </row>
    <row r="4360" spans="9:9" x14ac:dyDescent="0.2">
      <c r="I4360"/>
    </row>
    <row r="4361" spans="9:9" x14ac:dyDescent="0.2">
      <c r="I4361"/>
    </row>
    <row r="4362" spans="9:9" x14ac:dyDescent="0.2">
      <c r="I4362"/>
    </row>
    <row r="4363" spans="9:9" x14ac:dyDescent="0.2">
      <c r="I4363"/>
    </row>
    <row r="4364" spans="9:9" x14ac:dyDescent="0.2">
      <c r="I4364"/>
    </row>
    <row r="4365" spans="9:9" x14ac:dyDescent="0.2">
      <c r="I4365"/>
    </row>
    <row r="4366" spans="9:9" x14ac:dyDescent="0.2">
      <c r="I4366"/>
    </row>
    <row r="4367" spans="9:9" x14ac:dyDescent="0.2">
      <c r="I4367"/>
    </row>
    <row r="4368" spans="9:9" x14ac:dyDescent="0.2">
      <c r="I4368"/>
    </row>
    <row r="4369" spans="9:9" x14ac:dyDescent="0.2">
      <c r="I4369"/>
    </row>
    <row r="4370" spans="9:9" x14ac:dyDescent="0.2">
      <c r="I4370"/>
    </row>
    <row r="4371" spans="9:9" x14ac:dyDescent="0.2">
      <c r="I4371"/>
    </row>
    <row r="4372" spans="9:9" x14ac:dyDescent="0.2">
      <c r="I4372"/>
    </row>
    <row r="4373" spans="9:9" x14ac:dyDescent="0.2">
      <c r="I4373"/>
    </row>
    <row r="4374" spans="9:9" x14ac:dyDescent="0.2">
      <c r="I4374"/>
    </row>
    <row r="4375" spans="9:9" x14ac:dyDescent="0.2">
      <c r="I4375"/>
    </row>
    <row r="4376" spans="9:9" x14ac:dyDescent="0.2">
      <c r="I4376"/>
    </row>
    <row r="4377" spans="9:9" x14ac:dyDescent="0.2">
      <c r="I4377"/>
    </row>
    <row r="4378" spans="9:9" x14ac:dyDescent="0.2">
      <c r="I4378"/>
    </row>
    <row r="4379" spans="9:9" x14ac:dyDescent="0.2">
      <c r="I4379"/>
    </row>
    <row r="4380" spans="9:9" x14ac:dyDescent="0.2">
      <c r="I4380"/>
    </row>
    <row r="4381" spans="9:9" x14ac:dyDescent="0.2">
      <c r="I4381"/>
    </row>
    <row r="4382" spans="9:9" x14ac:dyDescent="0.2">
      <c r="I4382"/>
    </row>
    <row r="4383" spans="9:9" x14ac:dyDescent="0.2">
      <c r="I4383"/>
    </row>
    <row r="4384" spans="9:9" x14ac:dyDescent="0.2">
      <c r="I4384"/>
    </row>
    <row r="4385" spans="9:9" x14ac:dyDescent="0.2">
      <c r="I4385"/>
    </row>
    <row r="4386" spans="9:9" x14ac:dyDescent="0.2">
      <c r="I4386"/>
    </row>
    <row r="4387" spans="9:9" x14ac:dyDescent="0.2">
      <c r="I4387"/>
    </row>
    <row r="4388" spans="9:9" x14ac:dyDescent="0.2">
      <c r="I4388"/>
    </row>
    <row r="4389" spans="9:9" x14ac:dyDescent="0.2">
      <c r="I4389"/>
    </row>
    <row r="4390" spans="9:9" x14ac:dyDescent="0.2">
      <c r="I4390"/>
    </row>
    <row r="4391" spans="9:9" x14ac:dyDescent="0.2">
      <c r="I4391"/>
    </row>
    <row r="4392" spans="9:9" x14ac:dyDescent="0.2">
      <c r="I4392"/>
    </row>
    <row r="4393" spans="9:9" x14ac:dyDescent="0.2">
      <c r="I4393"/>
    </row>
    <row r="4394" spans="9:9" x14ac:dyDescent="0.2">
      <c r="I4394"/>
    </row>
    <row r="4395" spans="9:9" x14ac:dyDescent="0.2">
      <c r="I4395"/>
    </row>
    <row r="4396" spans="9:9" x14ac:dyDescent="0.2">
      <c r="I4396"/>
    </row>
    <row r="4397" spans="9:9" x14ac:dyDescent="0.2">
      <c r="I4397"/>
    </row>
    <row r="4398" spans="9:9" x14ac:dyDescent="0.2">
      <c r="I4398"/>
    </row>
    <row r="4399" spans="9:9" x14ac:dyDescent="0.2">
      <c r="I4399"/>
    </row>
    <row r="4400" spans="9:9" x14ac:dyDescent="0.2">
      <c r="I4400"/>
    </row>
    <row r="4401" spans="9:9" x14ac:dyDescent="0.2">
      <c r="I4401"/>
    </row>
    <row r="4402" spans="9:9" x14ac:dyDescent="0.2">
      <c r="I4402"/>
    </row>
    <row r="4403" spans="9:9" x14ac:dyDescent="0.2">
      <c r="I4403"/>
    </row>
    <row r="4404" spans="9:9" x14ac:dyDescent="0.2">
      <c r="I4404"/>
    </row>
    <row r="4405" spans="9:9" x14ac:dyDescent="0.2">
      <c r="I4405"/>
    </row>
    <row r="4406" spans="9:9" x14ac:dyDescent="0.2">
      <c r="I4406"/>
    </row>
    <row r="4407" spans="9:9" x14ac:dyDescent="0.2">
      <c r="I4407"/>
    </row>
    <row r="4408" spans="9:9" x14ac:dyDescent="0.2">
      <c r="I4408"/>
    </row>
    <row r="4409" spans="9:9" x14ac:dyDescent="0.2">
      <c r="I4409"/>
    </row>
    <row r="4410" spans="9:9" x14ac:dyDescent="0.2">
      <c r="I4410"/>
    </row>
    <row r="4411" spans="9:9" x14ac:dyDescent="0.2">
      <c r="I4411"/>
    </row>
    <row r="4412" spans="9:9" x14ac:dyDescent="0.2">
      <c r="I4412"/>
    </row>
    <row r="4413" spans="9:9" x14ac:dyDescent="0.2">
      <c r="I4413"/>
    </row>
    <row r="4414" spans="9:9" x14ac:dyDescent="0.2">
      <c r="I4414"/>
    </row>
    <row r="4415" spans="9:9" x14ac:dyDescent="0.2">
      <c r="I4415"/>
    </row>
    <row r="4416" spans="9:9" x14ac:dyDescent="0.2">
      <c r="I4416"/>
    </row>
    <row r="4417" spans="9:9" x14ac:dyDescent="0.2">
      <c r="I4417"/>
    </row>
    <row r="4418" spans="9:9" x14ac:dyDescent="0.2">
      <c r="I4418"/>
    </row>
    <row r="4419" spans="9:9" x14ac:dyDescent="0.2">
      <c r="I4419"/>
    </row>
    <row r="4420" spans="9:9" x14ac:dyDescent="0.2">
      <c r="I4420"/>
    </row>
    <row r="4421" spans="9:9" x14ac:dyDescent="0.2">
      <c r="I4421"/>
    </row>
    <row r="4422" spans="9:9" x14ac:dyDescent="0.2">
      <c r="I4422"/>
    </row>
    <row r="4423" spans="9:9" x14ac:dyDescent="0.2">
      <c r="I4423"/>
    </row>
    <row r="4424" spans="9:9" x14ac:dyDescent="0.2">
      <c r="I4424"/>
    </row>
    <row r="4425" spans="9:9" x14ac:dyDescent="0.2">
      <c r="I4425"/>
    </row>
    <row r="4426" spans="9:9" x14ac:dyDescent="0.2">
      <c r="I4426"/>
    </row>
    <row r="4427" spans="9:9" x14ac:dyDescent="0.2">
      <c r="I4427"/>
    </row>
    <row r="4428" spans="9:9" x14ac:dyDescent="0.2">
      <c r="I4428"/>
    </row>
    <row r="4429" spans="9:9" x14ac:dyDescent="0.2">
      <c r="I4429"/>
    </row>
    <row r="4430" spans="9:9" x14ac:dyDescent="0.2">
      <c r="I4430"/>
    </row>
    <row r="4431" spans="9:9" x14ac:dyDescent="0.2">
      <c r="I4431"/>
    </row>
    <row r="4432" spans="9:9" x14ac:dyDescent="0.2">
      <c r="I4432"/>
    </row>
    <row r="4433" spans="9:9" x14ac:dyDescent="0.2">
      <c r="I4433"/>
    </row>
    <row r="4434" spans="9:9" x14ac:dyDescent="0.2">
      <c r="I4434"/>
    </row>
    <row r="4435" spans="9:9" x14ac:dyDescent="0.2">
      <c r="I4435"/>
    </row>
    <row r="4436" spans="9:9" x14ac:dyDescent="0.2">
      <c r="I4436"/>
    </row>
    <row r="4437" spans="9:9" x14ac:dyDescent="0.2">
      <c r="I4437"/>
    </row>
    <row r="4438" spans="9:9" x14ac:dyDescent="0.2">
      <c r="I4438"/>
    </row>
    <row r="4439" spans="9:9" x14ac:dyDescent="0.2">
      <c r="I4439"/>
    </row>
    <row r="4440" spans="9:9" x14ac:dyDescent="0.2">
      <c r="I4440"/>
    </row>
    <row r="4441" spans="9:9" x14ac:dyDescent="0.2">
      <c r="I4441"/>
    </row>
    <row r="4442" spans="9:9" x14ac:dyDescent="0.2">
      <c r="I4442"/>
    </row>
    <row r="4443" spans="9:9" x14ac:dyDescent="0.2">
      <c r="I4443"/>
    </row>
    <row r="4444" spans="9:9" x14ac:dyDescent="0.2">
      <c r="I4444"/>
    </row>
    <row r="4445" spans="9:9" x14ac:dyDescent="0.2">
      <c r="I4445"/>
    </row>
    <row r="4446" spans="9:9" x14ac:dyDescent="0.2">
      <c r="I4446"/>
    </row>
    <row r="4447" spans="9:9" x14ac:dyDescent="0.2">
      <c r="I4447"/>
    </row>
    <row r="4448" spans="9:9" x14ac:dyDescent="0.2">
      <c r="I4448"/>
    </row>
    <row r="4449" spans="9:9" x14ac:dyDescent="0.2">
      <c r="I4449"/>
    </row>
    <row r="4450" spans="9:9" x14ac:dyDescent="0.2">
      <c r="I4450"/>
    </row>
    <row r="4451" spans="9:9" x14ac:dyDescent="0.2">
      <c r="I4451"/>
    </row>
    <row r="4452" spans="9:9" x14ac:dyDescent="0.2">
      <c r="I4452"/>
    </row>
    <row r="4453" spans="9:9" x14ac:dyDescent="0.2">
      <c r="I4453"/>
    </row>
    <row r="4454" spans="9:9" x14ac:dyDescent="0.2">
      <c r="I4454"/>
    </row>
    <row r="4455" spans="9:9" x14ac:dyDescent="0.2">
      <c r="I4455"/>
    </row>
    <row r="4456" spans="9:9" x14ac:dyDescent="0.2">
      <c r="I4456"/>
    </row>
    <row r="4457" spans="9:9" x14ac:dyDescent="0.2">
      <c r="I4457"/>
    </row>
    <row r="4458" spans="9:9" x14ac:dyDescent="0.2">
      <c r="I4458"/>
    </row>
    <row r="4459" spans="9:9" x14ac:dyDescent="0.2">
      <c r="I4459"/>
    </row>
    <row r="4460" spans="9:9" x14ac:dyDescent="0.2">
      <c r="I4460"/>
    </row>
    <row r="4461" spans="9:9" x14ac:dyDescent="0.2">
      <c r="I4461"/>
    </row>
    <row r="4462" spans="9:9" x14ac:dyDescent="0.2">
      <c r="I4462"/>
    </row>
    <row r="4463" spans="9:9" x14ac:dyDescent="0.2">
      <c r="I4463"/>
    </row>
    <row r="4464" spans="9:9" x14ac:dyDescent="0.2">
      <c r="I4464"/>
    </row>
    <row r="4465" spans="9:9" x14ac:dyDescent="0.2">
      <c r="I4465"/>
    </row>
    <row r="4466" spans="9:9" x14ac:dyDescent="0.2">
      <c r="I4466"/>
    </row>
    <row r="4467" spans="9:9" x14ac:dyDescent="0.2">
      <c r="I4467"/>
    </row>
    <row r="4468" spans="9:9" x14ac:dyDescent="0.2">
      <c r="I4468"/>
    </row>
    <row r="4469" spans="9:9" x14ac:dyDescent="0.2">
      <c r="I4469"/>
    </row>
    <row r="4470" spans="9:9" x14ac:dyDescent="0.2">
      <c r="I4470"/>
    </row>
    <row r="4471" spans="9:9" x14ac:dyDescent="0.2">
      <c r="I4471"/>
    </row>
    <row r="4472" spans="9:9" x14ac:dyDescent="0.2">
      <c r="I4472"/>
    </row>
    <row r="4473" spans="9:9" x14ac:dyDescent="0.2">
      <c r="I4473"/>
    </row>
    <row r="4474" spans="9:9" x14ac:dyDescent="0.2">
      <c r="I4474"/>
    </row>
    <row r="4475" spans="9:9" x14ac:dyDescent="0.2">
      <c r="I4475"/>
    </row>
    <row r="4476" spans="9:9" x14ac:dyDescent="0.2">
      <c r="I4476"/>
    </row>
    <row r="4477" spans="9:9" x14ac:dyDescent="0.2">
      <c r="I4477"/>
    </row>
    <row r="4478" spans="9:9" x14ac:dyDescent="0.2">
      <c r="I4478"/>
    </row>
    <row r="4479" spans="9:9" x14ac:dyDescent="0.2">
      <c r="I4479"/>
    </row>
    <row r="4480" spans="9:9" x14ac:dyDescent="0.2">
      <c r="I4480"/>
    </row>
    <row r="4481" spans="9:9" x14ac:dyDescent="0.2">
      <c r="I4481"/>
    </row>
    <row r="4482" spans="9:9" x14ac:dyDescent="0.2">
      <c r="I4482"/>
    </row>
    <row r="4483" spans="9:9" x14ac:dyDescent="0.2">
      <c r="I4483"/>
    </row>
    <row r="4484" spans="9:9" x14ac:dyDescent="0.2">
      <c r="I4484"/>
    </row>
    <row r="4485" spans="9:9" x14ac:dyDescent="0.2">
      <c r="I4485"/>
    </row>
    <row r="4486" spans="9:9" x14ac:dyDescent="0.2">
      <c r="I4486"/>
    </row>
    <row r="4487" spans="9:9" x14ac:dyDescent="0.2">
      <c r="I4487"/>
    </row>
    <row r="4488" spans="9:9" x14ac:dyDescent="0.2">
      <c r="I4488"/>
    </row>
    <row r="4489" spans="9:9" x14ac:dyDescent="0.2">
      <c r="I4489"/>
    </row>
    <row r="4490" spans="9:9" x14ac:dyDescent="0.2">
      <c r="I4490"/>
    </row>
    <row r="4491" spans="9:9" x14ac:dyDescent="0.2">
      <c r="I4491"/>
    </row>
    <row r="4492" spans="9:9" x14ac:dyDescent="0.2">
      <c r="I4492"/>
    </row>
    <row r="4493" spans="9:9" x14ac:dyDescent="0.2">
      <c r="I4493"/>
    </row>
    <row r="4494" spans="9:9" x14ac:dyDescent="0.2">
      <c r="I4494"/>
    </row>
    <row r="4495" spans="9:9" x14ac:dyDescent="0.2">
      <c r="I4495"/>
    </row>
    <row r="4496" spans="9:9" x14ac:dyDescent="0.2">
      <c r="I4496"/>
    </row>
    <row r="4497" spans="9:9" x14ac:dyDescent="0.2">
      <c r="I4497"/>
    </row>
    <row r="4498" spans="9:9" x14ac:dyDescent="0.2">
      <c r="I4498"/>
    </row>
    <row r="4499" spans="9:9" x14ac:dyDescent="0.2">
      <c r="I4499"/>
    </row>
    <row r="4500" spans="9:9" x14ac:dyDescent="0.2">
      <c r="I4500"/>
    </row>
    <row r="4501" spans="9:9" x14ac:dyDescent="0.2">
      <c r="I4501"/>
    </row>
    <row r="4502" spans="9:9" x14ac:dyDescent="0.2">
      <c r="I4502"/>
    </row>
    <row r="4503" spans="9:9" x14ac:dyDescent="0.2">
      <c r="I4503"/>
    </row>
    <row r="4504" spans="9:9" x14ac:dyDescent="0.2">
      <c r="I4504"/>
    </row>
    <row r="4505" spans="9:9" x14ac:dyDescent="0.2">
      <c r="I4505"/>
    </row>
    <row r="4506" spans="9:9" x14ac:dyDescent="0.2">
      <c r="I4506"/>
    </row>
    <row r="4507" spans="9:9" x14ac:dyDescent="0.2">
      <c r="I4507"/>
    </row>
    <row r="4508" spans="9:9" x14ac:dyDescent="0.2">
      <c r="I4508"/>
    </row>
    <row r="4509" spans="9:9" x14ac:dyDescent="0.2">
      <c r="I4509"/>
    </row>
    <row r="4510" spans="9:9" x14ac:dyDescent="0.2">
      <c r="I4510"/>
    </row>
    <row r="4511" spans="9:9" x14ac:dyDescent="0.2">
      <c r="I4511"/>
    </row>
    <row r="4512" spans="9:9" x14ac:dyDescent="0.2">
      <c r="I4512"/>
    </row>
    <row r="4513" spans="9:9" x14ac:dyDescent="0.2">
      <c r="I4513"/>
    </row>
    <row r="4514" spans="9:9" x14ac:dyDescent="0.2">
      <c r="I4514"/>
    </row>
    <row r="4515" spans="9:9" x14ac:dyDescent="0.2">
      <c r="I4515"/>
    </row>
    <row r="4516" spans="9:9" x14ac:dyDescent="0.2">
      <c r="I4516"/>
    </row>
    <row r="4517" spans="9:9" x14ac:dyDescent="0.2">
      <c r="I4517"/>
    </row>
    <row r="4518" spans="9:9" x14ac:dyDescent="0.2">
      <c r="I4518"/>
    </row>
    <row r="4519" spans="9:9" x14ac:dyDescent="0.2">
      <c r="I4519"/>
    </row>
    <row r="4520" spans="9:9" x14ac:dyDescent="0.2">
      <c r="I4520"/>
    </row>
    <row r="4521" spans="9:9" x14ac:dyDescent="0.2">
      <c r="I4521"/>
    </row>
    <row r="4522" spans="9:9" x14ac:dyDescent="0.2">
      <c r="I4522"/>
    </row>
    <row r="4523" spans="9:9" x14ac:dyDescent="0.2">
      <c r="I4523"/>
    </row>
    <row r="4524" spans="9:9" x14ac:dyDescent="0.2">
      <c r="I4524"/>
    </row>
    <row r="4525" spans="9:9" x14ac:dyDescent="0.2">
      <c r="I4525"/>
    </row>
    <row r="4526" spans="9:9" x14ac:dyDescent="0.2">
      <c r="I4526"/>
    </row>
    <row r="4527" spans="9:9" x14ac:dyDescent="0.2">
      <c r="I4527"/>
    </row>
    <row r="4528" spans="9:9" x14ac:dyDescent="0.2">
      <c r="I4528"/>
    </row>
    <row r="4529" spans="9:9" x14ac:dyDescent="0.2">
      <c r="I4529"/>
    </row>
    <row r="4530" spans="9:9" x14ac:dyDescent="0.2">
      <c r="I4530"/>
    </row>
    <row r="4531" spans="9:9" x14ac:dyDescent="0.2">
      <c r="I4531"/>
    </row>
    <row r="4532" spans="9:9" x14ac:dyDescent="0.2">
      <c r="I4532"/>
    </row>
    <row r="4533" spans="9:9" x14ac:dyDescent="0.2">
      <c r="I4533"/>
    </row>
    <row r="4534" spans="9:9" x14ac:dyDescent="0.2">
      <c r="I4534"/>
    </row>
    <row r="4535" spans="9:9" x14ac:dyDescent="0.2">
      <c r="I4535"/>
    </row>
    <row r="4536" spans="9:9" x14ac:dyDescent="0.2">
      <c r="I4536"/>
    </row>
    <row r="4537" spans="9:9" x14ac:dyDescent="0.2">
      <c r="I4537"/>
    </row>
    <row r="4538" spans="9:9" x14ac:dyDescent="0.2">
      <c r="I4538"/>
    </row>
    <row r="4539" spans="9:9" x14ac:dyDescent="0.2">
      <c r="I4539"/>
    </row>
    <row r="4540" spans="9:9" x14ac:dyDescent="0.2">
      <c r="I4540"/>
    </row>
    <row r="4541" spans="9:9" x14ac:dyDescent="0.2">
      <c r="I4541"/>
    </row>
    <row r="4542" spans="9:9" x14ac:dyDescent="0.2">
      <c r="I4542"/>
    </row>
    <row r="4543" spans="9:9" x14ac:dyDescent="0.2">
      <c r="I4543"/>
    </row>
    <row r="4544" spans="9:9" x14ac:dyDescent="0.2">
      <c r="I4544"/>
    </row>
    <row r="4545" spans="9:9" x14ac:dyDescent="0.2">
      <c r="I4545"/>
    </row>
    <row r="4546" spans="9:9" x14ac:dyDescent="0.2">
      <c r="I4546"/>
    </row>
    <row r="4547" spans="9:9" x14ac:dyDescent="0.2">
      <c r="I4547"/>
    </row>
    <row r="4548" spans="9:9" x14ac:dyDescent="0.2">
      <c r="I4548"/>
    </row>
    <row r="4549" spans="9:9" x14ac:dyDescent="0.2">
      <c r="I4549"/>
    </row>
    <row r="4550" spans="9:9" x14ac:dyDescent="0.2">
      <c r="I4550"/>
    </row>
    <row r="4551" spans="9:9" x14ac:dyDescent="0.2">
      <c r="I4551"/>
    </row>
    <row r="4552" spans="9:9" x14ac:dyDescent="0.2">
      <c r="I4552"/>
    </row>
    <row r="4553" spans="9:9" x14ac:dyDescent="0.2">
      <c r="I4553"/>
    </row>
    <row r="4554" spans="9:9" x14ac:dyDescent="0.2">
      <c r="I4554"/>
    </row>
    <row r="4555" spans="9:9" x14ac:dyDescent="0.2">
      <c r="I4555"/>
    </row>
    <row r="4556" spans="9:9" x14ac:dyDescent="0.2">
      <c r="I4556"/>
    </row>
    <row r="4557" spans="9:9" x14ac:dyDescent="0.2">
      <c r="I4557"/>
    </row>
    <row r="4558" spans="9:9" x14ac:dyDescent="0.2">
      <c r="I4558"/>
    </row>
    <row r="4559" spans="9:9" x14ac:dyDescent="0.2">
      <c r="I4559"/>
    </row>
    <row r="4560" spans="9:9" x14ac:dyDescent="0.2">
      <c r="I4560"/>
    </row>
    <row r="4561" spans="9:9" x14ac:dyDescent="0.2">
      <c r="I4561"/>
    </row>
    <row r="4562" spans="9:9" x14ac:dyDescent="0.2">
      <c r="I4562"/>
    </row>
    <row r="4563" spans="9:9" x14ac:dyDescent="0.2">
      <c r="I4563"/>
    </row>
    <row r="4564" spans="9:9" x14ac:dyDescent="0.2">
      <c r="I4564"/>
    </row>
    <row r="4565" spans="9:9" x14ac:dyDescent="0.2">
      <c r="I4565"/>
    </row>
    <row r="4566" spans="9:9" x14ac:dyDescent="0.2">
      <c r="I4566"/>
    </row>
    <row r="4567" spans="9:9" x14ac:dyDescent="0.2">
      <c r="I4567"/>
    </row>
    <row r="4568" spans="9:9" x14ac:dyDescent="0.2">
      <c r="I4568"/>
    </row>
    <row r="4569" spans="9:9" x14ac:dyDescent="0.2">
      <c r="I4569"/>
    </row>
    <row r="4570" spans="9:9" x14ac:dyDescent="0.2">
      <c r="I4570"/>
    </row>
    <row r="4571" spans="9:9" x14ac:dyDescent="0.2">
      <c r="I4571"/>
    </row>
    <row r="4572" spans="9:9" x14ac:dyDescent="0.2">
      <c r="I4572"/>
    </row>
    <row r="4573" spans="9:9" x14ac:dyDescent="0.2">
      <c r="I4573"/>
    </row>
    <row r="4574" spans="9:9" x14ac:dyDescent="0.2">
      <c r="I4574"/>
    </row>
    <row r="4575" spans="9:9" x14ac:dyDescent="0.2">
      <c r="I4575"/>
    </row>
    <row r="4576" spans="9:9" x14ac:dyDescent="0.2">
      <c r="I4576"/>
    </row>
    <row r="4577" spans="9:9" x14ac:dyDescent="0.2">
      <c r="I4577"/>
    </row>
    <row r="4578" spans="9:9" x14ac:dyDescent="0.2">
      <c r="I4578"/>
    </row>
    <row r="4579" spans="9:9" x14ac:dyDescent="0.2">
      <c r="I4579"/>
    </row>
    <row r="4580" spans="9:9" x14ac:dyDescent="0.2">
      <c r="I4580"/>
    </row>
    <row r="4581" spans="9:9" x14ac:dyDescent="0.2">
      <c r="I4581"/>
    </row>
    <row r="4582" spans="9:9" x14ac:dyDescent="0.2">
      <c r="I4582"/>
    </row>
    <row r="4583" spans="9:9" x14ac:dyDescent="0.2">
      <c r="I4583"/>
    </row>
    <row r="4584" spans="9:9" x14ac:dyDescent="0.2">
      <c r="I4584"/>
    </row>
    <row r="4585" spans="9:9" x14ac:dyDescent="0.2">
      <c r="I4585"/>
    </row>
    <row r="4586" spans="9:9" x14ac:dyDescent="0.2">
      <c r="I4586"/>
    </row>
    <row r="4587" spans="9:9" x14ac:dyDescent="0.2">
      <c r="I4587"/>
    </row>
    <row r="4588" spans="9:9" x14ac:dyDescent="0.2">
      <c r="I4588"/>
    </row>
    <row r="4589" spans="9:9" x14ac:dyDescent="0.2">
      <c r="I4589"/>
    </row>
    <row r="4590" spans="9:9" x14ac:dyDescent="0.2">
      <c r="I4590"/>
    </row>
    <row r="4591" spans="9:9" x14ac:dyDescent="0.2">
      <c r="I4591"/>
    </row>
    <row r="4592" spans="9:9" x14ac:dyDescent="0.2">
      <c r="I4592"/>
    </row>
    <row r="4593" spans="9:9" x14ac:dyDescent="0.2">
      <c r="I4593"/>
    </row>
    <row r="4594" spans="9:9" x14ac:dyDescent="0.2">
      <c r="I4594"/>
    </row>
    <row r="4595" spans="9:9" x14ac:dyDescent="0.2">
      <c r="I4595"/>
    </row>
    <row r="4596" spans="9:9" x14ac:dyDescent="0.2">
      <c r="I4596"/>
    </row>
    <row r="4597" spans="9:9" x14ac:dyDescent="0.2">
      <c r="I4597"/>
    </row>
    <row r="4598" spans="9:9" x14ac:dyDescent="0.2">
      <c r="I4598"/>
    </row>
    <row r="4599" spans="9:9" x14ac:dyDescent="0.2">
      <c r="I4599"/>
    </row>
    <row r="4600" spans="9:9" x14ac:dyDescent="0.2">
      <c r="I4600"/>
    </row>
    <row r="4601" spans="9:9" x14ac:dyDescent="0.2">
      <c r="I4601"/>
    </row>
    <row r="4602" spans="9:9" x14ac:dyDescent="0.2">
      <c r="I4602"/>
    </row>
    <row r="4603" spans="9:9" x14ac:dyDescent="0.2">
      <c r="I4603"/>
    </row>
    <row r="4604" spans="9:9" x14ac:dyDescent="0.2">
      <c r="I4604"/>
    </row>
    <row r="4605" spans="9:9" x14ac:dyDescent="0.2">
      <c r="I4605"/>
    </row>
    <row r="4606" spans="9:9" x14ac:dyDescent="0.2">
      <c r="I4606"/>
    </row>
    <row r="4607" spans="9:9" x14ac:dyDescent="0.2">
      <c r="I4607"/>
    </row>
    <row r="4608" spans="9:9" x14ac:dyDescent="0.2">
      <c r="I4608"/>
    </row>
    <row r="4609" spans="9:9" x14ac:dyDescent="0.2">
      <c r="I4609"/>
    </row>
    <row r="4610" spans="9:9" x14ac:dyDescent="0.2">
      <c r="I4610"/>
    </row>
    <row r="4611" spans="9:9" x14ac:dyDescent="0.2">
      <c r="I4611"/>
    </row>
    <row r="4612" spans="9:9" x14ac:dyDescent="0.2">
      <c r="I4612"/>
    </row>
    <row r="4613" spans="9:9" x14ac:dyDescent="0.2">
      <c r="I4613"/>
    </row>
    <row r="4614" spans="9:9" x14ac:dyDescent="0.2">
      <c r="I4614"/>
    </row>
    <row r="4615" spans="9:9" x14ac:dyDescent="0.2">
      <c r="I4615"/>
    </row>
    <row r="4616" spans="9:9" x14ac:dyDescent="0.2">
      <c r="I4616"/>
    </row>
    <row r="4617" spans="9:9" x14ac:dyDescent="0.2">
      <c r="I4617"/>
    </row>
    <row r="4618" spans="9:9" x14ac:dyDescent="0.2">
      <c r="I4618"/>
    </row>
    <row r="4619" spans="9:9" x14ac:dyDescent="0.2">
      <c r="I4619"/>
    </row>
    <row r="4620" spans="9:9" x14ac:dyDescent="0.2">
      <c r="I4620"/>
    </row>
    <row r="4621" spans="9:9" x14ac:dyDescent="0.2">
      <c r="I4621"/>
    </row>
    <row r="4622" spans="9:9" x14ac:dyDescent="0.2">
      <c r="I4622"/>
    </row>
    <row r="4623" spans="9:9" x14ac:dyDescent="0.2">
      <c r="I4623"/>
    </row>
    <row r="4624" spans="9:9" x14ac:dyDescent="0.2">
      <c r="I4624"/>
    </row>
    <row r="4625" spans="9:9" x14ac:dyDescent="0.2">
      <c r="I4625"/>
    </row>
    <row r="4626" spans="9:9" x14ac:dyDescent="0.2">
      <c r="I4626"/>
    </row>
    <row r="4627" spans="9:9" x14ac:dyDescent="0.2">
      <c r="I4627"/>
    </row>
    <row r="4628" spans="9:9" x14ac:dyDescent="0.2">
      <c r="I4628"/>
    </row>
    <row r="4629" spans="9:9" x14ac:dyDescent="0.2">
      <c r="I4629"/>
    </row>
    <row r="4630" spans="9:9" x14ac:dyDescent="0.2">
      <c r="I4630"/>
    </row>
    <row r="4631" spans="9:9" x14ac:dyDescent="0.2">
      <c r="I4631"/>
    </row>
    <row r="4632" spans="9:9" x14ac:dyDescent="0.2">
      <c r="I4632"/>
    </row>
    <row r="4633" spans="9:9" x14ac:dyDescent="0.2">
      <c r="I4633"/>
    </row>
    <row r="4634" spans="9:9" x14ac:dyDescent="0.2">
      <c r="I4634"/>
    </row>
    <row r="4635" spans="9:9" x14ac:dyDescent="0.2">
      <c r="I4635"/>
    </row>
    <row r="4636" spans="9:9" x14ac:dyDescent="0.2">
      <c r="I4636"/>
    </row>
    <row r="4637" spans="9:9" x14ac:dyDescent="0.2">
      <c r="I4637"/>
    </row>
    <row r="4638" spans="9:9" x14ac:dyDescent="0.2">
      <c r="I4638"/>
    </row>
    <row r="4639" spans="9:9" x14ac:dyDescent="0.2">
      <c r="I4639"/>
    </row>
    <row r="4640" spans="9:9" x14ac:dyDescent="0.2">
      <c r="I4640"/>
    </row>
    <row r="4641" spans="9:9" x14ac:dyDescent="0.2">
      <c r="I4641"/>
    </row>
    <row r="4642" spans="9:9" x14ac:dyDescent="0.2">
      <c r="I4642"/>
    </row>
    <row r="4643" spans="9:9" x14ac:dyDescent="0.2">
      <c r="I4643"/>
    </row>
    <row r="4644" spans="9:9" x14ac:dyDescent="0.2">
      <c r="I4644"/>
    </row>
    <row r="4645" spans="9:9" x14ac:dyDescent="0.2">
      <c r="I4645"/>
    </row>
    <row r="4646" spans="9:9" x14ac:dyDescent="0.2">
      <c r="I4646"/>
    </row>
    <row r="4647" spans="9:9" x14ac:dyDescent="0.2">
      <c r="I4647"/>
    </row>
    <row r="4648" spans="9:9" x14ac:dyDescent="0.2">
      <c r="I4648"/>
    </row>
    <row r="4649" spans="9:9" x14ac:dyDescent="0.2">
      <c r="I4649"/>
    </row>
    <row r="4650" spans="9:9" x14ac:dyDescent="0.2">
      <c r="I4650"/>
    </row>
    <row r="4651" spans="9:9" x14ac:dyDescent="0.2">
      <c r="I4651"/>
    </row>
    <row r="4652" spans="9:9" x14ac:dyDescent="0.2">
      <c r="I4652"/>
    </row>
    <row r="4653" spans="9:9" x14ac:dyDescent="0.2">
      <c r="I4653"/>
    </row>
    <row r="4654" spans="9:9" x14ac:dyDescent="0.2">
      <c r="I4654"/>
    </row>
    <row r="4655" spans="9:9" x14ac:dyDescent="0.2">
      <c r="I4655"/>
    </row>
    <row r="4656" spans="9:9" x14ac:dyDescent="0.2">
      <c r="I4656"/>
    </row>
    <row r="4657" spans="9:9" x14ac:dyDescent="0.2">
      <c r="I4657"/>
    </row>
    <row r="4658" spans="9:9" x14ac:dyDescent="0.2">
      <c r="I4658"/>
    </row>
    <row r="4659" spans="9:9" x14ac:dyDescent="0.2">
      <c r="I4659"/>
    </row>
    <row r="4660" spans="9:9" x14ac:dyDescent="0.2">
      <c r="I4660"/>
    </row>
    <row r="4661" spans="9:9" x14ac:dyDescent="0.2">
      <c r="I4661"/>
    </row>
    <row r="4662" spans="9:9" x14ac:dyDescent="0.2">
      <c r="I4662"/>
    </row>
    <row r="4663" spans="9:9" x14ac:dyDescent="0.2">
      <c r="I4663"/>
    </row>
    <row r="4664" spans="9:9" x14ac:dyDescent="0.2">
      <c r="I4664"/>
    </row>
    <row r="4665" spans="9:9" x14ac:dyDescent="0.2">
      <c r="I4665"/>
    </row>
    <row r="4666" spans="9:9" x14ac:dyDescent="0.2">
      <c r="I4666"/>
    </row>
    <row r="4667" spans="9:9" x14ac:dyDescent="0.2">
      <c r="I4667"/>
    </row>
    <row r="4668" spans="9:9" x14ac:dyDescent="0.2">
      <c r="I4668"/>
    </row>
    <row r="4669" spans="9:9" x14ac:dyDescent="0.2">
      <c r="I4669"/>
    </row>
    <row r="4670" spans="9:9" x14ac:dyDescent="0.2">
      <c r="I4670"/>
    </row>
    <row r="4671" spans="9:9" x14ac:dyDescent="0.2">
      <c r="I4671"/>
    </row>
    <row r="4672" spans="9:9" x14ac:dyDescent="0.2">
      <c r="I4672"/>
    </row>
    <row r="4673" spans="9:9" x14ac:dyDescent="0.2">
      <c r="I4673"/>
    </row>
    <row r="4674" spans="9:9" x14ac:dyDescent="0.2">
      <c r="I4674"/>
    </row>
    <row r="4675" spans="9:9" x14ac:dyDescent="0.2">
      <c r="I4675"/>
    </row>
    <row r="4676" spans="9:9" x14ac:dyDescent="0.2">
      <c r="I4676"/>
    </row>
    <row r="4677" spans="9:9" x14ac:dyDescent="0.2">
      <c r="I4677"/>
    </row>
    <row r="4678" spans="9:9" x14ac:dyDescent="0.2">
      <c r="I4678"/>
    </row>
    <row r="4679" spans="9:9" x14ac:dyDescent="0.2">
      <c r="I4679"/>
    </row>
    <row r="4680" spans="9:9" x14ac:dyDescent="0.2">
      <c r="I4680"/>
    </row>
    <row r="4681" spans="9:9" x14ac:dyDescent="0.2">
      <c r="I4681"/>
    </row>
    <row r="4682" spans="9:9" x14ac:dyDescent="0.2">
      <c r="I4682"/>
    </row>
    <row r="4683" spans="9:9" x14ac:dyDescent="0.2">
      <c r="I4683"/>
    </row>
    <row r="4684" spans="9:9" x14ac:dyDescent="0.2">
      <c r="I4684"/>
    </row>
    <row r="4685" spans="9:9" x14ac:dyDescent="0.2">
      <c r="I4685"/>
    </row>
    <row r="4686" spans="9:9" x14ac:dyDescent="0.2">
      <c r="I4686"/>
    </row>
    <row r="4687" spans="9:9" x14ac:dyDescent="0.2">
      <c r="I4687"/>
    </row>
    <row r="4688" spans="9:9" x14ac:dyDescent="0.2">
      <c r="I4688"/>
    </row>
    <row r="4689" spans="9:9" x14ac:dyDescent="0.2">
      <c r="I4689"/>
    </row>
    <row r="4690" spans="9:9" x14ac:dyDescent="0.2">
      <c r="I4690"/>
    </row>
    <row r="4691" spans="9:9" x14ac:dyDescent="0.2">
      <c r="I4691"/>
    </row>
    <row r="4692" spans="9:9" x14ac:dyDescent="0.2">
      <c r="I4692"/>
    </row>
    <row r="4693" spans="9:9" x14ac:dyDescent="0.2">
      <c r="I4693"/>
    </row>
    <row r="4694" spans="9:9" x14ac:dyDescent="0.2">
      <c r="I4694"/>
    </row>
    <row r="4695" spans="9:9" x14ac:dyDescent="0.2">
      <c r="I4695"/>
    </row>
    <row r="4696" spans="9:9" x14ac:dyDescent="0.2">
      <c r="I4696"/>
    </row>
    <row r="4697" spans="9:9" x14ac:dyDescent="0.2">
      <c r="I4697"/>
    </row>
    <row r="4698" spans="9:9" x14ac:dyDescent="0.2">
      <c r="I4698"/>
    </row>
    <row r="4699" spans="9:9" x14ac:dyDescent="0.2">
      <c r="I4699"/>
    </row>
    <row r="4700" spans="9:9" x14ac:dyDescent="0.2">
      <c r="I4700"/>
    </row>
    <row r="4701" spans="9:9" x14ac:dyDescent="0.2">
      <c r="I4701"/>
    </row>
    <row r="4702" spans="9:9" x14ac:dyDescent="0.2">
      <c r="I4702"/>
    </row>
    <row r="4703" spans="9:9" x14ac:dyDescent="0.2">
      <c r="I4703"/>
    </row>
    <row r="4704" spans="9:9" x14ac:dyDescent="0.2">
      <c r="I4704"/>
    </row>
    <row r="4705" spans="9:9" x14ac:dyDescent="0.2">
      <c r="I4705"/>
    </row>
    <row r="4706" spans="9:9" x14ac:dyDescent="0.2">
      <c r="I4706"/>
    </row>
    <row r="4707" spans="9:9" x14ac:dyDescent="0.2">
      <c r="I4707"/>
    </row>
    <row r="4708" spans="9:9" x14ac:dyDescent="0.2">
      <c r="I4708"/>
    </row>
    <row r="4709" spans="9:9" x14ac:dyDescent="0.2">
      <c r="I4709"/>
    </row>
    <row r="4710" spans="9:9" x14ac:dyDescent="0.2">
      <c r="I4710"/>
    </row>
    <row r="4711" spans="9:9" x14ac:dyDescent="0.2">
      <c r="I4711"/>
    </row>
    <row r="4712" spans="9:9" x14ac:dyDescent="0.2">
      <c r="I4712"/>
    </row>
    <row r="4713" spans="9:9" x14ac:dyDescent="0.2">
      <c r="I4713"/>
    </row>
    <row r="4714" spans="9:9" x14ac:dyDescent="0.2">
      <c r="I4714"/>
    </row>
    <row r="4715" spans="9:9" x14ac:dyDescent="0.2">
      <c r="I4715"/>
    </row>
    <row r="4716" spans="9:9" x14ac:dyDescent="0.2">
      <c r="I4716"/>
    </row>
    <row r="4717" spans="9:9" x14ac:dyDescent="0.2">
      <c r="I4717"/>
    </row>
    <row r="4718" spans="9:9" x14ac:dyDescent="0.2">
      <c r="I4718"/>
    </row>
    <row r="4719" spans="9:9" x14ac:dyDescent="0.2">
      <c r="I4719"/>
    </row>
    <row r="4720" spans="9:9" x14ac:dyDescent="0.2">
      <c r="I4720"/>
    </row>
    <row r="4721" spans="9:9" x14ac:dyDescent="0.2">
      <c r="I4721"/>
    </row>
    <row r="4722" spans="9:9" x14ac:dyDescent="0.2">
      <c r="I4722"/>
    </row>
    <row r="4723" spans="9:9" x14ac:dyDescent="0.2">
      <c r="I4723"/>
    </row>
    <row r="4724" spans="9:9" x14ac:dyDescent="0.2">
      <c r="I4724"/>
    </row>
    <row r="4725" spans="9:9" x14ac:dyDescent="0.2">
      <c r="I4725"/>
    </row>
    <row r="4726" spans="9:9" x14ac:dyDescent="0.2">
      <c r="I4726"/>
    </row>
    <row r="4727" spans="9:9" x14ac:dyDescent="0.2">
      <c r="I4727"/>
    </row>
    <row r="4728" spans="9:9" x14ac:dyDescent="0.2">
      <c r="I4728"/>
    </row>
    <row r="4729" spans="9:9" x14ac:dyDescent="0.2">
      <c r="I4729"/>
    </row>
    <row r="4730" spans="9:9" x14ac:dyDescent="0.2">
      <c r="I4730"/>
    </row>
    <row r="4731" spans="9:9" x14ac:dyDescent="0.2">
      <c r="I4731"/>
    </row>
    <row r="4732" spans="9:9" x14ac:dyDescent="0.2">
      <c r="I4732"/>
    </row>
    <row r="4733" spans="9:9" x14ac:dyDescent="0.2">
      <c r="I4733"/>
    </row>
    <row r="4734" spans="9:9" x14ac:dyDescent="0.2">
      <c r="I4734"/>
    </row>
    <row r="4735" spans="9:9" x14ac:dyDescent="0.2">
      <c r="I4735"/>
    </row>
    <row r="4736" spans="9:9" x14ac:dyDescent="0.2">
      <c r="I4736"/>
    </row>
    <row r="4737" spans="9:9" x14ac:dyDescent="0.2">
      <c r="I4737"/>
    </row>
    <row r="4738" spans="9:9" x14ac:dyDescent="0.2">
      <c r="I4738"/>
    </row>
    <row r="4739" spans="9:9" x14ac:dyDescent="0.2">
      <c r="I4739"/>
    </row>
    <row r="4740" spans="9:9" x14ac:dyDescent="0.2">
      <c r="I4740"/>
    </row>
    <row r="4741" spans="9:9" x14ac:dyDescent="0.2">
      <c r="I4741"/>
    </row>
    <row r="4742" spans="9:9" x14ac:dyDescent="0.2">
      <c r="I4742"/>
    </row>
    <row r="4743" spans="9:9" x14ac:dyDescent="0.2">
      <c r="I4743"/>
    </row>
    <row r="4744" spans="9:9" x14ac:dyDescent="0.2">
      <c r="I4744"/>
    </row>
    <row r="4745" spans="9:9" x14ac:dyDescent="0.2">
      <c r="I4745"/>
    </row>
    <row r="4746" spans="9:9" x14ac:dyDescent="0.2">
      <c r="I4746"/>
    </row>
    <row r="4747" spans="9:9" x14ac:dyDescent="0.2">
      <c r="I4747"/>
    </row>
    <row r="4748" spans="9:9" x14ac:dyDescent="0.2">
      <c r="I4748"/>
    </row>
    <row r="4749" spans="9:9" x14ac:dyDescent="0.2">
      <c r="I4749"/>
    </row>
    <row r="4750" spans="9:9" x14ac:dyDescent="0.2">
      <c r="I4750"/>
    </row>
    <row r="4751" spans="9:9" x14ac:dyDescent="0.2">
      <c r="I4751"/>
    </row>
    <row r="4752" spans="9:9" x14ac:dyDescent="0.2">
      <c r="I4752"/>
    </row>
    <row r="4753" spans="9:9" x14ac:dyDescent="0.2">
      <c r="I4753"/>
    </row>
    <row r="4754" spans="9:9" x14ac:dyDescent="0.2">
      <c r="I4754"/>
    </row>
    <row r="4755" spans="9:9" x14ac:dyDescent="0.2">
      <c r="I4755"/>
    </row>
    <row r="4756" spans="9:9" x14ac:dyDescent="0.2">
      <c r="I4756"/>
    </row>
    <row r="4757" spans="9:9" x14ac:dyDescent="0.2">
      <c r="I4757"/>
    </row>
    <row r="4758" spans="9:9" x14ac:dyDescent="0.2">
      <c r="I4758"/>
    </row>
    <row r="4759" spans="9:9" x14ac:dyDescent="0.2">
      <c r="I4759"/>
    </row>
    <row r="4760" spans="9:9" x14ac:dyDescent="0.2">
      <c r="I4760"/>
    </row>
    <row r="4761" spans="9:9" x14ac:dyDescent="0.2">
      <c r="I4761"/>
    </row>
    <row r="4762" spans="9:9" x14ac:dyDescent="0.2">
      <c r="I4762"/>
    </row>
    <row r="4763" spans="9:9" x14ac:dyDescent="0.2">
      <c r="I4763"/>
    </row>
    <row r="4764" spans="9:9" x14ac:dyDescent="0.2">
      <c r="I4764"/>
    </row>
    <row r="4765" spans="9:9" x14ac:dyDescent="0.2">
      <c r="I4765"/>
    </row>
    <row r="4766" spans="9:9" x14ac:dyDescent="0.2">
      <c r="I4766"/>
    </row>
    <row r="4767" spans="9:9" x14ac:dyDescent="0.2">
      <c r="I4767"/>
    </row>
    <row r="4768" spans="9:9" x14ac:dyDescent="0.2">
      <c r="I4768"/>
    </row>
    <row r="4769" spans="9:9" x14ac:dyDescent="0.2">
      <c r="I4769"/>
    </row>
    <row r="4770" spans="9:9" x14ac:dyDescent="0.2">
      <c r="I4770"/>
    </row>
    <row r="4771" spans="9:9" x14ac:dyDescent="0.2">
      <c r="I4771"/>
    </row>
    <row r="4772" spans="9:9" x14ac:dyDescent="0.2">
      <c r="I4772"/>
    </row>
    <row r="4773" spans="9:9" x14ac:dyDescent="0.2">
      <c r="I4773"/>
    </row>
    <row r="4774" spans="9:9" x14ac:dyDescent="0.2">
      <c r="I4774"/>
    </row>
    <row r="4775" spans="9:9" x14ac:dyDescent="0.2">
      <c r="I4775"/>
    </row>
    <row r="4776" spans="9:9" x14ac:dyDescent="0.2">
      <c r="I4776"/>
    </row>
    <row r="4777" spans="9:9" x14ac:dyDescent="0.2">
      <c r="I4777"/>
    </row>
    <row r="4778" spans="9:9" x14ac:dyDescent="0.2">
      <c r="I4778"/>
    </row>
    <row r="4779" spans="9:9" x14ac:dyDescent="0.2">
      <c r="I4779"/>
    </row>
    <row r="4780" spans="9:9" x14ac:dyDescent="0.2">
      <c r="I4780"/>
    </row>
    <row r="4781" spans="9:9" x14ac:dyDescent="0.2">
      <c r="I4781"/>
    </row>
    <row r="4782" spans="9:9" x14ac:dyDescent="0.2">
      <c r="I4782"/>
    </row>
    <row r="4783" spans="9:9" x14ac:dyDescent="0.2">
      <c r="I4783"/>
    </row>
    <row r="4784" spans="9:9" x14ac:dyDescent="0.2">
      <c r="I4784"/>
    </row>
    <row r="4785" spans="9:9" x14ac:dyDescent="0.2">
      <c r="I4785"/>
    </row>
    <row r="4786" spans="9:9" x14ac:dyDescent="0.2">
      <c r="I4786"/>
    </row>
    <row r="4787" spans="9:9" x14ac:dyDescent="0.2">
      <c r="I4787"/>
    </row>
    <row r="4788" spans="9:9" x14ac:dyDescent="0.2">
      <c r="I4788"/>
    </row>
    <row r="4789" spans="9:9" x14ac:dyDescent="0.2">
      <c r="I4789"/>
    </row>
    <row r="4790" spans="9:9" x14ac:dyDescent="0.2">
      <c r="I4790"/>
    </row>
    <row r="4791" spans="9:9" x14ac:dyDescent="0.2">
      <c r="I4791"/>
    </row>
    <row r="4792" spans="9:9" x14ac:dyDescent="0.2">
      <c r="I4792"/>
    </row>
    <row r="4793" spans="9:9" x14ac:dyDescent="0.2">
      <c r="I4793"/>
    </row>
    <row r="4794" spans="9:9" x14ac:dyDescent="0.2">
      <c r="I4794"/>
    </row>
    <row r="4795" spans="9:9" x14ac:dyDescent="0.2">
      <c r="I4795"/>
    </row>
    <row r="4796" spans="9:9" x14ac:dyDescent="0.2">
      <c r="I4796"/>
    </row>
    <row r="4797" spans="9:9" x14ac:dyDescent="0.2">
      <c r="I4797"/>
    </row>
    <row r="4798" spans="9:9" x14ac:dyDescent="0.2">
      <c r="I4798"/>
    </row>
    <row r="4799" spans="9:9" x14ac:dyDescent="0.2">
      <c r="I4799"/>
    </row>
    <row r="4800" spans="9:9" x14ac:dyDescent="0.2">
      <c r="I4800"/>
    </row>
    <row r="4801" spans="9:9" x14ac:dyDescent="0.2">
      <c r="I4801"/>
    </row>
    <row r="4802" spans="9:9" x14ac:dyDescent="0.2">
      <c r="I4802"/>
    </row>
    <row r="4803" spans="9:9" x14ac:dyDescent="0.2">
      <c r="I4803"/>
    </row>
    <row r="4804" spans="9:9" x14ac:dyDescent="0.2">
      <c r="I4804"/>
    </row>
    <row r="4805" spans="9:9" x14ac:dyDescent="0.2">
      <c r="I4805"/>
    </row>
    <row r="4806" spans="9:9" x14ac:dyDescent="0.2">
      <c r="I4806"/>
    </row>
    <row r="4807" spans="9:9" x14ac:dyDescent="0.2">
      <c r="I4807"/>
    </row>
    <row r="4808" spans="9:9" x14ac:dyDescent="0.2">
      <c r="I4808"/>
    </row>
    <row r="4809" spans="9:9" x14ac:dyDescent="0.2">
      <c r="I4809"/>
    </row>
    <row r="4810" spans="9:9" x14ac:dyDescent="0.2">
      <c r="I4810"/>
    </row>
    <row r="4811" spans="9:9" x14ac:dyDescent="0.2">
      <c r="I4811"/>
    </row>
    <row r="4812" spans="9:9" x14ac:dyDescent="0.2">
      <c r="I4812"/>
    </row>
    <row r="4813" spans="9:9" x14ac:dyDescent="0.2">
      <c r="I4813"/>
    </row>
    <row r="4814" spans="9:9" x14ac:dyDescent="0.2">
      <c r="I4814"/>
    </row>
    <row r="4815" spans="9:9" x14ac:dyDescent="0.2">
      <c r="I4815"/>
    </row>
    <row r="4816" spans="9:9" x14ac:dyDescent="0.2">
      <c r="I4816"/>
    </row>
    <row r="4817" spans="9:9" x14ac:dyDescent="0.2">
      <c r="I4817"/>
    </row>
    <row r="4818" spans="9:9" x14ac:dyDescent="0.2">
      <c r="I4818"/>
    </row>
    <row r="4819" spans="9:9" x14ac:dyDescent="0.2">
      <c r="I4819"/>
    </row>
    <row r="4820" spans="9:9" x14ac:dyDescent="0.2">
      <c r="I4820"/>
    </row>
    <row r="4821" spans="9:9" x14ac:dyDescent="0.2">
      <c r="I4821"/>
    </row>
    <row r="4822" spans="9:9" x14ac:dyDescent="0.2">
      <c r="I4822"/>
    </row>
    <row r="4823" spans="9:9" x14ac:dyDescent="0.2">
      <c r="I4823"/>
    </row>
    <row r="4824" spans="9:9" x14ac:dyDescent="0.2">
      <c r="I4824"/>
    </row>
    <row r="4825" spans="9:9" x14ac:dyDescent="0.2">
      <c r="I4825"/>
    </row>
    <row r="4826" spans="9:9" x14ac:dyDescent="0.2">
      <c r="I4826"/>
    </row>
    <row r="4827" spans="9:9" x14ac:dyDescent="0.2">
      <c r="I4827"/>
    </row>
    <row r="4828" spans="9:9" x14ac:dyDescent="0.2">
      <c r="I4828"/>
    </row>
    <row r="4829" spans="9:9" x14ac:dyDescent="0.2">
      <c r="I4829"/>
    </row>
    <row r="4830" spans="9:9" x14ac:dyDescent="0.2">
      <c r="I4830"/>
    </row>
    <row r="4831" spans="9:9" x14ac:dyDescent="0.2">
      <c r="I4831"/>
    </row>
    <row r="4832" spans="9:9" x14ac:dyDescent="0.2">
      <c r="I4832"/>
    </row>
    <row r="4833" spans="9:9" x14ac:dyDescent="0.2">
      <c r="I4833"/>
    </row>
    <row r="4834" spans="9:9" x14ac:dyDescent="0.2">
      <c r="I4834"/>
    </row>
    <row r="4835" spans="9:9" x14ac:dyDescent="0.2">
      <c r="I4835"/>
    </row>
    <row r="4836" spans="9:9" x14ac:dyDescent="0.2">
      <c r="I4836"/>
    </row>
    <row r="4837" spans="9:9" x14ac:dyDescent="0.2">
      <c r="I4837"/>
    </row>
    <row r="4838" spans="9:9" x14ac:dyDescent="0.2">
      <c r="I4838"/>
    </row>
    <row r="4839" spans="9:9" x14ac:dyDescent="0.2">
      <c r="I4839"/>
    </row>
    <row r="4840" spans="9:9" x14ac:dyDescent="0.2">
      <c r="I4840"/>
    </row>
    <row r="4841" spans="9:9" x14ac:dyDescent="0.2">
      <c r="I4841"/>
    </row>
    <row r="4842" spans="9:9" x14ac:dyDescent="0.2">
      <c r="I4842"/>
    </row>
    <row r="4843" spans="9:9" x14ac:dyDescent="0.2">
      <c r="I4843"/>
    </row>
    <row r="4844" spans="9:9" x14ac:dyDescent="0.2">
      <c r="I4844"/>
    </row>
    <row r="4845" spans="9:9" x14ac:dyDescent="0.2">
      <c r="I4845"/>
    </row>
    <row r="4846" spans="9:9" x14ac:dyDescent="0.2">
      <c r="I4846"/>
    </row>
    <row r="4847" spans="9:9" x14ac:dyDescent="0.2">
      <c r="I4847"/>
    </row>
    <row r="4848" spans="9:9" x14ac:dyDescent="0.2">
      <c r="I4848"/>
    </row>
    <row r="4849" spans="9:9" x14ac:dyDescent="0.2">
      <c r="I4849"/>
    </row>
    <row r="4850" spans="9:9" x14ac:dyDescent="0.2">
      <c r="I4850"/>
    </row>
    <row r="4851" spans="9:9" x14ac:dyDescent="0.2">
      <c r="I4851"/>
    </row>
    <row r="4852" spans="9:9" x14ac:dyDescent="0.2">
      <c r="I4852"/>
    </row>
    <row r="4853" spans="9:9" x14ac:dyDescent="0.2">
      <c r="I4853"/>
    </row>
    <row r="4854" spans="9:9" x14ac:dyDescent="0.2">
      <c r="I4854"/>
    </row>
    <row r="4855" spans="9:9" x14ac:dyDescent="0.2">
      <c r="I4855"/>
    </row>
    <row r="4856" spans="9:9" x14ac:dyDescent="0.2">
      <c r="I4856"/>
    </row>
    <row r="4857" spans="9:9" x14ac:dyDescent="0.2">
      <c r="I4857"/>
    </row>
    <row r="4858" spans="9:9" x14ac:dyDescent="0.2">
      <c r="I4858"/>
    </row>
    <row r="4859" spans="9:9" x14ac:dyDescent="0.2">
      <c r="I4859"/>
    </row>
    <row r="4860" spans="9:9" x14ac:dyDescent="0.2">
      <c r="I4860"/>
    </row>
    <row r="4861" spans="9:9" x14ac:dyDescent="0.2">
      <c r="I4861"/>
    </row>
    <row r="4862" spans="9:9" x14ac:dyDescent="0.2">
      <c r="I4862"/>
    </row>
    <row r="4863" spans="9:9" x14ac:dyDescent="0.2">
      <c r="I4863"/>
    </row>
    <row r="4864" spans="9:9" x14ac:dyDescent="0.2">
      <c r="I4864"/>
    </row>
    <row r="4865" spans="9:9" x14ac:dyDescent="0.2">
      <c r="I4865"/>
    </row>
    <row r="4866" spans="9:9" x14ac:dyDescent="0.2">
      <c r="I4866"/>
    </row>
    <row r="4867" spans="9:9" x14ac:dyDescent="0.2">
      <c r="I4867"/>
    </row>
    <row r="4868" spans="9:9" x14ac:dyDescent="0.2">
      <c r="I4868"/>
    </row>
    <row r="4869" spans="9:9" x14ac:dyDescent="0.2">
      <c r="I4869"/>
    </row>
    <row r="4870" spans="9:9" x14ac:dyDescent="0.2">
      <c r="I4870"/>
    </row>
    <row r="4871" spans="9:9" x14ac:dyDescent="0.2">
      <c r="I4871"/>
    </row>
    <row r="4872" spans="9:9" x14ac:dyDescent="0.2">
      <c r="I4872"/>
    </row>
    <row r="4873" spans="9:9" x14ac:dyDescent="0.2">
      <c r="I4873"/>
    </row>
    <row r="4874" spans="9:9" x14ac:dyDescent="0.2">
      <c r="I4874"/>
    </row>
    <row r="4875" spans="9:9" x14ac:dyDescent="0.2">
      <c r="I4875"/>
    </row>
    <row r="4876" spans="9:9" x14ac:dyDescent="0.2">
      <c r="I4876"/>
    </row>
    <row r="4877" spans="9:9" x14ac:dyDescent="0.2">
      <c r="I4877"/>
    </row>
    <row r="4878" spans="9:9" x14ac:dyDescent="0.2">
      <c r="I4878"/>
    </row>
    <row r="4879" spans="9:9" x14ac:dyDescent="0.2">
      <c r="I4879"/>
    </row>
    <row r="4880" spans="9:9" x14ac:dyDescent="0.2">
      <c r="I4880"/>
    </row>
    <row r="4881" spans="9:9" x14ac:dyDescent="0.2">
      <c r="I4881"/>
    </row>
    <row r="4882" spans="9:9" x14ac:dyDescent="0.2">
      <c r="I4882"/>
    </row>
    <row r="4883" spans="9:9" x14ac:dyDescent="0.2">
      <c r="I4883"/>
    </row>
    <row r="4884" spans="9:9" x14ac:dyDescent="0.2">
      <c r="I4884"/>
    </row>
    <row r="4885" spans="9:9" x14ac:dyDescent="0.2">
      <c r="I4885"/>
    </row>
    <row r="4886" spans="9:9" x14ac:dyDescent="0.2">
      <c r="I4886"/>
    </row>
    <row r="4887" spans="9:9" x14ac:dyDescent="0.2">
      <c r="I4887"/>
    </row>
    <row r="4888" spans="9:9" x14ac:dyDescent="0.2">
      <c r="I4888"/>
    </row>
    <row r="4889" spans="9:9" x14ac:dyDescent="0.2">
      <c r="I4889"/>
    </row>
    <row r="4890" spans="9:9" x14ac:dyDescent="0.2">
      <c r="I4890"/>
    </row>
    <row r="4891" spans="9:9" x14ac:dyDescent="0.2">
      <c r="I4891"/>
    </row>
    <row r="4892" spans="9:9" x14ac:dyDescent="0.2">
      <c r="I4892"/>
    </row>
    <row r="4893" spans="9:9" x14ac:dyDescent="0.2">
      <c r="I4893"/>
    </row>
    <row r="4894" spans="9:9" x14ac:dyDescent="0.2">
      <c r="I4894"/>
    </row>
    <row r="4895" spans="9:9" x14ac:dyDescent="0.2">
      <c r="I4895"/>
    </row>
    <row r="4896" spans="9:9" x14ac:dyDescent="0.2">
      <c r="I4896"/>
    </row>
    <row r="4897" spans="9:9" x14ac:dyDescent="0.2">
      <c r="I4897"/>
    </row>
    <row r="4898" spans="9:9" x14ac:dyDescent="0.2">
      <c r="I4898"/>
    </row>
    <row r="4899" spans="9:9" x14ac:dyDescent="0.2">
      <c r="I4899"/>
    </row>
    <row r="4900" spans="9:9" x14ac:dyDescent="0.2">
      <c r="I4900"/>
    </row>
    <row r="4901" spans="9:9" x14ac:dyDescent="0.2">
      <c r="I4901"/>
    </row>
    <row r="4902" spans="9:9" x14ac:dyDescent="0.2">
      <c r="I4902"/>
    </row>
    <row r="4903" spans="9:9" x14ac:dyDescent="0.2">
      <c r="I4903"/>
    </row>
    <row r="4904" spans="9:9" x14ac:dyDescent="0.2">
      <c r="I4904"/>
    </row>
    <row r="4905" spans="9:9" x14ac:dyDescent="0.2">
      <c r="I4905"/>
    </row>
    <row r="4906" spans="9:9" x14ac:dyDescent="0.2">
      <c r="I4906"/>
    </row>
    <row r="4907" spans="9:9" x14ac:dyDescent="0.2">
      <c r="I4907"/>
    </row>
    <row r="4908" spans="9:9" x14ac:dyDescent="0.2">
      <c r="I4908"/>
    </row>
    <row r="4909" spans="9:9" x14ac:dyDescent="0.2">
      <c r="I4909"/>
    </row>
    <row r="4910" spans="9:9" x14ac:dyDescent="0.2">
      <c r="I4910"/>
    </row>
    <row r="4911" spans="9:9" x14ac:dyDescent="0.2">
      <c r="I4911"/>
    </row>
    <row r="4912" spans="9:9" x14ac:dyDescent="0.2">
      <c r="I4912"/>
    </row>
    <row r="4913" spans="9:9" x14ac:dyDescent="0.2">
      <c r="I4913"/>
    </row>
    <row r="4914" spans="9:9" x14ac:dyDescent="0.2">
      <c r="I4914"/>
    </row>
    <row r="4915" spans="9:9" x14ac:dyDescent="0.2">
      <c r="I4915"/>
    </row>
    <row r="4916" spans="9:9" x14ac:dyDescent="0.2">
      <c r="I4916"/>
    </row>
    <row r="4917" spans="9:9" x14ac:dyDescent="0.2">
      <c r="I4917"/>
    </row>
    <row r="4918" spans="9:9" x14ac:dyDescent="0.2">
      <c r="I4918"/>
    </row>
    <row r="4919" spans="9:9" x14ac:dyDescent="0.2">
      <c r="I4919"/>
    </row>
    <row r="4920" spans="9:9" x14ac:dyDescent="0.2">
      <c r="I4920"/>
    </row>
    <row r="4921" spans="9:9" x14ac:dyDescent="0.2">
      <c r="I4921"/>
    </row>
    <row r="4922" spans="9:9" x14ac:dyDescent="0.2">
      <c r="I4922"/>
    </row>
    <row r="4923" spans="9:9" x14ac:dyDescent="0.2">
      <c r="I4923"/>
    </row>
    <row r="4924" spans="9:9" x14ac:dyDescent="0.2">
      <c r="I4924"/>
    </row>
    <row r="4925" spans="9:9" x14ac:dyDescent="0.2">
      <c r="I4925"/>
    </row>
    <row r="4926" spans="9:9" x14ac:dyDescent="0.2">
      <c r="I4926"/>
    </row>
    <row r="4927" spans="9:9" x14ac:dyDescent="0.2">
      <c r="I4927"/>
    </row>
    <row r="4928" spans="9:9" x14ac:dyDescent="0.2">
      <c r="I4928"/>
    </row>
    <row r="4929" spans="9:9" x14ac:dyDescent="0.2">
      <c r="I4929"/>
    </row>
    <row r="4930" spans="9:9" x14ac:dyDescent="0.2">
      <c r="I4930"/>
    </row>
    <row r="4931" spans="9:9" x14ac:dyDescent="0.2">
      <c r="I4931"/>
    </row>
    <row r="4932" spans="9:9" x14ac:dyDescent="0.2">
      <c r="I4932"/>
    </row>
    <row r="4933" spans="9:9" x14ac:dyDescent="0.2">
      <c r="I4933"/>
    </row>
    <row r="4934" spans="9:9" x14ac:dyDescent="0.2">
      <c r="I4934"/>
    </row>
    <row r="4935" spans="9:9" x14ac:dyDescent="0.2">
      <c r="I4935"/>
    </row>
    <row r="4936" spans="9:9" x14ac:dyDescent="0.2">
      <c r="I4936"/>
    </row>
    <row r="4937" spans="9:9" x14ac:dyDescent="0.2">
      <c r="I4937"/>
    </row>
    <row r="4938" spans="9:9" x14ac:dyDescent="0.2">
      <c r="I4938"/>
    </row>
    <row r="4939" spans="9:9" x14ac:dyDescent="0.2">
      <c r="I4939"/>
    </row>
    <row r="4940" spans="9:9" x14ac:dyDescent="0.2">
      <c r="I4940"/>
    </row>
    <row r="4941" spans="9:9" x14ac:dyDescent="0.2">
      <c r="I4941"/>
    </row>
    <row r="4942" spans="9:9" x14ac:dyDescent="0.2">
      <c r="I4942"/>
    </row>
    <row r="4943" spans="9:9" x14ac:dyDescent="0.2">
      <c r="I4943"/>
    </row>
    <row r="4944" spans="9:9" x14ac:dyDescent="0.2">
      <c r="I4944"/>
    </row>
    <row r="4945" spans="9:9" x14ac:dyDescent="0.2">
      <c r="I4945"/>
    </row>
    <row r="4946" spans="9:9" x14ac:dyDescent="0.2">
      <c r="I4946"/>
    </row>
    <row r="4947" spans="9:9" x14ac:dyDescent="0.2">
      <c r="I4947"/>
    </row>
    <row r="4948" spans="9:9" x14ac:dyDescent="0.2">
      <c r="I4948"/>
    </row>
    <row r="4949" spans="9:9" x14ac:dyDescent="0.2">
      <c r="I4949"/>
    </row>
    <row r="4950" spans="9:9" x14ac:dyDescent="0.2">
      <c r="I4950"/>
    </row>
    <row r="4951" spans="9:9" x14ac:dyDescent="0.2">
      <c r="I4951"/>
    </row>
    <row r="4952" spans="9:9" x14ac:dyDescent="0.2">
      <c r="I4952"/>
    </row>
    <row r="4953" spans="9:9" x14ac:dyDescent="0.2">
      <c r="I4953"/>
    </row>
    <row r="4954" spans="9:9" x14ac:dyDescent="0.2">
      <c r="I4954"/>
    </row>
    <row r="4955" spans="9:9" x14ac:dyDescent="0.2">
      <c r="I4955"/>
    </row>
    <row r="4956" spans="9:9" x14ac:dyDescent="0.2">
      <c r="I4956"/>
    </row>
    <row r="4957" spans="9:9" x14ac:dyDescent="0.2">
      <c r="I4957"/>
    </row>
    <row r="4958" spans="9:9" x14ac:dyDescent="0.2">
      <c r="I4958"/>
    </row>
    <row r="4959" spans="9:9" x14ac:dyDescent="0.2">
      <c r="I4959"/>
    </row>
    <row r="4960" spans="9:9" x14ac:dyDescent="0.2">
      <c r="I4960"/>
    </row>
    <row r="4961" spans="9:9" x14ac:dyDescent="0.2">
      <c r="I4961"/>
    </row>
    <row r="4962" spans="9:9" x14ac:dyDescent="0.2">
      <c r="I4962"/>
    </row>
    <row r="4963" spans="9:9" x14ac:dyDescent="0.2">
      <c r="I4963"/>
    </row>
    <row r="4964" spans="9:9" x14ac:dyDescent="0.2">
      <c r="I4964"/>
    </row>
    <row r="4965" spans="9:9" x14ac:dyDescent="0.2">
      <c r="I4965"/>
    </row>
    <row r="4966" spans="9:9" x14ac:dyDescent="0.2">
      <c r="I4966"/>
    </row>
    <row r="4967" spans="9:9" x14ac:dyDescent="0.2">
      <c r="I4967"/>
    </row>
    <row r="4968" spans="9:9" x14ac:dyDescent="0.2">
      <c r="I4968"/>
    </row>
    <row r="4969" spans="9:9" x14ac:dyDescent="0.2">
      <c r="I4969"/>
    </row>
    <row r="4970" spans="9:9" x14ac:dyDescent="0.2">
      <c r="I4970"/>
    </row>
    <row r="4971" spans="9:9" x14ac:dyDescent="0.2">
      <c r="I4971"/>
    </row>
    <row r="4972" spans="9:9" x14ac:dyDescent="0.2">
      <c r="I4972"/>
    </row>
    <row r="4973" spans="9:9" x14ac:dyDescent="0.2">
      <c r="I4973"/>
    </row>
    <row r="4974" spans="9:9" x14ac:dyDescent="0.2">
      <c r="I4974"/>
    </row>
    <row r="4975" spans="9:9" x14ac:dyDescent="0.2">
      <c r="I4975"/>
    </row>
    <row r="4976" spans="9:9" x14ac:dyDescent="0.2">
      <c r="I4976"/>
    </row>
    <row r="4977" spans="9:9" x14ac:dyDescent="0.2">
      <c r="I4977"/>
    </row>
    <row r="4978" spans="9:9" x14ac:dyDescent="0.2">
      <c r="I4978"/>
    </row>
    <row r="4979" spans="9:9" x14ac:dyDescent="0.2">
      <c r="I4979"/>
    </row>
    <row r="4980" spans="9:9" x14ac:dyDescent="0.2">
      <c r="I4980"/>
    </row>
    <row r="4981" spans="9:9" x14ac:dyDescent="0.2">
      <c r="I4981"/>
    </row>
    <row r="4982" spans="9:9" x14ac:dyDescent="0.2">
      <c r="I4982"/>
    </row>
    <row r="4983" spans="9:9" x14ac:dyDescent="0.2">
      <c r="I4983"/>
    </row>
    <row r="4984" spans="9:9" x14ac:dyDescent="0.2">
      <c r="I4984"/>
    </row>
    <row r="4985" spans="9:9" x14ac:dyDescent="0.2">
      <c r="I4985"/>
    </row>
    <row r="4986" spans="9:9" x14ac:dyDescent="0.2">
      <c r="I4986"/>
    </row>
    <row r="4987" spans="9:9" x14ac:dyDescent="0.2">
      <c r="I4987"/>
    </row>
    <row r="4988" spans="9:9" x14ac:dyDescent="0.2">
      <c r="I4988"/>
    </row>
    <row r="4989" spans="9:9" x14ac:dyDescent="0.2">
      <c r="I4989"/>
    </row>
    <row r="4990" spans="9:9" x14ac:dyDescent="0.2">
      <c r="I4990"/>
    </row>
    <row r="4991" spans="9:9" x14ac:dyDescent="0.2">
      <c r="I4991"/>
    </row>
    <row r="4992" spans="9:9" x14ac:dyDescent="0.2">
      <c r="I4992"/>
    </row>
    <row r="4993" spans="9:9" x14ac:dyDescent="0.2">
      <c r="I4993"/>
    </row>
    <row r="4994" spans="9:9" x14ac:dyDescent="0.2">
      <c r="I4994"/>
    </row>
    <row r="4995" spans="9:9" x14ac:dyDescent="0.2">
      <c r="I4995"/>
    </row>
    <row r="4996" spans="9:9" x14ac:dyDescent="0.2">
      <c r="I4996"/>
    </row>
    <row r="4997" spans="9:9" x14ac:dyDescent="0.2">
      <c r="I4997"/>
    </row>
    <row r="4998" spans="9:9" x14ac:dyDescent="0.2">
      <c r="I4998"/>
    </row>
    <row r="4999" spans="9:9" x14ac:dyDescent="0.2">
      <c r="I4999"/>
    </row>
    <row r="5000" spans="9:9" x14ac:dyDescent="0.2">
      <c r="I5000"/>
    </row>
    <row r="5001" spans="9:9" x14ac:dyDescent="0.2">
      <c r="I5001"/>
    </row>
    <row r="5002" spans="9:9" x14ac:dyDescent="0.2">
      <c r="I5002"/>
    </row>
    <row r="5003" spans="9:9" x14ac:dyDescent="0.2">
      <c r="I5003"/>
    </row>
    <row r="5004" spans="9:9" x14ac:dyDescent="0.2">
      <c r="I5004"/>
    </row>
    <row r="5005" spans="9:9" x14ac:dyDescent="0.2">
      <c r="I5005"/>
    </row>
    <row r="5006" spans="9:9" x14ac:dyDescent="0.2">
      <c r="I5006"/>
    </row>
    <row r="5007" spans="9:9" x14ac:dyDescent="0.2">
      <c r="I5007"/>
    </row>
    <row r="5008" spans="9:9" x14ac:dyDescent="0.2">
      <c r="I5008"/>
    </row>
    <row r="5009" spans="9:9" x14ac:dyDescent="0.2">
      <c r="I5009"/>
    </row>
    <row r="5010" spans="9:9" x14ac:dyDescent="0.2">
      <c r="I5010"/>
    </row>
    <row r="5011" spans="9:9" x14ac:dyDescent="0.2">
      <c r="I5011"/>
    </row>
    <row r="5012" spans="9:9" x14ac:dyDescent="0.2">
      <c r="I5012"/>
    </row>
    <row r="5013" spans="9:9" x14ac:dyDescent="0.2">
      <c r="I5013"/>
    </row>
    <row r="5014" spans="9:9" x14ac:dyDescent="0.2">
      <c r="I5014"/>
    </row>
    <row r="5015" spans="9:9" x14ac:dyDescent="0.2">
      <c r="I5015"/>
    </row>
    <row r="5016" spans="9:9" x14ac:dyDescent="0.2">
      <c r="I5016"/>
    </row>
    <row r="5017" spans="9:9" x14ac:dyDescent="0.2">
      <c r="I5017"/>
    </row>
    <row r="5018" spans="9:9" x14ac:dyDescent="0.2">
      <c r="I5018"/>
    </row>
    <row r="5019" spans="9:9" x14ac:dyDescent="0.2">
      <c r="I5019"/>
    </row>
    <row r="5020" spans="9:9" x14ac:dyDescent="0.2">
      <c r="I5020"/>
    </row>
    <row r="5021" spans="9:9" x14ac:dyDescent="0.2">
      <c r="I5021"/>
    </row>
    <row r="5022" spans="9:9" x14ac:dyDescent="0.2">
      <c r="I5022"/>
    </row>
    <row r="5023" spans="9:9" x14ac:dyDescent="0.2">
      <c r="I5023"/>
    </row>
    <row r="5024" spans="9:9" x14ac:dyDescent="0.2">
      <c r="I5024"/>
    </row>
    <row r="5025" spans="9:9" x14ac:dyDescent="0.2">
      <c r="I5025"/>
    </row>
    <row r="5026" spans="9:9" x14ac:dyDescent="0.2">
      <c r="I5026"/>
    </row>
    <row r="5027" spans="9:9" x14ac:dyDescent="0.2">
      <c r="I5027"/>
    </row>
    <row r="5028" spans="9:9" x14ac:dyDescent="0.2">
      <c r="I5028"/>
    </row>
    <row r="5029" spans="9:9" x14ac:dyDescent="0.2">
      <c r="I5029"/>
    </row>
    <row r="5030" spans="9:9" x14ac:dyDescent="0.2">
      <c r="I5030"/>
    </row>
    <row r="5031" spans="9:9" x14ac:dyDescent="0.2">
      <c r="I5031"/>
    </row>
    <row r="5032" spans="9:9" x14ac:dyDescent="0.2">
      <c r="I5032"/>
    </row>
    <row r="5033" spans="9:9" x14ac:dyDescent="0.2">
      <c r="I5033"/>
    </row>
    <row r="5034" spans="9:9" x14ac:dyDescent="0.2">
      <c r="I5034"/>
    </row>
    <row r="5035" spans="9:9" x14ac:dyDescent="0.2">
      <c r="I5035"/>
    </row>
    <row r="5036" spans="9:9" x14ac:dyDescent="0.2">
      <c r="I5036"/>
    </row>
    <row r="5037" spans="9:9" x14ac:dyDescent="0.2">
      <c r="I5037"/>
    </row>
    <row r="5038" spans="9:9" x14ac:dyDescent="0.2">
      <c r="I5038"/>
    </row>
    <row r="5039" spans="9:9" x14ac:dyDescent="0.2">
      <c r="I5039"/>
    </row>
    <row r="5040" spans="9:9" x14ac:dyDescent="0.2">
      <c r="I5040"/>
    </row>
    <row r="5041" spans="9:9" x14ac:dyDescent="0.2">
      <c r="I5041"/>
    </row>
    <row r="5042" spans="9:9" x14ac:dyDescent="0.2">
      <c r="I5042"/>
    </row>
    <row r="5043" spans="9:9" x14ac:dyDescent="0.2">
      <c r="I5043"/>
    </row>
    <row r="5044" spans="9:9" x14ac:dyDescent="0.2">
      <c r="I5044"/>
    </row>
    <row r="5045" spans="9:9" x14ac:dyDescent="0.2">
      <c r="I5045"/>
    </row>
    <row r="5046" spans="9:9" x14ac:dyDescent="0.2">
      <c r="I5046"/>
    </row>
    <row r="5047" spans="9:9" x14ac:dyDescent="0.2">
      <c r="I5047"/>
    </row>
    <row r="5048" spans="9:9" x14ac:dyDescent="0.2">
      <c r="I5048"/>
    </row>
    <row r="5049" spans="9:9" x14ac:dyDescent="0.2">
      <c r="I5049"/>
    </row>
    <row r="5050" spans="9:9" x14ac:dyDescent="0.2">
      <c r="I5050"/>
    </row>
    <row r="5051" spans="9:9" x14ac:dyDescent="0.2">
      <c r="I5051"/>
    </row>
    <row r="5052" spans="9:9" x14ac:dyDescent="0.2">
      <c r="I5052"/>
    </row>
    <row r="5053" spans="9:9" x14ac:dyDescent="0.2">
      <c r="I5053"/>
    </row>
    <row r="5054" spans="9:9" x14ac:dyDescent="0.2">
      <c r="I5054"/>
    </row>
    <row r="5055" spans="9:9" x14ac:dyDescent="0.2">
      <c r="I5055"/>
    </row>
    <row r="5056" spans="9:9" x14ac:dyDescent="0.2">
      <c r="I5056"/>
    </row>
    <row r="5057" spans="9:9" x14ac:dyDescent="0.2">
      <c r="I5057"/>
    </row>
    <row r="5058" spans="9:9" x14ac:dyDescent="0.2">
      <c r="I5058"/>
    </row>
    <row r="5059" spans="9:9" x14ac:dyDescent="0.2">
      <c r="I5059"/>
    </row>
    <row r="5060" spans="9:9" x14ac:dyDescent="0.2">
      <c r="I5060"/>
    </row>
    <row r="5061" spans="9:9" x14ac:dyDescent="0.2">
      <c r="I5061"/>
    </row>
    <row r="5062" spans="9:9" x14ac:dyDescent="0.2">
      <c r="I5062"/>
    </row>
    <row r="5063" spans="9:9" x14ac:dyDescent="0.2">
      <c r="I5063"/>
    </row>
    <row r="5064" spans="9:9" x14ac:dyDescent="0.2">
      <c r="I5064"/>
    </row>
    <row r="5065" spans="9:9" x14ac:dyDescent="0.2">
      <c r="I5065"/>
    </row>
    <row r="5066" spans="9:9" x14ac:dyDescent="0.2">
      <c r="I5066"/>
    </row>
    <row r="5067" spans="9:9" x14ac:dyDescent="0.2">
      <c r="I5067"/>
    </row>
    <row r="5068" spans="9:9" x14ac:dyDescent="0.2">
      <c r="I5068"/>
    </row>
    <row r="5069" spans="9:9" x14ac:dyDescent="0.2">
      <c r="I5069"/>
    </row>
    <row r="5070" spans="9:9" x14ac:dyDescent="0.2">
      <c r="I5070"/>
    </row>
    <row r="5071" spans="9:9" x14ac:dyDescent="0.2">
      <c r="I5071"/>
    </row>
    <row r="5072" spans="9:9" x14ac:dyDescent="0.2">
      <c r="I5072"/>
    </row>
    <row r="5073" spans="9:9" x14ac:dyDescent="0.2">
      <c r="I5073"/>
    </row>
    <row r="5074" spans="9:9" x14ac:dyDescent="0.2">
      <c r="I5074"/>
    </row>
    <row r="5075" spans="9:9" x14ac:dyDescent="0.2">
      <c r="I5075"/>
    </row>
    <row r="5076" spans="9:9" x14ac:dyDescent="0.2">
      <c r="I5076"/>
    </row>
    <row r="5077" spans="9:9" x14ac:dyDescent="0.2">
      <c r="I5077"/>
    </row>
    <row r="5078" spans="9:9" x14ac:dyDescent="0.2">
      <c r="I5078"/>
    </row>
    <row r="5079" spans="9:9" x14ac:dyDescent="0.2">
      <c r="I5079"/>
    </row>
    <row r="5080" spans="9:9" x14ac:dyDescent="0.2">
      <c r="I5080"/>
    </row>
    <row r="5081" spans="9:9" x14ac:dyDescent="0.2">
      <c r="I5081"/>
    </row>
    <row r="5082" spans="9:9" x14ac:dyDescent="0.2">
      <c r="I5082"/>
    </row>
    <row r="5083" spans="9:9" x14ac:dyDescent="0.2">
      <c r="I5083"/>
    </row>
    <row r="5084" spans="9:9" x14ac:dyDescent="0.2">
      <c r="I5084"/>
    </row>
    <row r="5085" spans="9:9" x14ac:dyDescent="0.2">
      <c r="I5085"/>
    </row>
    <row r="5086" spans="9:9" x14ac:dyDescent="0.2">
      <c r="I5086"/>
    </row>
    <row r="5087" spans="9:9" x14ac:dyDescent="0.2">
      <c r="I5087"/>
    </row>
    <row r="5088" spans="9:9" x14ac:dyDescent="0.2">
      <c r="I5088"/>
    </row>
    <row r="5089" spans="9:9" x14ac:dyDescent="0.2">
      <c r="I5089"/>
    </row>
    <row r="5090" spans="9:9" x14ac:dyDescent="0.2">
      <c r="I5090"/>
    </row>
    <row r="5091" spans="9:9" x14ac:dyDescent="0.2">
      <c r="I5091"/>
    </row>
    <row r="5092" spans="9:9" x14ac:dyDescent="0.2">
      <c r="I5092"/>
    </row>
    <row r="5093" spans="9:9" x14ac:dyDescent="0.2">
      <c r="I5093"/>
    </row>
    <row r="5094" spans="9:9" x14ac:dyDescent="0.2">
      <c r="I5094"/>
    </row>
    <row r="5095" spans="9:9" x14ac:dyDescent="0.2">
      <c r="I5095"/>
    </row>
    <row r="5096" spans="9:9" x14ac:dyDescent="0.2">
      <c r="I5096"/>
    </row>
    <row r="5097" spans="9:9" x14ac:dyDescent="0.2">
      <c r="I5097"/>
    </row>
    <row r="5098" spans="9:9" x14ac:dyDescent="0.2">
      <c r="I5098"/>
    </row>
    <row r="5099" spans="9:9" x14ac:dyDescent="0.2">
      <c r="I5099"/>
    </row>
    <row r="5100" spans="9:9" x14ac:dyDescent="0.2">
      <c r="I5100"/>
    </row>
    <row r="5101" spans="9:9" x14ac:dyDescent="0.2">
      <c r="I5101"/>
    </row>
    <row r="5102" spans="9:9" x14ac:dyDescent="0.2">
      <c r="I5102"/>
    </row>
    <row r="5103" spans="9:9" x14ac:dyDescent="0.2">
      <c r="I5103"/>
    </row>
    <row r="5104" spans="9:9" x14ac:dyDescent="0.2">
      <c r="I5104"/>
    </row>
    <row r="5105" spans="9:9" x14ac:dyDescent="0.2">
      <c r="I5105"/>
    </row>
    <row r="5106" spans="9:9" x14ac:dyDescent="0.2">
      <c r="I5106"/>
    </row>
    <row r="5107" spans="9:9" x14ac:dyDescent="0.2">
      <c r="I5107"/>
    </row>
    <row r="5108" spans="9:9" x14ac:dyDescent="0.2">
      <c r="I5108"/>
    </row>
    <row r="5109" spans="9:9" x14ac:dyDescent="0.2">
      <c r="I5109"/>
    </row>
    <row r="5110" spans="9:9" x14ac:dyDescent="0.2">
      <c r="I5110"/>
    </row>
    <row r="5111" spans="9:9" x14ac:dyDescent="0.2">
      <c r="I5111"/>
    </row>
    <row r="5112" spans="9:9" x14ac:dyDescent="0.2">
      <c r="I5112"/>
    </row>
    <row r="5113" spans="9:9" x14ac:dyDescent="0.2">
      <c r="I5113"/>
    </row>
    <row r="5114" spans="9:9" x14ac:dyDescent="0.2">
      <c r="I5114"/>
    </row>
    <row r="5115" spans="9:9" x14ac:dyDescent="0.2">
      <c r="I5115"/>
    </row>
    <row r="5116" spans="9:9" x14ac:dyDescent="0.2">
      <c r="I5116"/>
    </row>
    <row r="5117" spans="9:9" x14ac:dyDescent="0.2">
      <c r="I5117"/>
    </row>
    <row r="5118" spans="9:9" x14ac:dyDescent="0.2">
      <c r="I5118"/>
    </row>
    <row r="5119" spans="9:9" x14ac:dyDescent="0.2">
      <c r="I5119"/>
    </row>
    <row r="5120" spans="9:9" x14ac:dyDescent="0.2">
      <c r="I5120"/>
    </row>
    <row r="5121" spans="9:9" x14ac:dyDescent="0.2">
      <c r="I5121"/>
    </row>
    <row r="5122" spans="9:9" x14ac:dyDescent="0.2">
      <c r="I5122"/>
    </row>
    <row r="5123" spans="9:9" x14ac:dyDescent="0.2">
      <c r="I5123"/>
    </row>
    <row r="5124" spans="9:9" x14ac:dyDescent="0.2">
      <c r="I5124"/>
    </row>
    <row r="5125" spans="9:9" x14ac:dyDescent="0.2">
      <c r="I5125"/>
    </row>
    <row r="5126" spans="9:9" x14ac:dyDescent="0.2">
      <c r="I5126"/>
    </row>
    <row r="5127" spans="9:9" x14ac:dyDescent="0.2">
      <c r="I5127"/>
    </row>
    <row r="5128" spans="9:9" x14ac:dyDescent="0.2">
      <c r="I5128"/>
    </row>
    <row r="5129" spans="9:9" x14ac:dyDescent="0.2">
      <c r="I5129"/>
    </row>
    <row r="5130" spans="9:9" x14ac:dyDescent="0.2">
      <c r="I5130"/>
    </row>
    <row r="5131" spans="9:9" x14ac:dyDescent="0.2">
      <c r="I5131"/>
    </row>
    <row r="5132" spans="9:9" x14ac:dyDescent="0.2">
      <c r="I5132"/>
    </row>
    <row r="5133" spans="9:9" x14ac:dyDescent="0.2">
      <c r="I5133"/>
    </row>
    <row r="5134" spans="9:9" x14ac:dyDescent="0.2">
      <c r="I5134"/>
    </row>
    <row r="5135" spans="9:9" x14ac:dyDescent="0.2">
      <c r="I5135"/>
    </row>
    <row r="5136" spans="9:9" x14ac:dyDescent="0.2">
      <c r="I5136"/>
    </row>
    <row r="5137" spans="9:9" x14ac:dyDescent="0.2">
      <c r="I5137"/>
    </row>
    <row r="5138" spans="9:9" x14ac:dyDescent="0.2">
      <c r="I5138"/>
    </row>
    <row r="5139" spans="9:9" x14ac:dyDescent="0.2">
      <c r="I5139"/>
    </row>
    <row r="5140" spans="9:9" x14ac:dyDescent="0.2">
      <c r="I5140"/>
    </row>
    <row r="5141" spans="9:9" x14ac:dyDescent="0.2">
      <c r="I5141"/>
    </row>
    <row r="5142" spans="9:9" x14ac:dyDescent="0.2">
      <c r="I5142"/>
    </row>
    <row r="5143" spans="9:9" x14ac:dyDescent="0.2">
      <c r="I5143"/>
    </row>
    <row r="5144" spans="9:9" x14ac:dyDescent="0.2">
      <c r="I5144"/>
    </row>
    <row r="5145" spans="9:9" x14ac:dyDescent="0.2">
      <c r="I5145"/>
    </row>
    <row r="5146" spans="9:9" x14ac:dyDescent="0.2">
      <c r="I5146"/>
    </row>
    <row r="5147" spans="9:9" x14ac:dyDescent="0.2">
      <c r="I5147"/>
    </row>
    <row r="5148" spans="9:9" x14ac:dyDescent="0.2">
      <c r="I5148"/>
    </row>
    <row r="5149" spans="9:9" x14ac:dyDescent="0.2">
      <c r="I5149"/>
    </row>
    <row r="5150" spans="9:9" x14ac:dyDescent="0.2">
      <c r="I5150"/>
    </row>
    <row r="5151" spans="9:9" x14ac:dyDescent="0.2">
      <c r="I5151"/>
    </row>
    <row r="5152" spans="9:9" x14ac:dyDescent="0.2">
      <c r="I5152"/>
    </row>
    <row r="5153" spans="9:9" x14ac:dyDescent="0.2">
      <c r="I5153"/>
    </row>
    <row r="5154" spans="9:9" x14ac:dyDescent="0.2">
      <c r="I5154"/>
    </row>
    <row r="5155" spans="9:9" x14ac:dyDescent="0.2">
      <c r="I5155"/>
    </row>
    <row r="5156" spans="9:9" x14ac:dyDescent="0.2">
      <c r="I5156"/>
    </row>
    <row r="5157" spans="9:9" x14ac:dyDescent="0.2">
      <c r="I5157"/>
    </row>
    <row r="5158" spans="9:9" x14ac:dyDescent="0.2">
      <c r="I5158"/>
    </row>
    <row r="5159" spans="9:9" x14ac:dyDescent="0.2">
      <c r="I5159"/>
    </row>
    <row r="5160" spans="9:9" x14ac:dyDescent="0.2">
      <c r="I5160"/>
    </row>
    <row r="5161" spans="9:9" x14ac:dyDescent="0.2">
      <c r="I5161"/>
    </row>
    <row r="5162" spans="9:9" x14ac:dyDescent="0.2">
      <c r="I5162"/>
    </row>
    <row r="5163" spans="9:9" x14ac:dyDescent="0.2">
      <c r="I5163"/>
    </row>
    <row r="5164" spans="9:9" x14ac:dyDescent="0.2">
      <c r="I5164"/>
    </row>
    <row r="5165" spans="9:9" x14ac:dyDescent="0.2">
      <c r="I5165"/>
    </row>
    <row r="5166" spans="9:9" x14ac:dyDescent="0.2">
      <c r="I5166"/>
    </row>
    <row r="5167" spans="9:9" x14ac:dyDescent="0.2">
      <c r="I5167"/>
    </row>
    <row r="5168" spans="9:9" x14ac:dyDescent="0.2">
      <c r="I5168"/>
    </row>
    <row r="5169" spans="9:9" x14ac:dyDescent="0.2">
      <c r="I5169"/>
    </row>
    <row r="5170" spans="9:9" x14ac:dyDescent="0.2">
      <c r="I5170"/>
    </row>
    <row r="5171" spans="9:9" x14ac:dyDescent="0.2">
      <c r="I5171"/>
    </row>
    <row r="5172" spans="9:9" x14ac:dyDescent="0.2">
      <c r="I5172"/>
    </row>
    <row r="5173" spans="9:9" x14ac:dyDescent="0.2">
      <c r="I5173"/>
    </row>
    <row r="5174" spans="9:9" x14ac:dyDescent="0.2">
      <c r="I5174"/>
    </row>
    <row r="5175" spans="9:9" x14ac:dyDescent="0.2">
      <c r="I5175"/>
    </row>
    <row r="5176" spans="9:9" x14ac:dyDescent="0.2">
      <c r="I5176"/>
    </row>
    <row r="5177" spans="9:9" x14ac:dyDescent="0.2">
      <c r="I5177"/>
    </row>
    <row r="5178" spans="9:9" x14ac:dyDescent="0.2">
      <c r="I5178"/>
    </row>
    <row r="5179" spans="9:9" x14ac:dyDescent="0.2">
      <c r="I5179"/>
    </row>
    <row r="5180" spans="9:9" x14ac:dyDescent="0.2">
      <c r="I5180"/>
    </row>
    <row r="5181" spans="9:9" x14ac:dyDescent="0.2">
      <c r="I5181"/>
    </row>
    <row r="5182" spans="9:9" x14ac:dyDescent="0.2">
      <c r="I5182"/>
    </row>
    <row r="5183" spans="9:9" x14ac:dyDescent="0.2">
      <c r="I5183"/>
    </row>
    <row r="5184" spans="9:9" x14ac:dyDescent="0.2">
      <c r="I5184"/>
    </row>
    <row r="5185" spans="9:9" x14ac:dyDescent="0.2">
      <c r="I5185"/>
    </row>
    <row r="5186" spans="9:9" x14ac:dyDescent="0.2">
      <c r="I5186"/>
    </row>
    <row r="5187" spans="9:9" x14ac:dyDescent="0.2">
      <c r="I5187"/>
    </row>
    <row r="5188" spans="9:9" x14ac:dyDescent="0.2">
      <c r="I5188"/>
    </row>
    <row r="5189" spans="9:9" x14ac:dyDescent="0.2">
      <c r="I5189"/>
    </row>
    <row r="5190" spans="9:9" x14ac:dyDescent="0.2">
      <c r="I5190"/>
    </row>
    <row r="5191" spans="9:9" x14ac:dyDescent="0.2">
      <c r="I5191"/>
    </row>
    <row r="5192" spans="9:9" x14ac:dyDescent="0.2">
      <c r="I5192"/>
    </row>
    <row r="5193" spans="9:9" x14ac:dyDescent="0.2">
      <c r="I5193"/>
    </row>
    <row r="5194" spans="9:9" x14ac:dyDescent="0.2">
      <c r="I5194"/>
    </row>
    <row r="5195" spans="9:9" x14ac:dyDescent="0.2">
      <c r="I5195"/>
    </row>
    <row r="5196" spans="9:9" x14ac:dyDescent="0.2">
      <c r="I5196"/>
    </row>
    <row r="5197" spans="9:9" x14ac:dyDescent="0.2">
      <c r="I5197"/>
    </row>
    <row r="5198" spans="9:9" x14ac:dyDescent="0.2">
      <c r="I5198"/>
    </row>
    <row r="5199" spans="9:9" x14ac:dyDescent="0.2">
      <c r="I5199"/>
    </row>
    <row r="5200" spans="9:9" x14ac:dyDescent="0.2">
      <c r="I5200"/>
    </row>
    <row r="5201" spans="9:9" x14ac:dyDescent="0.2">
      <c r="I5201"/>
    </row>
    <row r="5202" spans="9:9" x14ac:dyDescent="0.2">
      <c r="I5202"/>
    </row>
    <row r="5203" spans="9:9" x14ac:dyDescent="0.2">
      <c r="I5203"/>
    </row>
    <row r="5204" spans="9:9" x14ac:dyDescent="0.2">
      <c r="I5204"/>
    </row>
    <row r="5205" spans="9:9" x14ac:dyDescent="0.2">
      <c r="I5205"/>
    </row>
    <row r="5206" spans="9:9" x14ac:dyDescent="0.2">
      <c r="I5206"/>
    </row>
    <row r="5207" spans="9:9" x14ac:dyDescent="0.2">
      <c r="I5207"/>
    </row>
    <row r="5208" spans="9:9" x14ac:dyDescent="0.2">
      <c r="I5208"/>
    </row>
    <row r="5209" spans="9:9" x14ac:dyDescent="0.2">
      <c r="I5209"/>
    </row>
    <row r="5210" spans="9:9" x14ac:dyDescent="0.2">
      <c r="I5210"/>
    </row>
    <row r="5211" spans="9:9" x14ac:dyDescent="0.2">
      <c r="I5211"/>
    </row>
    <row r="5212" spans="9:9" x14ac:dyDescent="0.2">
      <c r="I5212"/>
    </row>
    <row r="5213" spans="9:9" x14ac:dyDescent="0.2">
      <c r="I5213"/>
    </row>
    <row r="5214" spans="9:9" x14ac:dyDescent="0.2">
      <c r="I5214"/>
    </row>
    <row r="5215" spans="9:9" x14ac:dyDescent="0.2">
      <c r="I5215"/>
    </row>
    <row r="5216" spans="9:9" x14ac:dyDescent="0.2">
      <c r="I5216"/>
    </row>
    <row r="5217" spans="9:9" x14ac:dyDescent="0.2">
      <c r="I5217"/>
    </row>
    <row r="5218" spans="9:9" x14ac:dyDescent="0.2">
      <c r="I5218"/>
    </row>
    <row r="5219" spans="9:9" x14ac:dyDescent="0.2">
      <c r="I5219"/>
    </row>
    <row r="5220" spans="9:9" x14ac:dyDescent="0.2">
      <c r="I5220"/>
    </row>
    <row r="5221" spans="9:9" x14ac:dyDescent="0.2">
      <c r="I5221"/>
    </row>
    <row r="5222" spans="9:9" x14ac:dyDescent="0.2">
      <c r="I5222"/>
    </row>
    <row r="5223" spans="9:9" x14ac:dyDescent="0.2">
      <c r="I5223"/>
    </row>
    <row r="5224" spans="9:9" x14ac:dyDescent="0.2">
      <c r="I5224"/>
    </row>
    <row r="5225" spans="9:9" x14ac:dyDescent="0.2">
      <c r="I5225"/>
    </row>
    <row r="5226" spans="9:9" x14ac:dyDescent="0.2">
      <c r="I5226"/>
    </row>
    <row r="5227" spans="9:9" x14ac:dyDescent="0.2">
      <c r="I5227"/>
    </row>
    <row r="5228" spans="9:9" x14ac:dyDescent="0.2">
      <c r="I5228"/>
    </row>
    <row r="5229" spans="9:9" x14ac:dyDescent="0.2">
      <c r="I5229"/>
    </row>
    <row r="5230" spans="9:9" x14ac:dyDescent="0.2">
      <c r="I5230"/>
    </row>
    <row r="5231" spans="9:9" x14ac:dyDescent="0.2">
      <c r="I5231"/>
    </row>
    <row r="5232" spans="9:9" x14ac:dyDescent="0.2">
      <c r="I5232"/>
    </row>
    <row r="5233" spans="9:9" x14ac:dyDescent="0.2">
      <c r="I5233"/>
    </row>
    <row r="5234" spans="9:9" x14ac:dyDescent="0.2">
      <c r="I5234"/>
    </row>
    <row r="5235" spans="9:9" x14ac:dyDescent="0.2">
      <c r="I5235"/>
    </row>
    <row r="5236" spans="9:9" x14ac:dyDescent="0.2">
      <c r="I5236"/>
    </row>
    <row r="5237" spans="9:9" x14ac:dyDescent="0.2">
      <c r="I5237"/>
    </row>
    <row r="5238" spans="9:9" x14ac:dyDescent="0.2">
      <c r="I5238"/>
    </row>
    <row r="5239" spans="9:9" x14ac:dyDescent="0.2">
      <c r="I5239"/>
    </row>
    <row r="5240" spans="9:9" x14ac:dyDescent="0.2">
      <c r="I5240"/>
    </row>
    <row r="5241" spans="9:9" x14ac:dyDescent="0.2">
      <c r="I5241"/>
    </row>
    <row r="5242" spans="9:9" x14ac:dyDescent="0.2">
      <c r="I5242"/>
    </row>
    <row r="5243" spans="9:9" x14ac:dyDescent="0.2">
      <c r="I5243"/>
    </row>
    <row r="5244" spans="9:9" x14ac:dyDescent="0.2">
      <c r="I5244"/>
    </row>
    <row r="5245" spans="9:9" x14ac:dyDescent="0.2">
      <c r="I5245"/>
    </row>
    <row r="5246" spans="9:9" x14ac:dyDescent="0.2">
      <c r="I5246"/>
    </row>
    <row r="5247" spans="9:9" x14ac:dyDescent="0.2">
      <c r="I5247"/>
    </row>
    <row r="5248" spans="9:9" x14ac:dyDescent="0.2">
      <c r="I5248"/>
    </row>
    <row r="5249" spans="9:9" x14ac:dyDescent="0.2">
      <c r="I5249"/>
    </row>
    <row r="5250" spans="9:9" x14ac:dyDescent="0.2">
      <c r="I5250"/>
    </row>
    <row r="5251" spans="9:9" x14ac:dyDescent="0.2">
      <c r="I5251"/>
    </row>
    <row r="5252" spans="9:9" x14ac:dyDescent="0.2">
      <c r="I5252"/>
    </row>
    <row r="5253" spans="9:9" x14ac:dyDescent="0.2">
      <c r="I5253"/>
    </row>
    <row r="5254" spans="9:9" x14ac:dyDescent="0.2">
      <c r="I5254"/>
    </row>
    <row r="5255" spans="9:9" x14ac:dyDescent="0.2">
      <c r="I5255"/>
    </row>
    <row r="5256" spans="9:9" x14ac:dyDescent="0.2">
      <c r="I5256"/>
    </row>
    <row r="5257" spans="9:9" x14ac:dyDescent="0.2">
      <c r="I5257"/>
    </row>
    <row r="5258" spans="9:9" x14ac:dyDescent="0.2">
      <c r="I5258"/>
    </row>
    <row r="5259" spans="9:9" x14ac:dyDescent="0.2">
      <c r="I5259"/>
    </row>
    <row r="5260" spans="9:9" x14ac:dyDescent="0.2">
      <c r="I5260"/>
    </row>
    <row r="5261" spans="9:9" x14ac:dyDescent="0.2">
      <c r="I5261"/>
    </row>
    <row r="5262" spans="9:9" x14ac:dyDescent="0.2">
      <c r="I5262"/>
    </row>
    <row r="5263" spans="9:9" x14ac:dyDescent="0.2">
      <c r="I5263"/>
    </row>
    <row r="5264" spans="9:9" x14ac:dyDescent="0.2">
      <c r="I5264"/>
    </row>
    <row r="5265" spans="9:9" x14ac:dyDescent="0.2">
      <c r="I5265"/>
    </row>
    <row r="5266" spans="9:9" x14ac:dyDescent="0.2">
      <c r="I5266"/>
    </row>
    <row r="5267" spans="9:9" x14ac:dyDescent="0.2">
      <c r="I5267"/>
    </row>
    <row r="5268" spans="9:9" x14ac:dyDescent="0.2">
      <c r="I5268"/>
    </row>
    <row r="5269" spans="9:9" x14ac:dyDescent="0.2">
      <c r="I5269"/>
    </row>
    <row r="5270" spans="9:9" x14ac:dyDescent="0.2">
      <c r="I5270"/>
    </row>
    <row r="5271" spans="9:9" x14ac:dyDescent="0.2">
      <c r="I5271"/>
    </row>
    <row r="5272" spans="9:9" x14ac:dyDescent="0.2">
      <c r="I5272"/>
    </row>
    <row r="5273" spans="9:9" x14ac:dyDescent="0.2">
      <c r="I5273"/>
    </row>
    <row r="5274" spans="9:9" x14ac:dyDescent="0.2">
      <c r="I5274"/>
    </row>
    <row r="5275" spans="9:9" x14ac:dyDescent="0.2">
      <c r="I5275"/>
    </row>
    <row r="5276" spans="9:9" x14ac:dyDescent="0.2">
      <c r="I5276"/>
    </row>
    <row r="5277" spans="9:9" x14ac:dyDescent="0.2">
      <c r="I5277"/>
    </row>
    <row r="5278" spans="9:9" x14ac:dyDescent="0.2">
      <c r="I5278"/>
    </row>
    <row r="5279" spans="9:9" x14ac:dyDescent="0.2">
      <c r="I5279"/>
    </row>
    <row r="5280" spans="9:9" x14ac:dyDescent="0.2">
      <c r="I5280"/>
    </row>
    <row r="5281" spans="9:9" x14ac:dyDescent="0.2">
      <c r="I5281"/>
    </row>
    <row r="5282" spans="9:9" x14ac:dyDescent="0.2">
      <c r="I5282"/>
    </row>
    <row r="5283" spans="9:9" x14ac:dyDescent="0.2">
      <c r="I5283"/>
    </row>
    <row r="5284" spans="9:9" x14ac:dyDescent="0.2">
      <c r="I5284"/>
    </row>
    <row r="5285" spans="9:9" x14ac:dyDescent="0.2">
      <c r="I5285"/>
    </row>
    <row r="5286" spans="9:9" x14ac:dyDescent="0.2">
      <c r="I5286"/>
    </row>
    <row r="5287" spans="9:9" x14ac:dyDescent="0.2">
      <c r="I5287"/>
    </row>
    <row r="5288" spans="9:9" x14ac:dyDescent="0.2">
      <c r="I5288"/>
    </row>
    <row r="5289" spans="9:9" x14ac:dyDescent="0.2">
      <c r="I5289"/>
    </row>
    <row r="5290" spans="9:9" x14ac:dyDescent="0.2">
      <c r="I5290"/>
    </row>
    <row r="5291" spans="9:9" x14ac:dyDescent="0.2">
      <c r="I5291"/>
    </row>
    <row r="5292" spans="9:9" x14ac:dyDescent="0.2">
      <c r="I5292"/>
    </row>
    <row r="5293" spans="9:9" x14ac:dyDescent="0.2">
      <c r="I5293"/>
    </row>
    <row r="5294" spans="9:9" x14ac:dyDescent="0.2">
      <c r="I5294"/>
    </row>
    <row r="5295" spans="9:9" x14ac:dyDescent="0.2">
      <c r="I5295"/>
    </row>
    <row r="5296" spans="9:9" x14ac:dyDescent="0.2">
      <c r="I5296"/>
    </row>
    <row r="5297" spans="9:9" x14ac:dyDescent="0.2">
      <c r="I5297"/>
    </row>
    <row r="5298" spans="9:9" x14ac:dyDescent="0.2">
      <c r="I5298"/>
    </row>
    <row r="5299" spans="9:9" x14ac:dyDescent="0.2">
      <c r="I5299"/>
    </row>
    <row r="5300" spans="9:9" x14ac:dyDescent="0.2">
      <c r="I5300"/>
    </row>
    <row r="5301" spans="9:9" x14ac:dyDescent="0.2">
      <c r="I5301"/>
    </row>
    <row r="5302" spans="9:9" x14ac:dyDescent="0.2">
      <c r="I5302"/>
    </row>
    <row r="5303" spans="9:9" x14ac:dyDescent="0.2">
      <c r="I5303"/>
    </row>
    <row r="5304" spans="9:9" x14ac:dyDescent="0.2">
      <c r="I5304"/>
    </row>
    <row r="5305" spans="9:9" x14ac:dyDescent="0.2">
      <c r="I5305"/>
    </row>
    <row r="5306" spans="9:9" x14ac:dyDescent="0.2">
      <c r="I5306"/>
    </row>
    <row r="5307" spans="9:9" x14ac:dyDescent="0.2">
      <c r="I5307"/>
    </row>
    <row r="5308" spans="9:9" x14ac:dyDescent="0.2">
      <c r="I5308"/>
    </row>
    <row r="5309" spans="9:9" x14ac:dyDescent="0.2">
      <c r="I5309"/>
    </row>
    <row r="5310" spans="9:9" x14ac:dyDescent="0.2">
      <c r="I5310"/>
    </row>
    <row r="5311" spans="9:9" x14ac:dyDescent="0.2">
      <c r="I5311"/>
    </row>
    <row r="5312" spans="9:9" x14ac:dyDescent="0.2">
      <c r="I5312"/>
    </row>
    <row r="5313" spans="9:9" x14ac:dyDescent="0.2">
      <c r="I5313"/>
    </row>
    <row r="5314" spans="9:9" x14ac:dyDescent="0.2">
      <c r="I5314"/>
    </row>
    <row r="5315" spans="9:9" x14ac:dyDescent="0.2">
      <c r="I5315"/>
    </row>
    <row r="5316" spans="9:9" x14ac:dyDescent="0.2">
      <c r="I5316"/>
    </row>
    <row r="5317" spans="9:9" x14ac:dyDescent="0.2">
      <c r="I5317"/>
    </row>
    <row r="5318" spans="9:9" x14ac:dyDescent="0.2">
      <c r="I5318"/>
    </row>
    <row r="5319" spans="9:9" x14ac:dyDescent="0.2">
      <c r="I5319"/>
    </row>
    <row r="5320" spans="9:9" x14ac:dyDescent="0.2">
      <c r="I5320"/>
    </row>
    <row r="5321" spans="9:9" x14ac:dyDescent="0.2">
      <c r="I5321"/>
    </row>
    <row r="5322" spans="9:9" x14ac:dyDescent="0.2">
      <c r="I5322"/>
    </row>
    <row r="5323" spans="9:9" x14ac:dyDescent="0.2">
      <c r="I5323"/>
    </row>
    <row r="5324" spans="9:9" x14ac:dyDescent="0.2">
      <c r="I5324"/>
    </row>
    <row r="5325" spans="9:9" x14ac:dyDescent="0.2">
      <c r="I5325"/>
    </row>
    <row r="5326" spans="9:9" x14ac:dyDescent="0.2">
      <c r="I5326"/>
    </row>
    <row r="5327" spans="9:9" x14ac:dyDescent="0.2">
      <c r="I5327"/>
    </row>
    <row r="5328" spans="9:9" x14ac:dyDescent="0.2">
      <c r="I5328"/>
    </row>
    <row r="5329" spans="9:9" x14ac:dyDescent="0.2">
      <c r="I5329"/>
    </row>
    <row r="5330" spans="9:9" x14ac:dyDescent="0.2">
      <c r="I5330"/>
    </row>
    <row r="5331" spans="9:9" x14ac:dyDescent="0.2">
      <c r="I5331"/>
    </row>
    <row r="5332" spans="9:9" x14ac:dyDescent="0.2">
      <c r="I5332"/>
    </row>
    <row r="5333" spans="9:9" x14ac:dyDescent="0.2">
      <c r="I5333"/>
    </row>
    <row r="5334" spans="9:9" x14ac:dyDescent="0.2">
      <c r="I5334"/>
    </row>
    <row r="5335" spans="9:9" x14ac:dyDescent="0.2">
      <c r="I5335"/>
    </row>
    <row r="5336" spans="9:9" x14ac:dyDescent="0.2">
      <c r="I5336"/>
    </row>
    <row r="5337" spans="9:9" x14ac:dyDescent="0.2">
      <c r="I5337"/>
    </row>
    <row r="5338" spans="9:9" x14ac:dyDescent="0.2">
      <c r="I5338"/>
    </row>
    <row r="5339" spans="9:9" x14ac:dyDescent="0.2">
      <c r="I5339"/>
    </row>
    <row r="5340" spans="9:9" x14ac:dyDescent="0.2">
      <c r="I5340"/>
    </row>
    <row r="5341" spans="9:9" x14ac:dyDescent="0.2">
      <c r="I5341"/>
    </row>
    <row r="5342" spans="9:9" x14ac:dyDescent="0.2">
      <c r="I5342"/>
    </row>
    <row r="5343" spans="9:9" x14ac:dyDescent="0.2">
      <c r="I5343"/>
    </row>
    <row r="5344" spans="9:9" x14ac:dyDescent="0.2">
      <c r="I5344"/>
    </row>
    <row r="5345" spans="9:9" x14ac:dyDescent="0.2">
      <c r="I5345"/>
    </row>
    <row r="5346" spans="9:9" x14ac:dyDescent="0.2">
      <c r="I5346"/>
    </row>
    <row r="5347" spans="9:9" x14ac:dyDescent="0.2">
      <c r="I5347"/>
    </row>
    <row r="5348" spans="9:9" x14ac:dyDescent="0.2">
      <c r="I5348"/>
    </row>
    <row r="5349" spans="9:9" x14ac:dyDescent="0.2">
      <c r="I5349"/>
    </row>
    <row r="5350" spans="9:9" x14ac:dyDescent="0.2">
      <c r="I5350"/>
    </row>
    <row r="5351" spans="9:9" x14ac:dyDescent="0.2">
      <c r="I5351"/>
    </row>
    <row r="5352" spans="9:9" x14ac:dyDescent="0.2">
      <c r="I5352"/>
    </row>
    <row r="5353" spans="9:9" x14ac:dyDescent="0.2">
      <c r="I5353"/>
    </row>
    <row r="5354" spans="9:9" x14ac:dyDescent="0.2">
      <c r="I5354"/>
    </row>
    <row r="5355" spans="9:9" x14ac:dyDescent="0.2">
      <c r="I5355"/>
    </row>
    <row r="5356" spans="9:9" x14ac:dyDescent="0.2">
      <c r="I5356"/>
    </row>
    <row r="5357" spans="9:9" x14ac:dyDescent="0.2">
      <c r="I5357"/>
    </row>
    <row r="5358" spans="9:9" x14ac:dyDescent="0.2">
      <c r="I5358"/>
    </row>
    <row r="5359" spans="9:9" x14ac:dyDescent="0.2">
      <c r="I5359"/>
    </row>
    <row r="5360" spans="9:9" x14ac:dyDescent="0.2">
      <c r="I5360"/>
    </row>
    <row r="5361" spans="9:9" x14ac:dyDescent="0.2">
      <c r="I5361"/>
    </row>
    <row r="5362" spans="9:9" x14ac:dyDescent="0.2">
      <c r="I5362"/>
    </row>
    <row r="5363" spans="9:9" x14ac:dyDescent="0.2">
      <c r="I5363"/>
    </row>
    <row r="5364" spans="9:9" x14ac:dyDescent="0.2">
      <c r="I5364"/>
    </row>
    <row r="5365" spans="9:9" x14ac:dyDescent="0.2">
      <c r="I5365"/>
    </row>
    <row r="5366" spans="9:9" x14ac:dyDescent="0.2">
      <c r="I5366"/>
    </row>
    <row r="5367" spans="9:9" x14ac:dyDescent="0.2">
      <c r="I5367"/>
    </row>
    <row r="5368" spans="9:9" x14ac:dyDescent="0.2">
      <c r="I5368"/>
    </row>
    <row r="5369" spans="9:9" x14ac:dyDescent="0.2">
      <c r="I5369"/>
    </row>
    <row r="5370" spans="9:9" x14ac:dyDescent="0.2">
      <c r="I5370"/>
    </row>
    <row r="5371" spans="9:9" x14ac:dyDescent="0.2">
      <c r="I5371"/>
    </row>
    <row r="5372" spans="9:9" x14ac:dyDescent="0.2">
      <c r="I5372"/>
    </row>
    <row r="5373" spans="9:9" x14ac:dyDescent="0.2">
      <c r="I5373"/>
    </row>
    <row r="5374" spans="9:9" x14ac:dyDescent="0.2">
      <c r="I5374"/>
    </row>
    <row r="5375" spans="9:9" x14ac:dyDescent="0.2">
      <c r="I5375"/>
    </row>
    <row r="5376" spans="9:9" x14ac:dyDescent="0.2">
      <c r="I5376"/>
    </row>
    <row r="5377" spans="9:9" x14ac:dyDescent="0.2">
      <c r="I5377"/>
    </row>
    <row r="5378" spans="9:9" x14ac:dyDescent="0.2">
      <c r="I5378"/>
    </row>
    <row r="5379" spans="9:9" x14ac:dyDescent="0.2">
      <c r="I5379"/>
    </row>
    <row r="5380" spans="9:9" x14ac:dyDescent="0.2">
      <c r="I5380"/>
    </row>
    <row r="5381" spans="9:9" x14ac:dyDescent="0.2">
      <c r="I5381"/>
    </row>
    <row r="5382" spans="9:9" x14ac:dyDescent="0.2">
      <c r="I5382"/>
    </row>
    <row r="5383" spans="9:9" x14ac:dyDescent="0.2">
      <c r="I5383"/>
    </row>
    <row r="5384" spans="9:9" x14ac:dyDescent="0.2">
      <c r="I5384"/>
    </row>
    <row r="5385" spans="9:9" x14ac:dyDescent="0.2">
      <c r="I5385"/>
    </row>
    <row r="5386" spans="9:9" x14ac:dyDescent="0.2">
      <c r="I5386"/>
    </row>
    <row r="5387" spans="9:9" x14ac:dyDescent="0.2">
      <c r="I5387"/>
    </row>
    <row r="5388" spans="9:9" x14ac:dyDescent="0.2">
      <c r="I5388"/>
    </row>
    <row r="5389" spans="9:9" x14ac:dyDescent="0.2">
      <c r="I5389"/>
    </row>
    <row r="5390" spans="9:9" x14ac:dyDescent="0.2">
      <c r="I5390"/>
    </row>
    <row r="5391" spans="9:9" x14ac:dyDescent="0.2">
      <c r="I5391"/>
    </row>
    <row r="5392" spans="9:9" x14ac:dyDescent="0.2">
      <c r="I5392"/>
    </row>
    <row r="5393" spans="9:9" x14ac:dyDescent="0.2">
      <c r="I5393"/>
    </row>
    <row r="5394" spans="9:9" x14ac:dyDescent="0.2">
      <c r="I5394"/>
    </row>
    <row r="5395" spans="9:9" x14ac:dyDescent="0.2">
      <c r="I5395"/>
    </row>
    <row r="5396" spans="9:9" x14ac:dyDescent="0.2">
      <c r="I5396"/>
    </row>
    <row r="5397" spans="9:9" x14ac:dyDescent="0.2">
      <c r="I5397"/>
    </row>
    <row r="5398" spans="9:9" x14ac:dyDescent="0.2">
      <c r="I5398"/>
    </row>
    <row r="5399" spans="9:9" x14ac:dyDescent="0.2">
      <c r="I5399"/>
    </row>
    <row r="5400" spans="9:9" x14ac:dyDescent="0.2">
      <c r="I5400"/>
    </row>
    <row r="5401" spans="9:9" x14ac:dyDescent="0.2">
      <c r="I5401"/>
    </row>
    <row r="5402" spans="9:9" x14ac:dyDescent="0.2">
      <c r="I5402"/>
    </row>
    <row r="5403" spans="9:9" x14ac:dyDescent="0.2">
      <c r="I5403"/>
    </row>
    <row r="5404" spans="9:9" x14ac:dyDescent="0.2">
      <c r="I5404"/>
    </row>
    <row r="5405" spans="9:9" x14ac:dyDescent="0.2">
      <c r="I5405"/>
    </row>
    <row r="5406" spans="9:9" x14ac:dyDescent="0.2">
      <c r="I5406"/>
    </row>
    <row r="5407" spans="9:9" x14ac:dyDescent="0.2">
      <c r="I5407"/>
    </row>
    <row r="5408" spans="9:9" x14ac:dyDescent="0.2">
      <c r="I5408"/>
    </row>
    <row r="5409" spans="9:9" x14ac:dyDescent="0.2">
      <c r="I5409"/>
    </row>
    <row r="5410" spans="9:9" x14ac:dyDescent="0.2">
      <c r="I5410"/>
    </row>
    <row r="5411" spans="9:9" x14ac:dyDescent="0.2">
      <c r="I5411"/>
    </row>
    <row r="5412" spans="9:9" x14ac:dyDescent="0.2">
      <c r="I5412"/>
    </row>
    <row r="5413" spans="9:9" x14ac:dyDescent="0.2">
      <c r="I5413"/>
    </row>
    <row r="5414" spans="9:9" x14ac:dyDescent="0.2">
      <c r="I5414"/>
    </row>
    <row r="5415" spans="9:9" x14ac:dyDescent="0.2">
      <c r="I5415"/>
    </row>
    <row r="5416" spans="9:9" x14ac:dyDescent="0.2">
      <c r="I5416"/>
    </row>
    <row r="5417" spans="9:9" x14ac:dyDescent="0.2">
      <c r="I5417"/>
    </row>
    <row r="5418" spans="9:9" x14ac:dyDescent="0.2">
      <c r="I5418"/>
    </row>
    <row r="5419" spans="9:9" x14ac:dyDescent="0.2">
      <c r="I5419"/>
    </row>
    <row r="5420" spans="9:9" x14ac:dyDescent="0.2">
      <c r="I5420"/>
    </row>
    <row r="5421" spans="9:9" x14ac:dyDescent="0.2">
      <c r="I5421"/>
    </row>
    <row r="5422" spans="9:9" x14ac:dyDescent="0.2">
      <c r="I5422"/>
    </row>
    <row r="5423" spans="9:9" x14ac:dyDescent="0.2">
      <c r="I5423"/>
    </row>
    <row r="5424" spans="9:9" x14ac:dyDescent="0.2">
      <c r="I5424"/>
    </row>
    <row r="5425" spans="9:9" x14ac:dyDescent="0.2">
      <c r="I5425"/>
    </row>
    <row r="5426" spans="9:9" x14ac:dyDescent="0.2">
      <c r="I5426"/>
    </row>
    <row r="5427" spans="9:9" x14ac:dyDescent="0.2">
      <c r="I5427"/>
    </row>
    <row r="5428" spans="9:9" x14ac:dyDescent="0.2">
      <c r="I5428"/>
    </row>
    <row r="5429" spans="9:9" x14ac:dyDescent="0.2">
      <c r="I5429"/>
    </row>
    <row r="5430" spans="9:9" x14ac:dyDescent="0.2">
      <c r="I5430"/>
    </row>
    <row r="5431" spans="9:9" x14ac:dyDescent="0.2">
      <c r="I5431"/>
    </row>
    <row r="5432" spans="9:9" x14ac:dyDescent="0.2">
      <c r="I5432"/>
    </row>
    <row r="5433" spans="9:9" x14ac:dyDescent="0.2">
      <c r="I5433"/>
    </row>
    <row r="5434" spans="9:9" x14ac:dyDescent="0.2">
      <c r="I5434"/>
    </row>
    <row r="5435" spans="9:9" x14ac:dyDescent="0.2">
      <c r="I5435"/>
    </row>
    <row r="5436" spans="9:9" x14ac:dyDescent="0.2">
      <c r="I5436"/>
    </row>
    <row r="5437" spans="9:9" x14ac:dyDescent="0.2">
      <c r="I5437"/>
    </row>
    <row r="5438" spans="9:9" x14ac:dyDescent="0.2">
      <c r="I5438"/>
    </row>
    <row r="5439" spans="9:9" x14ac:dyDescent="0.2">
      <c r="I5439"/>
    </row>
    <row r="5440" spans="9:9" x14ac:dyDescent="0.2">
      <c r="I5440"/>
    </row>
    <row r="5441" spans="9:9" x14ac:dyDescent="0.2">
      <c r="I5441"/>
    </row>
    <row r="5442" spans="9:9" x14ac:dyDescent="0.2">
      <c r="I5442"/>
    </row>
    <row r="5443" spans="9:9" x14ac:dyDescent="0.2">
      <c r="I5443"/>
    </row>
    <row r="5444" spans="9:9" x14ac:dyDescent="0.2">
      <c r="I5444"/>
    </row>
    <row r="5445" spans="9:9" x14ac:dyDescent="0.2">
      <c r="I5445"/>
    </row>
    <row r="5446" spans="9:9" x14ac:dyDescent="0.2">
      <c r="I5446"/>
    </row>
    <row r="5447" spans="9:9" x14ac:dyDescent="0.2">
      <c r="I5447"/>
    </row>
    <row r="5448" spans="9:9" x14ac:dyDescent="0.2">
      <c r="I5448"/>
    </row>
    <row r="5449" spans="9:9" x14ac:dyDescent="0.2">
      <c r="I5449"/>
    </row>
    <row r="5450" spans="9:9" x14ac:dyDescent="0.2">
      <c r="I5450"/>
    </row>
    <row r="5451" spans="9:9" x14ac:dyDescent="0.2">
      <c r="I5451"/>
    </row>
    <row r="5452" spans="9:9" x14ac:dyDescent="0.2">
      <c r="I5452"/>
    </row>
    <row r="5453" spans="9:9" x14ac:dyDescent="0.2">
      <c r="I5453"/>
    </row>
    <row r="5454" spans="9:9" x14ac:dyDescent="0.2">
      <c r="I5454"/>
    </row>
    <row r="5455" spans="9:9" x14ac:dyDescent="0.2">
      <c r="I5455"/>
    </row>
    <row r="5456" spans="9:9" x14ac:dyDescent="0.2">
      <c r="I5456"/>
    </row>
    <row r="5457" spans="9:9" x14ac:dyDescent="0.2">
      <c r="I5457"/>
    </row>
    <row r="5458" spans="9:9" x14ac:dyDescent="0.2">
      <c r="I5458"/>
    </row>
    <row r="5459" spans="9:9" x14ac:dyDescent="0.2">
      <c r="I5459"/>
    </row>
    <row r="5460" spans="9:9" x14ac:dyDescent="0.2">
      <c r="I5460"/>
    </row>
    <row r="5461" spans="9:9" x14ac:dyDescent="0.2">
      <c r="I5461"/>
    </row>
    <row r="5462" spans="9:9" x14ac:dyDescent="0.2">
      <c r="I5462"/>
    </row>
    <row r="5463" spans="9:9" x14ac:dyDescent="0.2">
      <c r="I5463"/>
    </row>
    <row r="5464" spans="9:9" x14ac:dyDescent="0.2">
      <c r="I5464"/>
    </row>
    <row r="5465" spans="9:9" x14ac:dyDescent="0.2">
      <c r="I5465"/>
    </row>
    <row r="5466" spans="9:9" x14ac:dyDescent="0.2">
      <c r="I5466"/>
    </row>
    <row r="5467" spans="9:9" x14ac:dyDescent="0.2">
      <c r="I5467"/>
    </row>
    <row r="5468" spans="9:9" x14ac:dyDescent="0.2">
      <c r="I5468"/>
    </row>
    <row r="5469" spans="9:9" x14ac:dyDescent="0.2">
      <c r="I5469"/>
    </row>
    <row r="5470" spans="9:9" x14ac:dyDescent="0.2">
      <c r="I5470"/>
    </row>
    <row r="5471" spans="9:9" x14ac:dyDescent="0.2">
      <c r="I5471"/>
    </row>
    <row r="5472" spans="9:9" x14ac:dyDescent="0.2">
      <c r="I5472"/>
    </row>
    <row r="5473" spans="9:9" x14ac:dyDescent="0.2">
      <c r="I5473"/>
    </row>
    <row r="5474" spans="9:9" x14ac:dyDescent="0.2">
      <c r="I5474"/>
    </row>
    <row r="5475" spans="9:9" x14ac:dyDescent="0.2">
      <c r="I5475"/>
    </row>
    <row r="5476" spans="9:9" x14ac:dyDescent="0.2">
      <c r="I5476"/>
    </row>
    <row r="5477" spans="9:9" x14ac:dyDescent="0.2">
      <c r="I5477"/>
    </row>
    <row r="5478" spans="9:9" x14ac:dyDescent="0.2">
      <c r="I5478"/>
    </row>
    <row r="5479" spans="9:9" x14ac:dyDescent="0.2">
      <c r="I5479"/>
    </row>
    <row r="5480" spans="9:9" x14ac:dyDescent="0.2">
      <c r="I5480"/>
    </row>
    <row r="5481" spans="9:9" x14ac:dyDescent="0.2">
      <c r="I5481"/>
    </row>
    <row r="5482" spans="9:9" x14ac:dyDescent="0.2">
      <c r="I5482"/>
    </row>
    <row r="5483" spans="9:9" x14ac:dyDescent="0.2">
      <c r="I5483"/>
    </row>
    <row r="5484" spans="9:9" x14ac:dyDescent="0.2">
      <c r="I5484"/>
    </row>
    <row r="5485" spans="9:9" x14ac:dyDescent="0.2">
      <c r="I5485"/>
    </row>
    <row r="5486" spans="9:9" x14ac:dyDescent="0.2">
      <c r="I5486"/>
    </row>
    <row r="5487" spans="9:9" x14ac:dyDescent="0.2">
      <c r="I5487"/>
    </row>
    <row r="5488" spans="9:9" x14ac:dyDescent="0.2">
      <c r="I5488"/>
    </row>
    <row r="5489" spans="9:9" x14ac:dyDescent="0.2">
      <c r="I5489"/>
    </row>
    <row r="5490" spans="9:9" x14ac:dyDescent="0.2">
      <c r="I5490"/>
    </row>
    <row r="5491" spans="9:9" x14ac:dyDescent="0.2">
      <c r="I5491"/>
    </row>
    <row r="5492" spans="9:9" x14ac:dyDescent="0.2">
      <c r="I5492"/>
    </row>
    <row r="5493" spans="9:9" x14ac:dyDescent="0.2">
      <c r="I5493"/>
    </row>
    <row r="5494" spans="9:9" x14ac:dyDescent="0.2">
      <c r="I5494"/>
    </row>
    <row r="5495" spans="9:9" x14ac:dyDescent="0.2">
      <c r="I5495"/>
    </row>
    <row r="5496" spans="9:9" x14ac:dyDescent="0.2">
      <c r="I5496"/>
    </row>
    <row r="5497" spans="9:9" x14ac:dyDescent="0.2">
      <c r="I5497"/>
    </row>
    <row r="5498" spans="9:9" x14ac:dyDescent="0.2">
      <c r="I5498"/>
    </row>
    <row r="5499" spans="9:9" x14ac:dyDescent="0.2">
      <c r="I5499"/>
    </row>
    <row r="5500" spans="9:9" x14ac:dyDescent="0.2">
      <c r="I5500"/>
    </row>
    <row r="5501" spans="9:9" x14ac:dyDescent="0.2">
      <c r="I5501"/>
    </row>
    <row r="5502" spans="9:9" x14ac:dyDescent="0.2">
      <c r="I5502"/>
    </row>
    <row r="5503" spans="9:9" x14ac:dyDescent="0.2">
      <c r="I5503"/>
    </row>
    <row r="5504" spans="9:9" x14ac:dyDescent="0.2">
      <c r="I5504"/>
    </row>
    <row r="5505" spans="9:9" x14ac:dyDescent="0.2">
      <c r="I5505"/>
    </row>
    <row r="5506" spans="9:9" x14ac:dyDescent="0.2">
      <c r="I5506"/>
    </row>
    <row r="5507" spans="9:9" x14ac:dyDescent="0.2">
      <c r="I5507"/>
    </row>
    <row r="5508" spans="9:9" x14ac:dyDescent="0.2">
      <c r="I5508"/>
    </row>
    <row r="5509" spans="9:9" x14ac:dyDescent="0.2">
      <c r="I5509"/>
    </row>
    <row r="5510" spans="9:9" x14ac:dyDescent="0.2">
      <c r="I5510"/>
    </row>
    <row r="5511" spans="9:9" x14ac:dyDescent="0.2">
      <c r="I5511"/>
    </row>
    <row r="5512" spans="9:9" x14ac:dyDescent="0.2">
      <c r="I5512"/>
    </row>
    <row r="5513" spans="9:9" x14ac:dyDescent="0.2">
      <c r="I5513"/>
    </row>
    <row r="5514" spans="9:9" x14ac:dyDescent="0.2">
      <c r="I5514"/>
    </row>
    <row r="5515" spans="9:9" x14ac:dyDescent="0.2">
      <c r="I5515"/>
    </row>
    <row r="5516" spans="9:9" x14ac:dyDescent="0.2">
      <c r="I5516"/>
    </row>
    <row r="5517" spans="9:9" x14ac:dyDescent="0.2">
      <c r="I5517"/>
    </row>
    <row r="5518" spans="9:9" x14ac:dyDescent="0.2">
      <c r="I5518"/>
    </row>
    <row r="5519" spans="9:9" x14ac:dyDescent="0.2">
      <c r="I5519"/>
    </row>
    <row r="5520" spans="9:9" x14ac:dyDescent="0.2">
      <c r="I5520"/>
    </row>
    <row r="5521" spans="9:9" x14ac:dyDescent="0.2">
      <c r="I5521"/>
    </row>
    <row r="5522" spans="9:9" x14ac:dyDescent="0.2">
      <c r="I5522"/>
    </row>
    <row r="5523" spans="9:9" x14ac:dyDescent="0.2">
      <c r="I5523"/>
    </row>
    <row r="5524" spans="9:9" x14ac:dyDescent="0.2">
      <c r="I5524"/>
    </row>
    <row r="5525" spans="9:9" x14ac:dyDescent="0.2">
      <c r="I5525"/>
    </row>
    <row r="5526" spans="9:9" x14ac:dyDescent="0.2">
      <c r="I5526"/>
    </row>
    <row r="5527" spans="9:9" x14ac:dyDescent="0.2">
      <c r="I5527"/>
    </row>
    <row r="5528" spans="9:9" x14ac:dyDescent="0.2">
      <c r="I5528"/>
    </row>
    <row r="5529" spans="9:9" x14ac:dyDescent="0.2">
      <c r="I5529"/>
    </row>
    <row r="5530" spans="9:9" x14ac:dyDescent="0.2">
      <c r="I5530"/>
    </row>
    <row r="5531" spans="9:9" x14ac:dyDescent="0.2">
      <c r="I5531"/>
    </row>
    <row r="5532" spans="9:9" x14ac:dyDescent="0.2">
      <c r="I5532"/>
    </row>
    <row r="5533" spans="9:9" x14ac:dyDescent="0.2">
      <c r="I5533"/>
    </row>
    <row r="5534" spans="9:9" x14ac:dyDescent="0.2">
      <c r="I5534"/>
    </row>
    <row r="5535" spans="9:9" x14ac:dyDescent="0.2">
      <c r="I5535"/>
    </row>
    <row r="5536" spans="9:9" x14ac:dyDescent="0.2">
      <c r="I5536"/>
    </row>
    <row r="5537" spans="9:9" x14ac:dyDescent="0.2">
      <c r="I5537"/>
    </row>
    <row r="5538" spans="9:9" x14ac:dyDescent="0.2">
      <c r="I5538"/>
    </row>
    <row r="5539" spans="9:9" x14ac:dyDescent="0.2">
      <c r="I5539"/>
    </row>
    <row r="5540" spans="9:9" x14ac:dyDescent="0.2">
      <c r="I5540"/>
    </row>
    <row r="5541" spans="9:9" x14ac:dyDescent="0.2">
      <c r="I5541"/>
    </row>
    <row r="5542" spans="9:9" x14ac:dyDescent="0.2">
      <c r="I5542"/>
    </row>
    <row r="5543" spans="9:9" x14ac:dyDescent="0.2">
      <c r="I5543"/>
    </row>
    <row r="5544" spans="9:9" x14ac:dyDescent="0.2">
      <c r="I5544"/>
    </row>
    <row r="5545" spans="9:9" x14ac:dyDescent="0.2">
      <c r="I5545"/>
    </row>
    <row r="5546" spans="9:9" x14ac:dyDescent="0.2">
      <c r="I5546"/>
    </row>
    <row r="5547" spans="9:9" x14ac:dyDescent="0.2">
      <c r="I5547"/>
    </row>
    <row r="5548" spans="9:9" x14ac:dyDescent="0.2">
      <c r="I5548"/>
    </row>
    <row r="5549" spans="9:9" x14ac:dyDescent="0.2">
      <c r="I5549"/>
    </row>
    <row r="5550" spans="9:9" x14ac:dyDescent="0.2">
      <c r="I5550"/>
    </row>
    <row r="5551" spans="9:9" x14ac:dyDescent="0.2">
      <c r="I5551"/>
    </row>
    <row r="5552" spans="9:9" x14ac:dyDescent="0.2">
      <c r="I5552"/>
    </row>
    <row r="5553" spans="9:9" x14ac:dyDescent="0.2">
      <c r="I5553"/>
    </row>
    <row r="5554" spans="9:9" x14ac:dyDescent="0.2">
      <c r="I5554"/>
    </row>
    <row r="5555" spans="9:9" x14ac:dyDescent="0.2">
      <c r="I5555"/>
    </row>
    <row r="5556" spans="9:9" x14ac:dyDescent="0.2">
      <c r="I5556"/>
    </row>
    <row r="5557" spans="9:9" x14ac:dyDescent="0.2">
      <c r="I5557"/>
    </row>
    <row r="5558" spans="9:9" x14ac:dyDescent="0.2">
      <c r="I5558"/>
    </row>
    <row r="5559" spans="9:9" x14ac:dyDescent="0.2">
      <c r="I5559"/>
    </row>
    <row r="5560" spans="9:9" x14ac:dyDescent="0.2">
      <c r="I5560"/>
    </row>
    <row r="5561" spans="9:9" x14ac:dyDescent="0.2">
      <c r="I5561"/>
    </row>
    <row r="5562" spans="9:9" x14ac:dyDescent="0.2">
      <c r="I5562"/>
    </row>
    <row r="5563" spans="9:9" x14ac:dyDescent="0.2">
      <c r="I5563"/>
    </row>
    <row r="5564" spans="9:9" x14ac:dyDescent="0.2">
      <c r="I5564"/>
    </row>
    <row r="5565" spans="9:9" x14ac:dyDescent="0.2">
      <c r="I5565"/>
    </row>
    <row r="5566" spans="9:9" x14ac:dyDescent="0.2">
      <c r="I5566"/>
    </row>
    <row r="5567" spans="9:9" x14ac:dyDescent="0.2">
      <c r="I5567"/>
    </row>
    <row r="5568" spans="9:9" x14ac:dyDescent="0.2">
      <c r="I5568"/>
    </row>
    <row r="5569" spans="9:9" x14ac:dyDescent="0.2">
      <c r="I5569"/>
    </row>
    <row r="5570" spans="9:9" x14ac:dyDescent="0.2">
      <c r="I5570"/>
    </row>
    <row r="5571" spans="9:9" x14ac:dyDescent="0.2">
      <c r="I5571"/>
    </row>
    <row r="5572" spans="9:9" x14ac:dyDescent="0.2">
      <c r="I5572"/>
    </row>
    <row r="5573" spans="9:9" x14ac:dyDescent="0.2">
      <c r="I5573"/>
    </row>
    <row r="5574" spans="9:9" x14ac:dyDescent="0.2">
      <c r="I5574"/>
    </row>
    <row r="5575" spans="9:9" x14ac:dyDescent="0.2">
      <c r="I5575"/>
    </row>
    <row r="5576" spans="9:9" x14ac:dyDescent="0.2">
      <c r="I5576"/>
    </row>
    <row r="5577" spans="9:9" x14ac:dyDescent="0.2">
      <c r="I5577"/>
    </row>
    <row r="5578" spans="9:9" x14ac:dyDescent="0.2">
      <c r="I5578"/>
    </row>
    <row r="5579" spans="9:9" x14ac:dyDescent="0.2">
      <c r="I5579"/>
    </row>
    <row r="5580" spans="9:9" x14ac:dyDescent="0.2">
      <c r="I5580"/>
    </row>
    <row r="5581" spans="9:9" x14ac:dyDescent="0.2">
      <c r="I5581"/>
    </row>
    <row r="5582" spans="9:9" x14ac:dyDescent="0.2">
      <c r="I5582"/>
    </row>
    <row r="5583" spans="9:9" x14ac:dyDescent="0.2">
      <c r="I5583"/>
    </row>
    <row r="5584" spans="9:9" x14ac:dyDescent="0.2">
      <c r="I5584"/>
    </row>
    <row r="5585" spans="9:9" x14ac:dyDescent="0.2">
      <c r="I5585"/>
    </row>
    <row r="5586" spans="9:9" x14ac:dyDescent="0.2">
      <c r="I5586"/>
    </row>
    <row r="5587" spans="9:9" x14ac:dyDescent="0.2">
      <c r="I5587"/>
    </row>
    <row r="5588" spans="9:9" x14ac:dyDescent="0.2">
      <c r="I5588"/>
    </row>
    <row r="5589" spans="9:9" x14ac:dyDescent="0.2">
      <c r="I5589"/>
    </row>
    <row r="5590" spans="9:9" x14ac:dyDescent="0.2">
      <c r="I5590"/>
    </row>
    <row r="5591" spans="9:9" x14ac:dyDescent="0.2">
      <c r="I5591"/>
    </row>
    <row r="5592" spans="9:9" x14ac:dyDescent="0.2">
      <c r="I5592"/>
    </row>
    <row r="5593" spans="9:9" x14ac:dyDescent="0.2">
      <c r="I5593"/>
    </row>
    <row r="5594" spans="9:9" x14ac:dyDescent="0.2">
      <c r="I5594"/>
    </row>
    <row r="5595" spans="9:9" x14ac:dyDescent="0.2">
      <c r="I5595"/>
    </row>
    <row r="5596" spans="9:9" x14ac:dyDescent="0.2">
      <c r="I5596"/>
    </row>
    <row r="5597" spans="9:9" x14ac:dyDescent="0.2">
      <c r="I5597"/>
    </row>
    <row r="5598" spans="9:9" x14ac:dyDescent="0.2">
      <c r="I5598"/>
    </row>
    <row r="5599" spans="9:9" x14ac:dyDescent="0.2">
      <c r="I5599"/>
    </row>
    <row r="5600" spans="9:9" x14ac:dyDescent="0.2">
      <c r="I5600"/>
    </row>
    <row r="5601" spans="9:9" x14ac:dyDescent="0.2">
      <c r="I5601"/>
    </row>
    <row r="5602" spans="9:9" x14ac:dyDescent="0.2">
      <c r="I5602"/>
    </row>
    <row r="5603" spans="9:9" x14ac:dyDescent="0.2">
      <c r="I5603"/>
    </row>
    <row r="5604" spans="9:9" x14ac:dyDescent="0.2">
      <c r="I5604"/>
    </row>
    <row r="5605" spans="9:9" x14ac:dyDescent="0.2">
      <c r="I5605"/>
    </row>
    <row r="5606" spans="9:9" x14ac:dyDescent="0.2">
      <c r="I5606"/>
    </row>
    <row r="5607" spans="9:9" x14ac:dyDescent="0.2">
      <c r="I5607"/>
    </row>
    <row r="5608" spans="9:9" x14ac:dyDescent="0.2">
      <c r="I5608"/>
    </row>
    <row r="5609" spans="9:9" x14ac:dyDescent="0.2">
      <c r="I5609"/>
    </row>
    <row r="5610" spans="9:9" x14ac:dyDescent="0.2">
      <c r="I5610"/>
    </row>
    <row r="5611" spans="9:9" x14ac:dyDescent="0.2">
      <c r="I5611"/>
    </row>
    <row r="5612" spans="9:9" x14ac:dyDescent="0.2">
      <c r="I5612"/>
    </row>
    <row r="5613" spans="9:9" x14ac:dyDescent="0.2">
      <c r="I5613"/>
    </row>
    <row r="5614" spans="9:9" x14ac:dyDescent="0.2">
      <c r="I5614"/>
    </row>
    <row r="5615" spans="9:9" x14ac:dyDescent="0.2">
      <c r="I5615"/>
    </row>
    <row r="5616" spans="9:9" x14ac:dyDescent="0.2">
      <c r="I5616"/>
    </row>
    <row r="5617" spans="9:9" x14ac:dyDescent="0.2">
      <c r="I5617"/>
    </row>
    <row r="5618" spans="9:9" x14ac:dyDescent="0.2">
      <c r="I5618"/>
    </row>
    <row r="5619" spans="9:9" x14ac:dyDescent="0.2">
      <c r="I5619"/>
    </row>
    <row r="5620" spans="9:9" x14ac:dyDescent="0.2">
      <c r="I5620"/>
    </row>
    <row r="5621" spans="9:9" x14ac:dyDescent="0.2">
      <c r="I5621"/>
    </row>
    <row r="5622" spans="9:9" x14ac:dyDescent="0.2">
      <c r="I5622"/>
    </row>
    <row r="5623" spans="9:9" x14ac:dyDescent="0.2">
      <c r="I5623"/>
    </row>
    <row r="5624" spans="9:9" x14ac:dyDescent="0.2">
      <c r="I5624"/>
    </row>
    <row r="5625" spans="9:9" x14ac:dyDescent="0.2">
      <c r="I5625"/>
    </row>
    <row r="5626" spans="9:9" x14ac:dyDescent="0.2">
      <c r="I5626"/>
    </row>
    <row r="5627" spans="9:9" x14ac:dyDescent="0.2">
      <c r="I5627"/>
    </row>
    <row r="5628" spans="9:9" x14ac:dyDescent="0.2">
      <c r="I5628"/>
    </row>
    <row r="5629" spans="9:9" x14ac:dyDescent="0.2">
      <c r="I5629"/>
    </row>
    <row r="5630" spans="9:9" x14ac:dyDescent="0.2">
      <c r="I5630"/>
    </row>
    <row r="5631" spans="9:9" x14ac:dyDescent="0.2">
      <c r="I5631"/>
    </row>
    <row r="5632" spans="9:9" x14ac:dyDescent="0.2">
      <c r="I5632"/>
    </row>
    <row r="5633" spans="9:9" x14ac:dyDescent="0.2">
      <c r="I5633"/>
    </row>
    <row r="5634" spans="9:9" x14ac:dyDescent="0.2">
      <c r="I5634"/>
    </row>
    <row r="5635" spans="9:9" x14ac:dyDescent="0.2">
      <c r="I5635"/>
    </row>
    <row r="5636" spans="9:9" x14ac:dyDescent="0.2">
      <c r="I5636"/>
    </row>
    <row r="5637" spans="9:9" x14ac:dyDescent="0.2">
      <c r="I5637"/>
    </row>
    <row r="5638" spans="9:9" x14ac:dyDescent="0.2">
      <c r="I5638"/>
    </row>
    <row r="5639" spans="9:9" x14ac:dyDescent="0.2">
      <c r="I5639"/>
    </row>
    <row r="5640" spans="9:9" x14ac:dyDescent="0.2">
      <c r="I5640"/>
    </row>
    <row r="5641" spans="9:9" x14ac:dyDescent="0.2">
      <c r="I5641"/>
    </row>
    <row r="5642" spans="9:9" x14ac:dyDescent="0.2">
      <c r="I5642"/>
    </row>
    <row r="5643" spans="9:9" x14ac:dyDescent="0.2">
      <c r="I5643"/>
    </row>
    <row r="5644" spans="9:9" x14ac:dyDescent="0.2">
      <c r="I5644"/>
    </row>
    <row r="5645" spans="9:9" x14ac:dyDescent="0.2">
      <c r="I5645"/>
    </row>
    <row r="5646" spans="9:9" x14ac:dyDescent="0.2">
      <c r="I5646"/>
    </row>
    <row r="5647" spans="9:9" x14ac:dyDescent="0.2">
      <c r="I5647"/>
    </row>
    <row r="5648" spans="9:9" x14ac:dyDescent="0.2">
      <c r="I5648"/>
    </row>
    <row r="5649" spans="9:9" x14ac:dyDescent="0.2">
      <c r="I5649"/>
    </row>
    <row r="5650" spans="9:9" x14ac:dyDescent="0.2">
      <c r="I5650"/>
    </row>
    <row r="5651" spans="9:9" x14ac:dyDescent="0.2">
      <c r="I5651"/>
    </row>
    <row r="5652" spans="9:9" x14ac:dyDescent="0.2">
      <c r="I5652"/>
    </row>
    <row r="5653" spans="9:9" x14ac:dyDescent="0.2">
      <c r="I5653"/>
    </row>
    <row r="5654" spans="9:9" x14ac:dyDescent="0.2">
      <c r="I5654"/>
    </row>
    <row r="5655" spans="9:9" x14ac:dyDescent="0.2">
      <c r="I5655"/>
    </row>
    <row r="5656" spans="9:9" x14ac:dyDescent="0.2">
      <c r="I5656"/>
    </row>
    <row r="5657" spans="9:9" x14ac:dyDescent="0.2">
      <c r="I5657"/>
    </row>
    <row r="5658" spans="9:9" x14ac:dyDescent="0.2">
      <c r="I5658"/>
    </row>
    <row r="5659" spans="9:9" x14ac:dyDescent="0.2">
      <c r="I5659"/>
    </row>
    <row r="5660" spans="9:9" x14ac:dyDescent="0.2">
      <c r="I5660"/>
    </row>
    <row r="5661" spans="9:9" x14ac:dyDescent="0.2">
      <c r="I5661"/>
    </row>
    <row r="5662" spans="9:9" x14ac:dyDescent="0.2">
      <c r="I5662"/>
    </row>
    <row r="5663" spans="9:9" x14ac:dyDescent="0.2">
      <c r="I5663"/>
    </row>
    <row r="5664" spans="9:9" x14ac:dyDescent="0.2">
      <c r="I5664"/>
    </row>
    <row r="5665" spans="9:9" x14ac:dyDescent="0.2">
      <c r="I5665"/>
    </row>
    <row r="5666" spans="9:9" x14ac:dyDescent="0.2">
      <c r="I5666"/>
    </row>
    <row r="5667" spans="9:9" x14ac:dyDescent="0.2">
      <c r="I5667"/>
    </row>
    <row r="5668" spans="9:9" x14ac:dyDescent="0.2">
      <c r="I5668"/>
    </row>
    <row r="5669" spans="9:9" x14ac:dyDescent="0.2">
      <c r="I5669"/>
    </row>
    <row r="5670" spans="9:9" x14ac:dyDescent="0.2">
      <c r="I5670"/>
    </row>
    <row r="5671" spans="9:9" x14ac:dyDescent="0.2">
      <c r="I5671"/>
    </row>
    <row r="5672" spans="9:9" x14ac:dyDescent="0.2">
      <c r="I5672"/>
    </row>
    <row r="5673" spans="9:9" x14ac:dyDescent="0.2">
      <c r="I5673"/>
    </row>
    <row r="5674" spans="9:9" x14ac:dyDescent="0.2">
      <c r="I5674"/>
    </row>
    <row r="5675" spans="9:9" x14ac:dyDescent="0.2">
      <c r="I5675"/>
    </row>
    <row r="5676" spans="9:9" x14ac:dyDescent="0.2">
      <c r="I5676"/>
    </row>
    <row r="5677" spans="9:9" x14ac:dyDescent="0.2">
      <c r="I5677"/>
    </row>
    <row r="5678" spans="9:9" x14ac:dyDescent="0.2">
      <c r="I5678"/>
    </row>
    <row r="5679" spans="9:9" x14ac:dyDescent="0.2">
      <c r="I5679"/>
    </row>
    <row r="5680" spans="9:9" x14ac:dyDescent="0.2">
      <c r="I5680"/>
    </row>
    <row r="5681" spans="9:9" x14ac:dyDescent="0.2">
      <c r="I5681"/>
    </row>
    <row r="5682" spans="9:9" x14ac:dyDescent="0.2">
      <c r="I5682"/>
    </row>
    <row r="5683" spans="9:9" x14ac:dyDescent="0.2">
      <c r="I5683"/>
    </row>
    <row r="5684" spans="9:9" x14ac:dyDescent="0.2">
      <c r="I5684"/>
    </row>
    <row r="5685" spans="9:9" x14ac:dyDescent="0.2">
      <c r="I5685"/>
    </row>
    <row r="5686" spans="9:9" x14ac:dyDescent="0.2">
      <c r="I5686"/>
    </row>
    <row r="5687" spans="9:9" x14ac:dyDescent="0.2">
      <c r="I5687"/>
    </row>
    <row r="5688" spans="9:9" x14ac:dyDescent="0.2">
      <c r="I5688"/>
    </row>
    <row r="5689" spans="9:9" x14ac:dyDescent="0.2">
      <c r="I5689"/>
    </row>
    <row r="5690" spans="9:9" x14ac:dyDescent="0.2">
      <c r="I5690"/>
    </row>
    <row r="5691" spans="9:9" x14ac:dyDescent="0.2">
      <c r="I5691"/>
    </row>
    <row r="5692" spans="9:9" x14ac:dyDescent="0.2">
      <c r="I5692"/>
    </row>
    <row r="5693" spans="9:9" x14ac:dyDescent="0.2">
      <c r="I5693"/>
    </row>
    <row r="5694" spans="9:9" x14ac:dyDescent="0.2">
      <c r="I5694"/>
    </row>
    <row r="5695" spans="9:9" x14ac:dyDescent="0.2">
      <c r="I5695"/>
    </row>
    <row r="5696" spans="9:9" x14ac:dyDescent="0.2">
      <c r="I5696"/>
    </row>
    <row r="5697" spans="9:9" x14ac:dyDescent="0.2">
      <c r="I5697"/>
    </row>
    <row r="5698" spans="9:9" x14ac:dyDescent="0.2">
      <c r="I5698"/>
    </row>
    <row r="5699" spans="9:9" x14ac:dyDescent="0.2">
      <c r="I5699"/>
    </row>
    <row r="5700" spans="9:9" x14ac:dyDescent="0.2">
      <c r="I5700"/>
    </row>
    <row r="5701" spans="9:9" x14ac:dyDescent="0.2">
      <c r="I5701"/>
    </row>
    <row r="5702" spans="9:9" x14ac:dyDescent="0.2">
      <c r="I5702"/>
    </row>
    <row r="5703" spans="9:9" x14ac:dyDescent="0.2">
      <c r="I5703"/>
    </row>
    <row r="5704" spans="9:9" x14ac:dyDescent="0.2">
      <c r="I5704"/>
    </row>
    <row r="5705" spans="9:9" x14ac:dyDescent="0.2">
      <c r="I5705"/>
    </row>
    <row r="5706" spans="9:9" x14ac:dyDescent="0.2">
      <c r="I5706"/>
    </row>
    <row r="5707" spans="9:9" x14ac:dyDescent="0.2">
      <c r="I5707"/>
    </row>
    <row r="5708" spans="9:9" x14ac:dyDescent="0.2">
      <c r="I5708"/>
    </row>
    <row r="5709" spans="9:9" x14ac:dyDescent="0.2">
      <c r="I5709"/>
    </row>
    <row r="5710" spans="9:9" x14ac:dyDescent="0.2">
      <c r="I5710"/>
    </row>
    <row r="5711" spans="9:9" x14ac:dyDescent="0.2">
      <c r="I5711"/>
    </row>
    <row r="5712" spans="9:9" x14ac:dyDescent="0.2">
      <c r="I5712"/>
    </row>
    <row r="5713" spans="9:9" x14ac:dyDescent="0.2">
      <c r="I5713"/>
    </row>
    <row r="5714" spans="9:9" x14ac:dyDescent="0.2">
      <c r="I5714"/>
    </row>
    <row r="5715" spans="9:9" x14ac:dyDescent="0.2">
      <c r="I5715"/>
    </row>
    <row r="5716" spans="9:9" x14ac:dyDescent="0.2">
      <c r="I5716"/>
    </row>
    <row r="5717" spans="9:9" x14ac:dyDescent="0.2">
      <c r="I5717"/>
    </row>
    <row r="5718" spans="9:9" x14ac:dyDescent="0.2">
      <c r="I5718"/>
    </row>
    <row r="5719" spans="9:9" x14ac:dyDescent="0.2">
      <c r="I5719"/>
    </row>
    <row r="5720" spans="9:9" x14ac:dyDescent="0.2">
      <c r="I5720"/>
    </row>
    <row r="5721" spans="9:9" x14ac:dyDescent="0.2">
      <c r="I5721"/>
    </row>
    <row r="5722" spans="9:9" x14ac:dyDescent="0.2">
      <c r="I5722"/>
    </row>
    <row r="5723" spans="9:9" x14ac:dyDescent="0.2">
      <c r="I5723"/>
    </row>
    <row r="5724" spans="9:9" x14ac:dyDescent="0.2">
      <c r="I5724"/>
    </row>
    <row r="5725" spans="9:9" x14ac:dyDescent="0.2">
      <c r="I5725"/>
    </row>
    <row r="5726" spans="9:9" x14ac:dyDescent="0.2">
      <c r="I5726"/>
    </row>
    <row r="5727" spans="9:9" x14ac:dyDescent="0.2">
      <c r="I5727"/>
    </row>
    <row r="5728" spans="9:9" x14ac:dyDescent="0.2">
      <c r="I5728"/>
    </row>
    <row r="5729" spans="9:9" x14ac:dyDescent="0.2">
      <c r="I5729"/>
    </row>
    <row r="5730" spans="9:9" x14ac:dyDescent="0.2">
      <c r="I5730"/>
    </row>
    <row r="5731" spans="9:9" x14ac:dyDescent="0.2">
      <c r="I5731"/>
    </row>
    <row r="5732" spans="9:9" x14ac:dyDescent="0.2">
      <c r="I5732"/>
    </row>
    <row r="5733" spans="9:9" x14ac:dyDescent="0.2">
      <c r="I5733"/>
    </row>
    <row r="5734" spans="9:9" x14ac:dyDescent="0.2">
      <c r="I5734"/>
    </row>
    <row r="5735" spans="9:9" x14ac:dyDescent="0.2">
      <c r="I5735"/>
    </row>
    <row r="5736" spans="9:9" x14ac:dyDescent="0.2">
      <c r="I5736"/>
    </row>
    <row r="5737" spans="9:9" x14ac:dyDescent="0.2">
      <c r="I5737"/>
    </row>
    <row r="5738" spans="9:9" x14ac:dyDescent="0.2">
      <c r="I5738"/>
    </row>
    <row r="5739" spans="9:9" x14ac:dyDescent="0.2">
      <c r="I5739"/>
    </row>
    <row r="5740" spans="9:9" x14ac:dyDescent="0.2">
      <c r="I5740"/>
    </row>
    <row r="5741" spans="9:9" x14ac:dyDescent="0.2">
      <c r="I5741"/>
    </row>
    <row r="5742" spans="9:9" x14ac:dyDescent="0.2">
      <c r="I5742"/>
    </row>
    <row r="5743" spans="9:9" x14ac:dyDescent="0.2">
      <c r="I5743"/>
    </row>
    <row r="5744" spans="9:9" x14ac:dyDescent="0.2">
      <c r="I5744"/>
    </row>
    <row r="5745" spans="9:9" x14ac:dyDescent="0.2">
      <c r="I5745"/>
    </row>
    <row r="5746" spans="9:9" x14ac:dyDescent="0.2">
      <c r="I5746"/>
    </row>
    <row r="5747" spans="9:9" x14ac:dyDescent="0.2">
      <c r="I5747"/>
    </row>
    <row r="5748" spans="9:9" x14ac:dyDescent="0.2">
      <c r="I5748"/>
    </row>
    <row r="5749" spans="9:9" x14ac:dyDescent="0.2">
      <c r="I5749"/>
    </row>
    <row r="5750" spans="9:9" x14ac:dyDescent="0.2">
      <c r="I5750"/>
    </row>
    <row r="5751" spans="9:9" x14ac:dyDescent="0.2">
      <c r="I5751"/>
    </row>
    <row r="5752" spans="9:9" x14ac:dyDescent="0.2">
      <c r="I5752"/>
    </row>
    <row r="5753" spans="9:9" x14ac:dyDescent="0.2">
      <c r="I5753"/>
    </row>
    <row r="5754" spans="9:9" x14ac:dyDescent="0.2">
      <c r="I5754"/>
    </row>
    <row r="5755" spans="9:9" x14ac:dyDescent="0.2">
      <c r="I5755"/>
    </row>
    <row r="5756" spans="9:9" x14ac:dyDescent="0.2">
      <c r="I5756"/>
    </row>
    <row r="5757" spans="9:9" x14ac:dyDescent="0.2">
      <c r="I5757"/>
    </row>
    <row r="5758" spans="9:9" x14ac:dyDescent="0.2">
      <c r="I5758"/>
    </row>
    <row r="5759" spans="9:9" x14ac:dyDescent="0.2">
      <c r="I5759"/>
    </row>
    <row r="5760" spans="9:9" x14ac:dyDescent="0.2">
      <c r="I5760"/>
    </row>
    <row r="5761" spans="9:9" x14ac:dyDescent="0.2">
      <c r="I5761"/>
    </row>
    <row r="5762" spans="9:9" x14ac:dyDescent="0.2">
      <c r="I5762"/>
    </row>
    <row r="5763" spans="9:9" x14ac:dyDescent="0.2">
      <c r="I5763"/>
    </row>
    <row r="5764" spans="9:9" x14ac:dyDescent="0.2">
      <c r="I5764"/>
    </row>
    <row r="5765" spans="9:9" x14ac:dyDescent="0.2">
      <c r="I5765"/>
    </row>
    <row r="5766" spans="9:9" x14ac:dyDescent="0.2">
      <c r="I5766"/>
    </row>
    <row r="5767" spans="9:9" x14ac:dyDescent="0.2">
      <c r="I5767"/>
    </row>
    <row r="5768" spans="9:9" x14ac:dyDescent="0.2">
      <c r="I5768"/>
    </row>
    <row r="5769" spans="9:9" x14ac:dyDescent="0.2">
      <c r="I5769"/>
    </row>
    <row r="5770" spans="9:9" x14ac:dyDescent="0.2">
      <c r="I5770"/>
    </row>
    <row r="5771" spans="9:9" x14ac:dyDescent="0.2">
      <c r="I5771"/>
    </row>
    <row r="5772" spans="9:9" x14ac:dyDescent="0.2">
      <c r="I5772"/>
    </row>
    <row r="5773" spans="9:9" x14ac:dyDescent="0.2">
      <c r="I5773"/>
    </row>
    <row r="5774" spans="9:9" x14ac:dyDescent="0.2">
      <c r="I5774"/>
    </row>
    <row r="5775" spans="9:9" x14ac:dyDescent="0.2">
      <c r="I5775"/>
    </row>
    <row r="5776" spans="9:9" x14ac:dyDescent="0.2">
      <c r="I5776"/>
    </row>
    <row r="5777" spans="9:9" x14ac:dyDescent="0.2">
      <c r="I5777"/>
    </row>
    <row r="5778" spans="9:9" x14ac:dyDescent="0.2">
      <c r="I5778"/>
    </row>
    <row r="5779" spans="9:9" x14ac:dyDescent="0.2">
      <c r="I5779"/>
    </row>
    <row r="5780" spans="9:9" x14ac:dyDescent="0.2">
      <c r="I5780"/>
    </row>
    <row r="5781" spans="9:9" x14ac:dyDescent="0.2">
      <c r="I5781"/>
    </row>
    <row r="5782" spans="9:9" x14ac:dyDescent="0.2">
      <c r="I5782"/>
    </row>
    <row r="5783" spans="9:9" x14ac:dyDescent="0.2">
      <c r="I5783"/>
    </row>
    <row r="5784" spans="9:9" x14ac:dyDescent="0.2">
      <c r="I5784"/>
    </row>
    <row r="5785" spans="9:9" x14ac:dyDescent="0.2">
      <c r="I5785"/>
    </row>
    <row r="5786" spans="9:9" x14ac:dyDescent="0.2">
      <c r="I5786"/>
    </row>
    <row r="5787" spans="9:9" x14ac:dyDescent="0.2">
      <c r="I5787"/>
    </row>
    <row r="5788" spans="9:9" x14ac:dyDescent="0.2">
      <c r="I5788"/>
    </row>
    <row r="5789" spans="9:9" x14ac:dyDescent="0.2">
      <c r="I5789"/>
    </row>
    <row r="5790" spans="9:9" x14ac:dyDescent="0.2">
      <c r="I5790"/>
    </row>
    <row r="5791" spans="9:9" x14ac:dyDescent="0.2">
      <c r="I5791"/>
    </row>
    <row r="5792" spans="9:9" x14ac:dyDescent="0.2">
      <c r="I5792"/>
    </row>
    <row r="5793" spans="9:9" x14ac:dyDescent="0.2">
      <c r="I5793"/>
    </row>
    <row r="5794" spans="9:9" x14ac:dyDescent="0.2">
      <c r="I5794"/>
    </row>
    <row r="5795" spans="9:9" x14ac:dyDescent="0.2">
      <c r="I5795"/>
    </row>
    <row r="5796" spans="9:9" x14ac:dyDescent="0.2">
      <c r="I5796"/>
    </row>
    <row r="5797" spans="9:9" x14ac:dyDescent="0.2">
      <c r="I5797"/>
    </row>
    <row r="5798" spans="9:9" x14ac:dyDescent="0.2">
      <c r="I5798"/>
    </row>
    <row r="5799" spans="9:9" x14ac:dyDescent="0.2">
      <c r="I5799"/>
    </row>
    <row r="5800" spans="9:9" x14ac:dyDescent="0.2">
      <c r="I5800"/>
    </row>
    <row r="5801" spans="9:9" x14ac:dyDescent="0.2">
      <c r="I5801"/>
    </row>
    <row r="5802" spans="9:9" x14ac:dyDescent="0.2">
      <c r="I5802"/>
    </row>
    <row r="5803" spans="9:9" x14ac:dyDescent="0.2">
      <c r="I5803"/>
    </row>
    <row r="5804" spans="9:9" x14ac:dyDescent="0.2">
      <c r="I5804"/>
    </row>
    <row r="5805" spans="9:9" x14ac:dyDescent="0.2">
      <c r="I5805"/>
    </row>
    <row r="5806" spans="9:9" x14ac:dyDescent="0.2">
      <c r="I5806"/>
    </row>
    <row r="5807" spans="9:9" x14ac:dyDescent="0.2">
      <c r="I5807"/>
    </row>
    <row r="5808" spans="9:9" x14ac:dyDescent="0.2">
      <c r="I5808"/>
    </row>
    <row r="5809" spans="9:9" x14ac:dyDescent="0.2">
      <c r="I5809"/>
    </row>
    <row r="5810" spans="9:9" x14ac:dyDescent="0.2">
      <c r="I5810"/>
    </row>
    <row r="5811" spans="9:9" x14ac:dyDescent="0.2">
      <c r="I5811"/>
    </row>
    <row r="5812" spans="9:9" x14ac:dyDescent="0.2">
      <c r="I5812"/>
    </row>
    <row r="5813" spans="9:9" x14ac:dyDescent="0.2">
      <c r="I5813"/>
    </row>
    <row r="5814" spans="9:9" x14ac:dyDescent="0.2">
      <c r="I5814"/>
    </row>
    <row r="5815" spans="9:9" x14ac:dyDescent="0.2">
      <c r="I5815"/>
    </row>
    <row r="5816" spans="9:9" x14ac:dyDescent="0.2">
      <c r="I5816"/>
    </row>
    <row r="5817" spans="9:9" x14ac:dyDescent="0.2">
      <c r="I5817"/>
    </row>
    <row r="5818" spans="9:9" x14ac:dyDescent="0.2">
      <c r="I5818"/>
    </row>
    <row r="5819" spans="9:9" x14ac:dyDescent="0.2">
      <c r="I5819"/>
    </row>
    <row r="5820" spans="9:9" x14ac:dyDescent="0.2">
      <c r="I5820"/>
    </row>
    <row r="5821" spans="9:9" x14ac:dyDescent="0.2">
      <c r="I5821"/>
    </row>
    <row r="5822" spans="9:9" x14ac:dyDescent="0.2">
      <c r="I5822"/>
    </row>
    <row r="5823" spans="9:9" x14ac:dyDescent="0.2">
      <c r="I5823"/>
    </row>
    <row r="5824" spans="9:9" x14ac:dyDescent="0.2">
      <c r="I5824"/>
    </row>
    <row r="5825" spans="9:9" x14ac:dyDescent="0.2">
      <c r="I5825"/>
    </row>
    <row r="5826" spans="9:9" x14ac:dyDescent="0.2">
      <c r="I5826"/>
    </row>
    <row r="5827" spans="9:9" x14ac:dyDescent="0.2">
      <c r="I5827"/>
    </row>
    <row r="5828" spans="9:9" x14ac:dyDescent="0.2">
      <c r="I5828"/>
    </row>
    <row r="5829" spans="9:9" x14ac:dyDescent="0.2">
      <c r="I5829"/>
    </row>
    <row r="5830" spans="9:9" x14ac:dyDescent="0.2">
      <c r="I5830"/>
    </row>
    <row r="5831" spans="9:9" x14ac:dyDescent="0.2">
      <c r="I5831"/>
    </row>
    <row r="5832" spans="9:9" x14ac:dyDescent="0.2">
      <c r="I5832"/>
    </row>
    <row r="5833" spans="9:9" x14ac:dyDescent="0.2">
      <c r="I5833"/>
    </row>
    <row r="5834" spans="9:9" x14ac:dyDescent="0.2">
      <c r="I5834"/>
    </row>
    <row r="5835" spans="9:9" x14ac:dyDescent="0.2">
      <c r="I5835"/>
    </row>
    <row r="5836" spans="9:9" x14ac:dyDescent="0.2">
      <c r="I5836"/>
    </row>
    <row r="5837" spans="9:9" x14ac:dyDescent="0.2">
      <c r="I5837"/>
    </row>
    <row r="5838" spans="9:9" x14ac:dyDescent="0.2">
      <c r="I5838"/>
    </row>
    <row r="5839" spans="9:9" x14ac:dyDescent="0.2">
      <c r="I5839"/>
    </row>
    <row r="5840" spans="9:9" x14ac:dyDescent="0.2">
      <c r="I5840"/>
    </row>
    <row r="5841" spans="9:9" x14ac:dyDescent="0.2">
      <c r="I5841"/>
    </row>
    <row r="5842" spans="9:9" x14ac:dyDescent="0.2">
      <c r="I5842"/>
    </row>
    <row r="5843" spans="9:9" x14ac:dyDescent="0.2">
      <c r="I5843"/>
    </row>
    <row r="5844" spans="9:9" x14ac:dyDescent="0.2">
      <c r="I5844"/>
    </row>
    <row r="5845" spans="9:9" x14ac:dyDescent="0.2">
      <c r="I5845"/>
    </row>
    <row r="5846" spans="9:9" x14ac:dyDescent="0.2">
      <c r="I5846"/>
    </row>
    <row r="5847" spans="9:9" x14ac:dyDescent="0.2">
      <c r="I5847"/>
    </row>
    <row r="5848" spans="9:9" x14ac:dyDescent="0.2">
      <c r="I5848"/>
    </row>
    <row r="5849" spans="9:9" x14ac:dyDescent="0.2">
      <c r="I5849"/>
    </row>
    <row r="5850" spans="9:9" x14ac:dyDescent="0.2">
      <c r="I5850"/>
    </row>
    <row r="5851" spans="9:9" x14ac:dyDescent="0.2">
      <c r="I5851"/>
    </row>
    <row r="5852" spans="9:9" x14ac:dyDescent="0.2">
      <c r="I5852"/>
    </row>
    <row r="5853" spans="9:9" x14ac:dyDescent="0.2">
      <c r="I5853"/>
    </row>
    <row r="5854" spans="9:9" x14ac:dyDescent="0.2">
      <c r="I5854"/>
    </row>
    <row r="5855" spans="9:9" x14ac:dyDescent="0.2">
      <c r="I5855"/>
    </row>
    <row r="5856" spans="9:9" x14ac:dyDescent="0.2">
      <c r="I5856"/>
    </row>
    <row r="5857" spans="9:9" x14ac:dyDescent="0.2">
      <c r="I5857"/>
    </row>
    <row r="5858" spans="9:9" x14ac:dyDescent="0.2">
      <c r="I5858"/>
    </row>
    <row r="5859" spans="9:9" x14ac:dyDescent="0.2">
      <c r="I5859"/>
    </row>
    <row r="5860" spans="9:9" x14ac:dyDescent="0.2">
      <c r="I5860"/>
    </row>
    <row r="5861" spans="9:9" x14ac:dyDescent="0.2">
      <c r="I5861"/>
    </row>
    <row r="5862" spans="9:9" x14ac:dyDescent="0.2">
      <c r="I5862"/>
    </row>
    <row r="5863" spans="9:9" x14ac:dyDescent="0.2">
      <c r="I5863"/>
    </row>
    <row r="5864" spans="9:9" x14ac:dyDescent="0.2">
      <c r="I5864"/>
    </row>
    <row r="5865" spans="9:9" x14ac:dyDescent="0.2">
      <c r="I5865"/>
    </row>
    <row r="5866" spans="9:9" x14ac:dyDescent="0.2">
      <c r="I5866"/>
    </row>
    <row r="5867" spans="9:9" x14ac:dyDescent="0.2">
      <c r="I5867"/>
    </row>
    <row r="5868" spans="9:9" x14ac:dyDescent="0.2">
      <c r="I5868"/>
    </row>
    <row r="5869" spans="9:9" x14ac:dyDescent="0.2">
      <c r="I5869"/>
    </row>
    <row r="5870" spans="9:9" x14ac:dyDescent="0.2">
      <c r="I5870"/>
    </row>
    <row r="5871" spans="9:9" x14ac:dyDescent="0.2">
      <c r="I5871"/>
    </row>
    <row r="5872" spans="9:9" x14ac:dyDescent="0.2">
      <c r="I5872"/>
    </row>
    <row r="5873" spans="9:9" x14ac:dyDescent="0.2">
      <c r="I5873"/>
    </row>
    <row r="5874" spans="9:9" x14ac:dyDescent="0.2">
      <c r="I5874"/>
    </row>
    <row r="5875" spans="9:9" x14ac:dyDescent="0.2">
      <c r="I5875"/>
    </row>
    <row r="5876" spans="9:9" x14ac:dyDescent="0.2">
      <c r="I5876"/>
    </row>
    <row r="5877" spans="9:9" x14ac:dyDescent="0.2">
      <c r="I5877"/>
    </row>
    <row r="5878" spans="9:9" x14ac:dyDescent="0.2">
      <c r="I5878"/>
    </row>
    <row r="5879" spans="9:9" x14ac:dyDescent="0.2">
      <c r="I5879"/>
    </row>
    <row r="5880" spans="9:9" x14ac:dyDescent="0.2">
      <c r="I5880"/>
    </row>
    <row r="5881" spans="9:9" x14ac:dyDescent="0.2">
      <c r="I5881"/>
    </row>
    <row r="5882" spans="9:9" x14ac:dyDescent="0.2">
      <c r="I5882"/>
    </row>
    <row r="5883" spans="9:9" x14ac:dyDescent="0.2">
      <c r="I5883"/>
    </row>
    <row r="5884" spans="9:9" x14ac:dyDescent="0.2">
      <c r="I5884"/>
    </row>
    <row r="5885" spans="9:9" x14ac:dyDescent="0.2">
      <c r="I5885"/>
    </row>
    <row r="5886" spans="9:9" x14ac:dyDescent="0.2">
      <c r="I5886"/>
    </row>
    <row r="5887" spans="9:9" x14ac:dyDescent="0.2">
      <c r="I5887"/>
    </row>
    <row r="5888" spans="9:9" x14ac:dyDescent="0.2">
      <c r="I5888"/>
    </row>
    <row r="5889" spans="9:9" x14ac:dyDescent="0.2">
      <c r="I5889"/>
    </row>
    <row r="5890" spans="9:9" x14ac:dyDescent="0.2">
      <c r="I5890"/>
    </row>
    <row r="5891" spans="9:9" x14ac:dyDescent="0.2">
      <c r="I5891"/>
    </row>
    <row r="5892" spans="9:9" x14ac:dyDescent="0.2">
      <c r="I5892"/>
    </row>
    <row r="5893" spans="9:9" x14ac:dyDescent="0.2">
      <c r="I5893"/>
    </row>
    <row r="5894" spans="9:9" x14ac:dyDescent="0.2">
      <c r="I5894"/>
    </row>
    <row r="5895" spans="9:9" x14ac:dyDescent="0.2">
      <c r="I5895"/>
    </row>
    <row r="5896" spans="9:9" x14ac:dyDescent="0.2">
      <c r="I5896"/>
    </row>
    <row r="5897" spans="9:9" x14ac:dyDescent="0.2">
      <c r="I5897"/>
    </row>
    <row r="5898" spans="9:9" x14ac:dyDescent="0.2">
      <c r="I5898"/>
    </row>
    <row r="5899" spans="9:9" x14ac:dyDescent="0.2">
      <c r="I5899"/>
    </row>
    <row r="5900" spans="9:9" x14ac:dyDescent="0.2">
      <c r="I5900"/>
    </row>
    <row r="5901" spans="9:9" x14ac:dyDescent="0.2">
      <c r="I5901"/>
    </row>
    <row r="5902" spans="9:9" x14ac:dyDescent="0.2">
      <c r="I5902"/>
    </row>
    <row r="5903" spans="9:9" x14ac:dyDescent="0.2">
      <c r="I5903"/>
    </row>
    <row r="5904" spans="9:9" x14ac:dyDescent="0.2">
      <c r="I5904"/>
    </row>
    <row r="5905" spans="9:9" x14ac:dyDescent="0.2">
      <c r="I5905"/>
    </row>
    <row r="5906" spans="9:9" x14ac:dyDescent="0.2">
      <c r="I5906"/>
    </row>
    <row r="5907" spans="9:9" x14ac:dyDescent="0.2">
      <c r="I5907"/>
    </row>
    <row r="5908" spans="9:9" x14ac:dyDescent="0.2">
      <c r="I5908"/>
    </row>
    <row r="5909" spans="9:9" x14ac:dyDescent="0.2">
      <c r="I5909"/>
    </row>
    <row r="5910" spans="9:9" x14ac:dyDescent="0.2">
      <c r="I5910"/>
    </row>
    <row r="5911" spans="9:9" x14ac:dyDescent="0.2">
      <c r="I5911"/>
    </row>
    <row r="5912" spans="9:9" x14ac:dyDescent="0.2">
      <c r="I5912"/>
    </row>
    <row r="5913" spans="9:9" x14ac:dyDescent="0.2">
      <c r="I5913"/>
    </row>
    <row r="5914" spans="9:9" x14ac:dyDescent="0.2">
      <c r="I5914"/>
    </row>
    <row r="5915" spans="9:9" x14ac:dyDescent="0.2">
      <c r="I5915"/>
    </row>
    <row r="5916" spans="9:9" x14ac:dyDescent="0.2">
      <c r="I5916"/>
    </row>
    <row r="5917" spans="9:9" x14ac:dyDescent="0.2">
      <c r="I5917"/>
    </row>
    <row r="5918" spans="9:9" x14ac:dyDescent="0.2">
      <c r="I5918"/>
    </row>
    <row r="5919" spans="9:9" x14ac:dyDescent="0.2">
      <c r="I5919"/>
    </row>
    <row r="5920" spans="9:9" x14ac:dyDescent="0.2">
      <c r="I5920"/>
    </row>
    <row r="5921" spans="9:9" x14ac:dyDescent="0.2">
      <c r="I5921"/>
    </row>
    <row r="5922" spans="9:9" x14ac:dyDescent="0.2">
      <c r="I5922"/>
    </row>
    <row r="5923" spans="9:9" x14ac:dyDescent="0.2">
      <c r="I5923"/>
    </row>
    <row r="5924" spans="9:9" x14ac:dyDescent="0.2">
      <c r="I5924"/>
    </row>
    <row r="5925" spans="9:9" x14ac:dyDescent="0.2">
      <c r="I5925"/>
    </row>
    <row r="5926" spans="9:9" x14ac:dyDescent="0.2">
      <c r="I5926"/>
    </row>
    <row r="5927" spans="9:9" x14ac:dyDescent="0.2">
      <c r="I5927"/>
    </row>
    <row r="5928" spans="9:9" x14ac:dyDescent="0.2">
      <c r="I5928"/>
    </row>
    <row r="5929" spans="9:9" x14ac:dyDescent="0.2">
      <c r="I5929"/>
    </row>
    <row r="5930" spans="9:9" x14ac:dyDescent="0.2">
      <c r="I5930"/>
    </row>
    <row r="5931" spans="9:9" x14ac:dyDescent="0.2">
      <c r="I5931"/>
    </row>
    <row r="5932" spans="9:9" x14ac:dyDescent="0.2">
      <c r="I5932"/>
    </row>
    <row r="5933" spans="9:9" x14ac:dyDescent="0.2">
      <c r="I5933"/>
    </row>
    <row r="5934" spans="9:9" x14ac:dyDescent="0.2">
      <c r="I5934"/>
    </row>
    <row r="5935" spans="9:9" x14ac:dyDescent="0.2">
      <c r="I5935"/>
    </row>
    <row r="5936" spans="9:9" x14ac:dyDescent="0.2">
      <c r="I5936"/>
    </row>
    <row r="5937" spans="9:9" x14ac:dyDescent="0.2">
      <c r="I5937"/>
    </row>
    <row r="5938" spans="9:9" x14ac:dyDescent="0.2">
      <c r="I5938"/>
    </row>
    <row r="5939" spans="9:9" x14ac:dyDescent="0.2">
      <c r="I5939"/>
    </row>
    <row r="5940" spans="9:9" x14ac:dyDescent="0.2">
      <c r="I5940"/>
    </row>
    <row r="5941" spans="9:9" x14ac:dyDescent="0.2">
      <c r="I5941"/>
    </row>
    <row r="5942" spans="9:9" x14ac:dyDescent="0.2">
      <c r="I5942"/>
    </row>
    <row r="5943" spans="9:9" x14ac:dyDescent="0.2">
      <c r="I5943"/>
    </row>
    <row r="5944" spans="9:9" x14ac:dyDescent="0.2">
      <c r="I5944"/>
    </row>
    <row r="5945" spans="9:9" x14ac:dyDescent="0.2">
      <c r="I5945"/>
    </row>
    <row r="5946" spans="9:9" x14ac:dyDescent="0.2">
      <c r="I5946"/>
    </row>
    <row r="5947" spans="9:9" x14ac:dyDescent="0.2">
      <c r="I5947"/>
    </row>
    <row r="5948" spans="9:9" x14ac:dyDescent="0.2">
      <c r="I5948"/>
    </row>
    <row r="5949" spans="9:9" x14ac:dyDescent="0.2">
      <c r="I5949"/>
    </row>
    <row r="5950" spans="9:9" x14ac:dyDescent="0.2">
      <c r="I5950"/>
    </row>
    <row r="5951" spans="9:9" x14ac:dyDescent="0.2">
      <c r="I5951"/>
    </row>
    <row r="5952" spans="9:9" x14ac:dyDescent="0.2">
      <c r="I5952"/>
    </row>
    <row r="5953" spans="9:9" x14ac:dyDescent="0.2">
      <c r="I5953"/>
    </row>
    <row r="5954" spans="9:9" x14ac:dyDescent="0.2">
      <c r="I5954"/>
    </row>
    <row r="5955" spans="9:9" x14ac:dyDescent="0.2">
      <c r="I5955"/>
    </row>
    <row r="5956" spans="9:9" x14ac:dyDescent="0.2">
      <c r="I5956"/>
    </row>
    <row r="5957" spans="9:9" x14ac:dyDescent="0.2">
      <c r="I5957"/>
    </row>
    <row r="5958" spans="9:9" x14ac:dyDescent="0.2">
      <c r="I5958"/>
    </row>
    <row r="5959" spans="9:9" x14ac:dyDescent="0.2">
      <c r="I5959"/>
    </row>
    <row r="5960" spans="9:9" x14ac:dyDescent="0.2">
      <c r="I5960"/>
    </row>
    <row r="5961" spans="9:9" x14ac:dyDescent="0.2">
      <c r="I5961"/>
    </row>
    <row r="5962" spans="9:9" x14ac:dyDescent="0.2">
      <c r="I5962"/>
    </row>
    <row r="5963" spans="9:9" x14ac:dyDescent="0.2">
      <c r="I5963"/>
    </row>
    <row r="5964" spans="9:9" x14ac:dyDescent="0.2">
      <c r="I5964"/>
    </row>
    <row r="5965" spans="9:9" x14ac:dyDescent="0.2">
      <c r="I5965"/>
    </row>
    <row r="5966" spans="9:9" x14ac:dyDescent="0.2">
      <c r="I5966"/>
    </row>
    <row r="5967" spans="9:9" x14ac:dyDescent="0.2">
      <c r="I5967"/>
    </row>
    <row r="5968" spans="9:9" x14ac:dyDescent="0.2">
      <c r="I5968"/>
    </row>
    <row r="5969" spans="9:9" x14ac:dyDescent="0.2">
      <c r="I5969"/>
    </row>
    <row r="5970" spans="9:9" x14ac:dyDescent="0.2">
      <c r="I5970"/>
    </row>
    <row r="5971" spans="9:9" x14ac:dyDescent="0.2">
      <c r="I5971"/>
    </row>
    <row r="5972" spans="9:9" x14ac:dyDescent="0.2">
      <c r="I5972"/>
    </row>
    <row r="5973" spans="9:9" x14ac:dyDescent="0.2">
      <c r="I5973"/>
    </row>
    <row r="5974" spans="9:9" x14ac:dyDescent="0.2">
      <c r="I5974"/>
    </row>
    <row r="5975" spans="9:9" x14ac:dyDescent="0.2">
      <c r="I5975"/>
    </row>
    <row r="5976" spans="9:9" x14ac:dyDescent="0.2">
      <c r="I5976"/>
    </row>
    <row r="5977" spans="9:9" x14ac:dyDescent="0.2">
      <c r="I5977"/>
    </row>
    <row r="5978" spans="9:9" x14ac:dyDescent="0.2">
      <c r="I5978"/>
    </row>
    <row r="5979" spans="9:9" x14ac:dyDescent="0.2">
      <c r="I5979"/>
    </row>
    <row r="5980" spans="9:9" x14ac:dyDescent="0.2">
      <c r="I5980"/>
    </row>
    <row r="5981" spans="9:9" x14ac:dyDescent="0.2">
      <c r="I5981"/>
    </row>
    <row r="5982" spans="9:9" x14ac:dyDescent="0.2">
      <c r="I5982"/>
    </row>
    <row r="5983" spans="9:9" x14ac:dyDescent="0.2">
      <c r="I5983"/>
    </row>
    <row r="5984" spans="9:9" x14ac:dyDescent="0.2">
      <c r="I5984"/>
    </row>
    <row r="5985" spans="9:9" x14ac:dyDescent="0.2">
      <c r="I5985"/>
    </row>
    <row r="5986" spans="9:9" x14ac:dyDescent="0.2">
      <c r="I5986"/>
    </row>
    <row r="5987" spans="9:9" x14ac:dyDescent="0.2">
      <c r="I5987"/>
    </row>
    <row r="5988" spans="9:9" x14ac:dyDescent="0.2">
      <c r="I5988"/>
    </row>
    <row r="5989" spans="9:9" x14ac:dyDescent="0.2">
      <c r="I5989"/>
    </row>
    <row r="5990" spans="9:9" x14ac:dyDescent="0.2">
      <c r="I5990"/>
    </row>
    <row r="5991" spans="9:9" x14ac:dyDescent="0.2">
      <c r="I5991"/>
    </row>
    <row r="5992" spans="9:9" x14ac:dyDescent="0.2">
      <c r="I5992"/>
    </row>
    <row r="5993" spans="9:9" x14ac:dyDescent="0.2">
      <c r="I5993"/>
    </row>
    <row r="5994" spans="9:9" x14ac:dyDescent="0.2">
      <c r="I5994"/>
    </row>
    <row r="5995" spans="9:9" x14ac:dyDescent="0.2">
      <c r="I5995"/>
    </row>
    <row r="5996" spans="9:9" x14ac:dyDescent="0.2">
      <c r="I5996"/>
    </row>
    <row r="5997" spans="9:9" x14ac:dyDescent="0.2">
      <c r="I5997"/>
    </row>
    <row r="5998" spans="9:9" x14ac:dyDescent="0.2">
      <c r="I5998"/>
    </row>
    <row r="5999" spans="9:9" x14ac:dyDescent="0.2">
      <c r="I5999"/>
    </row>
    <row r="6000" spans="9:9" x14ac:dyDescent="0.2">
      <c r="I6000"/>
    </row>
    <row r="6001" spans="9:9" x14ac:dyDescent="0.2">
      <c r="I6001"/>
    </row>
    <row r="6002" spans="9:9" x14ac:dyDescent="0.2">
      <c r="I6002"/>
    </row>
    <row r="6003" spans="9:9" x14ac:dyDescent="0.2">
      <c r="I6003"/>
    </row>
    <row r="6004" spans="9:9" x14ac:dyDescent="0.2">
      <c r="I6004"/>
    </row>
    <row r="6005" spans="9:9" x14ac:dyDescent="0.2">
      <c r="I6005"/>
    </row>
    <row r="6006" spans="9:9" x14ac:dyDescent="0.2">
      <c r="I6006"/>
    </row>
    <row r="6007" spans="9:9" x14ac:dyDescent="0.2">
      <c r="I6007"/>
    </row>
    <row r="6008" spans="9:9" x14ac:dyDescent="0.2">
      <c r="I6008"/>
    </row>
    <row r="6009" spans="9:9" x14ac:dyDescent="0.2">
      <c r="I6009"/>
    </row>
    <row r="6010" spans="9:9" x14ac:dyDescent="0.2">
      <c r="I6010"/>
    </row>
    <row r="6011" spans="9:9" x14ac:dyDescent="0.2">
      <c r="I6011"/>
    </row>
    <row r="6012" spans="9:9" x14ac:dyDescent="0.2">
      <c r="I6012"/>
    </row>
    <row r="6013" spans="9:9" x14ac:dyDescent="0.2">
      <c r="I6013"/>
    </row>
    <row r="6014" spans="9:9" x14ac:dyDescent="0.2">
      <c r="I6014"/>
    </row>
    <row r="6015" spans="9:9" x14ac:dyDescent="0.2">
      <c r="I6015"/>
    </row>
    <row r="6016" spans="9:9" x14ac:dyDescent="0.2">
      <c r="I6016"/>
    </row>
    <row r="6017" spans="9:9" x14ac:dyDescent="0.2">
      <c r="I6017"/>
    </row>
    <row r="6018" spans="9:9" x14ac:dyDescent="0.2">
      <c r="I6018"/>
    </row>
    <row r="6019" spans="9:9" x14ac:dyDescent="0.2">
      <c r="I6019"/>
    </row>
    <row r="6020" spans="9:9" x14ac:dyDescent="0.2">
      <c r="I6020"/>
    </row>
    <row r="6021" spans="9:9" x14ac:dyDescent="0.2">
      <c r="I6021"/>
    </row>
    <row r="6022" spans="9:9" x14ac:dyDescent="0.2">
      <c r="I6022"/>
    </row>
    <row r="6023" spans="9:9" x14ac:dyDescent="0.2">
      <c r="I6023"/>
    </row>
    <row r="6024" spans="9:9" x14ac:dyDescent="0.2">
      <c r="I6024"/>
    </row>
    <row r="6025" spans="9:9" x14ac:dyDescent="0.2">
      <c r="I6025"/>
    </row>
    <row r="6026" spans="9:9" x14ac:dyDescent="0.2">
      <c r="I6026"/>
    </row>
    <row r="6027" spans="9:9" x14ac:dyDescent="0.2">
      <c r="I6027"/>
    </row>
    <row r="6028" spans="9:9" x14ac:dyDescent="0.2">
      <c r="I6028"/>
    </row>
    <row r="6029" spans="9:9" x14ac:dyDescent="0.2">
      <c r="I6029"/>
    </row>
    <row r="6030" spans="9:9" x14ac:dyDescent="0.2">
      <c r="I6030"/>
    </row>
    <row r="6031" spans="9:9" x14ac:dyDescent="0.2">
      <c r="I6031"/>
    </row>
    <row r="6032" spans="9:9" x14ac:dyDescent="0.2">
      <c r="I6032"/>
    </row>
    <row r="6033" spans="9:9" x14ac:dyDescent="0.2">
      <c r="I6033"/>
    </row>
    <row r="6034" spans="9:9" x14ac:dyDescent="0.2">
      <c r="I6034"/>
    </row>
    <row r="6035" spans="9:9" x14ac:dyDescent="0.2">
      <c r="I6035"/>
    </row>
    <row r="6036" spans="9:9" x14ac:dyDescent="0.2">
      <c r="I6036"/>
    </row>
    <row r="6037" spans="9:9" x14ac:dyDescent="0.2">
      <c r="I6037"/>
    </row>
    <row r="6038" spans="9:9" x14ac:dyDescent="0.2">
      <c r="I6038"/>
    </row>
    <row r="6039" spans="9:9" x14ac:dyDescent="0.2">
      <c r="I6039"/>
    </row>
    <row r="6040" spans="9:9" x14ac:dyDescent="0.2">
      <c r="I6040"/>
    </row>
    <row r="6041" spans="9:9" x14ac:dyDescent="0.2">
      <c r="I6041"/>
    </row>
    <row r="6042" spans="9:9" x14ac:dyDescent="0.2">
      <c r="I6042"/>
    </row>
    <row r="6043" spans="9:9" x14ac:dyDescent="0.2">
      <c r="I6043"/>
    </row>
    <row r="6044" spans="9:9" x14ac:dyDescent="0.2">
      <c r="I6044"/>
    </row>
    <row r="6045" spans="9:9" x14ac:dyDescent="0.2">
      <c r="I6045"/>
    </row>
    <row r="6046" spans="9:9" x14ac:dyDescent="0.2">
      <c r="I6046"/>
    </row>
    <row r="6047" spans="9:9" x14ac:dyDescent="0.2">
      <c r="I6047"/>
    </row>
    <row r="6048" spans="9:9" x14ac:dyDescent="0.2">
      <c r="I6048"/>
    </row>
    <row r="6049" spans="9:9" x14ac:dyDescent="0.2">
      <c r="I6049"/>
    </row>
    <row r="6050" spans="9:9" x14ac:dyDescent="0.2">
      <c r="I6050"/>
    </row>
    <row r="6051" spans="9:9" x14ac:dyDescent="0.2">
      <c r="I6051"/>
    </row>
    <row r="6052" spans="9:9" x14ac:dyDescent="0.2">
      <c r="I6052"/>
    </row>
    <row r="6053" spans="9:9" x14ac:dyDescent="0.2">
      <c r="I6053"/>
    </row>
    <row r="6054" spans="9:9" x14ac:dyDescent="0.2">
      <c r="I6054"/>
    </row>
    <row r="6055" spans="9:9" x14ac:dyDescent="0.2">
      <c r="I6055"/>
    </row>
    <row r="6056" spans="9:9" x14ac:dyDescent="0.2">
      <c r="I6056"/>
    </row>
    <row r="6057" spans="9:9" x14ac:dyDescent="0.2">
      <c r="I6057"/>
    </row>
    <row r="6058" spans="9:9" x14ac:dyDescent="0.2">
      <c r="I6058"/>
    </row>
    <row r="6059" spans="9:9" x14ac:dyDescent="0.2">
      <c r="I6059"/>
    </row>
    <row r="6060" spans="9:9" x14ac:dyDescent="0.2">
      <c r="I6060"/>
    </row>
    <row r="6061" spans="9:9" x14ac:dyDescent="0.2">
      <c r="I6061"/>
    </row>
    <row r="6062" spans="9:9" x14ac:dyDescent="0.2">
      <c r="I6062"/>
    </row>
    <row r="6063" spans="9:9" x14ac:dyDescent="0.2">
      <c r="I6063"/>
    </row>
    <row r="6064" spans="9:9" x14ac:dyDescent="0.2">
      <c r="I6064"/>
    </row>
    <row r="6065" spans="9:9" x14ac:dyDescent="0.2">
      <c r="I6065"/>
    </row>
    <row r="6066" spans="9:9" x14ac:dyDescent="0.2">
      <c r="I6066"/>
    </row>
    <row r="6067" spans="9:9" x14ac:dyDescent="0.2">
      <c r="I6067"/>
    </row>
    <row r="6068" spans="9:9" x14ac:dyDescent="0.2">
      <c r="I6068"/>
    </row>
    <row r="6069" spans="9:9" x14ac:dyDescent="0.2">
      <c r="I6069"/>
    </row>
    <row r="6070" spans="9:9" x14ac:dyDescent="0.2">
      <c r="I6070"/>
    </row>
    <row r="6071" spans="9:9" x14ac:dyDescent="0.2">
      <c r="I6071"/>
    </row>
    <row r="6072" spans="9:9" x14ac:dyDescent="0.2">
      <c r="I6072"/>
    </row>
    <row r="6073" spans="9:9" x14ac:dyDescent="0.2">
      <c r="I6073"/>
    </row>
    <row r="6074" spans="9:9" x14ac:dyDescent="0.2">
      <c r="I6074"/>
    </row>
    <row r="6075" spans="9:9" x14ac:dyDescent="0.2">
      <c r="I6075"/>
    </row>
    <row r="6076" spans="9:9" x14ac:dyDescent="0.2">
      <c r="I6076"/>
    </row>
    <row r="6077" spans="9:9" x14ac:dyDescent="0.2">
      <c r="I6077"/>
    </row>
    <row r="6078" spans="9:9" x14ac:dyDescent="0.2">
      <c r="I6078"/>
    </row>
    <row r="6079" spans="9:9" x14ac:dyDescent="0.2">
      <c r="I6079"/>
    </row>
    <row r="6080" spans="9:9" x14ac:dyDescent="0.2">
      <c r="I6080"/>
    </row>
    <row r="6081" spans="9:9" x14ac:dyDescent="0.2">
      <c r="I6081"/>
    </row>
    <row r="6082" spans="9:9" x14ac:dyDescent="0.2">
      <c r="I6082"/>
    </row>
    <row r="6083" spans="9:9" x14ac:dyDescent="0.2">
      <c r="I6083"/>
    </row>
    <row r="6084" spans="9:9" x14ac:dyDescent="0.2">
      <c r="I6084"/>
    </row>
    <row r="6085" spans="9:9" x14ac:dyDescent="0.2">
      <c r="I6085"/>
    </row>
    <row r="6086" spans="9:9" x14ac:dyDescent="0.2">
      <c r="I6086"/>
    </row>
    <row r="6087" spans="9:9" x14ac:dyDescent="0.2">
      <c r="I6087"/>
    </row>
    <row r="6088" spans="9:9" x14ac:dyDescent="0.2">
      <c r="I6088"/>
    </row>
    <row r="6089" spans="9:9" x14ac:dyDescent="0.2">
      <c r="I6089"/>
    </row>
    <row r="6090" spans="9:9" x14ac:dyDescent="0.2">
      <c r="I6090"/>
    </row>
    <row r="6091" spans="9:9" x14ac:dyDescent="0.2">
      <c r="I6091"/>
    </row>
    <row r="6092" spans="9:9" x14ac:dyDescent="0.2">
      <c r="I6092"/>
    </row>
    <row r="6093" spans="9:9" x14ac:dyDescent="0.2">
      <c r="I6093"/>
    </row>
    <row r="6094" spans="9:9" x14ac:dyDescent="0.2">
      <c r="I6094"/>
    </row>
    <row r="6095" spans="9:9" x14ac:dyDescent="0.2">
      <c r="I6095"/>
    </row>
    <row r="6096" spans="9:9" x14ac:dyDescent="0.2">
      <c r="I6096"/>
    </row>
    <row r="6097" spans="9:9" x14ac:dyDescent="0.2">
      <c r="I6097"/>
    </row>
    <row r="6098" spans="9:9" x14ac:dyDescent="0.2">
      <c r="I6098"/>
    </row>
    <row r="6099" spans="9:9" x14ac:dyDescent="0.2">
      <c r="I6099"/>
    </row>
    <row r="6100" spans="9:9" x14ac:dyDescent="0.2">
      <c r="I6100"/>
    </row>
    <row r="6101" spans="9:9" x14ac:dyDescent="0.2">
      <c r="I6101"/>
    </row>
    <row r="6102" spans="9:9" x14ac:dyDescent="0.2">
      <c r="I6102"/>
    </row>
    <row r="6103" spans="9:9" x14ac:dyDescent="0.2">
      <c r="I6103"/>
    </row>
    <row r="6104" spans="9:9" x14ac:dyDescent="0.2">
      <c r="I6104"/>
    </row>
    <row r="6105" spans="9:9" x14ac:dyDescent="0.2">
      <c r="I6105"/>
    </row>
    <row r="6106" spans="9:9" x14ac:dyDescent="0.2">
      <c r="I6106"/>
    </row>
    <row r="6107" spans="9:9" x14ac:dyDescent="0.2">
      <c r="I6107"/>
    </row>
    <row r="6108" spans="9:9" x14ac:dyDescent="0.2">
      <c r="I6108"/>
    </row>
    <row r="6109" spans="9:9" x14ac:dyDescent="0.2">
      <c r="I6109"/>
    </row>
    <row r="6110" spans="9:9" x14ac:dyDescent="0.2">
      <c r="I6110"/>
    </row>
    <row r="6111" spans="9:9" x14ac:dyDescent="0.2">
      <c r="I6111"/>
    </row>
    <row r="6112" spans="9:9" x14ac:dyDescent="0.2">
      <c r="I6112"/>
    </row>
    <row r="6113" spans="9:9" x14ac:dyDescent="0.2">
      <c r="I6113"/>
    </row>
    <row r="6114" spans="9:9" x14ac:dyDescent="0.2">
      <c r="I6114"/>
    </row>
    <row r="6115" spans="9:9" x14ac:dyDescent="0.2">
      <c r="I6115"/>
    </row>
    <row r="6116" spans="9:9" x14ac:dyDescent="0.2">
      <c r="I6116"/>
    </row>
    <row r="6117" spans="9:9" x14ac:dyDescent="0.2">
      <c r="I6117"/>
    </row>
    <row r="6118" spans="9:9" x14ac:dyDescent="0.2">
      <c r="I6118"/>
    </row>
    <row r="6119" spans="9:9" x14ac:dyDescent="0.2">
      <c r="I6119"/>
    </row>
    <row r="6120" spans="9:9" x14ac:dyDescent="0.2">
      <c r="I6120"/>
    </row>
    <row r="6121" spans="9:9" x14ac:dyDescent="0.2">
      <c r="I6121"/>
    </row>
    <row r="6122" spans="9:9" x14ac:dyDescent="0.2">
      <c r="I6122"/>
    </row>
    <row r="6123" spans="9:9" x14ac:dyDescent="0.2">
      <c r="I6123"/>
    </row>
    <row r="6124" spans="9:9" x14ac:dyDescent="0.2">
      <c r="I6124"/>
    </row>
    <row r="6125" spans="9:9" x14ac:dyDescent="0.2">
      <c r="I6125"/>
    </row>
    <row r="6126" spans="9:9" x14ac:dyDescent="0.2">
      <c r="I6126"/>
    </row>
    <row r="6127" spans="9:9" x14ac:dyDescent="0.2">
      <c r="I6127"/>
    </row>
    <row r="6128" spans="9:9" x14ac:dyDescent="0.2">
      <c r="I6128"/>
    </row>
    <row r="6129" spans="9:9" x14ac:dyDescent="0.2">
      <c r="I6129"/>
    </row>
    <row r="6130" spans="9:9" x14ac:dyDescent="0.2">
      <c r="I6130"/>
    </row>
    <row r="6131" spans="9:9" x14ac:dyDescent="0.2">
      <c r="I6131"/>
    </row>
    <row r="6132" spans="9:9" x14ac:dyDescent="0.2">
      <c r="I6132"/>
    </row>
    <row r="6133" spans="9:9" x14ac:dyDescent="0.2">
      <c r="I6133"/>
    </row>
    <row r="6134" spans="9:9" x14ac:dyDescent="0.2">
      <c r="I6134"/>
    </row>
    <row r="6135" spans="9:9" x14ac:dyDescent="0.2">
      <c r="I6135"/>
    </row>
    <row r="6136" spans="9:9" x14ac:dyDescent="0.2">
      <c r="I6136"/>
    </row>
    <row r="6137" spans="9:9" x14ac:dyDescent="0.2">
      <c r="I6137"/>
    </row>
    <row r="6138" spans="9:9" x14ac:dyDescent="0.2">
      <c r="I6138"/>
    </row>
    <row r="6139" spans="9:9" x14ac:dyDescent="0.2">
      <c r="I6139"/>
    </row>
    <row r="6140" spans="9:9" x14ac:dyDescent="0.2">
      <c r="I6140"/>
    </row>
    <row r="6141" spans="9:9" x14ac:dyDescent="0.2">
      <c r="I6141"/>
    </row>
    <row r="6142" spans="9:9" x14ac:dyDescent="0.2">
      <c r="I6142"/>
    </row>
    <row r="6143" spans="9:9" x14ac:dyDescent="0.2">
      <c r="I6143"/>
    </row>
    <row r="6144" spans="9:9" x14ac:dyDescent="0.2">
      <c r="I6144"/>
    </row>
    <row r="6145" spans="9:9" x14ac:dyDescent="0.2">
      <c r="I6145"/>
    </row>
    <row r="6146" spans="9:9" x14ac:dyDescent="0.2">
      <c r="I6146"/>
    </row>
    <row r="6147" spans="9:9" x14ac:dyDescent="0.2">
      <c r="I6147"/>
    </row>
    <row r="6148" spans="9:9" x14ac:dyDescent="0.2">
      <c r="I6148"/>
    </row>
    <row r="6149" spans="9:9" x14ac:dyDescent="0.2">
      <c r="I6149"/>
    </row>
    <row r="6150" spans="9:9" x14ac:dyDescent="0.2">
      <c r="I6150"/>
    </row>
    <row r="6151" spans="9:9" x14ac:dyDescent="0.2">
      <c r="I6151"/>
    </row>
    <row r="6152" spans="9:9" x14ac:dyDescent="0.2">
      <c r="I6152"/>
    </row>
    <row r="6153" spans="9:9" x14ac:dyDescent="0.2">
      <c r="I6153"/>
    </row>
    <row r="6154" spans="9:9" x14ac:dyDescent="0.2">
      <c r="I6154"/>
    </row>
    <row r="6155" spans="9:9" x14ac:dyDescent="0.2">
      <c r="I6155"/>
    </row>
    <row r="6156" spans="9:9" x14ac:dyDescent="0.2">
      <c r="I6156"/>
    </row>
    <row r="6157" spans="9:9" x14ac:dyDescent="0.2">
      <c r="I6157"/>
    </row>
    <row r="6158" spans="9:9" x14ac:dyDescent="0.2">
      <c r="I6158"/>
    </row>
    <row r="6159" spans="9:9" x14ac:dyDescent="0.2">
      <c r="I6159"/>
    </row>
    <row r="6160" spans="9:9" x14ac:dyDescent="0.2">
      <c r="I6160"/>
    </row>
    <row r="6161" spans="9:9" x14ac:dyDescent="0.2">
      <c r="I6161"/>
    </row>
    <row r="6162" spans="9:9" x14ac:dyDescent="0.2">
      <c r="I6162"/>
    </row>
    <row r="6163" spans="9:9" x14ac:dyDescent="0.2">
      <c r="I6163"/>
    </row>
    <row r="6164" spans="9:9" x14ac:dyDescent="0.2">
      <c r="I6164"/>
    </row>
    <row r="6165" spans="9:9" x14ac:dyDescent="0.2">
      <c r="I6165"/>
    </row>
    <row r="6166" spans="9:9" x14ac:dyDescent="0.2">
      <c r="I6166"/>
    </row>
    <row r="6167" spans="9:9" x14ac:dyDescent="0.2">
      <c r="I6167"/>
    </row>
    <row r="6168" spans="9:9" x14ac:dyDescent="0.2">
      <c r="I6168"/>
    </row>
    <row r="6169" spans="9:9" x14ac:dyDescent="0.2">
      <c r="I6169"/>
    </row>
    <row r="6170" spans="9:9" x14ac:dyDescent="0.2">
      <c r="I6170"/>
    </row>
    <row r="6171" spans="9:9" x14ac:dyDescent="0.2">
      <c r="I6171"/>
    </row>
    <row r="6172" spans="9:9" x14ac:dyDescent="0.2">
      <c r="I6172"/>
    </row>
    <row r="6173" spans="9:9" x14ac:dyDescent="0.2">
      <c r="I6173"/>
    </row>
    <row r="6174" spans="9:9" x14ac:dyDescent="0.2">
      <c r="I6174"/>
    </row>
    <row r="6175" spans="9:9" x14ac:dyDescent="0.2">
      <c r="I6175"/>
    </row>
    <row r="6176" spans="9:9" x14ac:dyDescent="0.2">
      <c r="I6176"/>
    </row>
    <row r="6177" spans="9:9" x14ac:dyDescent="0.2">
      <c r="I6177"/>
    </row>
    <row r="6178" spans="9:9" x14ac:dyDescent="0.2">
      <c r="I6178"/>
    </row>
    <row r="6179" spans="9:9" x14ac:dyDescent="0.2">
      <c r="I6179"/>
    </row>
    <row r="6180" spans="9:9" x14ac:dyDescent="0.2">
      <c r="I6180"/>
    </row>
    <row r="6181" spans="9:9" x14ac:dyDescent="0.2">
      <c r="I6181"/>
    </row>
    <row r="6182" spans="9:9" x14ac:dyDescent="0.2">
      <c r="I6182"/>
    </row>
    <row r="6183" spans="9:9" x14ac:dyDescent="0.2">
      <c r="I6183"/>
    </row>
    <row r="6184" spans="9:9" x14ac:dyDescent="0.2">
      <c r="I6184"/>
    </row>
    <row r="6185" spans="9:9" x14ac:dyDescent="0.2">
      <c r="I6185"/>
    </row>
    <row r="6186" spans="9:9" x14ac:dyDescent="0.2">
      <c r="I6186"/>
    </row>
    <row r="6187" spans="9:9" x14ac:dyDescent="0.2">
      <c r="I6187"/>
    </row>
    <row r="6188" spans="9:9" x14ac:dyDescent="0.2">
      <c r="I6188"/>
    </row>
    <row r="6189" spans="9:9" x14ac:dyDescent="0.2">
      <c r="I6189"/>
    </row>
    <row r="6190" spans="9:9" x14ac:dyDescent="0.2">
      <c r="I6190"/>
    </row>
    <row r="6191" spans="9:9" x14ac:dyDescent="0.2">
      <c r="I6191"/>
    </row>
    <row r="6192" spans="9:9" x14ac:dyDescent="0.2">
      <c r="I6192"/>
    </row>
    <row r="6193" spans="9:9" x14ac:dyDescent="0.2">
      <c r="I6193"/>
    </row>
    <row r="6194" spans="9:9" x14ac:dyDescent="0.2">
      <c r="I6194"/>
    </row>
    <row r="6195" spans="9:9" x14ac:dyDescent="0.2">
      <c r="I6195"/>
    </row>
    <row r="6196" spans="9:9" x14ac:dyDescent="0.2">
      <c r="I6196"/>
    </row>
    <row r="6197" spans="9:9" x14ac:dyDescent="0.2">
      <c r="I6197"/>
    </row>
    <row r="6198" spans="9:9" x14ac:dyDescent="0.2">
      <c r="I6198"/>
    </row>
    <row r="6199" spans="9:9" x14ac:dyDescent="0.2">
      <c r="I6199"/>
    </row>
    <row r="6200" spans="9:9" x14ac:dyDescent="0.2">
      <c r="I6200"/>
    </row>
    <row r="6201" spans="9:9" x14ac:dyDescent="0.2">
      <c r="I6201"/>
    </row>
    <row r="6202" spans="9:9" x14ac:dyDescent="0.2">
      <c r="I6202"/>
    </row>
    <row r="6203" spans="9:9" x14ac:dyDescent="0.2">
      <c r="I6203"/>
    </row>
    <row r="6204" spans="9:9" x14ac:dyDescent="0.2">
      <c r="I6204"/>
    </row>
    <row r="6205" spans="9:9" x14ac:dyDescent="0.2">
      <c r="I6205"/>
    </row>
    <row r="6206" spans="9:9" x14ac:dyDescent="0.2">
      <c r="I6206"/>
    </row>
    <row r="6207" spans="9:9" x14ac:dyDescent="0.2">
      <c r="I6207"/>
    </row>
    <row r="6208" spans="9:9" x14ac:dyDescent="0.2">
      <c r="I6208"/>
    </row>
    <row r="6209" spans="9:9" x14ac:dyDescent="0.2">
      <c r="I6209"/>
    </row>
    <row r="6210" spans="9:9" x14ac:dyDescent="0.2">
      <c r="I6210"/>
    </row>
    <row r="6211" spans="9:9" x14ac:dyDescent="0.2">
      <c r="I6211"/>
    </row>
    <row r="6212" spans="9:9" x14ac:dyDescent="0.2">
      <c r="I6212"/>
    </row>
    <row r="6213" spans="9:9" x14ac:dyDescent="0.2">
      <c r="I6213"/>
    </row>
    <row r="6214" spans="9:9" x14ac:dyDescent="0.2">
      <c r="I6214"/>
    </row>
    <row r="6215" spans="9:9" x14ac:dyDescent="0.2">
      <c r="I6215"/>
    </row>
    <row r="6216" spans="9:9" x14ac:dyDescent="0.2">
      <c r="I6216"/>
    </row>
    <row r="6217" spans="9:9" x14ac:dyDescent="0.2">
      <c r="I6217"/>
    </row>
    <row r="6218" spans="9:9" x14ac:dyDescent="0.2">
      <c r="I6218"/>
    </row>
    <row r="6219" spans="9:9" x14ac:dyDescent="0.2">
      <c r="I6219"/>
    </row>
    <row r="6220" spans="9:9" x14ac:dyDescent="0.2">
      <c r="I6220"/>
    </row>
    <row r="6221" spans="9:9" x14ac:dyDescent="0.2">
      <c r="I6221"/>
    </row>
    <row r="6222" spans="9:9" x14ac:dyDescent="0.2">
      <c r="I6222"/>
    </row>
    <row r="6223" spans="9:9" x14ac:dyDescent="0.2">
      <c r="I6223"/>
    </row>
    <row r="6224" spans="9:9" x14ac:dyDescent="0.2">
      <c r="I6224"/>
    </row>
    <row r="6225" spans="9:9" x14ac:dyDescent="0.2">
      <c r="I6225"/>
    </row>
    <row r="6226" spans="9:9" x14ac:dyDescent="0.2">
      <c r="I6226"/>
    </row>
    <row r="6227" spans="9:9" x14ac:dyDescent="0.2">
      <c r="I6227"/>
    </row>
    <row r="6228" spans="9:9" x14ac:dyDescent="0.2">
      <c r="I6228"/>
    </row>
    <row r="6229" spans="9:9" x14ac:dyDescent="0.2">
      <c r="I6229"/>
    </row>
    <row r="6230" spans="9:9" x14ac:dyDescent="0.2">
      <c r="I6230"/>
    </row>
    <row r="6231" spans="9:9" x14ac:dyDescent="0.2">
      <c r="I6231"/>
    </row>
    <row r="6232" spans="9:9" x14ac:dyDescent="0.2">
      <c r="I6232"/>
    </row>
    <row r="6233" spans="9:9" x14ac:dyDescent="0.2">
      <c r="I6233"/>
    </row>
    <row r="6234" spans="9:9" x14ac:dyDescent="0.2">
      <c r="I6234"/>
    </row>
    <row r="6235" spans="9:9" x14ac:dyDescent="0.2">
      <c r="I6235"/>
    </row>
    <row r="6236" spans="9:9" x14ac:dyDescent="0.2">
      <c r="I6236"/>
    </row>
    <row r="6237" spans="9:9" x14ac:dyDescent="0.2">
      <c r="I6237"/>
    </row>
    <row r="6238" spans="9:9" x14ac:dyDescent="0.2">
      <c r="I6238"/>
    </row>
    <row r="6239" spans="9:9" x14ac:dyDescent="0.2">
      <c r="I6239"/>
    </row>
    <row r="6240" spans="9:9" x14ac:dyDescent="0.2">
      <c r="I6240"/>
    </row>
    <row r="6241" spans="9:9" x14ac:dyDescent="0.2">
      <c r="I6241"/>
    </row>
    <row r="6242" spans="9:9" x14ac:dyDescent="0.2">
      <c r="I6242"/>
    </row>
    <row r="6243" spans="9:9" x14ac:dyDescent="0.2">
      <c r="I6243"/>
    </row>
    <row r="6244" spans="9:9" x14ac:dyDescent="0.2">
      <c r="I6244"/>
    </row>
    <row r="6245" spans="9:9" x14ac:dyDescent="0.2">
      <c r="I6245"/>
    </row>
    <row r="6246" spans="9:9" x14ac:dyDescent="0.2">
      <c r="I6246"/>
    </row>
    <row r="6247" spans="9:9" x14ac:dyDescent="0.2">
      <c r="I6247"/>
    </row>
    <row r="6248" spans="9:9" x14ac:dyDescent="0.2">
      <c r="I6248"/>
    </row>
    <row r="6249" spans="9:9" x14ac:dyDescent="0.2">
      <c r="I6249"/>
    </row>
    <row r="6250" spans="9:9" x14ac:dyDescent="0.2">
      <c r="I6250"/>
    </row>
    <row r="6251" spans="9:9" x14ac:dyDescent="0.2">
      <c r="I6251"/>
    </row>
    <row r="6252" spans="9:9" x14ac:dyDescent="0.2">
      <c r="I6252"/>
    </row>
    <row r="6253" spans="9:9" x14ac:dyDescent="0.2">
      <c r="I6253"/>
    </row>
    <row r="6254" spans="9:9" x14ac:dyDescent="0.2">
      <c r="I6254"/>
    </row>
    <row r="6255" spans="9:9" x14ac:dyDescent="0.2">
      <c r="I6255"/>
    </row>
    <row r="6256" spans="9:9" x14ac:dyDescent="0.2">
      <c r="I6256"/>
    </row>
    <row r="6257" spans="9:9" x14ac:dyDescent="0.2">
      <c r="I6257"/>
    </row>
    <row r="6258" spans="9:9" x14ac:dyDescent="0.2">
      <c r="I6258"/>
    </row>
    <row r="6259" spans="9:9" x14ac:dyDescent="0.2">
      <c r="I6259"/>
    </row>
    <row r="6260" spans="9:9" x14ac:dyDescent="0.2">
      <c r="I6260"/>
    </row>
    <row r="6261" spans="9:9" x14ac:dyDescent="0.2">
      <c r="I6261"/>
    </row>
    <row r="6262" spans="9:9" x14ac:dyDescent="0.2">
      <c r="I6262"/>
    </row>
    <row r="6263" spans="9:9" x14ac:dyDescent="0.2">
      <c r="I6263"/>
    </row>
    <row r="6264" spans="9:9" x14ac:dyDescent="0.2">
      <c r="I6264"/>
    </row>
    <row r="6265" spans="9:9" x14ac:dyDescent="0.2">
      <c r="I6265"/>
    </row>
    <row r="6266" spans="9:9" x14ac:dyDescent="0.2">
      <c r="I6266"/>
    </row>
    <row r="6267" spans="9:9" x14ac:dyDescent="0.2">
      <c r="I6267"/>
    </row>
    <row r="6268" spans="9:9" x14ac:dyDescent="0.2">
      <c r="I6268"/>
    </row>
    <row r="6269" spans="9:9" x14ac:dyDescent="0.2">
      <c r="I6269"/>
    </row>
    <row r="6270" spans="9:9" x14ac:dyDescent="0.2">
      <c r="I6270"/>
    </row>
    <row r="6271" spans="9:9" x14ac:dyDescent="0.2">
      <c r="I6271"/>
    </row>
    <row r="6272" spans="9:9" x14ac:dyDescent="0.2">
      <c r="I6272"/>
    </row>
    <row r="6273" spans="9:9" x14ac:dyDescent="0.2">
      <c r="I6273"/>
    </row>
    <row r="6274" spans="9:9" x14ac:dyDescent="0.2">
      <c r="I6274"/>
    </row>
    <row r="6275" spans="9:9" x14ac:dyDescent="0.2">
      <c r="I6275"/>
    </row>
    <row r="6276" spans="9:9" x14ac:dyDescent="0.2">
      <c r="I6276"/>
    </row>
    <row r="6277" spans="9:9" x14ac:dyDescent="0.2">
      <c r="I6277"/>
    </row>
    <row r="6278" spans="9:9" x14ac:dyDescent="0.2">
      <c r="I6278"/>
    </row>
    <row r="6279" spans="9:9" x14ac:dyDescent="0.2">
      <c r="I6279"/>
    </row>
    <row r="6280" spans="9:9" x14ac:dyDescent="0.2">
      <c r="I6280"/>
    </row>
    <row r="6281" spans="9:9" x14ac:dyDescent="0.2">
      <c r="I6281"/>
    </row>
    <row r="6282" spans="9:9" x14ac:dyDescent="0.2">
      <c r="I6282"/>
    </row>
    <row r="6283" spans="9:9" x14ac:dyDescent="0.2">
      <c r="I6283"/>
    </row>
    <row r="6284" spans="9:9" x14ac:dyDescent="0.2">
      <c r="I6284"/>
    </row>
    <row r="6285" spans="9:9" x14ac:dyDescent="0.2">
      <c r="I6285"/>
    </row>
    <row r="6286" spans="9:9" x14ac:dyDescent="0.2">
      <c r="I6286"/>
    </row>
    <row r="6287" spans="9:9" x14ac:dyDescent="0.2">
      <c r="I6287"/>
    </row>
    <row r="6288" spans="9:9" x14ac:dyDescent="0.2">
      <c r="I6288"/>
    </row>
    <row r="6289" spans="9:9" x14ac:dyDescent="0.2">
      <c r="I6289"/>
    </row>
    <row r="6290" spans="9:9" x14ac:dyDescent="0.2">
      <c r="I6290"/>
    </row>
    <row r="6291" spans="9:9" x14ac:dyDescent="0.2">
      <c r="I6291"/>
    </row>
    <row r="6292" spans="9:9" x14ac:dyDescent="0.2">
      <c r="I6292"/>
    </row>
    <row r="6293" spans="9:9" x14ac:dyDescent="0.2">
      <c r="I6293"/>
    </row>
    <row r="6294" spans="9:9" x14ac:dyDescent="0.2">
      <c r="I6294"/>
    </row>
    <row r="6295" spans="9:9" x14ac:dyDescent="0.2">
      <c r="I6295"/>
    </row>
    <row r="6296" spans="9:9" x14ac:dyDescent="0.2">
      <c r="I6296"/>
    </row>
    <row r="6297" spans="9:9" x14ac:dyDescent="0.2">
      <c r="I6297"/>
    </row>
    <row r="6298" spans="9:9" x14ac:dyDescent="0.2">
      <c r="I6298"/>
    </row>
    <row r="6299" spans="9:9" x14ac:dyDescent="0.2">
      <c r="I6299"/>
    </row>
    <row r="6300" spans="9:9" x14ac:dyDescent="0.2">
      <c r="I6300"/>
    </row>
    <row r="6301" spans="9:9" x14ac:dyDescent="0.2">
      <c r="I6301"/>
    </row>
    <row r="6302" spans="9:9" x14ac:dyDescent="0.2">
      <c r="I6302"/>
    </row>
    <row r="6303" spans="9:9" x14ac:dyDescent="0.2">
      <c r="I6303"/>
    </row>
    <row r="6304" spans="9:9" x14ac:dyDescent="0.2">
      <c r="I6304"/>
    </row>
    <row r="6305" spans="9:9" x14ac:dyDescent="0.2">
      <c r="I6305"/>
    </row>
    <row r="6306" spans="9:9" x14ac:dyDescent="0.2">
      <c r="I6306"/>
    </row>
    <row r="6307" spans="9:9" x14ac:dyDescent="0.2">
      <c r="I6307"/>
    </row>
    <row r="6308" spans="9:9" x14ac:dyDescent="0.2">
      <c r="I6308"/>
    </row>
    <row r="6309" spans="9:9" x14ac:dyDescent="0.2">
      <c r="I6309"/>
    </row>
    <row r="6310" spans="9:9" x14ac:dyDescent="0.2">
      <c r="I6310"/>
    </row>
    <row r="6311" spans="9:9" x14ac:dyDescent="0.2">
      <c r="I6311"/>
    </row>
    <row r="6312" spans="9:9" x14ac:dyDescent="0.2">
      <c r="I6312"/>
    </row>
    <row r="6313" spans="9:9" x14ac:dyDescent="0.2">
      <c r="I6313"/>
    </row>
    <row r="6314" spans="9:9" x14ac:dyDescent="0.2">
      <c r="I6314"/>
    </row>
    <row r="6315" spans="9:9" x14ac:dyDescent="0.2">
      <c r="I6315"/>
    </row>
    <row r="6316" spans="9:9" x14ac:dyDescent="0.2">
      <c r="I6316"/>
    </row>
    <row r="6317" spans="9:9" x14ac:dyDescent="0.2">
      <c r="I6317"/>
    </row>
    <row r="6318" spans="9:9" x14ac:dyDescent="0.2">
      <c r="I6318"/>
    </row>
    <row r="6319" spans="9:9" x14ac:dyDescent="0.2">
      <c r="I6319"/>
    </row>
    <row r="6320" spans="9:9" x14ac:dyDescent="0.2">
      <c r="I6320"/>
    </row>
    <row r="6321" spans="9:9" x14ac:dyDescent="0.2">
      <c r="I6321"/>
    </row>
    <row r="6322" spans="9:9" x14ac:dyDescent="0.2">
      <c r="I6322"/>
    </row>
    <row r="6323" spans="9:9" x14ac:dyDescent="0.2">
      <c r="I6323"/>
    </row>
    <row r="6324" spans="9:9" x14ac:dyDescent="0.2">
      <c r="I6324"/>
    </row>
    <row r="6325" spans="9:9" x14ac:dyDescent="0.2">
      <c r="I6325"/>
    </row>
    <row r="6326" spans="9:9" x14ac:dyDescent="0.2">
      <c r="I6326"/>
    </row>
    <row r="6327" spans="9:9" x14ac:dyDescent="0.2">
      <c r="I6327"/>
    </row>
    <row r="6328" spans="9:9" x14ac:dyDescent="0.2">
      <c r="I6328"/>
    </row>
    <row r="6329" spans="9:9" x14ac:dyDescent="0.2">
      <c r="I6329"/>
    </row>
    <row r="6330" spans="9:9" x14ac:dyDescent="0.2">
      <c r="I6330"/>
    </row>
    <row r="6331" spans="9:9" x14ac:dyDescent="0.2">
      <c r="I6331"/>
    </row>
    <row r="6332" spans="9:9" x14ac:dyDescent="0.2">
      <c r="I6332"/>
    </row>
    <row r="6333" spans="9:9" x14ac:dyDescent="0.2">
      <c r="I6333"/>
    </row>
    <row r="6334" spans="9:9" x14ac:dyDescent="0.2">
      <c r="I6334"/>
    </row>
    <row r="6335" spans="9:9" x14ac:dyDescent="0.2">
      <c r="I6335"/>
    </row>
    <row r="6336" spans="9:9" x14ac:dyDescent="0.2">
      <c r="I6336"/>
    </row>
    <row r="6337" spans="9:9" x14ac:dyDescent="0.2">
      <c r="I6337"/>
    </row>
    <row r="6338" spans="9:9" x14ac:dyDescent="0.2">
      <c r="I6338"/>
    </row>
    <row r="6339" spans="9:9" x14ac:dyDescent="0.2">
      <c r="I6339"/>
    </row>
    <row r="6340" spans="9:9" x14ac:dyDescent="0.2">
      <c r="I6340"/>
    </row>
    <row r="6341" spans="9:9" x14ac:dyDescent="0.2">
      <c r="I6341"/>
    </row>
    <row r="6342" spans="9:9" x14ac:dyDescent="0.2">
      <c r="I6342"/>
    </row>
    <row r="6343" spans="9:9" x14ac:dyDescent="0.2">
      <c r="I6343"/>
    </row>
    <row r="6344" spans="9:9" x14ac:dyDescent="0.2">
      <c r="I6344"/>
    </row>
    <row r="6345" spans="9:9" x14ac:dyDescent="0.2">
      <c r="I6345"/>
    </row>
    <row r="6346" spans="9:9" x14ac:dyDescent="0.2">
      <c r="I6346"/>
    </row>
    <row r="6347" spans="9:9" x14ac:dyDescent="0.2">
      <c r="I6347"/>
    </row>
    <row r="6348" spans="9:9" x14ac:dyDescent="0.2">
      <c r="I6348"/>
    </row>
    <row r="6349" spans="9:9" x14ac:dyDescent="0.2">
      <c r="I6349"/>
    </row>
    <row r="6350" spans="9:9" x14ac:dyDescent="0.2">
      <c r="I6350"/>
    </row>
    <row r="6351" spans="9:9" x14ac:dyDescent="0.2">
      <c r="I6351"/>
    </row>
    <row r="6352" spans="9:9" x14ac:dyDescent="0.2">
      <c r="I6352"/>
    </row>
    <row r="6353" spans="9:9" x14ac:dyDescent="0.2">
      <c r="I6353"/>
    </row>
    <row r="6354" spans="9:9" x14ac:dyDescent="0.2">
      <c r="I6354"/>
    </row>
    <row r="6355" spans="9:9" x14ac:dyDescent="0.2">
      <c r="I6355"/>
    </row>
    <row r="6356" spans="9:9" x14ac:dyDescent="0.2">
      <c r="I6356"/>
    </row>
    <row r="6357" spans="9:9" x14ac:dyDescent="0.2">
      <c r="I6357"/>
    </row>
    <row r="6358" spans="9:9" x14ac:dyDescent="0.2">
      <c r="I6358"/>
    </row>
    <row r="6359" spans="9:9" x14ac:dyDescent="0.2">
      <c r="I6359"/>
    </row>
    <row r="6360" spans="9:9" x14ac:dyDescent="0.2">
      <c r="I6360"/>
    </row>
    <row r="6361" spans="9:9" x14ac:dyDescent="0.2">
      <c r="I6361"/>
    </row>
    <row r="6362" spans="9:9" x14ac:dyDescent="0.2">
      <c r="I6362"/>
    </row>
    <row r="6363" spans="9:9" x14ac:dyDescent="0.2">
      <c r="I6363"/>
    </row>
    <row r="6364" spans="9:9" x14ac:dyDescent="0.2">
      <c r="I6364"/>
    </row>
    <row r="6365" spans="9:9" x14ac:dyDescent="0.2">
      <c r="I6365"/>
    </row>
    <row r="6366" spans="9:9" x14ac:dyDescent="0.2">
      <c r="I6366"/>
    </row>
    <row r="6367" spans="9:9" x14ac:dyDescent="0.2">
      <c r="I6367"/>
    </row>
    <row r="6368" spans="9:9" x14ac:dyDescent="0.2">
      <c r="I6368"/>
    </row>
    <row r="6369" spans="9:9" x14ac:dyDescent="0.2">
      <c r="I6369"/>
    </row>
    <row r="6370" spans="9:9" x14ac:dyDescent="0.2">
      <c r="I6370"/>
    </row>
    <row r="6371" spans="9:9" x14ac:dyDescent="0.2">
      <c r="I6371"/>
    </row>
    <row r="6372" spans="9:9" x14ac:dyDescent="0.2">
      <c r="I6372"/>
    </row>
    <row r="6373" spans="9:9" x14ac:dyDescent="0.2">
      <c r="I6373"/>
    </row>
    <row r="6374" spans="9:9" x14ac:dyDescent="0.2">
      <c r="I6374"/>
    </row>
    <row r="6375" spans="9:9" x14ac:dyDescent="0.2">
      <c r="I6375"/>
    </row>
    <row r="6376" spans="9:9" x14ac:dyDescent="0.2">
      <c r="I6376"/>
    </row>
    <row r="6377" spans="9:9" x14ac:dyDescent="0.2">
      <c r="I6377"/>
    </row>
    <row r="6378" spans="9:9" x14ac:dyDescent="0.2">
      <c r="I6378"/>
    </row>
    <row r="6379" spans="9:9" x14ac:dyDescent="0.2">
      <c r="I6379"/>
    </row>
    <row r="6380" spans="9:9" x14ac:dyDescent="0.2">
      <c r="I6380"/>
    </row>
    <row r="6381" spans="9:9" x14ac:dyDescent="0.2">
      <c r="I6381"/>
    </row>
    <row r="6382" spans="9:9" x14ac:dyDescent="0.2">
      <c r="I6382"/>
    </row>
    <row r="6383" spans="9:9" x14ac:dyDescent="0.2">
      <c r="I6383"/>
    </row>
    <row r="6384" spans="9:9" x14ac:dyDescent="0.2">
      <c r="I6384"/>
    </row>
    <row r="6385" spans="9:9" x14ac:dyDescent="0.2">
      <c r="I6385"/>
    </row>
    <row r="6386" spans="9:9" x14ac:dyDescent="0.2">
      <c r="I6386"/>
    </row>
    <row r="6387" spans="9:9" x14ac:dyDescent="0.2">
      <c r="I6387"/>
    </row>
    <row r="6388" spans="9:9" x14ac:dyDescent="0.2">
      <c r="I6388"/>
    </row>
    <row r="6389" spans="9:9" x14ac:dyDescent="0.2">
      <c r="I6389"/>
    </row>
    <row r="6390" spans="9:9" x14ac:dyDescent="0.2">
      <c r="I6390"/>
    </row>
    <row r="6391" spans="9:9" x14ac:dyDescent="0.2">
      <c r="I6391"/>
    </row>
    <row r="6392" spans="9:9" x14ac:dyDescent="0.2">
      <c r="I6392"/>
    </row>
    <row r="6393" spans="9:9" x14ac:dyDescent="0.2">
      <c r="I6393"/>
    </row>
    <row r="6394" spans="9:9" x14ac:dyDescent="0.2">
      <c r="I6394"/>
    </row>
    <row r="6395" spans="9:9" x14ac:dyDescent="0.2">
      <c r="I6395"/>
    </row>
    <row r="6396" spans="9:9" x14ac:dyDescent="0.2">
      <c r="I6396"/>
    </row>
    <row r="6397" spans="9:9" x14ac:dyDescent="0.2">
      <c r="I6397"/>
    </row>
    <row r="6398" spans="9:9" x14ac:dyDescent="0.2">
      <c r="I6398"/>
    </row>
    <row r="6399" spans="9:9" x14ac:dyDescent="0.2">
      <c r="I6399"/>
    </row>
    <row r="6400" spans="9:9" x14ac:dyDescent="0.2">
      <c r="I6400"/>
    </row>
    <row r="6401" spans="9:9" x14ac:dyDescent="0.2">
      <c r="I6401"/>
    </row>
    <row r="6402" spans="9:9" x14ac:dyDescent="0.2">
      <c r="I6402"/>
    </row>
    <row r="6403" spans="9:9" x14ac:dyDescent="0.2">
      <c r="I6403"/>
    </row>
    <row r="6404" spans="9:9" x14ac:dyDescent="0.2">
      <c r="I6404"/>
    </row>
    <row r="6405" spans="9:9" x14ac:dyDescent="0.2">
      <c r="I6405"/>
    </row>
    <row r="6406" spans="9:9" x14ac:dyDescent="0.2">
      <c r="I6406"/>
    </row>
    <row r="6407" spans="9:9" x14ac:dyDescent="0.2">
      <c r="I6407"/>
    </row>
    <row r="6408" spans="9:9" x14ac:dyDescent="0.2">
      <c r="I6408"/>
    </row>
    <row r="6409" spans="9:9" x14ac:dyDescent="0.2">
      <c r="I6409"/>
    </row>
    <row r="6410" spans="9:9" x14ac:dyDescent="0.2">
      <c r="I6410"/>
    </row>
    <row r="6411" spans="9:9" x14ac:dyDescent="0.2">
      <c r="I6411"/>
    </row>
    <row r="6412" spans="9:9" x14ac:dyDescent="0.2">
      <c r="I6412"/>
    </row>
    <row r="6413" spans="9:9" x14ac:dyDescent="0.2">
      <c r="I6413"/>
    </row>
    <row r="6414" spans="9:9" x14ac:dyDescent="0.2">
      <c r="I6414"/>
    </row>
    <row r="6415" spans="9:9" x14ac:dyDescent="0.2">
      <c r="I6415"/>
    </row>
    <row r="6416" spans="9:9" x14ac:dyDescent="0.2">
      <c r="I6416"/>
    </row>
    <row r="6417" spans="9:9" x14ac:dyDescent="0.2">
      <c r="I6417"/>
    </row>
    <row r="6418" spans="9:9" x14ac:dyDescent="0.2">
      <c r="I6418"/>
    </row>
    <row r="6419" spans="9:9" x14ac:dyDescent="0.2">
      <c r="I6419"/>
    </row>
    <row r="6420" spans="9:9" x14ac:dyDescent="0.2">
      <c r="I6420"/>
    </row>
    <row r="6421" spans="9:9" x14ac:dyDescent="0.2">
      <c r="I6421"/>
    </row>
    <row r="6422" spans="9:9" x14ac:dyDescent="0.2">
      <c r="I6422"/>
    </row>
    <row r="6423" spans="9:9" x14ac:dyDescent="0.2">
      <c r="I6423"/>
    </row>
    <row r="6424" spans="9:9" x14ac:dyDescent="0.2">
      <c r="I6424"/>
    </row>
    <row r="6425" spans="9:9" x14ac:dyDescent="0.2">
      <c r="I6425"/>
    </row>
    <row r="6426" spans="9:9" x14ac:dyDescent="0.2">
      <c r="I6426"/>
    </row>
    <row r="6427" spans="9:9" x14ac:dyDescent="0.2">
      <c r="I6427"/>
    </row>
    <row r="6428" spans="9:9" x14ac:dyDescent="0.2">
      <c r="I6428"/>
    </row>
    <row r="6429" spans="9:9" x14ac:dyDescent="0.2">
      <c r="I6429"/>
    </row>
    <row r="6430" spans="9:9" x14ac:dyDescent="0.2">
      <c r="I6430"/>
    </row>
    <row r="6431" spans="9:9" x14ac:dyDescent="0.2">
      <c r="I6431"/>
    </row>
    <row r="6432" spans="9:9" x14ac:dyDescent="0.2">
      <c r="I6432"/>
    </row>
    <row r="6433" spans="9:9" x14ac:dyDescent="0.2">
      <c r="I6433"/>
    </row>
    <row r="6434" spans="9:9" x14ac:dyDescent="0.2">
      <c r="I6434"/>
    </row>
    <row r="6435" spans="9:9" x14ac:dyDescent="0.2">
      <c r="I6435"/>
    </row>
    <row r="6436" spans="9:9" x14ac:dyDescent="0.2">
      <c r="I6436"/>
    </row>
    <row r="6437" spans="9:9" x14ac:dyDescent="0.2">
      <c r="I6437"/>
    </row>
    <row r="6438" spans="9:9" x14ac:dyDescent="0.2">
      <c r="I6438"/>
    </row>
    <row r="6439" spans="9:9" x14ac:dyDescent="0.2">
      <c r="I6439"/>
    </row>
    <row r="6440" spans="9:9" x14ac:dyDescent="0.2">
      <c r="I6440"/>
    </row>
    <row r="6441" spans="9:9" x14ac:dyDescent="0.2">
      <c r="I6441"/>
    </row>
    <row r="6442" spans="9:9" x14ac:dyDescent="0.2">
      <c r="I6442"/>
    </row>
    <row r="6443" spans="9:9" x14ac:dyDescent="0.2">
      <c r="I6443"/>
    </row>
    <row r="6444" spans="9:9" x14ac:dyDescent="0.2">
      <c r="I6444"/>
    </row>
    <row r="6445" spans="9:9" x14ac:dyDescent="0.2">
      <c r="I6445"/>
    </row>
    <row r="6446" spans="9:9" x14ac:dyDescent="0.2">
      <c r="I6446"/>
    </row>
    <row r="6447" spans="9:9" x14ac:dyDescent="0.2">
      <c r="I6447"/>
    </row>
    <row r="6448" spans="9:9" x14ac:dyDescent="0.2">
      <c r="I6448"/>
    </row>
    <row r="6449" spans="9:9" x14ac:dyDescent="0.2">
      <c r="I6449"/>
    </row>
    <row r="6450" spans="9:9" x14ac:dyDescent="0.2">
      <c r="I6450"/>
    </row>
    <row r="6451" spans="9:9" x14ac:dyDescent="0.2">
      <c r="I6451"/>
    </row>
    <row r="6452" spans="9:9" x14ac:dyDescent="0.2">
      <c r="I6452"/>
    </row>
    <row r="6453" spans="9:9" x14ac:dyDescent="0.2">
      <c r="I6453"/>
    </row>
    <row r="6454" spans="9:9" x14ac:dyDescent="0.2">
      <c r="I6454"/>
    </row>
    <row r="6455" spans="9:9" x14ac:dyDescent="0.2">
      <c r="I6455"/>
    </row>
    <row r="6456" spans="9:9" x14ac:dyDescent="0.2">
      <c r="I6456"/>
    </row>
    <row r="6457" spans="9:9" x14ac:dyDescent="0.2">
      <c r="I6457"/>
    </row>
    <row r="6458" spans="9:9" x14ac:dyDescent="0.2">
      <c r="I6458"/>
    </row>
    <row r="6459" spans="9:9" x14ac:dyDescent="0.2">
      <c r="I6459"/>
    </row>
    <row r="6460" spans="9:9" x14ac:dyDescent="0.2">
      <c r="I6460"/>
    </row>
    <row r="6461" spans="9:9" x14ac:dyDescent="0.2">
      <c r="I6461"/>
    </row>
    <row r="6462" spans="9:9" x14ac:dyDescent="0.2">
      <c r="I6462"/>
    </row>
    <row r="6463" spans="9:9" x14ac:dyDescent="0.2">
      <c r="I6463"/>
    </row>
    <row r="6464" spans="9:9" x14ac:dyDescent="0.2">
      <c r="I6464"/>
    </row>
    <row r="6465" spans="9:9" x14ac:dyDescent="0.2">
      <c r="I6465"/>
    </row>
    <row r="6466" spans="9:9" x14ac:dyDescent="0.2">
      <c r="I6466"/>
    </row>
    <row r="6467" spans="9:9" x14ac:dyDescent="0.2">
      <c r="I6467"/>
    </row>
    <row r="6468" spans="9:9" x14ac:dyDescent="0.2">
      <c r="I6468"/>
    </row>
    <row r="6469" spans="9:9" x14ac:dyDescent="0.2">
      <c r="I6469"/>
    </row>
    <row r="6470" spans="9:9" x14ac:dyDescent="0.2">
      <c r="I6470"/>
    </row>
    <row r="6471" spans="9:9" x14ac:dyDescent="0.2">
      <c r="I6471"/>
    </row>
    <row r="6472" spans="9:9" x14ac:dyDescent="0.2">
      <c r="I6472"/>
    </row>
    <row r="6473" spans="9:9" x14ac:dyDescent="0.2">
      <c r="I6473"/>
    </row>
    <row r="6474" spans="9:9" x14ac:dyDescent="0.2">
      <c r="I6474"/>
    </row>
    <row r="6475" spans="9:9" x14ac:dyDescent="0.2">
      <c r="I6475"/>
    </row>
    <row r="6476" spans="9:9" x14ac:dyDescent="0.2">
      <c r="I6476"/>
    </row>
    <row r="6477" spans="9:9" x14ac:dyDescent="0.2">
      <c r="I6477"/>
    </row>
    <row r="6478" spans="9:9" x14ac:dyDescent="0.2">
      <c r="I6478"/>
    </row>
    <row r="6479" spans="9:9" x14ac:dyDescent="0.2">
      <c r="I6479"/>
    </row>
    <row r="6480" spans="9:9" x14ac:dyDescent="0.2">
      <c r="I6480"/>
    </row>
    <row r="6481" spans="9:9" x14ac:dyDescent="0.2">
      <c r="I6481"/>
    </row>
    <row r="6482" spans="9:9" x14ac:dyDescent="0.2">
      <c r="I6482"/>
    </row>
    <row r="6483" spans="9:9" x14ac:dyDescent="0.2">
      <c r="I6483"/>
    </row>
    <row r="6484" spans="9:9" x14ac:dyDescent="0.2">
      <c r="I6484"/>
    </row>
    <row r="6485" spans="9:9" x14ac:dyDescent="0.2">
      <c r="I6485"/>
    </row>
    <row r="6486" spans="9:9" x14ac:dyDescent="0.2">
      <c r="I6486"/>
    </row>
    <row r="6487" spans="9:9" x14ac:dyDescent="0.2">
      <c r="I6487"/>
    </row>
    <row r="6488" spans="9:9" x14ac:dyDescent="0.2">
      <c r="I6488"/>
    </row>
    <row r="6489" spans="9:9" x14ac:dyDescent="0.2">
      <c r="I6489"/>
    </row>
    <row r="6490" spans="9:9" x14ac:dyDescent="0.2">
      <c r="I6490"/>
    </row>
    <row r="6491" spans="9:9" x14ac:dyDescent="0.2">
      <c r="I6491"/>
    </row>
    <row r="6492" spans="9:9" x14ac:dyDescent="0.2">
      <c r="I6492"/>
    </row>
    <row r="6493" spans="9:9" x14ac:dyDescent="0.2">
      <c r="I6493"/>
    </row>
    <row r="6494" spans="9:9" x14ac:dyDescent="0.2">
      <c r="I6494"/>
    </row>
    <row r="6495" spans="9:9" x14ac:dyDescent="0.2">
      <c r="I6495"/>
    </row>
    <row r="6496" spans="9:9" x14ac:dyDescent="0.2">
      <c r="I6496"/>
    </row>
    <row r="6497" spans="9:9" x14ac:dyDescent="0.2">
      <c r="I6497"/>
    </row>
    <row r="6498" spans="9:9" x14ac:dyDescent="0.2">
      <c r="I6498"/>
    </row>
    <row r="6499" spans="9:9" x14ac:dyDescent="0.2">
      <c r="I6499"/>
    </row>
    <row r="6500" spans="9:9" x14ac:dyDescent="0.2">
      <c r="I6500"/>
    </row>
    <row r="6501" spans="9:9" x14ac:dyDescent="0.2">
      <c r="I6501"/>
    </row>
    <row r="6502" spans="9:9" x14ac:dyDescent="0.2">
      <c r="I6502"/>
    </row>
    <row r="6503" spans="9:9" x14ac:dyDescent="0.2">
      <c r="I6503"/>
    </row>
    <row r="6504" spans="9:9" x14ac:dyDescent="0.2">
      <c r="I6504"/>
    </row>
    <row r="6505" spans="9:9" x14ac:dyDescent="0.2">
      <c r="I6505"/>
    </row>
    <row r="6506" spans="9:9" x14ac:dyDescent="0.2">
      <c r="I6506"/>
    </row>
    <row r="6507" spans="9:9" x14ac:dyDescent="0.2">
      <c r="I6507"/>
    </row>
    <row r="6508" spans="9:9" x14ac:dyDescent="0.2">
      <c r="I6508"/>
    </row>
    <row r="6509" spans="9:9" x14ac:dyDescent="0.2">
      <c r="I6509"/>
    </row>
    <row r="6510" spans="9:9" x14ac:dyDescent="0.2">
      <c r="I6510"/>
    </row>
    <row r="6511" spans="9:9" x14ac:dyDescent="0.2">
      <c r="I6511"/>
    </row>
    <row r="6512" spans="9:9" x14ac:dyDescent="0.2">
      <c r="I6512"/>
    </row>
    <row r="6513" spans="9:9" x14ac:dyDescent="0.2">
      <c r="I6513"/>
    </row>
    <row r="6514" spans="9:9" x14ac:dyDescent="0.2">
      <c r="I6514"/>
    </row>
    <row r="6515" spans="9:9" x14ac:dyDescent="0.2">
      <c r="I6515"/>
    </row>
    <row r="6516" spans="9:9" x14ac:dyDescent="0.2">
      <c r="I6516"/>
    </row>
    <row r="6517" spans="9:9" x14ac:dyDescent="0.2">
      <c r="I6517"/>
    </row>
    <row r="6518" spans="9:9" x14ac:dyDescent="0.2">
      <c r="I6518"/>
    </row>
    <row r="6519" spans="9:9" x14ac:dyDescent="0.2">
      <c r="I6519"/>
    </row>
    <row r="6520" spans="9:9" x14ac:dyDescent="0.2">
      <c r="I6520"/>
    </row>
    <row r="6521" spans="9:9" x14ac:dyDescent="0.2">
      <c r="I6521"/>
    </row>
    <row r="6522" spans="9:9" x14ac:dyDescent="0.2">
      <c r="I6522"/>
    </row>
    <row r="6523" spans="9:9" x14ac:dyDescent="0.2">
      <c r="I6523"/>
    </row>
    <row r="6524" spans="9:9" x14ac:dyDescent="0.2">
      <c r="I6524"/>
    </row>
    <row r="6525" spans="9:9" x14ac:dyDescent="0.2">
      <c r="I6525"/>
    </row>
    <row r="6526" spans="9:9" x14ac:dyDescent="0.2">
      <c r="I6526"/>
    </row>
    <row r="6527" spans="9:9" x14ac:dyDescent="0.2">
      <c r="I6527"/>
    </row>
    <row r="6528" spans="9:9" x14ac:dyDescent="0.2">
      <c r="I6528"/>
    </row>
    <row r="6529" spans="9:9" x14ac:dyDescent="0.2">
      <c r="I6529"/>
    </row>
    <row r="6530" spans="9:9" x14ac:dyDescent="0.2">
      <c r="I6530"/>
    </row>
    <row r="6531" spans="9:9" x14ac:dyDescent="0.2">
      <c r="I6531"/>
    </row>
    <row r="6532" spans="9:9" x14ac:dyDescent="0.2">
      <c r="I6532"/>
    </row>
    <row r="6533" spans="9:9" x14ac:dyDescent="0.2">
      <c r="I6533"/>
    </row>
    <row r="6534" spans="9:9" x14ac:dyDescent="0.2">
      <c r="I6534"/>
    </row>
    <row r="6535" spans="9:9" x14ac:dyDescent="0.2">
      <c r="I6535"/>
    </row>
    <row r="6536" spans="9:9" x14ac:dyDescent="0.2">
      <c r="I6536"/>
    </row>
    <row r="6537" spans="9:9" x14ac:dyDescent="0.2">
      <c r="I6537"/>
    </row>
    <row r="6538" spans="9:9" x14ac:dyDescent="0.2">
      <c r="I6538"/>
    </row>
    <row r="6539" spans="9:9" x14ac:dyDescent="0.2">
      <c r="I6539"/>
    </row>
    <row r="6540" spans="9:9" x14ac:dyDescent="0.2">
      <c r="I6540"/>
    </row>
    <row r="6541" spans="9:9" x14ac:dyDescent="0.2">
      <c r="I6541"/>
    </row>
    <row r="6542" spans="9:9" x14ac:dyDescent="0.2">
      <c r="I6542"/>
    </row>
    <row r="6543" spans="9:9" x14ac:dyDescent="0.2">
      <c r="I6543"/>
    </row>
    <row r="6544" spans="9:9" x14ac:dyDescent="0.2">
      <c r="I6544"/>
    </row>
    <row r="6545" spans="9:9" x14ac:dyDescent="0.2">
      <c r="I6545"/>
    </row>
    <row r="6546" spans="9:9" x14ac:dyDescent="0.2">
      <c r="I6546"/>
    </row>
    <row r="6547" spans="9:9" x14ac:dyDescent="0.2">
      <c r="I6547"/>
    </row>
    <row r="6548" spans="9:9" x14ac:dyDescent="0.2">
      <c r="I6548"/>
    </row>
    <row r="6549" spans="9:9" x14ac:dyDescent="0.2">
      <c r="I6549"/>
    </row>
    <row r="6550" spans="9:9" x14ac:dyDescent="0.2">
      <c r="I6550"/>
    </row>
    <row r="6551" spans="9:9" x14ac:dyDescent="0.2">
      <c r="I6551"/>
    </row>
    <row r="6552" spans="9:9" x14ac:dyDescent="0.2">
      <c r="I6552"/>
    </row>
    <row r="6553" spans="9:9" x14ac:dyDescent="0.2">
      <c r="I6553"/>
    </row>
    <row r="6554" spans="9:9" x14ac:dyDescent="0.2">
      <c r="I6554"/>
    </row>
    <row r="6555" spans="9:9" x14ac:dyDescent="0.2">
      <c r="I6555"/>
    </row>
    <row r="6556" spans="9:9" x14ac:dyDescent="0.2">
      <c r="I6556"/>
    </row>
    <row r="6557" spans="9:9" x14ac:dyDescent="0.2">
      <c r="I6557"/>
    </row>
    <row r="6558" spans="9:9" x14ac:dyDescent="0.2">
      <c r="I6558"/>
    </row>
    <row r="6559" spans="9:9" x14ac:dyDescent="0.2">
      <c r="I6559"/>
    </row>
    <row r="6560" spans="9:9" x14ac:dyDescent="0.2">
      <c r="I6560"/>
    </row>
    <row r="6561" spans="9:9" x14ac:dyDescent="0.2">
      <c r="I6561"/>
    </row>
    <row r="6562" spans="9:9" x14ac:dyDescent="0.2">
      <c r="I6562"/>
    </row>
    <row r="6563" spans="9:9" x14ac:dyDescent="0.2">
      <c r="I6563"/>
    </row>
    <row r="6564" spans="9:9" x14ac:dyDescent="0.2">
      <c r="I6564"/>
    </row>
    <row r="6565" spans="9:9" x14ac:dyDescent="0.2">
      <c r="I6565"/>
    </row>
    <row r="6566" spans="9:9" x14ac:dyDescent="0.2">
      <c r="I6566"/>
    </row>
    <row r="6567" spans="9:9" x14ac:dyDescent="0.2">
      <c r="I6567"/>
    </row>
    <row r="6568" spans="9:9" x14ac:dyDescent="0.2">
      <c r="I6568"/>
    </row>
    <row r="6569" spans="9:9" x14ac:dyDescent="0.2">
      <c r="I6569"/>
    </row>
    <row r="6570" spans="9:9" x14ac:dyDescent="0.2">
      <c r="I6570"/>
    </row>
    <row r="6571" spans="9:9" x14ac:dyDescent="0.2">
      <c r="I6571"/>
    </row>
    <row r="6572" spans="9:9" x14ac:dyDescent="0.2">
      <c r="I6572"/>
    </row>
    <row r="6573" spans="9:9" x14ac:dyDescent="0.2">
      <c r="I6573"/>
    </row>
    <row r="6574" spans="9:9" x14ac:dyDescent="0.2">
      <c r="I6574"/>
    </row>
    <row r="6575" spans="9:9" x14ac:dyDescent="0.2">
      <c r="I6575"/>
    </row>
    <row r="6576" spans="9:9" x14ac:dyDescent="0.2">
      <c r="I6576"/>
    </row>
    <row r="6577" spans="9:9" x14ac:dyDescent="0.2">
      <c r="I6577"/>
    </row>
    <row r="6578" spans="9:9" x14ac:dyDescent="0.2">
      <c r="I6578"/>
    </row>
    <row r="6579" spans="9:9" x14ac:dyDescent="0.2">
      <c r="I6579"/>
    </row>
    <row r="6580" spans="9:9" x14ac:dyDescent="0.2">
      <c r="I6580"/>
    </row>
    <row r="6581" spans="9:9" x14ac:dyDescent="0.2">
      <c r="I6581"/>
    </row>
    <row r="6582" spans="9:9" x14ac:dyDescent="0.2">
      <c r="I6582"/>
    </row>
    <row r="6583" spans="9:9" x14ac:dyDescent="0.2">
      <c r="I6583"/>
    </row>
    <row r="6584" spans="9:9" x14ac:dyDescent="0.2">
      <c r="I6584"/>
    </row>
    <row r="6585" spans="9:9" x14ac:dyDescent="0.2">
      <c r="I6585"/>
    </row>
    <row r="6586" spans="9:9" x14ac:dyDescent="0.2">
      <c r="I6586"/>
    </row>
    <row r="6587" spans="9:9" x14ac:dyDescent="0.2">
      <c r="I6587"/>
    </row>
    <row r="6588" spans="9:9" x14ac:dyDescent="0.2">
      <c r="I6588"/>
    </row>
    <row r="6589" spans="9:9" x14ac:dyDescent="0.2">
      <c r="I6589"/>
    </row>
    <row r="6590" spans="9:9" x14ac:dyDescent="0.2">
      <c r="I6590"/>
    </row>
    <row r="6591" spans="9:9" x14ac:dyDescent="0.2">
      <c r="I6591"/>
    </row>
    <row r="6592" spans="9:9" x14ac:dyDescent="0.2">
      <c r="I6592"/>
    </row>
    <row r="6593" spans="9:9" x14ac:dyDescent="0.2">
      <c r="I6593"/>
    </row>
    <row r="6594" spans="9:9" x14ac:dyDescent="0.2">
      <c r="I6594"/>
    </row>
    <row r="6595" spans="9:9" x14ac:dyDescent="0.2">
      <c r="I6595"/>
    </row>
    <row r="6596" spans="9:9" x14ac:dyDescent="0.2">
      <c r="I6596"/>
    </row>
    <row r="6597" spans="9:9" x14ac:dyDescent="0.2">
      <c r="I6597"/>
    </row>
    <row r="6598" spans="9:9" x14ac:dyDescent="0.2">
      <c r="I6598"/>
    </row>
    <row r="6599" spans="9:9" x14ac:dyDescent="0.2">
      <c r="I6599"/>
    </row>
    <row r="6600" spans="9:9" x14ac:dyDescent="0.2">
      <c r="I6600"/>
    </row>
    <row r="6601" spans="9:9" x14ac:dyDescent="0.2">
      <c r="I6601"/>
    </row>
    <row r="6602" spans="9:9" x14ac:dyDescent="0.2">
      <c r="I6602"/>
    </row>
    <row r="6603" spans="9:9" x14ac:dyDescent="0.2">
      <c r="I6603"/>
    </row>
    <row r="6604" spans="9:9" x14ac:dyDescent="0.2">
      <c r="I6604"/>
    </row>
    <row r="6605" spans="9:9" x14ac:dyDescent="0.2">
      <c r="I6605"/>
    </row>
    <row r="6606" spans="9:9" x14ac:dyDescent="0.2">
      <c r="I6606"/>
    </row>
    <row r="6607" spans="9:9" x14ac:dyDescent="0.2">
      <c r="I6607"/>
    </row>
    <row r="6608" spans="9:9" x14ac:dyDescent="0.2">
      <c r="I6608"/>
    </row>
    <row r="6609" spans="9:9" x14ac:dyDescent="0.2">
      <c r="I6609"/>
    </row>
    <row r="6610" spans="9:9" x14ac:dyDescent="0.2">
      <c r="I6610"/>
    </row>
    <row r="6611" spans="9:9" x14ac:dyDescent="0.2">
      <c r="I6611"/>
    </row>
    <row r="6612" spans="9:9" x14ac:dyDescent="0.2">
      <c r="I6612"/>
    </row>
    <row r="6613" spans="9:9" x14ac:dyDescent="0.2">
      <c r="I6613"/>
    </row>
    <row r="6614" spans="9:9" x14ac:dyDescent="0.2">
      <c r="I6614"/>
    </row>
    <row r="6615" spans="9:9" x14ac:dyDescent="0.2">
      <c r="I6615"/>
    </row>
    <row r="6616" spans="9:9" x14ac:dyDescent="0.2">
      <c r="I6616"/>
    </row>
    <row r="6617" spans="9:9" x14ac:dyDescent="0.2">
      <c r="I6617"/>
    </row>
    <row r="6618" spans="9:9" x14ac:dyDescent="0.2">
      <c r="I6618"/>
    </row>
    <row r="6619" spans="9:9" x14ac:dyDescent="0.2">
      <c r="I6619"/>
    </row>
    <row r="6620" spans="9:9" x14ac:dyDescent="0.2">
      <c r="I6620"/>
    </row>
    <row r="6621" spans="9:9" x14ac:dyDescent="0.2">
      <c r="I6621"/>
    </row>
    <row r="6622" spans="9:9" x14ac:dyDescent="0.2">
      <c r="I6622"/>
    </row>
    <row r="6623" spans="9:9" x14ac:dyDescent="0.2">
      <c r="I6623"/>
    </row>
    <row r="6624" spans="9:9" x14ac:dyDescent="0.2">
      <c r="I6624"/>
    </row>
    <row r="6625" spans="9:9" x14ac:dyDescent="0.2">
      <c r="I6625"/>
    </row>
    <row r="6626" spans="9:9" x14ac:dyDescent="0.2">
      <c r="I6626"/>
    </row>
    <row r="6627" spans="9:9" x14ac:dyDescent="0.2">
      <c r="I6627"/>
    </row>
    <row r="6628" spans="9:9" x14ac:dyDescent="0.2">
      <c r="I6628"/>
    </row>
    <row r="6629" spans="9:9" x14ac:dyDescent="0.2">
      <c r="I6629"/>
    </row>
    <row r="6630" spans="9:9" x14ac:dyDescent="0.2">
      <c r="I6630"/>
    </row>
    <row r="6631" spans="9:9" x14ac:dyDescent="0.2">
      <c r="I6631"/>
    </row>
    <row r="6632" spans="9:9" x14ac:dyDescent="0.2">
      <c r="I6632"/>
    </row>
    <row r="6633" spans="9:9" x14ac:dyDescent="0.2">
      <c r="I6633"/>
    </row>
    <row r="6634" spans="9:9" x14ac:dyDescent="0.2">
      <c r="I6634"/>
    </row>
    <row r="6635" spans="9:9" x14ac:dyDescent="0.2">
      <c r="I6635"/>
    </row>
    <row r="6636" spans="9:9" x14ac:dyDescent="0.2">
      <c r="I6636"/>
    </row>
    <row r="6637" spans="9:9" x14ac:dyDescent="0.2">
      <c r="I6637"/>
    </row>
    <row r="6638" spans="9:9" x14ac:dyDescent="0.2">
      <c r="I6638"/>
    </row>
    <row r="6639" spans="9:9" x14ac:dyDescent="0.2">
      <c r="I6639"/>
    </row>
    <row r="6640" spans="9:9" x14ac:dyDescent="0.2">
      <c r="I6640"/>
    </row>
    <row r="6641" spans="9:9" x14ac:dyDescent="0.2">
      <c r="I6641"/>
    </row>
    <row r="6642" spans="9:9" x14ac:dyDescent="0.2">
      <c r="I6642"/>
    </row>
    <row r="6643" spans="9:9" x14ac:dyDescent="0.2">
      <c r="I6643"/>
    </row>
    <row r="6644" spans="9:9" x14ac:dyDescent="0.2">
      <c r="I6644"/>
    </row>
    <row r="6645" spans="9:9" x14ac:dyDescent="0.2">
      <c r="I6645"/>
    </row>
    <row r="6646" spans="9:9" x14ac:dyDescent="0.2">
      <c r="I6646"/>
    </row>
    <row r="6647" spans="9:9" x14ac:dyDescent="0.2">
      <c r="I6647"/>
    </row>
    <row r="6648" spans="9:9" x14ac:dyDescent="0.2">
      <c r="I6648"/>
    </row>
    <row r="6649" spans="9:9" x14ac:dyDescent="0.2">
      <c r="I6649"/>
    </row>
    <row r="6650" spans="9:9" x14ac:dyDescent="0.2">
      <c r="I6650"/>
    </row>
    <row r="6651" spans="9:9" x14ac:dyDescent="0.2">
      <c r="I6651"/>
    </row>
    <row r="6652" spans="9:9" x14ac:dyDescent="0.2">
      <c r="I6652"/>
    </row>
    <row r="6653" spans="9:9" x14ac:dyDescent="0.2">
      <c r="I6653"/>
    </row>
    <row r="6654" spans="9:9" x14ac:dyDescent="0.2">
      <c r="I6654"/>
    </row>
    <row r="6655" spans="9:9" x14ac:dyDescent="0.2">
      <c r="I6655"/>
    </row>
    <row r="6656" spans="9:9" x14ac:dyDescent="0.2">
      <c r="I6656"/>
    </row>
    <row r="6657" spans="9:9" x14ac:dyDescent="0.2">
      <c r="I6657"/>
    </row>
    <row r="6658" spans="9:9" x14ac:dyDescent="0.2">
      <c r="I6658"/>
    </row>
    <row r="6659" spans="9:9" x14ac:dyDescent="0.2">
      <c r="I6659"/>
    </row>
    <row r="6660" spans="9:9" x14ac:dyDescent="0.2">
      <c r="I6660"/>
    </row>
    <row r="6661" spans="9:9" x14ac:dyDescent="0.2">
      <c r="I6661"/>
    </row>
    <row r="6662" spans="9:9" x14ac:dyDescent="0.2">
      <c r="I6662"/>
    </row>
    <row r="6663" spans="9:9" x14ac:dyDescent="0.2">
      <c r="I6663"/>
    </row>
    <row r="6664" spans="9:9" x14ac:dyDescent="0.2">
      <c r="I6664"/>
    </row>
    <row r="6665" spans="9:9" x14ac:dyDescent="0.2">
      <c r="I6665"/>
    </row>
    <row r="6666" spans="9:9" x14ac:dyDescent="0.2">
      <c r="I6666"/>
    </row>
    <row r="6667" spans="9:9" x14ac:dyDescent="0.2">
      <c r="I6667"/>
    </row>
    <row r="6668" spans="9:9" x14ac:dyDescent="0.2">
      <c r="I6668"/>
    </row>
    <row r="6669" spans="9:9" x14ac:dyDescent="0.2">
      <c r="I6669"/>
    </row>
    <row r="6670" spans="9:9" x14ac:dyDescent="0.2">
      <c r="I6670"/>
    </row>
    <row r="6671" spans="9:9" x14ac:dyDescent="0.2">
      <c r="I6671"/>
    </row>
    <row r="6672" spans="9:9" x14ac:dyDescent="0.2">
      <c r="I6672"/>
    </row>
    <row r="6673" spans="9:9" x14ac:dyDescent="0.2">
      <c r="I6673"/>
    </row>
    <row r="6674" spans="9:9" x14ac:dyDescent="0.2">
      <c r="I6674"/>
    </row>
    <row r="6675" spans="9:9" x14ac:dyDescent="0.2">
      <c r="I6675"/>
    </row>
    <row r="6676" spans="9:9" x14ac:dyDescent="0.2">
      <c r="I6676"/>
    </row>
    <row r="6677" spans="9:9" x14ac:dyDescent="0.2">
      <c r="I6677"/>
    </row>
    <row r="6678" spans="9:9" x14ac:dyDescent="0.2">
      <c r="I6678"/>
    </row>
    <row r="6679" spans="9:9" x14ac:dyDescent="0.2">
      <c r="I6679"/>
    </row>
    <row r="6680" spans="9:9" x14ac:dyDescent="0.2">
      <c r="I6680"/>
    </row>
    <row r="6681" spans="9:9" x14ac:dyDescent="0.2">
      <c r="I6681"/>
    </row>
    <row r="6682" spans="9:9" x14ac:dyDescent="0.2">
      <c r="I6682"/>
    </row>
    <row r="6683" spans="9:9" x14ac:dyDescent="0.2">
      <c r="I6683"/>
    </row>
    <row r="6684" spans="9:9" x14ac:dyDescent="0.2">
      <c r="I6684"/>
    </row>
    <row r="6685" spans="9:9" x14ac:dyDescent="0.2">
      <c r="I6685"/>
    </row>
    <row r="6686" spans="9:9" x14ac:dyDescent="0.2">
      <c r="I6686"/>
    </row>
    <row r="6687" spans="9:9" x14ac:dyDescent="0.2">
      <c r="I6687"/>
    </row>
    <row r="6688" spans="9:9" x14ac:dyDescent="0.2">
      <c r="I6688"/>
    </row>
    <row r="6689" spans="9:9" x14ac:dyDescent="0.2">
      <c r="I6689"/>
    </row>
    <row r="6690" spans="9:9" x14ac:dyDescent="0.2">
      <c r="I6690"/>
    </row>
    <row r="6691" spans="9:9" x14ac:dyDescent="0.2">
      <c r="I6691"/>
    </row>
    <row r="6692" spans="9:9" x14ac:dyDescent="0.2">
      <c r="I6692"/>
    </row>
    <row r="6693" spans="9:9" x14ac:dyDescent="0.2">
      <c r="I6693"/>
    </row>
    <row r="6694" spans="9:9" x14ac:dyDescent="0.2">
      <c r="I6694"/>
    </row>
    <row r="6695" spans="9:9" x14ac:dyDescent="0.2">
      <c r="I6695"/>
    </row>
    <row r="6696" spans="9:9" x14ac:dyDescent="0.2">
      <c r="I6696"/>
    </row>
    <row r="6697" spans="9:9" x14ac:dyDescent="0.2">
      <c r="I6697"/>
    </row>
    <row r="6698" spans="9:9" x14ac:dyDescent="0.2">
      <c r="I6698"/>
    </row>
    <row r="6699" spans="9:9" x14ac:dyDescent="0.2">
      <c r="I6699"/>
    </row>
    <row r="6700" spans="9:9" x14ac:dyDescent="0.2">
      <c r="I6700"/>
    </row>
    <row r="6701" spans="9:9" x14ac:dyDescent="0.2">
      <c r="I6701"/>
    </row>
    <row r="6702" spans="9:9" x14ac:dyDescent="0.2">
      <c r="I6702"/>
    </row>
    <row r="6703" spans="9:9" x14ac:dyDescent="0.2">
      <c r="I6703"/>
    </row>
    <row r="6704" spans="9:9" x14ac:dyDescent="0.2">
      <c r="I6704"/>
    </row>
    <row r="6705" spans="9:9" x14ac:dyDescent="0.2">
      <c r="I6705"/>
    </row>
    <row r="6706" spans="9:9" x14ac:dyDescent="0.2">
      <c r="I6706"/>
    </row>
    <row r="6707" spans="9:9" x14ac:dyDescent="0.2">
      <c r="I6707"/>
    </row>
    <row r="6708" spans="9:9" x14ac:dyDescent="0.2">
      <c r="I6708"/>
    </row>
    <row r="6709" spans="9:9" x14ac:dyDescent="0.2">
      <c r="I6709"/>
    </row>
    <row r="6710" spans="9:9" x14ac:dyDescent="0.2">
      <c r="I6710"/>
    </row>
    <row r="6711" spans="9:9" x14ac:dyDescent="0.2">
      <c r="I6711"/>
    </row>
    <row r="6712" spans="9:9" x14ac:dyDescent="0.2">
      <c r="I6712"/>
    </row>
    <row r="6713" spans="9:9" x14ac:dyDescent="0.2">
      <c r="I6713"/>
    </row>
    <row r="6714" spans="9:9" x14ac:dyDescent="0.2">
      <c r="I6714"/>
    </row>
    <row r="6715" spans="9:9" x14ac:dyDescent="0.2">
      <c r="I6715"/>
    </row>
    <row r="6716" spans="9:9" x14ac:dyDescent="0.2">
      <c r="I6716"/>
    </row>
    <row r="6717" spans="9:9" x14ac:dyDescent="0.2">
      <c r="I6717"/>
    </row>
    <row r="6718" spans="9:9" x14ac:dyDescent="0.2">
      <c r="I6718"/>
    </row>
    <row r="6719" spans="9:9" x14ac:dyDescent="0.2">
      <c r="I6719"/>
    </row>
    <row r="6720" spans="9:9" x14ac:dyDescent="0.2">
      <c r="I6720"/>
    </row>
    <row r="6721" spans="9:9" x14ac:dyDescent="0.2">
      <c r="I6721"/>
    </row>
    <row r="6722" spans="9:9" x14ac:dyDescent="0.2">
      <c r="I6722"/>
    </row>
    <row r="6723" spans="9:9" x14ac:dyDescent="0.2">
      <c r="I6723"/>
    </row>
    <row r="6724" spans="9:9" x14ac:dyDescent="0.2">
      <c r="I6724"/>
    </row>
    <row r="6725" spans="9:9" x14ac:dyDescent="0.2">
      <c r="I6725"/>
    </row>
    <row r="6726" spans="9:9" x14ac:dyDescent="0.2">
      <c r="I6726"/>
    </row>
    <row r="6727" spans="9:9" x14ac:dyDescent="0.2">
      <c r="I6727"/>
    </row>
    <row r="6728" spans="9:9" x14ac:dyDescent="0.2">
      <c r="I6728"/>
    </row>
    <row r="6729" spans="9:9" x14ac:dyDescent="0.2">
      <c r="I6729"/>
    </row>
    <row r="6730" spans="9:9" x14ac:dyDescent="0.2">
      <c r="I6730"/>
    </row>
    <row r="6731" spans="9:9" x14ac:dyDescent="0.2">
      <c r="I6731"/>
    </row>
    <row r="6732" spans="9:9" x14ac:dyDescent="0.2">
      <c r="I6732"/>
    </row>
    <row r="6733" spans="9:9" x14ac:dyDescent="0.2">
      <c r="I6733"/>
    </row>
    <row r="6734" spans="9:9" x14ac:dyDescent="0.2">
      <c r="I6734"/>
    </row>
    <row r="6735" spans="9:9" x14ac:dyDescent="0.2">
      <c r="I6735"/>
    </row>
    <row r="6736" spans="9:9" x14ac:dyDescent="0.2">
      <c r="I6736"/>
    </row>
    <row r="6737" spans="9:9" x14ac:dyDescent="0.2">
      <c r="I6737"/>
    </row>
    <row r="6738" spans="9:9" x14ac:dyDescent="0.2">
      <c r="I6738"/>
    </row>
    <row r="6739" spans="9:9" x14ac:dyDescent="0.2">
      <c r="I6739"/>
    </row>
    <row r="6740" spans="9:9" x14ac:dyDescent="0.2">
      <c r="I6740"/>
    </row>
    <row r="6741" spans="9:9" x14ac:dyDescent="0.2">
      <c r="I6741"/>
    </row>
    <row r="6742" spans="9:9" x14ac:dyDescent="0.2">
      <c r="I6742"/>
    </row>
    <row r="6743" spans="9:9" x14ac:dyDescent="0.2">
      <c r="I6743"/>
    </row>
    <row r="6744" spans="9:9" x14ac:dyDescent="0.2">
      <c r="I6744"/>
    </row>
    <row r="6745" spans="9:9" x14ac:dyDescent="0.2">
      <c r="I6745"/>
    </row>
    <row r="6746" spans="9:9" x14ac:dyDescent="0.2">
      <c r="I6746"/>
    </row>
    <row r="6747" spans="9:9" x14ac:dyDescent="0.2">
      <c r="I6747"/>
    </row>
    <row r="6748" spans="9:9" x14ac:dyDescent="0.2">
      <c r="I6748"/>
    </row>
    <row r="6749" spans="9:9" x14ac:dyDescent="0.2">
      <c r="I6749"/>
    </row>
    <row r="6750" spans="9:9" x14ac:dyDescent="0.2">
      <c r="I6750"/>
    </row>
    <row r="6751" spans="9:9" x14ac:dyDescent="0.2">
      <c r="I6751"/>
    </row>
    <row r="6752" spans="9:9" x14ac:dyDescent="0.2">
      <c r="I6752"/>
    </row>
    <row r="6753" spans="9:9" x14ac:dyDescent="0.2">
      <c r="I6753"/>
    </row>
    <row r="6754" spans="9:9" x14ac:dyDescent="0.2">
      <c r="I6754"/>
    </row>
    <row r="6755" spans="9:9" x14ac:dyDescent="0.2">
      <c r="I6755"/>
    </row>
    <row r="6756" spans="9:9" x14ac:dyDescent="0.2">
      <c r="I6756"/>
    </row>
    <row r="6757" spans="9:9" x14ac:dyDescent="0.2">
      <c r="I6757"/>
    </row>
    <row r="6758" spans="9:9" x14ac:dyDescent="0.2">
      <c r="I6758"/>
    </row>
    <row r="6759" spans="9:9" x14ac:dyDescent="0.2">
      <c r="I6759"/>
    </row>
    <row r="6760" spans="9:9" x14ac:dyDescent="0.2">
      <c r="I6760"/>
    </row>
    <row r="6761" spans="9:9" x14ac:dyDescent="0.2">
      <c r="I6761"/>
    </row>
    <row r="6762" spans="9:9" x14ac:dyDescent="0.2">
      <c r="I6762"/>
    </row>
    <row r="6763" spans="9:9" x14ac:dyDescent="0.2">
      <c r="I6763"/>
    </row>
    <row r="6764" spans="9:9" x14ac:dyDescent="0.2">
      <c r="I6764"/>
    </row>
    <row r="6765" spans="9:9" x14ac:dyDescent="0.2">
      <c r="I6765"/>
    </row>
    <row r="6766" spans="9:9" x14ac:dyDescent="0.2">
      <c r="I6766"/>
    </row>
    <row r="6767" spans="9:9" x14ac:dyDescent="0.2">
      <c r="I6767"/>
    </row>
    <row r="6768" spans="9:9" x14ac:dyDescent="0.2">
      <c r="I6768"/>
    </row>
    <row r="6769" spans="9:9" x14ac:dyDescent="0.2">
      <c r="I6769"/>
    </row>
    <row r="6770" spans="9:9" x14ac:dyDescent="0.2">
      <c r="I6770"/>
    </row>
    <row r="6771" spans="9:9" x14ac:dyDescent="0.2">
      <c r="I6771"/>
    </row>
    <row r="6772" spans="9:9" x14ac:dyDescent="0.2">
      <c r="I6772"/>
    </row>
    <row r="6773" spans="9:9" x14ac:dyDescent="0.2">
      <c r="I6773"/>
    </row>
    <row r="6774" spans="9:9" x14ac:dyDescent="0.2">
      <c r="I6774"/>
    </row>
    <row r="6775" spans="9:9" x14ac:dyDescent="0.2">
      <c r="I6775"/>
    </row>
  </sheetData>
  <mergeCells count="1">
    <mergeCell ref="J3399:K3399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5362-B8A7-2F42-89C2-A88D70120D1F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A581-B1E8-4645-A3F9-6952C4BFFD57}">
  <sheetPr>
    <tabColor rgb="FFFFFF00"/>
  </sheetPr>
  <dimension ref="A1:C363"/>
  <sheetViews>
    <sheetView topLeftCell="A157" workbookViewId="0">
      <selection activeCell="C191" sqref="C191"/>
    </sheetView>
  </sheetViews>
  <sheetFormatPr baseColWidth="10" defaultRowHeight="16" x14ac:dyDescent="0.2"/>
  <cols>
    <col min="1" max="1" width="40.1640625" bestFit="1" customWidth="1"/>
  </cols>
  <sheetData>
    <row r="1" spans="1:3" x14ac:dyDescent="0.2">
      <c r="A1" t="s">
        <v>781</v>
      </c>
      <c r="B1" t="s">
        <v>783</v>
      </c>
      <c r="C1" t="s">
        <v>784</v>
      </c>
    </row>
    <row r="2" spans="1:3" x14ac:dyDescent="0.2">
      <c r="A2" t="s">
        <v>145</v>
      </c>
      <c r="B2">
        <v>3022750</v>
      </c>
      <c r="C2">
        <v>3028911</v>
      </c>
    </row>
    <row r="3" spans="1:3" x14ac:dyDescent="0.2">
      <c r="A3" t="s">
        <v>269</v>
      </c>
      <c r="B3">
        <v>3028590</v>
      </c>
      <c r="C3">
        <v>3028620</v>
      </c>
    </row>
    <row r="4" spans="1:3" x14ac:dyDescent="0.2">
      <c r="A4" t="s">
        <v>109</v>
      </c>
      <c r="B4">
        <v>3028140</v>
      </c>
      <c r="C4">
        <v>3028170</v>
      </c>
    </row>
    <row r="5" spans="1:3" x14ac:dyDescent="0.2">
      <c r="A5" t="s">
        <v>150</v>
      </c>
      <c r="B5">
        <v>3027810</v>
      </c>
      <c r="C5">
        <v>3027840</v>
      </c>
    </row>
    <row r="6" spans="1:3" x14ac:dyDescent="0.2">
      <c r="A6" t="s">
        <v>97</v>
      </c>
      <c r="B6">
        <v>3027740</v>
      </c>
      <c r="C6">
        <v>3027790</v>
      </c>
    </row>
    <row r="7" spans="1:3" x14ac:dyDescent="0.2">
      <c r="A7" t="s">
        <v>234</v>
      </c>
      <c r="B7">
        <v>3027060</v>
      </c>
      <c r="C7">
        <v>3027090</v>
      </c>
    </row>
    <row r="8" spans="1:3" x14ac:dyDescent="0.2">
      <c r="A8" t="s">
        <v>18</v>
      </c>
      <c r="B8">
        <v>3026640</v>
      </c>
      <c r="C8">
        <v>3026670</v>
      </c>
    </row>
    <row r="9" spans="1:3" x14ac:dyDescent="0.2">
      <c r="A9" t="s">
        <v>180</v>
      </c>
      <c r="B9">
        <v>3026550</v>
      </c>
      <c r="C9">
        <v>3026580</v>
      </c>
    </row>
    <row r="10" spans="1:3" x14ac:dyDescent="0.2">
      <c r="A10" t="s">
        <v>112</v>
      </c>
      <c r="B10">
        <v>3026160</v>
      </c>
      <c r="C10">
        <v>3026190</v>
      </c>
    </row>
    <row r="11" spans="1:3" x14ac:dyDescent="0.2">
      <c r="A11" t="s">
        <v>280</v>
      </c>
      <c r="B11">
        <v>3026070</v>
      </c>
      <c r="C11">
        <v>3026100</v>
      </c>
    </row>
    <row r="12" spans="1:3" x14ac:dyDescent="0.2">
      <c r="A12" t="s">
        <v>37</v>
      </c>
      <c r="B12">
        <v>3025130</v>
      </c>
      <c r="C12">
        <v>3025140</v>
      </c>
    </row>
    <row r="13" spans="1:3" x14ac:dyDescent="0.2">
      <c r="A13" t="s">
        <v>253</v>
      </c>
      <c r="B13">
        <v>3025020</v>
      </c>
      <c r="C13">
        <v>3025050</v>
      </c>
    </row>
    <row r="14" spans="1:3" x14ac:dyDescent="0.2">
      <c r="A14" t="s">
        <v>260</v>
      </c>
      <c r="B14">
        <v>3024200</v>
      </c>
      <c r="C14">
        <v>3024230</v>
      </c>
    </row>
    <row r="15" spans="1:3" x14ac:dyDescent="0.2">
      <c r="A15" t="s">
        <v>188</v>
      </c>
      <c r="B15">
        <v>3024150</v>
      </c>
      <c r="C15">
        <v>3024180</v>
      </c>
    </row>
    <row r="16" spans="1:3" x14ac:dyDescent="0.2">
      <c r="A16" t="s">
        <v>343</v>
      </c>
      <c r="B16">
        <v>3023940</v>
      </c>
      <c r="C16">
        <v>3023940</v>
      </c>
    </row>
    <row r="17" spans="1:3" x14ac:dyDescent="0.2">
      <c r="A17" t="s">
        <v>316</v>
      </c>
      <c r="B17">
        <v>3023900</v>
      </c>
      <c r="C17">
        <v>3023910</v>
      </c>
    </row>
    <row r="18" spans="1:3" x14ac:dyDescent="0.2">
      <c r="A18" t="s">
        <v>261</v>
      </c>
      <c r="B18">
        <v>3023520</v>
      </c>
      <c r="C18">
        <v>3023550</v>
      </c>
    </row>
    <row r="19" spans="1:3" x14ac:dyDescent="0.2">
      <c r="A19" t="s">
        <v>228</v>
      </c>
      <c r="B19">
        <v>3023370</v>
      </c>
      <c r="C19">
        <v>3023400</v>
      </c>
    </row>
    <row r="20" spans="1:3" x14ac:dyDescent="0.2">
      <c r="A20" t="s">
        <v>215</v>
      </c>
      <c r="B20">
        <v>3023040</v>
      </c>
      <c r="C20">
        <v>3023070</v>
      </c>
    </row>
    <row r="21" spans="1:3" x14ac:dyDescent="0.2">
      <c r="A21" t="s">
        <v>163</v>
      </c>
      <c r="B21">
        <v>3022790</v>
      </c>
      <c r="C21">
        <v>3022800</v>
      </c>
    </row>
    <row r="22" spans="1:3" x14ac:dyDescent="0.2">
      <c r="A22" t="s">
        <v>64</v>
      </c>
      <c r="B22">
        <v>3022370</v>
      </c>
      <c r="C22">
        <v>3022410</v>
      </c>
    </row>
    <row r="23" spans="1:3" x14ac:dyDescent="0.2">
      <c r="A23" t="s">
        <v>295</v>
      </c>
      <c r="B23">
        <v>3022230</v>
      </c>
      <c r="C23">
        <v>3022260</v>
      </c>
    </row>
    <row r="24" spans="1:3" x14ac:dyDescent="0.2">
      <c r="A24" t="s">
        <v>24</v>
      </c>
      <c r="B24">
        <v>3022080</v>
      </c>
      <c r="C24">
        <v>3022110</v>
      </c>
    </row>
    <row r="25" spans="1:3" x14ac:dyDescent="0.2">
      <c r="A25" t="s">
        <v>299</v>
      </c>
      <c r="B25">
        <v>3021870</v>
      </c>
      <c r="C25">
        <v>3021900</v>
      </c>
    </row>
    <row r="26" spans="1:3" x14ac:dyDescent="0.2">
      <c r="A26" t="s">
        <v>311</v>
      </c>
      <c r="B26">
        <v>3021510</v>
      </c>
      <c r="C26">
        <v>3021540</v>
      </c>
    </row>
    <row r="27" spans="1:3" x14ac:dyDescent="0.2">
      <c r="A27" t="s">
        <v>267</v>
      </c>
      <c r="B27">
        <v>3021240</v>
      </c>
      <c r="C27">
        <v>3021270</v>
      </c>
    </row>
    <row r="28" spans="1:3" x14ac:dyDescent="0.2">
      <c r="A28" t="s">
        <v>161</v>
      </c>
      <c r="B28">
        <v>3021060</v>
      </c>
      <c r="C28">
        <v>3021090</v>
      </c>
    </row>
    <row r="29" spans="1:3" x14ac:dyDescent="0.2">
      <c r="A29" t="s">
        <v>279</v>
      </c>
      <c r="B29">
        <v>3020820</v>
      </c>
      <c r="C29">
        <v>3020850</v>
      </c>
    </row>
    <row r="30" spans="1:3" x14ac:dyDescent="0.2">
      <c r="A30" t="s">
        <v>293</v>
      </c>
      <c r="B30">
        <v>3020040</v>
      </c>
      <c r="C30">
        <v>3020070</v>
      </c>
    </row>
    <row r="31" spans="1:3" x14ac:dyDescent="0.2">
      <c r="A31" t="s">
        <v>283</v>
      </c>
      <c r="B31">
        <v>3000090</v>
      </c>
      <c r="C31">
        <v>3019500</v>
      </c>
    </row>
    <row r="32" spans="1:3" x14ac:dyDescent="0.2">
      <c r="A32" t="s">
        <v>75</v>
      </c>
      <c r="B32">
        <v>3018870</v>
      </c>
      <c r="C32">
        <v>3018900</v>
      </c>
    </row>
    <row r="33" spans="1:3" x14ac:dyDescent="0.2">
      <c r="A33" t="s">
        <v>200</v>
      </c>
      <c r="B33">
        <v>3018570</v>
      </c>
      <c r="C33">
        <v>3018540</v>
      </c>
    </row>
    <row r="34" spans="1:3" x14ac:dyDescent="0.2">
      <c r="A34" t="s">
        <v>216</v>
      </c>
      <c r="B34">
        <v>3018240</v>
      </c>
      <c r="C34">
        <v>3018270</v>
      </c>
    </row>
    <row r="35" spans="1:3" x14ac:dyDescent="0.2">
      <c r="A35" t="s">
        <v>107</v>
      </c>
      <c r="B35">
        <v>3017640</v>
      </c>
      <c r="C35">
        <v>3017610</v>
      </c>
    </row>
    <row r="36" spans="1:3" x14ac:dyDescent="0.2">
      <c r="A36" t="s">
        <v>11</v>
      </c>
      <c r="B36">
        <v>3017010</v>
      </c>
      <c r="C36">
        <v>3017040</v>
      </c>
    </row>
    <row r="37" spans="1:3" x14ac:dyDescent="0.2">
      <c r="A37" t="s">
        <v>335</v>
      </c>
      <c r="B37">
        <v>3016200</v>
      </c>
      <c r="C37">
        <v>3016230</v>
      </c>
    </row>
    <row r="38" spans="1:3" x14ac:dyDescent="0.2">
      <c r="A38" t="s">
        <v>265</v>
      </c>
      <c r="B38">
        <v>3015990</v>
      </c>
      <c r="C38">
        <v>3016020</v>
      </c>
    </row>
    <row r="39" spans="1:3" x14ac:dyDescent="0.2">
      <c r="A39" t="s">
        <v>328</v>
      </c>
      <c r="B39">
        <v>3015360</v>
      </c>
      <c r="C39">
        <v>3015390</v>
      </c>
    </row>
    <row r="40" spans="1:3" x14ac:dyDescent="0.2">
      <c r="A40" t="s">
        <v>26</v>
      </c>
      <c r="B40">
        <v>3015200</v>
      </c>
      <c r="C40">
        <v>3015260</v>
      </c>
    </row>
    <row r="41" spans="1:3" x14ac:dyDescent="0.2">
      <c r="A41" t="s">
        <v>322</v>
      </c>
      <c r="B41">
        <v>3014340</v>
      </c>
      <c r="C41">
        <v>3014370</v>
      </c>
    </row>
    <row r="42" spans="1:3" x14ac:dyDescent="0.2">
      <c r="A42" t="s">
        <v>168</v>
      </c>
      <c r="B42">
        <v>3013800</v>
      </c>
      <c r="C42">
        <v>3013830</v>
      </c>
    </row>
    <row r="43" spans="1:3" x14ac:dyDescent="0.2">
      <c r="A43" t="s">
        <v>144</v>
      </c>
      <c r="B43">
        <v>3013560</v>
      </c>
      <c r="C43">
        <v>3013590</v>
      </c>
    </row>
    <row r="44" spans="1:3" x14ac:dyDescent="0.2">
      <c r="A44" t="s">
        <v>326</v>
      </c>
      <c r="B44">
        <v>3013440</v>
      </c>
      <c r="C44">
        <v>3013470</v>
      </c>
    </row>
    <row r="45" spans="1:3" x14ac:dyDescent="0.2">
      <c r="A45" t="s">
        <v>15</v>
      </c>
      <c r="B45">
        <v>3013395</v>
      </c>
      <c r="C45">
        <v>3013400</v>
      </c>
    </row>
    <row r="46" spans="1:3" x14ac:dyDescent="0.2">
      <c r="A46" t="s">
        <v>10</v>
      </c>
      <c r="B46">
        <v>3013310</v>
      </c>
      <c r="C46">
        <v>3013340</v>
      </c>
    </row>
    <row r="47" spans="1:3" x14ac:dyDescent="0.2">
      <c r="A47" t="s">
        <v>35</v>
      </c>
      <c r="B47">
        <v>3013040</v>
      </c>
      <c r="C47">
        <v>3013050</v>
      </c>
    </row>
    <row r="48" spans="1:3" x14ac:dyDescent="0.2">
      <c r="A48" t="s">
        <v>73</v>
      </c>
      <c r="B48">
        <v>3012960</v>
      </c>
      <c r="C48">
        <v>3012990</v>
      </c>
    </row>
    <row r="49" spans="1:3" x14ac:dyDescent="0.2">
      <c r="A49" t="s">
        <v>158</v>
      </c>
      <c r="B49">
        <v>3012270</v>
      </c>
      <c r="C49">
        <v>3012300</v>
      </c>
    </row>
    <row r="50" spans="1:3" x14ac:dyDescent="0.2">
      <c r="A50" t="s">
        <v>219</v>
      </c>
      <c r="B50">
        <v>3011820</v>
      </c>
      <c r="C50">
        <v>3011850</v>
      </c>
    </row>
    <row r="51" spans="1:3" x14ac:dyDescent="0.2">
      <c r="A51" t="s">
        <v>272</v>
      </c>
      <c r="B51">
        <v>3011550</v>
      </c>
      <c r="C51">
        <v>3011580</v>
      </c>
    </row>
    <row r="52" spans="1:3" x14ac:dyDescent="0.2">
      <c r="A52" t="s">
        <v>321</v>
      </c>
      <c r="B52">
        <v>3011420</v>
      </c>
      <c r="C52">
        <v>3011460</v>
      </c>
    </row>
    <row r="53" spans="1:3" x14ac:dyDescent="0.2">
      <c r="A53" t="s">
        <v>44</v>
      </c>
      <c r="B53">
        <v>3011240</v>
      </c>
      <c r="C53">
        <v>3011260</v>
      </c>
    </row>
    <row r="54" spans="1:3" x14ac:dyDescent="0.2">
      <c r="A54" t="s">
        <v>274</v>
      </c>
      <c r="B54">
        <v>3011160</v>
      </c>
      <c r="C54">
        <v>3011190</v>
      </c>
    </row>
    <row r="55" spans="1:3" x14ac:dyDescent="0.2">
      <c r="A55" t="s">
        <v>263</v>
      </c>
      <c r="B55">
        <v>3010210</v>
      </c>
      <c r="C55">
        <v>3010290</v>
      </c>
    </row>
    <row r="56" spans="1:3" x14ac:dyDescent="0.2">
      <c r="A56" t="s">
        <v>309</v>
      </c>
      <c r="B56">
        <v>3010140</v>
      </c>
      <c r="C56">
        <v>3010170</v>
      </c>
    </row>
    <row r="57" spans="1:3" x14ac:dyDescent="0.2">
      <c r="A57" t="s">
        <v>140</v>
      </c>
      <c r="B57">
        <v>3009180</v>
      </c>
      <c r="C57">
        <v>3009210</v>
      </c>
    </row>
    <row r="58" spans="1:3" x14ac:dyDescent="0.2">
      <c r="A58" t="s">
        <v>77</v>
      </c>
      <c r="B58">
        <v>3008860</v>
      </c>
      <c r="C58">
        <v>3008850</v>
      </c>
    </row>
    <row r="59" spans="1:3" x14ac:dyDescent="0.2">
      <c r="A59" t="s">
        <v>60</v>
      </c>
      <c r="B59">
        <v>3012510</v>
      </c>
      <c r="C59">
        <v>3008340</v>
      </c>
    </row>
    <row r="60" spans="1:3" x14ac:dyDescent="0.2">
      <c r="A60" t="s">
        <v>133</v>
      </c>
      <c r="B60">
        <v>3000003</v>
      </c>
      <c r="C60">
        <v>3008190</v>
      </c>
    </row>
    <row r="61" spans="1:3" x14ac:dyDescent="0.2">
      <c r="A61" t="s">
        <v>268</v>
      </c>
      <c r="B61">
        <v>3007830</v>
      </c>
      <c r="C61">
        <v>3007860</v>
      </c>
    </row>
    <row r="62" spans="1:3" x14ac:dyDescent="0.2">
      <c r="A62" t="s">
        <v>233</v>
      </c>
      <c r="B62">
        <v>3007330</v>
      </c>
      <c r="C62">
        <v>3007320</v>
      </c>
    </row>
    <row r="63" spans="1:3" x14ac:dyDescent="0.2">
      <c r="A63" t="s">
        <v>294</v>
      </c>
      <c r="B63">
        <v>3007190</v>
      </c>
      <c r="C63">
        <v>3007200</v>
      </c>
    </row>
    <row r="64" spans="1:3" x14ac:dyDescent="0.2">
      <c r="A64" t="s">
        <v>88</v>
      </c>
      <c r="B64">
        <v>3007110</v>
      </c>
      <c r="C64">
        <v>3007140</v>
      </c>
    </row>
    <row r="65" spans="1:3" x14ac:dyDescent="0.2">
      <c r="A65" t="s">
        <v>277</v>
      </c>
      <c r="B65">
        <v>3007050</v>
      </c>
      <c r="C65">
        <v>3007080</v>
      </c>
    </row>
    <row r="66" spans="1:3" x14ac:dyDescent="0.2">
      <c r="A66" t="s">
        <v>193</v>
      </c>
      <c r="B66">
        <v>3006790</v>
      </c>
      <c r="C66">
        <v>3006810</v>
      </c>
    </row>
    <row r="67" spans="1:3" x14ac:dyDescent="0.2">
      <c r="A67" t="s">
        <v>307</v>
      </c>
      <c r="B67">
        <v>3006320</v>
      </c>
      <c r="C67">
        <v>3006330</v>
      </c>
    </row>
    <row r="68" spans="1:3" x14ac:dyDescent="0.2">
      <c r="A68" t="s">
        <v>14</v>
      </c>
      <c r="B68">
        <v>3006260</v>
      </c>
      <c r="C68">
        <v>3006270</v>
      </c>
    </row>
    <row r="69" spans="1:3" x14ac:dyDescent="0.2">
      <c r="A69" t="s">
        <v>159</v>
      </c>
      <c r="B69">
        <v>3006112</v>
      </c>
      <c r="C69">
        <v>3006115</v>
      </c>
    </row>
    <row r="70" spans="1:3" x14ac:dyDescent="0.2">
      <c r="A70" t="s">
        <v>36</v>
      </c>
      <c r="B70">
        <v>3005880</v>
      </c>
      <c r="C70">
        <v>3005910</v>
      </c>
    </row>
    <row r="71" spans="1:3" x14ac:dyDescent="0.2">
      <c r="A71" t="s">
        <v>289</v>
      </c>
      <c r="B71">
        <v>3005280</v>
      </c>
      <c r="C71">
        <v>3005310</v>
      </c>
    </row>
    <row r="72" spans="1:3" x14ac:dyDescent="0.2">
      <c r="A72" t="s">
        <v>270</v>
      </c>
      <c r="B72">
        <v>3005010</v>
      </c>
      <c r="C72">
        <v>3005040</v>
      </c>
    </row>
    <row r="73" spans="1:3" x14ac:dyDescent="0.2">
      <c r="A73" t="s">
        <v>339</v>
      </c>
      <c r="B73">
        <v>3004890</v>
      </c>
      <c r="C73">
        <v>3004920</v>
      </c>
    </row>
    <row r="74" spans="1:3" x14ac:dyDescent="0.2">
      <c r="A74" t="s">
        <v>108</v>
      </c>
      <c r="B74">
        <v>3004560</v>
      </c>
      <c r="C74">
        <v>3004590</v>
      </c>
    </row>
    <row r="75" spans="1:3" x14ac:dyDescent="0.2">
      <c r="A75" t="s">
        <v>332</v>
      </c>
      <c r="B75">
        <v>3003870</v>
      </c>
      <c r="C75">
        <v>3003900</v>
      </c>
    </row>
    <row r="76" spans="1:3" x14ac:dyDescent="0.2">
      <c r="A76" t="s">
        <v>96</v>
      </c>
      <c r="B76">
        <v>3003820</v>
      </c>
      <c r="C76">
        <v>3003840</v>
      </c>
    </row>
    <row r="77" spans="1:3" x14ac:dyDescent="0.2">
      <c r="A77" t="s">
        <v>38</v>
      </c>
      <c r="B77">
        <v>3003420</v>
      </c>
      <c r="C77">
        <v>3003450</v>
      </c>
    </row>
    <row r="78" spans="1:3" x14ac:dyDescent="0.2">
      <c r="A78" t="s">
        <v>118</v>
      </c>
      <c r="B78">
        <v>3003290</v>
      </c>
      <c r="C78">
        <v>3003330</v>
      </c>
    </row>
    <row r="79" spans="1:3" x14ac:dyDescent="0.2">
      <c r="A79" t="s">
        <v>174</v>
      </c>
      <c r="B79">
        <v>3002430</v>
      </c>
      <c r="C79">
        <v>3002450</v>
      </c>
    </row>
    <row r="80" spans="1:3" x14ac:dyDescent="0.2">
      <c r="A80" t="s">
        <v>160</v>
      </c>
      <c r="B80">
        <v>3002220</v>
      </c>
      <c r="C80">
        <v>3002250</v>
      </c>
    </row>
    <row r="81" spans="1:3" x14ac:dyDescent="0.2">
      <c r="A81" t="s">
        <v>68</v>
      </c>
      <c r="B81">
        <v>3002010</v>
      </c>
      <c r="C81">
        <v>3002030</v>
      </c>
    </row>
    <row r="82" spans="1:3" x14ac:dyDescent="0.2">
      <c r="A82" t="s">
        <v>300</v>
      </c>
      <c r="B82">
        <v>3001710</v>
      </c>
      <c r="C82">
        <v>3001740</v>
      </c>
    </row>
    <row r="83" spans="1:3" x14ac:dyDescent="0.2">
      <c r="A83" t="s">
        <v>222</v>
      </c>
      <c r="B83">
        <v>3000932</v>
      </c>
      <c r="C83">
        <v>3000933</v>
      </c>
    </row>
    <row r="84" spans="1:3" x14ac:dyDescent="0.2">
      <c r="A84" t="s">
        <v>178</v>
      </c>
      <c r="B84">
        <v>3000098</v>
      </c>
      <c r="C84">
        <v>3000101</v>
      </c>
    </row>
    <row r="85" spans="1:3" x14ac:dyDescent="0.2">
      <c r="A85" t="s">
        <v>146</v>
      </c>
      <c r="B85">
        <v>3000096</v>
      </c>
      <c r="C85">
        <v>3000097</v>
      </c>
    </row>
    <row r="86" spans="1:3" x14ac:dyDescent="0.2">
      <c r="A86" t="s">
        <v>275</v>
      </c>
      <c r="B86">
        <v>3016050</v>
      </c>
      <c r="C86">
        <v>3000095</v>
      </c>
    </row>
    <row r="87" spans="1:3" x14ac:dyDescent="0.2">
      <c r="A87" t="s">
        <v>197</v>
      </c>
      <c r="B87">
        <v>3001860</v>
      </c>
    </row>
    <row r="88" spans="1:3" x14ac:dyDescent="0.2">
      <c r="A88" t="s">
        <v>187</v>
      </c>
      <c r="B88">
        <v>3017460</v>
      </c>
    </row>
    <row r="89" spans="1:3" x14ac:dyDescent="0.2">
      <c r="A89" t="s">
        <v>769</v>
      </c>
    </row>
    <row r="90" spans="1:3" x14ac:dyDescent="0.2">
      <c r="A90" t="s">
        <v>33</v>
      </c>
      <c r="B90">
        <v>3001950</v>
      </c>
    </row>
    <row r="91" spans="1:3" x14ac:dyDescent="0.2">
      <c r="A91" t="s">
        <v>122</v>
      </c>
      <c r="B91">
        <v>3001980</v>
      </c>
    </row>
    <row r="92" spans="1:3" x14ac:dyDescent="0.2">
      <c r="A92" t="s">
        <v>116</v>
      </c>
      <c r="B92">
        <v>3002070</v>
      </c>
    </row>
    <row r="93" spans="1:3" x14ac:dyDescent="0.2">
      <c r="A93" t="s">
        <v>224</v>
      </c>
      <c r="B93">
        <v>3002300</v>
      </c>
    </row>
    <row r="94" spans="1:3" x14ac:dyDescent="0.2">
      <c r="A94" t="s">
        <v>278</v>
      </c>
      <c r="B94">
        <v>3000008</v>
      </c>
    </row>
    <row r="95" spans="1:3" x14ac:dyDescent="0.2">
      <c r="A95" t="s">
        <v>172</v>
      </c>
      <c r="B95">
        <v>3002490</v>
      </c>
    </row>
    <row r="96" spans="1:3" x14ac:dyDescent="0.2">
      <c r="A96" t="s">
        <v>246</v>
      </c>
      <c r="B96">
        <v>3002550</v>
      </c>
    </row>
    <row r="97" spans="1:2" x14ac:dyDescent="0.2">
      <c r="A97" t="s">
        <v>80</v>
      </c>
      <c r="B97">
        <v>3002570</v>
      </c>
    </row>
    <row r="98" spans="1:2" x14ac:dyDescent="0.2">
      <c r="A98" t="s">
        <v>271</v>
      </c>
      <c r="B98">
        <v>3002640</v>
      </c>
    </row>
    <row r="99" spans="1:2" x14ac:dyDescent="0.2">
      <c r="A99" t="s">
        <v>69</v>
      </c>
      <c r="B99">
        <v>3002730</v>
      </c>
    </row>
    <row r="100" spans="1:2" x14ac:dyDescent="0.2">
      <c r="A100" t="s">
        <v>151</v>
      </c>
      <c r="B100">
        <v>3002820</v>
      </c>
    </row>
    <row r="101" spans="1:2" x14ac:dyDescent="0.2">
      <c r="A101" t="s">
        <v>21</v>
      </c>
      <c r="B101">
        <v>3000012</v>
      </c>
    </row>
    <row r="102" spans="1:2" x14ac:dyDescent="0.2">
      <c r="A102" t="s">
        <v>20</v>
      </c>
      <c r="B102">
        <v>3003000</v>
      </c>
    </row>
    <row r="103" spans="1:2" x14ac:dyDescent="0.2">
      <c r="A103" t="s">
        <v>7</v>
      </c>
      <c r="B103">
        <v>3003090</v>
      </c>
    </row>
    <row r="104" spans="1:2" x14ac:dyDescent="0.2">
      <c r="A104" t="s">
        <v>30</v>
      </c>
      <c r="B104">
        <v>3003270</v>
      </c>
    </row>
    <row r="105" spans="1:2" x14ac:dyDescent="0.2">
      <c r="A105" t="s">
        <v>50</v>
      </c>
      <c r="B105">
        <v>3003480</v>
      </c>
    </row>
    <row r="106" spans="1:2" x14ac:dyDescent="0.2">
      <c r="A106" t="s">
        <v>237</v>
      </c>
      <c r="B106">
        <v>3003600</v>
      </c>
    </row>
    <row r="107" spans="1:2" x14ac:dyDescent="0.2">
      <c r="A107" t="s">
        <v>58</v>
      </c>
      <c r="B107">
        <v>3000020</v>
      </c>
    </row>
    <row r="108" spans="1:2" x14ac:dyDescent="0.2">
      <c r="A108" t="s">
        <v>364</v>
      </c>
      <c r="B108">
        <v>3000010</v>
      </c>
    </row>
    <row r="109" spans="1:2" x14ac:dyDescent="0.2">
      <c r="A109" t="s">
        <v>45</v>
      </c>
      <c r="B109">
        <v>3003750</v>
      </c>
    </row>
    <row r="110" spans="1:2" x14ac:dyDescent="0.2">
      <c r="A110" t="s">
        <v>379</v>
      </c>
      <c r="B110">
        <v>3000654</v>
      </c>
    </row>
    <row r="111" spans="1:2" x14ac:dyDescent="0.2">
      <c r="A111" t="s">
        <v>236</v>
      </c>
      <c r="B111">
        <v>3000060</v>
      </c>
    </row>
    <row r="112" spans="1:2" x14ac:dyDescent="0.2">
      <c r="A112" t="s">
        <v>302</v>
      </c>
      <c r="B112">
        <v>3003800</v>
      </c>
    </row>
    <row r="113" spans="1:2" x14ac:dyDescent="0.2">
      <c r="A113" t="s">
        <v>273</v>
      </c>
      <c r="B113">
        <v>3003990</v>
      </c>
    </row>
    <row r="114" spans="1:2" x14ac:dyDescent="0.2">
      <c r="A114" t="s">
        <v>259</v>
      </c>
      <c r="B114">
        <v>3000068</v>
      </c>
    </row>
    <row r="115" spans="1:2" x14ac:dyDescent="0.2">
      <c r="A115" t="s">
        <v>22</v>
      </c>
      <c r="B115">
        <v>3000011</v>
      </c>
    </row>
    <row r="116" spans="1:2" x14ac:dyDescent="0.2">
      <c r="A116" t="s">
        <v>62</v>
      </c>
      <c r="B116">
        <v>3004200</v>
      </c>
    </row>
    <row r="117" spans="1:2" x14ac:dyDescent="0.2">
      <c r="A117" t="s">
        <v>333</v>
      </c>
      <c r="B117">
        <v>3004230</v>
      </c>
    </row>
    <row r="118" spans="1:2" x14ac:dyDescent="0.2">
      <c r="A118" t="s">
        <v>204</v>
      </c>
      <c r="B118">
        <v>3004260</v>
      </c>
    </row>
    <row r="119" spans="1:2" x14ac:dyDescent="0.2">
      <c r="A119" t="s">
        <v>152</v>
      </c>
      <c r="B119">
        <v>3004380</v>
      </c>
    </row>
    <row r="120" spans="1:2" x14ac:dyDescent="0.2">
      <c r="A120" t="s">
        <v>143</v>
      </c>
      <c r="B120">
        <v>3004440</v>
      </c>
    </row>
    <row r="121" spans="1:2" x14ac:dyDescent="0.2">
      <c r="A121" t="s">
        <v>25</v>
      </c>
      <c r="B121">
        <v>3004800</v>
      </c>
    </row>
    <row r="122" spans="1:2" x14ac:dyDescent="0.2">
      <c r="A122" t="s">
        <v>238</v>
      </c>
      <c r="B122">
        <v>3000006</v>
      </c>
    </row>
    <row r="123" spans="1:2" x14ac:dyDescent="0.2">
      <c r="A123" t="s">
        <v>262</v>
      </c>
      <c r="B123">
        <v>3005130</v>
      </c>
    </row>
    <row r="124" spans="1:2" x14ac:dyDescent="0.2">
      <c r="A124" t="s">
        <v>132</v>
      </c>
    </row>
    <row r="125" spans="1:2" x14ac:dyDescent="0.2">
      <c r="A125" t="s">
        <v>308</v>
      </c>
      <c r="B125">
        <v>3005330</v>
      </c>
    </row>
    <row r="126" spans="1:2" x14ac:dyDescent="0.2">
      <c r="A126" t="s">
        <v>334</v>
      </c>
      <c r="B126">
        <v>3005460</v>
      </c>
    </row>
    <row r="127" spans="1:2" x14ac:dyDescent="0.2">
      <c r="A127" t="s">
        <v>365</v>
      </c>
      <c r="B127">
        <v>3000014</v>
      </c>
    </row>
    <row r="128" spans="1:2" x14ac:dyDescent="0.2">
      <c r="A128" t="s">
        <v>154</v>
      </c>
      <c r="B128">
        <v>3005550</v>
      </c>
    </row>
    <row r="129" spans="1:2" x14ac:dyDescent="0.2">
      <c r="A129" t="s">
        <v>366</v>
      </c>
      <c r="B129">
        <v>3000015</v>
      </c>
    </row>
    <row r="130" spans="1:2" x14ac:dyDescent="0.2">
      <c r="A130" t="s">
        <v>48</v>
      </c>
      <c r="B130">
        <v>3005760</v>
      </c>
    </row>
    <row r="131" spans="1:2" x14ac:dyDescent="0.2">
      <c r="A131" t="s">
        <v>43</v>
      </c>
      <c r="B131">
        <v>3000016</v>
      </c>
    </row>
    <row r="132" spans="1:2" x14ac:dyDescent="0.2">
      <c r="A132" t="s">
        <v>91</v>
      </c>
      <c r="B132">
        <v>3005990</v>
      </c>
    </row>
    <row r="133" spans="1:2" x14ac:dyDescent="0.2">
      <c r="A133" t="s">
        <v>81</v>
      </c>
      <c r="B133">
        <v>3000029</v>
      </c>
    </row>
    <row r="134" spans="1:2" x14ac:dyDescent="0.2">
      <c r="A134" t="s">
        <v>367</v>
      </c>
      <c r="B134">
        <v>3000018</v>
      </c>
    </row>
    <row r="135" spans="1:2" x14ac:dyDescent="0.2">
      <c r="A135" t="s">
        <v>149</v>
      </c>
      <c r="B135">
        <v>3006840</v>
      </c>
    </row>
    <row r="136" spans="1:2" x14ac:dyDescent="0.2">
      <c r="A136" t="s">
        <v>16</v>
      </c>
      <c r="B136">
        <v>3004050</v>
      </c>
    </row>
    <row r="137" spans="1:2" x14ac:dyDescent="0.2">
      <c r="A137" t="s">
        <v>209</v>
      </c>
      <c r="B137">
        <v>3006870</v>
      </c>
    </row>
    <row r="138" spans="1:2" x14ac:dyDescent="0.2">
      <c r="A138" t="s">
        <v>127</v>
      </c>
      <c r="B138">
        <v>3007030</v>
      </c>
    </row>
    <row r="139" spans="1:2" x14ac:dyDescent="0.2">
      <c r="A139" t="s">
        <v>220</v>
      </c>
      <c r="B139">
        <v>3007350</v>
      </c>
    </row>
    <row r="140" spans="1:2" x14ac:dyDescent="0.2">
      <c r="A140" t="s">
        <v>252</v>
      </c>
      <c r="B140">
        <v>3007410</v>
      </c>
    </row>
    <row r="141" spans="1:2" x14ac:dyDescent="0.2">
      <c r="A141" t="s">
        <v>774</v>
      </c>
      <c r="B141">
        <v>3007500</v>
      </c>
    </row>
    <row r="142" spans="1:2" x14ac:dyDescent="0.2">
      <c r="A142" t="s">
        <v>775</v>
      </c>
      <c r="B142">
        <v>3014150</v>
      </c>
    </row>
    <row r="143" spans="1:2" x14ac:dyDescent="0.2">
      <c r="A143" t="s">
        <v>90</v>
      </c>
      <c r="B143">
        <v>3007710</v>
      </c>
    </row>
    <row r="144" spans="1:2" x14ac:dyDescent="0.2">
      <c r="A144" t="s">
        <v>337</v>
      </c>
      <c r="B144">
        <v>3008130</v>
      </c>
    </row>
    <row r="145" spans="1:2" x14ac:dyDescent="0.2">
      <c r="A145" t="s">
        <v>256</v>
      </c>
      <c r="B145">
        <v>3008280</v>
      </c>
    </row>
    <row r="146" spans="1:2" x14ac:dyDescent="0.2">
      <c r="A146" t="s">
        <v>142</v>
      </c>
      <c r="B146">
        <v>3008310</v>
      </c>
    </row>
    <row r="147" spans="1:2" x14ac:dyDescent="0.2">
      <c r="A147" t="s">
        <v>67</v>
      </c>
      <c r="B147">
        <v>3000023</v>
      </c>
    </row>
    <row r="148" spans="1:2" x14ac:dyDescent="0.2">
      <c r="A148" t="s">
        <v>164</v>
      </c>
    </row>
    <row r="149" spans="1:2" x14ac:dyDescent="0.2">
      <c r="A149" t="s">
        <v>61</v>
      </c>
      <c r="B149">
        <v>3008470</v>
      </c>
    </row>
    <row r="150" spans="1:2" x14ac:dyDescent="0.2">
      <c r="A150" t="s">
        <v>241</v>
      </c>
      <c r="B150">
        <v>3008670</v>
      </c>
    </row>
    <row r="151" spans="1:2" x14ac:dyDescent="0.2">
      <c r="A151" t="s">
        <v>84</v>
      </c>
      <c r="B151">
        <v>3008700</v>
      </c>
    </row>
    <row r="152" spans="1:2" x14ac:dyDescent="0.2">
      <c r="A152" t="s">
        <v>72</v>
      </c>
      <c r="B152">
        <v>3008730</v>
      </c>
    </row>
    <row r="153" spans="1:2" x14ac:dyDescent="0.2">
      <c r="A153" t="s">
        <v>206</v>
      </c>
    </row>
    <row r="154" spans="1:2" x14ac:dyDescent="0.2">
      <c r="A154" t="s">
        <v>0</v>
      </c>
      <c r="B154">
        <v>3008910</v>
      </c>
    </row>
    <row r="155" spans="1:2" x14ac:dyDescent="0.2">
      <c r="A155" t="s">
        <v>291</v>
      </c>
      <c r="B155">
        <v>3009000</v>
      </c>
    </row>
    <row r="156" spans="1:2" x14ac:dyDescent="0.2">
      <c r="A156" t="s">
        <v>282</v>
      </c>
      <c r="B156">
        <v>3009030</v>
      </c>
    </row>
    <row r="157" spans="1:2" x14ac:dyDescent="0.2">
      <c r="A157" t="s">
        <v>227</v>
      </c>
      <c r="B157">
        <v>3009120</v>
      </c>
    </row>
    <row r="158" spans="1:2" x14ac:dyDescent="0.2">
      <c r="A158" t="s">
        <v>232</v>
      </c>
      <c r="B158">
        <v>3009330</v>
      </c>
    </row>
    <row r="159" spans="1:2" x14ac:dyDescent="0.2">
      <c r="A159" t="s">
        <v>310</v>
      </c>
      <c r="B159">
        <v>3000102</v>
      </c>
    </row>
    <row r="160" spans="1:2" x14ac:dyDescent="0.2">
      <c r="A160" t="s">
        <v>134</v>
      </c>
      <c r="B160">
        <v>3009510</v>
      </c>
    </row>
    <row r="161" spans="1:2" x14ac:dyDescent="0.2">
      <c r="A161" t="s">
        <v>170</v>
      </c>
      <c r="B161">
        <v>3009560</v>
      </c>
    </row>
    <row r="162" spans="1:2" x14ac:dyDescent="0.2">
      <c r="A162" t="s">
        <v>347</v>
      </c>
    </row>
    <row r="163" spans="1:2" x14ac:dyDescent="0.2">
      <c r="A163" t="s">
        <v>32</v>
      </c>
      <c r="B163">
        <v>3009670</v>
      </c>
    </row>
    <row r="164" spans="1:2" x14ac:dyDescent="0.2">
      <c r="A164" t="s">
        <v>336</v>
      </c>
      <c r="B164">
        <v>3009720</v>
      </c>
    </row>
    <row r="165" spans="1:2" x14ac:dyDescent="0.2">
      <c r="A165" t="s">
        <v>245</v>
      </c>
      <c r="B165">
        <v>3009780</v>
      </c>
    </row>
    <row r="166" spans="1:2" x14ac:dyDescent="0.2">
      <c r="A166" t="s">
        <v>340</v>
      </c>
      <c r="B166">
        <v>3009840</v>
      </c>
    </row>
    <row r="167" spans="1:2" x14ac:dyDescent="0.2">
      <c r="A167" t="s">
        <v>191</v>
      </c>
      <c r="B167">
        <v>3009930</v>
      </c>
    </row>
    <row r="168" spans="1:2" x14ac:dyDescent="0.2">
      <c r="A168" t="s">
        <v>182</v>
      </c>
      <c r="B168">
        <v>3010080</v>
      </c>
    </row>
    <row r="169" spans="1:2" x14ac:dyDescent="0.2">
      <c r="A169" t="s">
        <v>98</v>
      </c>
      <c r="B169">
        <v>3010920</v>
      </c>
    </row>
    <row r="170" spans="1:2" x14ac:dyDescent="0.2">
      <c r="A170" t="s">
        <v>85</v>
      </c>
      <c r="B170">
        <v>3010230</v>
      </c>
    </row>
    <row r="171" spans="1:2" x14ac:dyDescent="0.2">
      <c r="A171" t="s">
        <v>82</v>
      </c>
      <c r="B171">
        <v>3010290</v>
      </c>
    </row>
    <row r="172" spans="1:2" x14ac:dyDescent="0.2">
      <c r="A172" t="s">
        <v>297</v>
      </c>
      <c r="B172">
        <v>3010800</v>
      </c>
    </row>
    <row r="173" spans="1:2" x14ac:dyDescent="0.2">
      <c r="A173" t="s">
        <v>102</v>
      </c>
    </row>
    <row r="174" spans="1:2" x14ac:dyDescent="0.2">
      <c r="A174" t="s">
        <v>103</v>
      </c>
      <c r="B174">
        <v>3000031</v>
      </c>
    </row>
    <row r="175" spans="1:2" x14ac:dyDescent="0.2">
      <c r="A175" t="s">
        <v>106</v>
      </c>
      <c r="B175">
        <v>3000030</v>
      </c>
    </row>
    <row r="176" spans="1:2" x14ac:dyDescent="0.2">
      <c r="A176" t="s">
        <v>104</v>
      </c>
    </row>
    <row r="177" spans="1:2" x14ac:dyDescent="0.2">
      <c r="A177" t="s">
        <v>258</v>
      </c>
      <c r="B177">
        <v>3011100</v>
      </c>
    </row>
    <row r="178" spans="1:2" x14ac:dyDescent="0.2">
      <c r="A178" t="s">
        <v>183</v>
      </c>
      <c r="B178">
        <v>3011340</v>
      </c>
    </row>
    <row r="179" spans="1:2" x14ac:dyDescent="0.2">
      <c r="A179" t="s">
        <v>212</v>
      </c>
      <c r="B179">
        <v>3011520</v>
      </c>
    </row>
    <row r="180" spans="1:2" x14ac:dyDescent="0.2">
      <c r="A180" t="s">
        <v>29</v>
      </c>
      <c r="B180">
        <v>3011650</v>
      </c>
    </row>
    <row r="181" spans="1:2" x14ac:dyDescent="0.2">
      <c r="A181" t="s">
        <v>266</v>
      </c>
      <c r="B181">
        <v>3011670</v>
      </c>
    </row>
    <row r="182" spans="1:2" x14ac:dyDescent="0.2">
      <c r="A182" t="s">
        <v>317</v>
      </c>
      <c r="B182">
        <v>3011730</v>
      </c>
    </row>
    <row r="183" spans="1:2" x14ac:dyDescent="0.2">
      <c r="A183" t="s">
        <v>124</v>
      </c>
      <c r="B183">
        <v>3000032</v>
      </c>
    </row>
    <row r="184" spans="1:2" x14ac:dyDescent="0.2">
      <c r="A184" t="s">
        <v>115</v>
      </c>
      <c r="B184">
        <v>3011790</v>
      </c>
    </row>
    <row r="185" spans="1:2" x14ac:dyDescent="0.2">
      <c r="A185" t="s">
        <v>123</v>
      </c>
      <c r="B185">
        <v>3000033</v>
      </c>
    </row>
    <row r="186" spans="1:2" x14ac:dyDescent="0.2">
      <c r="A186" t="s">
        <v>131</v>
      </c>
      <c r="B186">
        <v>3000034</v>
      </c>
    </row>
    <row r="187" spans="1:2" x14ac:dyDescent="0.2">
      <c r="A187" t="s">
        <v>244</v>
      </c>
      <c r="B187">
        <v>3021480</v>
      </c>
    </row>
    <row r="188" spans="1:2" x14ac:dyDescent="0.2">
      <c r="A188" t="s">
        <v>47</v>
      </c>
      <c r="B188">
        <v>3012210</v>
      </c>
    </row>
    <row r="189" spans="1:2" x14ac:dyDescent="0.2">
      <c r="A189" t="s">
        <v>147</v>
      </c>
      <c r="B189">
        <v>3012350</v>
      </c>
    </row>
    <row r="190" spans="1:2" x14ac:dyDescent="0.2">
      <c r="A190" t="s">
        <v>320</v>
      </c>
      <c r="B190">
        <v>3012420</v>
      </c>
    </row>
    <row r="191" spans="1:2" x14ac:dyDescent="0.2">
      <c r="A191" t="s">
        <v>247</v>
      </c>
      <c r="B191">
        <v>3012570</v>
      </c>
    </row>
    <row r="192" spans="1:2" x14ac:dyDescent="0.2">
      <c r="A192" t="s">
        <v>312</v>
      </c>
      <c r="B192">
        <v>3012600</v>
      </c>
    </row>
    <row r="193" spans="1:2" x14ac:dyDescent="0.2">
      <c r="A193" t="s">
        <v>318</v>
      </c>
    </row>
    <row r="194" spans="1:2" x14ac:dyDescent="0.2">
      <c r="A194" t="s">
        <v>141</v>
      </c>
      <c r="B194">
        <v>3000037</v>
      </c>
    </row>
    <row r="195" spans="1:2" x14ac:dyDescent="0.2">
      <c r="A195" t="s">
        <v>363</v>
      </c>
      <c r="B195">
        <v>3012900</v>
      </c>
    </row>
    <row r="196" spans="1:2" x14ac:dyDescent="0.2">
      <c r="A196" t="s">
        <v>314</v>
      </c>
      <c r="B196">
        <v>3013110</v>
      </c>
    </row>
    <row r="197" spans="1:2" x14ac:dyDescent="0.2">
      <c r="A197" t="s">
        <v>304</v>
      </c>
      <c r="B197">
        <v>3013140</v>
      </c>
    </row>
    <row r="198" spans="1:2" x14ac:dyDescent="0.2">
      <c r="A198" t="s">
        <v>139</v>
      </c>
      <c r="B198">
        <v>3013200</v>
      </c>
    </row>
    <row r="199" spans="1:2" x14ac:dyDescent="0.2">
      <c r="A199" t="s">
        <v>254</v>
      </c>
      <c r="B199">
        <v>3013260</v>
      </c>
    </row>
    <row r="200" spans="1:2" x14ac:dyDescent="0.2">
      <c r="A200" t="s">
        <v>190</v>
      </c>
      <c r="B200">
        <v>3013530</v>
      </c>
    </row>
    <row r="201" spans="1:2" x14ac:dyDescent="0.2">
      <c r="A201" t="s">
        <v>31</v>
      </c>
      <c r="B201">
        <v>3013280</v>
      </c>
    </row>
    <row r="202" spans="1:2" x14ac:dyDescent="0.2">
      <c r="A202" t="s">
        <v>19</v>
      </c>
      <c r="B202">
        <v>3013660</v>
      </c>
    </row>
    <row r="203" spans="1:2" x14ac:dyDescent="0.2">
      <c r="A203" t="s">
        <v>231</v>
      </c>
      <c r="B203">
        <v>3000099</v>
      </c>
    </row>
    <row r="204" spans="1:2" x14ac:dyDescent="0.2">
      <c r="A204" t="s">
        <v>92</v>
      </c>
      <c r="B204">
        <v>3000005</v>
      </c>
    </row>
    <row r="205" spans="1:2" x14ac:dyDescent="0.2">
      <c r="A205" t="s">
        <v>201</v>
      </c>
      <c r="B205">
        <v>3013860</v>
      </c>
    </row>
    <row r="206" spans="1:2" x14ac:dyDescent="0.2">
      <c r="A206" t="s">
        <v>243</v>
      </c>
      <c r="B206">
        <v>3013890</v>
      </c>
    </row>
    <row r="207" spans="1:2" x14ac:dyDescent="0.2">
      <c r="A207" t="s">
        <v>46</v>
      </c>
      <c r="B207">
        <v>3014070</v>
      </c>
    </row>
    <row r="208" spans="1:2" x14ac:dyDescent="0.2">
      <c r="A208" t="s">
        <v>148</v>
      </c>
      <c r="B208">
        <v>3000038</v>
      </c>
    </row>
    <row r="209" spans="1:2" x14ac:dyDescent="0.2">
      <c r="A209" t="s">
        <v>157</v>
      </c>
      <c r="B209">
        <v>3014430</v>
      </c>
    </row>
    <row r="210" spans="1:2" x14ac:dyDescent="0.2">
      <c r="A210" t="s">
        <v>284</v>
      </c>
      <c r="B210">
        <v>3014640</v>
      </c>
    </row>
    <row r="211" spans="1:2" x14ac:dyDescent="0.2">
      <c r="A211" t="s">
        <v>341</v>
      </c>
      <c r="B211">
        <v>3014700</v>
      </c>
    </row>
    <row r="212" spans="1:2" x14ac:dyDescent="0.2">
      <c r="A212" t="s">
        <v>319</v>
      </c>
      <c r="B212">
        <v>3014760</v>
      </c>
    </row>
    <row r="213" spans="1:2" x14ac:dyDescent="0.2">
      <c r="A213" t="s">
        <v>345</v>
      </c>
      <c r="B213">
        <v>3014820</v>
      </c>
    </row>
    <row r="214" spans="1:2" x14ac:dyDescent="0.2">
      <c r="A214" t="s">
        <v>5</v>
      </c>
      <c r="B214">
        <v>3015060</v>
      </c>
    </row>
    <row r="215" spans="1:2" x14ac:dyDescent="0.2">
      <c r="A215" t="s">
        <v>153</v>
      </c>
      <c r="B215">
        <v>3015120</v>
      </c>
    </row>
    <row r="216" spans="1:2" x14ac:dyDescent="0.2">
      <c r="A216" t="s">
        <v>130</v>
      </c>
      <c r="B216">
        <v>3015340</v>
      </c>
    </row>
    <row r="217" spans="1:2" x14ac:dyDescent="0.2">
      <c r="A217" t="s">
        <v>87</v>
      </c>
      <c r="B217">
        <v>3015450</v>
      </c>
    </row>
    <row r="218" spans="1:2" x14ac:dyDescent="0.2">
      <c r="A218" t="s">
        <v>126</v>
      </c>
      <c r="B218">
        <v>3015510</v>
      </c>
    </row>
    <row r="219" spans="1:2" x14ac:dyDescent="0.2">
      <c r="A219" t="s">
        <v>93</v>
      </c>
      <c r="B219">
        <v>3015570</v>
      </c>
    </row>
    <row r="220" spans="1:2" x14ac:dyDescent="0.2">
      <c r="A220" t="s">
        <v>74</v>
      </c>
      <c r="B220">
        <v>3015610</v>
      </c>
    </row>
    <row r="221" spans="1:2" x14ac:dyDescent="0.2">
      <c r="A221" t="s">
        <v>54</v>
      </c>
      <c r="B221">
        <v>3007980</v>
      </c>
    </row>
    <row r="222" spans="1:2" x14ac:dyDescent="0.2">
      <c r="A222" t="s">
        <v>52</v>
      </c>
      <c r="B222">
        <v>3015640</v>
      </c>
    </row>
    <row r="223" spans="1:2" x14ac:dyDescent="0.2">
      <c r="A223" t="s">
        <v>49</v>
      </c>
      <c r="B223">
        <v>3015690</v>
      </c>
    </row>
    <row r="224" spans="1:2" x14ac:dyDescent="0.2">
      <c r="A224" t="s">
        <v>167</v>
      </c>
      <c r="B224">
        <v>3000042</v>
      </c>
    </row>
    <row r="225" spans="1:2" x14ac:dyDescent="0.2">
      <c r="A225" t="s">
        <v>117</v>
      </c>
    </row>
    <row r="226" spans="1:2" x14ac:dyDescent="0.2">
      <c r="A226" t="s">
        <v>137</v>
      </c>
      <c r="B226">
        <v>3016290</v>
      </c>
    </row>
    <row r="227" spans="1:2" x14ac:dyDescent="0.2">
      <c r="A227" t="s">
        <v>71</v>
      </c>
      <c r="B227">
        <v>3016490</v>
      </c>
    </row>
    <row r="228" spans="1:2" x14ac:dyDescent="0.2">
      <c r="A228" t="s">
        <v>181</v>
      </c>
      <c r="B228">
        <v>3016530</v>
      </c>
    </row>
    <row r="229" spans="1:2" x14ac:dyDescent="0.2">
      <c r="A229" t="s">
        <v>179</v>
      </c>
      <c r="B229">
        <v>3000046</v>
      </c>
    </row>
    <row r="230" spans="1:2" x14ac:dyDescent="0.2">
      <c r="A230" t="s">
        <v>177</v>
      </c>
      <c r="B230">
        <v>3000093</v>
      </c>
    </row>
    <row r="231" spans="1:2" x14ac:dyDescent="0.2">
      <c r="A231" t="s">
        <v>2</v>
      </c>
      <c r="B231">
        <v>3016710</v>
      </c>
    </row>
    <row r="232" spans="1:2" x14ac:dyDescent="0.2">
      <c r="A232" t="s">
        <v>378</v>
      </c>
      <c r="B232">
        <v>3000047</v>
      </c>
    </row>
    <row r="233" spans="1:2" x14ac:dyDescent="0.2">
      <c r="A233" t="s">
        <v>173</v>
      </c>
      <c r="B233">
        <v>3016810</v>
      </c>
    </row>
    <row r="234" spans="1:2" x14ac:dyDescent="0.2">
      <c r="A234" t="s">
        <v>63</v>
      </c>
      <c r="B234">
        <v>3008400</v>
      </c>
    </row>
    <row r="235" spans="1:2" x14ac:dyDescent="0.2">
      <c r="A235" t="s">
        <v>218</v>
      </c>
      <c r="B235">
        <v>3016880</v>
      </c>
    </row>
    <row r="236" spans="1:2" x14ac:dyDescent="0.2">
      <c r="A236" t="s">
        <v>342</v>
      </c>
      <c r="B236">
        <v>3016950</v>
      </c>
    </row>
    <row r="237" spans="1:2" x14ac:dyDescent="0.2">
      <c r="A237" t="s">
        <v>202</v>
      </c>
      <c r="B237">
        <v>3017130</v>
      </c>
    </row>
    <row r="238" spans="1:2" x14ac:dyDescent="0.2">
      <c r="A238" t="s">
        <v>257</v>
      </c>
      <c r="B238">
        <v>3017190</v>
      </c>
    </row>
    <row r="239" spans="1:2" x14ac:dyDescent="0.2">
      <c r="A239" t="s">
        <v>325</v>
      </c>
      <c r="B239">
        <v>3017340</v>
      </c>
    </row>
    <row r="240" spans="1:2" x14ac:dyDescent="0.2">
      <c r="A240" t="s">
        <v>27</v>
      </c>
      <c r="B240">
        <v>3017370</v>
      </c>
    </row>
    <row r="241" spans="1:2" x14ac:dyDescent="0.2">
      <c r="A241" t="s">
        <v>192</v>
      </c>
      <c r="B241">
        <v>3000048</v>
      </c>
    </row>
    <row r="242" spans="1:2" x14ac:dyDescent="0.2">
      <c r="A242" t="s">
        <v>119</v>
      </c>
      <c r="B242">
        <v>3017520</v>
      </c>
    </row>
    <row r="243" spans="1:2" x14ac:dyDescent="0.2">
      <c r="A243" t="s">
        <v>229</v>
      </c>
      <c r="B243">
        <v>3017580</v>
      </c>
    </row>
    <row r="244" spans="1:2" x14ac:dyDescent="0.2">
      <c r="A244" t="s">
        <v>99</v>
      </c>
      <c r="B244">
        <v>3017700</v>
      </c>
    </row>
    <row r="245" spans="1:2" x14ac:dyDescent="0.2">
      <c r="A245" t="s">
        <v>184</v>
      </c>
      <c r="B245">
        <v>3006030</v>
      </c>
    </row>
    <row r="246" spans="1:2" x14ac:dyDescent="0.2">
      <c r="A246" t="s">
        <v>305</v>
      </c>
      <c r="B246">
        <v>3018060</v>
      </c>
    </row>
    <row r="247" spans="1:2" x14ac:dyDescent="0.2">
      <c r="A247" t="s">
        <v>196</v>
      </c>
      <c r="B247">
        <v>3000050</v>
      </c>
    </row>
    <row r="248" spans="1:2" x14ac:dyDescent="0.2">
      <c r="A248" t="s">
        <v>287</v>
      </c>
      <c r="B248">
        <v>3018170</v>
      </c>
    </row>
    <row r="249" spans="1:2" x14ac:dyDescent="0.2">
      <c r="A249" t="s">
        <v>292</v>
      </c>
      <c r="B249">
        <v>3018210</v>
      </c>
    </row>
    <row r="250" spans="1:2" x14ac:dyDescent="0.2">
      <c r="A250" t="s">
        <v>303</v>
      </c>
      <c r="B250">
        <v>3018290</v>
      </c>
    </row>
    <row r="251" spans="1:2" x14ac:dyDescent="0.2">
      <c r="A251" t="s">
        <v>235</v>
      </c>
      <c r="B251">
        <v>3021150</v>
      </c>
    </row>
    <row r="252" spans="1:2" x14ac:dyDescent="0.2">
      <c r="A252" t="s">
        <v>51</v>
      </c>
      <c r="B252">
        <v>3018410</v>
      </c>
    </row>
    <row r="253" spans="1:2" x14ac:dyDescent="0.2">
      <c r="A253" t="s">
        <v>213</v>
      </c>
      <c r="B253">
        <v>3000053</v>
      </c>
    </row>
    <row r="254" spans="1:2" x14ac:dyDescent="0.2">
      <c r="A254" t="s">
        <v>380</v>
      </c>
      <c r="B254">
        <v>3000052</v>
      </c>
    </row>
    <row r="255" spans="1:2" x14ac:dyDescent="0.2">
      <c r="A255" t="s">
        <v>296</v>
      </c>
      <c r="B255">
        <v>3018660</v>
      </c>
    </row>
    <row r="256" spans="1:2" x14ac:dyDescent="0.2">
      <c r="A256" t="s">
        <v>114</v>
      </c>
      <c r="B256">
        <v>3018750</v>
      </c>
    </row>
    <row r="257" spans="1:2" x14ac:dyDescent="0.2">
      <c r="A257" t="s">
        <v>155</v>
      </c>
      <c r="B257">
        <v>3018780</v>
      </c>
    </row>
    <row r="258" spans="1:2" x14ac:dyDescent="0.2">
      <c r="A258" t="s">
        <v>338</v>
      </c>
      <c r="B258">
        <v>3018960</v>
      </c>
    </row>
    <row r="259" spans="1:2" x14ac:dyDescent="0.2">
      <c r="A259" t="s">
        <v>135</v>
      </c>
      <c r="B259">
        <v>3000004</v>
      </c>
    </row>
    <row r="260" spans="1:2" x14ac:dyDescent="0.2">
      <c r="A260" t="s">
        <v>217</v>
      </c>
      <c r="B260">
        <v>3000054</v>
      </c>
    </row>
    <row r="261" spans="1:2" x14ac:dyDescent="0.2">
      <c r="A261" t="s">
        <v>324</v>
      </c>
      <c r="B261">
        <v>3019170</v>
      </c>
    </row>
    <row r="262" spans="1:2" x14ac:dyDescent="0.2">
      <c r="A262" t="s">
        <v>13</v>
      </c>
      <c r="B262">
        <v>3019310</v>
      </c>
    </row>
    <row r="263" spans="1:2" x14ac:dyDescent="0.2">
      <c r="A263" t="s">
        <v>42</v>
      </c>
      <c r="B263">
        <v>3000017</v>
      </c>
    </row>
    <row r="264" spans="1:2" x14ac:dyDescent="0.2">
      <c r="A264" t="s">
        <v>298</v>
      </c>
      <c r="B264">
        <v>3019530</v>
      </c>
    </row>
    <row r="265" spans="1:2" x14ac:dyDescent="0.2">
      <c r="A265" t="s">
        <v>100</v>
      </c>
      <c r="B265">
        <v>3010950</v>
      </c>
    </row>
    <row r="266" spans="1:2" x14ac:dyDescent="0.2">
      <c r="A266" t="s">
        <v>323</v>
      </c>
      <c r="B266">
        <v>3019740</v>
      </c>
    </row>
    <row r="267" spans="1:2" x14ac:dyDescent="0.2">
      <c r="A267" t="s">
        <v>242</v>
      </c>
      <c r="B267">
        <v>3019950</v>
      </c>
    </row>
    <row r="268" spans="1:2" x14ac:dyDescent="0.2">
      <c r="A268" t="s">
        <v>225</v>
      </c>
      <c r="B268">
        <v>3000055</v>
      </c>
    </row>
    <row r="269" spans="1:2" x14ac:dyDescent="0.2">
      <c r="A269" t="s">
        <v>381</v>
      </c>
      <c r="B269">
        <v>3000056</v>
      </c>
    </row>
    <row r="270" spans="1:2" x14ac:dyDescent="0.2">
      <c r="A270" t="s">
        <v>113</v>
      </c>
      <c r="B270">
        <v>3020170</v>
      </c>
    </row>
    <row r="271" spans="1:2" x14ac:dyDescent="0.2">
      <c r="A271" t="s">
        <v>313</v>
      </c>
      <c r="B271">
        <v>3020240</v>
      </c>
    </row>
    <row r="272" spans="1:2" x14ac:dyDescent="0.2">
      <c r="A272" t="s">
        <v>138</v>
      </c>
      <c r="B272">
        <v>3012840</v>
      </c>
    </row>
    <row r="273" spans="1:2" x14ac:dyDescent="0.2">
      <c r="A273" t="s">
        <v>221</v>
      </c>
      <c r="B273">
        <v>3020670</v>
      </c>
    </row>
    <row r="274" spans="1:2" x14ac:dyDescent="0.2">
      <c r="A274" t="s">
        <v>125</v>
      </c>
      <c r="B274">
        <v>3020690</v>
      </c>
    </row>
    <row r="275" spans="1:2" x14ac:dyDescent="0.2">
      <c r="A275" t="s">
        <v>344</v>
      </c>
      <c r="B275">
        <v>3020790</v>
      </c>
    </row>
    <row r="276" spans="1:2" x14ac:dyDescent="0.2">
      <c r="A276" t="s">
        <v>94</v>
      </c>
      <c r="B276">
        <v>3020880</v>
      </c>
    </row>
    <row r="277" spans="1:2" x14ac:dyDescent="0.2">
      <c r="A277" t="s">
        <v>288</v>
      </c>
      <c r="B277">
        <v>3020960</v>
      </c>
    </row>
    <row r="278" spans="1:2" x14ac:dyDescent="0.2">
      <c r="A278" t="s">
        <v>70</v>
      </c>
      <c r="B278">
        <v>3021000</v>
      </c>
    </row>
    <row r="279" spans="1:2" x14ac:dyDescent="0.2">
      <c r="A279" t="s">
        <v>4</v>
      </c>
      <c r="B279">
        <v>3021030</v>
      </c>
    </row>
    <row r="280" spans="1:2" x14ac:dyDescent="0.2">
      <c r="A280" t="s">
        <v>368</v>
      </c>
      <c r="B280">
        <v>3000059</v>
      </c>
    </row>
    <row r="281" spans="1:2" x14ac:dyDescent="0.2">
      <c r="A281" t="s">
        <v>203</v>
      </c>
      <c r="B281">
        <v>3021330</v>
      </c>
    </row>
    <row r="282" spans="1:2" x14ac:dyDescent="0.2">
      <c r="A282" t="s">
        <v>250</v>
      </c>
      <c r="B282">
        <v>3000064</v>
      </c>
    </row>
    <row r="283" spans="1:2" x14ac:dyDescent="0.2">
      <c r="A283" t="s">
        <v>249</v>
      </c>
      <c r="B283">
        <v>3021450</v>
      </c>
    </row>
    <row r="284" spans="1:2" x14ac:dyDescent="0.2">
      <c r="A284" t="s">
        <v>65</v>
      </c>
      <c r="B284">
        <v>3000024</v>
      </c>
    </row>
    <row r="285" spans="1:2" x14ac:dyDescent="0.2">
      <c r="A285" t="s">
        <v>176</v>
      </c>
      <c r="B285">
        <v>3000045</v>
      </c>
    </row>
    <row r="286" spans="1:2" x14ac:dyDescent="0.2">
      <c r="A286" t="s">
        <v>9</v>
      </c>
      <c r="B286">
        <v>3021720</v>
      </c>
    </row>
    <row r="287" spans="1:2" x14ac:dyDescent="0.2">
      <c r="A287" t="s">
        <v>290</v>
      </c>
      <c r="B287">
        <v>3021850</v>
      </c>
    </row>
    <row r="288" spans="1:2" x14ac:dyDescent="0.2">
      <c r="A288" t="s">
        <v>264</v>
      </c>
      <c r="B288">
        <v>3021960</v>
      </c>
    </row>
    <row r="289" spans="1:2" x14ac:dyDescent="0.2">
      <c r="A289" t="s">
        <v>6</v>
      </c>
      <c r="B289">
        <v>3022290</v>
      </c>
    </row>
    <row r="290" spans="1:2" x14ac:dyDescent="0.2">
      <c r="A290" t="s">
        <v>375</v>
      </c>
    </row>
    <row r="291" spans="1:2" x14ac:dyDescent="0.2">
      <c r="A291" t="s">
        <v>376</v>
      </c>
    </row>
    <row r="292" spans="1:2" x14ac:dyDescent="0.2">
      <c r="A292" t="s">
        <v>377</v>
      </c>
    </row>
    <row r="293" spans="1:2" x14ac:dyDescent="0.2">
      <c r="A293" t="s">
        <v>28</v>
      </c>
      <c r="B293">
        <v>3022710</v>
      </c>
    </row>
    <row r="294" spans="1:2" x14ac:dyDescent="0.2">
      <c r="A294" t="s">
        <v>767</v>
      </c>
      <c r="B294">
        <v>3000072</v>
      </c>
    </row>
    <row r="295" spans="1:2" x14ac:dyDescent="0.2">
      <c r="A295" t="s">
        <v>276</v>
      </c>
      <c r="B295">
        <v>3022920</v>
      </c>
    </row>
    <row r="296" spans="1:2" x14ac:dyDescent="0.2">
      <c r="A296" t="s">
        <v>129</v>
      </c>
      <c r="B296">
        <v>3011990</v>
      </c>
    </row>
    <row r="297" spans="1:2" x14ac:dyDescent="0.2">
      <c r="A297" t="s">
        <v>76</v>
      </c>
      <c r="B297">
        <v>3023160</v>
      </c>
    </row>
    <row r="298" spans="1:2" x14ac:dyDescent="0.2">
      <c r="A298" t="s">
        <v>136</v>
      </c>
      <c r="B298">
        <v>3023340</v>
      </c>
    </row>
    <row r="299" spans="1:2" x14ac:dyDescent="0.2">
      <c r="A299" t="s">
        <v>56</v>
      </c>
      <c r="B299">
        <v>3008040</v>
      </c>
    </row>
    <row r="300" spans="1:2" x14ac:dyDescent="0.2">
      <c r="A300" t="s">
        <v>55</v>
      </c>
      <c r="B300">
        <v>3008010</v>
      </c>
    </row>
    <row r="301" spans="1:2" x14ac:dyDescent="0.2">
      <c r="A301" t="s">
        <v>128</v>
      </c>
      <c r="B301">
        <v>3012060</v>
      </c>
    </row>
    <row r="302" spans="1:2" x14ac:dyDescent="0.2">
      <c r="A302" t="s">
        <v>285</v>
      </c>
      <c r="B302">
        <v>3000074</v>
      </c>
    </row>
    <row r="303" spans="1:2" x14ac:dyDescent="0.2">
      <c r="A303" t="s">
        <v>354</v>
      </c>
    </row>
    <row r="304" spans="1:2" x14ac:dyDescent="0.2">
      <c r="A304" t="s">
        <v>59</v>
      </c>
      <c r="B304">
        <v>3023670</v>
      </c>
    </row>
    <row r="305" spans="1:2" x14ac:dyDescent="0.2">
      <c r="A305" t="s">
        <v>211</v>
      </c>
      <c r="B305">
        <v>3023730</v>
      </c>
    </row>
    <row r="306" spans="1:2" x14ac:dyDescent="0.2">
      <c r="A306" t="s">
        <v>327</v>
      </c>
      <c r="B306">
        <v>3023850</v>
      </c>
    </row>
    <row r="307" spans="1:2" x14ac:dyDescent="0.2">
      <c r="A307" t="s">
        <v>369</v>
      </c>
      <c r="B307">
        <v>3000076</v>
      </c>
    </row>
    <row r="308" spans="1:2" x14ac:dyDescent="0.2">
      <c r="A308" t="s">
        <v>101</v>
      </c>
      <c r="B308">
        <v>3002850</v>
      </c>
    </row>
    <row r="309" spans="1:2" x14ac:dyDescent="0.2">
      <c r="A309" t="s">
        <v>95</v>
      </c>
      <c r="B309">
        <v>3000002</v>
      </c>
    </row>
    <row r="310" spans="1:2" x14ac:dyDescent="0.2">
      <c r="A310" t="s">
        <v>239</v>
      </c>
      <c r="B310">
        <v>3000007</v>
      </c>
    </row>
    <row r="311" spans="1:2" x14ac:dyDescent="0.2">
      <c r="A311" t="s">
        <v>78</v>
      </c>
      <c r="B311">
        <v>3024690</v>
      </c>
    </row>
    <row r="312" spans="1:2" x14ac:dyDescent="0.2">
      <c r="A312" t="s">
        <v>772</v>
      </c>
      <c r="B312">
        <v>3003660</v>
      </c>
    </row>
    <row r="313" spans="1:2" x14ac:dyDescent="0.2">
      <c r="A313" t="s">
        <v>773</v>
      </c>
      <c r="B313">
        <v>3007950</v>
      </c>
    </row>
    <row r="314" spans="1:2" x14ac:dyDescent="0.2">
      <c r="A314" t="s">
        <v>223</v>
      </c>
      <c r="B314">
        <v>3024780</v>
      </c>
    </row>
    <row r="315" spans="1:2" x14ac:dyDescent="0.2">
      <c r="A315" t="s">
        <v>110</v>
      </c>
      <c r="B315">
        <v>3024810</v>
      </c>
    </row>
    <row r="316" spans="1:2" x14ac:dyDescent="0.2">
      <c r="A316" t="s">
        <v>162</v>
      </c>
      <c r="B316">
        <v>3006110</v>
      </c>
    </row>
    <row r="317" spans="1:2" x14ac:dyDescent="0.2">
      <c r="A317" t="s">
        <v>199</v>
      </c>
      <c r="B317">
        <v>3024930</v>
      </c>
    </row>
    <row r="318" spans="1:2" x14ac:dyDescent="0.2">
      <c r="A318" t="s">
        <v>156</v>
      </c>
      <c r="B318">
        <v>3024990</v>
      </c>
    </row>
    <row r="319" spans="1:2" x14ac:dyDescent="0.2">
      <c r="A319" t="s">
        <v>301</v>
      </c>
      <c r="B319">
        <v>3000078</v>
      </c>
    </row>
    <row r="320" spans="1:2" x14ac:dyDescent="0.2">
      <c r="A320" t="s">
        <v>39</v>
      </c>
      <c r="B320">
        <v>3024300</v>
      </c>
    </row>
    <row r="321" spans="1:2" x14ac:dyDescent="0.2">
      <c r="A321" t="s">
        <v>315</v>
      </c>
      <c r="B321">
        <v>3025320</v>
      </c>
    </row>
    <row r="322" spans="1:2" x14ac:dyDescent="0.2">
      <c r="A322" t="s">
        <v>208</v>
      </c>
      <c r="B322">
        <v>3025380</v>
      </c>
    </row>
    <row r="323" spans="1:2" x14ac:dyDescent="0.2">
      <c r="A323" t="s">
        <v>198</v>
      </c>
      <c r="B323">
        <v>3025470</v>
      </c>
    </row>
    <row r="324" spans="1:2" x14ac:dyDescent="0.2">
      <c r="A324" t="s">
        <v>166</v>
      </c>
      <c r="B324">
        <v>3015930</v>
      </c>
    </row>
    <row r="325" spans="1:2" x14ac:dyDescent="0.2">
      <c r="A325" t="s">
        <v>86</v>
      </c>
      <c r="B325">
        <v>3025500</v>
      </c>
    </row>
    <row r="326" spans="1:2" x14ac:dyDescent="0.2">
      <c r="A326" t="s">
        <v>210</v>
      </c>
      <c r="B326">
        <v>3025530</v>
      </c>
    </row>
    <row r="327" spans="1:2" x14ac:dyDescent="0.2">
      <c r="A327" t="s">
        <v>770</v>
      </c>
      <c r="B327">
        <v>3000079</v>
      </c>
    </row>
    <row r="328" spans="1:2" x14ac:dyDescent="0.2">
      <c r="A328" t="s">
        <v>306</v>
      </c>
      <c r="B328">
        <v>3025560</v>
      </c>
    </row>
    <row r="329" spans="1:2" x14ac:dyDescent="0.2">
      <c r="A329" t="s">
        <v>207</v>
      </c>
      <c r="B329">
        <v>3025890</v>
      </c>
    </row>
    <row r="330" spans="1:2" x14ac:dyDescent="0.2">
      <c r="A330" t="s">
        <v>251</v>
      </c>
      <c r="B330">
        <v>3025950</v>
      </c>
    </row>
    <row r="331" spans="1:2" x14ac:dyDescent="0.2">
      <c r="A331" t="s">
        <v>370</v>
      </c>
      <c r="B331">
        <v>3000081</v>
      </c>
    </row>
    <row r="332" spans="1:2" x14ac:dyDescent="0.2">
      <c r="A332" t="s">
        <v>23</v>
      </c>
      <c r="B332">
        <v>3004980</v>
      </c>
    </row>
    <row r="333" spans="1:2" x14ac:dyDescent="0.2">
      <c r="A333" t="s">
        <v>53</v>
      </c>
      <c r="B333">
        <v>3026400</v>
      </c>
    </row>
    <row r="334" spans="1:2" x14ac:dyDescent="0.2">
      <c r="A334" t="s">
        <v>186</v>
      </c>
      <c r="B334">
        <v>3026460</v>
      </c>
    </row>
    <row r="335" spans="1:2" x14ac:dyDescent="0.2">
      <c r="A335" t="s">
        <v>240</v>
      </c>
      <c r="B335">
        <v>3000063</v>
      </c>
    </row>
    <row r="336" spans="1:2" x14ac:dyDescent="0.2">
      <c r="A336" t="s">
        <v>169</v>
      </c>
      <c r="B336">
        <v>3026490</v>
      </c>
    </row>
    <row r="337" spans="1:2" x14ac:dyDescent="0.2">
      <c r="A337" t="s">
        <v>281</v>
      </c>
      <c r="B337">
        <v>3026520</v>
      </c>
    </row>
    <row r="338" spans="1:2" x14ac:dyDescent="0.2">
      <c r="A338" t="s">
        <v>189</v>
      </c>
      <c r="B338">
        <v>3026730</v>
      </c>
    </row>
    <row r="339" spans="1:2" x14ac:dyDescent="0.2">
      <c r="A339" t="s">
        <v>41</v>
      </c>
      <c r="B339">
        <v>3026880</v>
      </c>
    </row>
    <row r="340" spans="1:2" x14ac:dyDescent="0.2">
      <c r="A340" t="s">
        <v>165</v>
      </c>
      <c r="B340">
        <v>3027150</v>
      </c>
    </row>
    <row r="341" spans="1:2" x14ac:dyDescent="0.2">
      <c r="A341" t="s">
        <v>40</v>
      </c>
      <c r="B341">
        <v>3005850</v>
      </c>
    </row>
    <row r="342" spans="1:2" x14ac:dyDescent="0.2">
      <c r="A342" t="s">
        <v>255</v>
      </c>
      <c r="B342">
        <v>3027270</v>
      </c>
    </row>
    <row r="343" spans="1:2" x14ac:dyDescent="0.2">
      <c r="A343" t="s">
        <v>194</v>
      </c>
      <c r="B343">
        <v>3027340</v>
      </c>
    </row>
    <row r="344" spans="1:2" x14ac:dyDescent="0.2">
      <c r="A344" t="s">
        <v>89</v>
      </c>
      <c r="B344">
        <v>3000094</v>
      </c>
    </row>
    <row r="345" spans="1:2" x14ac:dyDescent="0.2">
      <c r="A345" t="s">
        <v>83</v>
      </c>
      <c r="B345">
        <v>3027570</v>
      </c>
    </row>
    <row r="346" spans="1:2" x14ac:dyDescent="0.2">
      <c r="A346" t="s">
        <v>120</v>
      </c>
      <c r="B346">
        <v>3027630</v>
      </c>
    </row>
    <row r="347" spans="1:2" x14ac:dyDescent="0.2">
      <c r="A347" t="s">
        <v>286</v>
      </c>
      <c r="B347">
        <v>3027730</v>
      </c>
    </row>
    <row r="348" spans="1:2" x14ac:dyDescent="0.2">
      <c r="A348" t="s">
        <v>329</v>
      </c>
      <c r="B348">
        <v>3000084</v>
      </c>
    </row>
    <row r="349" spans="1:2" x14ac:dyDescent="0.2">
      <c r="A349" t="s">
        <v>195</v>
      </c>
      <c r="B349">
        <v>3028770</v>
      </c>
    </row>
    <row r="350" spans="1:2" x14ac:dyDescent="0.2">
      <c r="A350" t="s">
        <v>230</v>
      </c>
      <c r="B350">
        <v>3027930</v>
      </c>
    </row>
    <row r="351" spans="1:2" x14ac:dyDescent="0.2">
      <c r="A351" t="s">
        <v>331</v>
      </c>
      <c r="B351">
        <v>3000085</v>
      </c>
    </row>
    <row r="352" spans="1:2" x14ac:dyDescent="0.2">
      <c r="A352" t="s">
        <v>330</v>
      </c>
      <c r="B352">
        <v>3028020</v>
      </c>
    </row>
    <row r="353" spans="1:2" x14ac:dyDescent="0.2">
      <c r="A353" t="s">
        <v>79</v>
      </c>
      <c r="B353">
        <v>3028380</v>
      </c>
    </row>
    <row r="354" spans="1:2" x14ac:dyDescent="0.2">
      <c r="A354" t="s">
        <v>226</v>
      </c>
      <c r="B354">
        <v>3028470</v>
      </c>
    </row>
    <row r="355" spans="1:2" x14ac:dyDescent="0.2">
      <c r="A355" t="s">
        <v>3</v>
      </c>
      <c r="B355">
        <v>3028500</v>
      </c>
    </row>
    <row r="356" spans="1:2" x14ac:dyDescent="0.2">
      <c r="A356" t="s">
        <v>1</v>
      </c>
      <c r="B356">
        <v>3010820</v>
      </c>
    </row>
    <row r="357" spans="1:2" x14ac:dyDescent="0.2">
      <c r="A357" t="s">
        <v>171</v>
      </c>
      <c r="B357">
        <v>3028550</v>
      </c>
    </row>
    <row r="358" spans="1:2" x14ac:dyDescent="0.2">
      <c r="A358" t="s">
        <v>205</v>
      </c>
      <c r="B358">
        <v>3028650</v>
      </c>
    </row>
    <row r="359" spans="1:2" x14ac:dyDescent="0.2">
      <c r="A359" t="s">
        <v>12</v>
      </c>
      <c r="B359">
        <v>3028800</v>
      </c>
    </row>
    <row r="360" spans="1:2" x14ac:dyDescent="0.2">
      <c r="A360" t="s">
        <v>185</v>
      </c>
      <c r="B360">
        <v>3028830</v>
      </c>
    </row>
    <row r="361" spans="1:2" x14ac:dyDescent="0.2">
      <c r="A361" t="s">
        <v>346</v>
      </c>
      <c r="B361">
        <v>3028860</v>
      </c>
    </row>
    <row r="362" spans="1:2" x14ac:dyDescent="0.2">
      <c r="A362" t="s">
        <v>348</v>
      </c>
      <c r="B362">
        <v>3000088</v>
      </c>
    </row>
    <row r="363" spans="1:2" x14ac:dyDescent="0.2">
      <c r="A363" t="s">
        <v>17</v>
      </c>
      <c r="B363">
        <v>3028910</v>
      </c>
    </row>
  </sheetData>
  <autoFilter ref="A1:C1" xr:uid="{421DA581-B1E8-4645-A3F9-6952C4BFFD57}">
    <sortState xmlns:xlrd2="http://schemas.microsoft.com/office/spreadsheetml/2017/richdata2" ref="A2:C363">
      <sortCondition descending="1" ref="C1:C36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323A-D31A-7947-A612-107AC3673806}">
  <sheetPr>
    <tabColor rgb="FFFFFF00"/>
  </sheetPr>
  <dimension ref="A1:C86"/>
  <sheetViews>
    <sheetView topLeftCell="A52" workbookViewId="0">
      <selection activeCell="A86" sqref="A86"/>
    </sheetView>
  </sheetViews>
  <sheetFormatPr baseColWidth="10" defaultRowHeight="16" x14ac:dyDescent="0.2"/>
  <cols>
    <col min="1" max="1" width="40.1640625" bestFit="1" customWidth="1"/>
  </cols>
  <sheetData>
    <row r="1" spans="1:3" x14ac:dyDescent="0.2">
      <c r="A1" t="s">
        <v>781</v>
      </c>
      <c r="B1" t="s">
        <v>783</v>
      </c>
      <c r="C1" t="s">
        <v>784</v>
      </c>
    </row>
    <row r="2" spans="1:3" x14ac:dyDescent="0.2">
      <c r="A2" t="s">
        <v>300</v>
      </c>
      <c r="B2">
        <v>3001710</v>
      </c>
      <c r="C2">
        <v>3001740</v>
      </c>
    </row>
    <row r="3" spans="1:3" x14ac:dyDescent="0.2">
      <c r="A3" t="s">
        <v>68</v>
      </c>
      <c r="B3">
        <v>3002010</v>
      </c>
      <c r="C3">
        <v>3002030</v>
      </c>
    </row>
    <row r="4" spans="1:3" x14ac:dyDescent="0.2">
      <c r="A4" t="s">
        <v>160</v>
      </c>
      <c r="B4">
        <v>3002220</v>
      </c>
      <c r="C4">
        <v>3002250</v>
      </c>
    </row>
    <row r="5" spans="1:3" x14ac:dyDescent="0.2">
      <c r="A5" t="s">
        <v>174</v>
      </c>
      <c r="B5">
        <v>3002430</v>
      </c>
      <c r="C5">
        <v>3002450</v>
      </c>
    </row>
    <row r="6" spans="1:3" x14ac:dyDescent="0.2">
      <c r="A6" t="s">
        <v>118</v>
      </c>
      <c r="B6">
        <v>3003290</v>
      </c>
      <c r="C6">
        <v>3003330</v>
      </c>
    </row>
    <row r="7" spans="1:3" x14ac:dyDescent="0.2">
      <c r="A7" t="s">
        <v>38</v>
      </c>
      <c r="B7">
        <v>3003420</v>
      </c>
      <c r="C7">
        <v>3003450</v>
      </c>
    </row>
    <row r="8" spans="1:3" x14ac:dyDescent="0.2">
      <c r="A8" t="s">
        <v>96</v>
      </c>
      <c r="B8">
        <v>3003820</v>
      </c>
      <c r="C8">
        <v>3003840</v>
      </c>
    </row>
    <row r="9" spans="1:3" x14ac:dyDescent="0.2">
      <c r="A9" t="s">
        <v>332</v>
      </c>
      <c r="B9">
        <v>3003870</v>
      </c>
      <c r="C9">
        <v>3003900</v>
      </c>
    </row>
    <row r="10" spans="1:3" x14ac:dyDescent="0.2">
      <c r="A10" t="s">
        <v>108</v>
      </c>
      <c r="B10">
        <v>3004560</v>
      </c>
      <c r="C10">
        <v>3004590</v>
      </c>
    </row>
    <row r="11" spans="1:3" x14ac:dyDescent="0.2">
      <c r="A11" t="s">
        <v>339</v>
      </c>
      <c r="B11">
        <v>3004890</v>
      </c>
      <c r="C11">
        <v>3004920</v>
      </c>
    </row>
    <row r="12" spans="1:3" x14ac:dyDescent="0.2">
      <c r="A12" t="s">
        <v>270</v>
      </c>
      <c r="B12">
        <v>3005010</v>
      </c>
      <c r="C12">
        <v>3005040</v>
      </c>
    </row>
    <row r="13" spans="1:3" x14ac:dyDescent="0.2">
      <c r="A13" t="s">
        <v>289</v>
      </c>
      <c r="B13">
        <v>3005280</v>
      </c>
      <c r="C13">
        <v>3005310</v>
      </c>
    </row>
    <row r="14" spans="1:3" x14ac:dyDescent="0.2">
      <c r="A14" t="s">
        <v>36</v>
      </c>
      <c r="B14">
        <v>3005880</v>
      </c>
      <c r="C14">
        <v>3005910</v>
      </c>
    </row>
    <row r="15" spans="1:3" x14ac:dyDescent="0.2">
      <c r="A15" t="s">
        <v>37</v>
      </c>
      <c r="B15">
        <v>3025130</v>
      </c>
      <c r="C15">
        <v>3025140</v>
      </c>
    </row>
    <row r="16" spans="1:3" x14ac:dyDescent="0.2">
      <c r="A16" t="s">
        <v>159</v>
      </c>
      <c r="B16">
        <v>3006112</v>
      </c>
      <c r="C16">
        <v>3006115</v>
      </c>
    </row>
    <row r="17" spans="1:3" x14ac:dyDescent="0.2">
      <c r="A17" t="s">
        <v>178</v>
      </c>
      <c r="B17">
        <v>3000098</v>
      </c>
      <c r="C17">
        <v>3000101</v>
      </c>
    </row>
    <row r="18" spans="1:3" x14ac:dyDescent="0.2">
      <c r="A18" t="s">
        <v>14</v>
      </c>
      <c r="B18">
        <v>3006260</v>
      </c>
      <c r="C18">
        <v>3006270</v>
      </c>
    </row>
    <row r="19" spans="1:3" x14ac:dyDescent="0.2">
      <c r="A19" t="s">
        <v>307</v>
      </c>
      <c r="B19">
        <v>3006320</v>
      </c>
      <c r="C19">
        <v>3006330</v>
      </c>
    </row>
    <row r="20" spans="1:3" x14ac:dyDescent="0.2">
      <c r="A20" t="s">
        <v>193</v>
      </c>
      <c r="B20">
        <v>3006790</v>
      </c>
      <c r="C20">
        <v>3006810</v>
      </c>
    </row>
    <row r="21" spans="1:3" x14ac:dyDescent="0.2">
      <c r="A21" t="s">
        <v>277</v>
      </c>
      <c r="B21">
        <v>3007050</v>
      </c>
      <c r="C21">
        <v>3007080</v>
      </c>
    </row>
    <row r="22" spans="1:3" x14ac:dyDescent="0.2">
      <c r="A22" t="s">
        <v>88</v>
      </c>
      <c r="B22">
        <v>3007110</v>
      </c>
      <c r="C22">
        <v>3007140</v>
      </c>
    </row>
    <row r="23" spans="1:3" x14ac:dyDescent="0.2">
      <c r="A23" t="s">
        <v>294</v>
      </c>
      <c r="B23">
        <v>3007190</v>
      </c>
      <c r="C23">
        <v>3007200</v>
      </c>
    </row>
    <row r="24" spans="1:3" x14ac:dyDescent="0.2">
      <c r="A24" t="s">
        <v>233</v>
      </c>
      <c r="B24">
        <v>3007330</v>
      </c>
      <c r="C24">
        <v>3007320</v>
      </c>
    </row>
    <row r="25" spans="1:3" x14ac:dyDescent="0.2">
      <c r="A25" t="s">
        <v>268</v>
      </c>
      <c r="B25">
        <v>3007830</v>
      </c>
      <c r="C25">
        <v>3007860</v>
      </c>
    </row>
    <row r="26" spans="1:3" x14ac:dyDescent="0.2">
      <c r="A26" t="s">
        <v>133</v>
      </c>
      <c r="B26">
        <v>3000003</v>
      </c>
      <c r="C26">
        <v>3008190</v>
      </c>
    </row>
    <row r="27" spans="1:3" x14ac:dyDescent="0.2">
      <c r="A27" t="s">
        <v>77</v>
      </c>
      <c r="B27">
        <v>3008860</v>
      </c>
      <c r="C27">
        <v>3008850</v>
      </c>
    </row>
    <row r="28" spans="1:3" x14ac:dyDescent="0.2">
      <c r="A28" t="s">
        <v>140</v>
      </c>
      <c r="B28">
        <v>3009180</v>
      </c>
      <c r="C28">
        <v>3009210</v>
      </c>
    </row>
    <row r="29" spans="1:3" x14ac:dyDescent="0.2">
      <c r="A29" t="s">
        <v>309</v>
      </c>
      <c r="B29">
        <v>3010140</v>
      </c>
      <c r="C29">
        <v>3010170</v>
      </c>
    </row>
    <row r="30" spans="1:3" x14ac:dyDescent="0.2">
      <c r="A30" t="s">
        <v>263</v>
      </c>
      <c r="B30">
        <v>3010210</v>
      </c>
      <c r="C30">
        <v>3010290</v>
      </c>
    </row>
    <row r="31" spans="1:3" x14ac:dyDescent="0.2">
      <c r="A31" t="s">
        <v>274</v>
      </c>
      <c r="B31">
        <v>3011160</v>
      </c>
      <c r="C31">
        <v>3011190</v>
      </c>
    </row>
    <row r="32" spans="1:3" x14ac:dyDescent="0.2">
      <c r="A32" t="s">
        <v>44</v>
      </c>
      <c r="B32">
        <v>3011240</v>
      </c>
      <c r="C32">
        <v>3011260</v>
      </c>
    </row>
    <row r="33" spans="1:3" x14ac:dyDescent="0.2">
      <c r="A33" t="s">
        <v>321</v>
      </c>
      <c r="B33">
        <v>3011420</v>
      </c>
      <c r="C33">
        <v>3011460</v>
      </c>
    </row>
    <row r="34" spans="1:3" x14ac:dyDescent="0.2">
      <c r="A34" t="s">
        <v>272</v>
      </c>
      <c r="B34">
        <v>3011550</v>
      </c>
      <c r="C34">
        <v>3011580</v>
      </c>
    </row>
    <row r="35" spans="1:3" x14ac:dyDescent="0.2">
      <c r="A35" t="s">
        <v>219</v>
      </c>
      <c r="B35">
        <v>3011820</v>
      </c>
      <c r="C35">
        <v>3011850</v>
      </c>
    </row>
    <row r="36" spans="1:3" x14ac:dyDescent="0.2">
      <c r="A36" t="s">
        <v>158</v>
      </c>
      <c r="B36">
        <v>3012270</v>
      </c>
      <c r="C36">
        <v>3012300</v>
      </c>
    </row>
    <row r="37" spans="1:3" x14ac:dyDescent="0.2">
      <c r="A37" t="s">
        <v>60</v>
      </c>
      <c r="B37">
        <v>3012510</v>
      </c>
      <c r="C37">
        <v>3008340</v>
      </c>
    </row>
    <row r="38" spans="1:3" x14ac:dyDescent="0.2">
      <c r="A38" t="s">
        <v>73</v>
      </c>
      <c r="B38">
        <v>3012960</v>
      </c>
      <c r="C38">
        <v>3012990</v>
      </c>
    </row>
    <row r="39" spans="1:3" x14ac:dyDescent="0.2">
      <c r="A39" t="s">
        <v>35</v>
      </c>
      <c r="B39">
        <v>3013040</v>
      </c>
      <c r="C39">
        <v>3013050</v>
      </c>
    </row>
    <row r="40" spans="1:3" x14ac:dyDescent="0.2">
      <c r="A40" t="s">
        <v>10</v>
      </c>
      <c r="B40">
        <v>3013310</v>
      </c>
      <c r="C40">
        <v>3013340</v>
      </c>
    </row>
    <row r="41" spans="1:3" x14ac:dyDescent="0.2">
      <c r="A41" t="s">
        <v>15</v>
      </c>
      <c r="B41">
        <v>3013395</v>
      </c>
      <c r="C41">
        <v>3013400</v>
      </c>
    </row>
    <row r="42" spans="1:3" x14ac:dyDescent="0.2">
      <c r="A42" t="s">
        <v>326</v>
      </c>
      <c r="B42">
        <v>3013440</v>
      </c>
      <c r="C42">
        <v>3013470</v>
      </c>
    </row>
    <row r="43" spans="1:3" x14ac:dyDescent="0.2">
      <c r="A43" t="s">
        <v>144</v>
      </c>
      <c r="B43">
        <v>3013560</v>
      </c>
      <c r="C43">
        <v>3013590</v>
      </c>
    </row>
    <row r="44" spans="1:3" x14ac:dyDescent="0.2">
      <c r="A44" t="s">
        <v>168</v>
      </c>
      <c r="B44">
        <v>3013800</v>
      </c>
      <c r="C44">
        <v>3013830</v>
      </c>
    </row>
    <row r="45" spans="1:3" x14ac:dyDescent="0.2">
      <c r="A45" t="s">
        <v>322</v>
      </c>
      <c r="B45">
        <v>3014340</v>
      </c>
      <c r="C45">
        <v>3014370</v>
      </c>
    </row>
    <row r="46" spans="1:3" x14ac:dyDescent="0.2">
      <c r="A46" t="s">
        <v>26</v>
      </c>
      <c r="B46">
        <v>3015200</v>
      </c>
      <c r="C46">
        <v>3015260</v>
      </c>
    </row>
    <row r="47" spans="1:3" x14ac:dyDescent="0.2">
      <c r="A47" t="s">
        <v>328</v>
      </c>
      <c r="B47">
        <v>3015360</v>
      </c>
      <c r="C47">
        <v>3015390</v>
      </c>
    </row>
    <row r="48" spans="1:3" x14ac:dyDescent="0.2">
      <c r="A48" t="s">
        <v>265</v>
      </c>
      <c r="B48">
        <v>3015990</v>
      </c>
      <c r="C48">
        <v>3016020</v>
      </c>
    </row>
    <row r="49" spans="1:3" x14ac:dyDescent="0.2">
      <c r="A49" t="s">
        <v>275</v>
      </c>
      <c r="B49">
        <v>3016050</v>
      </c>
      <c r="C49">
        <v>3000095</v>
      </c>
    </row>
    <row r="50" spans="1:3" x14ac:dyDescent="0.2">
      <c r="A50" t="s">
        <v>335</v>
      </c>
      <c r="B50">
        <v>3016200</v>
      </c>
      <c r="C50">
        <v>3016230</v>
      </c>
    </row>
    <row r="51" spans="1:3" x14ac:dyDescent="0.2">
      <c r="A51" t="s">
        <v>11</v>
      </c>
      <c r="B51">
        <v>3017010</v>
      </c>
      <c r="C51">
        <v>3017040</v>
      </c>
    </row>
    <row r="52" spans="1:3" x14ac:dyDescent="0.2">
      <c r="A52" t="s">
        <v>107</v>
      </c>
      <c r="B52">
        <v>3017640</v>
      </c>
      <c r="C52">
        <v>3017610</v>
      </c>
    </row>
    <row r="53" spans="1:3" x14ac:dyDescent="0.2">
      <c r="A53" t="s">
        <v>216</v>
      </c>
      <c r="B53">
        <v>3018240</v>
      </c>
      <c r="C53">
        <v>3018270</v>
      </c>
    </row>
    <row r="54" spans="1:3" x14ac:dyDescent="0.2">
      <c r="A54" t="s">
        <v>200</v>
      </c>
      <c r="B54">
        <v>3018570</v>
      </c>
      <c r="C54">
        <v>3018540</v>
      </c>
    </row>
    <row r="55" spans="1:3" x14ac:dyDescent="0.2">
      <c r="A55" t="s">
        <v>75</v>
      </c>
      <c r="B55">
        <v>3018870</v>
      </c>
      <c r="C55">
        <v>3018900</v>
      </c>
    </row>
    <row r="56" spans="1:3" x14ac:dyDescent="0.2">
      <c r="A56" t="s">
        <v>146</v>
      </c>
      <c r="B56">
        <v>3000096</v>
      </c>
      <c r="C56">
        <v>3000097</v>
      </c>
    </row>
    <row r="57" spans="1:3" x14ac:dyDescent="0.2">
      <c r="A57" t="s">
        <v>283</v>
      </c>
      <c r="B57">
        <v>3000090</v>
      </c>
      <c r="C57">
        <v>3019500</v>
      </c>
    </row>
    <row r="58" spans="1:3" x14ac:dyDescent="0.2">
      <c r="A58" t="s">
        <v>293</v>
      </c>
      <c r="B58">
        <v>3020040</v>
      </c>
      <c r="C58">
        <v>3020070</v>
      </c>
    </row>
    <row r="59" spans="1:3" x14ac:dyDescent="0.2">
      <c r="A59" t="s">
        <v>279</v>
      </c>
      <c r="B59">
        <v>3020820</v>
      </c>
      <c r="C59">
        <v>3020850</v>
      </c>
    </row>
    <row r="60" spans="1:3" x14ac:dyDescent="0.2">
      <c r="A60" t="s">
        <v>161</v>
      </c>
      <c r="B60">
        <v>3021060</v>
      </c>
      <c r="C60">
        <v>3021090</v>
      </c>
    </row>
    <row r="61" spans="1:3" x14ac:dyDescent="0.2">
      <c r="A61" t="s">
        <v>267</v>
      </c>
      <c r="B61">
        <v>3021240</v>
      </c>
      <c r="C61">
        <v>3021270</v>
      </c>
    </row>
    <row r="62" spans="1:3" x14ac:dyDescent="0.2">
      <c r="A62" t="s">
        <v>311</v>
      </c>
      <c r="B62">
        <v>3021510</v>
      </c>
      <c r="C62">
        <v>3021540</v>
      </c>
    </row>
    <row r="63" spans="1:3" x14ac:dyDescent="0.2">
      <c r="A63" t="s">
        <v>299</v>
      </c>
      <c r="B63">
        <v>3021870</v>
      </c>
      <c r="C63">
        <v>3021900</v>
      </c>
    </row>
    <row r="64" spans="1:3" x14ac:dyDescent="0.2">
      <c r="A64" t="s">
        <v>24</v>
      </c>
      <c r="B64">
        <v>3022080</v>
      </c>
      <c r="C64">
        <v>3022110</v>
      </c>
    </row>
    <row r="65" spans="1:3" x14ac:dyDescent="0.2">
      <c r="A65" t="s">
        <v>295</v>
      </c>
      <c r="B65">
        <v>3022230</v>
      </c>
      <c r="C65">
        <v>3022260</v>
      </c>
    </row>
    <row r="66" spans="1:3" x14ac:dyDescent="0.2">
      <c r="A66" t="s">
        <v>64</v>
      </c>
      <c r="B66">
        <v>3022370</v>
      </c>
      <c r="C66">
        <v>3022410</v>
      </c>
    </row>
    <row r="67" spans="1:3" x14ac:dyDescent="0.2">
      <c r="A67" t="s">
        <v>145</v>
      </c>
      <c r="B67">
        <v>3022750</v>
      </c>
      <c r="C67">
        <v>3028911</v>
      </c>
    </row>
    <row r="68" spans="1:3" x14ac:dyDescent="0.2">
      <c r="A68" t="s">
        <v>163</v>
      </c>
      <c r="B68">
        <v>3022790</v>
      </c>
      <c r="C68">
        <v>3022800</v>
      </c>
    </row>
    <row r="69" spans="1:3" x14ac:dyDescent="0.2">
      <c r="A69" t="s">
        <v>215</v>
      </c>
      <c r="B69">
        <v>3023040</v>
      </c>
      <c r="C69">
        <v>3023070</v>
      </c>
    </row>
    <row r="70" spans="1:3" x14ac:dyDescent="0.2">
      <c r="A70" t="s">
        <v>228</v>
      </c>
      <c r="B70">
        <v>3023370</v>
      </c>
      <c r="C70">
        <v>3023400</v>
      </c>
    </row>
    <row r="71" spans="1:3" x14ac:dyDescent="0.2">
      <c r="A71" t="s">
        <v>261</v>
      </c>
      <c r="B71">
        <v>3023520</v>
      </c>
      <c r="C71">
        <v>3023550</v>
      </c>
    </row>
    <row r="72" spans="1:3" x14ac:dyDescent="0.2">
      <c r="A72" t="s">
        <v>316</v>
      </c>
      <c r="B72">
        <v>3023900</v>
      </c>
      <c r="C72">
        <v>3023910</v>
      </c>
    </row>
    <row r="73" spans="1:3" x14ac:dyDescent="0.2">
      <c r="A73" t="s">
        <v>343</v>
      </c>
      <c r="B73">
        <v>3023940</v>
      </c>
      <c r="C73">
        <v>3023970</v>
      </c>
    </row>
    <row r="74" spans="1:3" x14ac:dyDescent="0.2">
      <c r="A74" t="s">
        <v>188</v>
      </c>
      <c r="B74">
        <v>3024150</v>
      </c>
      <c r="C74">
        <v>3024180</v>
      </c>
    </row>
    <row r="75" spans="1:3" x14ac:dyDescent="0.2">
      <c r="A75" t="s">
        <v>222</v>
      </c>
      <c r="B75">
        <v>3000932</v>
      </c>
      <c r="C75">
        <v>3000933</v>
      </c>
    </row>
    <row r="76" spans="1:3" x14ac:dyDescent="0.2">
      <c r="A76" t="s">
        <v>260</v>
      </c>
      <c r="B76">
        <v>3024200</v>
      </c>
      <c r="C76">
        <v>3024230</v>
      </c>
    </row>
    <row r="77" spans="1:3" x14ac:dyDescent="0.2">
      <c r="A77" t="s">
        <v>253</v>
      </c>
      <c r="B77">
        <v>3025020</v>
      </c>
      <c r="C77">
        <v>3025050</v>
      </c>
    </row>
    <row r="78" spans="1:3" x14ac:dyDescent="0.2">
      <c r="A78" t="s">
        <v>280</v>
      </c>
      <c r="B78">
        <v>3026070</v>
      </c>
      <c r="C78">
        <v>3026100</v>
      </c>
    </row>
    <row r="79" spans="1:3" x14ac:dyDescent="0.2">
      <c r="A79" t="s">
        <v>112</v>
      </c>
      <c r="B79">
        <v>3026160</v>
      </c>
      <c r="C79">
        <v>3026190</v>
      </c>
    </row>
    <row r="80" spans="1:3" x14ac:dyDescent="0.2">
      <c r="A80" t="s">
        <v>180</v>
      </c>
      <c r="B80">
        <v>3026550</v>
      </c>
      <c r="C80">
        <v>3026580</v>
      </c>
    </row>
    <row r="81" spans="1:3" x14ac:dyDescent="0.2">
      <c r="A81" t="s">
        <v>18</v>
      </c>
      <c r="B81">
        <v>3026640</v>
      </c>
      <c r="C81">
        <v>3026670</v>
      </c>
    </row>
    <row r="82" spans="1:3" x14ac:dyDescent="0.2">
      <c r="A82" t="s">
        <v>234</v>
      </c>
      <c r="B82">
        <v>3027060</v>
      </c>
      <c r="C82">
        <v>3027090</v>
      </c>
    </row>
    <row r="83" spans="1:3" x14ac:dyDescent="0.2">
      <c r="A83" t="s">
        <v>97</v>
      </c>
      <c r="B83">
        <v>3027740</v>
      </c>
      <c r="C83">
        <v>3027790</v>
      </c>
    </row>
    <row r="84" spans="1:3" x14ac:dyDescent="0.2">
      <c r="A84" t="s">
        <v>150</v>
      </c>
      <c r="B84">
        <v>3027810</v>
      </c>
      <c r="C84">
        <v>3027840</v>
      </c>
    </row>
    <row r="85" spans="1:3" x14ac:dyDescent="0.2">
      <c r="A85" t="s">
        <v>109</v>
      </c>
      <c r="B85">
        <v>3028140</v>
      </c>
      <c r="C85">
        <v>3028170</v>
      </c>
    </row>
    <row r="86" spans="1:3" x14ac:dyDescent="0.2">
      <c r="A86" t="s">
        <v>269</v>
      </c>
      <c r="B86">
        <v>3028590</v>
      </c>
      <c r="C86">
        <v>3028620</v>
      </c>
    </row>
  </sheetData>
  <autoFilter ref="A1:C1" xr:uid="{5C42323A-D31A-7947-A612-107AC3673806}">
    <sortState xmlns:xlrd2="http://schemas.microsoft.com/office/spreadsheetml/2017/richdata2" ref="A2:C86">
      <sortCondition ref="A1:A8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79ED-F980-5847-AF27-ADF7C171FB3E}">
  <sheetPr>
    <tabColor rgb="FFFFFF00"/>
  </sheetPr>
  <dimension ref="A1:AK1048576"/>
  <sheetViews>
    <sheetView workbookViewId="0">
      <selection activeCell="R1353" sqref="R1353"/>
    </sheetView>
  </sheetViews>
  <sheetFormatPr baseColWidth="10" defaultColWidth="8.83203125" defaultRowHeight="15" x14ac:dyDescent="0.2"/>
  <cols>
    <col min="1" max="1" width="8.83203125" style="7"/>
    <col min="2" max="2" width="30.33203125" style="7" customWidth="1"/>
    <col min="3" max="21" width="8.83203125" style="7"/>
    <col min="22" max="22" width="18.33203125" style="7" customWidth="1"/>
    <col min="23" max="23" width="8.83203125" style="7"/>
    <col min="24" max="24" width="10.83203125" style="7" bestFit="1" customWidth="1"/>
    <col min="25" max="28" width="10.1640625" style="7" bestFit="1" customWidth="1"/>
    <col min="29" max="16384" width="8.83203125" style="7"/>
  </cols>
  <sheetData>
    <row r="1" spans="1:37" x14ac:dyDescent="0.2">
      <c r="A1" s="7" t="s">
        <v>783</v>
      </c>
      <c r="B1" s="7" t="s">
        <v>1147</v>
      </c>
      <c r="C1" s="7" t="s">
        <v>1146</v>
      </c>
      <c r="D1" s="7" t="s">
        <v>1145</v>
      </c>
      <c r="E1" s="7" t="s">
        <v>782</v>
      </c>
      <c r="F1" s="7" t="s">
        <v>1144</v>
      </c>
      <c r="G1" s="7" t="s">
        <v>1143</v>
      </c>
      <c r="H1" s="7" t="s">
        <v>1142</v>
      </c>
      <c r="I1" s="7" t="s">
        <v>1141</v>
      </c>
      <c r="J1" s="9" t="s">
        <v>1140</v>
      </c>
      <c r="K1" s="7" t="s">
        <v>1139</v>
      </c>
      <c r="L1" s="7" t="s">
        <v>1138</v>
      </c>
      <c r="M1" s="9" t="s">
        <v>1137</v>
      </c>
      <c r="N1" s="9" t="s">
        <v>1136</v>
      </c>
      <c r="O1" s="9" t="s">
        <v>1135</v>
      </c>
      <c r="P1" s="9" t="s">
        <v>1134</v>
      </c>
      <c r="Q1" s="9" t="s">
        <v>1133</v>
      </c>
      <c r="R1" s="9" t="s">
        <v>1132</v>
      </c>
      <c r="S1" s="9" t="s">
        <v>1131</v>
      </c>
      <c r="T1" s="9" t="s">
        <v>1130</v>
      </c>
      <c r="W1" s="7" t="s">
        <v>1144</v>
      </c>
      <c r="X1" s="7" t="s">
        <v>1143</v>
      </c>
      <c r="Y1" s="7" t="s">
        <v>1142</v>
      </c>
      <c r="Z1" s="7" t="s">
        <v>1141</v>
      </c>
      <c r="AA1" s="7" t="s">
        <v>1140</v>
      </c>
      <c r="AB1" s="7" t="s">
        <v>1139</v>
      </c>
      <c r="AC1" s="7" t="s">
        <v>1138</v>
      </c>
      <c r="AD1" s="7" t="s">
        <v>1137</v>
      </c>
      <c r="AE1" s="7" t="s">
        <v>1136</v>
      </c>
      <c r="AF1" s="7" t="s">
        <v>1135</v>
      </c>
      <c r="AG1" s="7" t="s">
        <v>1134</v>
      </c>
      <c r="AH1" s="7" t="s">
        <v>1133</v>
      </c>
      <c r="AI1" s="7" t="s">
        <v>1132</v>
      </c>
      <c r="AJ1" s="7" t="s">
        <v>1131</v>
      </c>
      <c r="AK1" s="7" t="s">
        <v>1130</v>
      </c>
    </row>
    <row r="2" spans="1:37" x14ac:dyDescent="0.2">
      <c r="A2" s="7" t="s">
        <v>1111</v>
      </c>
      <c r="B2" s="7" t="s">
        <v>1110</v>
      </c>
      <c r="C2" s="7" t="s">
        <v>777</v>
      </c>
      <c r="D2" s="7" t="s">
        <v>786</v>
      </c>
      <c r="E2" s="8">
        <v>2015</v>
      </c>
      <c r="F2" s="8">
        <v>169</v>
      </c>
      <c r="G2" s="8">
        <v>169</v>
      </c>
      <c r="H2" s="8">
        <v>2018000</v>
      </c>
      <c r="I2" s="8">
        <v>1965000</v>
      </c>
      <c r="J2" s="8">
        <v>1162000</v>
      </c>
      <c r="K2" s="8">
        <v>1162000</v>
      </c>
      <c r="L2" s="8">
        <v>677000</v>
      </c>
      <c r="M2" s="8">
        <v>2000</v>
      </c>
      <c r="N2" s="8">
        <v>7000</v>
      </c>
      <c r="O2" s="8">
        <v>78000</v>
      </c>
      <c r="P2" s="8">
        <v>146000</v>
      </c>
      <c r="Q2" s="8">
        <v>276000</v>
      </c>
      <c r="R2" s="8">
        <v>97000</v>
      </c>
      <c r="S2" s="8">
        <v>71000</v>
      </c>
      <c r="T2" s="8">
        <v>126000</v>
      </c>
    </row>
    <row r="3" spans="1:37" x14ac:dyDescent="0.2">
      <c r="A3" s="7" t="s">
        <v>1111</v>
      </c>
      <c r="B3" s="7" t="s">
        <v>1110</v>
      </c>
      <c r="C3" s="7" t="s">
        <v>777</v>
      </c>
      <c r="D3" s="7" t="s">
        <v>786</v>
      </c>
      <c r="E3" s="8">
        <v>2016</v>
      </c>
      <c r="F3" s="8">
        <v>155</v>
      </c>
      <c r="G3" s="8">
        <v>155</v>
      </c>
      <c r="H3" s="8">
        <v>1852000</v>
      </c>
      <c r="I3" s="8">
        <v>1806000</v>
      </c>
      <c r="J3" s="8">
        <v>1042000</v>
      </c>
      <c r="K3" s="8">
        <v>1042000</v>
      </c>
      <c r="L3" s="8">
        <v>643000</v>
      </c>
      <c r="M3" s="8">
        <v>0</v>
      </c>
      <c r="N3" s="8">
        <v>32000</v>
      </c>
      <c r="O3" s="8">
        <v>77000</v>
      </c>
      <c r="P3" s="8">
        <v>134000</v>
      </c>
      <c r="Q3" s="8">
        <v>247000</v>
      </c>
      <c r="R3" s="8">
        <v>75000</v>
      </c>
      <c r="S3" s="8">
        <v>78000</v>
      </c>
      <c r="T3" s="8">
        <v>121000</v>
      </c>
    </row>
    <row r="4" spans="1:37" x14ac:dyDescent="0.2">
      <c r="A4" s="7" t="s">
        <v>1111</v>
      </c>
      <c r="B4" s="7" t="s">
        <v>1110</v>
      </c>
      <c r="C4" s="7" t="s">
        <v>777</v>
      </c>
      <c r="D4" s="7" t="s">
        <v>786</v>
      </c>
      <c r="E4" s="8">
        <v>2017</v>
      </c>
      <c r="F4" s="8">
        <v>147</v>
      </c>
      <c r="G4" s="8">
        <v>147</v>
      </c>
      <c r="H4" s="8">
        <v>1745000</v>
      </c>
      <c r="I4" s="8">
        <v>1727000</v>
      </c>
      <c r="J4" s="8">
        <v>1008000</v>
      </c>
      <c r="K4" s="8">
        <v>1008000</v>
      </c>
      <c r="L4" s="8">
        <v>602000</v>
      </c>
      <c r="M4" s="8">
        <v>0</v>
      </c>
      <c r="N4" s="8">
        <v>27000</v>
      </c>
      <c r="O4" s="8">
        <v>84000</v>
      </c>
      <c r="P4" s="8">
        <v>148000</v>
      </c>
      <c r="Q4" s="8">
        <v>180000</v>
      </c>
      <c r="R4" s="8">
        <v>80000</v>
      </c>
      <c r="S4" s="8">
        <v>83000</v>
      </c>
      <c r="T4" s="8">
        <v>117000</v>
      </c>
    </row>
    <row r="5" spans="1:37" x14ac:dyDescent="0.2">
      <c r="A5" s="7" t="s">
        <v>1111</v>
      </c>
      <c r="B5" s="7" t="s">
        <v>1110</v>
      </c>
      <c r="C5" s="7" t="s">
        <v>777</v>
      </c>
      <c r="D5" s="7" t="s">
        <v>786</v>
      </c>
      <c r="E5" s="8">
        <v>2018</v>
      </c>
      <c r="F5" s="8">
        <v>150</v>
      </c>
      <c r="G5" s="8">
        <v>150</v>
      </c>
      <c r="H5" s="8">
        <v>1814000</v>
      </c>
      <c r="I5" s="8">
        <v>1806000</v>
      </c>
      <c r="J5" s="8">
        <v>1037000</v>
      </c>
      <c r="K5" s="8">
        <v>1037000</v>
      </c>
      <c r="L5" s="8">
        <v>639000</v>
      </c>
      <c r="M5" s="8">
        <v>0</v>
      </c>
      <c r="N5" s="8">
        <v>41000</v>
      </c>
      <c r="O5" s="8">
        <v>93000</v>
      </c>
      <c r="P5" s="8">
        <v>143000</v>
      </c>
      <c r="Q5" s="8">
        <v>188000</v>
      </c>
      <c r="R5" s="8">
        <v>92000</v>
      </c>
      <c r="S5" s="8">
        <v>82000</v>
      </c>
      <c r="T5" s="8">
        <v>130000</v>
      </c>
    </row>
    <row r="6" spans="1:37" x14ac:dyDescent="0.2">
      <c r="A6" s="7" t="s">
        <v>1111</v>
      </c>
      <c r="B6" s="7" t="s">
        <v>1110</v>
      </c>
      <c r="C6" s="7" t="s">
        <v>777</v>
      </c>
      <c r="D6" s="7" t="s">
        <v>786</v>
      </c>
      <c r="E6" s="8">
        <v>2019</v>
      </c>
      <c r="F6" s="8">
        <v>144</v>
      </c>
      <c r="G6" s="8">
        <v>144</v>
      </c>
      <c r="H6" s="8">
        <v>1757000</v>
      </c>
      <c r="I6" s="8">
        <v>1749000</v>
      </c>
      <c r="J6" s="8">
        <v>1025000</v>
      </c>
      <c r="K6" s="8">
        <v>1025000</v>
      </c>
      <c r="L6" s="8">
        <v>611000</v>
      </c>
      <c r="M6" s="8">
        <v>0</v>
      </c>
      <c r="N6" s="8">
        <v>28000</v>
      </c>
      <c r="O6" s="8">
        <v>104000</v>
      </c>
      <c r="P6" s="8">
        <v>72000</v>
      </c>
      <c r="Q6" s="8">
        <v>238000</v>
      </c>
      <c r="R6" s="8">
        <v>77000</v>
      </c>
      <c r="S6" s="8">
        <v>92000</v>
      </c>
      <c r="T6" s="8">
        <v>113000</v>
      </c>
    </row>
    <row r="7" spans="1:37" x14ac:dyDescent="0.2">
      <c r="A7" s="7" t="s">
        <v>1111</v>
      </c>
      <c r="B7" s="7" t="s">
        <v>1110</v>
      </c>
      <c r="C7" s="7" t="s">
        <v>777</v>
      </c>
      <c r="D7" s="7" t="s">
        <v>786</v>
      </c>
      <c r="E7" s="8">
        <v>2020</v>
      </c>
      <c r="F7" s="8">
        <v>127</v>
      </c>
      <c r="G7" s="8">
        <v>127</v>
      </c>
      <c r="H7" s="8">
        <v>1722000</v>
      </c>
      <c r="I7" s="8">
        <v>1669000</v>
      </c>
      <c r="J7" s="8">
        <v>1000000</v>
      </c>
      <c r="K7" s="8">
        <v>1000000</v>
      </c>
      <c r="L7" s="8">
        <v>579000</v>
      </c>
      <c r="M7" s="8">
        <v>0</v>
      </c>
      <c r="N7" s="8">
        <v>16000</v>
      </c>
      <c r="O7" s="8">
        <v>53000</v>
      </c>
      <c r="P7" s="8">
        <v>146000</v>
      </c>
      <c r="Q7" s="8">
        <v>225000</v>
      </c>
      <c r="R7" s="8">
        <v>65000</v>
      </c>
      <c r="S7" s="8">
        <v>74000</v>
      </c>
      <c r="T7" s="8">
        <v>90000</v>
      </c>
    </row>
    <row r="8" spans="1:37" x14ac:dyDescent="0.2">
      <c r="A8" s="7" t="s">
        <v>1111</v>
      </c>
      <c r="B8" s="7" t="s">
        <v>1110</v>
      </c>
      <c r="C8" s="7" t="s">
        <v>777</v>
      </c>
      <c r="D8" s="7" t="s">
        <v>786</v>
      </c>
      <c r="E8" s="8">
        <v>2021</v>
      </c>
      <c r="F8" s="8">
        <v>105</v>
      </c>
      <c r="G8" s="8">
        <v>105</v>
      </c>
      <c r="H8" s="8">
        <v>2100000</v>
      </c>
      <c r="I8" s="8">
        <v>2089000</v>
      </c>
      <c r="J8" s="8">
        <v>1177000</v>
      </c>
      <c r="K8" s="8">
        <v>1177000</v>
      </c>
      <c r="L8" s="8">
        <v>802000</v>
      </c>
      <c r="M8" s="8">
        <v>72000</v>
      </c>
      <c r="N8" s="8">
        <v>129000</v>
      </c>
      <c r="O8" s="8">
        <v>74000</v>
      </c>
      <c r="P8" s="8">
        <v>147000</v>
      </c>
      <c r="Q8" s="8">
        <v>239000</v>
      </c>
      <c r="R8" s="8">
        <v>61000</v>
      </c>
      <c r="S8" s="8">
        <v>80000</v>
      </c>
      <c r="T8" s="8">
        <v>110000</v>
      </c>
    </row>
    <row r="9" spans="1:37" x14ac:dyDescent="0.2">
      <c r="A9" s="7" t="s">
        <v>1111</v>
      </c>
      <c r="B9" s="7" t="s">
        <v>1110</v>
      </c>
      <c r="C9" s="7" t="s">
        <v>777</v>
      </c>
      <c r="D9" s="7" t="s">
        <v>786</v>
      </c>
      <c r="E9" s="8">
        <v>2022</v>
      </c>
      <c r="F9" s="8">
        <v>112</v>
      </c>
      <c r="G9" s="8">
        <v>112</v>
      </c>
      <c r="H9" s="8">
        <v>2089000</v>
      </c>
      <c r="I9" s="8">
        <v>1948000</v>
      </c>
      <c r="J9" s="8">
        <v>999000</v>
      </c>
      <c r="K9" s="8">
        <v>999000</v>
      </c>
      <c r="L9" s="8">
        <v>831000</v>
      </c>
      <c r="M9" s="8">
        <v>166000</v>
      </c>
      <c r="N9" s="8">
        <v>114000</v>
      </c>
      <c r="O9" s="8">
        <v>67000</v>
      </c>
      <c r="P9" s="8">
        <v>124000</v>
      </c>
      <c r="Q9" s="8">
        <v>211000</v>
      </c>
      <c r="R9" s="8">
        <v>67000</v>
      </c>
      <c r="S9" s="8">
        <v>82000</v>
      </c>
      <c r="T9" s="8">
        <v>118000</v>
      </c>
    </row>
    <row r="10" spans="1:37" ht="16" x14ac:dyDescent="0.2">
      <c r="A10" s="7" t="s">
        <v>1109</v>
      </c>
      <c r="B10" s="7" t="s">
        <v>1108</v>
      </c>
      <c r="C10" s="7" t="s">
        <v>777</v>
      </c>
      <c r="D10" s="7" t="s">
        <v>786</v>
      </c>
      <c r="E10" s="8">
        <v>2015</v>
      </c>
      <c r="F10" s="8">
        <v>81</v>
      </c>
      <c r="G10" s="8">
        <v>81</v>
      </c>
      <c r="H10" s="8">
        <v>1597000</v>
      </c>
      <c r="I10" s="8">
        <v>1560000</v>
      </c>
      <c r="J10" s="8">
        <v>1031000</v>
      </c>
      <c r="K10" s="8">
        <v>1031000</v>
      </c>
      <c r="L10" s="8">
        <v>488000</v>
      </c>
      <c r="M10" s="8">
        <v>0</v>
      </c>
      <c r="N10" s="8">
        <v>20000</v>
      </c>
      <c r="O10" s="8">
        <v>80000</v>
      </c>
      <c r="P10" s="8">
        <v>38000</v>
      </c>
      <c r="Q10" s="8">
        <v>184000</v>
      </c>
      <c r="R10" s="8">
        <v>95000</v>
      </c>
      <c r="S10" s="8">
        <v>71000</v>
      </c>
      <c r="T10" s="8">
        <v>41000</v>
      </c>
      <c r="V10" t="s">
        <v>300</v>
      </c>
      <c r="W10" s="8">
        <f>SUM(F2,F10)</f>
        <v>250</v>
      </c>
      <c r="X10" s="8">
        <f t="shared" ref="X10:AK16" si="0">SUM(G2,G10)</f>
        <v>250</v>
      </c>
      <c r="Y10" s="8">
        <f t="shared" si="0"/>
        <v>3615000</v>
      </c>
      <c r="Z10" s="8">
        <f t="shared" si="0"/>
        <v>3525000</v>
      </c>
      <c r="AA10" s="8">
        <f t="shared" si="0"/>
        <v>2193000</v>
      </c>
      <c r="AB10" s="8">
        <f t="shared" si="0"/>
        <v>2193000</v>
      </c>
      <c r="AC10" s="8">
        <f t="shared" si="0"/>
        <v>1165000</v>
      </c>
      <c r="AD10" s="8">
        <f t="shared" si="0"/>
        <v>2000</v>
      </c>
      <c r="AE10" s="8">
        <f t="shared" si="0"/>
        <v>27000</v>
      </c>
      <c r="AF10" s="8">
        <f t="shared" si="0"/>
        <v>158000</v>
      </c>
      <c r="AG10" s="8">
        <f t="shared" si="0"/>
        <v>184000</v>
      </c>
      <c r="AH10" s="8">
        <f t="shared" si="0"/>
        <v>460000</v>
      </c>
      <c r="AI10" s="8">
        <f t="shared" si="0"/>
        <v>192000</v>
      </c>
      <c r="AJ10" s="8">
        <f t="shared" si="0"/>
        <v>142000</v>
      </c>
      <c r="AK10" s="8">
        <f t="shared" si="0"/>
        <v>167000</v>
      </c>
    </row>
    <row r="11" spans="1:37" ht="16" x14ac:dyDescent="0.2">
      <c r="A11" s="7" t="s">
        <v>1109</v>
      </c>
      <c r="B11" s="7" t="s">
        <v>1108</v>
      </c>
      <c r="C11" s="7" t="s">
        <v>777</v>
      </c>
      <c r="D11" s="7" t="s">
        <v>786</v>
      </c>
      <c r="E11" s="8">
        <v>2016</v>
      </c>
      <c r="F11" s="8">
        <v>87</v>
      </c>
      <c r="G11" s="8">
        <v>87</v>
      </c>
      <c r="H11" s="8">
        <v>1832000</v>
      </c>
      <c r="I11" s="8">
        <v>1784000</v>
      </c>
      <c r="J11" s="8">
        <v>1055000</v>
      </c>
      <c r="K11" s="8">
        <v>1055000</v>
      </c>
      <c r="L11" s="8">
        <v>684000</v>
      </c>
      <c r="M11" s="8">
        <v>0</v>
      </c>
      <c r="N11" s="8">
        <v>21000</v>
      </c>
      <c r="O11" s="8">
        <v>83000</v>
      </c>
      <c r="P11" s="8">
        <v>30000</v>
      </c>
      <c r="Q11" s="8">
        <v>392000</v>
      </c>
      <c r="R11" s="8">
        <v>82000</v>
      </c>
      <c r="S11" s="8">
        <v>76000</v>
      </c>
      <c r="T11" s="8">
        <v>45000</v>
      </c>
      <c r="V11" t="s">
        <v>300</v>
      </c>
      <c r="W11" s="8">
        <f t="shared" ref="W11:W16" si="1">SUM(F3,F11)</f>
        <v>242</v>
      </c>
      <c r="X11" s="8">
        <f t="shared" si="0"/>
        <v>242</v>
      </c>
      <c r="Y11" s="8">
        <f t="shared" si="0"/>
        <v>3684000</v>
      </c>
      <c r="Z11" s="8">
        <f t="shared" si="0"/>
        <v>3590000</v>
      </c>
      <c r="AA11" s="8">
        <f t="shared" si="0"/>
        <v>2097000</v>
      </c>
      <c r="AB11" s="8">
        <f t="shared" si="0"/>
        <v>2097000</v>
      </c>
      <c r="AC11" s="8">
        <f t="shared" si="0"/>
        <v>1327000</v>
      </c>
      <c r="AD11" s="8">
        <f t="shared" si="0"/>
        <v>0</v>
      </c>
      <c r="AE11" s="8">
        <f t="shared" si="0"/>
        <v>53000</v>
      </c>
      <c r="AF11" s="8">
        <f t="shared" si="0"/>
        <v>160000</v>
      </c>
      <c r="AG11" s="8">
        <f t="shared" si="0"/>
        <v>164000</v>
      </c>
      <c r="AH11" s="8">
        <f t="shared" si="0"/>
        <v>639000</v>
      </c>
      <c r="AI11" s="8">
        <f t="shared" si="0"/>
        <v>157000</v>
      </c>
      <c r="AJ11" s="8">
        <f t="shared" si="0"/>
        <v>154000</v>
      </c>
      <c r="AK11" s="8">
        <f t="shared" si="0"/>
        <v>166000</v>
      </c>
    </row>
    <row r="12" spans="1:37" ht="16" x14ac:dyDescent="0.2">
      <c r="A12" s="7" t="s">
        <v>1109</v>
      </c>
      <c r="B12" s="7" t="s">
        <v>1108</v>
      </c>
      <c r="C12" s="7" t="s">
        <v>777</v>
      </c>
      <c r="D12" s="7" t="s">
        <v>786</v>
      </c>
      <c r="E12" s="8">
        <v>2017</v>
      </c>
      <c r="F12" s="8">
        <v>85</v>
      </c>
      <c r="G12" s="8">
        <v>85</v>
      </c>
      <c r="H12" s="8">
        <v>1658000</v>
      </c>
      <c r="I12" s="8">
        <v>1637000</v>
      </c>
      <c r="J12" s="8">
        <v>1052000</v>
      </c>
      <c r="K12" s="8">
        <v>1052000</v>
      </c>
      <c r="L12" s="8">
        <v>537000</v>
      </c>
      <c r="M12" s="8">
        <v>0</v>
      </c>
      <c r="N12" s="8">
        <v>21000</v>
      </c>
      <c r="O12" s="8">
        <v>84000</v>
      </c>
      <c r="P12" s="8">
        <v>31000</v>
      </c>
      <c r="Q12" s="8">
        <v>236000</v>
      </c>
      <c r="R12" s="8">
        <v>84000</v>
      </c>
      <c r="S12" s="8">
        <v>81000</v>
      </c>
      <c r="T12" s="8">
        <v>48000</v>
      </c>
      <c r="V12" t="s">
        <v>300</v>
      </c>
      <c r="W12" s="8">
        <f t="shared" si="1"/>
        <v>232</v>
      </c>
      <c r="X12" s="8">
        <f t="shared" si="0"/>
        <v>232</v>
      </c>
      <c r="Y12" s="8">
        <f t="shared" si="0"/>
        <v>3403000</v>
      </c>
      <c r="Z12" s="8">
        <f t="shared" si="0"/>
        <v>3364000</v>
      </c>
      <c r="AA12" s="8">
        <f t="shared" si="0"/>
        <v>2060000</v>
      </c>
      <c r="AB12" s="8">
        <f t="shared" si="0"/>
        <v>2060000</v>
      </c>
      <c r="AC12" s="8">
        <f t="shared" si="0"/>
        <v>1139000</v>
      </c>
      <c r="AD12" s="8">
        <f t="shared" si="0"/>
        <v>0</v>
      </c>
      <c r="AE12" s="8">
        <f t="shared" si="0"/>
        <v>48000</v>
      </c>
      <c r="AF12" s="8">
        <f t="shared" si="0"/>
        <v>168000</v>
      </c>
      <c r="AG12" s="8">
        <f t="shared" si="0"/>
        <v>179000</v>
      </c>
      <c r="AH12" s="8">
        <f t="shared" si="0"/>
        <v>416000</v>
      </c>
      <c r="AI12" s="8">
        <f t="shared" si="0"/>
        <v>164000</v>
      </c>
      <c r="AJ12" s="8">
        <f t="shared" si="0"/>
        <v>164000</v>
      </c>
      <c r="AK12" s="8">
        <f t="shared" si="0"/>
        <v>165000</v>
      </c>
    </row>
    <row r="13" spans="1:37" ht="16" x14ac:dyDescent="0.2">
      <c r="A13" s="7" t="s">
        <v>1109</v>
      </c>
      <c r="B13" s="7" t="s">
        <v>1108</v>
      </c>
      <c r="C13" s="7" t="s">
        <v>777</v>
      </c>
      <c r="D13" s="7" t="s">
        <v>786</v>
      </c>
      <c r="E13" s="8">
        <v>2018</v>
      </c>
      <c r="F13" s="8">
        <v>92</v>
      </c>
      <c r="G13" s="8">
        <v>92</v>
      </c>
      <c r="H13" s="8">
        <v>1585000</v>
      </c>
      <c r="I13" s="8">
        <v>1579000</v>
      </c>
      <c r="J13" s="8">
        <v>1022000</v>
      </c>
      <c r="K13" s="8">
        <v>1022000</v>
      </c>
      <c r="L13" s="8">
        <v>511000</v>
      </c>
      <c r="M13" s="8">
        <v>0</v>
      </c>
      <c r="N13" s="8">
        <v>23000</v>
      </c>
      <c r="O13" s="8">
        <v>101000</v>
      </c>
      <c r="P13" s="8">
        <v>30000</v>
      </c>
      <c r="Q13" s="8">
        <v>179000</v>
      </c>
      <c r="R13" s="8">
        <v>95000</v>
      </c>
      <c r="S13" s="8">
        <v>83000</v>
      </c>
      <c r="T13" s="8">
        <v>46000</v>
      </c>
      <c r="V13" t="s">
        <v>300</v>
      </c>
      <c r="W13" s="8">
        <f t="shared" si="1"/>
        <v>242</v>
      </c>
      <c r="X13" s="8">
        <f t="shared" si="0"/>
        <v>242</v>
      </c>
      <c r="Y13" s="8">
        <f t="shared" si="0"/>
        <v>3399000</v>
      </c>
      <c r="Z13" s="8">
        <f t="shared" si="0"/>
        <v>3385000</v>
      </c>
      <c r="AA13" s="8">
        <f t="shared" si="0"/>
        <v>2059000</v>
      </c>
      <c r="AB13" s="8">
        <f t="shared" si="0"/>
        <v>2059000</v>
      </c>
      <c r="AC13" s="8">
        <f t="shared" si="0"/>
        <v>1150000</v>
      </c>
      <c r="AD13" s="8">
        <f t="shared" si="0"/>
        <v>0</v>
      </c>
      <c r="AE13" s="8">
        <f t="shared" si="0"/>
        <v>64000</v>
      </c>
      <c r="AF13" s="8">
        <f t="shared" si="0"/>
        <v>194000</v>
      </c>
      <c r="AG13" s="8">
        <f t="shared" si="0"/>
        <v>173000</v>
      </c>
      <c r="AH13" s="8">
        <f t="shared" si="0"/>
        <v>367000</v>
      </c>
      <c r="AI13" s="8">
        <f t="shared" si="0"/>
        <v>187000</v>
      </c>
      <c r="AJ13" s="8">
        <f t="shared" si="0"/>
        <v>165000</v>
      </c>
      <c r="AK13" s="8">
        <f t="shared" si="0"/>
        <v>176000</v>
      </c>
    </row>
    <row r="14" spans="1:37" ht="16" x14ac:dyDescent="0.2">
      <c r="A14" s="7" t="s">
        <v>1109</v>
      </c>
      <c r="B14" s="7" t="s">
        <v>1108</v>
      </c>
      <c r="C14" s="7" t="s">
        <v>777</v>
      </c>
      <c r="D14" s="7" t="s">
        <v>786</v>
      </c>
      <c r="E14" s="8">
        <v>2019</v>
      </c>
      <c r="F14" s="8">
        <v>86</v>
      </c>
      <c r="G14" s="8">
        <v>86</v>
      </c>
      <c r="H14" s="8">
        <v>1923000</v>
      </c>
      <c r="I14" s="8">
        <v>1810000</v>
      </c>
      <c r="J14" s="8">
        <v>1182000</v>
      </c>
      <c r="K14" s="8">
        <v>1182000</v>
      </c>
      <c r="L14" s="8">
        <v>584000</v>
      </c>
      <c r="M14" s="8">
        <v>3000</v>
      </c>
      <c r="N14" s="8">
        <v>27000</v>
      </c>
      <c r="O14" s="8">
        <v>91000</v>
      </c>
      <c r="P14" s="8">
        <v>32000</v>
      </c>
      <c r="Q14" s="8">
        <v>258000</v>
      </c>
      <c r="R14" s="8">
        <v>80000</v>
      </c>
      <c r="S14" s="8">
        <v>93000</v>
      </c>
      <c r="T14" s="8">
        <v>44000</v>
      </c>
      <c r="V14" t="s">
        <v>300</v>
      </c>
      <c r="W14" s="8">
        <f t="shared" si="1"/>
        <v>230</v>
      </c>
      <c r="X14" s="8">
        <f t="shared" si="0"/>
        <v>230</v>
      </c>
      <c r="Y14" s="8">
        <f t="shared" si="0"/>
        <v>3680000</v>
      </c>
      <c r="Z14" s="8">
        <f t="shared" si="0"/>
        <v>3559000</v>
      </c>
      <c r="AA14" s="8">
        <f t="shared" si="0"/>
        <v>2207000</v>
      </c>
      <c r="AB14" s="8">
        <f t="shared" si="0"/>
        <v>2207000</v>
      </c>
      <c r="AC14" s="8">
        <f t="shared" si="0"/>
        <v>1195000</v>
      </c>
      <c r="AD14" s="8">
        <f t="shared" si="0"/>
        <v>3000</v>
      </c>
      <c r="AE14" s="8">
        <f t="shared" si="0"/>
        <v>55000</v>
      </c>
      <c r="AF14" s="8">
        <f t="shared" si="0"/>
        <v>195000</v>
      </c>
      <c r="AG14" s="8">
        <f t="shared" si="0"/>
        <v>104000</v>
      </c>
      <c r="AH14" s="8">
        <f t="shared" si="0"/>
        <v>496000</v>
      </c>
      <c r="AI14" s="8">
        <f t="shared" si="0"/>
        <v>157000</v>
      </c>
      <c r="AJ14" s="8">
        <f t="shared" si="0"/>
        <v>185000</v>
      </c>
      <c r="AK14" s="8">
        <f t="shared" si="0"/>
        <v>157000</v>
      </c>
    </row>
    <row r="15" spans="1:37" ht="16" x14ac:dyDescent="0.2">
      <c r="A15" s="7" t="s">
        <v>1109</v>
      </c>
      <c r="B15" s="7" t="s">
        <v>1108</v>
      </c>
      <c r="C15" s="7" t="s">
        <v>777</v>
      </c>
      <c r="D15" s="7" t="s">
        <v>786</v>
      </c>
      <c r="E15" s="8">
        <v>2020</v>
      </c>
      <c r="F15" s="8">
        <v>80</v>
      </c>
      <c r="G15" s="8">
        <v>80</v>
      </c>
      <c r="H15" s="8">
        <v>1655000</v>
      </c>
      <c r="I15" s="8">
        <v>1608000</v>
      </c>
      <c r="J15" s="8">
        <v>1054000</v>
      </c>
      <c r="K15" s="8">
        <v>1054000</v>
      </c>
      <c r="L15" s="8">
        <v>515000</v>
      </c>
      <c r="M15" s="8">
        <v>0</v>
      </c>
      <c r="N15" s="8">
        <v>24000</v>
      </c>
      <c r="O15" s="8">
        <v>59000</v>
      </c>
      <c r="P15" s="8">
        <v>83000</v>
      </c>
      <c r="Q15" s="8">
        <v>209000</v>
      </c>
      <c r="R15" s="8">
        <v>66000</v>
      </c>
      <c r="S15" s="8">
        <v>74000</v>
      </c>
      <c r="T15" s="8">
        <v>39000</v>
      </c>
      <c r="V15" t="s">
        <v>300</v>
      </c>
      <c r="W15" s="8">
        <f t="shared" si="1"/>
        <v>207</v>
      </c>
      <c r="X15" s="8">
        <f t="shared" si="0"/>
        <v>207</v>
      </c>
      <c r="Y15" s="8">
        <f t="shared" si="0"/>
        <v>3377000</v>
      </c>
      <c r="Z15" s="8">
        <f t="shared" si="0"/>
        <v>3277000</v>
      </c>
      <c r="AA15" s="8">
        <f t="shared" si="0"/>
        <v>2054000</v>
      </c>
      <c r="AB15" s="8">
        <f t="shared" si="0"/>
        <v>2054000</v>
      </c>
      <c r="AC15" s="8">
        <f t="shared" si="0"/>
        <v>1094000</v>
      </c>
      <c r="AD15" s="8">
        <f t="shared" si="0"/>
        <v>0</v>
      </c>
      <c r="AE15" s="8">
        <f t="shared" si="0"/>
        <v>40000</v>
      </c>
      <c r="AF15" s="8">
        <f t="shared" si="0"/>
        <v>112000</v>
      </c>
      <c r="AG15" s="8">
        <f t="shared" si="0"/>
        <v>229000</v>
      </c>
      <c r="AH15" s="8">
        <f t="shared" si="0"/>
        <v>434000</v>
      </c>
      <c r="AI15" s="8">
        <f t="shared" si="0"/>
        <v>131000</v>
      </c>
      <c r="AJ15" s="8">
        <f t="shared" si="0"/>
        <v>148000</v>
      </c>
      <c r="AK15" s="8">
        <f t="shared" si="0"/>
        <v>129000</v>
      </c>
    </row>
    <row r="16" spans="1:37" ht="16" x14ac:dyDescent="0.2">
      <c r="A16" s="7" t="s">
        <v>1109</v>
      </c>
      <c r="B16" s="7" t="s">
        <v>1108</v>
      </c>
      <c r="C16" s="7" t="s">
        <v>777</v>
      </c>
      <c r="D16" s="7" t="s">
        <v>786</v>
      </c>
      <c r="E16" s="8">
        <v>2021</v>
      </c>
      <c r="F16" s="8">
        <v>74</v>
      </c>
      <c r="G16" s="8">
        <v>74</v>
      </c>
      <c r="H16" s="8">
        <v>1511000</v>
      </c>
      <c r="I16" s="8">
        <v>1504000</v>
      </c>
      <c r="J16" s="8">
        <v>903000</v>
      </c>
      <c r="K16" s="8">
        <v>903000</v>
      </c>
      <c r="L16" s="8">
        <v>584000</v>
      </c>
      <c r="M16" s="8">
        <v>0</v>
      </c>
      <c r="N16" s="8">
        <v>5000</v>
      </c>
      <c r="O16" s="8">
        <v>79000</v>
      </c>
      <c r="P16" s="8">
        <v>88000</v>
      </c>
      <c r="Q16" s="8">
        <v>269000</v>
      </c>
      <c r="R16" s="8">
        <v>62000</v>
      </c>
      <c r="S16" s="8">
        <v>81000</v>
      </c>
      <c r="T16" s="8">
        <v>17000</v>
      </c>
      <c r="V16" t="s">
        <v>300</v>
      </c>
      <c r="W16" s="8">
        <f t="shared" si="1"/>
        <v>179</v>
      </c>
      <c r="X16" s="8">
        <f t="shared" si="0"/>
        <v>179</v>
      </c>
      <c r="Y16" s="8">
        <f t="shared" si="0"/>
        <v>3611000</v>
      </c>
      <c r="Z16" s="8">
        <f t="shared" si="0"/>
        <v>3593000</v>
      </c>
      <c r="AA16" s="8">
        <f t="shared" si="0"/>
        <v>2080000</v>
      </c>
      <c r="AB16" s="8">
        <f t="shared" si="0"/>
        <v>2080000</v>
      </c>
      <c r="AC16" s="8">
        <f t="shared" si="0"/>
        <v>1386000</v>
      </c>
      <c r="AD16" s="8">
        <f t="shared" si="0"/>
        <v>72000</v>
      </c>
      <c r="AE16" s="8">
        <f t="shared" si="0"/>
        <v>134000</v>
      </c>
      <c r="AF16" s="8">
        <f t="shared" si="0"/>
        <v>153000</v>
      </c>
      <c r="AG16" s="8">
        <f t="shared" si="0"/>
        <v>235000</v>
      </c>
      <c r="AH16" s="8">
        <f t="shared" si="0"/>
        <v>508000</v>
      </c>
      <c r="AI16" s="8">
        <f t="shared" si="0"/>
        <v>123000</v>
      </c>
      <c r="AJ16" s="8">
        <f t="shared" si="0"/>
        <v>161000</v>
      </c>
      <c r="AK16" s="8">
        <f t="shared" si="0"/>
        <v>127000</v>
      </c>
    </row>
    <row r="17" spans="1:37" ht="16" x14ac:dyDescent="0.2">
      <c r="A17" s="7" t="s">
        <v>1109</v>
      </c>
      <c r="B17" s="7" t="s">
        <v>1108</v>
      </c>
      <c r="C17" s="7" t="s">
        <v>777</v>
      </c>
      <c r="D17" s="7" t="s">
        <v>786</v>
      </c>
      <c r="E17" s="8">
        <v>2022</v>
      </c>
      <c r="F17" s="8">
        <v>58</v>
      </c>
      <c r="G17" s="8">
        <v>58</v>
      </c>
      <c r="H17" s="8">
        <v>1607000</v>
      </c>
      <c r="I17" s="8">
        <v>1547000</v>
      </c>
      <c r="J17" s="8">
        <v>975000</v>
      </c>
      <c r="K17" s="8">
        <v>975000</v>
      </c>
      <c r="L17" s="8">
        <v>538000</v>
      </c>
      <c r="M17" s="8">
        <v>0</v>
      </c>
      <c r="N17" s="8">
        <v>2000</v>
      </c>
      <c r="O17" s="8">
        <v>66000</v>
      </c>
      <c r="P17" s="8">
        <v>151000</v>
      </c>
      <c r="Q17" s="8">
        <v>169000</v>
      </c>
      <c r="R17" s="8">
        <v>68000</v>
      </c>
      <c r="S17" s="8">
        <v>82000</v>
      </c>
      <c r="T17" s="8">
        <v>34000</v>
      </c>
      <c r="V17" t="s">
        <v>300</v>
      </c>
      <c r="W17" s="8">
        <f>SUM(F9,F17)</f>
        <v>170</v>
      </c>
      <c r="X17" s="8">
        <f t="shared" ref="X17:AK17" si="2">SUM(G9,G17)</f>
        <v>170</v>
      </c>
      <c r="Y17" s="8">
        <f t="shared" si="2"/>
        <v>3696000</v>
      </c>
      <c r="Z17" s="8">
        <f t="shared" si="2"/>
        <v>3495000</v>
      </c>
      <c r="AA17" s="8">
        <f t="shared" si="2"/>
        <v>1974000</v>
      </c>
      <c r="AB17" s="8">
        <f t="shared" si="2"/>
        <v>1974000</v>
      </c>
      <c r="AC17" s="8">
        <f t="shared" si="2"/>
        <v>1369000</v>
      </c>
      <c r="AD17" s="8">
        <f t="shared" si="2"/>
        <v>166000</v>
      </c>
      <c r="AE17" s="8">
        <f t="shared" si="2"/>
        <v>116000</v>
      </c>
      <c r="AF17" s="8">
        <f t="shared" si="2"/>
        <v>133000</v>
      </c>
      <c r="AG17" s="8">
        <f t="shared" si="2"/>
        <v>275000</v>
      </c>
      <c r="AH17" s="8">
        <f t="shared" si="2"/>
        <v>380000</v>
      </c>
      <c r="AI17" s="8">
        <f t="shared" si="2"/>
        <v>135000</v>
      </c>
      <c r="AJ17" s="8">
        <f t="shared" si="2"/>
        <v>164000</v>
      </c>
      <c r="AK17" s="8">
        <f t="shared" si="2"/>
        <v>152000</v>
      </c>
    </row>
    <row r="18" spans="1:37" x14ac:dyDescent="0.2">
      <c r="A18" s="7" t="s">
        <v>1107</v>
      </c>
      <c r="B18" s="7" t="s">
        <v>1106</v>
      </c>
      <c r="C18" s="7" t="s">
        <v>777</v>
      </c>
      <c r="D18" s="7" t="s">
        <v>786</v>
      </c>
      <c r="E18" s="8">
        <v>2015</v>
      </c>
      <c r="F18" s="8">
        <v>751</v>
      </c>
      <c r="G18" s="8">
        <v>751</v>
      </c>
      <c r="H18" s="8">
        <v>8404000</v>
      </c>
      <c r="I18" s="8">
        <v>8358000</v>
      </c>
      <c r="J18" s="8">
        <v>4592000</v>
      </c>
      <c r="K18" s="8">
        <v>4592000</v>
      </c>
      <c r="L18" s="8">
        <v>3321000</v>
      </c>
      <c r="M18" s="8">
        <v>1057000</v>
      </c>
      <c r="N18" s="8">
        <v>358000</v>
      </c>
      <c r="O18" s="8">
        <v>157000</v>
      </c>
      <c r="P18" s="8">
        <v>551000</v>
      </c>
      <c r="Q18" s="8">
        <v>722000</v>
      </c>
      <c r="R18" s="8">
        <v>207000</v>
      </c>
      <c r="S18" s="8">
        <v>269000</v>
      </c>
      <c r="T18" s="8">
        <v>445000</v>
      </c>
    </row>
    <row r="19" spans="1:37" x14ac:dyDescent="0.2">
      <c r="A19" s="7" t="s">
        <v>1107</v>
      </c>
      <c r="B19" s="7" t="s">
        <v>1106</v>
      </c>
      <c r="C19" s="7" t="s">
        <v>777</v>
      </c>
      <c r="D19" s="7" t="s">
        <v>786</v>
      </c>
      <c r="E19" s="8">
        <v>2016</v>
      </c>
      <c r="F19" s="8">
        <v>745</v>
      </c>
      <c r="G19" s="8">
        <v>745</v>
      </c>
      <c r="H19" s="8">
        <v>9224000</v>
      </c>
      <c r="I19" s="8">
        <v>9117000</v>
      </c>
      <c r="J19" s="8">
        <v>5202000</v>
      </c>
      <c r="K19" s="8">
        <v>5202000</v>
      </c>
      <c r="L19" s="8">
        <v>3499000</v>
      </c>
      <c r="M19" s="8">
        <v>892000</v>
      </c>
      <c r="N19" s="8">
        <v>469000</v>
      </c>
      <c r="O19" s="8">
        <v>184000</v>
      </c>
      <c r="P19" s="8">
        <v>652000</v>
      </c>
      <c r="Q19" s="8">
        <v>852000</v>
      </c>
      <c r="R19" s="8">
        <v>207000</v>
      </c>
      <c r="S19" s="8">
        <v>243000</v>
      </c>
      <c r="T19" s="8">
        <v>416000</v>
      </c>
    </row>
    <row r="20" spans="1:37" x14ac:dyDescent="0.2">
      <c r="A20" s="7" t="s">
        <v>1107</v>
      </c>
      <c r="B20" s="7" t="s">
        <v>1106</v>
      </c>
      <c r="C20" s="7" t="s">
        <v>777</v>
      </c>
      <c r="D20" s="7" t="s">
        <v>786</v>
      </c>
      <c r="E20" s="8">
        <v>2017</v>
      </c>
      <c r="F20" s="8">
        <v>740</v>
      </c>
      <c r="G20" s="8">
        <v>740</v>
      </c>
      <c r="H20" s="8">
        <v>8825000</v>
      </c>
      <c r="I20" s="8">
        <v>8569000</v>
      </c>
      <c r="J20" s="8">
        <v>5058000</v>
      </c>
      <c r="K20" s="8">
        <v>5058000</v>
      </c>
      <c r="L20" s="8">
        <v>3084000</v>
      </c>
      <c r="M20" s="8">
        <v>897000</v>
      </c>
      <c r="N20" s="8">
        <v>346000</v>
      </c>
      <c r="O20" s="8">
        <v>186000</v>
      </c>
      <c r="P20" s="8">
        <v>508000</v>
      </c>
      <c r="Q20" s="8">
        <v>640000</v>
      </c>
      <c r="R20" s="8">
        <v>199000</v>
      </c>
      <c r="S20" s="8">
        <v>308000</v>
      </c>
      <c r="T20" s="8">
        <v>427000</v>
      </c>
    </row>
    <row r="21" spans="1:37" x14ac:dyDescent="0.2">
      <c r="A21" s="7" t="s">
        <v>1107</v>
      </c>
      <c r="B21" s="7" t="s">
        <v>1106</v>
      </c>
      <c r="C21" s="7" t="s">
        <v>777</v>
      </c>
      <c r="D21" s="7" t="s">
        <v>786</v>
      </c>
      <c r="E21" s="8">
        <v>2018</v>
      </c>
      <c r="F21" s="8">
        <v>787</v>
      </c>
      <c r="G21" s="8">
        <v>787</v>
      </c>
      <c r="H21" s="8">
        <v>11128000</v>
      </c>
      <c r="I21" s="8">
        <v>8962000</v>
      </c>
      <c r="J21" s="8">
        <v>5175000</v>
      </c>
      <c r="K21" s="8">
        <v>5175000</v>
      </c>
      <c r="L21" s="8">
        <v>3313000</v>
      </c>
      <c r="M21" s="8">
        <v>889000</v>
      </c>
      <c r="N21" s="8">
        <v>488000</v>
      </c>
      <c r="O21" s="8">
        <v>185000</v>
      </c>
      <c r="P21" s="8">
        <v>508000</v>
      </c>
      <c r="Q21" s="8">
        <v>548000</v>
      </c>
      <c r="R21" s="8">
        <v>193000</v>
      </c>
      <c r="S21" s="8">
        <v>502000</v>
      </c>
      <c r="T21" s="8">
        <v>474000</v>
      </c>
    </row>
    <row r="22" spans="1:37" x14ac:dyDescent="0.2">
      <c r="A22" s="7" t="s">
        <v>1107</v>
      </c>
      <c r="B22" s="7" t="s">
        <v>1106</v>
      </c>
      <c r="C22" s="7" t="s">
        <v>777</v>
      </c>
      <c r="D22" s="7" t="s">
        <v>786</v>
      </c>
      <c r="E22" s="8">
        <v>2019</v>
      </c>
      <c r="F22" s="8">
        <v>764</v>
      </c>
      <c r="G22" s="8">
        <v>764</v>
      </c>
      <c r="H22" s="8">
        <v>10016000</v>
      </c>
      <c r="I22" s="8">
        <v>9229000</v>
      </c>
      <c r="J22" s="8">
        <v>5303000</v>
      </c>
      <c r="K22" s="8">
        <v>5303000</v>
      </c>
      <c r="L22" s="8">
        <v>3410000</v>
      </c>
      <c r="M22" s="8">
        <v>1067000</v>
      </c>
      <c r="N22" s="8">
        <v>543000</v>
      </c>
      <c r="O22" s="8">
        <v>169000</v>
      </c>
      <c r="P22" s="8">
        <v>525000</v>
      </c>
      <c r="Q22" s="8">
        <v>557000</v>
      </c>
      <c r="R22" s="8">
        <v>196000</v>
      </c>
      <c r="S22" s="8">
        <v>353000</v>
      </c>
      <c r="T22" s="8">
        <v>516000</v>
      </c>
    </row>
    <row r="23" spans="1:37" x14ac:dyDescent="0.2">
      <c r="A23" s="7" t="s">
        <v>1107</v>
      </c>
      <c r="B23" s="7" t="s">
        <v>1106</v>
      </c>
      <c r="C23" s="7" t="s">
        <v>777</v>
      </c>
      <c r="D23" s="7" t="s">
        <v>786</v>
      </c>
      <c r="E23" s="8">
        <v>2020</v>
      </c>
      <c r="F23" s="8">
        <v>709</v>
      </c>
      <c r="G23" s="8">
        <v>709</v>
      </c>
      <c r="H23" s="8">
        <v>10210000</v>
      </c>
      <c r="I23" s="8">
        <v>9972000</v>
      </c>
      <c r="J23" s="8">
        <v>5493000</v>
      </c>
      <c r="K23" s="8">
        <v>5493000</v>
      </c>
      <c r="L23" s="8">
        <v>4002000</v>
      </c>
      <c r="M23" s="8">
        <v>1258000</v>
      </c>
      <c r="N23" s="8">
        <v>473000</v>
      </c>
      <c r="O23" s="8">
        <v>202000</v>
      </c>
      <c r="P23" s="8">
        <v>667000</v>
      </c>
      <c r="Q23" s="8">
        <v>789000</v>
      </c>
      <c r="R23" s="8">
        <v>244000</v>
      </c>
      <c r="S23" s="8">
        <v>369000</v>
      </c>
      <c r="T23" s="8">
        <v>477000</v>
      </c>
    </row>
    <row r="24" spans="1:37" x14ac:dyDescent="0.2">
      <c r="A24" s="7" t="s">
        <v>1107</v>
      </c>
      <c r="B24" s="7" t="s">
        <v>1106</v>
      </c>
      <c r="C24" s="7" t="s">
        <v>777</v>
      </c>
      <c r="D24" s="7" t="s">
        <v>786</v>
      </c>
      <c r="E24" s="8">
        <v>2021</v>
      </c>
      <c r="F24" s="8">
        <v>728</v>
      </c>
      <c r="G24" s="8">
        <v>728</v>
      </c>
      <c r="H24" s="8">
        <v>11090000</v>
      </c>
      <c r="I24" s="8">
        <v>10905000</v>
      </c>
      <c r="J24" s="8">
        <v>6771000</v>
      </c>
      <c r="K24" s="8">
        <v>6771000</v>
      </c>
      <c r="L24" s="8">
        <v>3546000</v>
      </c>
      <c r="M24" s="8">
        <v>850000</v>
      </c>
      <c r="N24" s="8">
        <v>351000</v>
      </c>
      <c r="O24" s="8">
        <v>237000</v>
      </c>
      <c r="P24" s="8">
        <v>538000</v>
      </c>
      <c r="Q24" s="8">
        <v>909000</v>
      </c>
      <c r="R24" s="8">
        <v>220000</v>
      </c>
      <c r="S24" s="8">
        <v>441000</v>
      </c>
      <c r="T24" s="8">
        <v>588000</v>
      </c>
    </row>
    <row r="25" spans="1:37" x14ac:dyDescent="0.2">
      <c r="A25" s="7" t="s">
        <v>1107</v>
      </c>
      <c r="B25" s="7" t="s">
        <v>1106</v>
      </c>
      <c r="C25" s="7" t="s">
        <v>777</v>
      </c>
      <c r="D25" s="7" t="s">
        <v>786</v>
      </c>
      <c r="E25" s="8">
        <v>2022</v>
      </c>
      <c r="F25" s="8">
        <v>766</v>
      </c>
      <c r="G25" s="8">
        <v>766</v>
      </c>
      <c r="H25" s="8">
        <v>12230000</v>
      </c>
      <c r="I25" s="8">
        <v>11895000</v>
      </c>
      <c r="J25" s="8">
        <v>7220000</v>
      </c>
      <c r="K25" s="8">
        <v>7220000</v>
      </c>
      <c r="L25" s="8">
        <v>3900000</v>
      </c>
      <c r="M25" s="8">
        <v>1174000</v>
      </c>
      <c r="N25" s="8">
        <v>414000</v>
      </c>
      <c r="O25" s="8">
        <v>200000</v>
      </c>
      <c r="P25" s="8">
        <v>527000</v>
      </c>
      <c r="Q25" s="8">
        <v>840000</v>
      </c>
      <c r="R25" s="8">
        <v>296000</v>
      </c>
      <c r="S25" s="8">
        <v>449000</v>
      </c>
      <c r="T25" s="8">
        <v>775000</v>
      </c>
    </row>
    <row r="26" spans="1:37" ht="16" x14ac:dyDescent="0.2">
      <c r="A26" s="7" t="s">
        <v>1105</v>
      </c>
      <c r="B26" s="7" t="s">
        <v>1104</v>
      </c>
      <c r="C26" s="7" t="s">
        <v>777</v>
      </c>
      <c r="D26" s="7" t="s">
        <v>786</v>
      </c>
      <c r="E26" s="8">
        <v>2015</v>
      </c>
      <c r="F26" s="8">
        <v>321</v>
      </c>
      <c r="G26" s="8">
        <v>321</v>
      </c>
      <c r="H26" s="8">
        <v>3631000</v>
      </c>
      <c r="I26" s="8">
        <v>3501000</v>
      </c>
      <c r="J26" s="8">
        <v>1766000</v>
      </c>
      <c r="K26" s="8">
        <v>1766000</v>
      </c>
      <c r="L26" s="8">
        <v>1735000</v>
      </c>
      <c r="M26" s="8">
        <v>184000</v>
      </c>
      <c r="N26" s="8">
        <v>85000</v>
      </c>
      <c r="O26" s="8">
        <v>158000</v>
      </c>
      <c r="P26" s="8">
        <v>376000</v>
      </c>
      <c r="Q26" s="8">
        <v>570000</v>
      </c>
      <c r="R26" s="8">
        <v>173000</v>
      </c>
      <c r="S26" s="8">
        <v>189000</v>
      </c>
      <c r="T26" s="8">
        <v>0</v>
      </c>
      <c r="V26" t="s">
        <v>68</v>
      </c>
      <c r="W26" s="8">
        <f>SUM(F18,F26)</f>
        <v>1072</v>
      </c>
      <c r="X26" s="8">
        <f t="shared" ref="X26:X33" si="3">SUM(G18,G26)</f>
        <v>1072</v>
      </c>
      <c r="Y26" s="8">
        <f t="shared" ref="Y26:Y33" si="4">SUM(H18,H26)</f>
        <v>12035000</v>
      </c>
      <c r="Z26" s="8">
        <f t="shared" ref="Z26:Z33" si="5">SUM(I18,I26)</f>
        <v>11859000</v>
      </c>
      <c r="AA26" s="8">
        <f t="shared" ref="AA26:AA33" si="6">SUM(J18,J26)</f>
        <v>6358000</v>
      </c>
      <c r="AB26" s="8">
        <f t="shared" ref="AB26:AB33" si="7">SUM(K18,K26)</f>
        <v>6358000</v>
      </c>
      <c r="AC26" s="8">
        <f t="shared" ref="AC26:AC33" si="8">SUM(L18,L26)</f>
        <v>5056000</v>
      </c>
      <c r="AD26" s="8">
        <f t="shared" ref="AD26:AD33" si="9">SUM(M18,M26)</f>
        <v>1241000</v>
      </c>
      <c r="AE26" s="8">
        <f t="shared" ref="AE26:AE33" si="10">SUM(N18,N26)</f>
        <v>443000</v>
      </c>
      <c r="AF26" s="8">
        <f t="shared" ref="AF26:AF33" si="11">SUM(O18,O26)</f>
        <v>315000</v>
      </c>
      <c r="AG26" s="8">
        <f t="shared" ref="AG26:AG33" si="12">SUM(P18,P26)</f>
        <v>927000</v>
      </c>
      <c r="AH26" s="8">
        <f t="shared" ref="AH26:AH33" si="13">SUM(Q18,Q26)</f>
        <v>1292000</v>
      </c>
      <c r="AI26" s="8">
        <f t="shared" ref="AI26:AI33" si="14">SUM(R18,R26)</f>
        <v>380000</v>
      </c>
      <c r="AJ26" s="8">
        <f t="shared" ref="AJ26:AJ33" si="15">SUM(S18,S26)</f>
        <v>458000</v>
      </c>
      <c r="AK26" s="8">
        <f t="shared" ref="AK26:AK33" si="16">SUM(T18,T26)</f>
        <v>445000</v>
      </c>
    </row>
    <row r="27" spans="1:37" ht="16" x14ac:dyDescent="0.2">
      <c r="A27" s="7" t="s">
        <v>1105</v>
      </c>
      <c r="B27" s="7" t="s">
        <v>1104</v>
      </c>
      <c r="C27" s="7" t="s">
        <v>777</v>
      </c>
      <c r="D27" s="7" t="s">
        <v>786</v>
      </c>
      <c r="E27" s="8">
        <v>2016</v>
      </c>
      <c r="F27" s="8">
        <v>330</v>
      </c>
      <c r="G27" s="8">
        <v>330</v>
      </c>
      <c r="H27" s="8">
        <v>3902000</v>
      </c>
      <c r="I27" s="8">
        <v>3839000</v>
      </c>
      <c r="J27" s="8">
        <v>1880000</v>
      </c>
      <c r="K27" s="8">
        <v>1880000</v>
      </c>
      <c r="L27" s="8">
        <v>1938000</v>
      </c>
      <c r="M27" s="8">
        <v>208000</v>
      </c>
      <c r="N27" s="8">
        <v>92000</v>
      </c>
      <c r="O27" s="8">
        <v>172000</v>
      </c>
      <c r="P27" s="8">
        <v>308000</v>
      </c>
      <c r="Q27" s="8">
        <v>717000</v>
      </c>
      <c r="R27" s="8">
        <v>176000</v>
      </c>
      <c r="S27" s="8">
        <v>265000</v>
      </c>
      <c r="T27" s="8">
        <v>21000</v>
      </c>
      <c r="V27" t="s">
        <v>68</v>
      </c>
      <c r="W27" s="8">
        <f t="shared" ref="W27:W32" si="17">SUM(F19,F27)</f>
        <v>1075</v>
      </c>
      <c r="X27" s="8">
        <f t="shared" si="3"/>
        <v>1075</v>
      </c>
      <c r="Y27" s="8">
        <f t="shared" si="4"/>
        <v>13126000</v>
      </c>
      <c r="Z27" s="8">
        <f t="shared" si="5"/>
        <v>12956000</v>
      </c>
      <c r="AA27" s="8">
        <f t="shared" si="6"/>
        <v>7082000</v>
      </c>
      <c r="AB27" s="8">
        <f t="shared" si="7"/>
        <v>7082000</v>
      </c>
      <c r="AC27" s="8">
        <f t="shared" si="8"/>
        <v>5437000</v>
      </c>
      <c r="AD27" s="8">
        <f t="shared" si="9"/>
        <v>1100000</v>
      </c>
      <c r="AE27" s="8">
        <f t="shared" si="10"/>
        <v>561000</v>
      </c>
      <c r="AF27" s="8">
        <f t="shared" si="11"/>
        <v>356000</v>
      </c>
      <c r="AG27" s="8">
        <f t="shared" si="12"/>
        <v>960000</v>
      </c>
      <c r="AH27" s="8">
        <f t="shared" si="13"/>
        <v>1569000</v>
      </c>
      <c r="AI27" s="8">
        <f t="shared" si="14"/>
        <v>383000</v>
      </c>
      <c r="AJ27" s="8">
        <f t="shared" si="15"/>
        <v>508000</v>
      </c>
      <c r="AK27" s="8">
        <f t="shared" si="16"/>
        <v>437000</v>
      </c>
    </row>
    <row r="28" spans="1:37" ht="16" x14ac:dyDescent="0.2">
      <c r="A28" s="7" t="s">
        <v>1105</v>
      </c>
      <c r="B28" s="7" t="s">
        <v>1104</v>
      </c>
      <c r="C28" s="7" t="s">
        <v>777</v>
      </c>
      <c r="D28" s="7" t="s">
        <v>786</v>
      </c>
      <c r="E28" s="8">
        <v>2017</v>
      </c>
      <c r="F28" s="8">
        <v>327</v>
      </c>
      <c r="G28" s="8">
        <v>327</v>
      </c>
      <c r="H28" s="8">
        <v>4337000</v>
      </c>
      <c r="I28" s="8">
        <v>3784000</v>
      </c>
      <c r="J28" s="8">
        <v>1870000</v>
      </c>
      <c r="K28" s="8">
        <v>1870000</v>
      </c>
      <c r="L28" s="8">
        <v>1904000</v>
      </c>
      <c r="M28" s="8">
        <v>197000</v>
      </c>
      <c r="N28" s="8">
        <v>60000</v>
      </c>
      <c r="O28" s="8">
        <v>174000</v>
      </c>
      <c r="P28" s="8">
        <v>372000</v>
      </c>
      <c r="Q28" s="8">
        <v>664000</v>
      </c>
      <c r="R28" s="8">
        <v>205000</v>
      </c>
      <c r="S28" s="8">
        <v>232000</v>
      </c>
      <c r="T28" s="8">
        <v>10000</v>
      </c>
      <c r="V28" t="s">
        <v>68</v>
      </c>
      <c r="W28" s="8">
        <f t="shared" si="17"/>
        <v>1067</v>
      </c>
      <c r="X28" s="8">
        <f t="shared" si="3"/>
        <v>1067</v>
      </c>
      <c r="Y28" s="8">
        <f t="shared" si="4"/>
        <v>13162000</v>
      </c>
      <c r="Z28" s="8">
        <f t="shared" si="5"/>
        <v>12353000</v>
      </c>
      <c r="AA28" s="8">
        <f t="shared" si="6"/>
        <v>6928000</v>
      </c>
      <c r="AB28" s="8">
        <f t="shared" si="7"/>
        <v>6928000</v>
      </c>
      <c r="AC28" s="8">
        <f t="shared" si="8"/>
        <v>4988000</v>
      </c>
      <c r="AD28" s="8">
        <f t="shared" si="9"/>
        <v>1094000</v>
      </c>
      <c r="AE28" s="8">
        <f t="shared" si="10"/>
        <v>406000</v>
      </c>
      <c r="AF28" s="8">
        <f t="shared" si="11"/>
        <v>360000</v>
      </c>
      <c r="AG28" s="8">
        <f t="shared" si="12"/>
        <v>880000</v>
      </c>
      <c r="AH28" s="8">
        <f t="shared" si="13"/>
        <v>1304000</v>
      </c>
      <c r="AI28" s="8">
        <f t="shared" si="14"/>
        <v>404000</v>
      </c>
      <c r="AJ28" s="8">
        <f t="shared" si="15"/>
        <v>540000</v>
      </c>
      <c r="AK28" s="8">
        <f t="shared" si="16"/>
        <v>437000</v>
      </c>
    </row>
    <row r="29" spans="1:37" ht="16" x14ac:dyDescent="0.2">
      <c r="A29" s="7" t="s">
        <v>1105</v>
      </c>
      <c r="B29" s="7" t="s">
        <v>1104</v>
      </c>
      <c r="C29" s="7" t="s">
        <v>777</v>
      </c>
      <c r="D29" s="7" t="s">
        <v>786</v>
      </c>
      <c r="E29" s="8">
        <v>2018</v>
      </c>
      <c r="F29" s="8">
        <v>321</v>
      </c>
      <c r="G29" s="8">
        <v>321</v>
      </c>
      <c r="H29" s="8">
        <v>4568000</v>
      </c>
      <c r="I29" s="8">
        <v>3561000</v>
      </c>
      <c r="J29" s="8">
        <v>1897000</v>
      </c>
      <c r="K29" s="8">
        <v>1897000</v>
      </c>
      <c r="L29" s="8">
        <v>1654000</v>
      </c>
      <c r="M29" s="8">
        <v>179000</v>
      </c>
      <c r="N29" s="8">
        <v>90000</v>
      </c>
      <c r="O29" s="8">
        <v>169000</v>
      </c>
      <c r="P29" s="8">
        <v>324000</v>
      </c>
      <c r="Q29" s="8">
        <v>507000</v>
      </c>
      <c r="R29" s="8">
        <v>149000</v>
      </c>
      <c r="S29" s="8">
        <v>236000</v>
      </c>
      <c r="T29" s="8">
        <v>10000</v>
      </c>
      <c r="V29" t="s">
        <v>68</v>
      </c>
      <c r="W29" s="8">
        <f t="shared" si="17"/>
        <v>1108</v>
      </c>
      <c r="X29" s="8">
        <f t="shared" si="3"/>
        <v>1108</v>
      </c>
      <c r="Y29" s="8">
        <f t="shared" si="4"/>
        <v>15696000</v>
      </c>
      <c r="Z29" s="8">
        <f t="shared" si="5"/>
        <v>12523000</v>
      </c>
      <c r="AA29" s="8">
        <f t="shared" si="6"/>
        <v>7072000</v>
      </c>
      <c r="AB29" s="8">
        <f t="shared" si="7"/>
        <v>7072000</v>
      </c>
      <c r="AC29" s="8">
        <f t="shared" si="8"/>
        <v>4967000</v>
      </c>
      <c r="AD29" s="8">
        <f t="shared" si="9"/>
        <v>1068000</v>
      </c>
      <c r="AE29" s="8">
        <f t="shared" si="10"/>
        <v>578000</v>
      </c>
      <c r="AF29" s="8">
        <f t="shared" si="11"/>
        <v>354000</v>
      </c>
      <c r="AG29" s="8">
        <f t="shared" si="12"/>
        <v>832000</v>
      </c>
      <c r="AH29" s="8">
        <f t="shared" si="13"/>
        <v>1055000</v>
      </c>
      <c r="AI29" s="8">
        <f t="shared" si="14"/>
        <v>342000</v>
      </c>
      <c r="AJ29" s="8">
        <f t="shared" si="15"/>
        <v>738000</v>
      </c>
      <c r="AK29" s="8">
        <f t="shared" si="16"/>
        <v>484000</v>
      </c>
    </row>
    <row r="30" spans="1:37" ht="16" x14ac:dyDescent="0.2">
      <c r="A30" s="7" t="s">
        <v>1105</v>
      </c>
      <c r="B30" s="7" t="s">
        <v>1104</v>
      </c>
      <c r="C30" s="7" t="s">
        <v>777</v>
      </c>
      <c r="D30" s="7" t="s">
        <v>786</v>
      </c>
      <c r="E30" s="8">
        <v>2019</v>
      </c>
      <c r="F30" s="8">
        <v>311</v>
      </c>
      <c r="G30" s="8">
        <v>311</v>
      </c>
      <c r="H30" s="8">
        <v>4464000</v>
      </c>
      <c r="I30" s="8">
        <v>3690000</v>
      </c>
      <c r="J30" s="8">
        <v>1948000</v>
      </c>
      <c r="K30" s="8">
        <v>1948000</v>
      </c>
      <c r="L30" s="8">
        <v>1736000</v>
      </c>
      <c r="M30" s="8">
        <v>198000</v>
      </c>
      <c r="N30" s="8">
        <v>62000</v>
      </c>
      <c r="O30" s="8">
        <v>167000</v>
      </c>
      <c r="P30" s="8">
        <v>330000</v>
      </c>
      <c r="Q30" s="8">
        <v>573000</v>
      </c>
      <c r="R30" s="8">
        <v>140000</v>
      </c>
      <c r="S30" s="8">
        <v>266000</v>
      </c>
      <c r="T30" s="8">
        <v>6000</v>
      </c>
      <c r="V30" t="s">
        <v>68</v>
      </c>
      <c r="W30" s="8">
        <f t="shared" si="17"/>
        <v>1075</v>
      </c>
      <c r="X30" s="8">
        <f t="shared" si="3"/>
        <v>1075</v>
      </c>
      <c r="Y30" s="8">
        <f t="shared" si="4"/>
        <v>14480000</v>
      </c>
      <c r="Z30" s="8">
        <f t="shared" si="5"/>
        <v>12919000</v>
      </c>
      <c r="AA30" s="8">
        <f t="shared" si="6"/>
        <v>7251000</v>
      </c>
      <c r="AB30" s="8">
        <f t="shared" si="7"/>
        <v>7251000</v>
      </c>
      <c r="AC30" s="8">
        <f t="shared" si="8"/>
        <v>5146000</v>
      </c>
      <c r="AD30" s="8">
        <f t="shared" si="9"/>
        <v>1265000</v>
      </c>
      <c r="AE30" s="8">
        <f t="shared" si="10"/>
        <v>605000</v>
      </c>
      <c r="AF30" s="8">
        <f t="shared" si="11"/>
        <v>336000</v>
      </c>
      <c r="AG30" s="8">
        <f t="shared" si="12"/>
        <v>855000</v>
      </c>
      <c r="AH30" s="8">
        <f t="shared" si="13"/>
        <v>1130000</v>
      </c>
      <c r="AI30" s="8">
        <f t="shared" si="14"/>
        <v>336000</v>
      </c>
      <c r="AJ30" s="8">
        <f t="shared" si="15"/>
        <v>619000</v>
      </c>
      <c r="AK30" s="8">
        <f t="shared" si="16"/>
        <v>522000</v>
      </c>
    </row>
    <row r="31" spans="1:37" ht="16" x14ac:dyDescent="0.2">
      <c r="A31" s="7" t="s">
        <v>1105</v>
      </c>
      <c r="B31" s="7" t="s">
        <v>1104</v>
      </c>
      <c r="C31" s="7" t="s">
        <v>777</v>
      </c>
      <c r="D31" s="7" t="s">
        <v>786</v>
      </c>
      <c r="E31" s="8">
        <v>2020</v>
      </c>
      <c r="F31" s="8">
        <v>313</v>
      </c>
      <c r="G31" s="8">
        <v>313</v>
      </c>
      <c r="H31" s="8">
        <v>3675000</v>
      </c>
      <c r="I31" s="8">
        <v>3573000</v>
      </c>
      <c r="J31" s="8">
        <v>1910000</v>
      </c>
      <c r="K31" s="8">
        <v>1910000</v>
      </c>
      <c r="L31" s="8">
        <v>1660000</v>
      </c>
      <c r="M31" s="8">
        <v>225000</v>
      </c>
      <c r="N31" s="8">
        <v>51000</v>
      </c>
      <c r="O31" s="8">
        <v>237000</v>
      </c>
      <c r="P31" s="8">
        <v>331000</v>
      </c>
      <c r="Q31" s="8">
        <v>459000</v>
      </c>
      <c r="R31" s="8">
        <v>158000</v>
      </c>
      <c r="S31" s="8">
        <v>199000</v>
      </c>
      <c r="T31" s="8">
        <v>3000</v>
      </c>
      <c r="V31" t="s">
        <v>68</v>
      </c>
      <c r="W31" s="8">
        <f t="shared" si="17"/>
        <v>1022</v>
      </c>
      <c r="X31" s="8">
        <f t="shared" si="3"/>
        <v>1022</v>
      </c>
      <c r="Y31" s="8">
        <f t="shared" si="4"/>
        <v>13885000</v>
      </c>
      <c r="Z31" s="8">
        <f t="shared" si="5"/>
        <v>13545000</v>
      </c>
      <c r="AA31" s="8">
        <f t="shared" si="6"/>
        <v>7403000</v>
      </c>
      <c r="AB31" s="8">
        <f t="shared" si="7"/>
        <v>7403000</v>
      </c>
      <c r="AC31" s="8">
        <f t="shared" si="8"/>
        <v>5662000</v>
      </c>
      <c r="AD31" s="8">
        <f t="shared" si="9"/>
        <v>1483000</v>
      </c>
      <c r="AE31" s="8">
        <f t="shared" si="10"/>
        <v>524000</v>
      </c>
      <c r="AF31" s="8">
        <f t="shared" si="11"/>
        <v>439000</v>
      </c>
      <c r="AG31" s="8">
        <f t="shared" si="12"/>
        <v>998000</v>
      </c>
      <c r="AH31" s="8">
        <f t="shared" si="13"/>
        <v>1248000</v>
      </c>
      <c r="AI31" s="8">
        <f t="shared" si="14"/>
        <v>402000</v>
      </c>
      <c r="AJ31" s="8">
        <f t="shared" si="15"/>
        <v>568000</v>
      </c>
      <c r="AK31" s="8">
        <f t="shared" si="16"/>
        <v>480000</v>
      </c>
    </row>
    <row r="32" spans="1:37" ht="16" x14ac:dyDescent="0.2">
      <c r="A32" s="7" t="s">
        <v>1105</v>
      </c>
      <c r="B32" s="7" t="s">
        <v>1104</v>
      </c>
      <c r="C32" s="7" t="s">
        <v>777</v>
      </c>
      <c r="D32" s="7" t="s">
        <v>786</v>
      </c>
      <c r="E32" s="8">
        <v>2021</v>
      </c>
      <c r="F32" s="8">
        <v>309</v>
      </c>
      <c r="G32" s="8">
        <v>309</v>
      </c>
      <c r="H32" s="8">
        <v>3710000</v>
      </c>
      <c r="I32" s="8">
        <v>3675000</v>
      </c>
      <c r="J32" s="8">
        <v>2083000</v>
      </c>
      <c r="K32" s="8">
        <v>2083000</v>
      </c>
      <c r="L32" s="8">
        <v>1592000</v>
      </c>
      <c r="M32" s="8">
        <v>285000</v>
      </c>
      <c r="N32" s="8">
        <v>50000</v>
      </c>
      <c r="O32" s="8">
        <v>185000</v>
      </c>
      <c r="P32" s="8">
        <v>332000</v>
      </c>
      <c r="Q32" s="8">
        <v>360000</v>
      </c>
      <c r="R32" s="8">
        <v>142000</v>
      </c>
      <c r="S32" s="8">
        <v>238000</v>
      </c>
      <c r="T32" s="8">
        <v>0</v>
      </c>
      <c r="V32" t="s">
        <v>68</v>
      </c>
      <c r="W32" s="8">
        <f t="shared" si="17"/>
        <v>1037</v>
      </c>
      <c r="X32" s="8">
        <f t="shared" si="3"/>
        <v>1037</v>
      </c>
      <c r="Y32" s="8">
        <f t="shared" si="4"/>
        <v>14800000</v>
      </c>
      <c r="Z32" s="8">
        <f t="shared" si="5"/>
        <v>14580000</v>
      </c>
      <c r="AA32" s="8">
        <f t="shared" si="6"/>
        <v>8854000</v>
      </c>
      <c r="AB32" s="8">
        <f t="shared" si="7"/>
        <v>8854000</v>
      </c>
      <c r="AC32" s="8">
        <f t="shared" si="8"/>
        <v>5138000</v>
      </c>
      <c r="AD32" s="8">
        <f t="shared" si="9"/>
        <v>1135000</v>
      </c>
      <c r="AE32" s="8">
        <f t="shared" si="10"/>
        <v>401000</v>
      </c>
      <c r="AF32" s="8">
        <f t="shared" si="11"/>
        <v>422000</v>
      </c>
      <c r="AG32" s="8">
        <f t="shared" si="12"/>
        <v>870000</v>
      </c>
      <c r="AH32" s="8">
        <f t="shared" si="13"/>
        <v>1269000</v>
      </c>
      <c r="AI32" s="8">
        <f t="shared" si="14"/>
        <v>362000</v>
      </c>
      <c r="AJ32" s="8">
        <f t="shared" si="15"/>
        <v>679000</v>
      </c>
      <c r="AK32" s="8">
        <f t="shared" si="16"/>
        <v>588000</v>
      </c>
    </row>
    <row r="33" spans="1:37" ht="16" x14ac:dyDescent="0.2">
      <c r="A33" s="7" t="s">
        <v>1105</v>
      </c>
      <c r="B33" s="7" t="s">
        <v>1104</v>
      </c>
      <c r="C33" s="7" t="s">
        <v>777</v>
      </c>
      <c r="D33" s="7" t="s">
        <v>786</v>
      </c>
      <c r="E33" s="8">
        <v>2022</v>
      </c>
      <c r="F33" s="8">
        <v>293</v>
      </c>
      <c r="G33" s="8">
        <v>293</v>
      </c>
      <c r="H33" s="8">
        <v>3486000</v>
      </c>
      <c r="I33" s="8">
        <v>3456000</v>
      </c>
      <c r="J33" s="8">
        <v>2062000</v>
      </c>
      <c r="K33" s="8">
        <v>2062000</v>
      </c>
      <c r="L33" s="8">
        <v>1387000</v>
      </c>
      <c r="M33" s="8">
        <v>148000</v>
      </c>
      <c r="N33" s="8">
        <v>62000</v>
      </c>
      <c r="O33" s="8">
        <v>158000</v>
      </c>
      <c r="P33" s="8">
        <v>356000</v>
      </c>
      <c r="Q33" s="8">
        <v>327000</v>
      </c>
      <c r="R33" s="8">
        <v>157000</v>
      </c>
      <c r="S33" s="8">
        <v>179000</v>
      </c>
      <c r="T33" s="8">
        <v>7000</v>
      </c>
      <c r="V33" t="s">
        <v>68</v>
      </c>
      <c r="W33" s="8">
        <f>SUM(F25,F33)</f>
        <v>1059</v>
      </c>
      <c r="X33" s="8">
        <f t="shared" si="3"/>
        <v>1059</v>
      </c>
      <c r="Y33" s="8">
        <f t="shared" si="4"/>
        <v>15716000</v>
      </c>
      <c r="Z33" s="8">
        <f t="shared" si="5"/>
        <v>15351000</v>
      </c>
      <c r="AA33" s="8">
        <f t="shared" si="6"/>
        <v>9282000</v>
      </c>
      <c r="AB33" s="8">
        <f t="shared" si="7"/>
        <v>9282000</v>
      </c>
      <c r="AC33" s="8">
        <f t="shared" si="8"/>
        <v>5287000</v>
      </c>
      <c r="AD33" s="8">
        <f t="shared" si="9"/>
        <v>1322000</v>
      </c>
      <c r="AE33" s="8">
        <f t="shared" si="10"/>
        <v>476000</v>
      </c>
      <c r="AF33" s="8">
        <f t="shared" si="11"/>
        <v>358000</v>
      </c>
      <c r="AG33" s="8">
        <f t="shared" si="12"/>
        <v>883000</v>
      </c>
      <c r="AH33" s="8">
        <f t="shared" si="13"/>
        <v>1167000</v>
      </c>
      <c r="AI33" s="8">
        <f t="shared" si="14"/>
        <v>453000</v>
      </c>
      <c r="AJ33" s="8">
        <f t="shared" si="15"/>
        <v>628000</v>
      </c>
      <c r="AK33" s="8">
        <f t="shared" si="16"/>
        <v>782000</v>
      </c>
    </row>
    <row r="34" spans="1:37" x14ac:dyDescent="0.2">
      <c r="A34" s="7" t="s">
        <v>1103</v>
      </c>
      <c r="B34" s="7" t="s">
        <v>1102</v>
      </c>
      <c r="C34" s="7" t="s">
        <v>777</v>
      </c>
      <c r="D34" s="7" t="s">
        <v>786</v>
      </c>
      <c r="E34" s="8">
        <v>2015</v>
      </c>
      <c r="F34" s="8">
        <v>325</v>
      </c>
      <c r="G34" s="8">
        <v>325</v>
      </c>
      <c r="H34" s="8">
        <v>4519000</v>
      </c>
      <c r="I34" s="8">
        <v>4367000</v>
      </c>
      <c r="J34" s="8">
        <v>2971000</v>
      </c>
      <c r="K34" s="8">
        <v>2971000</v>
      </c>
      <c r="L34" s="8">
        <v>1164000</v>
      </c>
      <c r="M34" s="8">
        <v>117000</v>
      </c>
      <c r="N34" s="8">
        <v>140000</v>
      </c>
      <c r="O34" s="8">
        <v>91000</v>
      </c>
      <c r="P34" s="8">
        <v>163000</v>
      </c>
      <c r="Q34" s="8">
        <v>413000</v>
      </c>
      <c r="R34" s="8">
        <v>149000</v>
      </c>
      <c r="S34" s="8">
        <v>91000</v>
      </c>
      <c r="T34" s="8">
        <v>232000</v>
      </c>
    </row>
    <row r="35" spans="1:37" x14ac:dyDescent="0.2">
      <c r="A35" s="7" t="s">
        <v>1103</v>
      </c>
      <c r="B35" s="7" t="s">
        <v>1102</v>
      </c>
      <c r="C35" s="7" t="s">
        <v>777</v>
      </c>
      <c r="D35" s="7" t="s">
        <v>786</v>
      </c>
      <c r="E35" s="8">
        <v>2016</v>
      </c>
      <c r="F35" s="8">
        <v>328</v>
      </c>
      <c r="G35" s="8">
        <v>328</v>
      </c>
      <c r="H35" s="8">
        <v>4810000</v>
      </c>
      <c r="I35" s="8">
        <v>4619000</v>
      </c>
      <c r="J35" s="8">
        <v>3191000</v>
      </c>
      <c r="K35" s="8">
        <v>3191000</v>
      </c>
      <c r="L35" s="8">
        <v>1160000</v>
      </c>
      <c r="M35" s="8">
        <v>105000</v>
      </c>
      <c r="N35" s="8">
        <v>116000</v>
      </c>
      <c r="O35" s="8">
        <v>86000</v>
      </c>
      <c r="P35" s="8">
        <v>158000</v>
      </c>
      <c r="Q35" s="8">
        <v>454000</v>
      </c>
      <c r="R35" s="8">
        <v>155000</v>
      </c>
      <c r="S35" s="8">
        <v>86000</v>
      </c>
      <c r="T35" s="8">
        <v>268000</v>
      </c>
    </row>
    <row r="36" spans="1:37" x14ac:dyDescent="0.2">
      <c r="A36" s="7" t="s">
        <v>1103</v>
      </c>
      <c r="B36" s="7" t="s">
        <v>1102</v>
      </c>
      <c r="C36" s="7" t="s">
        <v>777</v>
      </c>
      <c r="D36" s="7" t="s">
        <v>786</v>
      </c>
      <c r="E36" s="8">
        <v>2017</v>
      </c>
      <c r="F36" s="8">
        <v>323</v>
      </c>
      <c r="G36" s="8">
        <v>323</v>
      </c>
      <c r="H36" s="8">
        <v>5030000</v>
      </c>
      <c r="I36" s="8">
        <v>4732000</v>
      </c>
      <c r="J36" s="8">
        <v>3204000</v>
      </c>
      <c r="K36" s="8">
        <v>3204000</v>
      </c>
      <c r="L36" s="8">
        <v>1255000</v>
      </c>
      <c r="M36" s="8">
        <v>81000</v>
      </c>
      <c r="N36" s="8">
        <v>159000</v>
      </c>
      <c r="O36" s="8">
        <v>92000</v>
      </c>
      <c r="P36" s="8">
        <v>175000</v>
      </c>
      <c r="Q36" s="8">
        <v>486000</v>
      </c>
      <c r="R36" s="8">
        <v>169000</v>
      </c>
      <c r="S36" s="8">
        <v>93000</v>
      </c>
      <c r="T36" s="8">
        <v>273000</v>
      </c>
    </row>
    <row r="37" spans="1:37" x14ac:dyDescent="0.2">
      <c r="A37" s="7" t="s">
        <v>1103</v>
      </c>
      <c r="B37" s="7" t="s">
        <v>1102</v>
      </c>
      <c r="C37" s="7" t="s">
        <v>777</v>
      </c>
      <c r="D37" s="7" t="s">
        <v>786</v>
      </c>
      <c r="E37" s="8">
        <v>2018</v>
      </c>
      <c r="F37" s="8">
        <v>323</v>
      </c>
      <c r="G37" s="8">
        <v>323</v>
      </c>
      <c r="H37" s="8">
        <v>5047000</v>
      </c>
      <c r="I37" s="8">
        <v>4943000</v>
      </c>
      <c r="J37" s="8">
        <v>3360000</v>
      </c>
      <c r="K37" s="8">
        <v>3360000</v>
      </c>
      <c r="L37" s="8">
        <v>1304000</v>
      </c>
      <c r="M37" s="8">
        <v>79000</v>
      </c>
      <c r="N37" s="8">
        <v>133000</v>
      </c>
      <c r="O37" s="8">
        <v>118000</v>
      </c>
      <c r="P37" s="8">
        <v>226000</v>
      </c>
      <c r="Q37" s="8">
        <v>473000</v>
      </c>
      <c r="R37" s="8">
        <v>186000</v>
      </c>
      <c r="S37" s="8">
        <v>89000</v>
      </c>
      <c r="T37" s="8">
        <v>279000</v>
      </c>
    </row>
    <row r="38" spans="1:37" x14ac:dyDescent="0.2">
      <c r="A38" s="7" t="s">
        <v>1103</v>
      </c>
      <c r="B38" s="7" t="s">
        <v>1102</v>
      </c>
      <c r="C38" s="7" t="s">
        <v>777</v>
      </c>
      <c r="D38" s="7" t="s">
        <v>786</v>
      </c>
      <c r="E38" s="8">
        <v>2019</v>
      </c>
      <c r="F38" s="8">
        <v>321</v>
      </c>
      <c r="G38" s="8">
        <v>321</v>
      </c>
      <c r="H38" s="8">
        <v>5193000</v>
      </c>
      <c r="I38" s="8">
        <v>4954000</v>
      </c>
      <c r="J38" s="8">
        <v>3120000</v>
      </c>
      <c r="K38" s="8">
        <v>3120000</v>
      </c>
      <c r="L38" s="8">
        <v>1518000</v>
      </c>
      <c r="M38" s="8">
        <v>90000</v>
      </c>
      <c r="N38" s="8">
        <v>216000</v>
      </c>
      <c r="O38" s="8">
        <v>100000</v>
      </c>
      <c r="P38" s="8">
        <v>255000</v>
      </c>
      <c r="Q38" s="8">
        <v>511000</v>
      </c>
      <c r="R38" s="8">
        <v>231000</v>
      </c>
      <c r="S38" s="8">
        <v>115000</v>
      </c>
      <c r="T38" s="8">
        <v>316000</v>
      </c>
    </row>
    <row r="39" spans="1:37" x14ac:dyDescent="0.2">
      <c r="A39" s="7" t="s">
        <v>1103</v>
      </c>
      <c r="B39" s="7" t="s">
        <v>1102</v>
      </c>
      <c r="C39" s="7" t="s">
        <v>777</v>
      </c>
      <c r="D39" s="7" t="s">
        <v>786</v>
      </c>
      <c r="E39" s="8">
        <v>2020</v>
      </c>
      <c r="F39" s="8">
        <v>302</v>
      </c>
      <c r="G39" s="8">
        <v>302</v>
      </c>
      <c r="H39" s="8">
        <v>5204000</v>
      </c>
      <c r="I39" s="8">
        <v>4904000</v>
      </c>
      <c r="J39" s="8">
        <v>3131000</v>
      </c>
      <c r="K39" s="8">
        <v>3131000</v>
      </c>
      <c r="L39" s="8">
        <v>1469000</v>
      </c>
      <c r="M39" s="8">
        <v>117000</v>
      </c>
      <c r="N39" s="8">
        <v>265000</v>
      </c>
      <c r="O39" s="8">
        <v>123000</v>
      </c>
      <c r="P39" s="8">
        <v>206000</v>
      </c>
      <c r="Q39" s="8">
        <v>431000</v>
      </c>
      <c r="R39" s="8">
        <v>208000</v>
      </c>
      <c r="S39" s="8">
        <v>119000</v>
      </c>
      <c r="T39" s="8">
        <v>304000</v>
      </c>
    </row>
    <row r="40" spans="1:37" x14ac:dyDescent="0.2">
      <c r="A40" s="7" t="s">
        <v>1103</v>
      </c>
      <c r="B40" s="7" t="s">
        <v>1102</v>
      </c>
      <c r="C40" s="7" t="s">
        <v>777</v>
      </c>
      <c r="D40" s="7" t="s">
        <v>786</v>
      </c>
      <c r="E40" s="8">
        <v>2021</v>
      </c>
      <c r="F40" s="8">
        <v>286</v>
      </c>
      <c r="G40" s="8">
        <v>286</v>
      </c>
      <c r="H40" s="8">
        <v>5692000</v>
      </c>
      <c r="I40" s="8">
        <v>5059000</v>
      </c>
      <c r="J40" s="8">
        <v>3006000</v>
      </c>
      <c r="K40" s="8">
        <v>3006000</v>
      </c>
      <c r="L40" s="8">
        <v>1662000</v>
      </c>
      <c r="M40" s="8">
        <v>144000</v>
      </c>
      <c r="N40" s="8">
        <v>295000</v>
      </c>
      <c r="O40" s="8">
        <v>105000</v>
      </c>
      <c r="P40" s="8">
        <v>234000</v>
      </c>
      <c r="Q40" s="8">
        <v>521000</v>
      </c>
      <c r="R40" s="8">
        <v>226000</v>
      </c>
      <c r="S40" s="8">
        <v>137000</v>
      </c>
      <c r="T40" s="8">
        <v>391000</v>
      </c>
    </row>
    <row r="41" spans="1:37" x14ac:dyDescent="0.2">
      <c r="A41" s="7" t="s">
        <v>1103</v>
      </c>
      <c r="B41" s="7" t="s">
        <v>1102</v>
      </c>
      <c r="C41" s="7" t="s">
        <v>777</v>
      </c>
      <c r="D41" s="7" t="s">
        <v>786</v>
      </c>
      <c r="E41" s="8">
        <v>2022</v>
      </c>
      <c r="F41" s="8">
        <v>273</v>
      </c>
      <c r="G41" s="8">
        <v>273</v>
      </c>
      <c r="H41" s="8">
        <v>5940000</v>
      </c>
      <c r="I41" s="8">
        <v>5345000</v>
      </c>
      <c r="J41" s="8">
        <v>3113000</v>
      </c>
      <c r="K41" s="8">
        <v>3113000</v>
      </c>
      <c r="L41" s="8">
        <v>1841000</v>
      </c>
      <c r="M41" s="8">
        <v>276000</v>
      </c>
      <c r="N41" s="8">
        <v>323000</v>
      </c>
      <c r="O41" s="8">
        <v>105000</v>
      </c>
      <c r="P41" s="8">
        <v>224000</v>
      </c>
      <c r="Q41" s="8">
        <v>599000</v>
      </c>
      <c r="R41" s="8">
        <v>199000</v>
      </c>
      <c r="S41" s="8">
        <v>115000</v>
      </c>
      <c r="T41" s="8">
        <v>391000</v>
      </c>
    </row>
    <row r="42" spans="1:37" ht="16" x14ac:dyDescent="0.2">
      <c r="A42" s="7" t="s">
        <v>1101</v>
      </c>
      <c r="B42" s="7" t="s">
        <v>1100</v>
      </c>
      <c r="C42" s="7" t="s">
        <v>777</v>
      </c>
      <c r="D42" s="7" t="s">
        <v>786</v>
      </c>
      <c r="E42" s="8">
        <v>2015</v>
      </c>
      <c r="F42" s="8">
        <v>110</v>
      </c>
      <c r="G42" s="8">
        <v>110</v>
      </c>
      <c r="H42" s="8">
        <v>2007000</v>
      </c>
      <c r="I42" s="8">
        <v>1891000</v>
      </c>
      <c r="J42" s="8">
        <v>1307000</v>
      </c>
      <c r="K42" s="8">
        <v>1307000</v>
      </c>
      <c r="L42" s="8">
        <v>584000</v>
      </c>
      <c r="M42" s="8">
        <v>44000</v>
      </c>
      <c r="N42" s="8">
        <v>78000</v>
      </c>
      <c r="O42" s="8">
        <v>63000</v>
      </c>
      <c r="P42" s="8">
        <v>108000</v>
      </c>
      <c r="Q42" s="8">
        <v>178000</v>
      </c>
      <c r="R42" s="8">
        <v>67000</v>
      </c>
      <c r="S42" s="8">
        <v>46000</v>
      </c>
      <c r="T42" s="8">
        <v>0</v>
      </c>
      <c r="V42" t="s">
        <v>160</v>
      </c>
      <c r="W42" s="8">
        <f>SUM(F34,F42)</f>
        <v>435</v>
      </c>
      <c r="X42" s="8">
        <f t="shared" ref="X42:X49" si="18">SUM(G34,G42)</f>
        <v>435</v>
      </c>
      <c r="Y42" s="8">
        <f t="shared" ref="Y42:Y49" si="19">SUM(H34,H42)</f>
        <v>6526000</v>
      </c>
      <c r="Z42" s="8">
        <f t="shared" ref="Z42:Z49" si="20">SUM(I34,I42)</f>
        <v>6258000</v>
      </c>
      <c r="AA42" s="8">
        <f t="shared" ref="AA42:AA49" si="21">SUM(J34,J42)</f>
        <v>4278000</v>
      </c>
      <c r="AB42" s="8">
        <f t="shared" ref="AB42:AB49" si="22">SUM(K34,K42)</f>
        <v>4278000</v>
      </c>
      <c r="AC42" s="8">
        <f t="shared" ref="AC42:AC49" si="23">SUM(L34,L42)</f>
        <v>1748000</v>
      </c>
      <c r="AD42" s="8">
        <f t="shared" ref="AD42:AD49" si="24">SUM(M34,M42)</f>
        <v>161000</v>
      </c>
      <c r="AE42" s="8">
        <f t="shared" ref="AE42:AE49" si="25">SUM(N34,N42)</f>
        <v>218000</v>
      </c>
      <c r="AF42" s="8">
        <f t="shared" ref="AF42:AF49" si="26">SUM(O34,O42)</f>
        <v>154000</v>
      </c>
      <c r="AG42" s="8">
        <f t="shared" ref="AG42:AG49" si="27">SUM(P34,P42)</f>
        <v>271000</v>
      </c>
      <c r="AH42" s="8">
        <f t="shared" ref="AH42:AH49" si="28">SUM(Q34,Q42)</f>
        <v>591000</v>
      </c>
      <c r="AI42" s="8">
        <f t="shared" ref="AI42:AI49" si="29">SUM(R34,R42)</f>
        <v>216000</v>
      </c>
      <c r="AJ42" s="8">
        <f t="shared" ref="AJ42:AJ49" si="30">SUM(S34,S42)</f>
        <v>137000</v>
      </c>
      <c r="AK42" s="8">
        <f t="shared" ref="AK42:AK49" si="31">SUM(T34,T42)</f>
        <v>232000</v>
      </c>
    </row>
    <row r="43" spans="1:37" ht="16" x14ac:dyDescent="0.2">
      <c r="A43" s="7" t="s">
        <v>1101</v>
      </c>
      <c r="B43" s="7" t="s">
        <v>1100</v>
      </c>
      <c r="C43" s="7" t="s">
        <v>777</v>
      </c>
      <c r="D43" s="7" t="s">
        <v>786</v>
      </c>
      <c r="E43" s="8">
        <v>2016</v>
      </c>
      <c r="F43" s="8">
        <v>120</v>
      </c>
      <c r="G43" s="8">
        <v>120</v>
      </c>
      <c r="H43" s="8">
        <v>2134000</v>
      </c>
      <c r="I43" s="8">
        <v>2028000</v>
      </c>
      <c r="J43" s="8">
        <v>1375000</v>
      </c>
      <c r="K43" s="8">
        <v>1375000</v>
      </c>
      <c r="L43" s="8">
        <v>653000</v>
      </c>
      <c r="M43" s="8">
        <v>47000</v>
      </c>
      <c r="N43" s="8">
        <v>108000</v>
      </c>
      <c r="O43" s="8">
        <v>62000</v>
      </c>
      <c r="P43" s="8">
        <v>118000</v>
      </c>
      <c r="Q43" s="8">
        <v>202000</v>
      </c>
      <c r="R43" s="8">
        <v>73000</v>
      </c>
      <c r="S43" s="8">
        <v>43000</v>
      </c>
      <c r="T43" s="8">
        <v>0</v>
      </c>
      <c r="V43" t="s">
        <v>160</v>
      </c>
      <c r="W43" s="8">
        <f t="shared" ref="W43:W48" si="32">SUM(F35,F43)</f>
        <v>448</v>
      </c>
      <c r="X43" s="8">
        <f t="shared" si="18"/>
        <v>448</v>
      </c>
      <c r="Y43" s="8">
        <f t="shared" si="19"/>
        <v>6944000</v>
      </c>
      <c r="Z43" s="8">
        <f t="shared" si="20"/>
        <v>6647000</v>
      </c>
      <c r="AA43" s="8">
        <f t="shared" si="21"/>
        <v>4566000</v>
      </c>
      <c r="AB43" s="8">
        <f t="shared" si="22"/>
        <v>4566000</v>
      </c>
      <c r="AC43" s="8">
        <f t="shared" si="23"/>
        <v>1813000</v>
      </c>
      <c r="AD43" s="8">
        <f t="shared" si="24"/>
        <v>152000</v>
      </c>
      <c r="AE43" s="8">
        <f t="shared" si="25"/>
        <v>224000</v>
      </c>
      <c r="AF43" s="8">
        <f t="shared" si="26"/>
        <v>148000</v>
      </c>
      <c r="AG43" s="8">
        <f t="shared" si="27"/>
        <v>276000</v>
      </c>
      <c r="AH43" s="8">
        <f t="shared" si="28"/>
        <v>656000</v>
      </c>
      <c r="AI43" s="8">
        <f t="shared" si="29"/>
        <v>228000</v>
      </c>
      <c r="AJ43" s="8">
        <f t="shared" si="30"/>
        <v>129000</v>
      </c>
      <c r="AK43" s="8">
        <f t="shared" si="31"/>
        <v>268000</v>
      </c>
    </row>
    <row r="44" spans="1:37" ht="16" x14ac:dyDescent="0.2">
      <c r="A44" s="7" t="s">
        <v>1101</v>
      </c>
      <c r="B44" s="7" t="s">
        <v>1100</v>
      </c>
      <c r="C44" s="7" t="s">
        <v>777</v>
      </c>
      <c r="D44" s="7" t="s">
        <v>786</v>
      </c>
      <c r="E44" s="8">
        <v>2017</v>
      </c>
      <c r="F44" s="8">
        <v>132</v>
      </c>
      <c r="G44" s="8">
        <v>132</v>
      </c>
      <c r="H44" s="8">
        <v>2183000</v>
      </c>
      <c r="I44" s="8">
        <v>2059000</v>
      </c>
      <c r="J44" s="8">
        <v>1467000</v>
      </c>
      <c r="K44" s="8">
        <v>1467000</v>
      </c>
      <c r="L44" s="8">
        <v>592000</v>
      </c>
      <c r="M44" s="8">
        <v>49000</v>
      </c>
      <c r="N44" s="8">
        <v>88000</v>
      </c>
      <c r="O44" s="8">
        <v>58000</v>
      </c>
      <c r="P44" s="8">
        <v>101000</v>
      </c>
      <c r="Q44" s="8">
        <v>185000</v>
      </c>
      <c r="R44" s="8">
        <v>76000</v>
      </c>
      <c r="S44" s="8">
        <v>35000</v>
      </c>
      <c r="T44" s="8">
        <v>0</v>
      </c>
      <c r="V44" t="s">
        <v>160</v>
      </c>
      <c r="W44" s="8">
        <f t="shared" si="32"/>
        <v>455</v>
      </c>
      <c r="X44" s="8">
        <f t="shared" si="18"/>
        <v>455</v>
      </c>
      <c r="Y44" s="8">
        <f t="shared" si="19"/>
        <v>7213000</v>
      </c>
      <c r="Z44" s="8">
        <f t="shared" si="20"/>
        <v>6791000</v>
      </c>
      <c r="AA44" s="8">
        <f t="shared" si="21"/>
        <v>4671000</v>
      </c>
      <c r="AB44" s="8">
        <f t="shared" si="22"/>
        <v>4671000</v>
      </c>
      <c r="AC44" s="8">
        <f t="shared" si="23"/>
        <v>1847000</v>
      </c>
      <c r="AD44" s="8">
        <f t="shared" si="24"/>
        <v>130000</v>
      </c>
      <c r="AE44" s="8">
        <f t="shared" si="25"/>
        <v>247000</v>
      </c>
      <c r="AF44" s="8">
        <f t="shared" si="26"/>
        <v>150000</v>
      </c>
      <c r="AG44" s="8">
        <f t="shared" si="27"/>
        <v>276000</v>
      </c>
      <c r="AH44" s="8">
        <f t="shared" si="28"/>
        <v>671000</v>
      </c>
      <c r="AI44" s="8">
        <f t="shared" si="29"/>
        <v>245000</v>
      </c>
      <c r="AJ44" s="8">
        <f t="shared" si="30"/>
        <v>128000</v>
      </c>
      <c r="AK44" s="8">
        <f t="shared" si="31"/>
        <v>273000</v>
      </c>
    </row>
    <row r="45" spans="1:37" ht="16" x14ac:dyDescent="0.2">
      <c r="A45" s="7" t="s">
        <v>1101</v>
      </c>
      <c r="B45" s="7" t="s">
        <v>1100</v>
      </c>
      <c r="C45" s="7" t="s">
        <v>777</v>
      </c>
      <c r="D45" s="7" t="s">
        <v>786</v>
      </c>
      <c r="E45" s="8">
        <v>2018</v>
      </c>
      <c r="F45" s="8">
        <v>122</v>
      </c>
      <c r="G45" s="8">
        <v>122</v>
      </c>
      <c r="H45" s="8">
        <v>2166000</v>
      </c>
      <c r="I45" s="8">
        <v>2120000</v>
      </c>
      <c r="J45" s="8">
        <v>1490000</v>
      </c>
      <c r="K45" s="8">
        <v>1490000</v>
      </c>
      <c r="L45" s="8">
        <v>629000</v>
      </c>
      <c r="M45" s="8">
        <v>58000</v>
      </c>
      <c r="N45" s="8">
        <v>74000</v>
      </c>
      <c r="O45" s="8">
        <v>70000</v>
      </c>
      <c r="P45" s="8">
        <v>100000</v>
      </c>
      <c r="Q45" s="8">
        <v>208000</v>
      </c>
      <c r="R45" s="8">
        <v>81000</v>
      </c>
      <c r="S45" s="8">
        <v>38000</v>
      </c>
      <c r="T45" s="8">
        <v>1000</v>
      </c>
      <c r="V45" t="s">
        <v>160</v>
      </c>
      <c r="W45" s="8">
        <f t="shared" si="32"/>
        <v>445</v>
      </c>
      <c r="X45" s="8">
        <f t="shared" si="18"/>
        <v>445</v>
      </c>
      <c r="Y45" s="8">
        <f t="shared" si="19"/>
        <v>7213000</v>
      </c>
      <c r="Z45" s="8">
        <f t="shared" si="20"/>
        <v>7063000</v>
      </c>
      <c r="AA45" s="8">
        <f t="shared" si="21"/>
        <v>4850000</v>
      </c>
      <c r="AB45" s="8">
        <f t="shared" si="22"/>
        <v>4850000</v>
      </c>
      <c r="AC45" s="8">
        <f t="shared" si="23"/>
        <v>1933000</v>
      </c>
      <c r="AD45" s="8">
        <f t="shared" si="24"/>
        <v>137000</v>
      </c>
      <c r="AE45" s="8">
        <f t="shared" si="25"/>
        <v>207000</v>
      </c>
      <c r="AF45" s="8">
        <f t="shared" si="26"/>
        <v>188000</v>
      </c>
      <c r="AG45" s="8">
        <f t="shared" si="27"/>
        <v>326000</v>
      </c>
      <c r="AH45" s="8">
        <f t="shared" si="28"/>
        <v>681000</v>
      </c>
      <c r="AI45" s="8">
        <f t="shared" si="29"/>
        <v>267000</v>
      </c>
      <c r="AJ45" s="8">
        <f t="shared" si="30"/>
        <v>127000</v>
      </c>
      <c r="AK45" s="8">
        <f t="shared" si="31"/>
        <v>280000</v>
      </c>
    </row>
    <row r="46" spans="1:37" ht="16" x14ac:dyDescent="0.2">
      <c r="A46" s="7" t="s">
        <v>1101</v>
      </c>
      <c r="B46" s="7" t="s">
        <v>1100</v>
      </c>
      <c r="C46" s="7" t="s">
        <v>777</v>
      </c>
      <c r="D46" s="7" t="s">
        <v>786</v>
      </c>
      <c r="E46" s="8">
        <v>2019</v>
      </c>
      <c r="F46" s="8">
        <v>124</v>
      </c>
      <c r="G46" s="8">
        <v>124</v>
      </c>
      <c r="H46" s="8">
        <v>2321000</v>
      </c>
      <c r="I46" s="8">
        <v>2082000</v>
      </c>
      <c r="J46" s="8">
        <v>1375000</v>
      </c>
      <c r="K46" s="8">
        <v>1375000</v>
      </c>
      <c r="L46" s="8">
        <v>704000</v>
      </c>
      <c r="M46" s="8">
        <v>63000</v>
      </c>
      <c r="N46" s="8">
        <v>84000</v>
      </c>
      <c r="O46" s="8">
        <v>58000</v>
      </c>
      <c r="P46" s="8">
        <v>124000</v>
      </c>
      <c r="Q46" s="8">
        <v>223000</v>
      </c>
      <c r="R46" s="8">
        <v>100000</v>
      </c>
      <c r="S46" s="8">
        <v>52000</v>
      </c>
      <c r="T46" s="8">
        <v>3000</v>
      </c>
      <c r="V46" t="s">
        <v>160</v>
      </c>
      <c r="W46" s="8">
        <f t="shared" si="32"/>
        <v>445</v>
      </c>
      <c r="X46" s="8">
        <f t="shared" si="18"/>
        <v>445</v>
      </c>
      <c r="Y46" s="8">
        <f t="shared" si="19"/>
        <v>7514000</v>
      </c>
      <c r="Z46" s="8">
        <f t="shared" si="20"/>
        <v>7036000</v>
      </c>
      <c r="AA46" s="8">
        <f t="shared" si="21"/>
        <v>4495000</v>
      </c>
      <c r="AB46" s="8">
        <f t="shared" si="22"/>
        <v>4495000</v>
      </c>
      <c r="AC46" s="8">
        <f t="shared" si="23"/>
        <v>2222000</v>
      </c>
      <c r="AD46" s="8">
        <f t="shared" si="24"/>
        <v>153000</v>
      </c>
      <c r="AE46" s="8">
        <f t="shared" si="25"/>
        <v>300000</v>
      </c>
      <c r="AF46" s="8">
        <f t="shared" si="26"/>
        <v>158000</v>
      </c>
      <c r="AG46" s="8">
        <f t="shared" si="27"/>
        <v>379000</v>
      </c>
      <c r="AH46" s="8">
        <f t="shared" si="28"/>
        <v>734000</v>
      </c>
      <c r="AI46" s="8">
        <f t="shared" si="29"/>
        <v>331000</v>
      </c>
      <c r="AJ46" s="8">
        <f t="shared" si="30"/>
        <v>167000</v>
      </c>
      <c r="AK46" s="8">
        <f t="shared" si="31"/>
        <v>319000</v>
      </c>
    </row>
    <row r="47" spans="1:37" ht="16" x14ac:dyDescent="0.2">
      <c r="A47" s="7" t="s">
        <v>1101</v>
      </c>
      <c r="B47" s="7" t="s">
        <v>1100</v>
      </c>
      <c r="C47" s="7" t="s">
        <v>777</v>
      </c>
      <c r="D47" s="7" t="s">
        <v>786</v>
      </c>
      <c r="E47" s="8">
        <v>2020</v>
      </c>
      <c r="F47" s="8">
        <v>110</v>
      </c>
      <c r="G47" s="8">
        <v>110</v>
      </c>
      <c r="H47" s="8">
        <v>2284000</v>
      </c>
      <c r="I47" s="8">
        <v>2143000</v>
      </c>
      <c r="J47" s="8">
        <v>1229000</v>
      </c>
      <c r="K47" s="8">
        <v>1229000</v>
      </c>
      <c r="L47" s="8">
        <v>914000</v>
      </c>
      <c r="M47" s="8">
        <v>86000</v>
      </c>
      <c r="N47" s="8">
        <v>117000</v>
      </c>
      <c r="O47" s="8">
        <v>63000</v>
      </c>
      <c r="P47" s="8">
        <v>215000</v>
      </c>
      <c r="Q47" s="8">
        <v>287000</v>
      </c>
      <c r="R47" s="8">
        <v>95000</v>
      </c>
      <c r="S47" s="8">
        <v>51000</v>
      </c>
      <c r="T47" s="8">
        <v>0</v>
      </c>
      <c r="V47" t="s">
        <v>160</v>
      </c>
      <c r="W47" s="8">
        <f t="shared" si="32"/>
        <v>412</v>
      </c>
      <c r="X47" s="8">
        <f t="shared" si="18"/>
        <v>412</v>
      </c>
      <c r="Y47" s="8">
        <f t="shared" si="19"/>
        <v>7488000</v>
      </c>
      <c r="Z47" s="8">
        <f t="shared" si="20"/>
        <v>7047000</v>
      </c>
      <c r="AA47" s="8">
        <f t="shared" si="21"/>
        <v>4360000</v>
      </c>
      <c r="AB47" s="8">
        <f t="shared" si="22"/>
        <v>4360000</v>
      </c>
      <c r="AC47" s="8">
        <f t="shared" si="23"/>
        <v>2383000</v>
      </c>
      <c r="AD47" s="8">
        <f t="shared" si="24"/>
        <v>203000</v>
      </c>
      <c r="AE47" s="8">
        <f t="shared" si="25"/>
        <v>382000</v>
      </c>
      <c r="AF47" s="8">
        <f t="shared" si="26"/>
        <v>186000</v>
      </c>
      <c r="AG47" s="8">
        <f t="shared" si="27"/>
        <v>421000</v>
      </c>
      <c r="AH47" s="8">
        <f t="shared" si="28"/>
        <v>718000</v>
      </c>
      <c r="AI47" s="8">
        <f t="shared" si="29"/>
        <v>303000</v>
      </c>
      <c r="AJ47" s="8">
        <f t="shared" si="30"/>
        <v>170000</v>
      </c>
      <c r="AK47" s="8">
        <f t="shared" si="31"/>
        <v>304000</v>
      </c>
    </row>
    <row r="48" spans="1:37" ht="16" x14ac:dyDescent="0.2">
      <c r="A48" s="7" t="s">
        <v>1101</v>
      </c>
      <c r="B48" s="7" t="s">
        <v>1100</v>
      </c>
      <c r="C48" s="7" t="s">
        <v>777</v>
      </c>
      <c r="D48" s="7" t="s">
        <v>786</v>
      </c>
      <c r="E48" s="8">
        <v>2021</v>
      </c>
      <c r="F48" s="8">
        <v>115</v>
      </c>
      <c r="G48" s="8">
        <v>115</v>
      </c>
      <c r="H48" s="8">
        <v>2222000</v>
      </c>
      <c r="I48" s="8">
        <v>2113000</v>
      </c>
      <c r="J48" s="8">
        <v>1182000</v>
      </c>
      <c r="K48" s="8">
        <v>1182000</v>
      </c>
      <c r="L48" s="8">
        <v>924000</v>
      </c>
      <c r="M48" s="8">
        <v>100000</v>
      </c>
      <c r="N48" s="8">
        <v>157000</v>
      </c>
      <c r="O48" s="8">
        <v>56000</v>
      </c>
      <c r="P48" s="8">
        <v>193000</v>
      </c>
      <c r="Q48" s="8">
        <v>258000</v>
      </c>
      <c r="R48" s="8">
        <v>106000</v>
      </c>
      <c r="S48" s="8">
        <v>54000</v>
      </c>
      <c r="T48" s="8">
        <v>7000</v>
      </c>
      <c r="V48" t="s">
        <v>160</v>
      </c>
      <c r="W48" s="8">
        <f t="shared" si="32"/>
        <v>401</v>
      </c>
      <c r="X48" s="8">
        <f t="shared" si="18"/>
        <v>401</v>
      </c>
      <c r="Y48" s="8">
        <f t="shared" si="19"/>
        <v>7914000</v>
      </c>
      <c r="Z48" s="8">
        <f t="shared" si="20"/>
        <v>7172000</v>
      </c>
      <c r="AA48" s="8">
        <f t="shared" si="21"/>
        <v>4188000</v>
      </c>
      <c r="AB48" s="8">
        <f t="shared" si="22"/>
        <v>4188000</v>
      </c>
      <c r="AC48" s="8">
        <f t="shared" si="23"/>
        <v>2586000</v>
      </c>
      <c r="AD48" s="8">
        <f t="shared" si="24"/>
        <v>244000</v>
      </c>
      <c r="AE48" s="8">
        <f t="shared" si="25"/>
        <v>452000</v>
      </c>
      <c r="AF48" s="8">
        <f t="shared" si="26"/>
        <v>161000</v>
      </c>
      <c r="AG48" s="8">
        <f t="shared" si="27"/>
        <v>427000</v>
      </c>
      <c r="AH48" s="8">
        <f t="shared" si="28"/>
        <v>779000</v>
      </c>
      <c r="AI48" s="8">
        <f t="shared" si="29"/>
        <v>332000</v>
      </c>
      <c r="AJ48" s="8">
        <f t="shared" si="30"/>
        <v>191000</v>
      </c>
      <c r="AK48" s="8">
        <f t="shared" si="31"/>
        <v>398000</v>
      </c>
    </row>
    <row r="49" spans="1:37" ht="16" x14ac:dyDescent="0.2">
      <c r="A49" s="7" t="s">
        <v>1101</v>
      </c>
      <c r="B49" s="7" t="s">
        <v>1100</v>
      </c>
      <c r="C49" s="7" t="s">
        <v>777</v>
      </c>
      <c r="D49" s="7" t="s">
        <v>786</v>
      </c>
      <c r="E49" s="8">
        <v>2022</v>
      </c>
      <c r="F49" s="8">
        <v>140</v>
      </c>
      <c r="G49" s="8">
        <v>140</v>
      </c>
      <c r="H49" s="8">
        <v>2063000</v>
      </c>
      <c r="I49" s="8">
        <v>1987000</v>
      </c>
      <c r="J49" s="8">
        <v>1229000</v>
      </c>
      <c r="K49" s="8">
        <v>1229000</v>
      </c>
      <c r="L49" s="8">
        <v>757000</v>
      </c>
      <c r="M49" s="8">
        <v>81000</v>
      </c>
      <c r="N49" s="8">
        <v>116000</v>
      </c>
      <c r="O49" s="8">
        <v>57000</v>
      </c>
      <c r="P49" s="8">
        <v>111000</v>
      </c>
      <c r="Q49" s="8">
        <v>252000</v>
      </c>
      <c r="R49" s="8">
        <v>90000</v>
      </c>
      <c r="S49" s="8">
        <v>50000</v>
      </c>
      <c r="T49" s="8">
        <v>1000</v>
      </c>
      <c r="V49" t="s">
        <v>160</v>
      </c>
      <c r="W49" s="8">
        <f>SUM(F41,F49)</f>
        <v>413</v>
      </c>
      <c r="X49" s="8">
        <f t="shared" si="18"/>
        <v>413</v>
      </c>
      <c r="Y49" s="8">
        <f t="shared" si="19"/>
        <v>8003000</v>
      </c>
      <c r="Z49" s="8">
        <f t="shared" si="20"/>
        <v>7332000</v>
      </c>
      <c r="AA49" s="8">
        <f t="shared" si="21"/>
        <v>4342000</v>
      </c>
      <c r="AB49" s="8">
        <f t="shared" si="22"/>
        <v>4342000</v>
      </c>
      <c r="AC49" s="8">
        <f t="shared" si="23"/>
        <v>2598000</v>
      </c>
      <c r="AD49" s="8">
        <f t="shared" si="24"/>
        <v>357000</v>
      </c>
      <c r="AE49" s="8">
        <f t="shared" si="25"/>
        <v>439000</v>
      </c>
      <c r="AF49" s="8">
        <f t="shared" si="26"/>
        <v>162000</v>
      </c>
      <c r="AG49" s="8">
        <f t="shared" si="27"/>
        <v>335000</v>
      </c>
      <c r="AH49" s="8">
        <f t="shared" si="28"/>
        <v>851000</v>
      </c>
      <c r="AI49" s="8">
        <f t="shared" si="29"/>
        <v>289000</v>
      </c>
      <c r="AJ49" s="8">
        <f t="shared" si="30"/>
        <v>165000</v>
      </c>
      <c r="AK49" s="8">
        <f t="shared" si="31"/>
        <v>392000</v>
      </c>
    </row>
    <row r="50" spans="1:37" x14ac:dyDescent="0.2">
      <c r="A50" s="7" t="s">
        <v>1099</v>
      </c>
      <c r="B50" s="7" t="s">
        <v>1098</v>
      </c>
      <c r="C50" s="7" t="s">
        <v>777</v>
      </c>
      <c r="D50" s="7" t="s">
        <v>786</v>
      </c>
      <c r="E50" s="8">
        <v>2015</v>
      </c>
      <c r="F50" s="8">
        <v>59</v>
      </c>
      <c r="G50" s="8">
        <v>59</v>
      </c>
      <c r="H50" s="8">
        <v>788000</v>
      </c>
      <c r="I50" s="8">
        <v>754000</v>
      </c>
      <c r="J50" s="8">
        <v>524000</v>
      </c>
      <c r="K50" s="8">
        <v>524000</v>
      </c>
      <c r="L50" s="8">
        <v>229000</v>
      </c>
      <c r="M50" s="8">
        <v>2000</v>
      </c>
      <c r="N50" s="8">
        <v>7000</v>
      </c>
      <c r="O50" s="8">
        <v>46000</v>
      </c>
      <c r="P50" s="8">
        <v>40000</v>
      </c>
      <c r="Q50" s="8">
        <v>75000</v>
      </c>
      <c r="R50" s="8">
        <v>41000</v>
      </c>
      <c r="S50" s="8">
        <v>18000</v>
      </c>
      <c r="T50" s="8">
        <v>1000</v>
      </c>
    </row>
    <row r="51" spans="1:37" x14ac:dyDescent="0.2">
      <c r="A51" s="7" t="s">
        <v>1099</v>
      </c>
      <c r="B51" s="7" t="s">
        <v>1098</v>
      </c>
      <c r="C51" s="7" t="s">
        <v>777</v>
      </c>
      <c r="D51" s="7" t="s">
        <v>786</v>
      </c>
      <c r="E51" s="8">
        <v>2016</v>
      </c>
      <c r="F51" s="8">
        <v>66</v>
      </c>
      <c r="G51" s="8">
        <v>66</v>
      </c>
      <c r="H51" s="8">
        <v>832000</v>
      </c>
      <c r="I51" s="8">
        <v>795000</v>
      </c>
      <c r="J51" s="8">
        <v>469000</v>
      </c>
      <c r="K51" s="8">
        <v>469000</v>
      </c>
      <c r="L51" s="8">
        <v>303000</v>
      </c>
      <c r="M51" s="8">
        <v>2000</v>
      </c>
      <c r="N51" s="8">
        <v>2000</v>
      </c>
      <c r="O51" s="8">
        <v>60000</v>
      </c>
      <c r="P51" s="8">
        <v>42000</v>
      </c>
      <c r="Q51" s="8">
        <v>141000</v>
      </c>
      <c r="R51" s="8">
        <v>40000</v>
      </c>
      <c r="S51" s="8">
        <v>16000</v>
      </c>
      <c r="T51" s="8">
        <v>23000</v>
      </c>
    </row>
    <row r="52" spans="1:37" x14ac:dyDescent="0.2">
      <c r="A52" s="7" t="s">
        <v>1099</v>
      </c>
      <c r="B52" s="7" t="s">
        <v>1098</v>
      </c>
      <c r="C52" s="7" t="s">
        <v>777</v>
      </c>
      <c r="D52" s="7" t="s">
        <v>786</v>
      </c>
      <c r="E52" s="8">
        <v>2017</v>
      </c>
      <c r="F52" s="8">
        <v>73</v>
      </c>
      <c r="G52" s="8">
        <v>73</v>
      </c>
      <c r="H52" s="8">
        <v>850000</v>
      </c>
      <c r="I52" s="8">
        <v>799000</v>
      </c>
      <c r="J52" s="8">
        <v>529000</v>
      </c>
      <c r="K52" s="8">
        <v>529000</v>
      </c>
      <c r="L52" s="8">
        <v>269000</v>
      </c>
      <c r="M52" s="8">
        <v>2000</v>
      </c>
      <c r="N52" s="8">
        <v>2000</v>
      </c>
      <c r="O52" s="8">
        <v>56000</v>
      </c>
      <c r="P52" s="8">
        <v>45000</v>
      </c>
      <c r="Q52" s="8">
        <v>96000</v>
      </c>
      <c r="R52" s="8">
        <v>41000</v>
      </c>
      <c r="S52" s="8">
        <v>27000</v>
      </c>
      <c r="T52" s="8">
        <v>1000</v>
      </c>
    </row>
    <row r="53" spans="1:37" x14ac:dyDescent="0.2">
      <c r="A53" s="7" t="s">
        <v>1099</v>
      </c>
      <c r="B53" s="7" t="s">
        <v>1098</v>
      </c>
      <c r="C53" s="7" t="s">
        <v>777</v>
      </c>
      <c r="D53" s="7" t="s">
        <v>786</v>
      </c>
      <c r="E53" s="8">
        <v>2018</v>
      </c>
      <c r="F53" s="8">
        <v>68</v>
      </c>
      <c r="G53" s="8">
        <v>68</v>
      </c>
      <c r="H53" s="8">
        <v>908000</v>
      </c>
      <c r="I53" s="8">
        <v>877000</v>
      </c>
      <c r="J53" s="8">
        <v>592000</v>
      </c>
      <c r="K53" s="8">
        <v>592000</v>
      </c>
      <c r="L53" s="8">
        <v>273000</v>
      </c>
      <c r="M53" s="8">
        <v>2000</v>
      </c>
      <c r="N53" s="8">
        <v>0</v>
      </c>
      <c r="O53" s="8">
        <v>56000</v>
      </c>
      <c r="P53" s="8">
        <v>48000</v>
      </c>
      <c r="Q53" s="8">
        <v>109000</v>
      </c>
      <c r="R53" s="8">
        <v>40000</v>
      </c>
      <c r="S53" s="8">
        <v>18000</v>
      </c>
      <c r="T53" s="8">
        <v>12000</v>
      </c>
    </row>
    <row r="54" spans="1:37" x14ac:dyDescent="0.2">
      <c r="A54" s="7" t="s">
        <v>1099</v>
      </c>
      <c r="B54" s="7" t="s">
        <v>1098</v>
      </c>
      <c r="C54" s="7" t="s">
        <v>777</v>
      </c>
      <c r="D54" s="7" t="s">
        <v>786</v>
      </c>
      <c r="E54" s="8">
        <v>2019</v>
      </c>
      <c r="F54" s="8">
        <v>65</v>
      </c>
      <c r="G54" s="8">
        <v>65</v>
      </c>
      <c r="H54" s="8">
        <v>881000</v>
      </c>
      <c r="I54" s="8">
        <v>862000</v>
      </c>
      <c r="J54" s="8">
        <v>515000</v>
      </c>
      <c r="K54" s="8">
        <v>515000</v>
      </c>
      <c r="L54" s="8">
        <v>312000</v>
      </c>
      <c r="M54" s="8">
        <v>2000</v>
      </c>
      <c r="N54" s="8">
        <v>0</v>
      </c>
      <c r="O54" s="8">
        <v>54000</v>
      </c>
      <c r="P54" s="8">
        <v>59000</v>
      </c>
      <c r="Q54" s="8">
        <v>117000</v>
      </c>
      <c r="R54" s="8">
        <v>53000</v>
      </c>
      <c r="S54" s="8">
        <v>27000</v>
      </c>
      <c r="T54" s="8">
        <v>35000</v>
      </c>
    </row>
    <row r="55" spans="1:37" x14ac:dyDescent="0.2">
      <c r="A55" s="7" t="s">
        <v>1099</v>
      </c>
      <c r="B55" s="7" t="s">
        <v>1098</v>
      </c>
      <c r="C55" s="7" t="s">
        <v>777</v>
      </c>
      <c r="D55" s="7" t="s">
        <v>786</v>
      </c>
      <c r="E55" s="8">
        <v>2020</v>
      </c>
      <c r="F55" s="8">
        <v>71</v>
      </c>
      <c r="G55" s="8">
        <v>71</v>
      </c>
      <c r="H55" s="8">
        <v>900000</v>
      </c>
      <c r="I55" s="8">
        <v>853000</v>
      </c>
      <c r="J55" s="8">
        <v>570000</v>
      </c>
      <c r="K55" s="8">
        <v>570000</v>
      </c>
      <c r="L55" s="8">
        <v>269000</v>
      </c>
      <c r="M55" s="8">
        <v>2000</v>
      </c>
      <c r="N55" s="8">
        <v>2000</v>
      </c>
      <c r="O55" s="8">
        <v>59000</v>
      </c>
      <c r="P55" s="8">
        <v>55000</v>
      </c>
      <c r="Q55" s="8">
        <v>92000</v>
      </c>
      <c r="R55" s="8">
        <v>37000</v>
      </c>
      <c r="S55" s="8">
        <v>22000</v>
      </c>
      <c r="T55" s="8">
        <v>14000</v>
      </c>
    </row>
    <row r="56" spans="1:37" x14ac:dyDescent="0.2">
      <c r="A56" s="7" t="s">
        <v>1099</v>
      </c>
      <c r="B56" s="7" t="s">
        <v>1098</v>
      </c>
      <c r="C56" s="7" t="s">
        <v>777</v>
      </c>
      <c r="D56" s="7" t="s">
        <v>786</v>
      </c>
      <c r="E56" s="8">
        <v>2021</v>
      </c>
      <c r="F56" s="8">
        <v>66</v>
      </c>
      <c r="G56" s="8">
        <v>66</v>
      </c>
      <c r="H56" s="8">
        <v>1005000</v>
      </c>
      <c r="I56" s="8">
        <v>904000</v>
      </c>
      <c r="J56" s="8">
        <v>567000</v>
      </c>
      <c r="K56" s="8">
        <v>567000</v>
      </c>
      <c r="L56" s="8">
        <v>322000</v>
      </c>
      <c r="M56" s="8">
        <v>3000</v>
      </c>
      <c r="N56" s="8">
        <v>2000</v>
      </c>
      <c r="O56" s="8">
        <v>51000</v>
      </c>
      <c r="P56" s="8">
        <v>65000</v>
      </c>
      <c r="Q56" s="8">
        <v>134000</v>
      </c>
      <c r="R56" s="8">
        <v>42000</v>
      </c>
      <c r="S56" s="8">
        <v>25000</v>
      </c>
      <c r="T56" s="8">
        <v>15000</v>
      </c>
    </row>
    <row r="57" spans="1:37" x14ac:dyDescent="0.2">
      <c r="A57" s="7" t="s">
        <v>1099</v>
      </c>
      <c r="B57" s="7" t="s">
        <v>1098</v>
      </c>
      <c r="C57" s="7" t="s">
        <v>777</v>
      </c>
      <c r="D57" s="7" t="s">
        <v>786</v>
      </c>
      <c r="E57" s="8">
        <v>2022</v>
      </c>
      <c r="F57" s="8">
        <v>85</v>
      </c>
      <c r="G57" s="8">
        <v>85</v>
      </c>
      <c r="H57" s="8">
        <v>1137000</v>
      </c>
      <c r="I57" s="8">
        <v>983000</v>
      </c>
      <c r="J57" s="8">
        <v>604000</v>
      </c>
      <c r="K57" s="8">
        <v>604000</v>
      </c>
      <c r="L57" s="8">
        <v>358000</v>
      </c>
      <c r="M57" s="8">
        <v>3000</v>
      </c>
      <c r="N57" s="8">
        <v>0</v>
      </c>
      <c r="O57" s="8">
        <v>58000</v>
      </c>
      <c r="P57" s="8">
        <v>64000</v>
      </c>
      <c r="Q57" s="8">
        <v>156000</v>
      </c>
      <c r="R57" s="8">
        <v>47000</v>
      </c>
      <c r="S57" s="8">
        <v>30000</v>
      </c>
      <c r="T57" s="8">
        <v>21000</v>
      </c>
    </row>
    <row r="58" spans="1:37" ht="16" x14ac:dyDescent="0.2">
      <c r="A58" s="7" t="s">
        <v>1097</v>
      </c>
      <c r="B58" s="7" t="s">
        <v>1096</v>
      </c>
      <c r="C58" s="7" t="s">
        <v>777</v>
      </c>
      <c r="D58" s="7" t="s">
        <v>786</v>
      </c>
      <c r="E58" s="8">
        <v>2015</v>
      </c>
      <c r="F58" s="8">
        <v>25</v>
      </c>
      <c r="G58" s="8">
        <v>25</v>
      </c>
      <c r="H58" s="8">
        <v>837000</v>
      </c>
      <c r="I58" s="8">
        <v>764000</v>
      </c>
      <c r="J58" s="8">
        <v>407000</v>
      </c>
      <c r="K58" s="8">
        <v>407000</v>
      </c>
      <c r="L58" s="8">
        <v>272000</v>
      </c>
      <c r="M58" s="8">
        <v>2000</v>
      </c>
      <c r="N58" s="8">
        <v>7000</v>
      </c>
      <c r="O58" s="8">
        <v>58000</v>
      </c>
      <c r="P58" s="8">
        <v>53000</v>
      </c>
      <c r="Q58" s="8">
        <v>93000</v>
      </c>
      <c r="R58" s="8">
        <v>32000</v>
      </c>
      <c r="S58" s="8">
        <v>27000</v>
      </c>
      <c r="T58" s="8">
        <v>85000</v>
      </c>
      <c r="V58" t="s">
        <v>174</v>
      </c>
      <c r="W58" s="8">
        <f>SUM(F50,F58)</f>
        <v>84</v>
      </c>
      <c r="X58" s="8">
        <f t="shared" ref="X58:X65" si="33">SUM(G50,G58)</f>
        <v>84</v>
      </c>
      <c r="Y58" s="8">
        <f t="shared" ref="Y58:Y65" si="34">SUM(H50,H58)</f>
        <v>1625000</v>
      </c>
      <c r="Z58" s="8">
        <f t="shared" ref="Z58:Z65" si="35">SUM(I50,I58)</f>
        <v>1518000</v>
      </c>
      <c r="AA58" s="8">
        <f t="shared" ref="AA58:AA65" si="36">SUM(J50,J58)</f>
        <v>931000</v>
      </c>
      <c r="AB58" s="8">
        <f t="shared" ref="AB58:AB65" si="37">SUM(K50,K58)</f>
        <v>931000</v>
      </c>
      <c r="AC58" s="8">
        <f t="shared" ref="AC58:AC65" si="38">SUM(L50,L58)</f>
        <v>501000</v>
      </c>
      <c r="AD58" s="8">
        <f t="shared" ref="AD58:AD65" si="39">SUM(M50,M58)</f>
        <v>4000</v>
      </c>
      <c r="AE58" s="8">
        <f t="shared" ref="AE58:AE65" si="40">SUM(N50,N58)</f>
        <v>14000</v>
      </c>
      <c r="AF58" s="8">
        <f t="shared" ref="AF58:AF65" si="41">SUM(O50,O58)</f>
        <v>104000</v>
      </c>
      <c r="AG58" s="8">
        <f t="shared" ref="AG58:AG65" si="42">SUM(P50,P58)</f>
        <v>93000</v>
      </c>
      <c r="AH58" s="8">
        <f t="shared" ref="AH58:AH65" si="43">SUM(Q50,Q58)</f>
        <v>168000</v>
      </c>
      <c r="AI58" s="8">
        <f t="shared" ref="AI58:AI65" si="44">SUM(R50,R58)</f>
        <v>73000</v>
      </c>
      <c r="AJ58" s="8">
        <f t="shared" ref="AJ58:AJ65" si="45">SUM(S50,S58)</f>
        <v>45000</v>
      </c>
      <c r="AK58" s="8">
        <f t="shared" ref="AK58:AK65" si="46">SUM(T50,T58)</f>
        <v>86000</v>
      </c>
    </row>
    <row r="59" spans="1:37" ht="16" x14ac:dyDescent="0.2">
      <c r="A59" s="7" t="s">
        <v>1097</v>
      </c>
      <c r="B59" s="7" t="s">
        <v>1096</v>
      </c>
      <c r="C59" s="7" t="s">
        <v>777</v>
      </c>
      <c r="D59" s="7" t="s">
        <v>786</v>
      </c>
      <c r="E59" s="8">
        <v>2016</v>
      </c>
      <c r="F59" s="8">
        <v>28</v>
      </c>
      <c r="G59" s="8">
        <v>28</v>
      </c>
      <c r="H59" s="8">
        <v>919000</v>
      </c>
      <c r="I59" s="8">
        <v>865000</v>
      </c>
      <c r="J59" s="8">
        <v>488000</v>
      </c>
      <c r="K59" s="8">
        <v>488000</v>
      </c>
      <c r="L59" s="8">
        <v>308000</v>
      </c>
      <c r="M59" s="8">
        <v>2000</v>
      </c>
      <c r="N59" s="8">
        <v>2000</v>
      </c>
      <c r="O59" s="8">
        <v>62000</v>
      </c>
      <c r="P59" s="8">
        <v>55000</v>
      </c>
      <c r="Q59" s="8">
        <v>137000</v>
      </c>
      <c r="R59" s="8">
        <v>32000</v>
      </c>
      <c r="S59" s="8">
        <v>18000</v>
      </c>
      <c r="T59" s="8">
        <v>69000</v>
      </c>
      <c r="V59" t="s">
        <v>174</v>
      </c>
      <c r="W59" s="8">
        <f t="shared" ref="W59:W64" si="47">SUM(F51,F59)</f>
        <v>94</v>
      </c>
      <c r="X59" s="8">
        <f t="shared" si="33"/>
        <v>94</v>
      </c>
      <c r="Y59" s="8">
        <f t="shared" si="34"/>
        <v>1751000</v>
      </c>
      <c r="Z59" s="8">
        <f t="shared" si="35"/>
        <v>1660000</v>
      </c>
      <c r="AA59" s="8">
        <f t="shared" si="36"/>
        <v>957000</v>
      </c>
      <c r="AB59" s="8">
        <f t="shared" si="37"/>
        <v>957000</v>
      </c>
      <c r="AC59" s="8">
        <f t="shared" si="38"/>
        <v>611000</v>
      </c>
      <c r="AD59" s="8">
        <f t="shared" si="39"/>
        <v>4000</v>
      </c>
      <c r="AE59" s="8">
        <f t="shared" si="40"/>
        <v>4000</v>
      </c>
      <c r="AF59" s="8">
        <f t="shared" si="41"/>
        <v>122000</v>
      </c>
      <c r="AG59" s="8">
        <f t="shared" si="42"/>
        <v>97000</v>
      </c>
      <c r="AH59" s="8">
        <f t="shared" si="43"/>
        <v>278000</v>
      </c>
      <c r="AI59" s="8">
        <f t="shared" si="44"/>
        <v>72000</v>
      </c>
      <c r="AJ59" s="8">
        <f t="shared" si="45"/>
        <v>34000</v>
      </c>
      <c r="AK59" s="8">
        <f t="shared" si="46"/>
        <v>92000</v>
      </c>
    </row>
    <row r="60" spans="1:37" ht="16" x14ac:dyDescent="0.2">
      <c r="A60" s="7" t="s">
        <v>1097</v>
      </c>
      <c r="B60" s="7" t="s">
        <v>1096</v>
      </c>
      <c r="C60" s="7" t="s">
        <v>777</v>
      </c>
      <c r="D60" s="7" t="s">
        <v>786</v>
      </c>
      <c r="E60" s="8">
        <v>2017</v>
      </c>
      <c r="F60" s="8">
        <v>26</v>
      </c>
      <c r="G60" s="8">
        <v>26</v>
      </c>
      <c r="H60" s="8">
        <v>875000</v>
      </c>
      <c r="I60" s="8">
        <v>823000</v>
      </c>
      <c r="J60" s="8">
        <v>462000</v>
      </c>
      <c r="K60" s="8">
        <v>462000</v>
      </c>
      <c r="L60" s="8">
        <v>282000</v>
      </c>
      <c r="M60" s="8">
        <v>2000</v>
      </c>
      <c r="N60" s="8">
        <v>2000</v>
      </c>
      <c r="O60" s="8">
        <v>57000</v>
      </c>
      <c r="P60" s="8">
        <v>58000</v>
      </c>
      <c r="Q60" s="8">
        <v>92000</v>
      </c>
      <c r="R60" s="8">
        <v>41000</v>
      </c>
      <c r="S60" s="8">
        <v>30000</v>
      </c>
      <c r="T60" s="8">
        <v>79000</v>
      </c>
      <c r="V60" t="s">
        <v>174</v>
      </c>
      <c r="W60" s="8">
        <f t="shared" si="47"/>
        <v>99</v>
      </c>
      <c r="X60" s="8">
        <f t="shared" si="33"/>
        <v>99</v>
      </c>
      <c r="Y60" s="8">
        <f t="shared" si="34"/>
        <v>1725000</v>
      </c>
      <c r="Z60" s="8">
        <f t="shared" si="35"/>
        <v>1622000</v>
      </c>
      <c r="AA60" s="8">
        <f t="shared" si="36"/>
        <v>991000</v>
      </c>
      <c r="AB60" s="8">
        <f t="shared" si="37"/>
        <v>991000</v>
      </c>
      <c r="AC60" s="8">
        <f t="shared" si="38"/>
        <v>551000</v>
      </c>
      <c r="AD60" s="8">
        <f t="shared" si="39"/>
        <v>4000</v>
      </c>
      <c r="AE60" s="8">
        <f t="shared" si="40"/>
        <v>4000</v>
      </c>
      <c r="AF60" s="8">
        <f t="shared" si="41"/>
        <v>113000</v>
      </c>
      <c r="AG60" s="8">
        <f t="shared" si="42"/>
        <v>103000</v>
      </c>
      <c r="AH60" s="8">
        <f t="shared" si="43"/>
        <v>188000</v>
      </c>
      <c r="AI60" s="8">
        <f t="shared" si="44"/>
        <v>82000</v>
      </c>
      <c r="AJ60" s="8">
        <f t="shared" si="45"/>
        <v>57000</v>
      </c>
      <c r="AK60" s="8">
        <f t="shared" si="46"/>
        <v>80000</v>
      </c>
    </row>
    <row r="61" spans="1:37" ht="16" x14ac:dyDescent="0.2">
      <c r="A61" s="7" t="s">
        <v>1097</v>
      </c>
      <c r="B61" s="7" t="s">
        <v>1096</v>
      </c>
      <c r="C61" s="7" t="s">
        <v>777</v>
      </c>
      <c r="D61" s="7" t="s">
        <v>786</v>
      </c>
      <c r="E61" s="8">
        <v>2018</v>
      </c>
      <c r="F61" s="8">
        <v>36</v>
      </c>
      <c r="G61" s="8">
        <v>36</v>
      </c>
      <c r="H61" s="8">
        <v>1058000</v>
      </c>
      <c r="I61" s="8">
        <v>855000</v>
      </c>
      <c r="J61" s="8">
        <v>539000</v>
      </c>
      <c r="K61" s="8">
        <v>539000</v>
      </c>
      <c r="L61" s="8">
        <v>250000</v>
      </c>
      <c r="M61" s="8">
        <v>2000</v>
      </c>
      <c r="N61" s="8">
        <v>0</v>
      </c>
      <c r="O61" s="8">
        <v>56000</v>
      </c>
      <c r="P61" s="8">
        <v>59000</v>
      </c>
      <c r="Q61" s="8">
        <v>73000</v>
      </c>
      <c r="R61" s="8">
        <v>40000</v>
      </c>
      <c r="S61" s="8">
        <v>20000</v>
      </c>
      <c r="T61" s="8">
        <v>66000</v>
      </c>
      <c r="V61" t="s">
        <v>174</v>
      </c>
      <c r="W61" s="8">
        <f t="shared" si="47"/>
        <v>104</v>
      </c>
      <c r="X61" s="8">
        <f t="shared" si="33"/>
        <v>104</v>
      </c>
      <c r="Y61" s="8">
        <f t="shared" si="34"/>
        <v>1966000</v>
      </c>
      <c r="Z61" s="8">
        <f t="shared" si="35"/>
        <v>1732000</v>
      </c>
      <c r="AA61" s="8">
        <f t="shared" si="36"/>
        <v>1131000</v>
      </c>
      <c r="AB61" s="8">
        <f t="shared" si="37"/>
        <v>1131000</v>
      </c>
      <c r="AC61" s="8">
        <f t="shared" si="38"/>
        <v>523000</v>
      </c>
      <c r="AD61" s="8">
        <f t="shared" si="39"/>
        <v>4000</v>
      </c>
      <c r="AE61" s="8">
        <f t="shared" si="40"/>
        <v>0</v>
      </c>
      <c r="AF61" s="8">
        <f t="shared" si="41"/>
        <v>112000</v>
      </c>
      <c r="AG61" s="8">
        <f t="shared" si="42"/>
        <v>107000</v>
      </c>
      <c r="AH61" s="8">
        <f t="shared" si="43"/>
        <v>182000</v>
      </c>
      <c r="AI61" s="8">
        <f t="shared" si="44"/>
        <v>80000</v>
      </c>
      <c r="AJ61" s="8">
        <f t="shared" si="45"/>
        <v>38000</v>
      </c>
      <c r="AK61" s="8">
        <f t="shared" si="46"/>
        <v>78000</v>
      </c>
    </row>
    <row r="62" spans="1:37" ht="16" x14ac:dyDescent="0.2">
      <c r="A62" s="7" t="s">
        <v>1097</v>
      </c>
      <c r="B62" s="7" t="s">
        <v>1096</v>
      </c>
      <c r="C62" s="7" t="s">
        <v>777</v>
      </c>
      <c r="D62" s="7" t="s">
        <v>786</v>
      </c>
      <c r="E62" s="8">
        <v>2019</v>
      </c>
      <c r="F62" s="8">
        <v>30</v>
      </c>
      <c r="G62" s="8">
        <v>30</v>
      </c>
      <c r="H62" s="8">
        <v>920000</v>
      </c>
      <c r="I62" s="8">
        <v>892000</v>
      </c>
      <c r="J62" s="8">
        <v>531000</v>
      </c>
      <c r="K62" s="8">
        <v>531000</v>
      </c>
      <c r="L62" s="8">
        <v>305000</v>
      </c>
      <c r="M62" s="8">
        <v>2000</v>
      </c>
      <c r="N62" s="8">
        <v>0</v>
      </c>
      <c r="O62" s="8">
        <v>56000</v>
      </c>
      <c r="P62" s="8">
        <v>73000</v>
      </c>
      <c r="Q62" s="8">
        <v>101000</v>
      </c>
      <c r="R62" s="8">
        <v>44000</v>
      </c>
      <c r="S62" s="8">
        <v>29000</v>
      </c>
      <c r="T62" s="8">
        <v>56000</v>
      </c>
      <c r="V62" t="s">
        <v>174</v>
      </c>
      <c r="W62" s="8">
        <f t="shared" si="47"/>
        <v>95</v>
      </c>
      <c r="X62" s="8">
        <f t="shared" si="33"/>
        <v>95</v>
      </c>
      <c r="Y62" s="8">
        <f t="shared" si="34"/>
        <v>1801000</v>
      </c>
      <c r="Z62" s="8">
        <f t="shared" si="35"/>
        <v>1754000</v>
      </c>
      <c r="AA62" s="8">
        <f t="shared" si="36"/>
        <v>1046000</v>
      </c>
      <c r="AB62" s="8">
        <f t="shared" si="37"/>
        <v>1046000</v>
      </c>
      <c r="AC62" s="8">
        <f t="shared" si="38"/>
        <v>617000</v>
      </c>
      <c r="AD62" s="8">
        <f t="shared" si="39"/>
        <v>4000</v>
      </c>
      <c r="AE62" s="8">
        <f t="shared" si="40"/>
        <v>0</v>
      </c>
      <c r="AF62" s="8">
        <f t="shared" si="41"/>
        <v>110000</v>
      </c>
      <c r="AG62" s="8">
        <f t="shared" si="42"/>
        <v>132000</v>
      </c>
      <c r="AH62" s="8">
        <f t="shared" si="43"/>
        <v>218000</v>
      </c>
      <c r="AI62" s="8">
        <f t="shared" si="44"/>
        <v>97000</v>
      </c>
      <c r="AJ62" s="8">
        <f t="shared" si="45"/>
        <v>56000</v>
      </c>
      <c r="AK62" s="8">
        <f t="shared" si="46"/>
        <v>91000</v>
      </c>
    </row>
    <row r="63" spans="1:37" ht="16" x14ac:dyDescent="0.2">
      <c r="A63" s="7" t="s">
        <v>1097</v>
      </c>
      <c r="B63" s="7" t="s">
        <v>1096</v>
      </c>
      <c r="C63" s="7" t="s">
        <v>777</v>
      </c>
      <c r="D63" s="7" t="s">
        <v>786</v>
      </c>
      <c r="E63" s="8">
        <v>2020</v>
      </c>
      <c r="F63" s="8">
        <v>20</v>
      </c>
      <c r="G63" s="8">
        <v>20</v>
      </c>
      <c r="H63" s="8">
        <v>936000</v>
      </c>
      <c r="I63" s="8">
        <v>905000</v>
      </c>
      <c r="J63" s="8">
        <v>555000</v>
      </c>
      <c r="K63" s="8">
        <v>555000</v>
      </c>
      <c r="L63" s="8">
        <v>295000</v>
      </c>
      <c r="M63" s="8">
        <v>2000</v>
      </c>
      <c r="N63" s="8">
        <v>2000</v>
      </c>
      <c r="O63" s="8">
        <v>60000</v>
      </c>
      <c r="P63" s="8">
        <v>75000</v>
      </c>
      <c r="Q63" s="8">
        <v>98000</v>
      </c>
      <c r="R63" s="8">
        <v>34000</v>
      </c>
      <c r="S63" s="8">
        <v>24000</v>
      </c>
      <c r="T63" s="8">
        <v>55000</v>
      </c>
      <c r="V63" t="s">
        <v>174</v>
      </c>
      <c r="W63" s="8">
        <f t="shared" si="47"/>
        <v>91</v>
      </c>
      <c r="X63" s="8">
        <f t="shared" si="33"/>
        <v>91</v>
      </c>
      <c r="Y63" s="8">
        <f t="shared" si="34"/>
        <v>1836000</v>
      </c>
      <c r="Z63" s="8">
        <f t="shared" si="35"/>
        <v>1758000</v>
      </c>
      <c r="AA63" s="8">
        <f t="shared" si="36"/>
        <v>1125000</v>
      </c>
      <c r="AB63" s="8">
        <f t="shared" si="37"/>
        <v>1125000</v>
      </c>
      <c r="AC63" s="8">
        <f t="shared" si="38"/>
        <v>564000</v>
      </c>
      <c r="AD63" s="8">
        <f t="shared" si="39"/>
        <v>4000</v>
      </c>
      <c r="AE63" s="8">
        <f t="shared" si="40"/>
        <v>4000</v>
      </c>
      <c r="AF63" s="8">
        <f t="shared" si="41"/>
        <v>119000</v>
      </c>
      <c r="AG63" s="8">
        <f t="shared" si="42"/>
        <v>130000</v>
      </c>
      <c r="AH63" s="8">
        <f t="shared" si="43"/>
        <v>190000</v>
      </c>
      <c r="AI63" s="8">
        <f t="shared" si="44"/>
        <v>71000</v>
      </c>
      <c r="AJ63" s="8">
        <f t="shared" si="45"/>
        <v>46000</v>
      </c>
      <c r="AK63" s="8">
        <f t="shared" si="46"/>
        <v>69000</v>
      </c>
    </row>
    <row r="64" spans="1:37" ht="16" x14ac:dyDescent="0.2">
      <c r="A64" s="7" t="s">
        <v>1097</v>
      </c>
      <c r="B64" s="7" t="s">
        <v>1096</v>
      </c>
      <c r="C64" s="7" t="s">
        <v>777</v>
      </c>
      <c r="D64" s="7" t="s">
        <v>786</v>
      </c>
      <c r="E64" s="8">
        <v>2021</v>
      </c>
      <c r="F64" s="8">
        <v>22</v>
      </c>
      <c r="G64" s="8">
        <v>22</v>
      </c>
      <c r="H64" s="8">
        <v>983000</v>
      </c>
      <c r="I64" s="8">
        <v>893000</v>
      </c>
      <c r="J64" s="8">
        <v>528000</v>
      </c>
      <c r="K64" s="8">
        <v>528000</v>
      </c>
      <c r="L64" s="8">
        <v>302000</v>
      </c>
      <c r="M64" s="8">
        <v>3000</v>
      </c>
      <c r="N64" s="8">
        <v>2000</v>
      </c>
      <c r="O64" s="8">
        <v>54000</v>
      </c>
      <c r="P64" s="8">
        <v>79000</v>
      </c>
      <c r="Q64" s="8">
        <v>99000</v>
      </c>
      <c r="R64" s="8">
        <v>37000</v>
      </c>
      <c r="S64" s="8">
        <v>28000</v>
      </c>
      <c r="T64" s="8">
        <v>63000</v>
      </c>
      <c r="V64" t="s">
        <v>174</v>
      </c>
      <c r="W64" s="8">
        <f t="shared" si="47"/>
        <v>88</v>
      </c>
      <c r="X64" s="8">
        <f t="shared" si="33"/>
        <v>88</v>
      </c>
      <c r="Y64" s="8">
        <f t="shared" si="34"/>
        <v>1988000</v>
      </c>
      <c r="Z64" s="8">
        <f t="shared" si="35"/>
        <v>1797000</v>
      </c>
      <c r="AA64" s="8">
        <f t="shared" si="36"/>
        <v>1095000</v>
      </c>
      <c r="AB64" s="8">
        <f t="shared" si="37"/>
        <v>1095000</v>
      </c>
      <c r="AC64" s="8">
        <f t="shared" si="38"/>
        <v>624000</v>
      </c>
      <c r="AD64" s="8">
        <f t="shared" si="39"/>
        <v>6000</v>
      </c>
      <c r="AE64" s="8">
        <f t="shared" si="40"/>
        <v>4000</v>
      </c>
      <c r="AF64" s="8">
        <f t="shared" si="41"/>
        <v>105000</v>
      </c>
      <c r="AG64" s="8">
        <f t="shared" si="42"/>
        <v>144000</v>
      </c>
      <c r="AH64" s="8">
        <f t="shared" si="43"/>
        <v>233000</v>
      </c>
      <c r="AI64" s="8">
        <f t="shared" si="44"/>
        <v>79000</v>
      </c>
      <c r="AJ64" s="8">
        <f t="shared" si="45"/>
        <v>53000</v>
      </c>
      <c r="AK64" s="8">
        <f t="shared" si="46"/>
        <v>78000</v>
      </c>
    </row>
    <row r="65" spans="1:37" ht="16" x14ac:dyDescent="0.2">
      <c r="A65" s="7" t="s">
        <v>1097</v>
      </c>
      <c r="B65" s="7" t="s">
        <v>1096</v>
      </c>
      <c r="C65" s="7" t="s">
        <v>777</v>
      </c>
      <c r="D65" s="7" t="s">
        <v>786</v>
      </c>
      <c r="E65" s="8">
        <v>2022</v>
      </c>
      <c r="F65" s="8">
        <v>21</v>
      </c>
      <c r="G65" s="8">
        <v>21</v>
      </c>
      <c r="H65" s="8">
        <v>942000</v>
      </c>
      <c r="I65" s="8">
        <v>910000</v>
      </c>
      <c r="J65" s="8">
        <v>549000</v>
      </c>
      <c r="K65" s="8">
        <v>549000</v>
      </c>
      <c r="L65" s="8">
        <v>286000</v>
      </c>
      <c r="M65" s="8">
        <v>3000</v>
      </c>
      <c r="N65" s="8">
        <v>0</v>
      </c>
      <c r="O65" s="8">
        <v>59000</v>
      </c>
      <c r="P65" s="8">
        <v>64000</v>
      </c>
      <c r="Q65" s="8">
        <v>94000</v>
      </c>
      <c r="R65" s="8">
        <v>37000</v>
      </c>
      <c r="S65" s="8">
        <v>29000</v>
      </c>
      <c r="T65" s="8">
        <v>75000</v>
      </c>
      <c r="V65" t="s">
        <v>174</v>
      </c>
      <c r="W65" s="8">
        <f>SUM(F57,F65)</f>
        <v>106</v>
      </c>
      <c r="X65" s="8">
        <f t="shared" si="33"/>
        <v>106</v>
      </c>
      <c r="Y65" s="8">
        <f t="shared" si="34"/>
        <v>2079000</v>
      </c>
      <c r="Z65" s="8">
        <f t="shared" si="35"/>
        <v>1893000</v>
      </c>
      <c r="AA65" s="8">
        <f t="shared" si="36"/>
        <v>1153000</v>
      </c>
      <c r="AB65" s="8">
        <f t="shared" si="37"/>
        <v>1153000</v>
      </c>
      <c r="AC65" s="8">
        <f t="shared" si="38"/>
        <v>644000</v>
      </c>
      <c r="AD65" s="8">
        <f t="shared" si="39"/>
        <v>6000</v>
      </c>
      <c r="AE65" s="8">
        <f t="shared" si="40"/>
        <v>0</v>
      </c>
      <c r="AF65" s="8">
        <f t="shared" si="41"/>
        <v>117000</v>
      </c>
      <c r="AG65" s="8">
        <f t="shared" si="42"/>
        <v>128000</v>
      </c>
      <c r="AH65" s="8">
        <f t="shared" si="43"/>
        <v>250000</v>
      </c>
      <c r="AI65" s="8">
        <f t="shared" si="44"/>
        <v>84000</v>
      </c>
      <c r="AJ65" s="8">
        <f t="shared" si="45"/>
        <v>59000</v>
      </c>
      <c r="AK65" s="8">
        <f t="shared" si="46"/>
        <v>96000</v>
      </c>
    </row>
    <row r="66" spans="1:37" x14ac:dyDescent="0.2">
      <c r="A66" s="7" t="s">
        <v>1095</v>
      </c>
      <c r="B66" s="7" t="s">
        <v>1094</v>
      </c>
      <c r="C66" s="7" t="s">
        <v>777</v>
      </c>
      <c r="D66" s="7" t="s">
        <v>786</v>
      </c>
      <c r="E66" s="8">
        <v>2015</v>
      </c>
      <c r="F66" s="8">
        <v>2366</v>
      </c>
      <c r="G66" s="8">
        <v>2366</v>
      </c>
      <c r="H66" s="8">
        <v>20955000</v>
      </c>
      <c r="I66" s="8">
        <v>19676000</v>
      </c>
      <c r="J66" s="8">
        <v>11425000</v>
      </c>
      <c r="K66" s="8">
        <v>11425000</v>
      </c>
      <c r="L66" s="8">
        <v>6994000</v>
      </c>
      <c r="M66" s="8">
        <v>1755000</v>
      </c>
      <c r="N66" s="8">
        <v>1133000</v>
      </c>
      <c r="O66" s="8">
        <v>119000</v>
      </c>
      <c r="P66" s="8">
        <v>908000</v>
      </c>
      <c r="Q66" s="8">
        <v>1753000</v>
      </c>
      <c r="R66" s="8">
        <v>919000</v>
      </c>
      <c r="S66" s="8">
        <v>407000</v>
      </c>
      <c r="T66" s="8">
        <v>1038000</v>
      </c>
    </row>
    <row r="67" spans="1:37" x14ac:dyDescent="0.2">
      <c r="A67" s="7" t="s">
        <v>1095</v>
      </c>
      <c r="B67" s="7" t="s">
        <v>1094</v>
      </c>
      <c r="C67" s="7" t="s">
        <v>777</v>
      </c>
      <c r="D67" s="7" t="s">
        <v>786</v>
      </c>
      <c r="E67" s="8">
        <v>2016</v>
      </c>
      <c r="F67" s="8">
        <v>2409</v>
      </c>
      <c r="G67" s="8">
        <v>2409</v>
      </c>
      <c r="H67" s="8">
        <v>23425000</v>
      </c>
      <c r="I67" s="8">
        <v>21939000</v>
      </c>
      <c r="J67" s="8">
        <v>12326000</v>
      </c>
      <c r="K67" s="8">
        <v>12326000</v>
      </c>
      <c r="L67" s="8">
        <v>8157000</v>
      </c>
      <c r="M67" s="8">
        <v>2013000</v>
      </c>
      <c r="N67" s="8">
        <v>1230000</v>
      </c>
      <c r="O67" s="8">
        <v>127000</v>
      </c>
      <c r="P67" s="8">
        <v>1223000</v>
      </c>
      <c r="Q67" s="8">
        <v>1902000</v>
      </c>
      <c r="R67" s="8">
        <v>889000</v>
      </c>
      <c r="S67" s="8">
        <v>773000</v>
      </c>
      <c r="T67" s="8">
        <v>1189000</v>
      </c>
    </row>
    <row r="68" spans="1:37" x14ac:dyDescent="0.2">
      <c r="A68" s="7" t="s">
        <v>1095</v>
      </c>
      <c r="B68" s="7" t="s">
        <v>1094</v>
      </c>
      <c r="C68" s="7" t="s">
        <v>777</v>
      </c>
      <c r="D68" s="7" t="s">
        <v>786</v>
      </c>
      <c r="E68" s="8">
        <v>2017</v>
      </c>
      <c r="F68" s="8">
        <v>2407</v>
      </c>
      <c r="G68" s="8">
        <v>2407</v>
      </c>
      <c r="H68" s="8">
        <v>26792000</v>
      </c>
      <c r="I68" s="8">
        <v>22473000</v>
      </c>
      <c r="J68" s="8">
        <v>12950000</v>
      </c>
      <c r="K68" s="8">
        <v>12950000</v>
      </c>
      <c r="L68" s="8">
        <v>8426000</v>
      </c>
      <c r="M68" s="8">
        <v>1835000</v>
      </c>
      <c r="N68" s="8">
        <v>1392000</v>
      </c>
      <c r="O68" s="8">
        <v>93000</v>
      </c>
      <c r="P68" s="8">
        <v>1185000</v>
      </c>
      <c r="Q68" s="8">
        <v>1889000</v>
      </c>
      <c r="R68" s="8">
        <v>963000</v>
      </c>
      <c r="S68" s="8">
        <v>1069000</v>
      </c>
      <c r="T68" s="8">
        <v>885000</v>
      </c>
    </row>
    <row r="69" spans="1:37" x14ac:dyDescent="0.2">
      <c r="A69" s="7" t="s">
        <v>1095</v>
      </c>
      <c r="B69" s="7" t="s">
        <v>1094</v>
      </c>
      <c r="C69" s="7" t="s">
        <v>777</v>
      </c>
      <c r="D69" s="7" t="s">
        <v>786</v>
      </c>
      <c r="E69" s="8">
        <v>2018</v>
      </c>
      <c r="F69" s="8">
        <v>2442</v>
      </c>
      <c r="G69" s="8">
        <v>2442</v>
      </c>
      <c r="H69" s="8">
        <v>24269000</v>
      </c>
      <c r="I69" s="8">
        <v>22904000</v>
      </c>
      <c r="J69" s="8">
        <v>12900000</v>
      </c>
      <c r="K69" s="8">
        <v>12900000</v>
      </c>
      <c r="L69" s="8">
        <v>8793000</v>
      </c>
      <c r="M69" s="8">
        <v>2061000</v>
      </c>
      <c r="N69" s="8">
        <v>1465000</v>
      </c>
      <c r="O69" s="8">
        <v>101000</v>
      </c>
      <c r="P69" s="8">
        <v>1084000</v>
      </c>
      <c r="Q69" s="8">
        <v>1991000</v>
      </c>
      <c r="R69" s="8">
        <v>1097000</v>
      </c>
      <c r="S69" s="8">
        <v>994000</v>
      </c>
      <c r="T69" s="8">
        <v>1024000</v>
      </c>
    </row>
    <row r="70" spans="1:37" x14ac:dyDescent="0.2">
      <c r="A70" s="7" t="s">
        <v>1095</v>
      </c>
      <c r="B70" s="7" t="s">
        <v>1094</v>
      </c>
      <c r="C70" s="7" t="s">
        <v>777</v>
      </c>
      <c r="D70" s="7" t="s">
        <v>786</v>
      </c>
      <c r="E70" s="8">
        <v>2019</v>
      </c>
      <c r="F70" s="8">
        <v>2429</v>
      </c>
      <c r="G70" s="8">
        <v>2429</v>
      </c>
      <c r="H70" s="8">
        <v>26106000</v>
      </c>
      <c r="I70" s="8">
        <v>24417000</v>
      </c>
      <c r="J70" s="8">
        <v>14372000</v>
      </c>
      <c r="K70" s="8">
        <v>14372000</v>
      </c>
      <c r="L70" s="8">
        <v>8829000</v>
      </c>
      <c r="M70" s="8">
        <v>2217000</v>
      </c>
      <c r="N70" s="8">
        <v>1239000</v>
      </c>
      <c r="O70" s="8">
        <v>175000</v>
      </c>
      <c r="P70" s="8">
        <v>1103000</v>
      </c>
      <c r="Q70" s="8">
        <v>1976000</v>
      </c>
      <c r="R70" s="8">
        <v>1116000</v>
      </c>
      <c r="S70" s="8">
        <v>1003000</v>
      </c>
      <c r="T70" s="8">
        <v>1043000</v>
      </c>
    </row>
    <row r="71" spans="1:37" x14ac:dyDescent="0.2">
      <c r="A71" s="7" t="s">
        <v>1095</v>
      </c>
      <c r="B71" s="7" t="s">
        <v>1094</v>
      </c>
      <c r="C71" s="7" t="s">
        <v>777</v>
      </c>
      <c r="D71" s="7" t="s">
        <v>786</v>
      </c>
      <c r="E71" s="8">
        <v>2020</v>
      </c>
      <c r="F71" s="8">
        <v>2458</v>
      </c>
      <c r="G71" s="8">
        <v>2458</v>
      </c>
      <c r="H71" s="8">
        <v>32320000</v>
      </c>
      <c r="I71" s="8">
        <v>24797000</v>
      </c>
      <c r="J71" s="8">
        <v>12976000</v>
      </c>
      <c r="K71" s="8">
        <v>12976000</v>
      </c>
      <c r="L71" s="8">
        <v>10596000</v>
      </c>
      <c r="M71" s="8">
        <v>1880000</v>
      </c>
      <c r="N71" s="8">
        <v>1397000</v>
      </c>
      <c r="O71" s="8">
        <v>2145000</v>
      </c>
      <c r="P71" s="8">
        <v>1126000</v>
      </c>
      <c r="Q71" s="8">
        <v>2148000</v>
      </c>
      <c r="R71" s="8">
        <v>1117000</v>
      </c>
      <c r="S71" s="8">
        <v>783000</v>
      </c>
      <c r="T71" s="8">
        <v>1076000</v>
      </c>
    </row>
    <row r="72" spans="1:37" x14ac:dyDescent="0.2">
      <c r="A72" s="7" t="s">
        <v>1095</v>
      </c>
      <c r="B72" s="7" t="s">
        <v>1094</v>
      </c>
      <c r="C72" s="7" t="s">
        <v>777</v>
      </c>
      <c r="D72" s="7" t="s">
        <v>786</v>
      </c>
      <c r="E72" s="8">
        <v>2021</v>
      </c>
      <c r="F72" s="8">
        <v>2297</v>
      </c>
      <c r="G72" s="8">
        <v>2297</v>
      </c>
      <c r="H72" s="8">
        <v>42948000</v>
      </c>
      <c r="I72" s="8">
        <v>24572000</v>
      </c>
      <c r="J72" s="8">
        <v>13806000</v>
      </c>
      <c r="K72" s="8">
        <v>13806000</v>
      </c>
      <c r="L72" s="8">
        <v>9613000</v>
      </c>
      <c r="M72" s="8">
        <v>2456000</v>
      </c>
      <c r="N72" s="8">
        <v>1562000</v>
      </c>
      <c r="O72" s="8">
        <v>178000</v>
      </c>
      <c r="P72" s="8">
        <v>1119000</v>
      </c>
      <c r="Q72" s="8">
        <v>2336000</v>
      </c>
      <c r="R72" s="8">
        <v>1100000</v>
      </c>
      <c r="S72" s="8">
        <v>862000</v>
      </c>
      <c r="T72" s="8">
        <v>1152000</v>
      </c>
    </row>
    <row r="73" spans="1:37" x14ac:dyDescent="0.2">
      <c r="A73" s="7" t="s">
        <v>1095</v>
      </c>
      <c r="B73" s="7" t="s">
        <v>1094</v>
      </c>
      <c r="C73" s="7" t="s">
        <v>777</v>
      </c>
      <c r="D73" s="7" t="s">
        <v>786</v>
      </c>
      <c r="E73" s="8">
        <v>2022</v>
      </c>
      <c r="F73" s="8">
        <v>2356</v>
      </c>
      <c r="G73" s="8">
        <v>2356</v>
      </c>
      <c r="H73" s="8">
        <v>30530000</v>
      </c>
      <c r="I73" s="8">
        <v>26060000</v>
      </c>
      <c r="J73" s="8">
        <v>14700000</v>
      </c>
      <c r="K73" s="8">
        <v>14700000</v>
      </c>
      <c r="L73" s="8">
        <v>9821000</v>
      </c>
      <c r="M73" s="8">
        <v>1749000</v>
      </c>
      <c r="N73" s="8">
        <v>1381000</v>
      </c>
      <c r="O73" s="8">
        <v>192000</v>
      </c>
      <c r="P73" s="8">
        <v>1296000</v>
      </c>
      <c r="Q73" s="8">
        <v>2380000</v>
      </c>
      <c r="R73" s="8">
        <v>1199000</v>
      </c>
      <c r="S73" s="8">
        <v>1624000</v>
      </c>
      <c r="T73" s="8">
        <v>1429000</v>
      </c>
    </row>
    <row r="74" spans="1:37" ht="16" x14ac:dyDescent="0.2">
      <c r="A74" s="7" t="s">
        <v>1093</v>
      </c>
      <c r="B74" s="7" t="s">
        <v>1092</v>
      </c>
      <c r="C74" s="7" t="s">
        <v>777</v>
      </c>
      <c r="D74" s="7" t="s">
        <v>786</v>
      </c>
      <c r="E74" s="8">
        <v>2015</v>
      </c>
      <c r="F74" s="8">
        <v>857</v>
      </c>
      <c r="G74" s="8">
        <v>857</v>
      </c>
      <c r="H74" s="8">
        <v>9352000</v>
      </c>
      <c r="I74" s="8">
        <v>8958000</v>
      </c>
      <c r="J74" s="8">
        <v>5024000</v>
      </c>
      <c r="K74" s="8">
        <v>5024000</v>
      </c>
      <c r="L74" s="8">
        <v>3535000</v>
      </c>
      <c r="M74" s="8">
        <v>365000</v>
      </c>
      <c r="N74" s="8">
        <v>679000</v>
      </c>
      <c r="O74" s="8">
        <v>107000</v>
      </c>
      <c r="P74" s="8">
        <v>670000</v>
      </c>
      <c r="Q74" s="8">
        <v>1014000</v>
      </c>
      <c r="R74" s="8">
        <v>378000</v>
      </c>
      <c r="S74" s="8">
        <v>322000</v>
      </c>
      <c r="T74" s="8">
        <v>235000</v>
      </c>
      <c r="V74" t="s">
        <v>118</v>
      </c>
      <c r="W74" s="8">
        <f>SUM(F66,F74)</f>
        <v>3223</v>
      </c>
      <c r="X74" s="8">
        <f t="shared" ref="X74:X81" si="48">SUM(G66,G74)</f>
        <v>3223</v>
      </c>
      <c r="Y74" s="8">
        <f t="shared" ref="Y74:Y81" si="49">SUM(H66,H74)</f>
        <v>30307000</v>
      </c>
      <c r="Z74" s="8">
        <f t="shared" ref="Z74:Z81" si="50">SUM(I66,I74)</f>
        <v>28634000</v>
      </c>
      <c r="AA74" s="8">
        <f t="shared" ref="AA74:AA81" si="51">SUM(J66,J74)</f>
        <v>16449000</v>
      </c>
      <c r="AB74" s="8">
        <f t="shared" ref="AB74:AB81" si="52">SUM(K66,K74)</f>
        <v>16449000</v>
      </c>
      <c r="AC74" s="8">
        <f t="shared" ref="AC74:AC81" si="53">SUM(L66,L74)</f>
        <v>10529000</v>
      </c>
      <c r="AD74" s="8">
        <f t="shared" ref="AD74:AD81" si="54">SUM(M66,M74)</f>
        <v>2120000</v>
      </c>
      <c r="AE74" s="8">
        <f t="shared" ref="AE74:AE81" si="55">SUM(N66,N74)</f>
        <v>1812000</v>
      </c>
      <c r="AF74" s="8">
        <f t="shared" ref="AF74:AF81" si="56">SUM(O66,O74)</f>
        <v>226000</v>
      </c>
      <c r="AG74" s="8">
        <f t="shared" ref="AG74:AG81" si="57">SUM(P66,P74)</f>
        <v>1578000</v>
      </c>
      <c r="AH74" s="8">
        <f t="shared" ref="AH74:AH81" si="58">SUM(Q66,Q74)</f>
        <v>2767000</v>
      </c>
      <c r="AI74" s="8">
        <f t="shared" ref="AI74:AI81" si="59">SUM(R66,R74)</f>
        <v>1297000</v>
      </c>
      <c r="AJ74" s="8">
        <f t="shared" ref="AJ74:AJ81" si="60">SUM(S66,S74)</f>
        <v>729000</v>
      </c>
      <c r="AK74" s="8">
        <f t="shared" ref="AK74:AK81" si="61">SUM(T66,T74)</f>
        <v>1273000</v>
      </c>
    </row>
    <row r="75" spans="1:37" ht="16" x14ac:dyDescent="0.2">
      <c r="A75" s="7" t="s">
        <v>1093</v>
      </c>
      <c r="B75" s="7" t="s">
        <v>1092</v>
      </c>
      <c r="C75" s="7" t="s">
        <v>777</v>
      </c>
      <c r="D75" s="7" t="s">
        <v>786</v>
      </c>
      <c r="E75" s="8">
        <v>2016</v>
      </c>
      <c r="F75" s="8">
        <v>826</v>
      </c>
      <c r="G75" s="8">
        <v>826</v>
      </c>
      <c r="H75" s="8">
        <v>9442000</v>
      </c>
      <c r="I75" s="8">
        <v>8924000</v>
      </c>
      <c r="J75" s="8">
        <v>4917000</v>
      </c>
      <c r="K75" s="8">
        <v>4917000</v>
      </c>
      <c r="L75" s="8">
        <v>3466000</v>
      </c>
      <c r="M75" s="8">
        <v>280000</v>
      </c>
      <c r="N75" s="8">
        <v>664000</v>
      </c>
      <c r="O75" s="8">
        <v>106000</v>
      </c>
      <c r="P75" s="8">
        <v>650000</v>
      </c>
      <c r="Q75" s="8">
        <v>937000</v>
      </c>
      <c r="R75" s="8">
        <v>354000</v>
      </c>
      <c r="S75" s="8">
        <v>475000</v>
      </c>
      <c r="T75" s="8">
        <v>257000</v>
      </c>
      <c r="V75" t="s">
        <v>118</v>
      </c>
      <c r="W75" s="8">
        <f t="shared" ref="W75:W80" si="62">SUM(F67,F75)</f>
        <v>3235</v>
      </c>
      <c r="X75" s="8">
        <f t="shared" si="48"/>
        <v>3235</v>
      </c>
      <c r="Y75" s="8">
        <f t="shared" si="49"/>
        <v>32867000</v>
      </c>
      <c r="Z75" s="8">
        <f t="shared" si="50"/>
        <v>30863000</v>
      </c>
      <c r="AA75" s="8">
        <f t="shared" si="51"/>
        <v>17243000</v>
      </c>
      <c r="AB75" s="8">
        <f t="shared" si="52"/>
        <v>17243000</v>
      </c>
      <c r="AC75" s="8">
        <f t="shared" si="53"/>
        <v>11623000</v>
      </c>
      <c r="AD75" s="8">
        <f t="shared" si="54"/>
        <v>2293000</v>
      </c>
      <c r="AE75" s="8">
        <f t="shared" si="55"/>
        <v>1894000</v>
      </c>
      <c r="AF75" s="8">
        <f t="shared" si="56"/>
        <v>233000</v>
      </c>
      <c r="AG75" s="8">
        <f t="shared" si="57"/>
        <v>1873000</v>
      </c>
      <c r="AH75" s="8">
        <f t="shared" si="58"/>
        <v>2839000</v>
      </c>
      <c r="AI75" s="8">
        <f t="shared" si="59"/>
        <v>1243000</v>
      </c>
      <c r="AJ75" s="8">
        <f t="shared" si="60"/>
        <v>1248000</v>
      </c>
      <c r="AK75" s="8">
        <f t="shared" si="61"/>
        <v>1446000</v>
      </c>
    </row>
    <row r="76" spans="1:37" ht="16" x14ac:dyDescent="0.2">
      <c r="A76" s="7" t="s">
        <v>1093</v>
      </c>
      <c r="B76" s="7" t="s">
        <v>1092</v>
      </c>
      <c r="C76" s="7" t="s">
        <v>777</v>
      </c>
      <c r="D76" s="7" t="s">
        <v>786</v>
      </c>
      <c r="E76" s="8">
        <v>2017</v>
      </c>
      <c r="F76" s="8">
        <v>860</v>
      </c>
      <c r="G76" s="8">
        <v>860</v>
      </c>
      <c r="H76" s="8">
        <v>12371000</v>
      </c>
      <c r="I76" s="8">
        <v>8957000</v>
      </c>
      <c r="J76" s="8">
        <v>5044000</v>
      </c>
      <c r="K76" s="8">
        <v>5044000</v>
      </c>
      <c r="L76" s="8">
        <v>3426000</v>
      </c>
      <c r="M76" s="8">
        <v>283000</v>
      </c>
      <c r="N76" s="8">
        <v>573000</v>
      </c>
      <c r="O76" s="8">
        <v>96000</v>
      </c>
      <c r="P76" s="8">
        <v>694000</v>
      </c>
      <c r="Q76" s="8">
        <v>887000</v>
      </c>
      <c r="R76" s="8">
        <v>381000</v>
      </c>
      <c r="S76" s="8">
        <v>512000</v>
      </c>
      <c r="T76" s="8">
        <v>236000</v>
      </c>
      <c r="V76" t="s">
        <v>118</v>
      </c>
      <c r="W76" s="8">
        <f t="shared" si="62"/>
        <v>3267</v>
      </c>
      <c r="X76" s="8">
        <f t="shared" si="48"/>
        <v>3267</v>
      </c>
      <c r="Y76" s="8">
        <f t="shared" si="49"/>
        <v>39163000</v>
      </c>
      <c r="Z76" s="8">
        <f t="shared" si="50"/>
        <v>31430000</v>
      </c>
      <c r="AA76" s="8">
        <f t="shared" si="51"/>
        <v>17994000</v>
      </c>
      <c r="AB76" s="8">
        <f t="shared" si="52"/>
        <v>17994000</v>
      </c>
      <c r="AC76" s="8">
        <f t="shared" si="53"/>
        <v>11852000</v>
      </c>
      <c r="AD76" s="8">
        <f t="shared" si="54"/>
        <v>2118000</v>
      </c>
      <c r="AE76" s="8">
        <f t="shared" si="55"/>
        <v>1965000</v>
      </c>
      <c r="AF76" s="8">
        <f t="shared" si="56"/>
        <v>189000</v>
      </c>
      <c r="AG76" s="8">
        <f t="shared" si="57"/>
        <v>1879000</v>
      </c>
      <c r="AH76" s="8">
        <f t="shared" si="58"/>
        <v>2776000</v>
      </c>
      <c r="AI76" s="8">
        <f t="shared" si="59"/>
        <v>1344000</v>
      </c>
      <c r="AJ76" s="8">
        <f t="shared" si="60"/>
        <v>1581000</v>
      </c>
      <c r="AK76" s="8">
        <f t="shared" si="61"/>
        <v>1121000</v>
      </c>
    </row>
    <row r="77" spans="1:37" ht="16" x14ac:dyDescent="0.2">
      <c r="A77" s="7" t="s">
        <v>1093</v>
      </c>
      <c r="B77" s="7" t="s">
        <v>1092</v>
      </c>
      <c r="C77" s="7" t="s">
        <v>777</v>
      </c>
      <c r="D77" s="7" t="s">
        <v>786</v>
      </c>
      <c r="E77" s="8">
        <v>2018</v>
      </c>
      <c r="F77" s="8">
        <v>900</v>
      </c>
      <c r="G77" s="8">
        <v>900</v>
      </c>
      <c r="H77" s="8">
        <v>22545000</v>
      </c>
      <c r="I77" s="8">
        <v>9808000</v>
      </c>
      <c r="J77" s="8">
        <v>5795000</v>
      </c>
      <c r="K77" s="8">
        <v>5795000</v>
      </c>
      <c r="L77" s="8">
        <v>3539000</v>
      </c>
      <c r="M77" s="8">
        <v>307000</v>
      </c>
      <c r="N77" s="8">
        <v>617000</v>
      </c>
      <c r="O77" s="8">
        <v>110000</v>
      </c>
      <c r="P77" s="8">
        <v>694000</v>
      </c>
      <c r="Q77" s="8">
        <v>864000</v>
      </c>
      <c r="R77" s="8">
        <v>433000</v>
      </c>
      <c r="S77" s="8">
        <v>514000</v>
      </c>
      <c r="T77" s="8">
        <v>231000</v>
      </c>
      <c r="V77" t="s">
        <v>118</v>
      </c>
      <c r="W77" s="8">
        <f t="shared" si="62"/>
        <v>3342</v>
      </c>
      <c r="X77" s="8">
        <f t="shared" si="48"/>
        <v>3342</v>
      </c>
      <c r="Y77" s="8">
        <f t="shared" si="49"/>
        <v>46814000</v>
      </c>
      <c r="Z77" s="8">
        <f t="shared" si="50"/>
        <v>32712000</v>
      </c>
      <c r="AA77" s="8">
        <f t="shared" si="51"/>
        <v>18695000</v>
      </c>
      <c r="AB77" s="8">
        <f t="shared" si="52"/>
        <v>18695000</v>
      </c>
      <c r="AC77" s="8">
        <f t="shared" si="53"/>
        <v>12332000</v>
      </c>
      <c r="AD77" s="8">
        <f t="shared" si="54"/>
        <v>2368000</v>
      </c>
      <c r="AE77" s="8">
        <f t="shared" si="55"/>
        <v>2082000</v>
      </c>
      <c r="AF77" s="8">
        <f t="shared" si="56"/>
        <v>211000</v>
      </c>
      <c r="AG77" s="8">
        <f t="shared" si="57"/>
        <v>1778000</v>
      </c>
      <c r="AH77" s="8">
        <f t="shared" si="58"/>
        <v>2855000</v>
      </c>
      <c r="AI77" s="8">
        <f t="shared" si="59"/>
        <v>1530000</v>
      </c>
      <c r="AJ77" s="8">
        <f t="shared" si="60"/>
        <v>1508000</v>
      </c>
      <c r="AK77" s="8">
        <f t="shared" si="61"/>
        <v>1255000</v>
      </c>
    </row>
    <row r="78" spans="1:37" ht="16" x14ac:dyDescent="0.2">
      <c r="A78" s="7" t="s">
        <v>1093</v>
      </c>
      <c r="B78" s="7" t="s">
        <v>1092</v>
      </c>
      <c r="C78" s="7" t="s">
        <v>777</v>
      </c>
      <c r="D78" s="7" t="s">
        <v>786</v>
      </c>
      <c r="E78" s="8">
        <v>2019</v>
      </c>
      <c r="F78" s="8">
        <v>965</v>
      </c>
      <c r="G78" s="8">
        <v>965</v>
      </c>
      <c r="H78" s="8">
        <v>23321000</v>
      </c>
      <c r="I78" s="8">
        <v>10732000</v>
      </c>
      <c r="J78" s="8">
        <v>6465000</v>
      </c>
      <c r="K78" s="8">
        <v>6465000</v>
      </c>
      <c r="L78" s="8">
        <v>3688000</v>
      </c>
      <c r="M78" s="8">
        <v>288000</v>
      </c>
      <c r="N78" s="8">
        <v>705000</v>
      </c>
      <c r="O78" s="8">
        <v>93000</v>
      </c>
      <c r="P78" s="8">
        <v>668000</v>
      </c>
      <c r="Q78" s="8">
        <v>960000</v>
      </c>
      <c r="R78" s="8">
        <v>445000</v>
      </c>
      <c r="S78" s="8">
        <v>529000</v>
      </c>
      <c r="T78" s="8">
        <v>248000</v>
      </c>
      <c r="V78" t="s">
        <v>118</v>
      </c>
      <c r="W78" s="8">
        <f t="shared" si="62"/>
        <v>3394</v>
      </c>
      <c r="X78" s="8">
        <f t="shared" si="48"/>
        <v>3394</v>
      </c>
      <c r="Y78" s="8">
        <f t="shared" si="49"/>
        <v>49427000</v>
      </c>
      <c r="Z78" s="8">
        <f t="shared" si="50"/>
        <v>35149000</v>
      </c>
      <c r="AA78" s="8">
        <f t="shared" si="51"/>
        <v>20837000</v>
      </c>
      <c r="AB78" s="8">
        <f t="shared" si="52"/>
        <v>20837000</v>
      </c>
      <c r="AC78" s="8">
        <f t="shared" si="53"/>
        <v>12517000</v>
      </c>
      <c r="AD78" s="8">
        <f t="shared" si="54"/>
        <v>2505000</v>
      </c>
      <c r="AE78" s="8">
        <f t="shared" si="55"/>
        <v>1944000</v>
      </c>
      <c r="AF78" s="8">
        <f t="shared" si="56"/>
        <v>268000</v>
      </c>
      <c r="AG78" s="8">
        <f t="shared" si="57"/>
        <v>1771000</v>
      </c>
      <c r="AH78" s="8">
        <f t="shared" si="58"/>
        <v>2936000</v>
      </c>
      <c r="AI78" s="8">
        <f t="shared" si="59"/>
        <v>1561000</v>
      </c>
      <c r="AJ78" s="8">
        <f t="shared" si="60"/>
        <v>1532000</v>
      </c>
      <c r="AK78" s="8">
        <f t="shared" si="61"/>
        <v>1291000</v>
      </c>
    </row>
    <row r="79" spans="1:37" ht="16" x14ac:dyDescent="0.2">
      <c r="A79" s="7" t="s">
        <v>1093</v>
      </c>
      <c r="B79" s="7" t="s">
        <v>1092</v>
      </c>
      <c r="C79" s="7" t="s">
        <v>777</v>
      </c>
      <c r="D79" s="7" t="s">
        <v>786</v>
      </c>
      <c r="E79" s="8">
        <v>2020</v>
      </c>
      <c r="F79" s="8">
        <v>1001</v>
      </c>
      <c r="G79" s="8">
        <v>1001</v>
      </c>
      <c r="H79" s="8">
        <v>15201000</v>
      </c>
      <c r="I79" s="8">
        <v>10055000</v>
      </c>
      <c r="J79" s="8">
        <v>5516000</v>
      </c>
      <c r="K79" s="8">
        <v>5516000</v>
      </c>
      <c r="L79" s="8">
        <v>3940000</v>
      </c>
      <c r="M79" s="8">
        <v>250000</v>
      </c>
      <c r="N79" s="8">
        <v>792000</v>
      </c>
      <c r="O79" s="8">
        <v>89000</v>
      </c>
      <c r="P79" s="8">
        <v>835000</v>
      </c>
      <c r="Q79" s="8">
        <v>1068000</v>
      </c>
      <c r="R79" s="8">
        <v>373000</v>
      </c>
      <c r="S79" s="8">
        <v>533000</v>
      </c>
      <c r="T79" s="8">
        <v>299000</v>
      </c>
      <c r="V79" t="s">
        <v>118</v>
      </c>
      <c r="W79" s="8">
        <f t="shared" si="62"/>
        <v>3459</v>
      </c>
      <c r="X79" s="8">
        <f t="shared" si="48"/>
        <v>3459</v>
      </c>
      <c r="Y79" s="8">
        <f t="shared" si="49"/>
        <v>47521000</v>
      </c>
      <c r="Z79" s="8">
        <f t="shared" si="50"/>
        <v>34852000</v>
      </c>
      <c r="AA79" s="8">
        <f t="shared" si="51"/>
        <v>18492000</v>
      </c>
      <c r="AB79" s="8">
        <f t="shared" si="52"/>
        <v>18492000</v>
      </c>
      <c r="AC79" s="8">
        <f t="shared" si="53"/>
        <v>14536000</v>
      </c>
      <c r="AD79" s="8">
        <f t="shared" si="54"/>
        <v>2130000</v>
      </c>
      <c r="AE79" s="8">
        <f t="shared" si="55"/>
        <v>2189000</v>
      </c>
      <c r="AF79" s="8">
        <f t="shared" si="56"/>
        <v>2234000</v>
      </c>
      <c r="AG79" s="8">
        <f t="shared" si="57"/>
        <v>1961000</v>
      </c>
      <c r="AH79" s="8">
        <f t="shared" si="58"/>
        <v>3216000</v>
      </c>
      <c r="AI79" s="8">
        <f t="shared" si="59"/>
        <v>1490000</v>
      </c>
      <c r="AJ79" s="8">
        <f t="shared" si="60"/>
        <v>1316000</v>
      </c>
      <c r="AK79" s="8">
        <f t="shared" si="61"/>
        <v>1375000</v>
      </c>
    </row>
    <row r="80" spans="1:37" ht="16" x14ac:dyDescent="0.2">
      <c r="A80" s="7" t="s">
        <v>1093</v>
      </c>
      <c r="B80" s="7" t="s">
        <v>1092</v>
      </c>
      <c r="C80" s="7" t="s">
        <v>777</v>
      </c>
      <c r="D80" s="7" t="s">
        <v>786</v>
      </c>
      <c r="E80" s="8">
        <v>2021</v>
      </c>
      <c r="F80" s="8">
        <v>987</v>
      </c>
      <c r="G80" s="8">
        <v>987</v>
      </c>
      <c r="H80" s="8">
        <v>12026000</v>
      </c>
      <c r="I80" s="8">
        <v>10735000</v>
      </c>
      <c r="J80" s="8">
        <v>6101000</v>
      </c>
      <c r="K80" s="8">
        <v>6101000</v>
      </c>
      <c r="L80" s="8">
        <v>4221000</v>
      </c>
      <c r="M80" s="8">
        <v>400000</v>
      </c>
      <c r="N80" s="8">
        <v>812000</v>
      </c>
      <c r="O80" s="8">
        <v>102000</v>
      </c>
      <c r="P80" s="8">
        <v>677000</v>
      </c>
      <c r="Q80" s="8">
        <v>1180000</v>
      </c>
      <c r="R80" s="8">
        <v>460000</v>
      </c>
      <c r="S80" s="8">
        <v>590000</v>
      </c>
      <c r="T80" s="8">
        <v>268000</v>
      </c>
      <c r="V80" t="s">
        <v>118</v>
      </c>
      <c r="W80" s="8">
        <f t="shared" si="62"/>
        <v>3284</v>
      </c>
      <c r="X80" s="8">
        <f t="shared" si="48"/>
        <v>3284</v>
      </c>
      <c r="Y80" s="8">
        <f t="shared" si="49"/>
        <v>54974000</v>
      </c>
      <c r="Z80" s="8">
        <f t="shared" si="50"/>
        <v>35307000</v>
      </c>
      <c r="AA80" s="8">
        <f t="shared" si="51"/>
        <v>19907000</v>
      </c>
      <c r="AB80" s="8">
        <f t="shared" si="52"/>
        <v>19907000</v>
      </c>
      <c r="AC80" s="8">
        <f t="shared" si="53"/>
        <v>13834000</v>
      </c>
      <c r="AD80" s="8">
        <f t="shared" si="54"/>
        <v>2856000</v>
      </c>
      <c r="AE80" s="8">
        <f t="shared" si="55"/>
        <v>2374000</v>
      </c>
      <c r="AF80" s="8">
        <f t="shared" si="56"/>
        <v>280000</v>
      </c>
      <c r="AG80" s="8">
        <f t="shared" si="57"/>
        <v>1796000</v>
      </c>
      <c r="AH80" s="8">
        <f t="shared" si="58"/>
        <v>3516000</v>
      </c>
      <c r="AI80" s="8">
        <f t="shared" si="59"/>
        <v>1560000</v>
      </c>
      <c r="AJ80" s="8">
        <f t="shared" si="60"/>
        <v>1452000</v>
      </c>
      <c r="AK80" s="8">
        <f t="shared" si="61"/>
        <v>1420000</v>
      </c>
    </row>
    <row r="81" spans="1:37" ht="16" x14ac:dyDescent="0.2">
      <c r="A81" s="7" t="s">
        <v>1093</v>
      </c>
      <c r="B81" s="7" t="s">
        <v>1092</v>
      </c>
      <c r="C81" s="7" t="s">
        <v>777</v>
      </c>
      <c r="D81" s="7" t="s">
        <v>786</v>
      </c>
      <c r="E81" s="8">
        <v>2022</v>
      </c>
      <c r="F81" s="8">
        <v>1036</v>
      </c>
      <c r="G81" s="8">
        <v>1036</v>
      </c>
      <c r="H81" s="8">
        <v>11786000</v>
      </c>
      <c r="I81" s="8">
        <v>10871000</v>
      </c>
      <c r="J81" s="8">
        <v>6014000</v>
      </c>
      <c r="K81" s="8">
        <v>6014000</v>
      </c>
      <c r="L81" s="8">
        <v>4139000</v>
      </c>
      <c r="M81" s="8">
        <v>421000</v>
      </c>
      <c r="N81" s="8">
        <v>676000</v>
      </c>
      <c r="O81" s="8">
        <v>115000</v>
      </c>
      <c r="P81" s="8">
        <v>699000</v>
      </c>
      <c r="Q81" s="8">
        <v>1083000</v>
      </c>
      <c r="R81" s="8">
        <v>495000</v>
      </c>
      <c r="S81" s="8">
        <v>650000</v>
      </c>
      <c r="T81" s="8">
        <v>337000</v>
      </c>
      <c r="V81" t="s">
        <v>118</v>
      </c>
      <c r="W81" s="8">
        <f>SUM(F73,F81)</f>
        <v>3392</v>
      </c>
      <c r="X81" s="8">
        <f t="shared" si="48"/>
        <v>3392</v>
      </c>
      <c r="Y81" s="8">
        <f t="shared" si="49"/>
        <v>42316000</v>
      </c>
      <c r="Z81" s="8">
        <f t="shared" si="50"/>
        <v>36931000</v>
      </c>
      <c r="AA81" s="8">
        <f t="shared" si="51"/>
        <v>20714000</v>
      </c>
      <c r="AB81" s="8">
        <f t="shared" si="52"/>
        <v>20714000</v>
      </c>
      <c r="AC81" s="8">
        <f t="shared" si="53"/>
        <v>13960000</v>
      </c>
      <c r="AD81" s="8">
        <f t="shared" si="54"/>
        <v>2170000</v>
      </c>
      <c r="AE81" s="8">
        <f t="shared" si="55"/>
        <v>2057000</v>
      </c>
      <c r="AF81" s="8">
        <f t="shared" si="56"/>
        <v>307000</v>
      </c>
      <c r="AG81" s="8">
        <f t="shared" si="57"/>
        <v>1995000</v>
      </c>
      <c r="AH81" s="8">
        <f t="shared" si="58"/>
        <v>3463000</v>
      </c>
      <c r="AI81" s="8">
        <f t="shared" si="59"/>
        <v>1694000</v>
      </c>
      <c r="AJ81" s="8">
        <f t="shared" si="60"/>
        <v>2274000</v>
      </c>
      <c r="AK81" s="8">
        <f t="shared" si="61"/>
        <v>1766000</v>
      </c>
    </row>
    <row r="82" spans="1:37" x14ac:dyDescent="0.2">
      <c r="A82" s="7" t="s">
        <v>1091</v>
      </c>
      <c r="B82" s="7" t="s">
        <v>1090</v>
      </c>
      <c r="C82" s="7" t="s">
        <v>777</v>
      </c>
      <c r="D82" s="7" t="s">
        <v>786</v>
      </c>
      <c r="E82" s="8">
        <v>2015</v>
      </c>
      <c r="F82" s="8">
        <v>242</v>
      </c>
      <c r="G82" s="8">
        <v>242</v>
      </c>
      <c r="H82" s="8">
        <v>2313000</v>
      </c>
      <c r="I82" s="8">
        <v>2228000</v>
      </c>
      <c r="J82" s="8">
        <v>1453000</v>
      </c>
      <c r="K82" s="8">
        <v>1453000</v>
      </c>
      <c r="L82" s="8">
        <v>603000</v>
      </c>
      <c r="M82" s="8">
        <v>5000</v>
      </c>
      <c r="N82" s="8">
        <v>7000</v>
      </c>
      <c r="O82" s="8">
        <v>111000</v>
      </c>
      <c r="P82" s="8">
        <v>88000</v>
      </c>
      <c r="Q82" s="8">
        <v>238000</v>
      </c>
      <c r="R82" s="8">
        <v>111000</v>
      </c>
      <c r="S82" s="8">
        <v>43000</v>
      </c>
      <c r="T82" s="8">
        <v>172000</v>
      </c>
    </row>
    <row r="83" spans="1:37" x14ac:dyDescent="0.2">
      <c r="A83" s="7" t="s">
        <v>1091</v>
      </c>
      <c r="B83" s="7" t="s">
        <v>1090</v>
      </c>
      <c r="C83" s="7" t="s">
        <v>777</v>
      </c>
      <c r="D83" s="7" t="s">
        <v>786</v>
      </c>
      <c r="E83" s="8">
        <v>2016</v>
      </c>
      <c r="F83" s="8">
        <v>250</v>
      </c>
      <c r="G83" s="8">
        <v>250</v>
      </c>
      <c r="H83" s="8">
        <v>2470000</v>
      </c>
      <c r="I83" s="8">
        <v>2195000</v>
      </c>
      <c r="J83" s="8">
        <v>1460000</v>
      </c>
      <c r="K83" s="8">
        <v>1460000</v>
      </c>
      <c r="L83" s="8">
        <v>550000</v>
      </c>
      <c r="M83" s="8">
        <v>5000</v>
      </c>
      <c r="N83" s="8">
        <v>7000</v>
      </c>
      <c r="O83" s="8">
        <v>117000</v>
      </c>
      <c r="P83" s="8">
        <v>74000</v>
      </c>
      <c r="Q83" s="8">
        <v>218000</v>
      </c>
      <c r="R83" s="8">
        <v>88000</v>
      </c>
      <c r="S83" s="8">
        <v>41000</v>
      </c>
      <c r="T83" s="8">
        <v>185000</v>
      </c>
    </row>
    <row r="84" spans="1:37" x14ac:dyDescent="0.2">
      <c r="A84" s="7" t="s">
        <v>1091</v>
      </c>
      <c r="B84" s="7" t="s">
        <v>1090</v>
      </c>
      <c r="C84" s="7" t="s">
        <v>777</v>
      </c>
      <c r="D84" s="7" t="s">
        <v>786</v>
      </c>
      <c r="E84" s="8">
        <v>2017</v>
      </c>
      <c r="F84" s="8">
        <v>247</v>
      </c>
      <c r="G84" s="8">
        <v>247</v>
      </c>
      <c r="H84" s="8">
        <v>2482000</v>
      </c>
      <c r="I84" s="8">
        <v>2370000</v>
      </c>
      <c r="J84" s="8">
        <v>1304000</v>
      </c>
      <c r="K84" s="8">
        <v>1304000</v>
      </c>
      <c r="L84" s="8">
        <v>839000</v>
      </c>
      <c r="M84" s="8">
        <v>5000</v>
      </c>
      <c r="N84" s="8">
        <v>7000</v>
      </c>
      <c r="O84" s="8">
        <v>186000</v>
      </c>
      <c r="P84" s="8">
        <v>91000</v>
      </c>
      <c r="Q84" s="8">
        <v>410000</v>
      </c>
      <c r="R84" s="8">
        <v>90000</v>
      </c>
      <c r="S84" s="8">
        <v>50000</v>
      </c>
      <c r="T84" s="8">
        <v>227000</v>
      </c>
    </row>
    <row r="85" spans="1:37" x14ac:dyDescent="0.2">
      <c r="A85" s="7" t="s">
        <v>1091</v>
      </c>
      <c r="B85" s="7" t="s">
        <v>1090</v>
      </c>
      <c r="C85" s="7" t="s">
        <v>777</v>
      </c>
      <c r="D85" s="7" t="s">
        <v>786</v>
      </c>
      <c r="E85" s="8">
        <v>2018</v>
      </c>
      <c r="F85" s="8">
        <v>257</v>
      </c>
      <c r="G85" s="8">
        <v>257</v>
      </c>
      <c r="H85" s="8">
        <v>5354000</v>
      </c>
      <c r="I85" s="8">
        <v>2476000</v>
      </c>
      <c r="J85" s="8">
        <v>1557000</v>
      </c>
      <c r="K85" s="8">
        <v>1557000</v>
      </c>
      <c r="L85" s="8">
        <v>718000</v>
      </c>
      <c r="M85" s="8">
        <v>5000</v>
      </c>
      <c r="N85" s="8">
        <v>5000</v>
      </c>
      <c r="O85" s="8">
        <v>122000</v>
      </c>
      <c r="P85" s="8">
        <v>91000</v>
      </c>
      <c r="Q85" s="8">
        <v>361000</v>
      </c>
      <c r="R85" s="8">
        <v>92000</v>
      </c>
      <c r="S85" s="8">
        <v>42000</v>
      </c>
      <c r="T85" s="8">
        <v>201000</v>
      </c>
    </row>
    <row r="86" spans="1:37" x14ac:dyDescent="0.2">
      <c r="A86" s="7" t="s">
        <v>1091</v>
      </c>
      <c r="B86" s="7" t="s">
        <v>1090</v>
      </c>
      <c r="C86" s="7" t="s">
        <v>777</v>
      </c>
      <c r="D86" s="7" t="s">
        <v>786</v>
      </c>
      <c r="E86" s="8">
        <v>2019</v>
      </c>
      <c r="F86" s="8">
        <v>226</v>
      </c>
      <c r="G86" s="8">
        <v>226</v>
      </c>
      <c r="H86" s="8">
        <v>2820000</v>
      </c>
      <c r="I86" s="8">
        <v>2641000</v>
      </c>
      <c r="J86" s="8">
        <v>1479000</v>
      </c>
      <c r="K86" s="8">
        <v>1479000</v>
      </c>
      <c r="L86" s="8">
        <v>927000</v>
      </c>
      <c r="M86" s="8">
        <v>1000</v>
      </c>
      <c r="N86" s="8">
        <v>6000</v>
      </c>
      <c r="O86" s="8">
        <v>172000</v>
      </c>
      <c r="P86" s="8">
        <v>84000</v>
      </c>
      <c r="Q86" s="8">
        <v>537000</v>
      </c>
      <c r="R86" s="8">
        <v>86000</v>
      </c>
      <c r="S86" s="8">
        <v>41000</v>
      </c>
      <c r="T86" s="8">
        <v>235000</v>
      </c>
    </row>
    <row r="87" spans="1:37" x14ac:dyDescent="0.2">
      <c r="A87" s="7" t="s">
        <v>1091</v>
      </c>
      <c r="B87" s="7" t="s">
        <v>1090</v>
      </c>
      <c r="C87" s="7" t="s">
        <v>777</v>
      </c>
      <c r="D87" s="7" t="s">
        <v>786</v>
      </c>
      <c r="E87" s="8">
        <v>2020</v>
      </c>
      <c r="F87" s="8">
        <v>251</v>
      </c>
      <c r="G87" s="8">
        <v>251</v>
      </c>
      <c r="H87" s="8">
        <v>2768000</v>
      </c>
      <c r="I87" s="8">
        <v>2614000</v>
      </c>
      <c r="J87" s="8">
        <v>1448000</v>
      </c>
      <c r="K87" s="8">
        <v>1448000</v>
      </c>
      <c r="L87" s="8">
        <v>886000</v>
      </c>
      <c r="M87" s="8">
        <v>0</v>
      </c>
      <c r="N87" s="8">
        <v>5000</v>
      </c>
      <c r="O87" s="8">
        <v>204000</v>
      </c>
      <c r="P87" s="8">
        <v>87000</v>
      </c>
      <c r="Q87" s="8">
        <v>438000</v>
      </c>
      <c r="R87" s="8">
        <v>99000</v>
      </c>
      <c r="S87" s="8">
        <v>53000</v>
      </c>
      <c r="T87" s="8">
        <v>280000</v>
      </c>
    </row>
    <row r="88" spans="1:37" x14ac:dyDescent="0.2">
      <c r="A88" s="7" t="s">
        <v>1091</v>
      </c>
      <c r="B88" s="7" t="s">
        <v>1090</v>
      </c>
      <c r="C88" s="7" t="s">
        <v>777</v>
      </c>
      <c r="D88" s="7" t="s">
        <v>786</v>
      </c>
      <c r="E88" s="8">
        <v>2021</v>
      </c>
      <c r="F88" s="8">
        <v>253</v>
      </c>
      <c r="G88" s="8">
        <v>253</v>
      </c>
      <c r="H88" s="8">
        <v>2779000</v>
      </c>
      <c r="I88" s="8">
        <v>2566000</v>
      </c>
      <c r="J88" s="8">
        <v>1481000</v>
      </c>
      <c r="K88" s="8">
        <v>1481000</v>
      </c>
      <c r="L88" s="8">
        <v>837000</v>
      </c>
      <c r="M88" s="8">
        <v>0</v>
      </c>
      <c r="N88" s="8">
        <v>5000</v>
      </c>
      <c r="O88" s="8">
        <v>153000</v>
      </c>
      <c r="P88" s="8">
        <v>102000</v>
      </c>
      <c r="Q88" s="8">
        <v>422000</v>
      </c>
      <c r="R88" s="8">
        <v>104000</v>
      </c>
      <c r="S88" s="8">
        <v>51000</v>
      </c>
      <c r="T88" s="8">
        <v>248000</v>
      </c>
    </row>
    <row r="89" spans="1:37" x14ac:dyDescent="0.2">
      <c r="A89" s="7" t="s">
        <v>1091</v>
      </c>
      <c r="B89" s="7" t="s">
        <v>1090</v>
      </c>
      <c r="C89" s="7" t="s">
        <v>777</v>
      </c>
      <c r="D89" s="7" t="s">
        <v>786</v>
      </c>
      <c r="E89" s="8">
        <v>2022</v>
      </c>
      <c r="F89" s="8">
        <v>275</v>
      </c>
      <c r="G89" s="8">
        <v>275</v>
      </c>
      <c r="H89" s="8">
        <v>2993000</v>
      </c>
      <c r="I89" s="8">
        <v>2605000</v>
      </c>
      <c r="J89" s="8">
        <v>1493000</v>
      </c>
      <c r="K89" s="8">
        <v>1493000</v>
      </c>
      <c r="L89" s="8">
        <v>824000</v>
      </c>
      <c r="M89" s="8">
        <v>0</v>
      </c>
      <c r="N89" s="8">
        <v>4000</v>
      </c>
      <c r="O89" s="8">
        <v>200000</v>
      </c>
      <c r="P89" s="8">
        <v>105000</v>
      </c>
      <c r="Q89" s="8">
        <v>329000</v>
      </c>
      <c r="R89" s="8">
        <v>115000</v>
      </c>
      <c r="S89" s="8">
        <v>71000</v>
      </c>
      <c r="T89" s="8">
        <v>288000</v>
      </c>
    </row>
    <row r="90" spans="1:37" ht="16" x14ac:dyDescent="0.2">
      <c r="A90" s="7" t="s">
        <v>1089</v>
      </c>
      <c r="B90" s="7" t="s">
        <v>1088</v>
      </c>
      <c r="C90" s="7" t="s">
        <v>777</v>
      </c>
      <c r="D90" s="7" t="s">
        <v>786</v>
      </c>
      <c r="E90" s="8">
        <v>2015</v>
      </c>
      <c r="F90" s="8">
        <v>83</v>
      </c>
      <c r="G90" s="8">
        <v>83</v>
      </c>
      <c r="H90" s="8">
        <v>1737000</v>
      </c>
      <c r="I90" s="8">
        <v>1606000</v>
      </c>
      <c r="J90" s="8">
        <v>1036000</v>
      </c>
      <c r="K90" s="8">
        <v>1036000</v>
      </c>
      <c r="L90" s="8">
        <v>570000</v>
      </c>
      <c r="M90" s="8">
        <v>74000</v>
      </c>
      <c r="N90" s="8">
        <v>3000</v>
      </c>
      <c r="O90" s="8">
        <v>117000</v>
      </c>
      <c r="P90" s="8">
        <v>81000</v>
      </c>
      <c r="Q90" s="8">
        <v>178000</v>
      </c>
      <c r="R90" s="8">
        <v>77000</v>
      </c>
      <c r="S90" s="8">
        <v>40000</v>
      </c>
      <c r="T90" s="8">
        <v>0</v>
      </c>
      <c r="V90" t="s">
        <v>38</v>
      </c>
      <c r="W90" s="8">
        <f>SUM(F82,F90)</f>
        <v>325</v>
      </c>
      <c r="X90" s="8">
        <f t="shared" ref="X90:X97" si="63">SUM(G82,G90)</f>
        <v>325</v>
      </c>
      <c r="Y90" s="8">
        <f t="shared" ref="Y90:Y97" si="64">SUM(H82,H90)</f>
        <v>4050000</v>
      </c>
      <c r="Z90" s="8">
        <f t="shared" ref="Z90:Z97" si="65">SUM(I82,I90)</f>
        <v>3834000</v>
      </c>
      <c r="AA90" s="8">
        <f t="shared" ref="AA90:AA97" si="66">SUM(J82,J90)</f>
        <v>2489000</v>
      </c>
      <c r="AB90" s="8">
        <f t="shared" ref="AB90:AB97" si="67">SUM(K82,K90)</f>
        <v>2489000</v>
      </c>
      <c r="AC90" s="8">
        <f t="shared" ref="AC90:AC97" si="68">SUM(L82,L90)</f>
        <v>1173000</v>
      </c>
      <c r="AD90" s="8">
        <f t="shared" ref="AD90:AD97" si="69">SUM(M82,M90)</f>
        <v>79000</v>
      </c>
      <c r="AE90" s="8">
        <f t="shared" ref="AE90:AE97" si="70">SUM(N82,N90)</f>
        <v>10000</v>
      </c>
      <c r="AF90" s="8">
        <f t="shared" ref="AF90:AF97" si="71">SUM(O82,O90)</f>
        <v>228000</v>
      </c>
      <c r="AG90" s="8">
        <f t="shared" ref="AG90:AG97" si="72">SUM(P82,P90)</f>
        <v>169000</v>
      </c>
      <c r="AH90" s="8">
        <f t="shared" ref="AH90:AH97" si="73">SUM(Q82,Q90)</f>
        <v>416000</v>
      </c>
      <c r="AI90" s="8">
        <f t="shared" ref="AI90:AI97" si="74">SUM(R82,R90)</f>
        <v>188000</v>
      </c>
      <c r="AJ90" s="8">
        <f t="shared" ref="AJ90:AJ97" si="75">SUM(S82,S90)</f>
        <v>83000</v>
      </c>
      <c r="AK90" s="8">
        <f t="shared" ref="AK90:AK97" si="76">SUM(T82,T90)</f>
        <v>172000</v>
      </c>
    </row>
    <row r="91" spans="1:37" ht="16" x14ac:dyDescent="0.2">
      <c r="A91" s="7" t="s">
        <v>1089</v>
      </c>
      <c r="B91" s="7" t="s">
        <v>1088</v>
      </c>
      <c r="C91" s="7" t="s">
        <v>777</v>
      </c>
      <c r="D91" s="7" t="s">
        <v>786</v>
      </c>
      <c r="E91" s="8">
        <v>2016</v>
      </c>
      <c r="F91" s="8">
        <v>83</v>
      </c>
      <c r="G91" s="8">
        <v>83</v>
      </c>
      <c r="H91" s="8">
        <v>1675000</v>
      </c>
      <c r="I91" s="8">
        <v>1591000</v>
      </c>
      <c r="J91" s="8">
        <v>1028000</v>
      </c>
      <c r="K91" s="8">
        <v>1028000</v>
      </c>
      <c r="L91" s="8">
        <v>563000</v>
      </c>
      <c r="M91" s="8">
        <v>74000</v>
      </c>
      <c r="N91" s="8">
        <v>4000</v>
      </c>
      <c r="O91" s="8">
        <v>110000</v>
      </c>
      <c r="P91" s="8">
        <v>68000</v>
      </c>
      <c r="Q91" s="8">
        <v>193000</v>
      </c>
      <c r="R91" s="8">
        <v>75000</v>
      </c>
      <c r="S91" s="8">
        <v>39000</v>
      </c>
      <c r="T91" s="8">
        <v>0</v>
      </c>
      <c r="V91" t="s">
        <v>38</v>
      </c>
      <c r="W91" s="8">
        <f t="shared" ref="W91:W96" si="77">SUM(F83,F91)</f>
        <v>333</v>
      </c>
      <c r="X91" s="8">
        <f t="shared" si="63"/>
        <v>333</v>
      </c>
      <c r="Y91" s="8">
        <f t="shared" si="64"/>
        <v>4145000</v>
      </c>
      <c r="Z91" s="8">
        <f t="shared" si="65"/>
        <v>3786000</v>
      </c>
      <c r="AA91" s="8">
        <f t="shared" si="66"/>
        <v>2488000</v>
      </c>
      <c r="AB91" s="8">
        <f t="shared" si="67"/>
        <v>2488000</v>
      </c>
      <c r="AC91" s="8">
        <f t="shared" si="68"/>
        <v>1113000</v>
      </c>
      <c r="AD91" s="8">
        <f t="shared" si="69"/>
        <v>79000</v>
      </c>
      <c r="AE91" s="8">
        <f t="shared" si="70"/>
        <v>11000</v>
      </c>
      <c r="AF91" s="8">
        <f t="shared" si="71"/>
        <v>227000</v>
      </c>
      <c r="AG91" s="8">
        <f t="shared" si="72"/>
        <v>142000</v>
      </c>
      <c r="AH91" s="8">
        <f t="shared" si="73"/>
        <v>411000</v>
      </c>
      <c r="AI91" s="8">
        <f t="shared" si="74"/>
        <v>163000</v>
      </c>
      <c r="AJ91" s="8">
        <f t="shared" si="75"/>
        <v>80000</v>
      </c>
      <c r="AK91" s="8">
        <f t="shared" si="76"/>
        <v>185000</v>
      </c>
    </row>
    <row r="92" spans="1:37" ht="16" x14ac:dyDescent="0.2">
      <c r="A92" s="7" t="s">
        <v>1089</v>
      </c>
      <c r="B92" s="7" t="s">
        <v>1088</v>
      </c>
      <c r="C92" s="7" t="s">
        <v>777</v>
      </c>
      <c r="D92" s="7" t="s">
        <v>786</v>
      </c>
      <c r="E92" s="8">
        <v>2017</v>
      </c>
      <c r="F92" s="8">
        <v>86</v>
      </c>
      <c r="G92" s="8">
        <v>86</v>
      </c>
      <c r="H92" s="8">
        <v>1875000</v>
      </c>
      <c r="I92" s="8">
        <v>1862000</v>
      </c>
      <c r="J92" s="8">
        <v>1231000</v>
      </c>
      <c r="K92" s="8">
        <v>1231000</v>
      </c>
      <c r="L92" s="8">
        <v>631000</v>
      </c>
      <c r="M92" s="8">
        <v>31000</v>
      </c>
      <c r="N92" s="8">
        <v>3000</v>
      </c>
      <c r="O92" s="8">
        <v>98000</v>
      </c>
      <c r="P92" s="8">
        <v>68000</v>
      </c>
      <c r="Q92" s="8">
        <v>285000</v>
      </c>
      <c r="R92" s="8">
        <v>99000</v>
      </c>
      <c r="S92" s="8">
        <v>47000</v>
      </c>
      <c r="T92" s="8">
        <v>0</v>
      </c>
      <c r="V92" t="s">
        <v>38</v>
      </c>
      <c r="W92" s="8">
        <f t="shared" si="77"/>
        <v>333</v>
      </c>
      <c r="X92" s="8">
        <f t="shared" si="63"/>
        <v>333</v>
      </c>
      <c r="Y92" s="8">
        <f t="shared" si="64"/>
        <v>4357000</v>
      </c>
      <c r="Z92" s="8">
        <f t="shared" si="65"/>
        <v>4232000</v>
      </c>
      <c r="AA92" s="8">
        <f t="shared" si="66"/>
        <v>2535000</v>
      </c>
      <c r="AB92" s="8">
        <f t="shared" si="67"/>
        <v>2535000</v>
      </c>
      <c r="AC92" s="8">
        <f t="shared" si="68"/>
        <v>1470000</v>
      </c>
      <c r="AD92" s="8">
        <f t="shared" si="69"/>
        <v>36000</v>
      </c>
      <c r="AE92" s="8">
        <f t="shared" si="70"/>
        <v>10000</v>
      </c>
      <c r="AF92" s="8">
        <f t="shared" si="71"/>
        <v>284000</v>
      </c>
      <c r="AG92" s="8">
        <f t="shared" si="72"/>
        <v>159000</v>
      </c>
      <c r="AH92" s="8">
        <f t="shared" si="73"/>
        <v>695000</v>
      </c>
      <c r="AI92" s="8">
        <f t="shared" si="74"/>
        <v>189000</v>
      </c>
      <c r="AJ92" s="8">
        <f t="shared" si="75"/>
        <v>97000</v>
      </c>
      <c r="AK92" s="8">
        <f t="shared" si="76"/>
        <v>227000</v>
      </c>
    </row>
    <row r="93" spans="1:37" ht="16" x14ac:dyDescent="0.2">
      <c r="A93" s="7" t="s">
        <v>1089</v>
      </c>
      <c r="B93" s="7" t="s">
        <v>1088</v>
      </c>
      <c r="C93" s="7" t="s">
        <v>777</v>
      </c>
      <c r="D93" s="7" t="s">
        <v>786</v>
      </c>
      <c r="E93" s="8">
        <v>2018</v>
      </c>
      <c r="F93" s="8">
        <v>75</v>
      </c>
      <c r="G93" s="8">
        <v>75</v>
      </c>
      <c r="H93" s="8">
        <v>3589000</v>
      </c>
      <c r="I93" s="8">
        <v>1546000</v>
      </c>
      <c r="J93" s="8">
        <v>996000</v>
      </c>
      <c r="K93" s="8">
        <v>996000</v>
      </c>
      <c r="L93" s="8">
        <v>550000</v>
      </c>
      <c r="M93" s="8">
        <v>0</v>
      </c>
      <c r="N93" s="8">
        <v>3000</v>
      </c>
      <c r="O93" s="8">
        <v>107000</v>
      </c>
      <c r="P93" s="8">
        <v>82000</v>
      </c>
      <c r="Q93" s="8">
        <v>210000</v>
      </c>
      <c r="R93" s="8">
        <v>110000</v>
      </c>
      <c r="S93" s="8">
        <v>38000</v>
      </c>
      <c r="T93" s="8">
        <v>0</v>
      </c>
      <c r="V93" t="s">
        <v>38</v>
      </c>
      <c r="W93" s="8">
        <f t="shared" si="77"/>
        <v>332</v>
      </c>
      <c r="X93" s="8">
        <f t="shared" si="63"/>
        <v>332</v>
      </c>
      <c r="Y93" s="8">
        <f t="shared" si="64"/>
        <v>8943000</v>
      </c>
      <c r="Z93" s="8">
        <f t="shared" si="65"/>
        <v>4022000</v>
      </c>
      <c r="AA93" s="8">
        <f t="shared" si="66"/>
        <v>2553000</v>
      </c>
      <c r="AB93" s="8">
        <f t="shared" si="67"/>
        <v>2553000</v>
      </c>
      <c r="AC93" s="8">
        <f t="shared" si="68"/>
        <v>1268000</v>
      </c>
      <c r="AD93" s="8">
        <f t="shared" si="69"/>
        <v>5000</v>
      </c>
      <c r="AE93" s="8">
        <f t="shared" si="70"/>
        <v>8000</v>
      </c>
      <c r="AF93" s="8">
        <f t="shared" si="71"/>
        <v>229000</v>
      </c>
      <c r="AG93" s="8">
        <f t="shared" si="72"/>
        <v>173000</v>
      </c>
      <c r="AH93" s="8">
        <f t="shared" si="73"/>
        <v>571000</v>
      </c>
      <c r="AI93" s="8">
        <f t="shared" si="74"/>
        <v>202000</v>
      </c>
      <c r="AJ93" s="8">
        <f t="shared" si="75"/>
        <v>80000</v>
      </c>
      <c r="AK93" s="8">
        <f t="shared" si="76"/>
        <v>201000</v>
      </c>
    </row>
    <row r="94" spans="1:37" ht="16" x14ac:dyDescent="0.2">
      <c r="A94" s="7" t="s">
        <v>1089</v>
      </c>
      <c r="B94" s="7" t="s">
        <v>1088</v>
      </c>
      <c r="C94" s="7" t="s">
        <v>777</v>
      </c>
      <c r="D94" s="7" t="s">
        <v>786</v>
      </c>
      <c r="E94" s="8">
        <v>2019</v>
      </c>
      <c r="F94" s="8">
        <v>77</v>
      </c>
      <c r="G94" s="8">
        <v>77</v>
      </c>
      <c r="H94" s="8">
        <v>1633000</v>
      </c>
      <c r="I94" s="8">
        <v>1564000</v>
      </c>
      <c r="J94" s="8">
        <v>998000</v>
      </c>
      <c r="K94" s="8">
        <v>998000</v>
      </c>
      <c r="L94" s="8">
        <v>566000</v>
      </c>
      <c r="M94" s="8">
        <v>0</v>
      </c>
      <c r="N94" s="8">
        <v>4000</v>
      </c>
      <c r="O94" s="8">
        <v>112000</v>
      </c>
      <c r="P94" s="8">
        <v>75000</v>
      </c>
      <c r="Q94" s="8">
        <v>240000</v>
      </c>
      <c r="R94" s="8">
        <v>97000</v>
      </c>
      <c r="S94" s="8">
        <v>38000</v>
      </c>
      <c r="T94" s="8">
        <v>0</v>
      </c>
      <c r="V94" t="s">
        <v>38</v>
      </c>
      <c r="W94" s="8">
        <f t="shared" si="77"/>
        <v>303</v>
      </c>
      <c r="X94" s="8">
        <f t="shared" si="63"/>
        <v>303</v>
      </c>
      <c r="Y94" s="8">
        <f t="shared" si="64"/>
        <v>4453000</v>
      </c>
      <c r="Z94" s="8">
        <f t="shared" si="65"/>
        <v>4205000</v>
      </c>
      <c r="AA94" s="8">
        <f t="shared" si="66"/>
        <v>2477000</v>
      </c>
      <c r="AB94" s="8">
        <f t="shared" si="67"/>
        <v>2477000</v>
      </c>
      <c r="AC94" s="8">
        <f t="shared" si="68"/>
        <v>1493000</v>
      </c>
      <c r="AD94" s="8">
        <f t="shared" si="69"/>
        <v>1000</v>
      </c>
      <c r="AE94" s="8">
        <f t="shared" si="70"/>
        <v>10000</v>
      </c>
      <c r="AF94" s="8">
        <f t="shared" si="71"/>
        <v>284000</v>
      </c>
      <c r="AG94" s="8">
        <f t="shared" si="72"/>
        <v>159000</v>
      </c>
      <c r="AH94" s="8">
        <f t="shared" si="73"/>
        <v>777000</v>
      </c>
      <c r="AI94" s="8">
        <f t="shared" si="74"/>
        <v>183000</v>
      </c>
      <c r="AJ94" s="8">
        <f t="shared" si="75"/>
        <v>79000</v>
      </c>
      <c r="AK94" s="8">
        <f t="shared" si="76"/>
        <v>235000</v>
      </c>
    </row>
    <row r="95" spans="1:37" ht="16" x14ac:dyDescent="0.2">
      <c r="A95" s="7" t="s">
        <v>1089</v>
      </c>
      <c r="B95" s="7" t="s">
        <v>1088</v>
      </c>
      <c r="C95" s="7" t="s">
        <v>777</v>
      </c>
      <c r="D95" s="7" t="s">
        <v>786</v>
      </c>
      <c r="E95" s="8">
        <v>2020</v>
      </c>
      <c r="F95" s="8">
        <v>81</v>
      </c>
      <c r="G95" s="8">
        <v>81</v>
      </c>
      <c r="H95" s="8">
        <v>1663000</v>
      </c>
      <c r="I95" s="8">
        <v>1625000</v>
      </c>
      <c r="J95" s="8">
        <v>1062000</v>
      </c>
      <c r="K95" s="8">
        <v>1062000</v>
      </c>
      <c r="L95" s="8">
        <v>563000</v>
      </c>
      <c r="M95" s="8">
        <v>0</v>
      </c>
      <c r="N95" s="8">
        <v>4000</v>
      </c>
      <c r="O95" s="8">
        <v>102000</v>
      </c>
      <c r="P95" s="8">
        <v>80000</v>
      </c>
      <c r="Q95" s="8">
        <v>251000</v>
      </c>
      <c r="R95" s="8">
        <v>90000</v>
      </c>
      <c r="S95" s="8">
        <v>36000</v>
      </c>
      <c r="T95" s="8">
        <v>0</v>
      </c>
      <c r="V95" t="s">
        <v>38</v>
      </c>
      <c r="W95" s="8">
        <f t="shared" si="77"/>
        <v>332</v>
      </c>
      <c r="X95" s="8">
        <f t="shared" si="63"/>
        <v>332</v>
      </c>
      <c r="Y95" s="8">
        <f t="shared" si="64"/>
        <v>4431000</v>
      </c>
      <c r="Z95" s="8">
        <f t="shared" si="65"/>
        <v>4239000</v>
      </c>
      <c r="AA95" s="8">
        <f t="shared" si="66"/>
        <v>2510000</v>
      </c>
      <c r="AB95" s="8">
        <f t="shared" si="67"/>
        <v>2510000</v>
      </c>
      <c r="AC95" s="8">
        <f t="shared" si="68"/>
        <v>1449000</v>
      </c>
      <c r="AD95" s="8">
        <f t="shared" si="69"/>
        <v>0</v>
      </c>
      <c r="AE95" s="8">
        <f t="shared" si="70"/>
        <v>9000</v>
      </c>
      <c r="AF95" s="8">
        <f t="shared" si="71"/>
        <v>306000</v>
      </c>
      <c r="AG95" s="8">
        <f t="shared" si="72"/>
        <v>167000</v>
      </c>
      <c r="AH95" s="8">
        <f t="shared" si="73"/>
        <v>689000</v>
      </c>
      <c r="AI95" s="8">
        <f t="shared" si="74"/>
        <v>189000</v>
      </c>
      <c r="AJ95" s="8">
        <f t="shared" si="75"/>
        <v>89000</v>
      </c>
      <c r="AK95" s="8">
        <f t="shared" si="76"/>
        <v>280000</v>
      </c>
    </row>
    <row r="96" spans="1:37" ht="16" x14ac:dyDescent="0.2">
      <c r="A96" s="7" t="s">
        <v>1089</v>
      </c>
      <c r="B96" s="7" t="s">
        <v>1088</v>
      </c>
      <c r="C96" s="7" t="s">
        <v>777</v>
      </c>
      <c r="D96" s="7" t="s">
        <v>786</v>
      </c>
      <c r="E96" s="8">
        <v>2021</v>
      </c>
      <c r="F96" s="8">
        <v>81</v>
      </c>
      <c r="G96" s="8">
        <v>81</v>
      </c>
      <c r="H96" s="8">
        <v>1782000</v>
      </c>
      <c r="I96" s="8">
        <v>1688000</v>
      </c>
      <c r="J96" s="8">
        <v>1088000</v>
      </c>
      <c r="K96" s="8">
        <v>1088000</v>
      </c>
      <c r="L96" s="8">
        <v>600000</v>
      </c>
      <c r="M96" s="8">
        <v>0</v>
      </c>
      <c r="N96" s="8">
        <v>3000</v>
      </c>
      <c r="O96" s="8">
        <v>90000</v>
      </c>
      <c r="P96" s="8">
        <v>85000</v>
      </c>
      <c r="Q96" s="8">
        <v>276000</v>
      </c>
      <c r="R96" s="8">
        <v>102000</v>
      </c>
      <c r="S96" s="8">
        <v>44000</v>
      </c>
      <c r="T96" s="8">
        <v>0</v>
      </c>
      <c r="V96" t="s">
        <v>38</v>
      </c>
      <c r="W96" s="8">
        <f t="shared" si="77"/>
        <v>334</v>
      </c>
      <c r="X96" s="8">
        <f t="shared" si="63"/>
        <v>334</v>
      </c>
      <c r="Y96" s="8">
        <f t="shared" si="64"/>
        <v>4561000</v>
      </c>
      <c r="Z96" s="8">
        <f t="shared" si="65"/>
        <v>4254000</v>
      </c>
      <c r="AA96" s="8">
        <f t="shared" si="66"/>
        <v>2569000</v>
      </c>
      <c r="AB96" s="8">
        <f t="shared" si="67"/>
        <v>2569000</v>
      </c>
      <c r="AC96" s="8">
        <f t="shared" si="68"/>
        <v>1437000</v>
      </c>
      <c r="AD96" s="8">
        <f t="shared" si="69"/>
        <v>0</v>
      </c>
      <c r="AE96" s="8">
        <f t="shared" si="70"/>
        <v>8000</v>
      </c>
      <c r="AF96" s="8">
        <f t="shared" si="71"/>
        <v>243000</v>
      </c>
      <c r="AG96" s="8">
        <f t="shared" si="72"/>
        <v>187000</v>
      </c>
      <c r="AH96" s="8">
        <f t="shared" si="73"/>
        <v>698000</v>
      </c>
      <c r="AI96" s="8">
        <f t="shared" si="74"/>
        <v>206000</v>
      </c>
      <c r="AJ96" s="8">
        <f t="shared" si="75"/>
        <v>95000</v>
      </c>
      <c r="AK96" s="8">
        <f t="shared" si="76"/>
        <v>248000</v>
      </c>
    </row>
    <row r="97" spans="1:37" ht="16" x14ac:dyDescent="0.2">
      <c r="A97" s="7" t="s">
        <v>1089</v>
      </c>
      <c r="B97" s="7" t="s">
        <v>1088</v>
      </c>
      <c r="C97" s="7" t="s">
        <v>777</v>
      </c>
      <c r="D97" s="7" t="s">
        <v>786</v>
      </c>
      <c r="E97" s="8">
        <v>2022</v>
      </c>
      <c r="F97" s="8">
        <v>83</v>
      </c>
      <c r="G97" s="8">
        <v>83</v>
      </c>
      <c r="H97" s="8">
        <v>1806000</v>
      </c>
      <c r="I97" s="8">
        <v>1708000</v>
      </c>
      <c r="J97" s="8">
        <v>1082000</v>
      </c>
      <c r="K97" s="8">
        <v>1082000</v>
      </c>
      <c r="L97" s="8">
        <v>626000</v>
      </c>
      <c r="M97" s="8">
        <v>0</v>
      </c>
      <c r="N97" s="8">
        <v>3000</v>
      </c>
      <c r="O97" s="8">
        <v>101000</v>
      </c>
      <c r="P97" s="8">
        <v>78000</v>
      </c>
      <c r="Q97" s="8">
        <v>279000</v>
      </c>
      <c r="R97" s="8">
        <v>118000</v>
      </c>
      <c r="S97" s="8">
        <v>47000</v>
      </c>
      <c r="T97" s="8">
        <v>0</v>
      </c>
      <c r="V97" t="s">
        <v>38</v>
      </c>
      <c r="W97" s="8">
        <f>SUM(F89,F97)</f>
        <v>358</v>
      </c>
      <c r="X97" s="8">
        <f t="shared" si="63"/>
        <v>358</v>
      </c>
      <c r="Y97" s="8">
        <f t="shared" si="64"/>
        <v>4799000</v>
      </c>
      <c r="Z97" s="8">
        <f t="shared" si="65"/>
        <v>4313000</v>
      </c>
      <c r="AA97" s="8">
        <f t="shared" si="66"/>
        <v>2575000</v>
      </c>
      <c r="AB97" s="8">
        <f t="shared" si="67"/>
        <v>2575000</v>
      </c>
      <c r="AC97" s="8">
        <f t="shared" si="68"/>
        <v>1450000</v>
      </c>
      <c r="AD97" s="8">
        <f t="shared" si="69"/>
        <v>0</v>
      </c>
      <c r="AE97" s="8">
        <f t="shared" si="70"/>
        <v>7000</v>
      </c>
      <c r="AF97" s="8">
        <f t="shared" si="71"/>
        <v>301000</v>
      </c>
      <c r="AG97" s="8">
        <f t="shared" si="72"/>
        <v>183000</v>
      </c>
      <c r="AH97" s="8">
        <f t="shared" si="73"/>
        <v>608000</v>
      </c>
      <c r="AI97" s="8">
        <f t="shared" si="74"/>
        <v>233000</v>
      </c>
      <c r="AJ97" s="8">
        <f t="shared" si="75"/>
        <v>118000</v>
      </c>
      <c r="AK97" s="8">
        <f t="shared" si="76"/>
        <v>288000</v>
      </c>
    </row>
    <row r="98" spans="1:37" x14ac:dyDescent="0.2">
      <c r="A98" s="7" t="s">
        <v>1087</v>
      </c>
      <c r="B98" s="7" t="s">
        <v>1086</v>
      </c>
      <c r="C98" s="7" t="s">
        <v>777</v>
      </c>
      <c r="D98" s="7" t="s">
        <v>786</v>
      </c>
      <c r="E98" s="8">
        <v>2015</v>
      </c>
      <c r="F98" s="8">
        <v>556</v>
      </c>
      <c r="G98" s="8">
        <v>556</v>
      </c>
      <c r="H98" s="8">
        <v>5042000</v>
      </c>
      <c r="I98" s="8">
        <v>4740000</v>
      </c>
      <c r="J98" s="8">
        <v>3083000</v>
      </c>
      <c r="K98" s="8">
        <v>3083000</v>
      </c>
      <c r="L98" s="8">
        <v>1657000</v>
      </c>
      <c r="M98" s="8">
        <v>264000</v>
      </c>
      <c r="N98" s="8">
        <v>110000</v>
      </c>
      <c r="O98" s="8">
        <v>148000</v>
      </c>
      <c r="P98" s="8">
        <v>270000</v>
      </c>
      <c r="Q98" s="8">
        <v>421000</v>
      </c>
      <c r="R98" s="8">
        <v>299000</v>
      </c>
      <c r="S98" s="8">
        <v>145000</v>
      </c>
      <c r="T98" s="8">
        <v>0</v>
      </c>
    </row>
    <row r="99" spans="1:37" x14ac:dyDescent="0.2">
      <c r="A99" s="7" t="s">
        <v>1087</v>
      </c>
      <c r="B99" s="7" t="s">
        <v>1086</v>
      </c>
      <c r="C99" s="7" t="s">
        <v>777</v>
      </c>
      <c r="D99" s="7" t="s">
        <v>786</v>
      </c>
      <c r="E99" s="8">
        <v>2016</v>
      </c>
      <c r="F99" s="8">
        <v>568</v>
      </c>
      <c r="G99" s="8">
        <v>568</v>
      </c>
      <c r="H99" s="8">
        <v>5163000</v>
      </c>
      <c r="I99" s="8">
        <v>4832000</v>
      </c>
      <c r="J99" s="8">
        <v>3115000</v>
      </c>
      <c r="K99" s="8">
        <v>3115000</v>
      </c>
      <c r="L99" s="8">
        <v>1717000</v>
      </c>
      <c r="M99" s="8">
        <v>318000</v>
      </c>
      <c r="N99" s="8">
        <v>92000</v>
      </c>
      <c r="O99" s="8">
        <v>146000</v>
      </c>
      <c r="P99" s="8">
        <v>295000</v>
      </c>
      <c r="Q99" s="8">
        <v>440000</v>
      </c>
      <c r="R99" s="8">
        <v>309000</v>
      </c>
      <c r="S99" s="8">
        <v>117000</v>
      </c>
      <c r="T99" s="8">
        <v>0</v>
      </c>
    </row>
    <row r="100" spans="1:37" x14ac:dyDescent="0.2">
      <c r="A100" s="7" t="s">
        <v>1087</v>
      </c>
      <c r="B100" s="7" t="s">
        <v>1086</v>
      </c>
      <c r="C100" s="7" t="s">
        <v>777</v>
      </c>
      <c r="D100" s="7" t="s">
        <v>786</v>
      </c>
      <c r="E100" s="8">
        <v>2017</v>
      </c>
      <c r="F100" s="8">
        <v>582</v>
      </c>
      <c r="G100" s="8">
        <v>582</v>
      </c>
      <c r="H100" s="8">
        <v>5404000</v>
      </c>
      <c r="I100" s="8">
        <v>5166000</v>
      </c>
      <c r="J100" s="8">
        <v>3311000</v>
      </c>
      <c r="K100" s="8">
        <v>3311000</v>
      </c>
      <c r="L100" s="8">
        <v>1855000</v>
      </c>
      <c r="M100" s="8">
        <v>311000</v>
      </c>
      <c r="N100" s="8">
        <v>157000</v>
      </c>
      <c r="O100" s="8">
        <v>171000</v>
      </c>
      <c r="P100" s="8">
        <v>310000</v>
      </c>
      <c r="Q100" s="8">
        <v>450000</v>
      </c>
      <c r="R100" s="8">
        <v>334000</v>
      </c>
      <c r="S100" s="8">
        <v>122000</v>
      </c>
      <c r="T100" s="8">
        <v>0</v>
      </c>
    </row>
    <row r="101" spans="1:37" x14ac:dyDescent="0.2">
      <c r="A101" s="7" t="s">
        <v>1087</v>
      </c>
      <c r="B101" s="7" t="s">
        <v>1086</v>
      </c>
      <c r="C101" s="7" t="s">
        <v>777</v>
      </c>
      <c r="D101" s="7" t="s">
        <v>786</v>
      </c>
      <c r="E101" s="8">
        <v>2018</v>
      </c>
      <c r="F101" s="8">
        <v>574</v>
      </c>
      <c r="G101" s="8">
        <v>574</v>
      </c>
      <c r="H101" s="8">
        <v>6013000</v>
      </c>
      <c r="I101" s="8">
        <v>5322000</v>
      </c>
      <c r="J101" s="8">
        <v>3433000</v>
      </c>
      <c r="K101" s="8">
        <v>3433000</v>
      </c>
      <c r="L101" s="8">
        <v>1889000</v>
      </c>
      <c r="M101" s="8">
        <v>322000</v>
      </c>
      <c r="N101" s="8">
        <v>152000</v>
      </c>
      <c r="O101" s="8">
        <v>176000</v>
      </c>
      <c r="P101" s="8">
        <v>303000</v>
      </c>
      <c r="Q101" s="8">
        <v>491000</v>
      </c>
      <c r="R101" s="8">
        <v>315000</v>
      </c>
      <c r="S101" s="8">
        <v>130000</v>
      </c>
      <c r="T101" s="8">
        <v>0</v>
      </c>
    </row>
    <row r="102" spans="1:37" x14ac:dyDescent="0.2">
      <c r="A102" s="7" t="s">
        <v>1087</v>
      </c>
      <c r="B102" s="7" t="s">
        <v>1086</v>
      </c>
      <c r="C102" s="7" t="s">
        <v>777</v>
      </c>
      <c r="D102" s="7" t="s">
        <v>786</v>
      </c>
      <c r="E102" s="8">
        <v>2019</v>
      </c>
      <c r="F102" s="8">
        <v>570</v>
      </c>
      <c r="G102" s="8">
        <v>570</v>
      </c>
      <c r="H102" s="8">
        <v>5482000</v>
      </c>
      <c r="I102" s="8">
        <v>5319000</v>
      </c>
      <c r="J102" s="8">
        <v>3388000</v>
      </c>
      <c r="K102" s="8">
        <v>3388000</v>
      </c>
      <c r="L102" s="8">
        <v>1931000</v>
      </c>
      <c r="M102" s="8">
        <v>346000</v>
      </c>
      <c r="N102" s="8">
        <v>160000</v>
      </c>
      <c r="O102" s="8">
        <v>182000</v>
      </c>
      <c r="P102" s="8">
        <v>281000</v>
      </c>
      <c r="Q102" s="8">
        <v>523000</v>
      </c>
      <c r="R102" s="8">
        <v>328000</v>
      </c>
      <c r="S102" s="8">
        <v>111000</v>
      </c>
      <c r="T102" s="8">
        <v>0</v>
      </c>
    </row>
    <row r="103" spans="1:37" x14ac:dyDescent="0.2">
      <c r="A103" s="7" t="s">
        <v>1087</v>
      </c>
      <c r="B103" s="7" t="s">
        <v>1086</v>
      </c>
      <c r="C103" s="7" t="s">
        <v>777</v>
      </c>
      <c r="D103" s="7" t="s">
        <v>786</v>
      </c>
      <c r="E103" s="8">
        <v>2020</v>
      </c>
      <c r="F103" s="8">
        <v>594</v>
      </c>
      <c r="G103" s="8">
        <v>594</v>
      </c>
      <c r="H103" s="8">
        <v>5872000</v>
      </c>
      <c r="I103" s="8">
        <v>5703000</v>
      </c>
      <c r="J103" s="8">
        <v>3715000</v>
      </c>
      <c r="K103" s="8">
        <v>3715000</v>
      </c>
      <c r="L103" s="8">
        <v>1988000</v>
      </c>
      <c r="M103" s="8">
        <v>356000</v>
      </c>
      <c r="N103" s="8">
        <v>179000</v>
      </c>
      <c r="O103" s="8">
        <v>217000</v>
      </c>
      <c r="P103" s="8">
        <v>326000</v>
      </c>
      <c r="Q103" s="8">
        <v>496000</v>
      </c>
      <c r="R103" s="8">
        <v>290000</v>
      </c>
      <c r="S103" s="8">
        <v>124000</v>
      </c>
      <c r="T103" s="8">
        <v>0</v>
      </c>
    </row>
    <row r="104" spans="1:37" x14ac:dyDescent="0.2">
      <c r="A104" s="7" t="s">
        <v>1087</v>
      </c>
      <c r="B104" s="7" t="s">
        <v>1086</v>
      </c>
      <c r="C104" s="7" t="s">
        <v>777</v>
      </c>
      <c r="D104" s="7" t="s">
        <v>786</v>
      </c>
      <c r="E104" s="8">
        <v>2021</v>
      </c>
      <c r="F104" s="8">
        <v>582</v>
      </c>
      <c r="G104" s="8">
        <v>582</v>
      </c>
      <c r="H104" s="8">
        <v>6683000</v>
      </c>
      <c r="I104" s="8">
        <v>6486000</v>
      </c>
      <c r="J104" s="8">
        <v>4187000</v>
      </c>
      <c r="K104" s="8">
        <v>4187000</v>
      </c>
      <c r="L104" s="8">
        <v>2223000</v>
      </c>
      <c r="M104" s="8">
        <v>416000</v>
      </c>
      <c r="N104" s="8">
        <v>194000</v>
      </c>
      <c r="O104" s="8">
        <v>177000</v>
      </c>
      <c r="P104" s="8">
        <v>366000</v>
      </c>
      <c r="Q104" s="8">
        <v>602000</v>
      </c>
      <c r="R104" s="8">
        <v>332000</v>
      </c>
      <c r="S104" s="8">
        <v>136000</v>
      </c>
      <c r="T104" s="8">
        <v>76000</v>
      </c>
    </row>
    <row r="105" spans="1:37" x14ac:dyDescent="0.2">
      <c r="A105" s="7" t="s">
        <v>1087</v>
      </c>
      <c r="B105" s="7" t="s">
        <v>1086</v>
      </c>
      <c r="C105" s="7" t="s">
        <v>777</v>
      </c>
      <c r="D105" s="7" t="s">
        <v>786</v>
      </c>
      <c r="E105" s="8">
        <v>2022</v>
      </c>
      <c r="F105" s="8">
        <v>605</v>
      </c>
      <c r="G105" s="8">
        <v>605</v>
      </c>
      <c r="H105" s="8">
        <v>6413000</v>
      </c>
      <c r="I105" s="8">
        <v>6141000</v>
      </c>
      <c r="J105" s="8">
        <v>3958000</v>
      </c>
      <c r="K105" s="8">
        <v>3958000</v>
      </c>
      <c r="L105" s="8">
        <v>2183000</v>
      </c>
      <c r="M105" s="8">
        <v>395000</v>
      </c>
      <c r="N105" s="8">
        <v>144000</v>
      </c>
      <c r="O105" s="8">
        <v>149000</v>
      </c>
      <c r="P105" s="8">
        <v>399000</v>
      </c>
      <c r="Q105" s="8">
        <v>591000</v>
      </c>
      <c r="R105" s="8">
        <v>352000</v>
      </c>
      <c r="S105" s="8">
        <v>153000</v>
      </c>
      <c r="T105" s="8">
        <v>0</v>
      </c>
    </row>
    <row r="106" spans="1:37" ht="16" x14ac:dyDescent="0.2">
      <c r="A106" s="7" t="s">
        <v>1085</v>
      </c>
      <c r="B106" s="7" t="s">
        <v>1084</v>
      </c>
      <c r="C106" s="7" t="s">
        <v>777</v>
      </c>
      <c r="D106" s="7" t="s">
        <v>786</v>
      </c>
      <c r="E106" s="8">
        <v>2015</v>
      </c>
      <c r="F106" s="8">
        <v>290</v>
      </c>
      <c r="G106" s="8">
        <v>290</v>
      </c>
      <c r="H106" s="8">
        <v>3585000</v>
      </c>
      <c r="I106" s="8">
        <v>3339000</v>
      </c>
      <c r="J106" s="8">
        <v>1875000</v>
      </c>
      <c r="K106" s="8">
        <v>1875000</v>
      </c>
      <c r="L106" s="8">
        <v>1241000</v>
      </c>
      <c r="M106" s="8">
        <v>84000</v>
      </c>
      <c r="N106" s="8">
        <v>75000</v>
      </c>
      <c r="O106" s="8">
        <v>141000</v>
      </c>
      <c r="P106" s="8">
        <v>209000</v>
      </c>
      <c r="Q106" s="8">
        <v>315000</v>
      </c>
      <c r="R106" s="8">
        <v>320000</v>
      </c>
      <c r="S106" s="8">
        <v>97000</v>
      </c>
      <c r="T106" s="8">
        <v>223000</v>
      </c>
      <c r="V106" t="s">
        <v>96</v>
      </c>
      <c r="W106" s="8">
        <f>SUM(F98,F106)</f>
        <v>846</v>
      </c>
      <c r="X106" s="8">
        <f t="shared" ref="X106:X113" si="78">SUM(G98,G106)</f>
        <v>846</v>
      </c>
      <c r="Y106" s="8">
        <f t="shared" ref="Y106:Y113" si="79">SUM(H98,H106)</f>
        <v>8627000</v>
      </c>
      <c r="Z106" s="8">
        <f t="shared" ref="Z106:Z113" si="80">SUM(I98,I106)</f>
        <v>8079000</v>
      </c>
      <c r="AA106" s="8">
        <f t="shared" ref="AA106:AA113" si="81">SUM(J98,J106)</f>
        <v>4958000</v>
      </c>
      <c r="AB106" s="8">
        <f t="shared" ref="AB106:AB113" si="82">SUM(K98,K106)</f>
        <v>4958000</v>
      </c>
      <c r="AC106" s="8">
        <f t="shared" ref="AC106:AC113" si="83">SUM(L98,L106)</f>
        <v>2898000</v>
      </c>
      <c r="AD106" s="8">
        <f t="shared" ref="AD106:AD113" si="84">SUM(M98,M106)</f>
        <v>348000</v>
      </c>
      <c r="AE106" s="8">
        <f t="shared" ref="AE106:AE113" si="85">SUM(N98,N106)</f>
        <v>185000</v>
      </c>
      <c r="AF106" s="8">
        <f t="shared" ref="AF106:AF113" si="86">SUM(O98,O106)</f>
        <v>289000</v>
      </c>
      <c r="AG106" s="8">
        <f t="shared" ref="AG106:AG113" si="87">SUM(P98,P106)</f>
        <v>479000</v>
      </c>
      <c r="AH106" s="8">
        <f t="shared" ref="AH106:AH113" si="88">SUM(Q98,Q106)</f>
        <v>736000</v>
      </c>
      <c r="AI106" s="8">
        <f t="shared" ref="AI106:AI113" si="89">SUM(R98,R106)</f>
        <v>619000</v>
      </c>
      <c r="AJ106" s="8">
        <f t="shared" ref="AJ106:AJ113" si="90">SUM(S98,S106)</f>
        <v>242000</v>
      </c>
      <c r="AK106" s="8">
        <f t="shared" ref="AK106:AK113" si="91">SUM(T98,T106)</f>
        <v>223000</v>
      </c>
    </row>
    <row r="107" spans="1:37" ht="16" x14ac:dyDescent="0.2">
      <c r="A107" s="7" t="s">
        <v>1085</v>
      </c>
      <c r="B107" s="7" t="s">
        <v>1084</v>
      </c>
      <c r="C107" s="7" t="s">
        <v>777</v>
      </c>
      <c r="D107" s="7" t="s">
        <v>786</v>
      </c>
      <c r="E107" s="8">
        <v>2016</v>
      </c>
      <c r="F107" s="8">
        <v>282</v>
      </c>
      <c r="G107" s="8">
        <v>282</v>
      </c>
      <c r="H107" s="8">
        <v>5184000</v>
      </c>
      <c r="I107" s="8">
        <v>3560000</v>
      </c>
      <c r="J107" s="8">
        <v>2052000</v>
      </c>
      <c r="K107" s="8">
        <v>2052000</v>
      </c>
      <c r="L107" s="8">
        <v>1277000</v>
      </c>
      <c r="M107" s="8">
        <v>71000</v>
      </c>
      <c r="N107" s="8">
        <v>88000</v>
      </c>
      <c r="O107" s="8">
        <v>217000</v>
      </c>
      <c r="P107" s="8">
        <v>197000</v>
      </c>
      <c r="Q107" s="8">
        <v>271000</v>
      </c>
      <c r="R107" s="8">
        <v>335000</v>
      </c>
      <c r="S107" s="8">
        <v>98000</v>
      </c>
      <c r="T107" s="8">
        <v>231000</v>
      </c>
      <c r="V107" t="s">
        <v>96</v>
      </c>
      <c r="W107" s="8">
        <f t="shared" ref="W107:W112" si="92">SUM(F99,F107)</f>
        <v>850</v>
      </c>
      <c r="X107" s="8">
        <f t="shared" si="78"/>
        <v>850</v>
      </c>
      <c r="Y107" s="8">
        <f t="shared" si="79"/>
        <v>10347000</v>
      </c>
      <c r="Z107" s="8">
        <f t="shared" si="80"/>
        <v>8392000</v>
      </c>
      <c r="AA107" s="8">
        <f t="shared" si="81"/>
        <v>5167000</v>
      </c>
      <c r="AB107" s="8">
        <f t="shared" si="82"/>
        <v>5167000</v>
      </c>
      <c r="AC107" s="8">
        <f t="shared" si="83"/>
        <v>2994000</v>
      </c>
      <c r="AD107" s="8">
        <f t="shared" si="84"/>
        <v>389000</v>
      </c>
      <c r="AE107" s="8">
        <f t="shared" si="85"/>
        <v>180000</v>
      </c>
      <c r="AF107" s="8">
        <f t="shared" si="86"/>
        <v>363000</v>
      </c>
      <c r="AG107" s="8">
        <f t="shared" si="87"/>
        <v>492000</v>
      </c>
      <c r="AH107" s="8">
        <f t="shared" si="88"/>
        <v>711000</v>
      </c>
      <c r="AI107" s="8">
        <f t="shared" si="89"/>
        <v>644000</v>
      </c>
      <c r="AJ107" s="8">
        <f t="shared" si="90"/>
        <v>215000</v>
      </c>
      <c r="AK107" s="8">
        <f t="shared" si="91"/>
        <v>231000</v>
      </c>
    </row>
    <row r="108" spans="1:37" ht="16" x14ac:dyDescent="0.2">
      <c r="A108" s="7" t="s">
        <v>1085</v>
      </c>
      <c r="B108" s="7" t="s">
        <v>1084</v>
      </c>
      <c r="C108" s="7" t="s">
        <v>777</v>
      </c>
      <c r="D108" s="7" t="s">
        <v>786</v>
      </c>
      <c r="E108" s="8">
        <v>2017</v>
      </c>
      <c r="F108" s="8">
        <v>299</v>
      </c>
      <c r="G108" s="8">
        <v>299</v>
      </c>
      <c r="H108" s="8">
        <v>14922000</v>
      </c>
      <c r="I108" s="8">
        <v>3404000</v>
      </c>
      <c r="J108" s="8">
        <v>2028000</v>
      </c>
      <c r="K108" s="8">
        <v>2028000</v>
      </c>
      <c r="L108" s="8">
        <v>1163000</v>
      </c>
      <c r="M108" s="8">
        <v>69000</v>
      </c>
      <c r="N108" s="8">
        <v>119000</v>
      </c>
      <c r="O108" s="8">
        <v>90000</v>
      </c>
      <c r="P108" s="8">
        <v>193000</v>
      </c>
      <c r="Q108" s="8">
        <v>290000</v>
      </c>
      <c r="R108" s="8">
        <v>331000</v>
      </c>
      <c r="S108" s="8">
        <v>71000</v>
      </c>
      <c r="T108" s="8">
        <v>213000</v>
      </c>
      <c r="V108" t="s">
        <v>96</v>
      </c>
      <c r="W108" s="8">
        <f t="shared" si="92"/>
        <v>881</v>
      </c>
      <c r="X108" s="8">
        <f t="shared" si="78"/>
        <v>881</v>
      </c>
      <c r="Y108" s="8">
        <f t="shared" si="79"/>
        <v>20326000</v>
      </c>
      <c r="Z108" s="8">
        <f t="shared" si="80"/>
        <v>8570000</v>
      </c>
      <c r="AA108" s="8">
        <f t="shared" si="81"/>
        <v>5339000</v>
      </c>
      <c r="AB108" s="8">
        <f t="shared" si="82"/>
        <v>5339000</v>
      </c>
      <c r="AC108" s="8">
        <f t="shared" si="83"/>
        <v>3018000</v>
      </c>
      <c r="AD108" s="8">
        <f t="shared" si="84"/>
        <v>380000</v>
      </c>
      <c r="AE108" s="8">
        <f t="shared" si="85"/>
        <v>276000</v>
      </c>
      <c r="AF108" s="8">
        <f t="shared" si="86"/>
        <v>261000</v>
      </c>
      <c r="AG108" s="8">
        <f t="shared" si="87"/>
        <v>503000</v>
      </c>
      <c r="AH108" s="8">
        <f t="shared" si="88"/>
        <v>740000</v>
      </c>
      <c r="AI108" s="8">
        <f t="shared" si="89"/>
        <v>665000</v>
      </c>
      <c r="AJ108" s="8">
        <f t="shared" si="90"/>
        <v>193000</v>
      </c>
      <c r="AK108" s="8">
        <f t="shared" si="91"/>
        <v>213000</v>
      </c>
    </row>
    <row r="109" spans="1:37" ht="16" x14ac:dyDescent="0.2">
      <c r="A109" s="7" t="s">
        <v>1085</v>
      </c>
      <c r="B109" s="7" t="s">
        <v>1084</v>
      </c>
      <c r="C109" s="7" t="s">
        <v>777</v>
      </c>
      <c r="D109" s="7" t="s">
        <v>786</v>
      </c>
      <c r="E109" s="8">
        <v>2018</v>
      </c>
      <c r="F109" s="8">
        <v>311</v>
      </c>
      <c r="G109" s="8">
        <v>311</v>
      </c>
      <c r="H109" s="8">
        <v>8155000</v>
      </c>
      <c r="I109" s="8">
        <v>3607000</v>
      </c>
      <c r="J109" s="8">
        <v>2077000</v>
      </c>
      <c r="K109" s="8">
        <v>2077000</v>
      </c>
      <c r="L109" s="8">
        <v>1218000</v>
      </c>
      <c r="M109" s="8">
        <v>75000</v>
      </c>
      <c r="N109" s="8">
        <v>117000</v>
      </c>
      <c r="O109" s="8">
        <v>92000</v>
      </c>
      <c r="P109" s="8">
        <v>188000</v>
      </c>
      <c r="Q109" s="8">
        <v>336000</v>
      </c>
      <c r="R109" s="8">
        <v>332000</v>
      </c>
      <c r="S109" s="8">
        <v>78000</v>
      </c>
      <c r="T109" s="8">
        <v>312000</v>
      </c>
      <c r="V109" t="s">
        <v>96</v>
      </c>
      <c r="W109" s="8">
        <f t="shared" si="92"/>
        <v>885</v>
      </c>
      <c r="X109" s="8">
        <f t="shared" si="78"/>
        <v>885</v>
      </c>
      <c r="Y109" s="8">
        <f t="shared" si="79"/>
        <v>14168000</v>
      </c>
      <c r="Z109" s="8">
        <f t="shared" si="80"/>
        <v>8929000</v>
      </c>
      <c r="AA109" s="8">
        <f t="shared" si="81"/>
        <v>5510000</v>
      </c>
      <c r="AB109" s="8">
        <f t="shared" si="82"/>
        <v>5510000</v>
      </c>
      <c r="AC109" s="8">
        <f t="shared" si="83"/>
        <v>3107000</v>
      </c>
      <c r="AD109" s="8">
        <f t="shared" si="84"/>
        <v>397000</v>
      </c>
      <c r="AE109" s="8">
        <f t="shared" si="85"/>
        <v>269000</v>
      </c>
      <c r="AF109" s="8">
        <f t="shared" si="86"/>
        <v>268000</v>
      </c>
      <c r="AG109" s="8">
        <f t="shared" si="87"/>
        <v>491000</v>
      </c>
      <c r="AH109" s="8">
        <f t="shared" si="88"/>
        <v>827000</v>
      </c>
      <c r="AI109" s="8">
        <f t="shared" si="89"/>
        <v>647000</v>
      </c>
      <c r="AJ109" s="8">
        <f t="shared" si="90"/>
        <v>208000</v>
      </c>
      <c r="AK109" s="8">
        <f t="shared" si="91"/>
        <v>312000</v>
      </c>
    </row>
    <row r="110" spans="1:37" ht="16" x14ac:dyDescent="0.2">
      <c r="A110" s="7" t="s">
        <v>1085</v>
      </c>
      <c r="B110" s="7" t="s">
        <v>1084</v>
      </c>
      <c r="C110" s="7" t="s">
        <v>777</v>
      </c>
      <c r="D110" s="7" t="s">
        <v>786</v>
      </c>
      <c r="E110" s="8">
        <v>2019</v>
      </c>
      <c r="F110" s="8">
        <v>317</v>
      </c>
      <c r="G110" s="8">
        <v>317</v>
      </c>
      <c r="H110" s="8">
        <v>4737000</v>
      </c>
      <c r="I110" s="8">
        <v>3863000</v>
      </c>
      <c r="J110" s="8">
        <v>2160000</v>
      </c>
      <c r="K110" s="8">
        <v>2160000</v>
      </c>
      <c r="L110" s="8">
        <v>1389000</v>
      </c>
      <c r="M110" s="8">
        <v>82000</v>
      </c>
      <c r="N110" s="8">
        <v>156000</v>
      </c>
      <c r="O110" s="8">
        <v>136000</v>
      </c>
      <c r="P110" s="8">
        <v>200000</v>
      </c>
      <c r="Q110" s="8">
        <v>351000</v>
      </c>
      <c r="R110" s="8">
        <v>363000</v>
      </c>
      <c r="S110" s="8">
        <v>101000</v>
      </c>
      <c r="T110" s="8">
        <v>314000</v>
      </c>
      <c r="V110" t="s">
        <v>96</v>
      </c>
      <c r="W110" s="8">
        <f t="shared" si="92"/>
        <v>887</v>
      </c>
      <c r="X110" s="8">
        <f t="shared" si="78"/>
        <v>887</v>
      </c>
      <c r="Y110" s="8">
        <f t="shared" si="79"/>
        <v>10219000</v>
      </c>
      <c r="Z110" s="8">
        <f t="shared" si="80"/>
        <v>9182000</v>
      </c>
      <c r="AA110" s="8">
        <f t="shared" si="81"/>
        <v>5548000</v>
      </c>
      <c r="AB110" s="8">
        <f t="shared" si="82"/>
        <v>5548000</v>
      </c>
      <c r="AC110" s="8">
        <f t="shared" si="83"/>
        <v>3320000</v>
      </c>
      <c r="AD110" s="8">
        <f t="shared" si="84"/>
        <v>428000</v>
      </c>
      <c r="AE110" s="8">
        <f t="shared" si="85"/>
        <v>316000</v>
      </c>
      <c r="AF110" s="8">
        <f t="shared" si="86"/>
        <v>318000</v>
      </c>
      <c r="AG110" s="8">
        <f t="shared" si="87"/>
        <v>481000</v>
      </c>
      <c r="AH110" s="8">
        <f t="shared" si="88"/>
        <v>874000</v>
      </c>
      <c r="AI110" s="8">
        <f t="shared" si="89"/>
        <v>691000</v>
      </c>
      <c r="AJ110" s="8">
        <f t="shared" si="90"/>
        <v>212000</v>
      </c>
      <c r="AK110" s="8">
        <f t="shared" si="91"/>
        <v>314000</v>
      </c>
    </row>
    <row r="111" spans="1:37" ht="16" x14ac:dyDescent="0.2">
      <c r="A111" s="7" t="s">
        <v>1085</v>
      </c>
      <c r="B111" s="7" t="s">
        <v>1084</v>
      </c>
      <c r="C111" s="7" t="s">
        <v>777</v>
      </c>
      <c r="D111" s="7" t="s">
        <v>786</v>
      </c>
      <c r="E111" s="8">
        <v>2020</v>
      </c>
      <c r="F111" s="8">
        <v>339</v>
      </c>
      <c r="G111" s="8">
        <v>339</v>
      </c>
      <c r="H111" s="8">
        <v>4567000</v>
      </c>
      <c r="I111" s="8">
        <v>3776000</v>
      </c>
      <c r="J111" s="8">
        <v>2120000</v>
      </c>
      <c r="K111" s="8">
        <v>2120000</v>
      </c>
      <c r="L111" s="8">
        <v>1344000</v>
      </c>
      <c r="M111" s="8">
        <v>103000</v>
      </c>
      <c r="N111" s="8">
        <v>149000</v>
      </c>
      <c r="O111" s="8">
        <v>116000</v>
      </c>
      <c r="P111" s="8">
        <v>201000</v>
      </c>
      <c r="Q111" s="8">
        <v>371000</v>
      </c>
      <c r="R111" s="8">
        <v>301000</v>
      </c>
      <c r="S111" s="8">
        <v>103000</v>
      </c>
      <c r="T111" s="8">
        <v>312000</v>
      </c>
      <c r="V111" t="s">
        <v>96</v>
      </c>
      <c r="W111" s="8">
        <f t="shared" si="92"/>
        <v>933</v>
      </c>
      <c r="X111" s="8">
        <f t="shared" si="78"/>
        <v>933</v>
      </c>
      <c r="Y111" s="8">
        <f t="shared" si="79"/>
        <v>10439000</v>
      </c>
      <c r="Z111" s="8">
        <f t="shared" si="80"/>
        <v>9479000</v>
      </c>
      <c r="AA111" s="8">
        <f t="shared" si="81"/>
        <v>5835000</v>
      </c>
      <c r="AB111" s="8">
        <f t="shared" si="82"/>
        <v>5835000</v>
      </c>
      <c r="AC111" s="8">
        <f t="shared" si="83"/>
        <v>3332000</v>
      </c>
      <c r="AD111" s="8">
        <f t="shared" si="84"/>
        <v>459000</v>
      </c>
      <c r="AE111" s="8">
        <f t="shared" si="85"/>
        <v>328000</v>
      </c>
      <c r="AF111" s="8">
        <f t="shared" si="86"/>
        <v>333000</v>
      </c>
      <c r="AG111" s="8">
        <f t="shared" si="87"/>
        <v>527000</v>
      </c>
      <c r="AH111" s="8">
        <f t="shared" si="88"/>
        <v>867000</v>
      </c>
      <c r="AI111" s="8">
        <f t="shared" si="89"/>
        <v>591000</v>
      </c>
      <c r="AJ111" s="8">
        <f t="shared" si="90"/>
        <v>227000</v>
      </c>
      <c r="AK111" s="8">
        <f t="shared" si="91"/>
        <v>312000</v>
      </c>
    </row>
    <row r="112" spans="1:37" ht="16" x14ac:dyDescent="0.2">
      <c r="A112" s="7" t="s">
        <v>1085</v>
      </c>
      <c r="B112" s="7" t="s">
        <v>1084</v>
      </c>
      <c r="C112" s="7" t="s">
        <v>777</v>
      </c>
      <c r="D112" s="7" t="s">
        <v>786</v>
      </c>
      <c r="E112" s="8">
        <v>2021</v>
      </c>
      <c r="F112" s="8">
        <v>315</v>
      </c>
      <c r="G112" s="8">
        <v>315</v>
      </c>
      <c r="H112" s="8">
        <v>5343000</v>
      </c>
      <c r="I112" s="8">
        <v>4200000</v>
      </c>
      <c r="J112" s="8">
        <v>2455000</v>
      </c>
      <c r="K112" s="8">
        <v>2455000</v>
      </c>
      <c r="L112" s="8">
        <v>1476000</v>
      </c>
      <c r="M112" s="8">
        <v>116000</v>
      </c>
      <c r="N112" s="8">
        <v>159000</v>
      </c>
      <c r="O112" s="8">
        <v>134000</v>
      </c>
      <c r="P112" s="8">
        <v>215000</v>
      </c>
      <c r="Q112" s="8">
        <v>431000</v>
      </c>
      <c r="R112" s="8">
        <v>313000</v>
      </c>
      <c r="S112" s="8">
        <v>108000</v>
      </c>
      <c r="T112" s="8">
        <v>269000</v>
      </c>
      <c r="V112" t="s">
        <v>96</v>
      </c>
      <c r="W112" s="8">
        <f t="shared" si="92"/>
        <v>897</v>
      </c>
      <c r="X112" s="8">
        <f t="shared" si="78"/>
        <v>897</v>
      </c>
      <c r="Y112" s="8">
        <f t="shared" si="79"/>
        <v>12026000</v>
      </c>
      <c r="Z112" s="8">
        <f t="shared" si="80"/>
        <v>10686000</v>
      </c>
      <c r="AA112" s="8">
        <f t="shared" si="81"/>
        <v>6642000</v>
      </c>
      <c r="AB112" s="8">
        <f t="shared" si="82"/>
        <v>6642000</v>
      </c>
      <c r="AC112" s="8">
        <f t="shared" si="83"/>
        <v>3699000</v>
      </c>
      <c r="AD112" s="8">
        <f t="shared" si="84"/>
        <v>532000</v>
      </c>
      <c r="AE112" s="8">
        <f t="shared" si="85"/>
        <v>353000</v>
      </c>
      <c r="AF112" s="8">
        <f t="shared" si="86"/>
        <v>311000</v>
      </c>
      <c r="AG112" s="8">
        <f t="shared" si="87"/>
        <v>581000</v>
      </c>
      <c r="AH112" s="8">
        <f t="shared" si="88"/>
        <v>1033000</v>
      </c>
      <c r="AI112" s="8">
        <f t="shared" si="89"/>
        <v>645000</v>
      </c>
      <c r="AJ112" s="8">
        <f t="shared" si="90"/>
        <v>244000</v>
      </c>
      <c r="AK112" s="8">
        <f t="shared" si="91"/>
        <v>345000</v>
      </c>
    </row>
    <row r="113" spans="1:37" ht="16" x14ac:dyDescent="0.2">
      <c r="A113" s="7" t="s">
        <v>1085</v>
      </c>
      <c r="B113" s="7" t="s">
        <v>1084</v>
      </c>
      <c r="C113" s="7" t="s">
        <v>777</v>
      </c>
      <c r="D113" s="7" t="s">
        <v>786</v>
      </c>
      <c r="E113" s="8">
        <v>2022</v>
      </c>
      <c r="F113" s="8">
        <v>343</v>
      </c>
      <c r="G113" s="8">
        <v>343</v>
      </c>
      <c r="H113" s="8">
        <v>5695000</v>
      </c>
      <c r="I113" s="8">
        <v>4577000</v>
      </c>
      <c r="J113" s="8">
        <v>2508000</v>
      </c>
      <c r="K113" s="8">
        <v>2508000</v>
      </c>
      <c r="L113" s="8">
        <v>1624000</v>
      </c>
      <c r="M113" s="8">
        <v>179000</v>
      </c>
      <c r="N113" s="8">
        <v>126000</v>
      </c>
      <c r="O113" s="8">
        <v>120000</v>
      </c>
      <c r="P113" s="8">
        <v>233000</v>
      </c>
      <c r="Q113" s="8">
        <v>487000</v>
      </c>
      <c r="R113" s="8">
        <v>360000</v>
      </c>
      <c r="S113" s="8">
        <v>119000</v>
      </c>
      <c r="T113" s="8">
        <v>445000</v>
      </c>
      <c r="V113" t="s">
        <v>96</v>
      </c>
      <c r="W113" s="8">
        <f>SUM(F105,F113)</f>
        <v>948</v>
      </c>
      <c r="X113" s="8">
        <f t="shared" si="78"/>
        <v>948</v>
      </c>
      <c r="Y113" s="8">
        <f t="shared" si="79"/>
        <v>12108000</v>
      </c>
      <c r="Z113" s="8">
        <f t="shared" si="80"/>
        <v>10718000</v>
      </c>
      <c r="AA113" s="8">
        <f t="shared" si="81"/>
        <v>6466000</v>
      </c>
      <c r="AB113" s="8">
        <f t="shared" si="82"/>
        <v>6466000</v>
      </c>
      <c r="AC113" s="8">
        <f t="shared" si="83"/>
        <v>3807000</v>
      </c>
      <c r="AD113" s="8">
        <f t="shared" si="84"/>
        <v>574000</v>
      </c>
      <c r="AE113" s="8">
        <f t="shared" si="85"/>
        <v>270000</v>
      </c>
      <c r="AF113" s="8">
        <f t="shared" si="86"/>
        <v>269000</v>
      </c>
      <c r="AG113" s="8">
        <f t="shared" si="87"/>
        <v>632000</v>
      </c>
      <c r="AH113" s="8">
        <f t="shared" si="88"/>
        <v>1078000</v>
      </c>
      <c r="AI113" s="8">
        <f t="shared" si="89"/>
        <v>712000</v>
      </c>
      <c r="AJ113" s="8">
        <f t="shared" si="90"/>
        <v>272000</v>
      </c>
      <c r="AK113" s="8">
        <f t="shared" si="91"/>
        <v>445000</v>
      </c>
    </row>
    <row r="114" spans="1:37" x14ac:dyDescent="0.2">
      <c r="A114" s="7" t="s">
        <v>1083</v>
      </c>
      <c r="B114" s="7" t="s">
        <v>1082</v>
      </c>
      <c r="C114" s="7" t="s">
        <v>777</v>
      </c>
      <c r="D114" s="7" t="s">
        <v>786</v>
      </c>
      <c r="E114" s="8">
        <v>2015</v>
      </c>
      <c r="F114" s="8">
        <v>11348</v>
      </c>
      <c r="G114" s="8">
        <v>11348</v>
      </c>
      <c r="H114" s="8">
        <v>151956000</v>
      </c>
      <c r="I114" s="8">
        <v>99908000</v>
      </c>
      <c r="J114" s="8">
        <v>65307000</v>
      </c>
      <c r="K114" s="8">
        <v>65307000</v>
      </c>
      <c r="L114" s="8">
        <v>34601000</v>
      </c>
      <c r="M114" s="8">
        <v>9532000</v>
      </c>
      <c r="N114" s="8">
        <v>5338000</v>
      </c>
      <c r="O114" s="8">
        <v>1314000</v>
      </c>
      <c r="P114" s="8">
        <v>5987000</v>
      </c>
      <c r="Q114" s="8">
        <v>7125000</v>
      </c>
      <c r="R114" s="8">
        <v>3724000</v>
      </c>
      <c r="S114" s="8">
        <v>1581000</v>
      </c>
      <c r="T114" s="8">
        <v>0</v>
      </c>
    </row>
    <row r="115" spans="1:37" x14ac:dyDescent="0.2">
      <c r="A115" s="7" t="s">
        <v>1083</v>
      </c>
      <c r="B115" s="7" t="s">
        <v>1082</v>
      </c>
      <c r="C115" s="7" t="s">
        <v>777</v>
      </c>
      <c r="D115" s="7" t="s">
        <v>786</v>
      </c>
      <c r="E115" s="8">
        <v>2016</v>
      </c>
      <c r="F115" s="8">
        <v>11344</v>
      </c>
      <c r="G115" s="8">
        <v>11344</v>
      </c>
      <c r="H115" s="8">
        <v>152276000</v>
      </c>
      <c r="I115" s="8">
        <v>102993000</v>
      </c>
      <c r="J115" s="8">
        <v>66876000</v>
      </c>
      <c r="K115" s="8">
        <v>66876000</v>
      </c>
      <c r="L115" s="8">
        <v>36117000</v>
      </c>
      <c r="M115" s="8">
        <v>9530000</v>
      </c>
      <c r="N115" s="8">
        <v>5840000</v>
      </c>
      <c r="O115" s="8">
        <v>1284000</v>
      </c>
      <c r="P115" s="8">
        <v>6508000</v>
      </c>
      <c r="Q115" s="8">
        <v>7552000</v>
      </c>
      <c r="R115" s="8">
        <v>3813000</v>
      </c>
      <c r="S115" s="8">
        <v>1590000</v>
      </c>
      <c r="T115" s="8">
        <v>0</v>
      </c>
    </row>
    <row r="116" spans="1:37" x14ac:dyDescent="0.2">
      <c r="A116" s="7" t="s">
        <v>1083</v>
      </c>
      <c r="B116" s="7" t="s">
        <v>1082</v>
      </c>
      <c r="C116" s="7" t="s">
        <v>777</v>
      </c>
      <c r="D116" s="7" t="s">
        <v>786</v>
      </c>
      <c r="E116" s="8">
        <v>2017</v>
      </c>
      <c r="F116" s="8">
        <v>11553</v>
      </c>
      <c r="G116" s="8">
        <v>11553</v>
      </c>
      <c r="H116" s="8">
        <v>139017000</v>
      </c>
      <c r="I116" s="8">
        <v>107771000</v>
      </c>
      <c r="J116" s="8">
        <v>69889000</v>
      </c>
      <c r="K116" s="8">
        <v>69889000</v>
      </c>
      <c r="L116" s="8">
        <v>37882000</v>
      </c>
      <c r="M116" s="8">
        <v>10252000</v>
      </c>
      <c r="N116" s="8">
        <v>5420000</v>
      </c>
      <c r="O116" s="8">
        <v>1400000</v>
      </c>
      <c r="P116" s="8">
        <v>6398000</v>
      </c>
      <c r="Q116" s="8">
        <v>8713000</v>
      </c>
      <c r="R116" s="8">
        <v>4047000</v>
      </c>
      <c r="S116" s="8">
        <v>1652000</v>
      </c>
      <c r="T116" s="8">
        <v>0</v>
      </c>
    </row>
    <row r="117" spans="1:37" x14ac:dyDescent="0.2">
      <c r="A117" s="7" t="s">
        <v>1083</v>
      </c>
      <c r="B117" s="7" t="s">
        <v>1082</v>
      </c>
      <c r="C117" s="7" t="s">
        <v>777</v>
      </c>
      <c r="D117" s="7" t="s">
        <v>786</v>
      </c>
      <c r="E117" s="8">
        <v>2018</v>
      </c>
      <c r="F117" s="8">
        <v>11294</v>
      </c>
      <c r="G117" s="8">
        <v>11294</v>
      </c>
      <c r="H117" s="8">
        <v>119579000</v>
      </c>
      <c r="I117" s="8">
        <v>112663000</v>
      </c>
      <c r="J117" s="8">
        <v>73000000</v>
      </c>
      <c r="K117" s="8">
        <v>73000000</v>
      </c>
      <c r="L117" s="8">
        <v>39663000</v>
      </c>
      <c r="M117" s="8">
        <v>10361000</v>
      </c>
      <c r="N117" s="8">
        <v>5914000</v>
      </c>
      <c r="O117" s="8">
        <v>1251000</v>
      </c>
      <c r="P117" s="8">
        <v>6785000</v>
      </c>
      <c r="Q117" s="8">
        <v>9197000</v>
      </c>
      <c r="R117" s="8">
        <v>4449000</v>
      </c>
      <c r="S117" s="8">
        <v>1706000</v>
      </c>
      <c r="T117" s="8">
        <v>0</v>
      </c>
    </row>
    <row r="118" spans="1:37" x14ac:dyDescent="0.2">
      <c r="A118" s="7" t="s">
        <v>1083</v>
      </c>
      <c r="B118" s="7" t="s">
        <v>1082</v>
      </c>
      <c r="C118" s="7" t="s">
        <v>777</v>
      </c>
      <c r="D118" s="7" t="s">
        <v>786</v>
      </c>
      <c r="E118" s="8">
        <v>2019</v>
      </c>
      <c r="F118" s="8">
        <v>11453</v>
      </c>
      <c r="G118" s="8">
        <v>11453</v>
      </c>
      <c r="H118" s="8">
        <v>122272000</v>
      </c>
      <c r="I118" s="8">
        <v>115375000</v>
      </c>
      <c r="J118" s="8">
        <v>74055000</v>
      </c>
      <c r="K118" s="8">
        <v>74055000</v>
      </c>
      <c r="L118" s="8">
        <v>41320000</v>
      </c>
      <c r="M118" s="8">
        <v>11303000</v>
      </c>
      <c r="N118" s="8">
        <v>6384000</v>
      </c>
      <c r="O118" s="8">
        <v>1155000</v>
      </c>
      <c r="P118" s="8">
        <v>6962000</v>
      </c>
      <c r="Q118" s="8">
        <v>9259000</v>
      </c>
      <c r="R118" s="8">
        <v>4480000</v>
      </c>
      <c r="S118" s="8">
        <v>1777000</v>
      </c>
      <c r="T118" s="8">
        <v>0</v>
      </c>
    </row>
    <row r="119" spans="1:37" x14ac:dyDescent="0.2">
      <c r="A119" s="7" t="s">
        <v>1083</v>
      </c>
      <c r="B119" s="7" t="s">
        <v>1082</v>
      </c>
      <c r="C119" s="7" t="s">
        <v>777</v>
      </c>
      <c r="D119" s="7" t="s">
        <v>786</v>
      </c>
      <c r="E119" s="8">
        <v>2020</v>
      </c>
      <c r="F119" s="8">
        <v>11554</v>
      </c>
      <c r="G119" s="8">
        <v>11554</v>
      </c>
      <c r="H119" s="8">
        <v>132547000</v>
      </c>
      <c r="I119" s="8">
        <v>120994000</v>
      </c>
      <c r="J119" s="8">
        <v>77597000</v>
      </c>
      <c r="K119" s="8">
        <v>77597000</v>
      </c>
      <c r="L119" s="8">
        <v>43397000</v>
      </c>
      <c r="M119" s="8">
        <v>12096000</v>
      </c>
      <c r="N119" s="8">
        <v>6374000</v>
      </c>
      <c r="O119" s="8">
        <v>1200000</v>
      </c>
      <c r="P119" s="8">
        <v>7586000</v>
      </c>
      <c r="Q119" s="8">
        <v>10006000</v>
      </c>
      <c r="R119" s="8">
        <v>4462000</v>
      </c>
      <c r="S119" s="8">
        <v>1673000</v>
      </c>
      <c r="T119" s="8">
        <v>0</v>
      </c>
    </row>
    <row r="120" spans="1:37" x14ac:dyDescent="0.2">
      <c r="A120" s="7" t="s">
        <v>1083</v>
      </c>
      <c r="B120" s="7" t="s">
        <v>1082</v>
      </c>
      <c r="C120" s="7" t="s">
        <v>777</v>
      </c>
      <c r="D120" s="7" t="s">
        <v>786</v>
      </c>
      <c r="E120" s="8">
        <v>2021</v>
      </c>
      <c r="F120" s="8">
        <v>10980</v>
      </c>
      <c r="G120" s="8">
        <v>10980</v>
      </c>
      <c r="H120" s="8">
        <v>146482000</v>
      </c>
      <c r="I120" s="8">
        <v>131570000</v>
      </c>
      <c r="J120" s="8">
        <v>83258000</v>
      </c>
      <c r="K120" s="8">
        <v>83258000</v>
      </c>
      <c r="L120" s="8">
        <v>48312000</v>
      </c>
      <c r="M120" s="8">
        <v>12999000</v>
      </c>
      <c r="N120" s="8">
        <v>6166000</v>
      </c>
      <c r="O120" s="8">
        <v>1277000</v>
      </c>
      <c r="P120" s="8">
        <v>8564000</v>
      </c>
      <c r="Q120" s="8">
        <v>12462000</v>
      </c>
      <c r="R120" s="8">
        <v>4867000</v>
      </c>
      <c r="S120" s="8">
        <v>1977000</v>
      </c>
      <c r="T120" s="8">
        <v>0</v>
      </c>
    </row>
    <row r="121" spans="1:37" x14ac:dyDescent="0.2">
      <c r="A121" s="7" t="s">
        <v>1083</v>
      </c>
      <c r="B121" s="7" t="s">
        <v>1082</v>
      </c>
      <c r="C121" s="7" t="s">
        <v>777</v>
      </c>
      <c r="D121" s="7" t="s">
        <v>786</v>
      </c>
      <c r="E121" s="8">
        <v>2022</v>
      </c>
      <c r="F121" s="8">
        <v>11079</v>
      </c>
      <c r="G121" s="8">
        <v>11079</v>
      </c>
      <c r="H121" s="8">
        <v>144809000</v>
      </c>
      <c r="I121" s="8">
        <v>138893000</v>
      </c>
      <c r="J121" s="8">
        <v>90034000</v>
      </c>
      <c r="K121" s="8">
        <v>90034000</v>
      </c>
      <c r="L121" s="8">
        <v>48859000</v>
      </c>
      <c r="M121" s="8">
        <v>12866000</v>
      </c>
      <c r="N121" s="8">
        <v>7036000</v>
      </c>
      <c r="O121" s="8">
        <v>1520000</v>
      </c>
      <c r="P121" s="8">
        <v>8904000</v>
      </c>
      <c r="Q121" s="8">
        <v>11479000</v>
      </c>
      <c r="R121" s="8">
        <v>5268000</v>
      </c>
      <c r="S121" s="8">
        <v>1786000</v>
      </c>
      <c r="T121" s="8">
        <v>0</v>
      </c>
    </row>
    <row r="122" spans="1:37" ht="16" x14ac:dyDescent="0.2">
      <c r="A122" s="7" t="s">
        <v>1081</v>
      </c>
      <c r="B122" s="7" t="s">
        <v>1080</v>
      </c>
      <c r="C122" s="7" t="s">
        <v>777</v>
      </c>
      <c r="D122" s="7" t="s">
        <v>786</v>
      </c>
      <c r="E122" s="8">
        <v>2015</v>
      </c>
      <c r="F122" s="8">
        <v>5070</v>
      </c>
      <c r="G122" s="8">
        <v>5070</v>
      </c>
      <c r="H122" s="8">
        <v>58685000</v>
      </c>
      <c r="I122" s="8">
        <v>55625000</v>
      </c>
      <c r="J122" s="8">
        <v>32307000</v>
      </c>
      <c r="K122" s="8">
        <v>32307000</v>
      </c>
      <c r="L122" s="8">
        <v>17737000</v>
      </c>
      <c r="M122" s="8">
        <v>2800000</v>
      </c>
      <c r="N122" s="8">
        <v>2614000</v>
      </c>
      <c r="O122" s="8">
        <v>736000</v>
      </c>
      <c r="P122" s="8">
        <v>3704000</v>
      </c>
      <c r="Q122" s="8">
        <v>4935000</v>
      </c>
      <c r="R122" s="8">
        <v>1959000</v>
      </c>
      <c r="S122" s="8">
        <v>989000</v>
      </c>
      <c r="T122" s="8">
        <v>5562000</v>
      </c>
      <c r="V122" t="s">
        <v>332</v>
      </c>
      <c r="W122" s="8">
        <f>SUM(F114,F122)</f>
        <v>16418</v>
      </c>
      <c r="X122" s="8">
        <f t="shared" ref="X122:X129" si="93">SUM(G114,G122)</f>
        <v>16418</v>
      </c>
      <c r="Y122" s="8">
        <f t="shared" ref="Y122:Y129" si="94">SUM(H114,H122)</f>
        <v>210641000</v>
      </c>
      <c r="Z122" s="8">
        <f t="shared" ref="Z122:Z129" si="95">SUM(I114,I122)</f>
        <v>155533000</v>
      </c>
      <c r="AA122" s="8">
        <f t="shared" ref="AA122:AA129" si="96">SUM(J114,J122)</f>
        <v>97614000</v>
      </c>
      <c r="AB122" s="8">
        <f t="shared" ref="AB122:AB129" si="97">SUM(K114,K122)</f>
        <v>97614000</v>
      </c>
      <c r="AC122" s="8">
        <f t="shared" ref="AC122:AC129" si="98">SUM(L114,L122)</f>
        <v>52338000</v>
      </c>
      <c r="AD122" s="8">
        <f t="shared" ref="AD122:AD129" si="99">SUM(M114,M122)</f>
        <v>12332000</v>
      </c>
      <c r="AE122" s="8">
        <f t="shared" ref="AE122:AE129" si="100">SUM(N114,N122)</f>
        <v>7952000</v>
      </c>
      <c r="AF122" s="8">
        <f t="shared" ref="AF122:AF129" si="101">SUM(O114,O122)</f>
        <v>2050000</v>
      </c>
      <c r="AG122" s="8">
        <f t="shared" ref="AG122:AG129" si="102">SUM(P114,P122)</f>
        <v>9691000</v>
      </c>
      <c r="AH122" s="8">
        <f t="shared" ref="AH122:AH129" si="103">SUM(Q114,Q122)</f>
        <v>12060000</v>
      </c>
      <c r="AI122" s="8">
        <f t="shared" ref="AI122:AI129" si="104">SUM(R114,R122)</f>
        <v>5683000</v>
      </c>
      <c r="AJ122" s="8">
        <f t="shared" ref="AJ122:AJ129" si="105">SUM(S114,S122)</f>
        <v>2570000</v>
      </c>
      <c r="AK122" s="8">
        <f t="shared" ref="AK122:AK129" si="106">SUM(T114,T122)</f>
        <v>5562000</v>
      </c>
    </row>
    <row r="123" spans="1:37" ht="16" x14ac:dyDescent="0.2">
      <c r="A123" s="7" t="s">
        <v>1081</v>
      </c>
      <c r="B123" s="7" t="s">
        <v>1080</v>
      </c>
      <c r="C123" s="7" t="s">
        <v>777</v>
      </c>
      <c r="D123" s="7" t="s">
        <v>786</v>
      </c>
      <c r="E123" s="8">
        <v>2016</v>
      </c>
      <c r="F123" s="8">
        <v>5174</v>
      </c>
      <c r="G123" s="8">
        <v>5174</v>
      </c>
      <c r="H123" s="8">
        <v>59112000</v>
      </c>
      <c r="I123" s="8">
        <v>56521000</v>
      </c>
      <c r="J123" s="8">
        <v>32892000</v>
      </c>
      <c r="K123" s="8">
        <v>32892000</v>
      </c>
      <c r="L123" s="8">
        <v>17693000</v>
      </c>
      <c r="M123" s="8">
        <v>2605000</v>
      </c>
      <c r="N123" s="8">
        <v>2641000</v>
      </c>
      <c r="O123" s="8">
        <v>799000</v>
      </c>
      <c r="P123" s="8">
        <v>3755000</v>
      </c>
      <c r="Q123" s="8">
        <v>4892000</v>
      </c>
      <c r="R123" s="8">
        <v>1979000</v>
      </c>
      <c r="S123" s="8">
        <v>1022000</v>
      </c>
      <c r="T123" s="8">
        <v>5916000</v>
      </c>
      <c r="V123" t="s">
        <v>332</v>
      </c>
      <c r="W123" s="8">
        <f t="shared" ref="W123:W128" si="107">SUM(F115,F123)</f>
        <v>16518</v>
      </c>
      <c r="X123" s="8">
        <f t="shared" si="93"/>
        <v>16518</v>
      </c>
      <c r="Y123" s="8">
        <f t="shared" si="94"/>
        <v>211388000</v>
      </c>
      <c r="Z123" s="8">
        <f t="shared" si="95"/>
        <v>159514000</v>
      </c>
      <c r="AA123" s="8">
        <f t="shared" si="96"/>
        <v>99768000</v>
      </c>
      <c r="AB123" s="8">
        <f t="shared" si="97"/>
        <v>99768000</v>
      </c>
      <c r="AC123" s="8">
        <f t="shared" si="98"/>
        <v>53810000</v>
      </c>
      <c r="AD123" s="8">
        <f t="shared" si="99"/>
        <v>12135000</v>
      </c>
      <c r="AE123" s="8">
        <f t="shared" si="100"/>
        <v>8481000</v>
      </c>
      <c r="AF123" s="8">
        <f t="shared" si="101"/>
        <v>2083000</v>
      </c>
      <c r="AG123" s="8">
        <f t="shared" si="102"/>
        <v>10263000</v>
      </c>
      <c r="AH123" s="8">
        <f t="shared" si="103"/>
        <v>12444000</v>
      </c>
      <c r="AI123" s="8">
        <f t="shared" si="104"/>
        <v>5792000</v>
      </c>
      <c r="AJ123" s="8">
        <f t="shared" si="105"/>
        <v>2612000</v>
      </c>
      <c r="AK123" s="8">
        <f t="shared" si="106"/>
        <v>5916000</v>
      </c>
    </row>
    <row r="124" spans="1:37" ht="16" x14ac:dyDescent="0.2">
      <c r="A124" s="7" t="s">
        <v>1081</v>
      </c>
      <c r="B124" s="7" t="s">
        <v>1080</v>
      </c>
      <c r="C124" s="7" t="s">
        <v>777</v>
      </c>
      <c r="D124" s="7" t="s">
        <v>786</v>
      </c>
      <c r="E124" s="8">
        <v>2017</v>
      </c>
      <c r="F124" s="8">
        <v>5271</v>
      </c>
      <c r="G124" s="8">
        <v>5271</v>
      </c>
      <c r="H124" s="8">
        <v>60770000</v>
      </c>
      <c r="I124" s="8">
        <v>57754000</v>
      </c>
      <c r="J124" s="8">
        <v>33414000</v>
      </c>
      <c r="K124" s="8">
        <v>33414000</v>
      </c>
      <c r="L124" s="8">
        <v>18376000</v>
      </c>
      <c r="M124" s="8">
        <v>2767000</v>
      </c>
      <c r="N124" s="8">
        <v>2633000</v>
      </c>
      <c r="O124" s="8">
        <v>800000</v>
      </c>
      <c r="P124" s="8">
        <v>3720000</v>
      </c>
      <c r="Q124" s="8">
        <v>5377000</v>
      </c>
      <c r="R124" s="8">
        <v>2068000</v>
      </c>
      <c r="S124" s="8">
        <v>1011000</v>
      </c>
      <c r="T124" s="8">
        <v>5942000</v>
      </c>
      <c r="V124" t="s">
        <v>332</v>
      </c>
      <c r="W124" s="8">
        <f t="shared" si="107"/>
        <v>16824</v>
      </c>
      <c r="X124" s="8">
        <f t="shared" si="93"/>
        <v>16824</v>
      </c>
      <c r="Y124" s="8">
        <f t="shared" si="94"/>
        <v>199787000</v>
      </c>
      <c r="Z124" s="8">
        <f t="shared" si="95"/>
        <v>165525000</v>
      </c>
      <c r="AA124" s="8">
        <f t="shared" si="96"/>
        <v>103303000</v>
      </c>
      <c r="AB124" s="8">
        <f t="shared" si="97"/>
        <v>103303000</v>
      </c>
      <c r="AC124" s="8">
        <f t="shared" si="98"/>
        <v>56258000</v>
      </c>
      <c r="AD124" s="8">
        <f t="shared" si="99"/>
        <v>13019000</v>
      </c>
      <c r="AE124" s="8">
        <f t="shared" si="100"/>
        <v>8053000</v>
      </c>
      <c r="AF124" s="8">
        <f t="shared" si="101"/>
        <v>2200000</v>
      </c>
      <c r="AG124" s="8">
        <f t="shared" si="102"/>
        <v>10118000</v>
      </c>
      <c r="AH124" s="8">
        <f t="shared" si="103"/>
        <v>14090000</v>
      </c>
      <c r="AI124" s="8">
        <f t="shared" si="104"/>
        <v>6115000</v>
      </c>
      <c r="AJ124" s="8">
        <f t="shared" si="105"/>
        <v>2663000</v>
      </c>
      <c r="AK124" s="8">
        <f t="shared" si="106"/>
        <v>5942000</v>
      </c>
    </row>
    <row r="125" spans="1:37" ht="16" x14ac:dyDescent="0.2">
      <c r="A125" s="7" t="s">
        <v>1081</v>
      </c>
      <c r="B125" s="7" t="s">
        <v>1080</v>
      </c>
      <c r="C125" s="7" t="s">
        <v>777</v>
      </c>
      <c r="D125" s="7" t="s">
        <v>786</v>
      </c>
      <c r="E125" s="8">
        <v>2018</v>
      </c>
      <c r="F125" s="8">
        <v>5350</v>
      </c>
      <c r="G125" s="8">
        <v>5350</v>
      </c>
      <c r="H125" s="8">
        <v>64605000</v>
      </c>
      <c r="I125" s="8">
        <v>61411000</v>
      </c>
      <c r="J125" s="8">
        <v>35573000</v>
      </c>
      <c r="K125" s="8">
        <v>35573000</v>
      </c>
      <c r="L125" s="8">
        <v>19725000</v>
      </c>
      <c r="M125" s="8">
        <v>2668000</v>
      </c>
      <c r="N125" s="8">
        <v>3744000</v>
      </c>
      <c r="O125" s="8">
        <v>687000</v>
      </c>
      <c r="P125" s="8">
        <v>3903000</v>
      </c>
      <c r="Q125" s="8">
        <v>5587000</v>
      </c>
      <c r="R125" s="8">
        <v>2116000</v>
      </c>
      <c r="S125" s="8">
        <v>1020000</v>
      </c>
      <c r="T125" s="8">
        <v>6085000</v>
      </c>
      <c r="V125" t="s">
        <v>332</v>
      </c>
      <c r="W125" s="8">
        <f t="shared" si="107"/>
        <v>16644</v>
      </c>
      <c r="X125" s="8">
        <f t="shared" si="93"/>
        <v>16644</v>
      </c>
      <c r="Y125" s="8">
        <f t="shared" si="94"/>
        <v>184184000</v>
      </c>
      <c r="Z125" s="8">
        <f t="shared" si="95"/>
        <v>174074000</v>
      </c>
      <c r="AA125" s="8">
        <f t="shared" si="96"/>
        <v>108573000</v>
      </c>
      <c r="AB125" s="8">
        <f t="shared" si="97"/>
        <v>108573000</v>
      </c>
      <c r="AC125" s="8">
        <f t="shared" si="98"/>
        <v>59388000</v>
      </c>
      <c r="AD125" s="8">
        <f t="shared" si="99"/>
        <v>13029000</v>
      </c>
      <c r="AE125" s="8">
        <f t="shared" si="100"/>
        <v>9658000</v>
      </c>
      <c r="AF125" s="8">
        <f t="shared" si="101"/>
        <v>1938000</v>
      </c>
      <c r="AG125" s="8">
        <f t="shared" si="102"/>
        <v>10688000</v>
      </c>
      <c r="AH125" s="8">
        <f t="shared" si="103"/>
        <v>14784000</v>
      </c>
      <c r="AI125" s="8">
        <f t="shared" si="104"/>
        <v>6565000</v>
      </c>
      <c r="AJ125" s="8">
        <f t="shared" si="105"/>
        <v>2726000</v>
      </c>
      <c r="AK125" s="8">
        <f t="shared" si="106"/>
        <v>6085000</v>
      </c>
    </row>
    <row r="126" spans="1:37" ht="16" x14ac:dyDescent="0.2">
      <c r="A126" s="7" t="s">
        <v>1081</v>
      </c>
      <c r="B126" s="7" t="s">
        <v>1080</v>
      </c>
      <c r="C126" s="7" t="s">
        <v>777</v>
      </c>
      <c r="D126" s="7" t="s">
        <v>786</v>
      </c>
      <c r="E126" s="8">
        <v>2019</v>
      </c>
      <c r="F126" s="8">
        <v>5505</v>
      </c>
      <c r="G126" s="8">
        <v>5505</v>
      </c>
      <c r="H126" s="8">
        <v>67316000</v>
      </c>
      <c r="I126" s="8">
        <v>64372000</v>
      </c>
      <c r="J126" s="8">
        <v>38206000</v>
      </c>
      <c r="K126" s="8">
        <v>38206000</v>
      </c>
      <c r="L126" s="8">
        <v>19940000</v>
      </c>
      <c r="M126" s="8">
        <v>3059000</v>
      </c>
      <c r="N126" s="8">
        <v>3238000</v>
      </c>
      <c r="O126" s="8">
        <v>738000</v>
      </c>
      <c r="P126" s="8">
        <v>4011000</v>
      </c>
      <c r="Q126" s="8">
        <v>5624000</v>
      </c>
      <c r="R126" s="8">
        <v>2058000</v>
      </c>
      <c r="S126" s="8">
        <v>1212000</v>
      </c>
      <c r="T126" s="8">
        <v>6200000</v>
      </c>
      <c r="V126" t="s">
        <v>332</v>
      </c>
      <c r="W126" s="8">
        <f t="shared" si="107"/>
        <v>16958</v>
      </c>
      <c r="X126" s="8">
        <f t="shared" si="93"/>
        <v>16958</v>
      </c>
      <c r="Y126" s="8">
        <f t="shared" si="94"/>
        <v>189588000</v>
      </c>
      <c r="Z126" s="8">
        <f t="shared" si="95"/>
        <v>179747000</v>
      </c>
      <c r="AA126" s="8">
        <f t="shared" si="96"/>
        <v>112261000</v>
      </c>
      <c r="AB126" s="8">
        <f t="shared" si="97"/>
        <v>112261000</v>
      </c>
      <c r="AC126" s="8">
        <f t="shared" si="98"/>
        <v>61260000</v>
      </c>
      <c r="AD126" s="8">
        <f t="shared" si="99"/>
        <v>14362000</v>
      </c>
      <c r="AE126" s="8">
        <f t="shared" si="100"/>
        <v>9622000</v>
      </c>
      <c r="AF126" s="8">
        <f t="shared" si="101"/>
        <v>1893000</v>
      </c>
      <c r="AG126" s="8">
        <f t="shared" si="102"/>
        <v>10973000</v>
      </c>
      <c r="AH126" s="8">
        <f t="shared" si="103"/>
        <v>14883000</v>
      </c>
      <c r="AI126" s="8">
        <f t="shared" si="104"/>
        <v>6538000</v>
      </c>
      <c r="AJ126" s="8">
        <f t="shared" si="105"/>
        <v>2989000</v>
      </c>
      <c r="AK126" s="8">
        <f t="shared" si="106"/>
        <v>6200000</v>
      </c>
    </row>
    <row r="127" spans="1:37" ht="16" x14ac:dyDescent="0.2">
      <c r="A127" s="7" t="s">
        <v>1081</v>
      </c>
      <c r="B127" s="7" t="s">
        <v>1080</v>
      </c>
      <c r="C127" s="7" t="s">
        <v>777</v>
      </c>
      <c r="D127" s="7" t="s">
        <v>786</v>
      </c>
      <c r="E127" s="8">
        <v>2020</v>
      </c>
      <c r="F127" s="8">
        <v>5473</v>
      </c>
      <c r="G127" s="8">
        <v>5473</v>
      </c>
      <c r="H127" s="8">
        <v>69784000</v>
      </c>
      <c r="I127" s="8">
        <v>65860000</v>
      </c>
      <c r="J127" s="8">
        <v>40419000</v>
      </c>
      <c r="K127" s="8">
        <v>40419000</v>
      </c>
      <c r="L127" s="8">
        <v>20195000</v>
      </c>
      <c r="M127" s="8">
        <v>3003000</v>
      </c>
      <c r="N127" s="8">
        <v>3062000</v>
      </c>
      <c r="O127" s="8">
        <v>573000</v>
      </c>
      <c r="P127" s="8">
        <v>4372000</v>
      </c>
      <c r="Q127" s="8">
        <v>6162000</v>
      </c>
      <c r="R127" s="8">
        <v>1985000</v>
      </c>
      <c r="S127" s="8">
        <v>1038000</v>
      </c>
      <c r="T127" s="8">
        <v>5215000</v>
      </c>
      <c r="V127" t="s">
        <v>332</v>
      </c>
      <c r="W127" s="8">
        <f t="shared" si="107"/>
        <v>17027</v>
      </c>
      <c r="X127" s="8">
        <f t="shared" si="93"/>
        <v>17027</v>
      </c>
      <c r="Y127" s="8">
        <f t="shared" si="94"/>
        <v>202331000</v>
      </c>
      <c r="Z127" s="8">
        <f t="shared" si="95"/>
        <v>186854000</v>
      </c>
      <c r="AA127" s="8">
        <f t="shared" si="96"/>
        <v>118016000</v>
      </c>
      <c r="AB127" s="8">
        <f t="shared" si="97"/>
        <v>118016000</v>
      </c>
      <c r="AC127" s="8">
        <f t="shared" si="98"/>
        <v>63592000</v>
      </c>
      <c r="AD127" s="8">
        <f t="shared" si="99"/>
        <v>15099000</v>
      </c>
      <c r="AE127" s="8">
        <f t="shared" si="100"/>
        <v>9436000</v>
      </c>
      <c r="AF127" s="8">
        <f t="shared" si="101"/>
        <v>1773000</v>
      </c>
      <c r="AG127" s="8">
        <f t="shared" si="102"/>
        <v>11958000</v>
      </c>
      <c r="AH127" s="8">
        <f t="shared" si="103"/>
        <v>16168000</v>
      </c>
      <c r="AI127" s="8">
        <f t="shared" si="104"/>
        <v>6447000</v>
      </c>
      <c r="AJ127" s="8">
        <f t="shared" si="105"/>
        <v>2711000</v>
      </c>
      <c r="AK127" s="8">
        <f t="shared" si="106"/>
        <v>5215000</v>
      </c>
    </row>
    <row r="128" spans="1:37" ht="16" x14ac:dyDescent="0.2">
      <c r="A128" s="7" t="s">
        <v>1081</v>
      </c>
      <c r="B128" s="7" t="s">
        <v>1080</v>
      </c>
      <c r="C128" s="7" t="s">
        <v>777</v>
      </c>
      <c r="D128" s="7" t="s">
        <v>786</v>
      </c>
      <c r="E128" s="8">
        <v>2021</v>
      </c>
      <c r="F128" s="8">
        <v>5550</v>
      </c>
      <c r="G128" s="8">
        <v>5550</v>
      </c>
      <c r="H128" s="8">
        <v>66604000</v>
      </c>
      <c r="I128" s="8">
        <v>64211000</v>
      </c>
      <c r="J128" s="8">
        <v>38434000</v>
      </c>
      <c r="K128" s="8">
        <v>38434000</v>
      </c>
      <c r="L128" s="8">
        <v>20363000</v>
      </c>
      <c r="M128" s="8">
        <v>2925000</v>
      </c>
      <c r="N128" s="8">
        <v>3441000</v>
      </c>
      <c r="O128" s="8">
        <v>615000</v>
      </c>
      <c r="P128" s="8">
        <v>3321000</v>
      </c>
      <c r="Q128" s="8">
        <v>6811000</v>
      </c>
      <c r="R128" s="8">
        <v>2187000</v>
      </c>
      <c r="S128" s="8">
        <v>1063000</v>
      </c>
      <c r="T128" s="8">
        <v>5391000</v>
      </c>
      <c r="V128" t="s">
        <v>332</v>
      </c>
      <c r="W128" s="8">
        <f t="shared" si="107"/>
        <v>16530</v>
      </c>
      <c r="X128" s="8">
        <f t="shared" si="93"/>
        <v>16530</v>
      </c>
      <c r="Y128" s="8">
        <f t="shared" si="94"/>
        <v>213086000</v>
      </c>
      <c r="Z128" s="8">
        <f t="shared" si="95"/>
        <v>195781000</v>
      </c>
      <c r="AA128" s="8">
        <f t="shared" si="96"/>
        <v>121692000</v>
      </c>
      <c r="AB128" s="8">
        <f t="shared" si="97"/>
        <v>121692000</v>
      </c>
      <c r="AC128" s="8">
        <f t="shared" si="98"/>
        <v>68675000</v>
      </c>
      <c r="AD128" s="8">
        <f t="shared" si="99"/>
        <v>15924000</v>
      </c>
      <c r="AE128" s="8">
        <f t="shared" si="100"/>
        <v>9607000</v>
      </c>
      <c r="AF128" s="8">
        <f t="shared" si="101"/>
        <v>1892000</v>
      </c>
      <c r="AG128" s="8">
        <f t="shared" si="102"/>
        <v>11885000</v>
      </c>
      <c r="AH128" s="8">
        <f t="shared" si="103"/>
        <v>19273000</v>
      </c>
      <c r="AI128" s="8">
        <f t="shared" si="104"/>
        <v>7054000</v>
      </c>
      <c r="AJ128" s="8">
        <f t="shared" si="105"/>
        <v>3040000</v>
      </c>
      <c r="AK128" s="8">
        <f t="shared" si="106"/>
        <v>5391000</v>
      </c>
    </row>
    <row r="129" spans="1:37" ht="16" x14ac:dyDescent="0.2">
      <c r="A129" s="7" t="s">
        <v>1081</v>
      </c>
      <c r="B129" s="7" t="s">
        <v>1080</v>
      </c>
      <c r="C129" s="7" t="s">
        <v>777</v>
      </c>
      <c r="D129" s="7" t="s">
        <v>786</v>
      </c>
      <c r="E129" s="8">
        <v>2022</v>
      </c>
      <c r="F129" s="8">
        <v>5660</v>
      </c>
      <c r="G129" s="8">
        <v>5660</v>
      </c>
      <c r="H129" s="8">
        <v>69914000</v>
      </c>
      <c r="I129" s="8">
        <v>67303000</v>
      </c>
      <c r="J129" s="8">
        <v>38397000</v>
      </c>
      <c r="K129" s="8">
        <v>38397000</v>
      </c>
      <c r="L129" s="8">
        <v>22001000</v>
      </c>
      <c r="M129" s="8">
        <v>3622000</v>
      </c>
      <c r="N129" s="8">
        <v>3016000</v>
      </c>
      <c r="O129" s="8">
        <v>757000</v>
      </c>
      <c r="P129" s="8">
        <v>3743000</v>
      </c>
      <c r="Q129" s="8">
        <v>7446000</v>
      </c>
      <c r="R129" s="8">
        <v>2281000</v>
      </c>
      <c r="S129" s="8">
        <v>1136000</v>
      </c>
      <c r="T129" s="8">
        <v>6875000</v>
      </c>
      <c r="V129" t="s">
        <v>332</v>
      </c>
      <c r="W129" s="8">
        <f>SUM(F121,F129)</f>
        <v>16739</v>
      </c>
      <c r="X129" s="8">
        <f t="shared" si="93"/>
        <v>16739</v>
      </c>
      <c r="Y129" s="8">
        <f t="shared" si="94"/>
        <v>214723000</v>
      </c>
      <c r="Z129" s="8">
        <f t="shared" si="95"/>
        <v>206196000</v>
      </c>
      <c r="AA129" s="8">
        <f t="shared" si="96"/>
        <v>128431000</v>
      </c>
      <c r="AB129" s="8">
        <f t="shared" si="97"/>
        <v>128431000</v>
      </c>
      <c r="AC129" s="8">
        <f t="shared" si="98"/>
        <v>70860000</v>
      </c>
      <c r="AD129" s="8">
        <f t="shared" si="99"/>
        <v>16488000</v>
      </c>
      <c r="AE129" s="8">
        <f t="shared" si="100"/>
        <v>10052000</v>
      </c>
      <c r="AF129" s="8">
        <f t="shared" si="101"/>
        <v>2277000</v>
      </c>
      <c r="AG129" s="8">
        <f t="shared" si="102"/>
        <v>12647000</v>
      </c>
      <c r="AH129" s="8">
        <f t="shared" si="103"/>
        <v>18925000</v>
      </c>
      <c r="AI129" s="8">
        <f t="shared" si="104"/>
        <v>7549000</v>
      </c>
      <c r="AJ129" s="8">
        <f t="shared" si="105"/>
        <v>2922000</v>
      </c>
      <c r="AK129" s="8">
        <f t="shared" si="106"/>
        <v>6875000</v>
      </c>
    </row>
    <row r="130" spans="1:37" x14ac:dyDescent="0.2">
      <c r="A130" s="7" t="s">
        <v>1079</v>
      </c>
      <c r="B130" s="7" t="s">
        <v>1078</v>
      </c>
      <c r="C130" s="7" t="s">
        <v>777</v>
      </c>
      <c r="D130" s="7" t="s">
        <v>786</v>
      </c>
      <c r="E130" s="8">
        <v>2015</v>
      </c>
      <c r="F130" s="8">
        <v>4329</v>
      </c>
      <c r="G130" s="8">
        <v>4329</v>
      </c>
      <c r="H130" s="8">
        <v>49351000</v>
      </c>
      <c r="I130" s="8">
        <v>39957000</v>
      </c>
      <c r="J130" s="8">
        <v>23174000</v>
      </c>
      <c r="K130" s="8">
        <v>23174000</v>
      </c>
      <c r="L130" s="8">
        <v>16755000</v>
      </c>
      <c r="M130" s="8">
        <v>4560000</v>
      </c>
      <c r="N130" s="8">
        <v>2627000</v>
      </c>
      <c r="O130" s="8">
        <v>620000</v>
      </c>
      <c r="P130" s="8">
        <v>2580000</v>
      </c>
      <c r="Q130" s="8">
        <v>3647000</v>
      </c>
      <c r="R130" s="8">
        <v>1562000</v>
      </c>
      <c r="S130" s="8">
        <v>1159000</v>
      </c>
      <c r="T130" s="8">
        <v>1000</v>
      </c>
    </row>
    <row r="131" spans="1:37" x14ac:dyDescent="0.2">
      <c r="A131" s="7" t="s">
        <v>1079</v>
      </c>
      <c r="B131" s="7" t="s">
        <v>1078</v>
      </c>
      <c r="C131" s="7" t="s">
        <v>777</v>
      </c>
      <c r="D131" s="7" t="s">
        <v>786</v>
      </c>
      <c r="E131" s="8">
        <v>2016</v>
      </c>
      <c r="F131" s="8">
        <v>4528</v>
      </c>
      <c r="G131" s="8">
        <v>4528</v>
      </c>
      <c r="H131" s="8">
        <v>48252000</v>
      </c>
      <c r="I131" s="8">
        <v>41549000</v>
      </c>
      <c r="J131" s="8">
        <v>25141000</v>
      </c>
      <c r="K131" s="8">
        <v>25141000</v>
      </c>
      <c r="L131" s="8">
        <v>16381000</v>
      </c>
      <c r="M131" s="8">
        <v>4368000</v>
      </c>
      <c r="N131" s="8">
        <v>2493000</v>
      </c>
      <c r="O131" s="8">
        <v>720000</v>
      </c>
      <c r="P131" s="8">
        <v>2619000</v>
      </c>
      <c r="Q131" s="8">
        <v>3446000</v>
      </c>
      <c r="R131" s="8">
        <v>1632000</v>
      </c>
      <c r="S131" s="8">
        <v>1103000</v>
      </c>
      <c r="T131" s="8">
        <v>0</v>
      </c>
    </row>
    <row r="132" spans="1:37" x14ac:dyDescent="0.2">
      <c r="A132" s="7" t="s">
        <v>1079</v>
      </c>
      <c r="B132" s="7" t="s">
        <v>1078</v>
      </c>
      <c r="C132" s="7" t="s">
        <v>777</v>
      </c>
      <c r="D132" s="7" t="s">
        <v>786</v>
      </c>
      <c r="E132" s="8">
        <v>2017</v>
      </c>
      <c r="F132" s="8">
        <v>4649</v>
      </c>
      <c r="G132" s="8">
        <v>4649</v>
      </c>
      <c r="H132" s="8">
        <v>62770000</v>
      </c>
      <c r="I132" s="8">
        <v>42905000</v>
      </c>
      <c r="J132" s="8">
        <v>26632000</v>
      </c>
      <c r="K132" s="8">
        <v>26632000</v>
      </c>
      <c r="L132" s="8">
        <v>16237000</v>
      </c>
      <c r="M132" s="8">
        <v>4587000</v>
      </c>
      <c r="N132" s="8">
        <v>1951000</v>
      </c>
      <c r="O132" s="8">
        <v>721000</v>
      </c>
      <c r="P132" s="8">
        <v>2654000</v>
      </c>
      <c r="Q132" s="8">
        <v>3581000</v>
      </c>
      <c r="R132" s="8">
        <v>1603000</v>
      </c>
      <c r="S132" s="8">
        <v>1140000</v>
      </c>
      <c r="T132" s="8">
        <v>3000</v>
      </c>
    </row>
    <row r="133" spans="1:37" x14ac:dyDescent="0.2">
      <c r="A133" s="7" t="s">
        <v>1079</v>
      </c>
      <c r="B133" s="7" t="s">
        <v>1078</v>
      </c>
      <c r="C133" s="7" t="s">
        <v>777</v>
      </c>
      <c r="D133" s="7" t="s">
        <v>786</v>
      </c>
      <c r="E133" s="8">
        <v>2018</v>
      </c>
      <c r="F133" s="8">
        <v>4705</v>
      </c>
      <c r="G133" s="8">
        <v>4705</v>
      </c>
      <c r="H133" s="8">
        <v>54462000</v>
      </c>
      <c r="I133" s="8">
        <v>45437000</v>
      </c>
      <c r="J133" s="8">
        <v>27934000</v>
      </c>
      <c r="K133" s="8">
        <v>27934000</v>
      </c>
      <c r="L133" s="8">
        <v>17478000</v>
      </c>
      <c r="M133" s="8">
        <v>4997000</v>
      </c>
      <c r="N133" s="8">
        <v>2121000</v>
      </c>
      <c r="O133" s="8">
        <v>766000</v>
      </c>
      <c r="P133" s="8">
        <v>2744000</v>
      </c>
      <c r="Q133" s="8">
        <v>3946000</v>
      </c>
      <c r="R133" s="8">
        <v>1688000</v>
      </c>
      <c r="S133" s="8">
        <v>1216000</v>
      </c>
      <c r="T133" s="8">
        <v>0</v>
      </c>
    </row>
    <row r="134" spans="1:37" x14ac:dyDescent="0.2">
      <c r="A134" s="7" t="s">
        <v>1079</v>
      </c>
      <c r="B134" s="7" t="s">
        <v>1078</v>
      </c>
      <c r="C134" s="7" t="s">
        <v>777</v>
      </c>
      <c r="D134" s="7" t="s">
        <v>786</v>
      </c>
      <c r="E134" s="8">
        <v>2019</v>
      </c>
      <c r="F134" s="8">
        <v>4763</v>
      </c>
      <c r="G134" s="8">
        <v>4763</v>
      </c>
      <c r="H134" s="8">
        <v>53328000</v>
      </c>
      <c r="I134" s="8">
        <v>47075000</v>
      </c>
      <c r="J134" s="8">
        <v>28393000</v>
      </c>
      <c r="K134" s="8">
        <v>28393000</v>
      </c>
      <c r="L134" s="8">
        <v>17540000</v>
      </c>
      <c r="M134" s="8">
        <v>4966000</v>
      </c>
      <c r="N134" s="8">
        <v>1898000</v>
      </c>
      <c r="O134" s="8">
        <v>823000</v>
      </c>
      <c r="P134" s="8">
        <v>2790000</v>
      </c>
      <c r="Q134" s="8">
        <v>4084000</v>
      </c>
      <c r="R134" s="8">
        <v>1779000</v>
      </c>
      <c r="S134" s="8">
        <v>1200000</v>
      </c>
      <c r="T134" s="8">
        <v>1115000</v>
      </c>
    </row>
    <row r="135" spans="1:37" x14ac:dyDescent="0.2">
      <c r="A135" s="7" t="s">
        <v>1079</v>
      </c>
      <c r="B135" s="7" t="s">
        <v>1078</v>
      </c>
      <c r="C135" s="7" t="s">
        <v>777</v>
      </c>
      <c r="D135" s="7" t="s">
        <v>786</v>
      </c>
      <c r="E135" s="8">
        <v>2020</v>
      </c>
      <c r="F135" s="8">
        <v>4847</v>
      </c>
      <c r="G135" s="8">
        <v>4847</v>
      </c>
      <c r="H135" s="8">
        <v>53658000</v>
      </c>
      <c r="I135" s="8">
        <v>47981000</v>
      </c>
      <c r="J135" s="8">
        <v>29077000</v>
      </c>
      <c r="K135" s="8">
        <v>29077000</v>
      </c>
      <c r="L135" s="8">
        <v>17767000</v>
      </c>
      <c r="M135" s="8">
        <v>5547000</v>
      </c>
      <c r="N135" s="8">
        <v>1815000</v>
      </c>
      <c r="O135" s="8">
        <v>802000</v>
      </c>
      <c r="P135" s="8">
        <v>3069000</v>
      </c>
      <c r="Q135" s="8">
        <v>3731000</v>
      </c>
      <c r="R135" s="8">
        <v>1516000</v>
      </c>
      <c r="S135" s="8">
        <v>1287000</v>
      </c>
      <c r="T135" s="8">
        <v>1109000</v>
      </c>
    </row>
    <row r="136" spans="1:37" x14ac:dyDescent="0.2">
      <c r="A136" s="7" t="s">
        <v>1079</v>
      </c>
      <c r="B136" s="7" t="s">
        <v>1078</v>
      </c>
      <c r="C136" s="7" t="s">
        <v>777</v>
      </c>
      <c r="D136" s="7" t="s">
        <v>786</v>
      </c>
      <c r="E136" s="8">
        <v>2021</v>
      </c>
      <c r="F136" s="8">
        <v>4464</v>
      </c>
      <c r="G136" s="8">
        <v>4464</v>
      </c>
      <c r="H136" s="8">
        <v>56019000</v>
      </c>
      <c r="I136" s="8">
        <v>50934000</v>
      </c>
      <c r="J136" s="8">
        <v>30656000</v>
      </c>
      <c r="K136" s="8">
        <v>30656000</v>
      </c>
      <c r="L136" s="8">
        <v>19241000</v>
      </c>
      <c r="M136" s="8">
        <v>5071000</v>
      </c>
      <c r="N136" s="8">
        <v>2559000</v>
      </c>
      <c r="O136" s="8">
        <v>989000</v>
      </c>
      <c r="P136" s="8">
        <v>3256000</v>
      </c>
      <c r="Q136" s="8">
        <v>4006000</v>
      </c>
      <c r="R136" s="8">
        <v>2176000</v>
      </c>
      <c r="S136" s="8">
        <v>1184000</v>
      </c>
      <c r="T136" s="8">
        <v>1015000</v>
      </c>
    </row>
    <row r="137" spans="1:37" x14ac:dyDescent="0.2">
      <c r="A137" s="7" t="s">
        <v>1079</v>
      </c>
      <c r="B137" s="7" t="s">
        <v>1078</v>
      </c>
      <c r="C137" s="7" t="s">
        <v>777</v>
      </c>
      <c r="D137" s="7" t="s">
        <v>786</v>
      </c>
      <c r="E137" s="8">
        <v>2022</v>
      </c>
      <c r="F137" s="8">
        <v>4711</v>
      </c>
      <c r="G137" s="8">
        <v>4711</v>
      </c>
      <c r="H137" s="8">
        <v>57118000</v>
      </c>
      <c r="I137" s="8">
        <v>52716000</v>
      </c>
      <c r="J137" s="8">
        <v>33349000</v>
      </c>
      <c r="K137" s="8">
        <v>33349000</v>
      </c>
      <c r="L137" s="8">
        <v>19347000</v>
      </c>
      <c r="M137" s="8">
        <v>5838000</v>
      </c>
      <c r="N137" s="8">
        <v>1932000</v>
      </c>
      <c r="O137" s="8">
        <v>893000</v>
      </c>
      <c r="P137" s="8">
        <v>3515000</v>
      </c>
      <c r="Q137" s="8">
        <v>3946000</v>
      </c>
      <c r="R137" s="8">
        <v>1941000</v>
      </c>
      <c r="S137" s="8">
        <v>1282000</v>
      </c>
      <c r="T137" s="8">
        <v>0</v>
      </c>
    </row>
    <row r="138" spans="1:37" ht="16" x14ac:dyDescent="0.2">
      <c r="A138" s="7" t="s">
        <v>1077</v>
      </c>
      <c r="B138" s="7" t="s">
        <v>1076</v>
      </c>
      <c r="C138" s="7" t="s">
        <v>777</v>
      </c>
      <c r="D138" s="7" t="s">
        <v>786</v>
      </c>
      <c r="E138" s="8">
        <v>2015</v>
      </c>
      <c r="F138" s="8">
        <v>1963</v>
      </c>
      <c r="G138" s="8">
        <v>1963</v>
      </c>
      <c r="H138" s="8">
        <v>24563000</v>
      </c>
      <c r="I138" s="8">
        <v>21993000</v>
      </c>
      <c r="J138" s="8">
        <v>12586000</v>
      </c>
      <c r="K138" s="8">
        <v>12586000</v>
      </c>
      <c r="L138" s="8">
        <v>7663000</v>
      </c>
      <c r="M138" s="8">
        <v>1598000</v>
      </c>
      <c r="N138" s="8">
        <v>508000</v>
      </c>
      <c r="O138" s="8">
        <v>710000</v>
      </c>
      <c r="P138" s="8">
        <v>1100000</v>
      </c>
      <c r="Q138" s="8">
        <v>2269000</v>
      </c>
      <c r="R138" s="8">
        <v>773000</v>
      </c>
      <c r="S138" s="8">
        <v>705000</v>
      </c>
      <c r="T138" s="8">
        <v>1744000</v>
      </c>
      <c r="V138" t="s">
        <v>108</v>
      </c>
      <c r="W138" s="8">
        <f>SUM(F130,F138)</f>
        <v>6292</v>
      </c>
      <c r="X138" s="8">
        <f t="shared" ref="X138:X145" si="108">SUM(G130,G138)</f>
        <v>6292</v>
      </c>
      <c r="Y138" s="8">
        <f t="shared" ref="Y138:Y145" si="109">SUM(H130,H138)</f>
        <v>73914000</v>
      </c>
      <c r="Z138" s="8">
        <f t="shared" ref="Z138:Z145" si="110">SUM(I130,I138)</f>
        <v>61950000</v>
      </c>
      <c r="AA138" s="8">
        <f t="shared" ref="AA138:AA145" si="111">SUM(J130,J138)</f>
        <v>35760000</v>
      </c>
      <c r="AB138" s="8">
        <f t="shared" ref="AB138:AB145" si="112">SUM(K130,K138)</f>
        <v>35760000</v>
      </c>
      <c r="AC138" s="8">
        <f t="shared" ref="AC138:AC145" si="113">SUM(L130,L138)</f>
        <v>24418000</v>
      </c>
      <c r="AD138" s="8">
        <f t="shared" ref="AD138:AD145" si="114">SUM(M130,M138)</f>
        <v>6158000</v>
      </c>
      <c r="AE138" s="8">
        <f t="shared" ref="AE138:AE145" si="115">SUM(N130,N138)</f>
        <v>3135000</v>
      </c>
      <c r="AF138" s="8">
        <f t="shared" ref="AF138:AF145" si="116">SUM(O130,O138)</f>
        <v>1330000</v>
      </c>
      <c r="AG138" s="8">
        <f t="shared" ref="AG138:AG145" si="117">SUM(P130,P138)</f>
        <v>3680000</v>
      </c>
      <c r="AH138" s="8">
        <f t="shared" ref="AH138:AH145" si="118">SUM(Q130,Q138)</f>
        <v>5916000</v>
      </c>
      <c r="AI138" s="8">
        <f t="shared" ref="AI138:AI145" si="119">SUM(R130,R138)</f>
        <v>2335000</v>
      </c>
      <c r="AJ138" s="8">
        <f t="shared" ref="AJ138:AJ145" si="120">SUM(S130,S138)</f>
        <v>1864000</v>
      </c>
      <c r="AK138" s="8">
        <f t="shared" ref="AK138:AK145" si="121">SUM(T130,T138)</f>
        <v>1745000</v>
      </c>
    </row>
    <row r="139" spans="1:37" ht="16" x14ac:dyDescent="0.2">
      <c r="A139" s="7" t="s">
        <v>1077</v>
      </c>
      <c r="B139" s="7" t="s">
        <v>1076</v>
      </c>
      <c r="C139" s="7" t="s">
        <v>777</v>
      </c>
      <c r="D139" s="7" t="s">
        <v>786</v>
      </c>
      <c r="E139" s="8">
        <v>2016</v>
      </c>
      <c r="F139" s="8">
        <v>1989</v>
      </c>
      <c r="G139" s="8">
        <v>1989</v>
      </c>
      <c r="H139" s="8">
        <v>25211000</v>
      </c>
      <c r="I139" s="8">
        <v>22893000</v>
      </c>
      <c r="J139" s="8">
        <v>12656000</v>
      </c>
      <c r="K139" s="8">
        <v>12656000</v>
      </c>
      <c r="L139" s="8">
        <v>8256000</v>
      </c>
      <c r="M139" s="8">
        <v>2162000</v>
      </c>
      <c r="N139" s="8">
        <v>538000</v>
      </c>
      <c r="O139" s="8">
        <v>723000</v>
      </c>
      <c r="P139" s="8">
        <v>1124000</v>
      </c>
      <c r="Q139" s="8">
        <v>2180000</v>
      </c>
      <c r="R139" s="8">
        <v>807000</v>
      </c>
      <c r="S139" s="8">
        <v>722000</v>
      </c>
      <c r="T139" s="8">
        <v>1981000</v>
      </c>
      <c r="V139" t="s">
        <v>108</v>
      </c>
      <c r="W139" s="8">
        <f t="shared" ref="W139:W144" si="122">SUM(F131,F139)</f>
        <v>6517</v>
      </c>
      <c r="X139" s="8">
        <f t="shared" si="108"/>
        <v>6517</v>
      </c>
      <c r="Y139" s="8">
        <f t="shared" si="109"/>
        <v>73463000</v>
      </c>
      <c r="Z139" s="8">
        <f t="shared" si="110"/>
        <v>64442000</v>
      </c>
      <c r="AA139" s="8">
        <f t="shared" si="111"/>
        <v>37797000</v>
      </c>
      <c r="AB139" s="8">
        <f t="shared" si="112"/>
        <v>37797000</v>
      </c>
      <c r="AC139" s="8">
        <f t="shared" si="113"/>
        <v>24637000</v>
      </c>
      <c r="AD139" s="8">
        <f t="shared" si="114"/>
        <v>6530000</v>
      </c>
      <c r="AE139" s="8">
        <f t="shared" si="115"/>
        <v>3031000</v>
      </c>
      <c r="AF139" s="8">
        <f t="shared" si="116"/>
        <v>1443000</v>
      </c>
      <c r="AG139" s="8">
        <f t="shared" si="117"/>
        <v>3743000</v>
      </c>
      <c r="AH139" s="8">
        <f t="shared" si="118"/>
        <v>5626000</v>
      </c>
      <c r="AI139" s="8">
        <f t="shared" si="119"/>
        <v>2439000</v>
      </c>
      <c r="AJ139" s="8">
        <f t="shared" si="120"/>
        <v>1825000</v>
      </c>
      <c r="AK139" s="8">
        <f t="shared" si="121"/>
        <v>1981000</v>
      </c>
    </row>
    <row r="140" spans="1:37" ht="16" x14ac:dyDescent="0.2">
      <c r="A140" s="7" t="s">
        <v>1077</v>
      </c>
      <c r="B140" s="7" t="s">
        <v>1076</v>
      </c>
      <c r="C140" s="7" t="s">
        <v>777</v>
      </c>
      <c r="D140" s="7" t="s">
        <v>786</v>
      </c>
      <c r="E140" s="8">
        <v>2017</v>
      </c>
      <c r="F140" s="8">
        <v>2106</v>
      </c>
      <c r="G140" s="8">
        <v>2106</v>
      </c>
      <c r="H140" s="8">
        <v>26546000</v>
      </c>
      <c r="I140" s="8">
        <v>24590000</v>
      </c>
      <c r="J140" s="8">
        <v>13576000</v>
      </c>
      <c r="K140" s="8">
        <v>13576000</v>
      </c>
      <c r="L140" s="8">
        <v>8975000</v>
      </c>
      <c r="M140" s="8">
        <v>2571000</v>
      </c>
      <c r="N140" s="8">
        <v>574000</v>
      </c>
      <c r="O140" s="8">
        <v>784000</v>
      </c>
      <c r="P140" s="8">
        <v>1124000</v>
      </c>
      <c r="Q140" s="8">
        <v>2425000</v>
      </c>
      <c r="R140" s="8">
        <v>706000</v>
      </c>
      <c r="S140" s="8">
        <v>791000</v>
      </c>
      <c r="T140" s="8">
        <v>2039000</v>
      </c>
      <c r="V140" t="s">
        <v>108</v>
      </c>
      <c r="W140" s="8">
        <f t="shared" si="122"/>
        <v>6755</v>
      </c>
      <c r="X140" s="8">
        <f t="shared" si="108"/>
        <v>6755</v>
      </c>
      <c r="Y140" s="8">
        <f t="shared" si="109"/>
        <v>89316000</v>
      </c>
      <c r="Z140" s="8">
        <f t="shared" si="110"/>
        <v>67495000</v>
      </c>
      <c r="AA140" s="8">
        <f t="shared" si="111"/>
        <v>40208000</v>
      </c>
      <c r="AB140" s="8">
        <f t="shared" si="112"/>
        <v>40208000</v>
      </c>
      <c r="AC140" s="8">
        <f t="shared" si="113"/>
        <v>25212000</v>
      </c>
      <c r="AD140" s="8">
        <f t="shared" si="114"/>
        <v>7158000</v>
      </c>
      <c r="AE140" s="8">
        <f t="shared" si="115"/>
        <v>2525000</v>
      </c>
      <c r="AF140" s="8">
        <f t="shared" si="116"/>
        <v>1505000</v>
      </c>
      <c r="AG140" s="8">
        <f t="shared" si="117"/>
        <v>3778000</v>
      </c>
      <c r="AH140" s="8">
        <f t="shared" si="118"/>
        <v>6006000</v>
      </c>
      <c r="AI140" s="8">
        <f t="shared" si="119"/>
        <v>2309000</v>
      </c>
      <c r="AJ140" s="8">
        <f t="shared" si="120"/>
        <v>1931000</v>
      </c>
      <c r="AK140" s="8">
        <f t="shared" si="121"/>
        <v>2042000</v>
      </c>
    </row>
    <row r="141" spans="1:37" ht="16" x14ac:dyDescent="0.2">
      <c r="A141" s="7" t="s">
        <v>1077</v>
      </c>
      <c r="B141" s="7" t="s">
        <v>1076</v>
      </c>
      <c r="C141" s="7" t="s">
        <v>777</v>
      </c>
      <c r="D141" s="7" t="s">
        <v>786</v>
      </c>
      <c r="E141" s="8">
        <v>2018</v>
      </c>
      <c r="F141" s="8">
        <v>2157</v>
      </c>
      <c r="G141" s="8">
        <v>2157</v>
      </c>
      <c r="H141" s="8">
        <v>41740000</v>
      </c>
      <c r="I141" s="8">
        <v>25538000</v>
      </c>
      <c r="J141" s="8">
        <v>13955000</v>
      </c>
      <c r="K141" s="8">
        <v>13955000</v>
      </c>
      <c r="L141" s="8">
        <v>9747000</v>
      </c>
      <c r="M141" s="8">
        <v>2457000</v>
      </c>
      <c r="N141" s="8">
        <v>548000</v>
      </c>
      <c r="O141" s="8">
        <v>763000</v>
      </c>
      <c r="P141" s="8">
        <v>1169000</v>
      </c>
      <c r="Q141" s="8">
        <v>3139000</v>
      </c>
      <c r="R141" s="8">
        <v>787000</v>
      </c>
      <c r="S141" s="8">
        <v>884000</v>
      </c>
      <c r="T141" s="8">
        <v>1836000</v>
      </c>
      <c r="V141" t="s">
        <v>108</v>
      </c>
      <c r="W141" s="8">
        <f t="shared" si="122"/>
        <v>6862</v>
      </c>
      <c r="X141" s="8">
        <f t="shared" si="108"/>
        <v>6862</v>
      </c>
      <c r="Y141" s="8">
        <f t="shared" si="109"/>
        <v>96202000</v>
      </c>
      <c r="Z141" s="8">
        <f t="shared" si="110"/>
        <v>70975000</v>
      </c>
      <c r="AA141" s="8">
        <f t="shared" si="111"/>
        <v>41889000</v>
      </c>
      <c r="AB141" s="8">
        <f t="shared" si="112"/>
        <v>41889000</v>
      </c>
      <c r="AC141" s="8">
        <f t="shared" si="113"/>
        <v>27225000</v>
      </c>
      <c r="AD141" s="8">
        <f t="shared" si="114"/>
        <v>7454000</v>
      </c>
      <c r="AE141" s="8">
        <f t="shared" si="115"/>
        <v>2669000</v>
      </c>
      <c r="AF141" s="8">
        <f t="shared" si="116"/>
        <v>1529000</v>
      </c>
      <c r="AG141" s="8">
        <f t="shared" si="117"/>
        <v>3913000</v>
      </c>
      <c r="AH141" s="8">
        <f t="shared" si="118"/>
        <v>7085000</v>
      </c>
      <c r="AI141" s="8">
        <f t="shared" si="119"/>
        <v>2475000</v>
      </c>
      <c r="AJ141" s="8">
        <f t="shared" si="120"/>
        <v>2100000</v>
      </c>
      <c r="AK141" s="8">
        <f t="shared" si="121"/>
        <v>1836000</v>
      </c>
    </row>
    <row r="142" spans="1:37" ht="16" x14ac:dyDescent="0.2">
      <c r="A142" s="7" t="s">
        <v>1077</v>
      </c>
      <c r="B142" s="7" t="s">
        <v>1076</v>
      </c>
      <c r="C142" s="7" t="s">
        <v>777</v>
      </c>
      <c r="D142" s="7" t="s">
        <v>786</v>
      </c>
      <c r="E142" s="8">
        <v>2019</v>
      </c>
      <c r="F142" s="8">
        <v>2204</v>
      </c>
      <c r="G142" s="8">
        <v>2204</v>
      </c>
      <c r="H142" s="8">
        <v>84329000</v>
      </c>
      <c r="I142" s="8">
        <v>28152000</v>
      </c>
      <c r="J142" s="8">
        <v>14596000</v>
      </c>
      <c r="K142" s="8">
        <v>14596000</v>
      </c>
      <c r="L142" s="8">
        <v>12806000</v>
      </c>
      <c r="M142" s="8">
        <v>2712000</v>
      </c>
      <c r="N142" s="8">
        <v>608000</v>
      </c>
      <c r="O142" s="8">
        <v>734000</v>
      </c>
      <c r="P142" s="8">
        <v>1422000</v>
      </c>
      <c r="Q142" s="8">
        <v>5708000</v>
      </c>
      <c r="R142" s="8">
        <v>723000</v>
      </c>
      <c r="S142" s="8">
        <v>899000</v>
      </c>
      <c r="T142" s="8">
        <v>750000</v>
      </c>
      <c r="V142" t="s">
        <v>108</v>
      </c>
      <c r="W142" s="8">
        <f t="shared" si="122"/>
        <v>6967</v>
      </c>
      <c r="X142" s="8">
        <f t="shared" si="108"/>
        <v>6967</v>
      </c>
      <c r="Y142" s="8">
        <f t="shared" si="109"/>
        <v>137657000</v>
      </c>
      <c r="Z142" s="8">
        <f t="shared" si="110"/>
        <v>75227000</v>
      </c>
      <c r="AA142" s="8">
        <f t="shared" si="111"/>
        <v>42989000</v>
      </c>
      <c r="AB142" s="8">
        <f t="shared" si="112"/>
        <v>42989000</v>
      </c>
      <c r="AC142" s="8">
        <f t="shared" si="113"/>
        <v>30346000</v>
      </c>
      <c r="AD142" s="8">
        <f t="shared" si="114"/>
        <v>7678000</v>
      </c>
      <c r="AE142" s="8">
        <f t="shared" si="115"/>
        <v>2506000</v>
      </c>
      <c r="AF142" s="8">
        <f t="shared" si="116"/>
        <v>1557000</v>
      </c>
      <c r="AG142" s="8">
        <f t="shared" si="117"/>
        <v>4212000</v>
      </c>
      <c r="AH142" s="8">
        <f t="shared" si="118"/>
        <v>9792000</v>
      </c>
      <c r="AI142" s="8">
        <f t="shared" si="119"/>
        <v>2502000</v>
      </c>
      <c r="AJ142" s="8">
        <f t="shared" si="120"/>
        <v>2099000</v>
      </c>
      <c r="AK142" s="8">
        <f t="shared" si="121"/>
        <v>1865000</v>
      </c>
    </row>
    <row r="143" spans="1:37" ht="16" x14ac:dyDescent="0.2">
      <c r="A143" s="7" t="s">
        <v>1077</v>
      </c>
      <c r="B143" s="7" t="s">
        <v>1076</v>
      </c>
      <c r="C143" s="7" t="s">
        <v>777</v>
      </c>
      <c r="D143" s="7" t="s">
        <v>786</v>
      </c>
      <c r="E143" s="8">
        <v>2020</v>
      </c>
      <c r="F143" s="8">
        <v>2243</v>
      </c>
      <c r="G143" s="8">
        <v>2243</v>
      </c>
      <c r="H143" s="8">
        <v>70414000</v>
      </c>
      <c r="I143" s="8">
        <v>26857000</v>
      </c>
      <c r="J143" s="8">
        <v>14511000</v>
      </c>
      <c r="K143" s="8">
        <v>14511000</v>
      </c>
      <c r="L143" s="8">
        <v>11829000</v>
      </c>
      <c r="M143" s="8">
        <v>1982000</v>
      </c>
      <c r="N143" s="8">
        <v>672000</v>
      </c>
      <c r="O143" s="8">
        <v>810000</v>
      </c>
      <c r="P143" s="8">
        <v>1449000</v>
      </c>
      <c r="Q143" s="8">
        <v>5021000</v>
      </c>
      <c r="R143" s="8">
        <v>641000</v>
      </c>
      <c r="S143" s="8">
        <v>1254000</v>
      </c>
      <c r="T143" s="8">
        <v>517000</v>
      </c>
      <c r="V143" t="s">
        <v>108</v>
      </c>
      <c r="W143" s="8">
        <f t="shared" si="122"/>
        <v>7090</v>
      </c>
      <c r="X143" s="8">
        <f t="shared" si="108"/>
        <v>7090</v>
      </c>
      <c r="Y143" s="8">
        <f t="shared" si="109"/>
        <v>124072000</v>
      </c>
      <c r="Z143" s="8">
        <f t="shared" si="110"/>
        <v>74838000</v>
      </c>
      <c r="AA143" s="8">
        <f t="shared" si="111"/>
        <v>43588000</v>
      </c>
      <c r="AB143" s="8">
        <f t="shared" si="112"/>
        <v>43588000</v>
      </c>
      <c r="AC143" s="8">
        <f t="shared" si="113"/>
        <v>29596000</v>
      </c>
      <c r="AD143" s="8">
        <f t="shared" si="114"/>
        <v>7529000</v>
      </c>
      <c r="AE143" s="8">
        <f t="shared" si="115"/>
        <v>2487000</v>
      </c>
      <c r="AF143" s="8">
        <f t="shared" si="116"/>
        <v>1612000</v>
      </c>
      <c r="AG143" s="8">
        <f t="shared" si="117"/>
        <v>4518000</v>
      </c>
      <c r="AH143" s="8">
        <f t="shared" si="118"/>
        <v>8752000</v>
      </c>
      <c r="AI143" s="8">
        <f t="shared" si="119"/>
        <v>2157000</v>
      </c>
      <c r="AJ143" s="8">
        <f t="shared" si="120"/>
        <v>2541000</v>
      </c>
      <c r="AK143" s="8">
        <f t="shared" si="121"/>
        <v>1626000</v>
      </c>
    </row>
    <row r="144" spans="1:37" ht="16" x14ac:dyDescent="0.2">
      <c r="A144" s="7" t="s">
        <v>1077</v>
      </c>
      <c r="B144" s="7" t="s">
        <v>1076</v>
      </c>
      <c r="C144" s="7" t="s">
        <v>777</v>
      </c>
      <c r="D144" s="7" t="s">
        <v>786</v>
      </c>
      <c r="E144" s="8">
        <v>2021</v>
      </c>
      <c r="F144" s="8">
        <v>2389</v>
      </c>
      <c r="G144" s="8">
        <v>2389</v>
      </c>
      <c r="H144" s="8">
        <v>59292000</v>
      </c>
      <c r="I144" s="8">
        <v>32179000</v>
      </c>
      <c r="J144" s="8">
        <v>19280000</v>
      </c>
      <c r="K144" s="8">
        <v>19280000</v>
      </c>
      <c r="L144" s="8">
        <v>11635000</v>
      </c>
      <c r="M144" s="8">
        <v>2314000</v>
      </c>
      <c r="N144" s="8">
        <v>837000</v>
      </c>
      <c r="O144" s="8">
        <v>987000</v>
      </c>
      <c r="P144" s="8">
        <v>1814000</v>
      </c>
      <c r="Q144" s="8">
        <v>3674000</v>
      </c>
      <c r="R144" s="8">
        <v>975000</v>
      </c>
      <c r="S144" s="8">
        <v>1034000</v>
      </c>
      <c r="T144" s="8">
        <v>1264000</v>
      </c>
      <c r="V144" t="s">
        <v>108</v>
      </c>
      <c r="W144" s="8">
        <f t="shared" si="122"/>
        <v>6853</v>
      </c>
      <c r="X144" s="8">
        <f t="shared" si="108"/>
        <v>6853</v>
      </c>
      <c r="Y144" s="8">
        <f t="shared" si="109"/>
        <v>115311000</v>
      </c>
      <c r="Z144" s="8">
        <f t="shared" si="110"/>
        <v>83113000</v>
      </c>
      <c r="AA144" s="8">
        <f t="shared" si="111"/>
        <v>49936000</v>
      </c>
      <c r="AB144" s="8">
        <f t="shared" si="112"/>
        <v>49936000</v>
      </c>
      <c r="AC144" s="8">
        <f t="shared" si="113"/>
        <v>30876000</v>
      </c>
      <c r="AD144" s="8">
        <f t="shared" si="114"/>
        <v>7385000</v>
      </c>
      <c r="AE144" s="8">
        <f t="shared" si="115"/>
        <v>3396000</v>
      </c>
      <c r="AF144" s="8">
        <f t="shared" si="116"/>
        <v>1976000</v>
      </c>
      <c r="AG144" s="8">
        <f t="shared" si="117"/>
        <v>5070000</v>
      </c>
      <c r="AH144" s="8">
        <f t="shared" si="118"/>
        <v>7680000</v>
      </c>
      <c r="AI144" s="8">
        <f t="shared" si="119"/>
        <v>3151000</v>
      </c>
      <c r="AJ144" s="8">
        <f t="shared" si="120"/>
        <v>2218000</v>
      </c>
      <c r="AK144" s="8">
        <f t="shared" si="121"/>
        <v>2279000</v>
      </c>
    </row>
    <row r="145" spans="1:37" ht="16" x14ac:dyDescent="0.2">
      <c r="A145" s="7" t="s">
        <v>1077</v>
      </c>
      <c r="B145" s="7" t="s">
        <v>1076</v>
      </c>
      <c r="C145" s="7" t="s">
        <v>777</v>
      </c>
      <c r="D145" s="7" t="s">
        <v>786</v>
      </c>
      <c r="E145" s="8">
        <v>2022</v>
      </c>
      <c r="F145" s="8">
        <v>2502</v>
      </c>
      <c r="G145" s="8">
        <v>2502</v>
      </c>
      <c r="H145" s="8">
        <v>45918000</v>
      </c>
      <c r="I145" s="8">
        <v>30694000</v>
      </c>
      <c r="J145" s="8">
        <v>17036000</v>
      </c>
      <c r="K145" s="8">
        <v>17036000</v>
      </c>
      <c r="L145" s="8">
        <v>11403000</v>
      </c>
      <c r="M145" s="8">
        <v>2214000</v>
      </c>
      <c r="N145" s="8">
        <v>463000</v>
      </c>
      <c r="O145" s="8">
        <v>902000</v>
      </c>
      <c r="P145" s="8">
        <v>1790000</v>
      </c>
      <c r="Q145" s="8">
        <v>4136000</v>
      </c>
      <c r="R145" s="8">
        <v>740000</v>
      </c>
      <c r="S145" s="8">
        <v>1158000</v>
      </c>
      <c r="T145" s="8">
        <v>2255000</v>
      </c>
      <c r="V145" t="s">
        <v>108</v>
      </c>
      <c r="W145" s="8">
        <f>SUM(F137,F145)</f>
        <v>7213</v>
      </c>
      <c r="X145" s="8">
        <f t="shared" si="108"/>
        <v>7213</v>
      </c>
      <c r="Y145" s="8">
        <f t="shared" si="109"/>
        <v>103036000</v>
      </c>
      <c r="Z145" s="8">
        <f t="shared" si="110"/>
        <v>83410000</v>
      </c>
      <c r="AA145" s="8">
        <f t="shared" si="111"/>
        <v>50385000</v>
      </c>
      <c r="AB145" s="8">
        <f t="shared" si="112"/>
        <v>50385000</v>
      </c>
      <c r="AC145" s="8">
        <f t="shared" si="113"/>
        <v>30750000</v>
      </c>
      <c r="AD145" s="8">
        <f t="shared" si="114"/>
        <v>8052000</v>
      </c>
      <c r="AE145" s="8">
        <f t="shared" si="115"/>
        <v>2395000</v>
      </c>
      <c r="AF145" s="8">
        <f t="shared" si="116"/>
        <v>1795000</v>
      </c>
      <c r="AG145" s="8">
        <f t="shared" si="117"/>
        <v>5305000</v>
      </c>
      <c r="AH145" s="8">
        <f t="shared" si="118"/>
        <v>8082000</v>
      </c>
      <c r="AI145" s="8">
        <f t="shared" si="119"/>
        <v>2681000</v>
      </c>
      <c r="AJ145" s="8">
        <f t="shared" si="120"/>
        <v>2440000</v>
      </c>
      <c r="AK145" s="8">
        <f t="shared" si="121"/>
        <v>2255000</v>
      </c>
    </row>
    <row r="146" spans="1:37" x14ac:dyDescent="0.2">
      <c r="A146" s="7" t="s">
        <v>1075</v>
      </c>
      <c r="B146" s="7" t="s">
        <v>1074</v>
      </c>
      <c r="C146" s="7" t="s">
        <v>777</v>
      </c>
      <c r="D146" s="7" t="s">
        <v>786</v>
      </c>
      <c r="E146" s="8">
        <v>2015</v>
      </c>
      <c r="F146" s="8">
        <v>105</v>
      </c>
      <c r="G146" s="8">
        <v>105</v>
      </c>
      <c r="H146" s="8">
        <v>1353000</v>
      </c>
      <c r="I146" s="8">
        <v>1268000</v>
      </c>
      <c r="J146" s="8">
        <v>705000</v>
      </c>
      <c r="K146" s="8">
        <v>705000</v>
      </c>
      <c r="L146" s="8">
        <v>427000</v>
      </c>
      <c r="M146" s="8">
        <v>19000</v>
      </c>
      <c r="N146" s="8">
        <v>44000</v>
      </c>
      <c r="O146" s="8">
        <v>98000</v>
      </c>
      <c r="P146" s="8">
        <v>0</v>
      </c>
      <c r="Q146" s="8">
        <v>120000</v>
      </c>
      <c r="R146" s="8">
        <v>108000</v>
      </c>
      <c r="S146" s="8">
        <v>38000</v>
      </c>
      <c r="T146" s="8">
        <v>136000</v>
      </c>
    </row>
    <row r="147" spans="1:37" x14ac:dyDescent="0.2">
      <c r="A147" s="7" t="s">
        <v>1075</v>
      </c>
      <c r="B147" s="7" t="s">
        <v>1074</v>
      </c>
      <c r="C147" s="7" t="s">
        <v>777</v>
      </c>
      <c r="D147" s="7" t="s">
        <v>786</v>
      </c>
      <c r="E147" s="8">
        <v>2016</v>
      </c>
      <c r="F147" s="8">
        <v>97</v>
      </c>
      <c r="G147" s="8">
        <v>97</v>
      </c>
      <c r="H147" s="8">
        <v>1334000</v>
      </c>
      <c r="I147" s="8">
        <v>1324000</v>
      </c>
      <c r="J147" s="8">
        <v>725000</v>
      </c>
      <c r="K147" s="8">
        <v>725000</v>
      </c>
      <c r="L147" s="8">
        <v>479000</v>
      </c>
      <c r="M147" s="8">
        <v>33000</v>
      </c>
      <c r="N147" s="8">
        <v>37000</v>
      </c>
      <c r="O147" s="8">
        <v>110000</v>
      </c>
      <c r="P147" s="8">
        <v>0</v>
      </c>
      <c r="Q147" s="8">
        <v>164000</v>
      </c>
      <c r="R147" s="8">
        <v>95000</v>
      </c>
      <c r="S147" s="8">
        <v>40000</v>
      </c>
      <c r="T147" s="8">
        <v>120000</v>
      </c>
    </row>
    <row r="148" spans="1:37" x14ac:dyDescent="0.2">
      <c r="A148" s="7" t="s">
        <v>1075</v>
      </c>
      <c r="B148" s="7" t="s">
        <v>1074</v>
      </c>
      <c r="C148" s="7" t="s">
        <v>777</v>
      </c>
      <c r="D148" s="7" t="s">
        <v>786</v>
      </c>
      <c r="E148" s="8">
        <v>2017</v>
      </c>
      <c r="F148" s="8">
        <v>94</v>
      </c>
      <c r="G148" s="8">
        <v>94</v>
      </c>
      <c r="H148" s="8">
        <v>1250000</v>
      </c>
      <c r="I148" s="8">
        <v>1238000</v>
      </c>
      <c r="J148" s="8">
        <v>709000</v>
      </c>
      <c r="K148" s="8">
        <v>709000</v>
      </c>
      <c r="L148" s="8">
        <v>412000</v>
      </c>
      <c r="M148" s="8">
        <v>32000</v>
      </c>
      <c r="N148" s="8">
        <v>24000</v>
      </c>
      <c r="O148" s="8">
        <v>91000</v>
      </c>
      <c r="P148" s="8">
        <v>0</v>
      </c>
      <c r="Q148" s="8">
        <v>135000</v>
      </c>
      <c r="R148" s="8">
        <v>88000</v>
      </c>
      <c r="S148" s="8">
        <v>42000</v>
      </c>
      <c r="T148" s="8">
        <v>117000</v>
      </c>
    </row>
    <row r="149" spans="1:37" x14ac:dyDescent="0.2">
      <c r="A149" s="7" t="s">
        <v>1075</v>
      </c>
      <c r="B149" s="7" t="s">
        <v>1074</v>
      </c>
      <c r="C149" s="7" t="s">
        <v>777</v>
      </c>
      <c r="D149" s="7" t="s">
        <v>786</v>
      </c>
      <c r="E149" s="8">
        <v>2018</v>
      </c>
      <c r="F149" s="8">
        <v>93</v>
      </c>
      <c r="G149" s="8">
        <v>93</v>
      </c>
      <c r="H149" s="8">
        <v>1384000</v>
      </c>
      <c r="I149" s="8">
        <v>1279000</v>
      </c>
      <c r="J149" s="8">
        <v>720000</v>
      </c>
      <c r="K149" s="8">
        <v>720000</v>
      </c>
      <c r="L149" s="8">
        <v>432000</v>
      </c>
      <c r="M149" s="8">
        <v>38000</v>
      </c>
      <c r="N149" s="8">
        <v>20000</v>
      </c>
      <c r="O149" s="8">
        <v>112000</v>
      </c>
      <c r="P149" s="8">
        <v>0</v>
      </c>
      <c r="Q149" s="8">
        <v>120000</v>
      </c>
      <c r="R149" s="8">
        <v>98000</v>
      </c>
      <c r="S149" s="8">
        <v>44000</v>
      </c>
      <c r="T149" s="8">
        <v>127000</v>
      </c>
    </row>
    <row r="150" spans="1:37" x14ac:dyDescent="0.2">
      <c r="A150" s="7" t="s">
        <v>1075</v>
      </c>
      <c r="B150" s="7" t="s">
        <v>1074</v>
      </c>
      <c r="C150" s="7" t="s">
        <v>777</v>
      </c>
      <c r="D150" s="7" t="s">
        <v>786</v>
      </c>
      <c r="E150" s="8">
        <v>2019</v>
      </c>
      <c r="F150" s="8">
        <v>98</v>
      </c>
      <c r="G150" s="8">
        <v>98</v>
      </c>
      <c r="H150" s="8">
        <v>1422000</v>
      </c>
      <c r="I150" s="8">
        <v>1341000</v>
      </c>
      <c r="J150" s="8">
        <v>779000</v>
      </c>
      <c r="K150" s="8">
        <v>779000</v>
      </c>
      <c r="L150" s="8">
        <v>423000</v>
      </c>
      <c r="M150" s="8">
        <v>39000</v>
      </c>
      <c r="N150" s="8">
        <v>16000</v>
      </c>
      <c r="O150" s="8">
        <v>123000</v>
      </c>
      <c r="P150" s="8">
        <v>0</v>
      </c>
      <c r="Q150" s="8">
        <v>112000</v>
      </c>
      <c r="R150" s="8">
        <v>88000</v>
      </c>
      <c r="S150" s="8">
        <v>45000</v>
      </c>
      <c r="T150" s="8">
        <v>139000</v>
      </c>
    </row>
    <row r="151" spans="1:37" x14ac:dyDescent="0.2">
      <c r="A151" s="7" t="s">
        <v>1075</v>
      </c>
      <c r="B151" s="7" t="s">
        <v>1074</v>
      </c>
      <c r="C151" s="7" t="s">
        <v>777</v>
      </c>
      <c r="D151" s="7" t="s">
        <v>786</v>
      </c>
      <c r="E151" s="8">
        <v>2020</v>
      </c>
      <c r="F151" s="8">
        <v>90</v>
      </c>
      <c r="G151" s="8">
        <v>90</v>
      </c>
      <c r="H151" s="8">
        <v>1274000</v>
      </c>
      <c r="I151" s="8">
        <v>1222000</v>
      </c>
      <c r="J151" s="8">
        <v>715000</v>
      </c>
      <c r="K151" s="8">
        <v>715000</v>
      </c>
      <c r="L151" s="8">
        <v>384000</v>
      </c>
      <c r="M151" s="8">
        <v>38000</v>
      </c>
      <c r="N151" s="8">
        <v>20000</v>
      </c>
      <c r="O151" s="8">
        <v>103000</v>
      </c>
      <c r="P151" s="8">
        <v>0</v>
      </c>
      <c r="Q151" s="8">
        <v>106000</v>
      </c>
      <c r="R151" s="8">
        <v>71000</v>
      </c>
      <c r="S151" s="8">
        <v>46000</v>
      </c>
      <c r="T151" s="8">
        <v>123000</v>
      </c>
    </row>
    <row r="152" spans="1:37" x14ac:dyDescent="0.2">
      <c r="A152" s="7" t="s">
        <v>1075</v>
      </c>
      <c r="B152" s="7" t="s">
        <v>1074</v>
      </c>
      <c r="C152" s="7" t="s">
        <v>777</v>
      </c>
      <c r="D152" s="7" t="s">
        <v>786</v>
      </c>
      <c r="E152" s="8">
        <v>2021</v>
      </c>
      <c r="F152" s="8">
        <v>109</v>
      </c>
      <c r="G152" s="8">
        <v>109</v>
      </c>
      <c r="H152" s="8">
        <v>1423000</v>
      </c>
      <c r="I152" s="8">
        <v>1364000</v>
      </c>
      <c r="J152" s="8">
        <v>795000</v>
      </c>
      <c r="K152" s="8">
        <v>795000</v>
      </c>
      <c r="L152" s="8">
        <v>445000</v>
      </c>
      <c r="M152" s="8">
        <v>39000</v>
      </c>
      <c r="N152" s="8">
        <v>21000</v>
      </c>
      <c r="O152" s="8">
        <v>110000</v>
      </c>
      <c r="P152" s="8">
        <v>0</v>
      </c>
      <c r="Q152" s="8">
        <v>148000</v>
      </c>
      <c r="R152" s="8">
        <v>80000</v>
      </c>
      <c r="S152" s="8">
        <v>47000</v>
      </c>
      <c r="T152" s="8">
        <v>124000</v>
      </c>
    </row>
    <row r="153" spans="1:37" x14ac:dyDescent="0.2">
      <c r="A153" s="7" t="s">
        <v>1075</v>
      </c>
      <c r="B153" s="7" t="s">
        <v>1074</v>
      </c>
      <c r="C153" s="7" t="s">
        <v>777</v>
      </c>
      <c r="D153" s="7" t="s">
        <v>786</v>
      </c>
      <c r="E153" s="8">
        <v>2022</v>
      </c>
      <c r="F153" s="8">
        <v>117</v>
      </c>
      <c r="G153" s="8">
        <v>117</v>
      </c>
      <c r="H153" s="8">
        <v>1588000</v>
      </c>
      <c r="I153" s="8">
        <v>1567000</v>
      </c>
      <c r="J153" s="8">
        <v>872000</v>
      </c>
      <c r="K153" s="8">
        <v>872000</v>
      </c>
      <c r="L153" s="8">
        <v>539000</v>
      </c>
      <c r="M153" s="8">
        <v>40000</v>
      </c>
      <c r="N153" s="8">
        <v>27000</v>
      </c>
      <c r="O153" s="8">
        <v>142000</v>
      </c>
      <c r="P153" s="8">
        <v>0</v>
      </c>
      <c r="Q153" s="8">
        <v>182000</v>
      </c>
      <c r="R153" s="8">
        <v>96000</v>
      </c>
      <c r="S153" s="8">
        <v>52000</v>
      </c>
      <c r="T153" s="8">
        <v>156000</v>
      </c>
    </row>
    <row r="154" spans="1:37" ht="16" x14ac:dyDescent="0.2">
      <c r="A154" s="7" t="s">
        <v>1073</v>
      </c>
      <c r="B154" s="7" t="s">
        <v>1072</v>
      </c>
      <c r="C154" s="7" t="s">
        <v>777</v>
      </c>
      <c r="D154" s="7" t="s">
        <v>786</v>
      </c>
      <c r="E154" s="8">
        <v>2015</v>
      </c>
      <c r="F154" s="8">
        <v>40</v>
      </c>
      <c r="G154" s="8">
        <v>40</v>
      </c>
      <c r="H154" s="8">
        <v>1054000</v>
      </c>
      <c r="I154" s="8">
        <v>969000</v>
      </c>
      <c r="J154" s="8">
        <v>552000</v>
      </c>
      <c r="K154" s="8">
        <v>552000</v>
      </c>
      <c r="L154" s="8">
        <v>392000</v>
      </c>
      <c r="M154" s="8">
        <v>53000</v>
      </c>
      <c r="N154" s="8">
        <v>18000</v>
      </c>
      <c r="O154" s="8">
        <v>100000</v>
      </c>
      <c r="P154" s="8">
        <v>0</v>
      </c>
      <c r="Q154" s="8">
        <v>120000</v>
      </c>
      <c r="R154" s="8">
        <v>63000</v>
      </c>
      <c r="S154" s="8">
        <v>38000</v>
      </c>
      <c r="T154" s="8">
        <v>25000</v>
      </c>
      <c r="V154" t="s">
        <v>339</v>
      </c>
      <c r="W154" s="8">
        <f>SUM(F146,F154)</f>
        <v>145</v>
      </c>
      <c r="X154" s="8">
        <f t="shared" ref="X154:X161" si="123">SUM(G146,G154)</f>
        <v>145</v>
      </c>
      <c r="Y154" s="8">
        <f t="shared" ref="Y154:Y161" si="124">SUM(H146,H154)</f>
        <v>2407000</v>
      </c>
      <c r="Z154" s="8">
        <f t="shared" ref="Z154:Z161" si="125">SUM(I146,I154)</f>
        <v>2237000</v>
      </c>
      <c r="AA154" s="8">
        <f t="shared" ref="AA154:AA161" si="126">SUM(J146,J154)</f>
        <v>1257000</v>
      </c>
      <c r="AB154" s="8">
        <f t="shared" ref="AB154:AB161" si="127">SUM(K146,K154)</f>
        <v>1257000</v>
      </c>
      <c r="AC154" s="8">
        <f t="shared" ref="AC154:AC161" si="128">SUM(L146,L154)</f>
        <v>819000</v>
      </c>
      <c r="AD154" s="8">
        <f t="shared" ref="AD154:AD161" si="129">SUM(M146,M154)</f>
        <v>72000</v>
      </c>
      <c r="AE154" s="8">
        <f t="shared" ref="AE154:AE161" si="130">SUM(N146,N154)</f>
        <v>62000</v>
      </c>
      <c r="AF154" s="8">
        <f t="shared" ref="AF154:AF161" si="131">SUM(O146,O154)</f>
        <v>198000</v>
      </c>
      <c r="AG154" s="8">
        <f t="shared" ref="AG154:AG161" si="132">SUM(P146,P154)</f>
        <v>0</v>
      </c>
      <c r="AH154" s="8">
        <f t="shared" ref="AH154:AH161" si="133">SUM(Q146,Q154)</f>
        <v>240000</v>
      </c>
      <c r="AI154" s="8">
        <f t="shared" ref="AI154:AI161" si="134">SUM(R146,R154)</f>
        <v>171000</v>
      </c>
      <c r="AJ154" s="8">
        <f t="shared" ref="AJ154:AJ161" si="135">SUM(S146,S154)</f>
        <v>76000</v>
      </c>
      <c r="AK154" s="8">
        <f t="shared" ref="AK154:AK161" si="136">SUM(T146,T154)</f>
        <v>161000</v>
      </c>
    </row>
    <row r="155" spans="1:37" ht="16" x14ac:dyDescent="0.2">
      <c r="A155" s="7" t="s">
        <v>1073</v>
      </c>
      <c r="B155" s="7" t="s">
        <v>1072</v>
      </c>
      <c r="C155" s="7" t="s">
        <v>777</v>
      </c>
      <c r="D155" s="7" t="s">
        <v>786</v>
      </c>
      <c r="E155" s="8">
        <v>2016</v>
      </c>
      <c r="F155" s="8">
        <v>46</v>
      </c>
      <c r="G155" s="8">
        <v>46</v>
      </c>
      <c r="H155" s="8">
        <v>1060000</v>
      </c>
      <c r="I155" s="8">
        <v>1011000</v>
      </c>
      <c r="J155" s="8">
        <v>554000</v>
      </c>
      <c r="K155" s="8">
        <v>554000</v>
      </c>
      <c r="L155" s="8">
        <v>434000</v>
      </c>
      <c r="M155" s="8">
        <v>43000</v>
      </c>
      <c r="N155" s="8">
        <v>19000</v>
      </c>
      <c r="O155" s="8">
        <v>102000</v>
      </c>
      <c r="P155" s="8">
        <v>0</v>
      </c>
      <c r="Q155" s="8">
        <v>164000</v>
      </c>
      <c r="R155" s="8">
        <v>68000</v>
      </c>
      <c r="S155" s="8">
        <v>38000</v>
      </c>
      <c r="T155" s="8">
        <v>23000</v>
      </c>
      <c r="V155" t="s">
        <v>339</v>
      </c>
      <c r="W155" s="8">
        <f t="shared" ref="W155:W160" si="137">SUM(F147,F155)</f>
        <v>143</v>
      </c>
      <c r="X155" s="8">
        <f t="shared" si="123"/>
        <v>143</v>
      </c>
      <c r="Y155" s="8">
        <f t="shared" si="124"/>
        <v>2394000</v>
      </c>
      <c r="Z155" s="8">
        <f t="shared" si="125"/>
        <v>2335000</v>
      </c>
      <c r="AA155" s="8">
        <f t="shared" si="126"/>
        <v>1279000</v>
      </c>
      <c r="AB155" s="8">
        <f t="shared" si="127"/>
        <v>1279000</v>
      </c>
      <c r="AC155" s="8">
        <f t="shared" si="128"/>
        <v>913000</v>
      </c>
      <c r="AD155" s="8">
        <f t="shared" si="129"/>
        <v>76000</v>
      </c>
      <c r="AE155" s="8">
        <f t="shared" si="130"/>
        <v>56000</v>
      </c>
      <c r="AF155" s="8">
        <f t="shared" si="131"/>
        <v>212000</v>
      </c>
      <c r="AG155" s="8">
        <f t="shared" si="132"/>
        <v>0</v>
      </c>
      <c r="AH155" s="8">
        <f t="shared" si="133"/>
        <v>328000</v>
      </c>
      <c r="AI155" s="8">
        <f t="shared" si="134"/>
        <v>163000</v>
      </c>
      <c r="AJ155" s="8">
        <f t="shared" si="135"/>
        <v>78000</v>
      </c>
      <c r="AK155" s="8">
        <f t="shared" si="136"/>
        <v>143000</v>
      </c>
    </row>
    <row r="156" spans="1:37" ht="16" x14ac:dyDescent="0.2">
      <c r="A156" s="7" t="s">
        <v>1073</v>
      </c>
      <c r="B156" s="7" t="s">
        <v>1072</v>
      </c>
      <c r="C156" s="7" t="s">
        <v>777</v>
      </c>
      <c r="D156" s="7" t="s">
        <v>786</v>
      </c>
      <c r="E156" s="8">
        <v>2017</v>
      </c>
      <c r="F156" s="8">
        <v>45</v>
      </c>
      <c r="G156" s="8">
        <v>45</v>
      </c>
      <c r="H156" s="8">
        <v>979000</v>
      </c>
      <c r="I156" s="8">
        <v>933000</v>
      </c>
      <c r="J156" s="8">
        <v>520000</v>
      </c>
      <c r="K156" s="8">
        <v>520000</v>
      </c>
      <c r="L156" s="8">
        <v>387000</v>
      </c>
      <c r="M156" s="8">
        <v>47000</v>
      </c>
      <c r="N156" s="8">
        <v>22000</v>
      </c>
      <c r="O156" s="8">
        <v>86000</v>
      </c>
      <c r="P156" s="8">
        <v>0</v>
      </c>
      <c r="Q156" s="8">
        <v>123000</v>
      </c>
      <c r="R156" s="8">
        <v>70000</v>
      </c>
      <c r="S156" s="8">
        <v>39000</v>
      </c>
      <c r="T156" s="8">
        <v>26000</v>
      </c>
      <c r="V156" t="s">
        <v>339</v>
      </c>
      <c r="W156" s="8">
        <f t="shared" si="137"/>
        <v>139</v>
      </c>
      <c r="X156" s="8">
        <f t="shared" si="123"/>
        <v>139</v>
      </c>
      <c r="Y156" s="8">
        <f t="shared" si="124"/>
        <v>2229000</v>
      </c>
      <c r="Z156" s="8">
        <f t="shared" si="125"/>
        <v>2171000</v>
      </c>
      <c r="AA156" s="8">
        <f t="shared" si="126"/>
        <v>1229000</v>
      </c>
      <c r="AB156" s="8">
        <f t="shared" si="127"/>
        <v>1229000</v>
      </c>
      <c r="AC156" s="8">
        <f t="shared" si="128"/>
        <v>799000</v>
      </c>
      <c r="AD156" s="8">
        <f t="shared" si="129"/>
        <v>79000</v>
      </c>
      <c r="AE156" s="8">
        <f t="shared" si="130"/>
        <v>46000</v>
      </c>
      <c r="AF156" s="8">
        <f t="shared" si="131"/>
        <v>177000</v>
      </c>
      <c r="AG156" s="8">
        <f t="shared" si="132"/>
        <v>0</v>
      </c>
      <c r="AH156" s="8">
        <f t="shared" si="133"/>
        <v>258000</v>
      </c>
      <c r="AI156" s="8">
        <f t="shared" si="134"/>
        <v>158000</v>
      </c>
      <c r="AJ156" s="8">
        <f t="shared" si="135"/>
        <v>81000</v>
      </c>
      <c r="AK156" s="8">
        <f t="shared" si="136"/>
        <v>143000</v>
      </c>
    </row>
    <row r="157" spans="1:37" ht="16" x14ac:dyDescent="0.2">
      <c r="A157" s="7" t="s">
        <v>1073</v>
      </c>
      <c r="B157" s="7" t="s">
        <v>1072</v>
      </c>
      <c r="C157" s="7" t="s">
        <v>777</v>
      </c>
      <c r="D157" s="7" t="s">
        <v>786</v>
      </c>
      <c r="E157" s="8">
        <v>2018</v>
      </c>
      <c r="F157" s="8">
        <v>42</v>
      </c>
      <c r="G157" s="8">
        <v>42</v>
      </c>
      <c r="H157" s="8">
        <v>1000000</v>
      </c>
      <c r="I157" s="8">
        <v>896000</v>
      </c>
      <c r="J157" s="8">
        <v>518000</v>
      </c>
      <c r="K157" s="8">
        <v>518000</v>
      </c>
      <c r="L157" s="8">
        <v>351000</v>
      </c>
      <c r="M157" s="8">
        <v>48000</v>
      </c>
      <c r="N157" s="8">
        <v>16000</v>
      </c>
      <c r="O157" s="8">
        <v>74000</v>
      </c>
      <c r="P157" s="8">
        <v>0</v>
      </c>
      <c r="Q157" s="8">
        <v>109000</v>
      </c>
      <c r="R157" s="8">
        <v>63000</v>
      </c>
      <c r="S157" s="8">
        <v>41000</v>
      </c>
      <c r="T157" s="8">
        <v>27000</v>
      </c>
      <c r="V157" t="s">
        <v>339</v>
      </c>
      <c r="W157" s="8">
        <f t="shared" si="137"/>
        <v>135</v>
      </c>
      <c r="X157" s="8">
        <f t="shared" si="123"/>
        <v>135</v>
      </c>
      <c r="Y157" s="8">
        <f t="shared" si="124"/>
        <v>2384000</v>
      </c>
      <c r="Z157" s="8">
        <f t="shared" si="125"/>
        <v>2175000</v>
      </c>
      <c r="AA157" s="8">
        <f t="shared" si="126"/>
        <v>1238000</v>
      </c>
      <c r="AB157" s="8">
        <f t="shared" si="127"/>
        <v>1238000</v>
      </c>
      <c r="AC157" s="8">
        <f t="shared" si="128"/>
        <v>783000</v>
      </c>
      <c r="AD157" s="8">
        <f t="shared" si="129"/>
        <v>86000</v>
      </c>
      <c r="AE157" s="8">
        <f t="shared" si="130"/>
        <v>36000</v>
      </c>
      <c r="AF157" s="8">
        <f t="shared" si="131"/>
        <v>186000</v>
      </c>
      <c r="AG157" s="8">
        <f t="shared" si="132"/>
        <v>0</v>
      </c>
      <c r="AH157" s="8">
        <f t="shared" si="133"/>
        <v>229000</v>
      </c>
      <c r="AI157" s="8">
        <f t="shared" si="134"/>
        <v>161000</v>
      </c>
      <c r="AJ157" s="8">
        <f t="shared" si="135"/>
        <v>85000</v>
      </c>
      <c r="AK157" s="8">
        <f t="shared" si="136"/>
        <v>154000</v>
      </c>
    </row>
    <row r="158" spans="1:37" ht="16" x14ac:dyDescent="0.2">
      <c r="A158" s="7" t="s">
        <v>1073</v>
      </c>
      <c r="B158" s="7" t="s">
        <v>1072</v>
      </c>
      <c r="C158" s="7" t="s">
        <v>777</v>
      </c>
      <c r="D158" s="7" t="s">
        <v>786</v>
      </c>
      <c r="E158" s="8">
        <v>2019</v>
      </c>
      <c r="F158" s="8">
        <v>40</v>
      </c>
      <c r="G158" s="8">
        <v>40</v>
      </c>
      <c r="H158" s="8">
        <v>980000</v>
      </c>
      <c r="I158" s="8">
        <v>873000</v>
      </c>
      <c r="J158" s="8">
        <v>520000</v>
      </c>
      <c r="K158" s="8">
        <v>520000</v>
      </c>
      <c r="L158" s="8">
        <v>321000</v>
      </c>
      <c r="M158" s="8">
        <v>47000</v>
      </c>
      <c r="N158" s="8">
        <v>11000</v>
      </c>
      <c r="O158" s="8">
        <v>60000</v>
      </c>
      <c r="P158" s="8">
        <v>0</v>
      </c>
      <c r="Q158" s="8">
        <v>108000</v>
      </c>
      <c r="R158" s="8">
        <v>54000</v>
      </c>
      <c r="S158" s="8">
        <v>41000</v>
      </c>
      <c r="T158" s="8">
        <v>32000</v>
      </c>
      <c r="V158" t="s">
        <v>339</v>
      </c>
      <c r="W158" s="8">
        <f t="shared" si="137"/>
        <v>138</v>
      </c>
      <c r="X158" s="8">
        <f t="shared" si="123"/>
        <v>138</v>
      </c>
      <c r="Y158" s="8">
        <f t="shared" si="124"/>
        <v>2402000</v>
      </c>
      <c r="Z158" s="8">
        <f t="shared" si="125"/>
        <v>2214000</v>
      </c>
      <c r="AA158" s="8">
        <f t="shared" si="126"/>
        <v>1299000</v>
      </c>
      <c r="AB158" s="8">
        <f t="shared" si="127"/>
        <v>1299000</v>
      </c>
      <c r="AC158" s="8">
        <f t="shared" si="128"/>
        <v>744000</v>
      </c>
      <c r="AD158" s="8">
        <f t="shared" si="129"/>
        <v>86000</v>
      </c>
      <c r="AE158" s="8">
        <f t="shared" si="130"/>
        <v>27000</v>
      </c>
      <c r="AF158" s="8">
        <f t="shared" si="131"/>
        <v>183000</v>
      </c>
      <c r="AG158" s="8">
        <f t="shared" si="132"/>
        <v>0</v>
      </c>
      <c r="AH158" s="8">
        <f t="shared" si="133"/>
        <v>220000</v>
      </c>
      <c r="AI158" s="8">
        <f t="shared" si="134"/>
        <v>142000</v>
      </c>
      <c r="AJ158" s="8">
        <f t="shared" si="135"/>
        <v>86000</v>
      </c>
      <c r="AK158" s="8">
        <f t="shared" si="136"/>
        <v>171000</v>
      </c>
    </row>
    <row r="159" spans="1:37" ht="16" x14ac:dyDescent="0.2">
      <c r="A159" s="7" t="s">
        <v>1073</v>
      </c>
      <c r="B159" s="7" t="s">
        <v>1072</v>
      </c>
      <c r="C159" s="7" t="s">
        <v>777</v>
      </c>
      <c r="D159" s="7" t="s">
        <v>786</v>
      </c>
      <c r="E159" s="8">
        <v>2020</v>
      </c>
      <c r="F159" s="8">
        <v>41</v>
      </c>
      <c r="G159" s="8">
        <v>41</v>
      </c>
      <c r="H159" s="8">
        <v>946000</v>
      </c>
      <c r="I159" s="8">
        <v>888000</v>
      </c>
      <c r="J159" s="8">
        <v>533000</v>
      </c>
      <c r="K159" s="8">
        <v>533000</v>
      </c>
      <c r="L159" s="8">
        <v>331000</v>
      </c>
      <c r="M159" s="8">
        <v>51000</v>
      </c>
      <c r="N159" s="8">
        <v>15000</v>
      </c>
      <c r="O159" s="8">
        <v>64000</v>
      </c>
      <c r="P159" s="8">
        <v>0</v>
      </c>
      <c r="Q159" s="8">
        <v>107000</v>
      </c>
      <c r="R159" s="8">
        <v>49000</v>
      </c>
      <c r="S159" s="8">
        <v>45000</v>
      </c>
      <c r="T159" s="8">
        <v>24000</v>
      </c>
      <c r="V159" t="s">
        <v>339</v>
      </c>
      <c r="W159" s="8">
        <f t="shared" si="137"/>
        <v>131</v>
      </c>
      <c r="X159" s="8">
        <f t="shared" si="123"/>
        <v>131</v>
      </c>
      <c r="Y159" s="8">
        <f t="shared" si="124"/>
        <v>2220000</v>
      </c>
      <c r="Z159" s="8">
        <f t="shared" si="125"/>
        <v>2110000</v>
      </c>
      <c r="AA159" s="8">
        <f t="shared" si="126"/>
        <v>1248000</v>
      </c>
      <c r="AB159" s="8">
        <f t="shared" si="127"/>
        <v>1248000</v>
      </c>
      <c r="AC159" s="8">
        <f t="shared" si="128"/>
        <v>715000</v>
      </c>
      <c r="AD159" s="8">
        <f t="shared" si="129"/>
        <v>89000</v>
      </c>
      <c r="AE159" s="8">
        <f t="shared" si="130"/>
        <v>35000</v>
      </c>
      <c r="AF159" s="8">
        <f t="shared" si="131"/>
        <v>167000</v>
      </c>
      <c r="AG159" s="8">
        <f t="shared" si="132"/>
        <v>0</v>
      </c>
      <c r="AH159" s="8">
        <f t="shared" si="133"/>
        <v>213000</v>
      </c>
      <c r="AI159" s="8">
        <f t="shared" si="134"/>
        <v>120000</v>
      </c>
      <c r="AJ159" s="8">
        <f t="shared" si="135"/>
        <v>91000</v>
      </c>
      <c r="AK159" s="8">
        <f t="shared" si="136"/>
        <v>147000</v>
      </c>
    </row>
    <row r="160" spans="1:37" ht="16" x14ac:dyDescent="0.2">
      <c r="A160" s="7" t="s">
        <v>1073</v>
      </c>
      <c r="B160" s="7" t="s">
        <v>1072</v>
      </c>
      <c r="C160" s="7" t="s">
        <v>777</v>
      </c>
      <c r="D160" s="7" t="s">
        <v>786</v>
      </c>
      <c r="E160" s="8">
        <v>2021</v>
      </c>
      <c r="F160" s="8">
        <v>38</v>
      </c>
      <c r="G160" s="8">
        <v>38</v>
      </c>
      <c r="H160" s="8">
        <v>1020000</v>
      </c>
      <c r="I160" s="8">
        <v>930000</v>
      </c>
      <c r="J160" s="8">
        <v>551000</v>
      </c>
      <c r="K160" s="8">
        <v>551000</v>
      </c>
      <c r="L160" s="8">
        <v>355000</v>
      </c>
      <c r="M160" s="8">
        <v>51000</v>
      </c>
      <c r="N160" s="8">
        <v>11000</v>
      </c>
      <c r="O160" s="8">
        <v>64000</v>
      </c>
      <c r="P160" s="8">
        <v>0</v>
      </c>
      <c r="Q160" s="8">
        <v>131000</v>
      </c>
      <c r="R160" s="8">
        <v>51000</v>
      </c>
      <c r="S160" s="8">
        <v>47000</v>
      </c>
      <c r="T160" s="8">
        <v>24000</v>
      </c>
      <c r="V160" t="s">
        <v>339</v>
      </c>
      <c r="W160" s="8">
        <f t="shared" si="137"/>
        <v>147</v>
      </c>
      <c r="X160" s="8">
        <f t="shared" si="123"/>
        <v>147</v>
      </c>
      <c r="Y160" s="8">
        <f t="shared" si="124"/>
        <v>2443000</v>
      </c>
      <c r="Z160" s="8">
        <f t="shared" si="125"/>
        <v>2294000</v>
      </c>
      <c r="AA160" s="8">
        <f t="shared" si="126"/>
        <v>1346000</v>
      </c>
      <c r="AB160" s="8">
        <f t="shared" si="127"/>
        <v>1346000</v>
      </c>
      <c r="AC160" s="8">
        <f t="shared" si="128"/>
        <v>800000</v>
      </c>
      <c r="AD160" s="8">
        <f t="shared" si="129"/>
        <v>90000</v>
      </c>
      <c r="AE160" s="8">
        <f t="shared" si="130"/>
        <v>32000</v>
      </c>
      <c r="AF160" s="8">
        <f t="shared" si="131"/>
        <v>174000</v>
      </c>
      <c r="AG160" s="8">
        <f t="shared" si="132"/>
        <v>0</v>
      </c>
      <c r="AH160" s="8">
        <f t="shared" si="133"/>
        <v>279000</v>
      </c>
      <c r="AI160" s="8">
        <f t="shared" si="134"/>
        <v>131000</v>
      </c>
      <c r="AJ160" s="8">
        <f t="shared" si="135"/>
        <v>94000</v>
      </c>
      <c r="AK160" s="8">
        <f t="shared" si="136"/>
        <v>148000</v>
      </c>
    </row>
    <row r="161" spans="1:37" ht="16" x14ac:dyDescent="0.2">
      <c r="A161" s="7" t="s">
        <v>1073</v>
      </c>
      <c r="B161" s="7" t="s">
        <v>1072</v>
      </c>
      <c r="C161" s="7" t="s">
        <v>777</v>
      </c>
      <c r="D161" s="7" t="s">
        <v>786</v>
      </c>
      <c r="E161" s="8">
        <v>2022</v>
      </c>
      <c r="F161" s="8">
        <v>43</v>
      </c>
      <c r="G161" s="8">
        <v>43</v>
      </c>
      <c r="H161" s="8">
        <v>1066000</v>
      </c>
      <c r="I161" s="8">
        <v>1033000</v>
      </c>
      <c r="J161" s="8">
        <v>624000</v>
      </c>
      <c r="K161" s="8">
        <v>624000</v>
      </c>
      <c r="L161" s="8">
        <v>406000</v>
      </c>
      <c r="M161" s="8">
        <v>52000</v>
      </c>
      <c r="N161" s="8">
        <v>13000</v>
      </c>
      <c r="O161" s="8">
        <v>114000</v>
      </c>
      <c r="P161" s="8">
        <v>0</v>
      </c>
      <c r="Q161" s="8">
        <v>118000</v>
      </c>
      <c r="R161" s="8">
        <v>58000</v>
      </c>
      <c r="S161" s="8">
        <v>51000</v>
      </c>
      <c r="T161" s="8">
        <v>3000</v>
      </c>
      <c r="V161" t="s">
        <v>339</v>
      </c>
      <c r="W161" s="8">
        <f>SUM(F153,F161)</f>
        <v>160</v>
      </c>
      <c r="X161" s="8">
        <f t="shared" si="123"/>
        <v>160</v>
      </c>
      <c r="Y161" s="8">
        <f t="shared" si="124"/>
        <v>2654000</v>
      </c>
      <c r="Z161" s="8">
        <f t="shared" si="125"/>
        <v>2600000</v>
      </c>
      <c r="AA161" s="8">
        <f t="shared" si="126"/>
        <v>1496000</v>
      </c>
      <c r="AB161" s="8">
        <f t="shared" si="127"/>
        <v>1496000</v>
      </c>
      <c r="AC161" s="8">
        <f t="shared" si="128"/>
        <v>945000</v>
      </c>
      <c r="AD161" s="8">
        <f t="shared" si="129"/>
        <v>92000</v>
      </c>
      <c r="AE161" s="8">
        <f t="shared" si="130"/>
        <v>40000</v>
      </c>
      <c r="AF161" s="8">
        <f t="shared" si="131"/>
        <v>256000</v>
      </c>
      <c r="AG161" s="8">
        <f t="shared" si="132"/>
        <v>0</v>
      </c>
      <c r="AH161" s="8">
        <f t="shared" si="133"/>
        <v>300000</v>
      </c>
      <c r="AI161" s="8">
        <f t="shared" si="134"/>
        <v>154000</v>
      </c>
      <c r="AJ161" s="8">
        <f t="shared" si="135"/>
        <v>103000</v>
      </c>
      <c r="AK161" s="8">
        <f t="shared" si="136"/>
        <v>159000</v>
      </c>
    </row>
    <row r="162" spans="1:37" x14ac:dyDescent="0.2">
      <c r="A162" s="7" t="s">
        <v>1071</v>
      </c>
      <c r="B162" s="7" t="s">
        <v>1070</v>
      </c>
      <c r="C162" s="7" t="s">
        <v>777</v>
      </c>
      <c r="D162" s="7" t="s">
        <v>786</v>
      </c>
      <c r="E162" s="8">
        <v>2015</v>
      </c>
      <c r="F162" s="8">
        <v>115</v>
      </c>
      <c r="G162" s="8">
        <v>115</v>
      </c>
      <c r="H162" s="8">
        <v>1332000</v>
      </c>
      <c r="I162" s="8">
        <v>1322000</v>
      </c>
      <c r="J162" s="8">
        <v>905000</v>
      </c>
      <c r="K162" s="8">
        <v>905000</v>
      </c>
      <c r="L162" s="8">
        <v>369000</v>
      </c>
      <c r="M162" s="8">
        <v>0</v>
      </c>
      <c r="N162" s="8">
        <v>0</v>
      </c>
      <c r="O162" s="8">
        <v>131000</v>
      </c>
      <c r="P162" s="8">
        <v>55000</v>
      </c>
      <c r="Q162" s="8">
        <v>132000</v>
      </c>
      <c r="R162" s="8">
        <v>17000</v>
      </c>
      <c r="S162" s="8">
        <v>34000</v>
      </c>
      <c r="T162" s="8">
        <v>48000</v>
      </c>
    </row>
    <row r="163" spans="1:37" x14ac:dyDescent="0.2">
      <c r="A163" s="7" t="s">
        <v>1071</v>
      </c>
      <c r="B163" s="7" t="s">
        <v>1070</v>
      </c>
      <c r="C163" s="7" t="s">
        <v>777</v>
      </c>
      <c r="D163" s="7" t="s">
        <v>786</v>
      </c>
      <c r="E163" s="8">
        <v>2016</v>
      </c>
      <c r="F163" s="8">
        <v>123</v>
      </c>
      <c r="G163" s="8">
        <v>123</v>
      </c>
      <c r="H163" s="8">
        <v>1310000</v>
      </c>
      <c r="I163" s="8">
        <v>1310000</v>
      </c>
      <c r="J163" s="8">
        <v>873000</v>
      </c>
      <c r="K163" s="8">
        <v>873000</v>
      </c>
      <c r="L163" s="8">
        <v>396000</v>
      </c>
      <c r="M163" s="8">
        <v>0</v>
      </c>
      <c r="N163" s="8">
        <v>0</v>
      </c>
      <c r="O163" s="8">
        <v>136000</v>
      </c>
      <c r="P163" s="8">
        <v>54000</v>
      </c>
      <c r="Q163" s="8">
        <v>145000</v>
      </c>
      <c r="R163" s="8">
        <v>24000</v>
      </c>
      <c r="S163" s="8">
        <v>37000</v>
      </c>
      <c r="T163" s="8">
        <v>41000</v>
      </c>
    </row>
    <row r="164" spans="1:37" x14ac:dyDescent="0.2">
      <c r="A164" s="7" t="s">
        <v>1071</v>
      </c>
      <c r="B164" s="7" t="s">
        <v>1070</v>
      </c>
      <c r="C164" s="7" t="s">
        <v>777</v>
      </c>
      <c r="D164" s="7" t="s">
        <v>786</v>
      </c>
      <c r="E164" s="8">
        <v>2017</v>
      </c>
      <c r="F164" s="8">
        <v>132</v>
      </c>
      <c r="G164" s="8">
        <v>132</v>
      </c>
      <c r="H164" s="8">
        <v>1458000</v>
      </c>
      <c r="I164" s="8">
        <v>1374000</v>
      </c>
      <c r="J164" s="8">
        <v>924000</v>
      </c>
      <c r="K164" s="8">
        <v>924000</v>
      </c>
      <c r="L164" s="8">
        <v>395000</v>
      </c>
      <c r="M164" s="8">
        <v>0</v>
      </c>
      <c r="N164" s="8">
        <v>7000</v>
      </c>
      <c r="O164" s="8">
        <v>88000</v>
      </c>
      <c r="P164" s="8">
        <v>90000</v>
      </c>
      <c r="Q164" s="8">
        <v>139000</v>
      </c>
      <c r="R164" s="8">
        <v>27000</v>
      </c>
      <c r="S164" s="8">
        <v>44000</v>
      </c>
      <c r="T164" s="8">
        <v>55000</v>
      </c>
    </row>
    <row r="165" spans="1:37" x14ac:dyDescent="0.2">
      <c r="A165" s="7" t="s">
        <v>1071</v>
      </c>
      <c r="B165" s="7" t="s">
        <v>1070</v>
      </c>
      <c r="C165" s="7" t="s">
        <v>777</v>
      </c>
      <c r="D165" s="7" t="s">
        <v>786</v>
      </c>
      <c r="E165" s="8">
        <v>2018</v>
      </c>
      <c r="F165" s="8">
        <v>99</v>
      </c>
      <c r="G165" s="8">
        <v>99</v>
      </c>
      <c r="H165" s="8">
        <v>1984000</v>
      </c>
      <c r="I165" s="8">
        <v>1826000</v>
      </c>
      <c r="J165" s="8">
        <v>1258000</v>
      </c>
      <c r="K165" s="8">
        <v>1258000</v>
      </c>
      <c r="L165" s="8">
        <v>501000</v>
      </c>
      <c r="M165" s="8">
        <v>0</v>
      </c>
      <c r="N165" s="8">
        <v>0</v>
      </c>
      <c r="O165" s="8">
        <v>157000</v>
      </c>
      <c r="P165" s="8">
        <v>75000</v>
      </c>
      <c r="Q165" s="8">
        <v>205000</v>
      </c>
      <c r="R165" s="8">
        <v>23000</v>
      </c>
      <c r="S165" s="8">
        <v>41000</v>
      </c>
      <c r="T165" s="8">
        <v>67000</v>
      </c>
    </row>
    <row r="166" spans="1:37" x14ac:dyDescent="0.2">
      <c r="A166" s="7" t="s">
        <v>1071</v>
      </c>
      <c r="B166" s="7" t="s">
        <v>1070</v>
      </c>
      <c r="C166" s="7" t="s">
        <v>777</v>
      </c>
      <c r="D166" s="7" t="s">
        <v>786</v>
      </c>
      <c r="E166" s="8">
        <v>2019</v>
      </c>
      <c r="F166" s="8">
        <v>100</v>
      </c>
      <c r="G166" s="8">
        <v>100</v>
      </c>
      <c r="H166" s="8">
        <v>2093000</v>
      </c>
      <c r="I166" s="8">
        <v>1917000</v>
      </c>
      <c r="J166" s="8">
        <v>1368000</v>
      </c>
      <c r="K166" s="8">
        <v>1368000</v>
      </c>
      <c r="L166" s="8">
        <v>476000</v>
      </c>
      <c r="M166" s="8">
        <v>0</v>
      </c>
      <c r="N166" s="8">
        <v>0</v>
      </c>
      <c r="O166" s="8">
        <v>148000</v>
      </c>
      <c r="P166" s="8">
        <v>84000</v>
      </c>
      <c r="Q166" s="8">
        <v>156000</v>
      </c>
      <c r="R166" s="8">
        <v>24000</v>
      </c>
      <c r="S166" s="8">
        <v>64000</v>
      </c>
      <c r="T166" s="8">
        <v>73000</v>
      </c>
    </row>
    <row r="167" spans="1:37" x14ac:dyDescent="0.2">
      <c r="A167" s="7" t="s">
        <v>1071</v>
      </c>
      <c r="B167" s="7" t="s">
        <v>1070</v>
      </c>
      <c r="C167" s="7" t="s">
        <v>777</v>
      </c>
      <c r="D167" s="7" t="s">
        <v>786</v>
      </c>
      <c r="E167" s="8">
        <v>2020</v>
      </c>
      <c r="F167" s="8">
        <v>95</v>
      </c>
      <c r="G167" s="8">
        <v>95</v>
      </c>
      <c r="H167" s="8">
        <v>1930000</v>
      </c>
      <c r="I167" s="8">
        <v>1914000</v>
      </c>
      <c r="J167" s="8">
        <v>1321000</v>
      </c>
      <c r="K167" s="8">
        <v>1321000</v>
      </c>
      <c r="L167" s="8">
        <v>520000</v>
      </c>
      <c r="M167" s="8">
        <v>1000</v>
      </c>
      <c r="N167" s="8">
        <v>0</v>
      </c>
      <c r="O167" s="8">
        <v>137000</v>
      </c>
      <c r="P167" s="8">
        <v>124000</v>
      </c>
      <c r="Q167" s="8">
        <v>155000</v>
      </c>
      <c r="R167" s="8">
        <v>27000</v>
      </c>
      <c r="S167" s="8">
        <v>76000</v>
      </c>
      <c r="T167" s="8">
        <v>73000</v>
      </c>
    </row>
    <row r="168" spans="1:37" x14ac:dyDescent="0.2">
      <c r="A168" s="7" t="s">
        <v>1071</v>
      </c>
      <c r="B168" s="7" t="s">
        <v>1070</v>
      </c>
      <c r="C168" s="7" t="s">
        <v>777</v>
      </c>
      <c r="D168" s="7" t="s">
        <v>786</v>
      </c>
      <c r="E168" s="8">
        <v>2021</v>
      </c>
      <c r="F168" s="8">
        <v>115</v>
      </c>
      <c r="G168" s="8">
        <v>115</v>
      </c>
      <c r="H168" s="8">
        <v>2325000</v>
      </c>
      <c r="I168" s="8">
        <v>2220000</v>
      </c>
      <c r="J168" s="8">
        <v>1568000</v>
      </c>
      <c r="K168" s="8">
        <v>1568000</v>
      </c>
      <c r="L168" s="8">
        <v>567000</v>
      </c>
      <c r="M168" s="8">
        <v>0</v>
      </c>
      <c r="N168" s="8">
        <v>0</v>
      </c>
      <c r="O168" s="8">
        <v>141000</v>
      </c>
      <c r="P168" s="8">
        <v>125000</v>
      </c>
      <c r="Q168" s="8">
        <v>192000</v>
      </c>
      <c r="R168" s="8">
        <v>34000</v>
      </c>
      <c r="S168" s="8">
        <v>75000</v>
      </c>
      <c r="T168" s="8">
        <v>85000</v>
      </c>
    </row>
    <row r="169" spans="1:37" x14ac:dyDescent="0.2">
      <c r="A169" s="7" t="s">
        <v>1071</v>
      </c>
      <c r="B169" s="7" t="s">
        <v>1070</v>
      </c>
      <c r="C169" s="7" t="s">
        <v>777</v>
      </c>
      <c r="D169" s="7" t="s">
        <v>786</v>
      </c>
      <c r="E169" s="8">
        <v>2022</v>
      </c>
      <c r="F169" s="8">
        <v>101</v>
      </c>
      <c r="G169" s="8">
        <v>101</v>
      </c>
      <c r="H169" s="8">
        <v>3316000</v>
      </c>
      <c r="I169" s="8">
        <v>2494000</v>
      </c>
      <c r="J169" s="8">
        <v>1589000</v>
      </c>
      <c r="K169" s="8">
        <v>1589000</v>
      </c>
      <c r="L169" s="8">
        <v>821000</v>
      </c>
      <c r="M169" s="8">
        <v>0</v>
      </c>
      <c r="N169" s="8">
        <v>0</v>
      </c>
      <c r="O169" s="8">
        <v>186000</v>
      </c>
      <c r="P169" s="8">
        <v>108000</v>
      </c>
      <c r="Q169" s="8">
        <v>363000</v>
      </c>
      <c r="R169" s="8">
        <v>38000</v>
      </c>
      <c r="S169" s="8">
        <v>126000</v>
      </c>
      <c r="T169" s="8">
        <v>84000</v>
      </c>
    </row>
    <row r="170" spans="1:37" ht="16" x14ac:dyDescent="0.2">
      <c r="A170" s="7" t="s">
        <v>1069</v>
      </c>
      <c r="B170" s="7" t="s">
        <v>1068</v>
      </c>
      <c r="C170" s="7" t="s">
        <v>777</v>
      </c>
      <c r="D170" s="7" t="s">
        <v>786</v>
      </c>
      <c r="E170" s="8">
        <v>2015</v>
      </c>
      <c r="F170" s="8">
        <v>31</v>
      </c>
      <c r="G170" s="8">
        <v>31</v>
      </c>
      <c r="H170" s="8">
        <v>859000</v>
      </c>
      <c r="I170" s="8">
        <v>827000</v>
      </c>
      <c r="J170" s="8">
        <v>485000</v>
      </c>
      <c r="K170" s="8">
        <v>485000</v>
      </c>
      <c r="L170" s="8">
        <v>237000</v>
      </c>
      <c r="M170" s="8">
        <v>0</v>
      </c>
      <c r="N170" s="8">
        <v>0</v>
      </c>
      <c r="O170" s="8">
        <v>52000</v>
      </c>
      <c r="P170" s="8">
        <v>46000</v>
      </c>
      <c r="Q170" s="8">
        <v>98000</v>
      </c>
      <c r="R170" s="8">
        <v>16000</v>
      </c>
      <c r="S170" s="8">
        <v>25000</v>
      </c>
      <c r="T170" s="8">
        <v>105000</v>
      </c>
      <c r="V170" t="s">
        <v>270</v>
      </c>
      <c r="W170" s="8">
        <f>SUM(F162,F170)</f>
        <v>146</v>
      </c>
      <c r="X170" s="8">
        <f t="shared" ref="X170:X177" si="138">SUM(G162,G170)</f>
        <v>146</v>
      </c>
      <c r="Y170" s="8">
        <f t="shared" ref="Y170:Y177" si="139">SUM(H162,H170)</f>
        <v>2191000</v>
      </c>
      <c r="Z170" s="8">
        <f t="shared" ref="Z170:Z177" si="140">SUM(I162,I170)</f>
        <v>2149000</v>
      </c>
      <c r="AA170" s="8">
        <f t="shared" ref="AA170:AA177" si="141">SUM(J162,J170)</f>
        <v>1390000</v>
      </c>
      <c r="AB170" s="8">
        <f t="shared" ref="AB170:AB177" si="142">SUM(K162,K170)</f>
        <v>1390000</v>
      </c>
      <c r="AC170" s="8">
        <f t="shared" ref="AC170:AC177" si="143">SUM(L162,L170)</f>
        <v>606000</v>
      </c>
      <c r="AD170" s="8">
        <f t="shared" ref="AD170:AD177" si="144">SUM(M162,M170)</f>
        <v>0</v>
      </c>
      <c r="AE170" s="8">
        <f t="shared" ref="AE170:AE177" si="145">SUM(N162,N170)</f>
        <v>0</v>
      </c>
      <c r="AF170" s="8">
        <f t="shared" ref="AF170:AF177" si="146">SUM(O162,O170)</f>
        <v>183000</v>
      </c>
      <c r="AG170" s="8">
        <f t="shared" ref="AG170:AG177" si="147">SUM(P162,P170)</f>
        <v>101000</v>
      </c>
      <c r="AH170" s="8">
        <f t="shared" ref="AH170:AH177" si="148">SUM(Q162,Q170)</f>
        <v>230000</v>
      </c>
      <c r="AI170" s="8">
        <f t="shared" ref="AI170:AI177" si="149">SUM(R162,R170)</f>
        <v>33000</v>
      </c>
      <c r="AJ170" s="8">
        <f t="shared" ref="AJ170:AJ177" si="150">SUM(S162,S170)</f>
        <v>59000</v>
      </c>
      <c r="AK170" s="8">
        <f t="shared" ref="AK170:AK177" si="151">SUM(T162,T170)</f>
        <v>153000</v>
      </c>
    </row>
    <row r="171" spans="1:37" ht="16" x14ac:dyDescent="0.2">
      <c r="A171" s="7" t="s">
        <v>1069</v>
      </c>
      <c r="B171" s="7" t="s">
        <v>1068</v>
      </c>
      <c r="C171" s="7" t="s">
        <v>777</v>
      </c>
      <c r="D171" s="7" t="s">
        <v>786</v>
      </c>
      <c r="E171" s="8">
        <v>2016</v>
      </c>
      <c r="F171" s="8">
        <v>39</v>
      </c>
      <c r="G171" s="8">
        <v>39</v>
      </c>
      <c r="H171" s="8">
        <v>1038000</v>
      </c>
      <c r="I171" s="8">
        <v>1033000</v>
      </c>
      <c r="J171" s="8">
        <v>607000</v>
      </c>
      <c r="K171" s="8">
        <v>607000</v>
      </c>
      <c r="L171" s="8">
        <v>315000</v>
      </c>
      <c r="M171" s="8">
        <v>0</v>
      </c>
      <c r="N171" s="8">
        <v>1000</v>
      </c>
      <c r="O171" s="8">
        <v>103000</v>
      </c>
      <c r="P171" s="8">
        <v>57000</v>
      </c>
      <c r="Q171" s="8">
        <v>108000</v>
      </c>
      <c r="R171" s="8">
        <v>14000</v>
      </c>
      <c r="S171" s="8">
        <v>32000</v>
      </c>
      <c r="T171" s="8">
        <v>111000</v>
      </c>
      <c r="V171" t="s">
        <v>270</v>
      </c>
      <c r="W171" s="8">
        <f t="shared" ref="W171:W176" si="152">SUM(F163,F171)</f>
        <v>162</v>
      </c>
      <c r="X171" s="8">
        <f t="shared" si="138"/>
        <v>162</v>
      </c>
      <c r="Y171" s="8">
        <f t="shared" si="139"/>
        <v>2348000</v>
      </c>
      <c r="Z171" s="8">
        <f t="shared" si="140"/>
        <v>2343000</v>
      </c>
      <c r="AA171" s="8">
        <f t="shared" si="141"/>
        <v>1480000</v>
      </c>
      <c r="AB171" s="8">
        <f t="shared" si="142"/>
        <v>1480000</v>
      </c>
      <c r="AC171" s="8">
        <f t="shared" si="143"/>
        <v>711000</v>
      </c>
      <c r="AD171" s="8">
        <f t="shared" si="144"/>
        <v>0</v>
      </c>
      <c r="AE171" s="8">
        <f t="shared" si="145"/>
        <v>1000</v>
      </c>
      <c r="AF171" s="8">
        <f t="shared" si="146"/>
        <v>239000</v>
      </c>
      <c r="AG171" s="8">
        <f t="shared" si="147"/>
        <v>111000</v>
      </c>
      <c r="AH171" s="8">
        <f t="shared" si="148"/>
        <v>253000</v>
      </c>
      <c r="AI171" s="8">
        <f t="shared" si="149"/>
        <v>38000</v>
      </c>
      <c r="AJ171" s="8">
        <f t="shared" si="150"/>
        <v>69000</v>
      </c>
      <c r="AK171" s="8">
        <f t="shared" si="151"/>
        <v>152000</v>
      </c>
    </row>
    <row r="172" spans="1:37" ht="16" x14ac:dyDescent="0.2">
      <c r="A172" s="7" t="s">
        <v>1069</v>
      </c>
      <c r="B172" s="7" t="s">
        <v>1068</v>
      </c>
      <c r="C172" s="7" t="s">
        <v>777</v>
      </c>
      <c r="D172" s="7" t="s">
        <v>786</v>
      </c>
      <c r="E172" s="8">
        <v>2017</v>
      </c>
      <c r="F172" s="8">
        <v>51</v>
      </c>
      <c r="G172" s="8">
        <v>51</v>
      </c>
      <c r="H172" s="8">
        <v>1124000</v>
      </c>
      <c r="I172" s="8">
        <v>1121000</v>
      </c>
      <c r="J172" s="8">
        <v>633000</v>
      </c>
      <c r="K172" s="8">
        <v>633000</v>
      </c>
      <c r="L172" s="8">
        <v>374000</v>
      </c>
      <c r="M172" s="8">
        <v>0</v>
      </c>
      <c r="N172" s="8">
        <v>0</v>
      </c>
      <c r="O172" s="8">
        <v>74000</v>
      </c>
      <c r="P172" s="8">
        <v>79000</v>
      </c>
      <c r="Q172" s="8">
        <v>157000</v>
      </c>
      <c r="R172" s="8">
        <v>24000</v>
      </c>
      <c r="S172" s="8">
        <v>40000</v>
      </c>
      <c r="T172" s="8">
        <v>114000</v>
      </c>
      <c r="V172" t="s">
        <v>270</v>
      </c>
      <c r="W172" s="8">
        <f t="shared" si="152"/>
        <v>183</v>
      </c>
      <c r="X172" s="8">
        <f t="shared" si="138"/>
        <v>183</v>
      </c>
      <c r="Y172" s="8">
        <f t="shared" si="139"/>
        <v>2582000</v>
      </c>
      <c r="Z172" s="8">
        <f t="shared" si="140"/>
        <v>2495000</v>
      </c>
      <c r="AA172" s="8">
        <f t="shared" si="141"/>
        <v>1557000</v>
      </c>
      <c r="AB172" s="8">
        <f t="shared" si="142"/>
        <v>1557000</v>
      </c>
      <c r="AC172" s="8">
        <f t="shared" si="143"/>
        <v>769000</v>
      </c>
      <c r="AD172" s="8">
        <f t="shared" si="144"/>
        <v>0</v>
      </c>
      <c r="AE172" s="8">
        <f t="shared" si="145"/>
        <v>7000</v>
      </c>
      <c r="AF172" s="8">
        <f t="shared" si="146"/>
        <v>162000</v>
      </c>
      <c r="AG172" s="8">
        <f t="shared" si="147"/>
        <v>169000</v>
      </c>
      <c r="AH172" s="8">
        <f t="shared" si="148"/>
        <v>296000</v>
      </c>
      <c r="AI172" s="8">
        <f t="shared" si="149"/>
        <v>51000</v>
      </c>
      <c r="AJ172" s="8">
        <f t="shared" si="150"/>
        <v>84000</v>
      </c>
      <c r="AK172" s="8">
        <f t="shared" si="151"/>
        <v>169000</v>
      </c>
    </row>
    <row r="173" spans="1:37" ht="16" x14ac:dyDescent="0.2">
      <c r="A173" s="7" t="s">
        <v>1069</v>
      </c>
      <c r="B173" s="7" t="s">
        <v>1068</v>
      </c>
      <c r="C173" s="7" t="s">
        <v>777</v>
      </c>
      <c r="D173" s="7" t="s">
        <v>786</v>
      </c>
      <c r="E173" s="8">
        <v>2018</v>
      </c>
      <c r="F173" s="8">
        <v>30</v>
      </c>
      <c r="G173" s="8">
        <v>30</v>
      </c>
      <c r="H173" s="8">
        <v>1279000</v>
      </c>
      <c r="I173" s="8">
        <v>1167000</v>
      </c>
      <c r="J173" s="8">
        <v>679000</v>
      </c>
      <c r="K173" s="8">
        <v>679000</v>
      </c>
      <c r="L173" s="8">
        <v>399000</v>
      </c>
      <c r="M173" s="8">
        <v>0</v>
      </c>
      <c r="N173" s="8">
        <v>1000</v>
      </c>
      <c r="O173" s="8">
        <v>125000</v>
      </c>
      <c r="P173" s="8">
        <v>70000</v>
      </c>
      <c r="Q173" s="8">
        <v>147000</v>
      </c>
      <c r="R173" s="8">
        <v>17000</v>
      </c>
      <c r="S173" s="8">
        <v>39000</v>
      </c>
      <c r="T173" s="8">
        <v>89000</v>
      </c>
      <c r="V173" t="s">
        <v>270</v>
      </c>
      <c r="W173" s="8">
        <f t="shared" si="152"/>
        <v>129</v>
      </c>
      <c r="X173" s="8">
        <f t="shared" si="138"/>
        <v>129</v>
      </c>
      <c r="Y173" s="8">
        <f t="shared" si="139"/>
        <v>3263000</v>
      </c>
      <c r="Z173" s="8">
        <f t="shared" si="140"/>
        <v>2993000</v>
      </c>
      <c r="AA173" s="8">
        <f t="shared" si="141"/>
        <v>1937000</v>
      </c>
      <c r="AB173" s="8">
        <f t="shared" si="142"/>
        <v>1937000</v>
      </c>
      <c r="AC173" s="8">
        <f t="shared" si="143"/>
        <v>900000</v>
      </c>
      <c r="AD173" s="8">
        <f t="shared" si="144"/>
        <v>0</v>
      </c>
      <c r="AE173" s="8">
        <f t="shared" si="145"/>
        <v>1000</v>
      </c>
      <c r="AF173" s="8">
        <f t="shared" si="146"/>
        <v>282000</v>
      </c>
      <c r="AG173" s="8">
        <f t="shared" si="147"/>
        <v>145000</v>
      </c>
      <c r="AH173" s="8">
        <f t="shared" si="148"/>
        <v>352000</v>
      </c>
      <c r="AI173" s="8">
        <f t="shared" si="149"/>
        <v>40000</v>
      </c>
      <c r="AJ173" s="8">
        <f t="shared" si="150"/>
        <v>80000</v>
      </c>
      <c r="AK173" s="8">
        <f t="shared" si="151"/>
        <v>156000</v>
      </c>
    </row>
    <row r="174" spans="1:37" ht="16" x14ac:dyDescent="0.2">
      <c r="A174" s="7" t="s">
        <v>1069</v>
      </c>
      <c r="B174" s="7" t="s">
        <v>1068</v>
      </c>
      <c r="C174" s="7" t="s">
        <v>777</v>
      </c>
      <c r="D174" s="7" t="s">
        <v>786</v>
      </c>
      <c r="E174" s="8">
        <v>2019</v>
      </c>
      <c r="F174" s="8">
        <v>35</v>
      </c>
      <c r="G174" s="8">
        <v>35</v>
      </c>
      <c r="H174" s="8">
        <v>1436000</v>
      </c>
      <c r="I174" s="8">
        <v>1382000</v>
      </c>
      <c r="J174" s="8">
        <v>867000</v>
      </c>
      <c r="K174" s="8">
        <v>867000</v>
      </c>
      <c r="L174" s="8">
        <v>405000</v>
      </c>
      <c r="M174" s="8">
        <v>0</v>
      </c>
      <c r="N174" s="8">
        <v>0</v>
      </c>
      <c r="O174" s="8">
        <v>127000</v>
      </c>
      <c r="P174" s="8">
        <v>79000</v>
      </c>
      <c r="Q174" s="8">
        <v>135000</v>
      </c>
      <c r="R174" s="8">
        <v>19000</v>
      </c>
      <c r="S174" s="8">
        <v>45000</v>
      </c>
      <c r="T174" s="8">
        <v>110000</v>
      </c>
      <c r="V174" t="s">
        <v>270</v>
      </c>
      <c r="W174" s="8">
        <f t="shared" si="152"/>
        <v>135</v>
      </c>
      <c r="X174" s="8">
        <f t="shared" si="138"/>
        <v>135</v>
      </c>
      <c r="Y174" s="8">
        <f t="shared" si="139"/>
        <v>3529000</v>
      </c>
      <c r="Z174" s="8">
        <f t="shared" si="140"/>
        <v>3299000</v>
      </c>
      <c r="AA174" s="8">
        <f t="shared" si="141"/>
        <v>2235000</v>
      </c>
      <c r="AB174" s="8">
        <f t="shared" si="142"/>
        <v>2235000</v>
      </c>
      <c r="AC174" s="8">
        <f t="shared" si="143"/>
        <v>881000</v>
      </c>
      <c r="AD174" s="8">
        <f t="shared" si="144"/>
        <v>0</v>
      </c>
      <c r="AE174" s="8">
        <f t="shared" si="145"/>
        <v>0</v>
      </c>
      <c r="AF174" s="8">
        <f t="shared" si="146"/>
        <v>275000</v>
      </c>
      <c r="AG174" s="8">
        <f t="shared" si="147"/>
        <v>163000</v>
      </c>
      <c r="AH174" s="8">
        <f t="shared" si="148"/>
        <v>291000</v>
      </c>
      <c r="AI174" s="8">
        <f t="shared" si="149"/>
        <v>43000</v>
      </c>
      <c r="AJ174" s="8">
        <f t="shared" si="150"/>
        <v>109000</v>
      </c>
      <c r="AK174" s="8">
        <f t="shared" si="151"/>
        <v>183000</v>
      </c>
    </row>
    <row r="175" spans="1:37" ht="16" x14ac:dyDescent="0.2">
      <c r="A175" s="7" t="s">
        <v>1069</v>
      </c>
      <c r="B175" s="7" t="s">
        <v>1068</v>
      </c>
      <c r="C175" s="7" t="s">
        <v>777</v>
      </c>
      <c r="D175" s="7" t="s">
        <v>786</v>
      </c>
      <c r="E175" s="8">
        <v>2020</v>
      </c>
      <c r="F175" s="8">
        <v>28</v>
      </c>
      <c r="G175" s="8">
        <v>28</v>
      </c>
      <c r="H175" s="8">
        <v>1482000</v>
      </c>
      <c r="I175" s="8">
        <v>1466000</v>
      </c>
      <c r="J175" s="8">
        <v>844000</v>
      </c>
      <c r="K175" s="8">
        <v>844000</v>
      </c>
      <c r="L175" s="8">
        <v>506000</v>
      </c>
      <c r="M175" s="8">
        <v>0</v>
      </c>
      <c r="N175" s="8">
        <v>0</v>
      </c>
      <c r="O175" s="8">
        <v>138000</v>
      </c>
      <c r="P175" s="8">
        <v>125000</v>
      </c>
      <c r="Q175" s="8">
        <v>151000</v>
      </c>
      <c r="R175" s="8">
        <v>16000</v>
      </c>
      <c r="S175" s="8">
        <v>76000</v>
      </c>
      <c r="T175" s="8">
        <v>116000</v>
      </c>
      <c r="V175" t="s">
        <v>270</v>
      </c>
      <c r="W175" s="8">
        <f t="shared" si="152"/>
        <v>123</v>
      </c>
      <c r="X175" s="8">
        <f t="shared" si="138"/>
        <v>123</v>
      </c>
      <c r="Y175" s="8">
        <f t="shared" si="139"/>
        <v>3412000</v>
      </c>
      <c r="Z175" s="8">
        <f t="shared" si="140"/>
        <v>3380000</v>
      </c>
      <c r="AA175" s="8">
        <f t="shared" si="141"/>
        <v>2165000</v>
      </c>
      <c r="AB175" s="8">
        <f t="shared" si="142"/>
        <v>2165000</v>
      </c>
      <c r="AC175" s="8">
        <f t="shared" si="143"/>
        <v>1026000</v>
      </c>
      <c r="AD175" s="8">
        <f t="shared" si="144"/>
        <v>1000</v>
      </c>
      <c r="AE175" s="8">
        <f t="shared" si="145"/>
        <v>0</v>
      </c>
      <c r="AF175" s="8">
        <f t="shared" si="146"/>
        <v>275000</v>
      </c>
      <c r="AG175" s="8">
        <f t="shared" si="147"/>
        <v>249000</v>
      </c>
      <c r="AH175" s="8">
        <f t="shared" si="148"/>
        <v>306000</v>
      </c>
      <c r="AI175" s="8">
        <f t="shared" si="149"/>
        <v>43000</v>
      </c>
      <c r="AJ175" s="8">
        <f t="shared" si="150"/>
        <v>152000</v>
      </c>
      <c r="AK175" s="8">
        <f t="shared" si="151"/>
        <v>189000</v>
      </c>
    </row>
    <row r="176" spans="1:37" ht="16" x14ac:dyDescent="0.2">
      <c r="A176" s="7" t="s">
        <v>1069</v>
      </c>
      <c r="B176" s="7" t="s">
        <v>1068</v>
      </c>
      <c r="C176" s="7" t="s">
        <v>777</v>
      </c>
      <c r="D176" s="7" t="s">
        <v>786</v>
      </c>
      <c r="E176" s="8">
        <v>2021</v>
      </c>
      <c r="F176" s="8">
        <v>37</v>
      </c>
      <c r="G176" s="8">
        <v>37</v>
      </c>
      <c r="H176" s="8">
        <v>1593000</v>
      </c>
      <c r="I176" s="8">
        <v>1527000</v>
      </c>
      <c r="J176" s="8">
        <v>822000</v>
      </c>
      <c r="K176" s="8">
        <v>822000</v>
      </c>
      <c r="L176" s="8">
        <v>517000</v>
      </c>
      <c r="M176" s="8">
        <v>0</v>
      </c>
      <c r="N176" s="8">
        <v>0</v>
      </c>
      <c r="O176" s="8">
        <v>136000</v>
      </c>
      <c r="P176" s="8">
        <v>124000</v>
      </c>
      <c r="Q176" s="8">
        <v>164000</v>
      </c>
      <c r="R176" s="8">
        <v>18000</v>
      </c>
      <c r="S176" s="8">
        <v>75000</v>
      </c>
      <c r="T176" s="8">
        <v>188000</v>
      </c>
      <c r="V176" t="s">
        <v>270</v>
      </c>
      <c r="W176" s="8">
        <f t="shared" si="152"/>
        <v>152</v>
      </c>
      <c r="X176" s="8">
        <f t="shared" si="138"/>
        <v>152</v>
      </c>
      <c r="Y176" s="8">
        <f t="shared" si="139"/>
        <v>3918000</v>
      </c>
      <c r="Z176" s="8">
        <f t="shared" si="140"/>
        <v>3747000</v>
      </c>
      <c r="AA176" s="8">
        <f t="shared" si="141"/>
        <v>2390000</v>
      </c>
      <c r="AB176" s="8">
        <f t="shared" si="142"/>
        <v>2390000</v>
      </c>
      <c r="AC176" s="8">
        <f t="shared" si="143"/>
        <v>1084000</v>
      </c>
      <c r="AD176" s="8">
        <f t="shared" si="144"/>
        <v>0</v>
      </c>
      <c r="AE176" s="8">
        <f t="shared" si="145"/>
        <v>0</v>
      </c>
      <c r="AF176" s="8">
        <f t="shared" si="146"/>
        <v>277000</v>
      </c>
      <c r="AG176" s="8">
        <f t="shared" si="147"/>
        <v>249000</v>
      </c>
      <c r="AH176" s="8">
        <f t="shared" si="148"/>
        <v>356000</v>
      </c>
      <c r="AI176" s="8">
        <f t="shared" si="149"/>
        <v>52000</v>
      </c>
      <c r="AJ176" s="8">
        <f t="shared" si="150"/>
        <v>150000</v>
      </c>
      <c r="AK176" s="8">
        <f t="shared" si="151"/>
        <v>273000</v>
      </c>
    </row>
    <row r="177" spans="1:37" ht="16" x14ac:dyDescent="0.2">
      <c r="A177" s="7" t="s">
        <v>1069</v>
      </c>
      <c r="B177" s="7" t="s">
        <v>1068</v>
      </c>
      <c r="C177" s="7" t="s">
        <v>777</v>
      </c>
      <c r="D177" s="7" t="s">
        <v>786</v>
      </c>
      <c r="E177" s="8">
        <v>2022</v>
      </c>
      <c r="F177" s="8">
        <v>43</v>
      </c>
      <c r="G177" s="8">
        <v>43</v>
      </c>
      <c r="H177" s="8">
        <v>1885000</v>
      </c>
      <c r="I177" s="8">
        <v>1572000</v>
      </c>
      <c r="J177" s="8">
        <v>837000</v>
      </c>
      <c r="K177" s="8">
        <v>837000</v>
      </c>
      <c r="L177" s="8">
        <v>529000</v>
      </c>
      <c r="M177" s="8">
        <v>0</v>
      </c>
      <c r="N177" s="8">
        <v>0</v>
      </c>
      <c r="O177" s="8">
        <v>139000</v>
      </c>
      <c r="P177" s="8">
        <v>79000</v>
      </c>
      <c r="Q177" s="8">
        <v>179000</v>
      </c>
      <c r="R177" s="8">
        <v>31000</v>
      </c>
      <c r="S177" s="8">
        <v>101000</v>
      </c>
      <c r="T177" s="8">
        <v>206000</v>
      </c>
      <c r="V177" t="s">
        <v>270</v>
      </c>
      <c r="W177" s="8">
        <f>SUM(F169,F177)</f>
        <v>144</v>
      </c>
      <c r="X177" s="8">
        <f t="shared" si="138"/>
        <v>144</v>
      </c>
      <c r="Y177" s="8">
        <f t="shared" si="139"/>
        <v>5201000</v>
      </c>
      <c r="Z177" s="8">
        <f t="shared" si="140"/>
        <v>4066000</v>
      </c>
      <c r="AA177" s="8">
        <f t="shared" si="141"/>
        <v>2426000</v>
      </c>
      <c r="AB177" s="8">
        <f t="shared" si="142"/>
        <v>2426000</v>
      </c>
      <c r="AC177" s="8">
        <f t="shared" si="143"/>
        <v>1350000</v>
      </c>
      <c r="AD177" s="8">
        <f t="shared" si="144"/>
        <v>0</v>
      </c>
      <c r="AE177" s="8">
        <f t="shared" si="145"/>
        <v>0</v>
      </c>
      <c r="AF177" s="8">
        <f t="shared" si="146"/>
        <v>325000</v>
      </c>
      <c r="AG177" s="8">
        <f t="shared" si="147"/>
        <v>187000</v>
      </c>
      <c r="AH177" s="8">
        <f t="shared" si="148"/>
        <v>542000</v>
      </c>
      <c r="AI177" s="8">
        <f t="shared" si="149"/>
        <v>69000</v>
      </c>
      <c r="AJ177" s="8">
        <f t="shared" si="150"/>
        <v>227000</v>
      </c>
      <c r="AK177" s="8">
        <f t="shared" si="151"/>
        <v>290000</v>
      </c>
    </row>
    <row r="178" spans="1:37" x14ac:dyDescent="0.2">
      <c r="A178" s="7" t="s">
        <v>1067</v>
      </c>
      <c r="B178" s="7" t="s">
        <v>1066</v>
      </c>
      <c r="C178" s="7" t="s">
        <v>777</v>
      </c>
      <c r="D178" s="7" t="s">
        <v>786</v>
      </c>
      <c r="E178" s="8">
        <v>2015</v>
      </c>
      <c r="F178" s="8">
        <v>2982</v>
      </c>
      <c r="G178" s="8">
        <v>2982</v>
      </c>
      <c r="H178" s="8">
        <v>28787000</v>
      </c>
      <c r="I178" s="8">
        <v>28146000</v>
      </c>
      <c r="J178" s="8">
        <v>15391000</v>
      </c>
      <c r="K178" s="8">
        <v>15391000</v>
      </c>
      <c r="L178" s="8">
        <v>11349000</v>
      </c>
      <c r="M178" s="8">
        <v>3517000</v>
      </c>
      <c r="N178" s="8">
        <v>1118000</v>
      </c>
      <c r="O178" s="8">
        <v>551000</v>
      </c>
      <c r="P178" s="8">
        <v>1645000</v>
      </c>
      <c r="Q178" s="8">
        <v>2867000</v>
      </c>
      <c r="R178" s="8">
        <v>936000</v>
      </c>
      <c r="S178" s="8">
        <v>715000</v>
      </c>
      <c r="T178" s="8">
        <v>1406000</v>
      </c>
    </row>
    <row r="179" spans="1:37" x14ac:dyDescent="0.2">
      <c r="A179" s="7" t="s">
        <v>1067</v>
      </c>
      <c r="B179" s="7" t="s">
        <v>1066</v>
      </c>
      <c r="C179" s="7" t="s">
        <v>777</v>
      </c>
      <c r="D179" s="7" t="s">
        <v>786</v>
      </c>
      <c r="E179" s="8">
        <v>2016</v>
      </c>
      <c r="F179" s="8">
        <v>2989</v>
      </c>
      <c r="G179" s="8">
        <v>2989</v>
      </c>
      <c r="H179" s="8">
        <v>29572000</v>
      </c>
      <c r="I179" s="8">
        <v>28792000</v>
      </c>
      <c r="J179" s="8">
        <v>15228000</v>
      </c>
      <c r="K179" s="8">
        <v>15228000</v>
      </c>
      <c r="L179" s="8">
        <v>12230000</v>
      </c>
      <c r="M179" s="8">
        <v>3938000</v>
      </c>
      <c r="N179" s="8">
        <v>1712000</v>
      </c>
      <c r="O179" s="8">
        <v>552000</v>
      </c>
      <c r="P179" s="8">
        <v>1695000</v>
      </c>
      <c r="Q179" s="8">
        <v>2752000</v>
      </c>
      <c r="R179" s="8">
        <v>930000</v>
      </c>
      <c r="S179" s="8">
        <v>651000</v>
      </c>
      <c r="T179" s="8">
        <v>1334000</v>
      </c>
    </row>
    <row r="180" spans="1:37" x14ac:dyDescent="0.2">
      <c r="A180" s="7" t="s">
        <v>1067</v>
      </c>
      <c r="B180" s="7" t="s">
        <v>1066</v>
      </c>
      <c r="C180" s="7" t="s">
        <v>777</v>
      </c>
      <c r="D180" s="7" t="s">
        <v>786</v>
      </c>
      <c r="E180" s="8">
        <v>2017</v>
      </c>
      <c r="F180" s="8">
        <v>2981</v>
      </c>
      <c r="G180" s="8">
        <v>2981</v>
      </c>
      <c r="H180" s="8">
        <v>29572000</v>
      </c>
      <c r="I180" s="8">
        <v>28675000</v>
      </c>
      <c r="J180" s="8">
        <v>15097000</v>
      </c>
      <c r="K180" s="8">
        <v>15097000</v>
      </c>
      <c r="L180" s="8">
        <v>12317000</v>
      </c>
      <c r="M180" s="8">
        <v>4271000</v>
      </c>
      <c r="N180" s="8">
        <v>1464000</v>
      </c>
      <c r="O180" s="8">
        <v>594000</v>
      </c>
      <c r="P180" s="8">
        <v>1708000</v>
      </c>
      <c r="Q180" s="8">
        <v>2733000</v>
      </c>
      <c r="R180" s="8">
        <v>948000</v>
      </c>
      <c r="S180" s="8">
        <v>599000</v>
      </c>
      <c r="T180" s="8">
        <v>1261000</v>
      </c>
    </row>
    <row r="181" spans="1:37" x14ac:dyDescent="0.2">
      <c r="A181" s="7" t="s">
        <v>1067</v>
      </c>
      <c r="B181" s="7" t="s">
        <v>1066</v>
      </c>
      <c r="C181" s="7" t="s">
        <v>777</v>
      </c>
      <c r="D181" s="7" t="s">
        <v>786</v>
      </c>
      <c r="E181" s="8">
        <v>2018</v>
      </c>
      <c r="F181" s="8">
        <v>2973</v>
      </c>
      <c r="G181" s="8">
        <v>2973</v>
      </c>
      <c r="H181" s="8">
        <v>31123000</v>
      </c>
      <c r="I181" s="8">
        <v>30185000</v>
      </c>
      <c r="J181" s="8">
        <v>16004000</v>
      </c>
      <c r="K181" s="8">
        <v>16004000</v>
      </c>
      <c r="L181" s="8">
        <v>12823000</v>
      </c>
      <c r="M181" s="8">
        <v>3995000</v>
      </c>
      <c r="N181" s="8">
        <v>1754000</v>
      </c>
      <c r="O181" s="8">
        <v>590000</v>
      </c>
      <c r="P181" s="8">
        <v>1786000</v>
      </c>
      <c r="Q181" s="8">
        <v>2894000</v>
      </c>
      <c r="R181" s="8">
        <v>1036000</v>
      </c>
      <c r="S181" s="8">
        <v>768000</v>
      </c>
      <c r="T181" s="8">
        <v>1358000</v>
      </c>
    </row>
    <row r="182" spans="1:37" x14ac:dyDescent="0.2">
      <c r="A182" s="7" t="s">
        <v>1067</v>
      </c>
      <c r="B182" s="7" t="s">
        <v>1066</v>
      </c>
      <c r="C182" s="7" t="s">
        <v>777</v>
      </c>
      <c r="D182" s="7" t="s">
        <v>786</v>
      </c>
      <c r="E182" s="8">
        <v>2019</v>
      </c>
      <c r="F182" s="8">
        <v>3018</v>
      </c>
      <c r="G182" s="8">
        <v>3018</v>
      </c>
      <c r="H182" s="8">
        <v>31181000</v>
      </c>
      <c r="I182" s="8">
        <v>30203000</v>
      </c>
      <c r="J182" s="8">
        <v>16359000</v>
      </c>
      <c r="K182" s="8">
        <v>16359000</v>
      </c>
      <c r="L182" s="8">
        <v>12431000</v>
      </c>
      <c r="M182" s="8">
        <v>3896000</v>
      </c>
      <c r="N182" s="8">
        <v>1573000</v>
      </c>
      <c r="O182" s="8">
        <v>630000</v>
      </c>
      <c r="P182" s="8">
        <v>1877000</v>
      </c>
      <c r="Q182" s="8">
        <v>2860000</v>
      </c>
      <c r="R182" s="8">
        <v>1060000</v>
      </c>
      <c r="S182" s="8">
        <v>535000</v>
      </c>
      <c r="T182" s="8">
        <v>1413000</v>
      </c>
    </row>
    <row r="183" spans="1:37" x14ac:dyDescent="0.2">
      <c r="A183" s="7" t="s">
        <v>1067</v>
      </c>
      <c r="B183" s="7" t="s">
        <v>1066</v>
      </c>
      <c r="C183" s="7" t="s">
        <v>777</v>
      </c>
      <c r="D183" s="7" t="s">
        <v>786</v>
      </c>
      <c r="E183" s="8">
        <v>2020</v>
      </c>
      <c r="F183" s="8">
        <v>3078</v>
      </c>
      <c r="G183" s="8">
        <v>3078</v>
      </c>
      <c r="H183" s="8">
        <v>39755000</v>
      </c>
      <c r="I183" s="8">
        <v>30985000</v>
      </c>
      <c r="J183" s="8">
        <v>17457000</v>
      </c>
      <c r="K183" s="8">
        <v>17457000</v>
      </c>
      <c r="L183" s="8">
        <v>12067000</v>
      </c>
      <c r="M183" s="8">
        <v>3657000</v>
      </c>
      <c r="N183" s="8">
        <v>1345000</v>
      </c>
      <c r="O183" s="8">
        <v>644000</v>
      </c>
      <c r="P183" s="8">
        <v>1787000</v>
      </c>
      <c r="Q183" s="8">
        <v>2949000</v>
      </c>
      <c r="R183" s="8">
        <v>1021000</v>
      </c>
      <c r="S183" s="8">
        <v>664000</v>
      </c>
      <c r="T183" s="8">
        <v>1461000</v>
      </c>
    </row>
    <row r="184" spans="1:37" x14ac:dyDescent="0.2">
      <c r="A184" s="7" t="s">
        <v>1067</v>
      </c>
      <c r="B184" s="7" t="s">
        <v>1066</v>
      </c>
      <c r="C184" s="7" t="s">
        <v>777</v>
      </c>
      <c r="D184" s="7" t="s">
        <v>786</v>
      </c>
      <c r="E184" s="8">
        <v>2021</v>
      </c>
      <c r="F184" s="8">
        <v>2948</v>
      </c>
      <c r="G184" s="8">
        <v>2948</v>
      </c>
      <c r="H184" s="8">
        <v>56389000</v>
      </c>
      <c r="I184" s="8">
        <v>31240000</v>
      </c>
      <c r="J184" s="8">
        <v>18143000</v>
      </c>
      <c r="K184" s="8">
        <v>18143000</v>
      </c>
      <c r="L184" s="8">
        <v>11440000</v>
      </c>
      <c r="M184" s="8">
        <v>3208000</v>
      </c>
      <c r="N184" s="8">
        <v>1053000</v>
      </c>
      <c r="O184" s="8">
        <v>660000</v>
      </c>
      <c r="P184" s="8">
        <v>1788000</v>
      </c>
      <c r="Q184" s="8">
        <v>3052000</v>
      </c>
      <c r="R184" s="8">
        <v>1073000</v>
      </c>
      <c r="S184" s="8">
        <v>606000</v>
      </c>
      <c r="T184" s="8">
        <v>1657000</v>
      </c>
    </row>
    <row r="185" spans="1:37" x14ac:dyDescent="0.2">
      <c r="A185" s="7" t="s">
        <v>1067</v>
      </c>
      <c r="B185" s="7" t="s">
        <v>1066</v>
      </c>
      <c r="C185" s="7" t="s">
        <v>777</v>
      </c>
      <c r="D185" s="7" t="s">
        <v>786</v>
      </c>
      <c r="E185" s="8">
        <v>2022</v>
      </c>
      <c r="F185" s="8">
        <v>2964</v>
      </c>
      <c r="G185" s="8">
        <v>2964</v>
      </c>
      <c r="H185" s="8">
        <v>43245000</v>
      </c>
      <c r="I185" s="8">
        <v>32398000</v>
      </c>
      <c r="J185" s="8">
        <v>18109000</v>
      </c>
      <c r="K185" s="8">
        <v>18109000</v>
      </c>
      <c r="L185" s="8">
        <v>12306000</v>
      </c>
      <c r="M185" s="8">
        <v>3820000</v>
      </c>
      <c r="N185" s="8">
        <v>1044000</v>
      </c>
      <c r="O185" s="8">
        <v>663000</v>
      </c>
      <c r="P185" s="8">
        <v>1962000</v>
      </c>
      <c r="Q185" s="8">
        <v>2982000</v>
      </c>
      <c r="R185" s="8">
        <v>1254000</v>
      </c>
      <c r="S185" s="8">
        <v>581000</v>
      </c>
      <c r="T185" s="8">
        <v>1983000</v>
      </c>
    </row>
    <row r="186" spans="1:37" ht="16" x14ac:dyDescent="0.2">
      <c r="A186" s="7" t="s">
        <v>1065</v>
      </c>
      <c r="B186" s="7" t="s">
        <v>1064</v>
      </c>
      <c r="C186" s="7" t="s">
        <v>777</v>
      </c>
      <c r="D186" s="7" t="s">
        <v>786</v>
      </c>
      <c r="E186" s="8">
        <v>2015</v>
      </c>
      <c r="F186" s="8">
        <v>1260</v>
      </c>
      <c r="G186" s="8">
        <v>1260</v>
      </c>
      <c r="H186" s="8">
        <v>14029000</v>
      </c>
      <c r="I186" s="8">
        <v>13753000</v>
      </c>
      <c r="J186" s="8">
        <v>8268000</v>
      </c>
      <c r="K186" s="8">
        <v>8268000</v>
      </c>
      <c r="L186" s="8">
        <v>5472000</v>
      </c>
      <c r="M186" s="8">
        <v>480000</v>
      </c>
      <c r="N186" s="8">
        <v>831000</v>
      </c>
      <c r="O186" s="8">
        <v>240000</v>
      </c>
      <c r="P186" s="8">
        <v>869000</v>
      </c>
      <c r="Q186" s="8">
        <v>2213000</v>
      </c>
      <c r="R186" s="8">
        <v>430000</v>
      </c>
      <c r="S186" s="8">
        <v>409000</v>
      </c>
      <c r="T186" s="8">
        <v>0</v>
      </c>
      <c r="V186" t="s">
        <v>289</v>
      </c>
      <c r="W186" s="8">
        <f>SUM(F178,F186)</f>
        <v>4242</v>
      </c>
      <c r="X186" s="8">
        <f t="shared" ref="X186:X193" si="153">SUM(G178,G186)</f>
        <v>4242</v>
      </c>
      <c r="Y186" s="8">
        <f t="shared" ref="Y186:Y193" si="154">SUM(H178,H186)</f>
        <v>42816000</v>
      </c>
      <c r="Z186" s="8">
        <f t="shared" ref="Z186:Z193" si="155">SUM(I178,I186)</f>
        <v>41899000</v>
      </c>
      <c r="AA186" s="8">
        <f t="shared" ref="AA186:AA193" si="156">SUM(J178,J186)</f>
        <v>23659000</v>
      </c>
      <c r="AB186" s="8">
        <f t="shared" ref="AB186:AB193" si="157">SUM(K178,K186)</f>
        <v>23659000</v>
      </c>
      <c r="AC186" s="8">
        <f t="shared" ref="AC186:AC193" si="158">SUM(L178,L186)</f>
        <v>16821000</v>
      </c>
      <c r="AD186" s="8">
        <f t="shared" ref="AD186:AD193" si="159">SUM(M178,M186)</f>
        <v>3997000</v>
      </c>
      <c r="AE186" s="8">
        <f t="shared" ref="AE186:AE193" si="160">SUM(N178,N186)</f>
        <v>1949000</v>
      </c>
      <c r="AF186" s="8">
        <f t="shared" ref="AF186:AF193" si="161">SUM(O178,O186)</f>
        <v>791000</v>
      </c>
      <c r="AG186" s="8">
        <f t="shared" ref="AG186:AG193" si="162">SUM(P178,P186)</f>
        <v>2514000</v>
      </c>
      <c r="AH186" s="8">
        <f t="shared" ref="AH186:AH193" si="163">SUM(Q178,Q186)</f>
        <v>5080000</v>
      </c>
      <c r="AI186" s="8">
        <f t="shared" ref="AI186:AI193" si="164">SUM(R178,R186)</f>
        <v>1366000</v>
      </c>
      <c r="AJ186" s="8">
        <f t="shared" ref="AJ186:AJ193" si="165">SUM(S178,S186)</f>
        <v>1124000</v>
      </c>
      <c r="AK186" s="8">
        <f t="shared" ref="AK186:AK193" si="166">SUM(T178,T186)</f>
        <v>1406000</v>
      </c>
    </row>
    <row r="187" spans="1:37" ht="16" x14ac:dyDescent="0.2">
      <c r="A187" s="7" t="s">
        <v>1065</v>
      </c>
      <c r="B187" s="7" t="s">
        <v>1064</v>
      </c>
      <c r="C187" s="7" t="s">
        <v>777</v>
      </c>
      <c r="D187" s="7" t="s">
        <v>786</v>
      </c>
      <c r="E187" s="8">
        <v>2016</v>
      </c>
      <c r="F187" s="8">
        <v>1199</v>
      </c>
      <c r="G187" s="8">
        <v>1199</v>
      </c>
      <c r="H187" s="8">
        <v>15369000</v>
      </c>
      <c r="I187" s="8">
        <v>14003000</v>
      </c>
      <c r="J187" s="8">
        <v>8112000</v>
      </c>
      <c r="K187" s="8">
        <v>8112000</v>
      </c>
      <c r="L187" s="8">
        <v>5878000</v>
      </c>
      <c r="M187" s="8">
        <v>904000</v>
      </c>
      <c r="N187" s="8">
        <v>680000</v>
      </c>
      <c r="O187" s="8">
        <v>229000</v>
      </c>
      <c r="P187" s="8">
        <v>961000</v>
      </c>
      <c r="Q187" s="8">
        <v>2245000</v>
      </c>
      <c r="R187" s="8">
        <v>475000</v>
      </c>
      <c r="S187" s="8">
        <v>384000</v>
      </c>
      <c r="T187" s="8">
        <v>0</v>
      </c>
      <c r="V187" t="s">
        <v>289</v>
      </c>
      <c r="W187" s="8">
        <f t="shared" ref="W187:W192" si="167">SUM(F179,F187)</f>
        <v>4188</v>
      </c>
      <c r="X187" s="8">
        <f t="shared" si="153"/>
        <v>4188</v>
      </c>
      <c r="Y187" s="8">
        <f t="shared" si="154"/>
        <v>44941000</v>
      </c>
      <c r="Z187" s="8">
        <f t="shared" si="155"/>
        <v>42795000</v>
      </c>
      <c r="AA187" s="8">
        <f t="shared" si="156"/>
        <v>23340000</v>
      </c>
      <c r="AB187" s="8">
        <f t="shared" si="157"/>
        <v>23340000</v>
      </c>
      <c r="AC187" s="8">
        <f t="shared" si="158"/>
        <v>18108000</v>
      </c>
      <c r="AD187" s="8">
        <f t="shared" si="159"/>
        <v>4842000</v>
      </c>
      <c r="AE187" s="8">
        <f t="shared" si="160"/>
        <v>2392000</v>
      </c>
      <c r="AF187" s="8">
        <f t="shared" si="161"/>
        <v>781000</v>
      </c>
      <c r="AG187" s="8">
        <f t="shared" si="162"/>
        <v>2656000</v>
      </c>
      <c r="AH187" s="8">
        <f t="shared" si="163"/>
        <v>4997000</v>
      </c>
      <c r="AI187" s="8">
        <f t="shared" si="164"/>
        <v>1405000</v>
      </c>
      <c r="AJ187" s="8">
        <f t="shared" si="165"/>
        <v>1035000</v>
      </c>
      <c r="AK187" s="8">
        <f t="shared" si="166"/>
        <v>1334000</v>
      </c>
    </row>
    <row r="188" spans="1:37" ht="16" x14ac:dyDescent="0.2">
      <c r="A188" s="7" t="s">
        <v>1065</v>
      </c>
      <c r="B188" s="7" t="s">
        <v>1064</v>
      </c>
      <c r="C188" s="7" t="s">
        <v>777</v>
      </c>
      <c r="D188" s="7" t="s">
        <v>786</v>
      </c>
      <c r="E188" s="8">
        <v>2017</v>
      </c>
      <c r="F188" s="8">
        <v>1199</v>
      </c>
      <c r="G188" s="8">
        <v>1199</v>
      </c>
      <c r="H188" s="8">
        <v>18024000</v>
      </c>
      <c r="I188" s="8">
        <v>14209000</v>
      </c>
      <c r="J188" s="8">
        <v>8625000</v>
      </c>
      <c r="K188" s="8">
        <v>8625000</v>
      </c>
      <c r="L188" s="8">
        <v>5572000</v>
      </c>
      <c r="M188" s="8">
        <v>1014000</v>
      </c>
      <c r="N188" s="8">
        <v>489000</v>
      </c>
      <c r="O188" s="8">
        <v>243000</v>
      </c>
      <c r="P188" s="8">
        <v>932000</v>
      </c>
      <c r="Q188" s="8">
        <v>2072000</v>
      </c>
      <c r="R188" s="8">
        <v>468000</v>
      </c>
      <c r="S188" s="8">
        <v>354000</v>
      </c>
      <c r="T188" s="8">
        <v>0</v>
      </c>
      <c r="V188" t="s">
        <v>289</v>
      </c>
      <c r="W188" s="8">
        <f t="shared" si="167"/>
        <v>4180</v>
      </c>
      <c r="X188" s="8">
        <f t="shared" si="153"/>
        <v>4180</v>
      </c>
      <c r="Y188" s="8">
        <f t="shared" si="154"/>
        <v>47596000</v>
      </c>
      <c r="Z188" s="8">
        <f t="shared" si="155"/>
        <v>42884000</v>
      </c>
      <c r="AA188" s="8">
        <f t="shared" si="156"/>
        <v>23722000</v>
      </c>
      <c r="AB188" s="8">
        <f t="shared" si="157"/>
        <v>23722000</v>
      </c>
      <c r="AC188" s="8">
        <f t="shared" si="158"/>
        <v>17889000</v>
      </c>
      <c r="AD188" s="8">
        <f t="shared" si="159"/>
        <v>5285000</v>
      </c>
      <c r="AE188" s="8">
        <f t="shared" si="160"/>
        <v>1953000</v>
      </c>
      <c r="AF188" s="8">
        <f t="shared" si="161"/>
        <v>837000</v>
      </c>
      <c r="AG188" s="8">
        <f t="shared" si="162"/>
        <v>2640000</v>
      </c>
      <c r="AH188" s="8">
        <f t="shared" si="163"/>
        <v>4805000</v>
      </c>
      <c r="AI188" s="8">
        <f t="shared" si="164"/>
        <v>1416000</v>
      </c>
      <c r="AJ188" s="8">
        <f t="shared" si="165"/>
        <v>953000</v>
      </c>
      <c r="AK188" s="8">
        <f t="shared" si="166"/>
        <v>1261000</v>
      </c>
    </row>
    <row r="189" spans="1:37" ht="16" x14ac:dyDescent="0.2">
      <c r="A189" s="7" t="s">
        <v>1065</v>
      </c>
      <c r="B189" s="7" t="s">
        <v>1064</v>
      </c>
      <c r="C189" s="7" t="s">
        <v>777</v>
      </c>
      <c r="D189" s="7" t="s">
        <v>786</v>
      </c>
      <c r="E189" s="8">
        <v>2018</v>
      </c>
      <c r="F189" s="8">
        <v>1206</v>
      </c>
      <c r="G189" s="8">
        <v>1206</v>
      </c>
      <c r="H189" s="8">
        <v>15574000</v>
      </c>
      <c r="I189" s="8">
        <v>14720000</v>
      </c>
      <c r="J189" s="8">
        <v>7892000</v>
      </c>
      <c r="K189" s="8">
        <v>7892000</v>
      </c>
      <c r="L189" s="8">
        <v>6828000</v>
      </c>
      <c r="M189" s="8">
        <v>1008000</v>
      </c>
      <c r="N189" s="8">
        <v>560000</v>
      </c>
      <c r="O189" s="8">
        <v>272000</v>
      </c>
      <c r="P189" s="8">
        <v>835000</v>
      </c>
      <c r="Q189" s="8">
        <v>2064000</v>
      </c>
      <c r="R189" s="8">
        <v>478000</v>
      </c>
      <c r="S189" s="8">
        <v>1611000</v>
      </c>
      <c r="T189" s="8">
        <v>0</v>
      </c>
      <c r="V189" t="s">
        <v>289</v>
      </c>
      <c r="W189" s="8">
        <f t="shared" si="167"/>
        <v>4179</v>
      </c>
      <c r="X189" s="8">
        <f t="shared" si="153"/>
        <v>4179</v>
      </c>
      <c r="Y189" s="8">
        <f t="shared" si="154"/>
        <v>46697000</v>
      </c>
      <c r="Z189" s="8">
        <f t="shared" si="155"/>
        <v>44905000</v>
      </c>
      <c r="AA189" s="8">
        <f t="shared" si="156"/>
        <v>23896000</v>
      </c>
      <c r="AB189" s="8">
        <f t="shared" si="157"/>
        <v>23896000</v>
      </c>
      <c r="AC189" s="8">
        <f t="shared" si="158"/>
        <v>19651000</v>
      </c>
      <c r="AD189" s="8">
        <f t="shared" si="159"/>
        <v>5003000</v>
      </c>
      <c r="AE189" s="8">
        <f t="shared" si="160"/>
        <v>2314000</v>
      </c>
      <c r="AF189" s="8">
        <f t="shared" si="161"/>
        <v>862000</v>
      </c>
      <c r="AG189" s="8">
        <f t="shared" si="162"/>
        <v>2621000</v>
      </c>
      <c r="AH189" s="8">
        <f t="shared" si="163"/>
        <v>4958000</v>
      </c>
      <c r="AI189" s="8">
        <f t="shared" si="164"/>
        <v>1514000</v>
      </c>
      <c r="AJ189" s="8">
        <f t="shared" si="165"/>
        <v>2379000</v>
      </c>
      <c r="AK189" s="8">
        <f t="shared" si="166"/>
        <v>1358000</v>
      </c>
    </row>
    <row r="190" spans="1:37" ht="16" x14ac:dyDescent="0.2">
      <c r="A190" s="7" t="s">
        <v>1065</v>
      </c>
      <c r="B190" s="7" t="s">
        <v>1064</v>
      </c>
      <c r="C190" s="7" t="s">
        <v>777</v>
      </c>
      <c r="D190" s="7" t="s">
        <v>786</v>
      </c>
      <c r="E190" s="8">
        <v>2019</v>
      </c>
      <c r="F190" s="8">
        <v>1208</v>
      </c>
      <c r="G190" s="8">
        <v>1208</v>
      </c>
      <c r="H190" s="8">
        <v>16007000</v>
      </c>
      <c r="I190" s="8">
        <v>15853000</v>
      </c>
      <c r="J190" s="8">
        <v>9906000</v>
      </c>
      <c r="K190" s="8">
        <v>9906000</v>
      </c>
      <c r="L190" s="8">
        <v>5935000</v>
      </c>
      <c r="M190" s="8">
        <v>630000</v>
      </c>
      <c r="N190" s="8">
        <v>888000</v>
      </c>
      <c r="O190" s="8">
        <v>320000</v>
      </c>
      <c r="P190" s="8">
        <v>1008000</v>
      </c>
      <c r="Q190" s="8">
        <v>2242000</v>
      </c>
      <c r="R190" s="8">
        <v>511000</v>
      </c>
      <c r="S190" s="8">
        <v>336000</v>
      </c>
      <c r="T190" s="8">
        <v>0</v>
      </c>
      <c r="V190" t="s">
        <v>289</v>
      </c>
      <c r="W190" s="8">
        <f t="shared" si="167"/>
        <v>4226</v>
      </c>
      <c r="X190" s="8">
        <f t="shared" si="153"/>
        <v>4226</v>
      </c>
      <c r="Y190" s="8">
        <f t="shared" si="154"/>
        <v>47188000</v>
      </c>
      <c r="Z190" s="8">
        <f t="shared" si="155"/>
        <v>46056000</v>
      </c>
      <c r="AA190" s="8">
        <f t="shared" si="156"/>
        <v>26265000</v>
      </c>
      <c r="AB190" s="8">
        <f t="shared" si="157"/>
        <v>26265000</v>
      </c>
      <c r="AC190" s="8">
        <f t="shared" si="158"/>
        <v>18366000</v>
      </c>
      <c r="AD190" s="8">
        <f t="shared" si="159"/>
        <v>4526000</v>
      </c>
      <c r="AE190" s="8">
        <f t="shared" si="160"/>
        <v>2461000</v>
      </c>
      <c r="AF190" s="8">
        <f t="shared" si="161"/>
        <v>950000</v>
      </c>
      <c r="AG190" s="8">
        <f t="shared" si="162"/>
        <v>2885000</v>
      </c>
      <c r="AH190" s="8">
        <f t="shared" si="163"/>
        <v>5102000</v>
      </c>
      <c r="AI190" s="8">
        <f t="shared" si="164"/>
        <v>1571000</v>
      </c>
      <c r="AJ190" s="8">
        <f t="shared" si="165"/>
        <v>871000</v>
      </c>
      <c r="AK190" s="8">
        <f t="shared" si="166"/>
        <v>1413000</v>
      </c>
    </row>
    <row r="191" spans="1:37" ht="16" x14ac:dyDescent="0.2">
      <c r="A191" s="7" t="s">
        <v>1065</v>
      </c>
      <c r="B191" s="7" t="s">
        <v>1064</v>
      </c>
      <c r="C191" s="7" t="s">
        <v>777</v>
      </c>
      <c r="D191" s="7" t="s">
        <v>786</v>
      </c>
      <c r="E191" s="8">
        <v>2020</v>
      </c>
      <c r="F191" s="8">
        <v>1216</v>
      </c>
      <c r="G191" s="8">
        <v>1216</v>
      </c>
      <c r="H191" s="8">
        <v>15903000</v>
      </c>
      <c r="I191" s="8">
        <v>15522000</v>
      </c>
      <c r="J191" s="8">
        <v>9399000</v>
      </c>
      <c r="K191" s="8">
        <v>9399000</v>
      </c>
      <c r="L191" s="8">
        <v>6113000</v>
      </c>
      <c r="M191" s="8">
        <v>923000</v>
      </c>
      <c r="N191" s="8">
        <v>783000</v>
      </c>
      <c r="O191" s="8">
        <v>331000</v>
      </c>
      <c r="P191" s="8">
        <v>998000</v>
      </c>
      <c r="Q191" s="8">
        <v>2145000</v>
      </c>
      <c r="R191" s="8">
        <v>519000</v>
      </c>
      <c r="S191" s="8">
        <v>414000</v>
      </c>
      <c r="T191" s="8">
        <v>0</v>
      </c>
      <c r="V191" t="s">
        <v>289</v>
      </c>
      <c r="W191" s="8">
        <f t="shared" si="167"/>
        <v>4294</v>
      </c>
      <c r="X191" s="8">
        <f t="shared" si="153"/>
        <v>4294</v>
      </c>
      <c r="Y191" s="8">
        <f t="shared" si="154"/>
        <v>55658000</v>
      </c>
      <c r="Z191" s="8">
        <f t="shared" si="155"/>
        <v>46507000</v>
      </c>
      <c r="AA191" s="8">
        <f t="shared" si="156"/>
        <v>26856000</v>
      </c>
      <c r="AB191" s="8">
        <f t="shared" si="157"/>
        <v>26856000</v>
      </c>
      <c r="AC191" s="8">
        <f t="shared" si="158"/>
        <v>18180000</v>
      </c>
      <c r="AD191" s="8">
        <f t="shared" si="159"/>
        <v>4580000</v>
      </c>
      <c r="AE191" s="8">
        <f t="shared" si="160"/>
        <v>2128000</v>
      </c>
      <c r="AF191" s="8">
        <f t="shared" si="161"/>
        <v>975000</v>
      </c>
      <c r="AG191" s="8">
        <f t="shared" si="162"/>
        <v>2785000</v>
      </c>
      <c r="AH191" s="8">
        <f t="shared" si="163"/>
        <v>5094000</v>
      </c>
      <c r="AI191" s="8">
        <f t="shared" si="164"/>
        <v>1540000</v>
      </c>
      <c r="AJ191" s="8">
        <f t="shared" si="165"/>
        <v>1078000</v>
      </c>
      <c r="AK191" s="8">
        <f t="shared" si="166"/>
        <v>1461000</v>
      </c>
    </row>
    <row r="192" spans="1:37" ht="16" x14ac:dyDescent="0.2">
      <c r="A192" s="7" t="s">
        <v>1065</v>
      </c>
      <c r="B192" s="7" t="s">
        <v>1064</v>
      </c>
      <c r="C192" s="7" t="s">
        <v>777</v>
      </c>
      <c r="D192" s="7" t="s">
        <v>786</v>
      </c>
      <c r="E192" s="8">
        <v>2021</v>
      </c>
      <c r="F192" s="8">
        <v>1280</v>
      </c>
      <c r="G192" s="8">
        <v>1280</v>
      </c>
      <c r="H192" s="8">
        <v>19757000</v>
      </c>
      <c r="I192" s="8">
        <v>18590000</v>
      </c>
      <c r="J192" s="8">
        <v>11483000</v>
      </c>
      <c r="K192" s="8">
        <v>11483000</v>
      </c>
      <c r="L192" s="8">
        <v>7100000</v>
      </c>
      <c r="M192" s="8">
        <v>894000</v>
      </c>
      <c r="N192" s="8">
        <v>1125000</v>
      </c>
      <c r="O192" s="8">
        <v>339000</v>
      </c>
      <c r="P192" s="8">
        <v>1096000</v>
      </c>
      <c r="Q192" s="8">
        <v>2725000</v>
      </c>
      <c r="R192" s="8">
        <v>537000</v>
      </c>
      <c r="S192" s="8">
        <v>384000</v>
      </c>
      <c r="T192" s="8">
        <v>0</v>
      </c>
      <c r="V192" t="s">
        <v>289</v>
      </c>
      <c r="W192" s="8">
        <f t="shared" si="167"/>
        <v>4228</v>
      </c>
      <c r="X192" s="8">
        <f t="shared" si="153"/>
        <v>4228</v>
      </c>
      <c r="Y192" s="8">
        <f t="shared" si="154"/>
        <v>76146000</v>
      </c>
      <c r="Z192" s="8">
        <f t="shared" si="155"/>
        <v>49830000</v>
      </c>
      <c r="AA192" s="8">
        <f t="shared" si="156"/>
        <v>29626000</v>
      </c>
      <c r="AB192" s="8">
        <f t="shared" si="157"/>
        <v>29626000</v>
      </c>
      <c r="AC192" s="8">
        <f t="shared" si="158"/>
        <v>18540000</v>
      </c>
      <c r="AD192" s="8">
        <f t="shared" si="159"/>
        <v>4102000</v>
      </c>
      <c r="AE192" s="8">
        <f t="shared" si="160"/>
        <v>2178000</v>
      </c>
      <c r="AF192" s="8">
        <f t="shared" si="161"/>
        <v>999000</v>
      </c>
      <c r="AG192" s="8">
        <f t="shared" si="162"/>
        <v>2884000</v>
      </c>
      <c r="AH192" s="8">
        <f t="shared" si="163"/>
        <v>5777000</v>
      </c>
      <c r="AI192" s="8">
        <f t="shared" si="164"/>
        <v>1610000</v>
      </c>
      <c r="AJ192" s="8">
        <f t="shared" si="165"/>
        <v>990000</v>
      </c>
      <c r="AK192" s="8">
        <f t="shared" si="166"/>
        <v>1657000</v>
      </c>
    </row>
    <row r="193" spans="1:37" ht="16" x14ac:dyDescent="0.2">
      <c r="A193" s="7" t="s">
        <v>1065</v>
      </c>
      <c r="B193" s="7" t="s">
        <v>1064</v>
      </c>
      <c r="C193" s="7" t="s">
        <v>777</v>
      </c>
      <c r="D193" s="7" t="s">
        <v>786</v>
      </c>
      <c r="E193" s="8">
        <v>2022</v>
      </c>
      <c r="F193" s="8">
        <v>1295</v>
      </c>
      <c r="G193" s="8">
        <v>1295</v>
      </c>
      <c r="H193" s="8">
        <v>20600000</v>
      </c>
      <c r="I193" s="8">
        <v>19596000</v>
      </c>
      <c r="J193" s="8">
        <v>12349000</v>
      </c>
      <c r="K193" s="8">
        <v>12349000</v>
      </c>
      <c r="L193" s="8">
        <v>7235000</v>
      </c>
      <c r="M193" s="8">
        <v>993000</v>
      </c>
      <c r="N193" s="8">
        <v>1136000</v>
      </c>
      <c r="O193" s="8">
        <v>341000</v>
      </c>
      <c r="P193" s="8">
        <v>1193000</v>
      </c>
      <c r="Q193" s="8">
        <v>2537000</v>
      </c>
      <c r="R193" s="8">
        <v>627000</v>
      </c>
      <c r="S193" s="8">
        <v>408000</v>
      </c>
      <c r="T193" s="8">
        <v>0</v>
      </c>
      <c r="V193" t="s">
        <v>289</v>
      </c>
      <c r="W193" s="8">
        <f>SUM(F185,F193)</f>
        <v>4259</v>
      </c>
      <c r="X193" s="8">
        <f t="shared" si="153"/>
        <v>4259</v>
      </c>
      <c r="Y193" s="8">
        <f t="shared" si="154"/>
        <v>63845000</v>
      </c>
      <c r="Z193" s="8">
        <f t="shared" si="155"/>
        <v>51994000</v>
      </c>
      <c r="AA193" s="8">
        <f t="shared" si="156"/>
        <v>30458000</v>
      </c>
      <c r="AB193" s="8">
        <f t="shared" si="157"/>
        <v>30458000</v>
      </c>
      <c r="AC193" s="8">
        <f t="shared" si="158"/>
        <v>19541000</v>
      </c>
      <c r="AD193" s="8">
        <f t="shared" si="159"/>
        <v>4813000</v>
      </c>
      <c r="AE193" s="8">
        <f t="shared" si="160"/>
        <v>2180000</v>
      </c>
      <c r="AF193" s="8">
        <f t="shared" si="161"/>
        <v>1004000</v>
      </c>
      <c r="AG193" s="8">
        <f t="shared" si="162"/>
        <v>3155000</v>
      </c>
      <c r="AH193" s="8">
        <f t="shared" si="163"/>
        <v>5519000</v>
      </c>
      <c r="AI193" s="8">
        <f t="shared" si="164"/>
        <v>1881000</v>
      </c>
      <c r="AJ193" s="8">
        <f t="shared" si="165"/>
        <v>989000</v>
      </c>
      <c r="AK193" s="8">
        <f t="shared" si="166"/>
        <v>1983000</v>
      </c>
    </row>
    <row r="194" spans="1:37" x14ac:dyDescent="0.2">
      <c r="A194" s="7" t="s">
        <v>1063</v>
      </c>
      <c r="B194" s="7" t="s">
        <v>1062</v>
      </c>
      <c r="C194" s="7" t="s">
        <v>777</v>
      </c>
      <c r="D194" s="7" t="s">
        <v>786</v>
      </c>
      <c r="E194" s="8">
        <v>2015</v>
      </c>
      <c r="F194" s="8">
        <v>190</v>
      </c>
      <c r="G194" s="8">
        <v>190</v>
      </c>
      <c r="H194" s="8">
        <v>2107000</v>
      </c>
      <c r="I194" s="8">
        <v>2020000</v>
      </c>
      <c r="J194" s="8">
        <v>1026000</v>
      </c>
      <c r="K194" s="8">
        <v>1026000</v>
      </c>
      <c r="L194" s="8">
        <v>810000</v>
      </c>
      <c r="M194" s="8">
        <v>114000</v>
      </c>
      <c r="N194" s="8">
        <v>59000</v>
      </c>
      <c r="O194" s="8">
        <v>168000</v>
      </c>
      <c r="P194" s="8">
        <v>60000</v>
      </c>
      <c r="Q194" s="8">
        <v>186000</v>
      </c>
      <c r="R194" s="8">
        <v>223000</v>
      </c>
      <c r="S194" s="8">
        <v>0</v>
      </c>
      <c r="T194" s="8">
        <v>184000</v>
      </c>
    </row>
    <row r="195" spans="1:37" x14ac:dyDescent="0.2">
      <c r="A195" s="7" t="s">
        <v>1063</v>
      </c>
      <c r="B195" s="7" t="s">
        <v>1062</v>
      </c>
      <c r="C195" s="7" t="s">
        <v>777</v>
      </c>
      <c r="D195" s="7" t="s">
        <v>786</v>
      </c>
      <c r="E195" s="8">
        <v>2016</v>
      </c>
      <c r="F195" s="8">
        <v>189</v>
      </c>
      <c r="G195" s="8">
        <v>189</v>
      </c>
      <c r="H195" s="8">
        <v>2171000</v>
      </c>
      <c r="I195" s="8">
        <v>2098000</v>
      </c>
      <c r="J195" s="8">
        <v>1181000</v>
      </c>
      <c r="K195" s="8">
        <v>1181000</v>
      </c>
      <c r="L195" s="8">
        <v>721000</v>
      </c>
      <c r="M195" s="8">
        <v>51000</v>
      </c>
      <c r="N195" s="8">
        <v>59000</v>
      </c>
      <c r="O195" s="8">
        <v>146000</v>
      </c>
      <c r="P195" s="8">
        <v>60000</v>
      </c>
      <c r="Q195" s="8">
        <v>183000</v>
      </c>
      <c r="R195" s="8">
        <v>222000</v>
      </c>
      <c r="S195" s="8">
        <v>0</v>
      </c>
      <c r="T195" s="8">
        <v>196000</v>
      </c>
    </row>
    <row r="196" spans="1:37" x14ac:dyDescent="0.2">
      <c r="A196" s="7" t="s">
        <v>1063</v>
      </c>
      <c r="B196" s="7" t="s">
        <v>1062</v>
      </c>
      <c r="C196" s="7" t="s">
        <v>777</v>
      </c>
      <c r="D196" s="7" t="s">
        <v>786</v>
      </c>
      <c r="E196" s="8">
        <v>2017</v>
      </c>
      <c r="F196" s="8">
        <v>192</v>
      </c>
      <c r="G196" s="8">
        <v>192</v>
      </c>
      <c r="H196" s="8">
        <v>2199000</v>
      </c>
      <c r="I196" s="8">
        <v>2047000</v>
      </c>
      <c r="J196" s="8">
        <v>1088000</v>
      </c>
      <c r="K196" s="8">
        <v>1088000</v>
      </c>
      <c r="L196" s="8">
        <v>789000</v>
      </c>
      <c r="M196" s="8">
        <v>61000</v>
      </c>
      <c r="N196" s="8">
        <v>59000</v>
      </c>
      <c r="O196" s="8">
        <v>208000</v>
      </c>
      <c r="P196" s="8">
        <v>105000</v>
      </c>
      <c r="Q196" s="8">
        <v>182000</v>
      </c>
      <c r="R196" s="8">
        <v>174000</v>
      </c>
      <c r="S196" s="8">
        <v>0</v>
      </c>
      <c r="T196" s="8">
        <v>170000</v>
      </c>
    </row>
    <row r="197" spans="1:37" x14ac:dyDescent="0.2">
      <c r="A197" s="7" t="s">
        <v>1063</v>
      </c>
      <c r="B197" s="7" t="s">
        <v>1062</v>
      </c>
      <c r="C197" s="7" t="s">
        <v>777</v>
      </c>
      <c r="D197" s="7" t="s">
        <v>786</v>
      </c>
      <c r="E197" s="8">
        <v>2018</v>
      </c>
      <c r="F197" s="8">
        <v>189</v>
      </c>
      <c r="G197" s="8">
        <v>189</v>
      </c>
      <c r="H197" s="8">
        <v>2396000</v>
      </c>
      <c r="I197" s="8">
        <v>2221000</v>
      </c>
      <c r="J197" s="8">
        <v>1123000</v>
      </c>
      <c r="K197" s="8">
        <v>1123000</v>
      </c>
      <c r="L197" s="8">
        <v>881000</v>
      </c>
      <c r="M197" s="8">
        <v>149000</v>
      </c>
      <c r="N197" s="8">
        <v>58000</v>
      </c>
      <c r="O197" s="8">
        <v>164000</v>
      </c>
      <c r="P197" s="8">
        <v>107000</v>
      </c>
      <c r="Q197" s="8">
        <v>175000</v>
      </c>
      <c r="R197" s="8">
        <v>163000</v>
      </c>
      <c r="S197" s="8">
        <v>65000</v>
      </c>
      <c r="T197" s="8">
        <v>217000</v>
      </c>
    </row>
    <row r="198" spans="1:37" x14ac:dyDescent="0.2">
      <c r="A198" s="7" t="s">
        <v>1063</v>
      </c>
      <c r="B198" s="7" t="s">
        <v>1062</v>
      </c>
      <c r="C198" s="7" t="s">
        <v>777</v>
      </c>
      <c r="D198" s="7" t="s">
        <v>786</v>
      </c>
      <c r="E198" s="8">
        <v>2019</v>
      </c>
      <c r="F198" s="8">
        <v>199</v>
      </c>
      <c r="G198" s="8">
        <v>199</v>
      </c>
      <c r="H198" s="8">
        <v>2425000</v>
      </c>
      <c r="I198" s="8">
        <v>2264000</v>
      </c>
      <c r="J198" s="8">
        <v>1244000</v>
      </c>
      <c r="K198" s="8">
        <v>1244000</v>
      </c>
      <c r="L198" s="8">
        <v>834000</v>
      </c>
      <c r="M198" s="8">
        <v>159000</v>
      </c>
      <c r="N198" s="8">
        <v>53000</v>
      </c>
      <c r="O198" s="8">
        <v>124000</v>
      </c>
      <c r="P198" s="8">
        <v>136000</v>
      </c>
      <c r="Q198" s="8">
        <v>162000</v>
      </c>
      <c r="R198" s="8">
        <v>159000</v>
      </c>
      <c r="S198" s="8">
        <v>41000</v>
      </c>
      <c r="T198" s="8">
        <v>186000</v>
      </c>
    </row>
    <row r="199" spans="1:37" x14ac:dyDescent="0.2">
      <c r="A199" s="7" t="s">
        <v>1063</v>
      </c>
      <c r="B199" s="7" t="s">
        <v>1062</v>
      </c>
      <c r="C199" s="7" t="s">
        <v>777</v>
      </c>
      <c r="D199" s="7" t="s">
        <v>786</v>
      </c>
      <c r="E199" s="8">
        <v>2020</v>
      </c>
      <c r="F199" s="8">
        <v>203</v>
      </c>
      <c r="G199" s="8">
        <v>203</v>
      </c>
      <c r="H199" s="8">
        <v>2404000</v>
      </c>
      <c r="I199" s="8">
        <v>2134000</v>
      </c>
      <c r="J199" s="8">
        <v>1130000</v>
      </c>
      <c r="K199" s="8">
        <v>1130000</v>
      </c>
      <c r="L199" s="8">
        <v>833000</v>
      </c>
      <c r="M199" s="8">
        <v>151000</v>
      </c>
      <c r="N199" s="8">
        <v>45000</v>
      </c>
      <c r="O199" s="8">
        <v>119000</v>
      </c>
      <c r="P199" s="8">
        <v>146000</v>
      </c>
      <c r="Q199" s="8">
        <v>178000</v>
      </c>
      <c r="R199" s="8">
        <v>127000</v>
      </c>
      <c r="S199" s="8">
        <v>67000</v>
      </c>
      <c r="T199" s="8">
        <v>171000</v>
      </c>
    </row>
    <row r="200" spans="1:37" x14ac:dyDescent="0.2">
      <c r="A200" s="7" t="s">
        <v>1063</v>
      </c>
      <c r="B200" s="7" t="s">
        <v>1062</v>
      </c>
      <c r="C200" s="7" t="s">
        <v>777</v>
      </c>
      <c r="D200" s="7" t="s">
        <v>786</v>
      </c>
      <c r="E200" s="8">
        <v>2021</v>
      </c>
      <c r="F200" s="8">
        <v>188</v>
      </c>
      <c r="G200" s="8">
        <v>188</v>
      </c>
      <c r="H200" s="8">
        <v>2726000</v>
      </c>
      <c r="I200" s="8">
        <v>2370000</v>
      </c>
      <c r="J200" s="8">
        <v>1260000</v>
      </c>
      <c r="K200" s="8">
        <v>1260000</v>
      </c>
      <c r="L200" s="8">
        <v>915000</v>
      </c>
      <c r="M200" s="8">
        <v>156000</v>
      </c>
      <c r="N200" s="8">
        <v>48000</v>
      </c>
      <c r="O200" s="8">
        <v>114000</v>
      </c>
      <c r="P200" s="8">
        <v>159000</v>
      </c>
      <c r="Q200" s="8">
        <v>204000</v>
      </c>
      <c r="R200" s="8">
        <v>157000</v>
      </c>
      <c r="S200" s="8">
        <v>77000</v>
      </c>
      <c r="T200" s="8">
        <v>195000</v>
      </c>
    </row>
    <row r="201" spans="1:37" x14ac:dyDescent="0.2">
      <c r="A201" s="7" t="s">
        <v>1063</v>
      </c>
      <c r="B201" s="7" t="s">
        <v>1062</v>
      </c>
      <c r="C201" s="7" t="s">
        <v>777</v>
      </c>
      <c r="D201" s="7" t="s">
        <v>786</v>
      </c>
      <c r="E201" s="8">
        <v>2022</v>
      </c>
      <c r="F201" s="8">
        <v>189</v>
      </c>
      <c r="G201" s="8">
        <v>189</v>
      </c>
      <c r="H201" s="8">
        <v>2792000</v>
      </c>
      <c r="I201" s="8">
        <v>2355000</v>
      </c>
      <c r="J201" s="8">
        <v>1234000</v>
      </c>
      <c r="K201" s="8">
        <v>1234000</v>
      </c>
      <c r="L201" s="8">
        <v>900000</v>
      </c>
      <c r="M201" s="8">
        <v>65000</v>
      </c>
      <c r="N201" s="8">
        <v>48000</v>
      </c>
      <c r="O201" s="8">
        <v>139000</v>
      </c>
      <c r="P201" s="8">
        <v>166000</v>
      </c>
      <c r="Q201" s="8">
        <v>248000</v>
      </c>
      <c r="R201" s="8">
        <v>135000</v>
      </c>
      <c r="S201" s="8">
        <v>99000</v>
      </c>
      <c r="T201" s="8">
        <v>221000</v>
      </c>
    </row>
    <row r="202" spans="1:37" ht="16" x14ac:dyDescent="0.2">
      <c r="A202" s="7" t="s">
        <v>1061</v>
      </c>
      <c r="B202" s="7" t="s">
        <v>1060</v>
      </c>
      <c r="C202" s="7" t="s">
        <v>777</v>
      </c>
      <c r="D202" s="7" t="s">
        <v>786</v>
      </c>
      <c r="E202" s="8">
        <v>2015</v>
      </c>
      <c r="F202" s="8">
        <v>100</v>
      </c>
      <c r="G202" s="8">
        <v>100</v>
      </c>
      <c r="H202" s="8">
        <v>1571000</v>
      </c>
      <c r="I202" s="8">
        <v>1443000</v>
      </c>
      <c r="J202" s="8">
        <v>816000</v>
      </c>
      <c r="K202" s="8">
        <v>816000</v>
      </c>
      <c r="L202" s="8">
        <v>605000</v>
      </c>
      <c r="M202" s="8">
        <v>33000</v>
      </c>
      <c r="N202" s="8">
        <v>18000</v>
      </c>
      <c r="O202" s="8">
        <v>111000</v>
      </c>
      <c r="P202" s="8">
        <v>84000</v>
      </c>
      <c r="Q202" s="8">
        <v>117000</v>
      </c>
      <c r="R202" s="8">
        <v>242000</v>
      </c>
      <c r="S202" s="8">
        <v>0</v>
      </c>
      <c r="T202" s="8">
        <v>22000</v>
      </c>
      <c r="V202" t="s">
        <v>36</v>
      </c>
      <c r="W202" s="8">
        <f>SUM(F194,F202)</f>
        <v>290</v>
      </c>
      <c r="X202" s="8">
        <f t="shared" ref="X202:X209" si="168">SUM(G194,G202)</f>
        <v>290</v>
      </c>
      <c r="Y202" s="8">
        <f t="shared" ref="Y202:Y209" si="169">SUM(H194,H202)</f>
        <v>3678000</v>
      </c>
      <c r="Z202" s="8">
        <f t="shared" ref="Z202:Z209" si="170">SUM(I194,I202)</f>
        <v>3463000</v>
      </c>
      <c r="AA202" s="8">
        <f t="shared" ref="AA202:AA209" si="171">SUM(J194,J202)</f>
        <v>1842000</v>
      </c>
      <c r="AB202" s="8">
        <f t="shared" ref="AB202:AB209" si="172">SUM(K194,K202)</f>
        <v>1842000</v>
      </c>
      <c r="AC202" s="8">
        <f t="shared" ref="AC202:AC209" si="173">SUM(L194,L202)</f>
        <v>1415000</v>
      </c>
      <c r="AD202" s="8">
        <f t="shared" ref="AD202:AD209" si="174">SUM(M194,M202)</f>
        <v>147000</v>
      </c>
      <c r="AE202" s="8">
        <f t="shared" ref="AE202:AE209" si="175">SUM(N194,N202)</f>
        <v>77000</v>
      </c>
      <c r="AF202" s="8">
        <f t="shared" ref="AF202:AF209" si="176">SUM(O194,O202)</f>
        <v>279000</v>
      </c>
      <c r="AG202" s="8">
        <f t="shared" ref="AG202:AG209" si="177">SUM(P194,P202)</f>
        <v>144000</v>
      </c>
      <c r="AH202" s="8">
        <f t="shared" ref="AH202:AH209" si="178">SUM(Q194,Q202)</f>
        <v>303000</v>
      </c>
      <c r="AI202" s="8">
        <f t="shared" ref="AI202:AI209" si="179">SUM(R194,R202)</f>
        <v>465000</v>
      </c>
      <c r="AJ202" s="8">
        <f t="shared" ref="AJ202:AJ209" si="180">SUM(S194,S202)</f>
        <v>0</v>
      </c>
      <c r="AK202" s="8">
        <f t="shared" ref="AK202:AK209" si="181">SUM(T194,T202)</f>
        <v>206000</v>
      </c>
    </row>
    <row r="203" spans="1:37" ht="16" x14ac:dyDescent="0.2">
      <c r="A203" s="7" t="s">
        <v>1061</v>
      </c>
      <c r="B203" s="7" t="s">
        <v>1060</v>
      </c>
      <c r="C203" s="7" t="s">
        <v>777</v>
      </c>
      <c r="D203" s="7" t="s">
        <v>786</v>
      </c>
      <c r="E203" s="8">
        <v>2016</v>
      </c>
      <c r="F203" s="8">
        <v>97</v>
      </c>
      <c r="G203" s="8">
        <v>97</v>
      </c>
      <c r="H203" s="8">
        <v>1855000</v>
      </c>
      <c r="I203" s="8">
        <v>1759000</v>
      </c>
      <c r="J203" s="8">
        <v>1113000</v>
      </c>
      <c r="K203" s="8">
        <v>1113000</v>
      </c>
      <c r="L203" s="8">
        <v>621000</v>
      </c>
      <c r="M203" s="8">
        <v>34000</v>
      </c>
      <c r="N203" s="8">
        <v>16000</v>
      </c>
      <c r="O203" s="8">
        <v>119000</v>
      </c>
      <c r="P203" s="8">
        <v>73000</v>
      </c>
      <c r="Q203" s="8">
        <v>159000</v>
      </c>
      <c r="R203" s="8">
        <v>220000</v>
      </c>
      <c r="S203" s="8">
        <v>0</v>
      </c>
      <c r="T203" s="8">
        <v>25000</v>
      </c>
      <c r="V203" t="s">
        <v>36</v>
      </c>
      <c r="W203" s="8">
        <f t="shared" ref="W203:W208" si="182">SUM(F195,F203)</f>
        <v>286</v>
      </c>
      <c r="X203" s="8">
        <f t="shared" si="168"/>
        <v>286</v>
      </c>
      <c r="Y203" s="8">
        <f t="shared" si="169"/>
        <v>4026000</v>
      </c>
      <c r="Z203" s="8">
        <f t="shared" si="170"/>
        <v>3857000</v>
      </c>
      <c r="AA203" s="8">
        <f t="shared" si="171"/>
        <v>2294000</v>
      </c>
      <c r="AB203" s="8">
        <f t="shared" si="172"/>
        <v>2294000</v>
      </c>
      <c r="AC203" s="8">
        <f t="shared" si="173"/>
        <v>1342000</v>
      </c>
      <c r="AD203" s="8">
        <f t="shared" si="174"/>
        <v>85000</v>
      </c>
      <c r="AE203" s="8">
        <f t="shared" si="175"/>
        <v>75000</v>
      </c>
      <c r="AF203" s="8">
        <f t="shared" si="176"/>
        <v>265000</v>
      </c>
      <c r="AG203" s="8">
        <f t="shared" si="177"/>
        <v>133000</v>
      </c>
      <c r="AH203" s="8">
        <f t="shared" si="178"/>
        <v>342000</v>
      </c>
      <c r="AI203" s="8">
        <f t="shared" si="179"/>
        <v>442000</v>
      </c>
      <c r="AJ203" s="8">
        <f t="shared" si="180"/>
        <v>0</v>
      </c>
      <c r="AK203" s="8">
        <f t="shared" si="181"/>
        <v>221000</v>
      </c>
    </row>
    <row r="204" spans="1:37" ht="16" x14ac:dyDescent="0.2">
      <c r="A204" s="7" t="s">
        <v>1061</v>
      </c>
      <c r="B204" s="7" t="s">
        <v>1060</v>
      </c>
      <c r="C204" s="7" t="s">
        <v>777</v>
      </c>
      <c r="D204" s="7" t="s">
        <v>786</v>
      </c>
      <c r="E204" s="8">
        <v>2017</v>
      </c>
      <c r="F204" s="8">
        <v>106</v>
      </c>
      <c r="G204" s="8">
        <v>106</v>
      </c>
      <c r="H204" s="8">
        <v>2010000</v>
      </c>
      <c r="I204" s="8">
        <v>1795000</v>
      </c>
      <c r="J204" s="8">
        <v>1123000</v>
      </c>
      <c r="K204" s="8">
        <v>1123000</v>
      </c>
      <c r="L204" s="8">
        <v>640000</v>
      </c>
      <c r="M204" s="8">
        <v>33000</v>
      </c>
      <c r="N204" s="8">
        <v>18000</v>
      </c>
      <c r="O204" s="8">
        <v>176000</v>
      </c>
      <c r="P204" s="8">
        <v>116000</v>
      </c>
      <c r="Q204" s="8">
        <v>113000</v>
      </c>
      <c r="R204" s="8">
        <v>184000</v>
      </c>
      <c r="S204" s="8">
        <v>0</v>
      </c>
      <c r="T204" s="8">
        <v>32000</v>
      </c>
      <c r="V204" t="s">
        <v>36</v>
      </c>
      <c r="W204" s="8">
        <f t="shared" si="182"/>
        <v>298</v>
      </c>
      <c r="X204" s="8">
        <f t="shared" si="168"/>
        <v>298</v>
      </c>
      <c r="Y204" s="8">
        <f t="shared" si="169"/>
        <v>4209000</v>
      </c>
      <c r="Z204" s="8">
        <f t="shared" si="170"/>
        <v>3842000</v>
      </c>
      <c r="AA204" s="8">
        <f t="shared" si="171"/>
        <v>2211000</v>
      </c>
      <c r="AB204" s="8">
        <f t="shared" si="172"/>
        <v>2211000</v>
      </c>
      <c r="AC204" s="8">
        <f t="shared" si="173"/>
        <v>1429000</v>
      </c>
      <c r="AD204" s="8">
        <f t="shared" si="174"/>
        <v>94000</v>
      </c>
      <c r="AE204" s="8">
        <f t="shared" si="175"/>
        <v>77000</v>
      </c>
      <c r="AF204" s="8">
        <f t="shared" si="176"/>
        <v>384000</v>
      </c>
      <c r="AG204" s="8">
        <f t="shared" si="177"/>
        <v>221000</v>
      </c>
      <c r="AH204" s="8">
        <f t="shared" si="178"/>
        <v>295000</v>
      </c>
      <c r="AI204" s="8">
        <f t="shared" si="179"/>
        <v>358000</v>
      </c>
      <c r="AJ204" s="8">
        <f t="shared" si="180"/>
        <v>0</v>
      </c>
      <c r="AK204" s="8">
        <f t="shared" si="181"/>
        <v>202000</v>
      </c>
    </row>
    <row r="205" spans="1:37" ht="16" x14ac:dyDescent="0.2">
      <c r="A205" s="7" t="s">
        <v>1061</v>
      </c>
      <c r="B205" s="7" t="s">
        <v>1060</v>
      </c>
      <c r="C205" s="7" t="s">
        <v>777</v>
      </c>
      <c r="D205" s="7" t="s">
        <v>786</v>
      </c>
      <c r="E205" s="8">
        <v>2018</v>
      </c>
      <c r="F205" s="8">
        <v>89</v>
      </c>
      <c r="G205" s="8">
        <v>89</v>
      </c>
      <c r="H205" s="8">
        <v>2225000</v>
      </c>
      <c r="I205" s="8">
        <v>1801000</v>
      </c>
      <c r="J205" s="8">
        <v>1138000</v>
      </c>
      <c r="K205" s="8">
        <v>1138000</v>
      </c>
      <c r="L205" s="8">
        <v>641000</v>
      </c>
      <c r="M205" s="8">
        <v>34000</v>
      </c>
      <c r="N205" s="8">
        <v>31000</v>
      </c>
      <c r="O205" s="8">
        <v>156000</v>
      </c>
      <c r="P205" s="8">
        <v>120000</v>
      </c>
      <c r="Q205" s="8">
        <v>118000</v>
      </c>
      <c r="R205" s="8">
        <v>133000</v>
      </c>
      <c r="S205" s="8">
        <v>49000</v>
      </c>
      <c r="T205" s="8">
        <v>22000</v>
      </c>
      <c r="V205" t="s">
        <v>36</v>
      </c>
      <c r="W205" s="8">
        <f t="shared" si="182"/>
        <v>278</v>
      </c>
      <c r="X205" s="8">
        <f t="shared" si="168"/>
        <v>278</v>
      </c>
      <c r="Y205" s="8">
        <f t="shared" si="169"/>
        <v>4621000</v>
      </c>
      <c r="Z205" s="8">
        <f t="shared" si="170"/>
        <v>4022000</v>
      </c>
      <c r="AA205" s="8">
        <f t="shared" si="171"/>
        <v>2261000</v>
      </c>
      <c r="AB205" s="8">
        <f t="shared" si="172"/>
        <v>2261000</v>
      </c>
      <c r="AC205" s="8">
        <f t="shared" si="173"/>
        <v>1522000</v>
      </c>
      <c r="AD205" s="8">
        <f t="shared" si="174"/>
        <v>183000</v>
      </c>
      <c r="AE205" s="8">
        <f t="shared" si="175"/>
        <v>89000</v>
      </c>
      <c r="AF205" s="8">
        <f t="shared" si="176"/>
        <v>320000</v>
      </c>
      <c r="AG205" s="8">
        <f t="shared" si="177"/>
        <v>227000</v>
      </c>
      <c r="AH205" s="8">
        <f t="shared" si="178"/>
        <v>293000</v>
      </c>
      <c r="AI205" s="8">
        <f t="shared" si="179"/>
        <v>296000</v>
      </c>
      <c r="AJ205" s="8">
        <f t="shared" si="180"/>
        <v>114000</v>
      </c>
      <c r="AK205" s="8">
        <f t="shared" si="181"/>
        <v>239000</v>
      </c>
    </row>
    <row r="206" spans="1:37" ht="16" x14ac:dyDescent="0.2">
      <c r="A206" s="7" t="s">
        <v>1061</v>
      </c>
      <c r="B206" s="7" t="s">
        <v>1060</v>
      </c>
      <c r="C206" s="7" t="s">
        <v>777</v>
      </c>
      <c r="D206" s="7" t="s">
        <v>786</v>
      </c>
      <c r="E206" s="8">
        <v>2019</v>
      </c>
      <c r="F206" s="8">
        <v>81</v>
      </c>
      <c r="G206" s="8">
        <v>81</v>
      </c>
      <c r="H206" s="8">
        <v>1903000</v>
      </c>
      <c r="I206" s="8">
        <v>1776000</v>
      </c>
      <c r="J206" s="8">
        <v>1088000</v>
      </c>
      <c r="K206" s="8">
        <v>1088000</v>
      </c>
      <c r="L206" s="8">
        <v>670000</v>
      </c>
      <c r="M206" s="8">
        <v>34000</v>
      </c>
      <c r="N206" s="8">
        <v>33000</v>
      </c>
      <c r="O206" s="8">
        <v>137000</v>
      </c>
      <c r="P206" s="8">
        <v>153000</v>
      </c>
      <c r="Q206" s="8">
        <v>118000</v>
      </c>
      <c r="R206" s="8">
        <v>165000</v>
      </c>
      <c r="S206" s="8">
        <v>30000</v>
      </c>
      <c r="T206" s="8">
        <v>18000</v>
      </c>
      <c r="V206" t="s">
        <v>36</v>
      </c>
      <c r="W206" s="8">
        <f t="shared" si="182"/>
        <v>280</v>
      </c>
      <c r="X206" s="8">
        <f t="shared" si="168"/>
        <v>280</v>
      </c>
      <c r="Y206" s="8">
        <f t="shared" si="169"/>
        <v>4328000</v>
      </c>
      <c r="Z206" s="8">
        <f t="shared" si="170"/>
        <v>4040000</v>
      </c>
      <c r="AA206" s="8">
        <f t="shared" si="171"/>
        <v>2332000</v>
      </c>
      <c r="AB206" s="8">
        <f t="shared" si="172"/>
        <v>2332000</v>
      </c>
      <c r="AC206" s="8">
        <f t="shared" si="173"/>
        <v>1504000</v>
      </c>
      <c r="AD206" s="8">
        <f t="shared" si="174"/>
        <v>193000</v>
      </c>
      <c r="AE206" s="8">
        <f t="shared" si="175"/>
        <v>86000</v>
      </c>
      <c r="AF206" s="8">
        <f t="shared" si="176"/>
        <v>261000</v>
      </c>
      <c r="AG206" s="8">
        <f t="shared" si="177"/>
        <v>289000</v>
      </c>
      <c r="AH206" s="8">
        <f t="shared" si="178"/>
        <v>280000</v>
      </c>
      <c r="AI206" s="8">
        <f t="shared" si="179"/>
        <v>324000</v>
      </c>
      <c r="AJ206" s="8">
        <f t="shared" si="180"/>
        <v>71000</v>
      </c>
      <c r="AK206" s="8">
        <f t="shared" si="181"/>
        <v>204000</v>
      </c>
    </row>
    <row r="207" spans="1:37" ht="16" x14ac:dyDescent="0.2">
      <c r="A207" s="7" t="s">
        <v>1061</v>
      </c>
      <c r="B207" s="7" t="s">
        <v>1060</v>
      </c>
      <c r="C207" s="7" t="s">
        <v>777</v>
      </c>
      <c r="D207" s="7" t="s">
        <v>786</v>
      </c>
      <c r="E207" s="8">
        <v>2020</v>
      </c>
      <c r="F207" s="8">
        <v>92</v>
      </c>
      <c r="G207" s="8">
        <v>92</v>
      </c>
      <c r="H207" s="8">
        <v>1657000</v>
      </c>
      <c r="I207" s="8">
        <v>1531000</v>
      </c>
      <c r="J207" s="8">
        <v>824000</v>
      </c>
      <c r="K207" s="8">
        <v>824000</v>
      </c>
      <c r="L207" s="8">
        <v>678000</v>
      </c>
      <c r="M207" s="8">
        <v>36000</v>
      </c>
      <c r="N207" s="8">
        <v>43000</v>
      </c>
      <c r="O207" s="8">
        <v>105000</v>
      </c>
      <c r="P207" s="8">
        <v>156000</v>
      </c>
      <c r="Q207" s="8">
        <v>132000</v>
      </c>
      <c r="R207" s="8">
        <v>129000</v>
      </c>
      <c r="S207" s="8">
        <v>77000</v>
      </c>
      <c r="T207" s="8">
        <v>29000</v>
      </c>
      <c r="V207" t="s">
        <v>36</v>
      </c>
      <c r="W207" s="8">
        <f t="shared" si="182"/>
        <v>295</v>
      </c>
      <c r="X207" s="8">
        <f t="shared" si="168"/>
        <v>295</v>
      </c>
      <c r="Y207" s="8">
        <f t="shared" si="169"/>
        <v>4061000</v>
      </c>
      <c r="Z207" s="8">
        <f t="shared" si="170"/>
        <v>3665000</v>
      </c>
      <c r="AA207" s="8">
        <f t="shared" si="171"/>
        <v>1954000</v>
      </c>
      <c r="AB207" s="8">
        <f t="shared" si="172"/>
        <v>1954000</v>
      </c>
      <c r="AC207" s="8">
        <f t="shared" si="173"/>
        <v>1511000</v>
      </c>
      <c r="AD207" s="8">
        <f t="shared" si="174"/>
        <v>187000</v>
      </c>
      <c r="AE207" s="8">
        <f t="shared" si="175"/>
        <v>88000</v>
      </c>
      <c r="AF207" s="8">
        <f t="shared" si="176"/>
        <v>224000</v>
      </c>
      <c r="AG207" s="8">
        <f t="shared" si="177"/>
        <v>302000</v>
      </c>
      <c r="AH207" s="8">
        <f t="shared" si="178"/>
        <v>310000</v>
      </c>
      <c r="AI207" s="8">
        <f t="shared" si="179"/>
        <v>256000</v>
      </c>
      <c r="AJ207" s="8">
        <f t="shared" si="180"/>
        <v>144000</v>
      </c>
      <c r="AK207" s="8">
        <f t="shared" si="181"/>
        <v>200000</v>
      </c>
    </row>
    <row r="208" spans="1:37" ht="16" x14ac:dyDescent="0.2">
      <c r="A208" s="7" t="s">
        <v>1061</v>
      </c>
      <c r="B208" s="7" t="s">
        <v>1060</v>
      </c>
      <c r="C208" s="7" t="s">
        <v>777</v>
      </c>
      <c r="D208" s="7" t="s">
        <v>786</v>
      </c>
      <c r="E208" s="8">
        <v>2021</v>
      </c>
      <c r="F208" s="8">
        <v>91</v>
      </c>
      <c r="G208" s="8">
        <v>91</v>
      </c>
      <c r="H208" s="8">
        <v>1594000</v>
      </c>
      <c r="I208" s="8">
        <v>1406000</v>
      </c>
      <c r="J208" s="8">
        <v>666000</v>
      </c>
      <c r="K208" s="8">
        <v>666000</v>
      </c>
      <c r="L208" s="8">
        <v>706000</v>
      </c>
      <c r="M208" s="8">
        <v>42000</v>
      </c>
      <c r="N208" s="8">
        <v>42000</v>
      </c>
      <c r="O208" s="8">
        <v>108000</v>
      </c>
      <c r="P208" s="8">
        <v>131000</v>
      </c>
      <c r="Q208" s="8">
        <v>143000</v>
      </c>
      <c r="R208" s="8">
        <v>144000</v>
      </c>
      <c r="S208" s="8">
        <v>96000</v>
      </c>
      <c r="T208" s="8">
        <v>34000</v>
      </c>
      <c r="V208" t="s">
        <v>36</v>
      </c>
      <c r="W208" s="8">
        <f t="shared" si="182"/>
        <v>279</v>
      </c>
      <c r="X208" s="8">
        <f t="shared" si="168"/>
        <v>279</v>
      </c>
      <c r="Y208" s="8">
        <f t="shared" si="169"/>
        <v>4320000</v>
      </c>
      <c r="Z208" s="8">
        <f t="shared" si="170"/>
        <v>3776000</v>
      </c>
      <c r="AA208" s="8">
        <f t="shared" si="171"/>
        <v>1926000</v>
      </c>
      <c r="AB208" s="8">
        <f t="shared" si="172"/>
        <v>1926000</v>
      </c>
      <c r="AC208" s="8">
        <f t="shared" si="173"/>
        <v>1621000</v>
      </c>
      <c r="AD208" s="8">
        <f t="shared" si="174"/>
        <v>198000</v>
      </c>
      <c r="AE208" s="8">
        <f t="shared" si="175"/>
        <v>90000</v>
      </c>
      <c r="AF208" s="8">
        <f t="shared" si="176"/>
        <v>222000</v>
      </c>
      <c r="AG208" s="8">
        <f t="shared" si="177"/>
        <v>290000</v>
      </c>
      <c r="AH208" s="8">
        <f t="shared" si="178"/>
        <v>347000</v>
      </c>
      <c r="AI208" s="8">
        <f t="shared" si="179"/>
        <v>301000</v>
      </c>
      <c r="AJ208" s="8">
        <f t="shared" si="180"/>
        <v>173000</v>
      </c>
      <c r="AK208" s="8">
        <f t="shared" si="181"/>
        <v>229000</v>
      </c>
    </row>
    <row r="209" spans="1:37" ht="16" x14ac:dyDescent="0.2">
      <c r="A209" s="7" t="s">
        <v>1061</v>
      </c>
      <c r="B209" s="7" t="s">
        <v>1060</v>
      </c>
      <c r="C209" s="7" t="s">
        <v>777</v>
      </c>
      <c r="D209" s="7" t="s">
        <v>786</v>
      </c>
      <c r="E209" s="8">
        <v>2022</v>
      </c>
      <c r="F209" s="8">
        <v>84</v>
      </c>
      <c r="G209" s="8">
        <v>84</v>
      </c>
      <c r="H209" s="8">
        <v>1644000</v>
      </c>
      <c r="I209" s="8">
        <v>1581000</v>
      </c>
      <c r="J209" s="8">
        <v>782000</v>
      </c>
      <c r="K209" s="8">
        <v>782000</v>
      </c>
      <c r="L209" s="8">
        <v>766000</v>
      </c>
      <c r="M209" s="8">
        <v>27000</v>
      </c>
      <c r="N209" s="8">
        <v>44000</v>
      </c>
      <c r="O209" s="8">
        <v>127000</v>
      </c>
      <c r="P209" s="8">
        <v>132000</v>
      </c>
      <c r="Q209" s="8">
        <v>182000</v>
      </c>
      <c r="R209" s="8">
        <v>133000</v>
      </c>
      <c r="S209" s="8">
        <v>121000</v>
      </c>
      <c r="T209" s="8">
        <v>33000</v>
      </c>
      <c r="V209" t="s">
        <v>36</v>
      </c>
      <c r="W209" s="8">
        <f>SUM(F201,F209)</f>
        <v>273</v>
      </c>
      <c r="X209" s="8">
        <f t="shared" si="168"/>
        <v>273</v>
      </c>
      <c r="Y209" s="8">
        <f t="shared" si="169"/>
        <v>4436000</v>
      </c>
      <c r="Z209" s="8">
        <f t="shared" si="170"/>
        <v>3936000</v>
      </c>
      <c r="AA209" s="8">
        <f t="shared" si="171"/>
        <v>2016000</v>
      </c>
      <c r="AB209" s="8">
        <f t="shared" si="172"/>
        <v>2016000</v>
      </c>
      <c r="AC209" s="8">
        <f t="shared" si="173"/>
        <v>1666000</v>
      </c>
      <c r="AD209" s="8">
        <f t="shared" si="174"/>
        <v>92000</v>
      </c>
      <c r="AE209" s="8">
        <f t="shared" si="175"/>
        <v>92000</v>
      </c>
      <c r="AF209" s="8">
        <f t="shared" si="176"/>
        <v>266000</v>
      </c>
      <c r="AG209" s="8">
        <f t="shared" si="177"/>
        <v>298000</v>
      </c>
      <c r="AH209" s="8">
        <f t="shared" si="178"/>
        <v>430000</v>
      </c>
      <c r="AI209" s="8">
        <f t="shared" si="179"/>
        <v>268000</v>
      </c>
      <c r="AJ209" s="8">
        <f t="shared" si="180"/>
        <v>220000</v>
      </c>
      <c r="AK209" s="8">
        <f t="shared" si="181"/>
        <v>254000</v>
      </c>
    </row>
    <row r="210" spans="1:37" x14ac:dyDescent="0.2">
      <c r="A210" s="7" t="s">
        <v>828</v>
      </c>
      <c r="B210" s="7" t="s">
        <v>827</v>
      </c>
      <c r="C210" s="7" t="s">
        <v>777</v>
      </c>
      <c r="D210" s="7" t="s">
        <v>786</v>
      </c>
      <c r="E210" s="8">
        <v>2015</v>
      </c>
      <c r="F210" s="8">
        <v>192</v>
      </c>
      <c r="G210" s="8">
        <v>192</v>
      </c>
      <c r="H210" s="8">
        <v>2074000</v>
      </c>
      <c r="I210" s="8">
        <v>2017000</v>
      </c>
      <c r="J210" s="8">
        <v>1105000</v>
      </c>
      <c r="K210" s="8">
        <v>1105000</v>
      </c>
      <c r="L210" s="8">
        <v>779000</v>
      </c>
      <c r="M210" s="8">
        <v>21000</v>
      </c>
      <c r="N210" s="8">
        <v>256000</v>
      </c>
      <c r="O210" s="8">
        <v>75000</v>
      </c>
      <c r="P210" s="8">
        <v>48000</v>
      </c>
      <c r="Q210" s="8">
        <v>214000</v>
      </c>
      <c r="R210" s="8">
        <v>134000</v>
      </c>
      <c r="S210" s="8">
        <v>31000</v>
      </c>
      <c r="T210" s="8">
        <v>133000</v>
      </c>
    </row>
    <row r="211" spans="1:37" x14ac:dyDescent="0.2">
      <c r="A211" s="7" t="s">
        <v>828</v>
      </c>
      <c r="B211" s="7" t="s">
        <v>827</v>
      </c>
      <c r="C211" s="7" t="s">
        <v>777</v>
      </c>
      <c r="D211" s="7" t="s">
        <v>786</v>
      </c>
      <c r="E211" s="8">
        <v>2016</v>
      </c>
      <c r="F211" s="8">
        <v>191</v>
      </c>
      <c r="G211" s="8">
        <v>191</v>
      </c>
      <c r="H211" s="8">
        <v>2094000</v>
      </c>
      <c r="I211" s="8">
        <v>1964000</v>
      </c>
      <c r="J211" s="8">
        <v>1152000</v>
      </c>
      <c r="K211" s="8">
        <v>1152000</v>
      </c>
      <c r="L211" s="8">
        <v>665000</v>
      </c>
      <c r="M211" s="8">
        <v>21000</v>
      </c>
      <c r="N211" s="8">
        <v>125000</v>
      </c>
      <c r="O211" s="8">
        <v>91000</v>
      </c>
      <c r="P211" s="8">
        <v>59000</v>
      </c>
      <c r="Q211" s="8">
        <v>188000</v>
      </c>
      <c r="R211" s="8">
        <v>150000</v>
      </c>
      <c r="S211" s="8">
        <v>31000</v>
      </c>
      <c r="T211" s="8">
        <v>147000</v>
      </c>
    </row>
    <row r="212" spans="1:37" x14ac:dyDescent="0.2">
      <c r="A212" s="7" t="s">
        <v>828</v>
      </c>
      <c r="B212" s="7" t="s">
        <v>827</v>
      </c>
      <c r="C212" s="7" t="s">
        <v>777</v>
      </c>
      <c r="D212" s="7" t="s">
        <v>786</v>
      </c>
      <c r="E212" s="8">
        <v>2017</v>
      </c>
      <c r="F212" s="8">
        <v>188</v>
      </c>
      <c r="G212" s="8">
        <v>188</v>
      </c>
      <c r="H212" s="8">
        <v>2053000</v>
      </c>
      <c r="I212" s="8">
        <v>2036000</v>
      </c>
      <c r="J212" s="8">
        <v>1292000</v>
      </c>
      <c r="K212" s="8">
        <v>1292000</v>
      </c>
      <c r="L212" s="8">
        <v>598000</v>
      </c>
      <c r="M212" s="8">
        <v>26000</v>
      </c>
      <c r="N212" s="8">
        <v>90000</v>
      </c>
      <c r="O212" s="8">
        <v>80000</v>
      </c>
      <c r="P212" s="8">
        <v>62000</v>
      </c>
      <c r="Q212" s="8">
        <v>163000</v>
      </c>
      <c r="R212" s="8">
        <v>145000</v>
      </c>
      <c r="S212" s="8">
        <v>32000</v>
      </c>
      <c r="T212" s="8">
        <v>146000</v>
      </c>
    </row>
    <row r="213" spans="1:37" x14ac:dyDescent="0.2">
      <c r="A213" s="7" t="s">
        <v>828</v>
      </c>
      <c r="B213" s="7" t="s">
        <v>827</v>
      </c>
      <c r="C213" s="7" t="s">
        <v>777</v>
      </c>
      <c r="D213" s="7" t="s">
        <v>786</v>
      </c>
      <c r="E213" s="8">
        <v>2018</v>
      </c>
      <c r="F213" s="8">
        <v>232</v>
      </c>
      <c r="G213" s="8">
        <v>232</v>
      </c>
      <c r="H213" s="8">
        <v>2258000</v>
      </c>
      <c r="I213" s="8">
        <v>2074000</v>
      </c>
      <c r="J213" s="8">
        <v>1300000</v>
      </c>
      <c r="K213" s="8">
        <v>1300000</v>
      </c>
      <c r="L213" s="8">
        <v>614000</v>
      </c>
      <c r="M213" s="8">
        <v>27000</v>
      </c>
      <c r="N213" s="8">
        <v>91000</v>
      </c>
      <c r="O213" s="8">
        <v>84000</v>
      </c>
      <c r="P213" s="8">
        <v>65000</v>
      </c>
      <c r="Q213" s="8">
        <v>153000</v>
      </c>
      <c r="R213" s="8">
        <v>160000</v>
      </c>
      <c r="S213" s="8">
        <v>34000</v>
      </c>
      <c r="T213" s="8">
        <v>160000</v>
      </c>
    </row>
    <row r="214" spans="1:37" x14ac:dyDescent="0.2">
      <c r="A214" s="7" t="s">
        <v>828</v>
      </c>
      <c r="B214" s="7" t="s">
        <v>827</v>
      </c>
      <c r="C214" s="7" t="s">
        <v>777</v>
      </c>
      <c r="D214" s="7" t="s">
        <v>786</v>
      </c>
      <c r="E214" s="8">
        <v>2019</v>
      </c>
      <c r="F214" s="8">
        <v>240</v>
      </c>
      <c r="G214" s="8">
        <v>240</v>
      </c>
      <c r="H214" s="8">
        <v>2380000</v>
      </c>
      <c r="I214" s="8">
        <v>2246000</v>
      </c>
      <c r="J214" s="8">
        <v>1508000</v>
      </c>
      <c r="K214" s="8">
        <v>1508000</v>
      </c>
      <c r="L214" s="8">
        <v>596000</v>
      </c>
      <c r="M214" s="8">
        <v>28000</v>
      </c>
      <c r="N214" s="8">
        <v>66000</v>
      </c>
      <c r="O214" s="8">
        <v>84000</v>
      </c>
      <c r="P214" s="8">
        <v>68000</v>
      </c>
      <c r="Q214" s="8">
        <v>149000</v>
      </c>
      <c r="R214" s="8">
        <v>165000</v>
      </c>
      <c r="S214" s="8">
        <v>36000</v>
      </c>
      <c r="T214" s="8">
        <v>142000</v>
      </c>
    </row>
    <row r="215" spans="1:37" x14ac:dyDescent="0.2">
      <c r="A215" s="7" t="s">
        <v>828</v>
      </c>
      <c r="B215" s="7" t="s">
        <v>827</v>
      </c>
      <c r="C215" s="7" t="s">
        <v>777</v>
      </c>
      <c r="D215" s="7" t="s">
        <v>786</v>
      </c>
      <c r="E215" s="8">
        <v>2020</v>
      </c>
      <c r="F215" s="8">
        <v>240</v>
      </c>
      <c r="G215" s="8">
        <v>240</v>
      </c>
      <c r="H215" s="8">
        <v>2308000</v>
      </c>
      <c r="I215" s="8">
        <v>2211000</v>
      </c>
      <c r="J215" s="8">
        <v>1497000</v>
      </c>
      <c r="K215" s="8">
        <v>1497000</v>
      </c>
      <c r="L215" s="8">
        <v>588000</v>
      </c>
      <c r="M215" s="8">
        <v>30000</v>
      </c>
      <c r="N215" s="8">
        <v>66000</v>
      </c>
      <c r="O215" s="8">
        <v>91000</v>
      </c>
      <c r="P215" s="8">
        <v>73000</v>
      </c>
      <c r="Q215" s="8">
        <v>143000</v>
      </c>
      <c r="R215" s="8">
        <v>151000</v>
      </c>
      <c r="S215" s="8">
        <v>34000</v>
      </c>
      <c r="T215" s="8">
        <v>126000</v>
      </c>
    </row>
    <row r="216" spans="1:37" x14ac:dyDescent="0.2">
      <c r="A216" s="7" t="s">
        <v>828</v>
      </c>
      <c r="B216" s="7" t="s">
        <v>827</v>
      </c>
      <c r="C216" s="7" t="s">
        <v>777</v>
      </c>
      <c r="D216" s="7" t="s">
        <v>786</v>
      </c>
      <c r="E216" s="8">
        <v>2021</v>
      </c>
      <c r="F216" s="8">
        <v>233</v>
      </c>
      <c r="G216" s="8">
        <v>233</v>
      </c>
      <c r="H216" s="8">
        <v>2731000</v>
      </c>
      <c r="I216" s="8">
        <v>2524000</v>
      </c>
      <c r="J216" s="8">
        <v>1708000</v>
      </c>
      <c r="K216" s="8">
        <v>1708000</v>
      </c>
      <c r="L216" s="8">
        <v>661000</v>
      </c>
      <c r="M216" s="8">
        <v>31000</v>
      </c>
      <c r="N216" s="8">
        <v>59000</v>
      </c>
      <c r="O216" s="8">
        <v>83000</v>
      </c>
      <c r="P216" s="8">
        <v>83000</v>
      </c>
      <c r="Q216" s="8">
        <v>186000</v>
      </c>
      <c r="R216" s="8">
        <v>171000</v>
      </c>
      <c r="S216" s="8">
        <v>48000</v>
      </c>
      <c r="T216" s="8">
        <v>155000</v>
      </c>
    </row>
    <row r="217" spans="1:37" x14ac:dyDescent="0.2">
      <c r="A217" s="7" t="s">
        <v>828</v>
      </c>
      <c r="B217" s="7" t="s">
        <v>827</v>
      </c>
      <c r="C217" s="7" t="s">
        <v>777</v>
      </c>
      <c r="D217" s="7" t="s">
        <v>786</v>
      </c>
      <c r="E217" s="8">
        <v>2022</v>
      </c>
      <c r="F217" s="8">
        <v>228</v>
      </c>
      <c r="G217" s="8">
        <v>228</v>
      </c>
      <c r="H217" s="8">
        <v>3279000</v>
      </c>
      <c r="I217" s="8">
        <v>2789000</v>
      </c>
      <c r="J217" s="8">
        <v>1852000</v>
      </c>
      <c r="K217" s="8">
        <v>1852000</v>
      </c>
      <c r="L217" s="8">
        <v>753000</v>
      </c>
      <c r="M217" s="8">
        <v>88000</v>
      </c>
      <c r="N217" s="8">
        <v>62000</v>
      </c>
      <c r="O217" s="8">
        <v>87000</v>
      </c>
      <c r="P217" s="8">
        <v>69000</v>
      </c>
      <c r="Q217" s="8">
        <v>234000</v>
      </c>
      <c r="R217" s="8">
        <v>180000</v>
      </c>
      <c r="S217" s="8">
        <v>33000</v>
      </c>
      <c r="T217" s="8">
        <v>184000</v>
      </c>
    </row>
    <row r="218" spans="1:37" ht="16" x14ac:dyDescent="0.2">
      <c r="A218" s="7" t="s">
        <v>826</v>
      </c>
      <c r="B218" s="7" t="s">
        <v>825</v>
      </c>
      <c r="C218" s="7" t="s">
        <v>777</v>
      </c>
      <c r="D218" s="7" t="s">
        <v>786</v>
      </c>
      <c r="E218" s="8">
        <v>2015</v>
      </c>
      <c r="F218" s="8">
        <v>71</v>
      </c>
      <c r="G218" s="8">
        <v>71</v>
      </c>
      <c r="H218" s="8">
        <v>1436000</v>
      </c>
      <c r="I218" s="8">
        <v>1397000</v>
      </c>
      <c r="J218" s="8">
        <v>728000</v>
      </c>
      <c r="K218" s="8">
        <v>728000</v>
      </c>
      <c r="L218" s="8">
        <v>637000</v>
      </c>
      <c r="M218" s="8">
        <v>165000</v>
      </c>
      <c r="N218" s="8">
        <v>71000</v>
      </c>
      <c r="O218" s="8">
        <v>55000</v>
      </c>
      <c r="P218" s="8">
        <v>46000</v>
      </c>
      <c r="Q218" s="8">
        <v>148000</v>
      </c>
      <c r="R218" s="8">
        <v>127000</v>
      </c>
      <c r="S218" s="8">
        <v>25000</v>
      </c>
      <c r="T218" s="8">
        <v>32000</v>
      </c>
      <c r="V218" t="s">
        <v>37</v>
      </c>
      <c r="W218" s="8">
        <f>SUM(F210,F218)</f>
        <v>263</v>
      </c>
      <c r="X218" s="8">
        <f t="shared" ref="X218:X225" si="183">SUM(G210,G218)</f>
        <v>263</v>
      </c>
      <c r="Y218" s="8">
        <f t="shared" ref="Y218:Y225" si="184">SUM(H210,H218)</f>
        <v>3510000</v>
      </c>
      <c r="Z218" s="8">
        <f t="shared" ref="Z218:Z225" si="185">SUM(I210,I218)</f>
        <v>3414000</v>
      </c>
      <c r="AA218" s="8">
        <f t="shared" ref="AA218:AA225" si="186">SUM(J210,J218)</f>
        <v>1833000</v>
      </c>
      <c r="AB218" s="8">
        <f t="shared" ref="AB218:AB225" si="187">SUM(K210,K218)</f>
        <v>1833000</v>
      </c>
      <c r="AC218" s="8">
        <f t="shared" ref="AC218:AC225" si="188">SUM(L210,L218)</f>
        <v>1416000</v>
      </c>
      <c r="AD218" s="8">
        <f t="shared" ref="AD218:AD225" si="189">SUM(M210,M218)</f>
        <v>186000</v>
      </c>
      <c r="AE218" s="8">
        <f t="shared" ref="AE218:AE225" si="190">SUM(N210,N218)</f>
        <v>327000</v>
      </c>
      <c r="AF218" s="8">
        <f t="shared" ref="AF218:AF225" si="191">SUM(O210,O218)</f>
        <v>130000</v>
      </c>
      <c r="AG218" s="8">
        <f t="shared" ref="AG218:AG225" si="192">SUM(P210,P218)</f>
        <v>94000</v>
      </c>
      <c r="AH218" s="8">
        <f t="shared" ref="AH218:AH225" si="193">SUM(Q210,Q218)</f>
        <v>362000</v>
      </c>
      <c r="AI218" s="8">
        <f t="shared" ref="AI218:AI225" si="194">SUM(R210,R218)</f>
        <v>261000</v>
      </c>
      <c r="AJ218" s="8">
        <f t="shared" ref="AJ218:AJ225" si="195">SUM(S210,S218)</f>
        <v>56000</v>
      </c>
      <c r="AK218" s="8">
        <f t="shared" ref="AK218:AK225" si="196">SUM(T210,T218)</f>
        <v>165000</v>
      </c>
    </row>
    <row r="219" spans="1:37" ht="16" x14ac:dyDescent="0.2">
      <c r="A219" s="7" t="s">
        <v>826</v>
      </c>
      <c r="B219" s="7" t="s">
        <v>825</v>
      </c>
      <c r="C219" s="7" t="s">
        <v>777</v>
      </c>
      <c r="D219" s="7" t="s">
        <v>786</v>
      </c>
      <c r="E219" s="8">
        <v>2016</v>
      </c>
      <c r="F219" s="8">
        <v>68</v>
      </c>
      <c r="G219" s="8">
        <v>68</v>
      </c>
      <c r="H219" s="8">
        <v>1349000</v>
      </c>
      <c r="I219" s="8">
        <v>1253000</v>
      </c>
      <c r="J219" s="8">
        <v>642000</v>
      </c>
      <c r="K219" s="8">
        <v>642000</v>
      </c>
      <c r="L219" s="8">
        <v>578000</v>
      </c>
      <c r="M219" s="8">
        <v>80000</v>
      </c>
      <c r="N219" s="8">
        <v>58000</v>
      </c>
      <c r="O219" s="8">
        <v>63000</v>
      </c>
      <c r="P219" s="8">
        <v>58000</v>
      </c>
      <c r="Q219" s="8">
        <v>151000</v>
      </c>
      <c r="R219" s="8">
        <v>142000</v>
      </c>
      <c r="S219" s="8">
        <v>26000</v>
      </c>
      <c r="T219" s="8">
        <v>33000</v>
      </c>
      <c r="V219" t="s">
        <v>37</v>
      </c>
      <c r="W219" s="8">
        <f t="shared" ref="W219:W224" si="197">SUM(F211,F219)</f>
        <v>259</v>
      </c>
      <c r="X219" s="8">
        <f t="shared" si="183"/>
        <v>259</v>
      </c>
      <c r="Y219" s="8">
        <f t="shared" si="184"/>
        <v>3443000</v>
      </c>
      <c r="Z219" s="8">
        <f t="shared" si="185"/>
        <v>3217000</v>
      </c>
      <c r="AA219" s="8">
        <f t="shared" si="186"/>
        <v>1794000</v>
      </c>
      <c r="AB219" s="8">
        <f t="shared" si="187"/>
        <v>1794000</v>
      </c>
      <c r="AC219" s="8">
        <f t="shared" si="188"/>
        <v>1243000</v>
      </c>
      <c r="AD219" s="8">
        <f t="shared" si="189"/>
        <v>101000</v>
      </c>
      <c r="AE219" s="8">
        <f t="shared" si="190"/>
        <v>183000</v>
      </c>
      <c r="AF219" s="8">
        <f t="shared" si="191"/>
        <v>154000</v>
      </c>
      <c r="AG219" s="8">
        <f t="shared" si="192"/>
        <v>117000</v>
      </c>
      <c r="AH219" s="8">
        <f t="shared" si="193"/>
        <v>339000</v>
      </c>
      <c r="AI219" s="8">
        <f t="shared" si="194"/>
        <v>292000</v>
      </c>
      <c r="AJ219" s="8">
        <f t="shared" si="195"/>
        <v>57000</v>
      </c>
      <c r="AK219" s="8">
        <f t="shared" si="196"/>
        <v>180000</v>
      </c>
    </row>
    <row r="220" spans="1:37" ht="16" x14ac:dyDescent="0.2">
      <c r="A220" s="7" t="s">
        <v>826</v>
      </c>
      <c r="B220" s="7" t="s">
        <v>825</v>
      </c>
      <c r="C220" s="7" t="s">
        <v>777</v>
      </c>
      <c r="D220" s="7" t="s">
        <v>786</v>
      </c>
      <c r="E220" s="8">
        <v>2017</v>
      </c>
      <c r="F220" s="8">
        <v>74</v>
      </c>
      <c r="G220" s="8">
        <v>74</v>
      </c>
      <c r="H220" s="8">
        <v>1410000</v>
      </c>
      <c r="I220" s="8">
        <v>1383000</v>
      </c>
      <c r="J220" s="8">
        <v>742000</v>
      </c>
      <c r="K220" s="8">
        <v>742000</v>
      </c>
      <c r="L220" s="8">
        <v>610000</v>
      </c>
      <c r="M220" s="8">
        <v>144000</v>
      </c>
      <c r="N220" s="8">
        <v>56000</v>
      </c>
      <c r="O220" s="8">
        <v>60000</v>
      </c>
      <c r="P220" s="8">
        <v>59000</v>
      </c>
      <c r="Q220" s="8">
        <v>123000</v>
      </c>
      <c r="R220" s="8">
        <v>139000</v>
      </c>
      <c r="S220" s="8">
        <v>29000</v>
      </c>
      <c r="T220" s="8">
        <v>31000</v>
      </c>
      <c r="V220" t="s">
        <v>37</v>
      </c>
      <c r="W220" s="8">
        <f t="shared" si="197"/>
        <v>262</v>
      </c>
      <c r="X220" s="8">
        <f t="shared" si="183"/>
        <v>262</v>
      </c>
      <c r="Y220" s="8">
        <f t="shared" si="184"/>
        <v>3463000</v>
      </c>
      <c r="Z220" s="8">
        <f t="shared" si="185"/>
        <v>3419000</v>
      </c>
      <c r="AA220" s="8">
        <f t="shared" si="186"/>
        <v>2034000</v>
      </c>
      <c r="AB220" s="8">
        <f t="shared" si="187"/>
        <v>2034000</v>
      </c>
      <c r="AC220" s="8">
        <f t="shared" si="188"/>
        <v>1208000</v>
      </c>
      <c r="AD220" s="8">
        <f t="shared" si="189"/>
        <v>170000</v>
      </c>
      <c r="AE220" s="8">
        <f t="shared" si="190"/>
        <v>146000</v>
      </c>
      <c r="AF220" s="8">
        <f t="shared" si="191"/>
        <v>140000</v>
      </c>
      <c r="AG220" s="8">
        <f t="shared" si="192"/>
        <v>121000</v>
      </c>
      <c r="AH220" s="8">
        <f t="shared" si="193"/>
        <v>286000</v>
      </c>
      <c r="AI220" s="8">
        <f t="shared" si="194"/>
        <v>284000</v>
      </c>
      <c r="AJ220" s="8">
        <f t="shared" si="195"/>
        <v>61000</v>
      </c>
      <c r="AK220" s="8">
        <f t="shared" si="196"/>
        <v>177000</v>
      </c>
    </row>
    <row r="221" spans="1:37" ht="16" x14ac:dyDescent="0.2">
      <c r="A221" s="7" t="s">
        <v>826</v>
      </c>
      <c r="B221" s="7" t="s">
        <v>825</v>
      </c>
      <c r="C221" s="7" t="s">
        <v>777</v>
      </c>
      <c r="D221" s="7" t="s">
        <v>786</v>
      </c>
      <c r="E221" s="8">
        <v>2018</v>
      </c>
      <c r="F221" s="8">
        <v>58</v>
      </c>
      <c r="G221" s="8">
        <v>58</v>
      </c>
      <c r="H221" s="8">
        <v>1395000</v>
      </c>
      <c r="I221" s="8">
        <v>1290000</v>
      </c>
      <c r="J221" s="8">
        <v>621000</v>
      </c>
      <c r="K221" s="8">
        <v>621000</v>
      </c>
      <c r="L221" s="8">
        <v>653000</v>
      </c>
      <c r="M221" s="8">
        <v>164000</v>
      </c>
      <c r="N221" s="8">
        <v>56000</v>
      </c>
      <c r="O221" s="8">
        <v>62000</v>
      </c>
      <c r="P221" s="8">
        <v>63000</v>
      </c>
      <c r="Q221" s="8">
        <v>123000</v>
      </c>
      <c r="R221" s="8">
        <v>153000</v>
      </c>
      <c r="S221" s="8">
        <v>32000</v>
      </c>
      <c r="T221" s="8">
        <v>16000</v>
      </c>
      <c r="V221" t="s">
        <v>37</v>
      </c>
      <c r="W221" s="8">
        <f t="shared" si="197"/>
        <v>290</v>
      </c>
      <c r="X221" s="8">
        <f t="shared" si="183"/>
        <v>290</v>
      </c>
      <c r="Y221" s="8">
        <f t="shared" si="184"/>
        <v>3653000</v>
      </c>
      <c r="Z221" s="8">
        <f t="shared" si="185"/>
        <v>3364000</v>
      </c>
      <c r="AA221" s="8">
        <f t="shared" si="186"/>
        <v>1921000</v>
      </c>
      <c r="AB221" s="8">
        <f t="shared" si="187"/>
        <v>1921000</v>
      </c>
      <c r="AC221" s="8">
        <f t="shared" si="188"/>
        <v>1267000</v>
      </c>
      <c r="AD221" s="8">
        <f t="shared" si="189"/>
        <v>191000</v>
      </c>
      <c r="AE221" s="8">
        <f t="shared" si="190"/>
        <v>147000</v>
      </c>
      <c r="AF221" s="8">
        <f t="shared" si="191"/>
        <v>146000</v>
      </c>
      <c r="AG221" s="8">
        <f t="shared" si="192"/>
        <v>128000</v>
      </c>
      <c r="AH221" s="8">
        <f t="shared" si="193"/>
        <v>276000</v>
      </c>
      <c r="AI221" s="8">
        <f t="shared" si="194"/>
        <v>313000</v>
      </c>
      <c r="AJ221" s="8">
        <f t="shared" si="195"/>
        <v>66000</v>
      </c>
      <c r="AK221" s="8">
        <f t="shared" si="196"/>
        <v>176000</v>
      </c>
    </row>
    <row r="222" spans="1:37" ht="16" x14ac:dyDescent="0.2">
      <c r="A222" s="7" t="s">
        <v>826</v>
      </c>
      <c r="B222" s="7" t="s">
        <v>825</v>
      </c>
      <c r="C222" s="7" t="s">
        <v>777</v>
      </c>
      <c r="D222" s="7" t="s">
        <v>786</v>
      </c>
      <c r="E222" s="8">
        <v>2019</v>
      </c>
      <c r="F222" s="8">
        <v>62</v>
      </c>
      <c r="G222" s="8">
        <v>62</v>
      </c>
      <c r="H222" s="8">
        <v>1562000</v>
      </c>
      <c r="I222" s="8">
        <v>1444000</v>
      </c>
      <c r="J222" s="8">
        <v>691000</v>
      </c>
      <c r="K222" s="8">
        <v>691000</v>
      </c>
      <c r="L222" s="8">
        <v>724000</v>
      </c>
      <c r="M222" s="8">
        <v>171000</v>
      </c>
      <c r="N222" s="8">
        <v>56000</v>
      </c>
      <c r="O222" s="8">
        <v>69000</v>
      </c>
      <c r="P222" s="8">
        <v>64000</v>
      </c>
      <c r="Q222" s="8">
        <v>175000</v>
      </c>
      <c r="R222" s="8">
        <v>159000</v>
      </c>
      <c r="S222" s="8">
        <v>30000</v>
      </c>
      <c r="T222" s="8">
        <v>29000</v>
      </c>
      <c r="V222" t="s">
        <v>37</v>
      </c>
      <c r="W222" s="8">
        <f t="shared" si="197"/>
        <v>302</v>
      </c>
      <c r="X222" s="8">
        <f t="shared" si="183"/>
        <v>302</v>
      </c>
      <c r="Y222" s="8">
        <f t="shared" si="184"/>
        <v>3942000</v>
      </c>
      <c r="Z222" s="8">
        <f t="shared" si="185"/>
        <v>3690000</v>
      </c>
      <c r="AA222" s="8">
        <f t="shared" si="186"/>
        <v>2199000</v>
      </c>
      <c r="AB222" s="8">
        <f t="shared" si="187"/>
        <v>2199000</v>
      </c>
      <c r="AC222" s="8">
        <f t="shared" si="188"/>
        <v>1320000</v>
      </c>
      <c r="AD222" s="8">
        <f t="shared" si="189"/>
        <v>199000</v>
      </c>
      <c r="AE222" s="8">
        <f t="shared" si="190"/>
        <v>122000</v>
      </c>
      <c r="AF222" s="8">
        <f t="shared" si="191"/>
        <v>153000</v>
      </c>
      <c r="AG222" s="8">
        <f t="shared" si="192"/>
        <v>132000</v>
      </c>
      <c r="AH222" s="8">
        <f t="shared" si="193"/>
        <v>324000</v>
      </c>
      <c r="AI222" s="8">
        <f t="shared" si="194"/>
        <v>324000</v>
      </c>
      <c r="AJ222" s="8">
        <f t="shared" si="195"/>
        <v>66000</v>
      </c>
      <c r="AK222" s="8">
        <f t="shared" si="196"/>
        <v>171000</v>
      </c>
    </row>
    <row r="223" spans="1:37" ht="16" x14ac:dyDescent="0.2">
      <c r="A223" s="7" t="s">
        <v>826</v>
      </c>
      <c r="B223" s="7" t="s">
        <v>825</v>
      </c>
      <c r="C223" s="7" t="s">
        <v>777</v>
      </c>
      <c r="D223" s="7" t="s">
        <v>786</v>
      </c>
      <c r="E223" s="8">
        <v>2020</v>
      </c>
      <c r="F223" s="8">
        <v>66</v>
      </c>
      <c r="G223" s="8">
        <v>66</v>
      </c>
      <c r="H223" s="8">
        <v>1428000</v>
      </c>
      <c r="I223" s="8">
        <v>1317000</v>
      </c>
      <c r="J223" s="8">
        <v>620000</v>
      </c>
      <c r="K223" s="8">
        <v>620000</v>
      </c>
      <c r="L223" s="8">
        <v>663000</v>
      </c>
      <c r="M223" s="8">
        <v>126000</v>
      </c>
      <c r="N223" s="8">
        <v>61000</v>
      </c>
      <c r="O223" s="8">
        <v>73000</v>
      </c>
      <c r="P223" s="8">
        <v>70000</v>
      </c>
      <c r="Q223" s="8">
        <v>154000</v>
      </c>
      <c r="R223" s="8">
        <v>151000</v>
      </c>
      <c r="S223" s="8">
        <v>28000</v>
      </c>
      <c r="T223" s="8">
        <v>34000</v>
      </c>
      <c r="V223" t="s">
        <v>37</v>
      </c>
      <c r="W223" s="8">
        <f t="shared" si="197"/>
        <v>306</v>
      </c>
      <c r="X223" s="8">
        <f t="shared" si="183"/>
        <v>306</v>
      </c>
      <c r="Y223" s="8">
        <f t="shared" si="184"/>
        <v>3736000</v>
      </c>
      <c r="Z223" s="8">
        <f t="shared" si="185"/>
        <v>3528000</v>
      </c>
      <c r="AA223" s="8">
        <f t="shared" si="186"/>
        <v>2117000</v>
      </c>
      <c r="AB223" s="8">
        <f t="shared" si="187"/>
        <v>2117000</v>
      </c>
      <c r="AC223" s="8">
        <f t="shared" si="188"/>
        <v>1251000</v>
      </c>
      <c r="AD223" s="8">
        <f t="shared" si="189"/>
        <v>156000</v>
      </c>
      <c r="AE223" s="8">
        <f t="shared" si="190"/>
        <v>127000</v>
      </c>
      <c r="AF223" s="8">
        <f t="shared" si="191"/>
        <v>164000</v>
      </c>
      <c r="AG223" s="8">
        <f t="shared" si="192"/>
        <v>143000</v>
      </c>
      <c r="AH223" s="8">
        <f t="shared" si="193"/>
        <v>297000</v>
      </c>
      <c r="AI223" s="8">
        <f t="shared" si="194"/>
        <v>302000</v>
      </c>
      <c r="AJ223" s="8">
        <f t="shared" si="195"/>
        <v>62000</v>
      </c>
      <c r="AK223" s="8">
        <f t="shared" si="196"/>
        <v>160000</v>
      </c>
    </row>
    <row r="224" spans="1:37" ht="16" x14ac:dyDescent="0.2">
      <c r="A224" s="7" t="s">
        <v>826</v>
      </c>
      <c r="B224" s="7" t="s">
        <v>825</v>
      </c>
      <c r="C224" s="7" t="s">
        <v>777</v>
      </c>
      <c r="D224" s="7" t="s">
        <v>786</v>
      </c>
      <c r="E224" s="8">
        <v>2021</v>
      </c>
      <c r="F224" s="8">
        <v>53</v>
      </c>
      <c r="G224" s="8">
        <v>53</v>
      </c>
      <c r="H224" s="8">
        <v>1278000</v>
      </c>
      <c r="I224" s="8">
        <v>1216000</v>
      </c>
      <c r="J224" s="8">
        <v>621000</v>
      </c>
      <c r="K224" s="8">
        <v>621000</v>
      </c>
      <c r="L224" s="8">
        <v>573000</v>
      </c>
      <c r="M224" s="8">
        <v>31000</v>
      </c>
      <c r="N224" s="8">
        <v>57000</v>
      </c>
      <c r="O224" s="8">
        <v>76000</v>
      </c>
      <c r="P224" s="8">
        <v>78000</v>
      </c>
      <c r="Q224" s="8">
        <v>143000</v>
      </c>
      <c r="R224" s="8">
        <v>151000</v>
      </c>
      <c r="S224" s="8">
        <v>37000</v>
      </c>
      <c r="T224" s="8">
        <v>22000</v>
      </c>
      <c r="V224" t="s">
        <v>37</v>
      </c>
      <c r="W224" s="8">
        <f t="shared" si="197"/>
        <v>286</v>
      </c>
      <c r="X224" s="8">
        <f t="shared" si="183"/>
        <v>286</v>
      </c>
      <c r="Y224" s="8">
        <f t="shared" si="184"/>
        <v>4009000</v>
      </c>
      <c r="Z224" s="8">
        <f t="shared" si="185"/>
        <v>3740000</v>
      </c>
      <c r="AA224" s="8">
        <f t="shared" si="186"/>
        <v>2329000</v>
      </c>
      <c r="AB224" s="8">
        <f t="shared" si="187"/>
        <v>2329000</v>
      </c>
      <c r="AC224" s="8">
        <f t="shared" si="188"/>
        <v>1234000</v>
      </c>
      <c r="AD224" s="8">
        <f t="shared" si="189"/>
        <v>62000</v>
      </c>
      <c r="AE224" s="8">
        <f t="shared" si="190"/>
        <v>116000</v>
      </c>
      <c r="AF224" s="8">
        <f t="shared" si="191"/>
        <v>159000</v>
      </c>
      <c r="AG224" s="8">
        <f t="shared" si="192"/>
        <v>161000</v>
      </c>
      <c r="AH224" s="8">
        <f t="shared" si="193"/>
        <v>329000</v>
      </c>
      <c r="AI224" s="8">
        <f t="shared" si="194"/>
        <v>322000</v>
      </c>
      <c r="AJ224" s="8">
        <f t="shared" si="195"/>
        <v>85000</v>
      </c>
      <c r="AK224" s="8">
        <f t="shared" si="196"/>
        <v>177000</v>
      </c>
    </row>
    <row r="225" spans="1:37" ht="16" x14ac:dyDescent="0.2">
      <c r="A225" s="7" t="s">
        <v>826</v>
      </c>
      <c r="B225" s="7" t="s">
        <v>825</v>
      </c>
      <c r="C225" s="7" t="s">
        <v>777</v>
      </c>
      <c r="D225" s="7" t="s">
        <v>786</v>
      </c>
      <c r="E225" s="8">
        <v>2022</v>
      </c>
      <c r="F225" s="8">
        <v>63</v>
      </c>
      <c r="G225" s="8">
        <v>63</v>
      </c>
      <c r="H225" s="8">
        <v>1813000</v>
      </c>
      <c r="I225" s="8">
        <v>1440000</v>
      </c>
      <c r="J225" s="8">
        <v>737000</v>
      </c>
      <c r="K225" s="8">
        <v>737000</v>
      </c>
      <c r="L225" s="8">
        <v>682000</v>
      </c>
      <c r="M225" s="8">
        <v>34000</v>
      </c>
      <c r="N225" s="8">
        <v>61000</v>
      </c>
      <c r="O225" s="8">
        <v>90000</v>
      </c>
      <c r="P225" s="8">
        <v>77000</v>
      </c>
      <c r="Q225" s="8">
        <v>209000</v>
      </c>
      <c r="R225" s="8">
        <v>174000</v>
      </c>
      <c r="S225" s="8">
        <v>37000</v>
      </c>
      <c r="T225" s="8">
        <v>21000</v>
      </c>
      <c r="V225" t="s">
        <v>37</v>
      </c>
      <c r="W225" s="8">
        <f>SUM(F217,F225)</f>
        <v>291</v>
      </c>
      <c r="X225" s="8">
        <f t="shared" si="183"/>
        <v>291</v>
      </c>
      <c r="Y225" s="8">
        <f t="shared" si="184"/>
        <v>5092000</v>
      </c>
      <c r="Z225" s="8">
        <f t="shared" si="185"/>
        <v>4229000</v>
      </c>
      <c r="AA225" s="8">
        <f t="shared" si="186"/>
        <v>2589000</v>
      </c>
      <c r="AB225" s="8">
        <f t="shared" si="187"/>
        <v>2589000</v>
      </c>
      <c r="AC225" s="8">
        <f t="shared" si="188"/>
        <v>1435000</v>
      </c>
      <c r="AD225" s="8">
        <f t="shared" si="189"/>
        <v>122000</v>
      </c>
      <c r="AE225" s="8">
        <f t="shared" si="190"/>
        <v>123000</v>
      </c>
      <c r="AF225" s="8">
        <f t="shared" si="191"/>
        <v>177000</v>
      </c>
      <c r="AG225" s="8">
        <f t="shared" si="192"/>
        <v>146000</v>
      </c>
      <c r="AH225" s="8">
        <f t="shared" si="193"/>
        <v>443000</v>
      </c>
      <c r="AI225" s="8">
        <f t="shared" si="194"/>
        <v>354000</v>
      </c>
      <c r="AJ225" s="8">
        <f t="shared" si="195"/>
        <v>70000</v>
      </c>
      <c r="AK225" s="8">
        <f t="shared" si="196"/>
        <v>205000</v>
      </c>
    </row>
    <row r="226" spans="1:37" x14ac:dyDescent="0.2">
      <c r="A226" s="7" t="s">
        <v>1059</v>
      </c>
      <c r="B226" s="7" t="s">
        <v>1058</v>
      </c>
      <c r="C226" s="7" t="s">
        <v>777</v>
      </c>
      <c r="D226" s="7" t="s">
        <v>786</v>
      </c>
      <c r="E226" s="8">
        <v>2015</v>
      </c>
      <c r="F226" s="8">
        <v>187</v>
      </c>
      <c r="G226" s="8">
        <v>187</v>
      </c>
      <c r="H226" s="8">
        <v>2410000</v>
      </c>
      <c r="I226" s="8">
        <v>2303000</v>
      </c>
      <c r="J226" s="8">
        <v>1597000</v>
      </c>
      <c r="K226" s="8">
        <v>1597000</v>
      </c>
      <c r="L226" s="8">
        <v>578000</v>
      </c>
      <c r="M226" s="8">
        <v>38000</v>
      </c>
      <c r="N226" s="8">
        <v>36000</v>
      </c>
      <c r="O226" s="8">
        <v>59000</v>
      </c>
      <c r="P226" s="8">
        <v>53000</v>
      </c>
      <c r="Q226" s="8">
        <v>221000</v>
      </c>
      <c r="R226" s="8">
        <v>86000</v>
      </c>
      <c r="S226" s="8">
        <v>85000</v>
      </c>
      <c r="T226" s="8">
        <v>128000</v>
      </c>
    </row>
    <row r="227" spans="1:37" x14ac:dyDescent="0.2">
      <c r="A227" s="7" t="s">
        <v>1059</v>
      </c>
      <c r="B227" s="7" t="s">
        <v>1058</v>
      </c>
      <c r="C227" s="7" t="s">
        <v>777</v>
      </c>
      <c r="D227" s="7" t="s">
        <v>786</v>
      </c>
      <c r="E227" s="8">
        <v>2016</v>
      </c>
      <c r="F227" s="8">
        <v>190</v>
      </c>
      <c r="G227" s="8">
        <v>190</v>
      </c>
      <c r="H227" s="8">
        <v>2240000</v>
      </c>
      <c r="I227" s="8">
        <v>2225000</v>
      </c>
      <c r="J227" s="8">
        <v>1556000</v>
      </c>
      <c r="K227" s="8">
        <v>1556000</v>
      </c>
      <c r="L227" s="8">
        <v>524000</v>
      </c>
      <c r="M227" s="8">
        <v>52000</v>
      </c>
      <c r="N227" s="8">
        <v>37000</v>
      </c>
      <c r="O227" s="8">
        <v>62000</v>
      </c>
      <c r="P227" s="8">
        <v>53000</v>
      </c>
      <c r="Q227" s="8">
        <v>170000</v>
      </c>
      <c r="R227" s="8">
        <v>74000</v>
      </c>
      <c r="S227" s="8">
        <v>76000</v>
      </c>
      <c r="T227" s="8">
        <v>145000</v>
      </c>
    </row>
    <row r="228" spans="1:37" x14ac:dyDescent="0.2">
      <c r="A228" s="7" t="s">
        <v>1059</v>
      </c>
      <c r="B228" s="7" t="s">
        <v>1058</v>
      </c>
      <c r="C228" s="7" t="s">
        <v>777</v>
      </c>
      <c r="D228" s="7" t="s">
        <v>786</v>
      </c>
      <c r="E228" s="8">
        <v>2017</v>
      </c>
      <c r="F228" s="8">
        <v>188</v>
      </c>
      <c r="G228" s="8">
        <v>188</v>
      </c>
      <c r="H228" s="8">
        <v>1886000</v>
      </c>
      <c r="I228" s="8">
        <v>1875000</v>
      </c>
      <c r="J228" s="8">
        <v>1117000</v>
      </c>
      <c r="K228" s="8">
        <v>1117000</v>
      </c>
      <c r="L228" s="8">
        <v>632000</v>
      </c>
      <c r="M228" s="8">
        <v>22000</v>
      </c>
      <c r="N228" s="8">
        <v>37000</v>
      </c>
      <c r="O228" s="8">
        <v>68000</v>
      </c>
      <c r="P228" s="8">
        <v>49000</v>
      </c>
      <c r="Q228" s="8">
        <v>292000</v>
      </c>
      <c r="R228" s="8">
        <v>86000</v>
      </c>
      <c r="S228" s="8">
        <v>78000</v>
      </c>
      <c r="T228" s="8">
        <v>126000</v>
      </c>
    </row>
    <row r="229" spans="1:37" x14ac:dyDescent="0.2">
      <c r="A229" s="7" t="s">
        <v>1059</v>
      </c>
      <c r="B229" s="7" t="s">
        <v>1058</v>
      </c>
      <c r="C229" s="7" t="s">
        <v>777</v>
      </c>
      <c r="D229" s="7" t="s">
        <v>786</v>
      </c>
      <c r="E229" s="8">
        <v>2018</v>
      </c>
      <c r="F229" s="8">
        <v>166</v>
      </c>
      <c r="G229" s="8">
        <v>166</v>
      </c>
      <c r="H229" s="8">
        <v>2351000</v>
      </c>
      <c r="I229" s="8">
        <v>2189000</v>
      </c>
      <c r="J229" s="8">
        <v>1519000</v>
      </c>
      <c r="K229" s="8">
        <v>1519000</v>
      </c>
      <c r="L229" s="8">
        <v>530000</v>
      </c>
      <c r="M229" s="8">
        <v>24000</v>
      </c>
      <c r="N229" s="8">
        <v>45000</v>
      </c>
      <c r="O229" s="8">
        <v>52000</v>
      </c>
      <c r="P229" s="8">
        <v>63000</v>
      </c>
      <c r="Q229" s="8">
        <v>173000</v>
      </c>
      <c r="R229" s="8">
        <v>90000</v>
      </c>
      <c r="S229" s="8">
        <v>83000</v>
      </c>
      <c r="T229" s="8">
        <v>140000</v>
      </c>
    </row>
    <row r="230" spans="1:37" x14ac:dyDescent="0.2">
      <c r="A230" s="7" t="s">
        <v>1059</v>
      </c>
      <c r="B230" s="7" t="s">
        <v>1058</v>
      </c>
      <c r="C230" s="7" t="s">
        <v>777</v>
      </c>
      <c r="D230" s="7" t="s">
        <v>786</v>
      </c>
      <c r="E230" s="8">
        <v>2019</v>
      </c>
      <c r="F230" s="8">
        <v>172</v>
      </c>
      <c r="G230" s="8">
        <v>172</v>
      </c>
      <c r="H230" s="8">
        <v>1752000</v>
      </c>
      <c r="I230" s="8">
        <v>1702000</v>
      </c>
      <c r="J230" s="8">
        <v>979000</v>
      </c>
      <c r="K230" s="8">
        <v>979000</v>
      </c>
      <c r="L230" s="8">
        <v>590000</v>
      </c>
      <c r="M230" s="8">
        <v>37000</v>
      </c>
      <c r="N230" s="8">
        <v>39000</v>
      </c>
      <c r="O230" s="8">
        <v>57000</v>
      </c>
      <c r="P230" s="8">
        <v>68000</v>
      </c>
      <c r="Q230" s="8">
        <v>201000</v>
      </c>
      <c r="R230" s="8">
        <v>103000</v>
      </c>
      <c r="S230" s="8">
        <v>85000</v>
      </c>
      <c r="T230" s="8">
        <v>133000</v>
      </c>
    </row>
    <row r="231" spans="1:37" x14ac:dyDescent="0.2">
      <c r="A231" s="7" t="s">
        <v>1059</v>
      </c>
      <c r="B231" s="7" t="s">
        <v>1058</v>
      </c>
      <c r="C231" s="7" t="s">
        <v>777</v>
      </c>
      <c r="D231" s="7" t="s">
        <v>786</v>
      </c>
      <c r="E231" s="8">
        <v>2020</v>
      </c>
      <c r="F231" s="8">
        <v>165</v>
      </c>
      <c r="G231" s="8">
        <v>165</v>
      </c>
      <c r="H231" s="8">
        <v>1943000</v>
      </c>
      <c r="I231" s="8">
        <v>1900000</v>
      </c>
      <c r="J231" s="8">
        <v>1129000</v>
      </c>
      <c r="K231" s="8">
        <v>1129000</v>
      </c>
      <c r="L231" s="8">
        <v>637000</v>
      </c>
      <c r="M231" s="8">
        <v>0</v>
      </c>
      <c r="N231" s="8">
        <v>39000</v>
      </c>
      <c r="O231" s="8">
        <v>63000</v>
      </c>
      <c r="P231" s="8">
        <v>64000</v>
      </c>
      <c r="Q231" s="8">
        <v>272000</v>
      </c>
      <c r="R231" s="8">
        <v>97000</v>
      </c>
      <c r="S231" s="8">
        <v>102000</v>
      </c>
      <c r="T231" s="8">
        <v>134000</v>
      </c>
    </row>
    <row r="232" spans="1:37" x14ac:dyDescent="0.2">
      <c r="A232" s="7" t="s">
        <v>1059</v>
      </c>
      <c r="B232" s="7" t="s">
        <v>1058</v>
      </c>
      <c r="C232" s="7" t="s">
        <v>777</v>
      </c>
      <c r="D232" s="7" t="s">
        <v>786</v>
      </c>
      <c r="E232" s="8">
        <v>2021</v>
      </c>
      <c r="F232" s="8">
        <v>171</v>
      </c>
      <c r="G232" s="8">
        <v>171</v>
      </c>
      <c r="H232" s="8">
        <v>2001000</v>
      </c>
      <c r="I232" s="8">
        <v>1953000</v>
      </c>
      <c r="J232" s="8">
        <v>1252000</v>
      </c>
      <c r="K232" s="8">
        <v>1252000</v>
      </c>
      <c r="L232" s="8">
        <v>588000</v>
      </c>
      <c r="M232" s="8">
        <v>0</v>
      </c>
      <c r="N232" s="8">
        <v>40000</v>
      </c>
      <c r="O232" s="8">
        <v>63000</v>
      </c>
      <c r="P232" s="8">
        <v>68000</v>
      </c>
      <c r="Q232" s="8">
        <v>195000</v>
      </c>
      <c r="R232" s="8">
        <v>113000</v>
      </c>
      <c r="S232" s="8">
        <v>109000</v>
      </c>
      <c r="T232" s="8">
        <v>113000</v>
      </c>
    </row>
    <row r="233" spans="1:37" x14ac:dyDescent="0.2">
      <c r="A233" s="7" t="s">
        <v>1059</v>
      </c>
      <c r="B233" s="7" t="s">
        <v>1058</v>
      </c>
      <c r="C233" s="7" t="s">
        <v>777</v>
      </c>
      <c r="D233" s="7" t="s">
        <v>786</v>
      </c>
      <c r="E233" s="8">
        <v>2022</v>
      </c>
      <c r="F233" s="8">
        <v>160</v>
      </c>
      <c r="G233" s="8">
        <v>160</v>
      </c>
      <c r="H233" s="8">
        <v>1944000</v>
      </c>
      <c r="I233" s="8">
        <v>1832000</v>
      </c>
      <c r="J233" s="8">
        <v>1120000</v>
      </c>
      <c r="K233" s="8">
        <v>1120000</v>
      </c>
      <c r="L233" s="8">
        <v>554000</v>
      </c>
      <c r="M233" s="8">
        <v>0</v>
      </c>
      <c r="N233" s="8">
        <v>44000</v>
      </c>
      <c r="O233" s="8">
        <v>61000</v>
      </c>
      <c r="P233" s="8">
        <v>59000</v>
      </c>
      <c r="Q233" s="8">
        <v>179000</v>
      </c>
      <c r="R233" s="8">
        <v>112000</v>
      </c>
      <c r="S233" s="8">
        <v>99000</v>
      </c>
      <c r="T233" s="8">
        <v>158000</v>
      </c>
    </row>
    <row r="234" spans="1:37" ht="16" x14ac:dyDescent="0.2">
      <c r="A234" s="7" t="s">
        <v>1057</v>
      </c>
      <c r="B234" s="7" t="s">
        <v>1056</v>
      </c>
      <c r="C234" s="7" t="s">
        <v>777</v>
      </c>
      <c r="D234" s="7" t="s">
        <v>786</v>
      </c>
      <c r="E234" s="8">
        <v>2015</v>
      </c>
      <c r="F234" s="8">
        <v>94</v>
      </c>
      <c r="G234" s="8">
        <v>94</v>
      </c>
      <c r="H234" s="8">
        <v>1251000</v>
      </c>
      <c r="I234" s="8">
        <v>1196000</v>
      </c>
      <c r="J234" s="8">
        <v>760000</v>
      </c>
      <c r="K234" s="8">
        <v>760000</v>
      </c>
      <c r="L234" s="8">
        <v>436000</v>
      </c>
      <c r="M234" s="8">
        <v>46000</v>
      </c>
      <c r="N234" s="8">
        <v>36000</v>
      </c>
      <c r="O234" s="8">
        <v>58000</v>
      </c>
      <c r="P234" s="8">
        <v>67000</v>
      </c>
      <c r="Q234" s="8">
        <v>90000</v>
      </c>
      <c r="R234" s="8">
        <v>86000</v>
      </c>
      <c r="S234" s="8">
        <v>53000</v>
      </c>
      <c r="T234" s="8">
        <v>0</v>
      </c>
      <c r="V234" t="s">
        <v>159</v>
      </c>
      <c r="W234" s="8">
        <f>SUM(F226,F234)</f>
        <v>281</v>
      </c>
      <c r="X234" s="8">
        <f t="shared" ref="X234:X241" si="198">SUM(G226,G234)</f>
        <v>281</v>
      </c>
      <c r="Y234" s="8">
        <f t="shared" ref="Y234:Y241" si="199">SUM(H226,H234)</f>
        <v>3661000</v>
      </c>
      <c r="Z234" s="8">
        <f t="shared" ref="Z234:Z241" si="200">SUM(I226,I234)</f>
        <v>3499000</v>
      </c>
      <c r="AA234" s="8">
        <f t="shared" ref="AA234:AA241" si="201">SUM(J226,J234)</f>
        <v>2357000</v>
      </c>
      <c r="AB234" s="8">
        <f t="shared" ref="AB234:AB241" si="202">SUM(K226,K234)</f>
        <v>2357000</v>
      </c>
      <c r="AC234" s="8">
        <f t="shared" ref="AC234:AC241" si="203">SUM(L226,L234)</f>
        <v>1014000</v>
      </c>
      <c r="AD234" s="8">
        <f t="shared" ref="AD234:AD241" si="204">SUM(M226,M234)</f>
        <v>84000</v>
      </c>
      <c r="AE234" s="8">
        <f t="shared" ref="AE234:AE241" si="205">SUM(N226,N234)</f>
        <v>72000</v>
      </c>
      <c r="AF234" s="8">
        <f t="shared" ref="AF234:AF241" si="206">SUM(O226,O234)</f>
        <v>117000</v>
      </c>
      <c r="AG234" s="8">
        <f t="shared" ref="AG234:AG241" si="207">SUM(P226,P234)</f>
        <v>120000</v>
      </c>
      <c r="AH234" s="8">
        <f t="shared" ref="AH234:AH241" si="208">SUM(Q226,Q234)</f>
        <v>311000</v>
      </c>
      <c r="AI234" s="8">
        <f t="shared" ref="AI234:AI241" si="209">SUM(R226,R234)</f>
        <v>172000</v>
      </c>
      <c r="AJ234" s="8">
        <f t="shared" ref="AJ234:AJ241" si="210">SUM(S226,S234)</f>
        <v>138000</v>
      </c>
      <c r="AK234" s="8">
        <f t="shared" ref="AK234:AK241" si="211">SUM(T226,T234)</f>
        <v>128000</v>
      </c>
    </row>
    <row r="235" spans="1:37" ht="16" x14ac:dyDescent="0.2">
      <c r="A235" s="7" t="s">
        <v>1057</v>
      </c>
      <c r="B235" s="7" t="s">
        <v>1056</v>
      </c>
      <c r="C235" s="7" t="s">
        <v>777</v>
      </c>
      <c r="D235" s="7" t="s">
        <v>786</v>
      </c>
      <c r="E235" s="8">
        <v>2016</v>
      </c>
      <c r="F235" s="8">
        <v>90</v>
      </c>
      <c r="G235" s="8">
        <v>90</v>
      </c>
      <c r="H235" s="8">
        <v>1234000</v>
      </c>
      <c r="I235" s="8">
        <v>1224000</v>
      </c>
      <c r="J235" s="8">
        <v>772000</v>
      </c>
      <c r="K235" s="8">
        <v>772000</v>
      </c>
      <c r="L235" s="8">
        <v>452000</v>
      </c>
      <c r="M235" s="8">
        <v>52000</v>
      </c>
      <c r="N235" s="8">
        <v>37000</v>
      </c>
      <c r="O235" s="8">
        <v>61000</v>
      </c>
      <c r="P235" s="8">
        <v>61000</v>
      </c>
      <c r="Q235" s="8">
        <v>112000</v>
      </c>
      <c r="R235" s="8">
        <v>74000</v>
      </c>
      <c r="S235" s="8">
        <v>55000</v>
      </c>
      <c r="T235" s="8">
        <v>0</v>
      </c>
      <c r="V235" t="s">
        <v>159</v>
      </c>
      <c r="W235" s="8">
        <f t="shared" ref="W235:W240" si="212">SUM(F227,F235)</f>
        <v>280</v>
      </c>
      <c r="X235" s="8">
        <f t="shared" si="198"/>
        <v>280</v>
      </c>
      <c r="Y235" s="8">
        <f t="shared" si="199"/>
        <v>3474000</v>
      </c>
      <c r="Z235" s="8">
        <f t="shared" si="200"/>
        <v>3449000</v>
      </c>
      <c r="AA235" s="8">
        <f t="shared" si="201"/>
        <v>2328000</v>
      </c>
      <c r="AB235" s="8">
        <f t="shared" si="202"/>
        <v>2328000</v>
      </c>
      <c r="AC235" s="8">
        <f t="shared" si="203"/>
        <v>976000</v>
      </c>
      <c r="AD235" s="8">
        <f t="shared" si="204"/>
        <v>104000</v>
      </c>
      <c r="AE235" s="8">
        <f t="shared" si="205"/>
        <v>74000</v>
      </c>
      <c r="AF235" s="8">
        <f t="shared" si="206"/>
        <v>123000</v>
      </c>
      <c r="AG235" s="8">
        <f t="shared" si="207"/>
        <v>114000</v>
      </c>
      <c r="AH235" s="8">
        <f t="shared" si="208"/>
        <v>282000</v>
      </c>
      <c r="AI235" s="8">
        <f t="shared" si="209"/>
        <v>148000</v>
      </c>
      <c r="AJ235" s="8">
        <f t="shared" si="210"/>
        <v>131000</v>
      </c>
      <c r="AK235" s="8">
        <f t="shared" si="211"/>
        <v>145000</v>
      </c>
    </row>
    <row r="236" spans="1:37" ht="16" x14ac:dyDescent="0.2">
      <c r="A236" s="7" t="s">
        <v>1057</v>
      </c>
      <c r="B236" s="7" t="s">
        <v>1056</v>
      </c>
      <c r="C236" s="7" t="s">
        <v>777</v>
      </c>
      <c r="D236" s="7" t="s">
        <v>786</v>
      </c>
      <c r="E236" s="8">
        <v>2017</v>
      </c>
      <c r="F236" s="8">
        <v>84</v>
      </c>
      <c r="G236" s="8">
        <v>84</v>
      </c>
      <c r="H236" s="8">
        <v>1278000</v>
      </c>
      <c r="I236" s="8">
        <v>1277000</v>
      </c>
      <c r="J236" s="8">
        <v>827000</v>
      </c>
      <c r="K236" s="8">
        <v>827000</v>
      </c>
      <c r="L236" s="8">
        <v>450000</v>
      </c>
      <c r="M236" s="8">
        <v>22000</v>
      </c>
      <c r="N236" s="8">
        <v>37000</v>
      </c>
      <c r="O236" s="8">
        <v>61000</v>
      </c>
      <c r="P236" s="8">
        <v>47000</v>
      </c>
      <c r="Q236" s="8">
        <v>137000</v>
      </c>
      <c r="R236" s="8">
        <v>87000</v>
      </c>
      <c r="S236" s="8">
        <v>59000</v>
      </c>
      <c r="T236" s="8">
        <v>0</v>
      </c>
      <c r="V236" t="s">
        <v>159</v>
      </c>
      <c r="W236" s="8">
        <f t="shared" si="212"/>
        <v>272</v>
      </c>
      <c r="X236" s="8">
        <f t="shared" si="198"/>
        <v>272</v>
      </c>
      <c r="Y236" s="8">
        <f t="shared" si="199"/>
        <v>3164000</v>
      </c>
      <c r="Z236" s="8">
        <f t="shared" si="200"/>
        <v>3152000</v>
      </c>
      <c r="AA236" s="8">
        <f t="shared" si="201"/>
        <v>1944000</v>
      </c>
      <c r="AB236" s="8">
        <f t="shared" si="202"/>
        <v>1944000</v>
      </c>
      <c r="AC236" s="8">
        <f t="shared" si="203"/>
        <v>1082000</v>
      </c>
      <c r="AD236" s="8">
        <f t="shared" si="204"/>
        <v>44000</v>
      </c>
      <c r="AE236" s="8">
        <f t="shared" si="205"/>
        <v>74000</v>
      </c>
      <c r="AF236" s="8">
        <f t="shared" si="206"/>
        <v>129000</v>
      </c>
      <c r="AG236" s="8">
        <f t="shared" si="207"/>
        <v>96000</v>
      </c>
      <c r="AH236" s="8">
        <f t="shared" si="208"/>
        <v>429000</v>
      </c>
      <c r="AI236" s="8">
        <f t="shared" si="209"/>
        <v>173000</v>
      </c>
      <c r="AJ236" s="8">
        <f t="shared" si="210"/>
        <v>137000</v>
      </c>
      <c r="AK236" s="8">
        <f t="shared" si="211"/>
        <v>126000</v>
      </c>
    </row>
    <row r="237" spans="1:37" ht="16" x14ac:dyDescent="0.2">
      <c r="A237" s="7" t="s">
        <v>1057</v>
      </c>
      <c r="B237" s="7" t="s">
        <v>1056</v>
      </c>
      <c r="C237" s="7" t="s">
        <v>777</v>
      </c>
      <c r="D237" s="7" t="s">
        <v>786</v>
      </c>
      <c r="E237" s="8">
        <v>2018</v>
      </c>
      <c r="F237" s="8">
        <v>94</v>
      </c>
      <c r="G237" s="8">
        <v>94</v>
      </c>
      <c r="H237" s="8">
        <v>1259000</v>
      </c>
      <c r="I237" s="8">
        <v>1248000</v>
      </c>
      <c r="J237" s="8">
        <v>809000</v>
      </c>
      <c r="K237" s="8">
        <v>809000</v>
      </c>
      <c r="L237" s="8">
        <v>439000</v>
      </c>
      <c r="M237" s="8">
        <v>24000</v>
      </c>
      <c r="N237" s="8">
        <v>32000</v>
      </c>
      <c r="O237" s="8">
        <v>53000</v>
      </c>
      <c r="P237" s="8">
        <v>44000</v>
      </c>
      <c r="Q237" s="8">
        <v>135000</v>
      </c>
      <c r="R237" s="8">
        <v>85000</v>
      </c>
      <c r="S237" s="8">
        <v>66000</v>
      </c>
      <c r="T237" s="8">
        <v>0</v>
      </c>
      <c r="V237" t="s">
        <v>159</v>
      </c>
      <c r="W237" s="8">
        <f t="shared" si="212"/>
        <v>260</v>
      </c>
      <c r="X237" s="8">
        <f t="shared" si="198"/>
        <v>260</v>
      </c>
      <c r="Y237" s="8">
        <f t="shared" si="199"/>
        <v>3610000</v>
      </c>
      <c r="Z237" s="8">
        <f t="shared" si="200"/>
        <v>3437000</v>
      </c>
      <c r="AA237" s="8">
        <f t="shared" si="201"/>
        <v>2328000</v>
      </c>
      <c r="AB237" s="8">
        <f t="shared" si="202"/>
        <v>2328000</v>
      </c>
      <c r="AC237" s="8">
        <f t="shared" si="203"/>
        <v>969000</v>
      </c>
      <c r="AD237" s="8">
        <f t="shared" si="204"/>
        <v>48000</v>
      </c>
      <c r="AE237" s="8">
        <f t="shared" si="205"/>
        <v>77000</v>
      </c>
      <c r="AF237" s="8">
        <f t="shared" si="206"/>
        <v>105000</v>
      </c>
      <c r="AG237" s="8">
        <f t="shared" si="207"/>
        <v>107000</v>
      </c>
      <c r="AH237" s="8">
        <f t="shared" si="208"/>
        <v>308000</v>
      </c>
      <c r="AI237" s="8">
        <f t="shared" si="209"/>
        <v>175000</v>
      </c>
      <c r="AJ237" s="8">
        <f t="shared" si="210"/>
        <v>149000</v>
      </c>
      <c r="AK237" s="8">
        <f t="shared" si="211"/>
        <v>140000</v>
      </c>
    </row>
    <row r="238" spans="1:37" ht="16" x14ac:dyDescent="0.2">
      <c r="A238" s="7" t="s">
        <v>1057</v>
      </c>
      <c r="B238" s="7" t="s">
        <v>1056</v>
      </c>
      <c r="C238" s="7" t="s">
        <v>777</v>
      </c>
      <c r="D238" s="7" t="s">
        <v>786</v>
      </c>
      <c r="E238" s="8">
        <v>2019</v>
      </c>
      <c r="F238" s="8">
        <v>89</v>
      </c>
      <c r="G238" s="8">
        <v>89</v>
      </c>
      <c r="H238" s="8">
        <v>1338000</v>
      </c>
      <c r="I238" s="8">
        <v>1336000</v>
      </c>
      <c r="J238" s="8">
        <v>773000</v>
      </c>
      <c r="K238" s="8">
        <v>773000</v>
      </c>
      <c r="L238" s="8">
        <v>563000</v>
      </c>
      <c r="M238" s="8">
        <v>34000</v>
      </c>
      <c r="N238" s="8">
        <v>39000</v>
      </c>
      <c r="O238" s="8">
        <v>55000</v>
      </c>
      <c r="P238" s="8">
        <v>68000</v>
      </c>
      <c r="Q238" s="8">
        <v>193000</v>
      </c>
      <c r="R238" s="8">
        <v>108000</v>
      </c>
      <c r="S238" s="8">
        <v>66000</v>
      </c>
      <c r="T238" s="8">
        <v>0</v>
      </c>
      <c r="V238" t="s">
        <v>159</v>
      </c>
      <c r="W238" s="8">
        <f t="shared" si="212"/>
        <v>261</v>
      </c>
      <c r="X238" s="8">
        <f t="shared" si="198"/>
        <v>261</v>
      </c>
      <c r="Y238" s="8">
        <f t="shared" si="199"/>
        <v>3090000</v>
      </c>
      <c r="Z238" s="8">
        <f t="shared" si="200"/>
        <v>3038000</v>
      </c>
      <c r="AA238" s="8">
        <f t="shared" si="201"/>
        <v>1752000</v>
      </c>
      <c r="AB238" s="8">
        <f t="shared" si="202"/>
        <v>1752000</v>
      </c>
      <c r="AC238" s="8">
        <f t="shared" si="203"/>
        <v>1153000</v>
      </c>
      <c r="AD238" s="8">
        <f t="shared" si="204"/>
        <v>71000</v>
      </c>
      <c r="AE238" s="8">
        <f t="shared" si="205"/>
        <v>78000</v>
      </c>
      <c r="AF238" s="8">
        <f t="shared" si="206"/>
        <v>112000</v>
      </c>
      <c r="AG238" s="8">
        <f t="shared" si="207"/>
        <v>136000</v>
      </c>
      <c r="AH238" s="8">
        <f t="shared" si="208"/>
        <v>394000</v>
      </c>
      <c r="AI238" s="8">
        <f t="shared" si="209"/>
        <v>211000</v>
      </c>
      <c r="AJ238" s="8">
        <f t="shared" si="210"/>
        <v>151000</v>
      </c>
      <c r="AK238" s="8">
        <f t="shared" si="211"/>
        <v>133000</v>
      </c>
    </row>
    <row r="239" spans="1:37" ht="16" x14ac:dyDescent="0.2">
      <c r="A239" s="7" t="s">
        <v>1057</v>
      </c>
      <c r="B239" s="7" t="s">
        <v>1056</v>
      </c>
      <c r="C239" s="7" t="s">
        <v>777</v>
      </c>
      <c r="D239" s="7" t="s">
        <v>786</v>
      </c>
      <c r="E239" s="8">
        <v>2020</v>
      </c>
      <c r="F239" s="8">
        <v>86</v>
      </c>
      <c r="G239" s="8">
        <v>86</v>
      </c>
      <c r="H239" s="8">
        <v>1313000</v>
      </c>
      <c r="I239" s="8">
        <v>1205000</v>
      </c>
      <c r="J239" s="8">
        <v>728000</v>
      </c>
      <c r="K239" s="8">
        <v>728000</v>
      </c>
      <c r="L239" s="8">
        <v>477000</v>
      </c>
      <c r="M239" s="8">
        <v>0</v>
      </c>
      <c r="N239" s="8">
        <v>38000</v>
      </c>
      <c r="O239" s="8">
        <v>54000</v>
      </c>
      <c r="P239" s="8">
        <v>55000</v>
      </c>
      <c r="Q239" s="8">
        <v>145000</v>
      </c>
      <c r="R239" s="8">
        <v>125000</v>
      </c>
      <c r="S239" s="8">
        <v>60000</v>
      </c>
      <c r="T239" s="8">
        <v>0</v>
      </c>
      <c r="V239" t="s">
        <v>159</v>
      </c>
      <c r="W239" s="8">
        <f t="shared" si="212"/>
        <v>251</v>
      </c>
      <c r="X239" s="8">
        <f t="shared" si="198"/>
        <v>251</v>
      </c>
      <c r="Y239" s="8">
        <f t="shared" si="199"/>
        <v>3256000</v>
      </c>
      <c r="Z239" s="8">
        <f t="shared" si="200"/>
        <v>3105000</v>
      </c>
      <c r="AA239" s="8">
        <f t="shared" si="201"/>
        <v>1857000</v>
      </c>
      <c r="AB239" s="8">
        <f t="shared" si="202"/>
        <v>1857000</v>
      </c>
      <c r="AC239" s="8">
        <f t="shared" si="203"/>
        <v>1114000</v>
      </c>
      <c r="AD239" s="8">
        <f t="shared" si="204"/>
        <v>0</v>
      </c>
      <c r="AE239" s="8">
        <f t="shared" si="205"/>
        <v>77000</v>
      </c>
      <c r="AF239" s="8">
        <f t="shared" si="206"/>
        <v>117000</v>
      </c>
      <c r="AG239" s="8">
        <f t="shared" si="207"/>
        <v>119000</v>
      </c>
      <c r="AH239" s="8">
        <f t="shared" si="208"/>
        <v>417000</v>
      </c>
      <c r="AI239" s="8">
        <f t="shared" si="209"/>
        <v>222000</v>
      </c>
      <c r="AJ239" s="8">
        <f t="shared" si="210"/>
        <v>162000</v>
      </c>
      <c r="AK239" s="8">
        <f t="shared" si="211"/>
        <v>134000</v>
      </c>
    </row>
    <row r="240" spans="1:37" ht="16" x14ac:dyDescent="0.2">
      <c r="A240" s="7" t="s">
        <v>1057</v>
      </c>
      <c r="B240" s="7" t="s">
        <v>1056</v>
      </c>
      <c r="C240" s="7" t="s">
        <v>777</v>
      </c>
      <c r="D240" s="7" t="s">
        <v>786</v>
      </c>
      <c r="E240" s="8">
        <v>2021</v>
      </c>
      <c r="F240" s="8">
        <v>85</v>
      </c>
      <c r="G240" s="8">
        <v>85</v>
      </c>
      <c r="H240" s="8">
        <v>1282000</v>
      </c>
      <c r="I240" s="8">
        <v>1239000</v>
      </c>
      <c r="J240" s="8">
        <v>777000</v>
      </c>
      <c r="K240" s="8">
        <v>777000</v>
      </c>
      <c r="L240" s="8">
        <v>462000</v>
      </c>
      <c r="M240" s="8">
        <v>0</v>
      </c>
      <c r="N240" s="8">
        <v>40000</v>
      </c>
      <c r="O240" s="8">
        <v>57000</v>
      </c>
      <c r="P240" s="8">
        <v>57000</v>
      </c>
      <c r="Q240" s="8">
        <v>130000</v>
      </c>
      <c r="R240" s="8">
        <v>110000</v>
      </c>
      <c r="S240" s="8">
        <v>68000</v>
      </c>
      <c r="T240" s="8">
        <v>0</v>
      </c>
      <c r="V240" t="s">
        <v>159</v>
      </c>
      <c r="W240" s="8">
        <f t="shared" si="212"/>
        <v>256</v>
      </c>
      <c r="X240" s="8">
        <f t="shared" si="198"/>
        <v>256</v>
      </c>
      <c r="Y240" s="8">
        <f t="shared" si="199"/>
        <v>3283000</v>
      </c>
      <c r="Z240" s="8">
        <f t="shared" si="200"/>
        <v>3192000</v>
      </c>
      <c r="AA240" s="8">
        <f t="shared" si="201"/>
        <v>2029000</v>
      </c>
      <c r="AB240" s="8">
        <f t="shared" si="202"/>
        <v>2029000</v>
      </c>
      <c r="AC240" s="8">
        <f t="shared" si="203"/>
        <v>1050000</v>
      </c>
      <c r="AD240" s="8">
        <f t="shared" si="204"/>
        <v>0</v>
      </c>
      <c r="AE240" s="8">
        <f t="shared" si="205"/>
        <v>80000</v>
      </c>
      <c r="AF240" s="8">
        <f t="shared" si="206"/>
        <v>120000</v>
      </c>
      <c r="AG240" s="8">
        <f t="shared" si="207"/>
        <v>125000</v>
      </c>
      <c r="AH240" s="8">
        <f t="shared" si="208"/>
        <v>325000</v>
      </c>
      <c r="AI240" s="8">
        <f t="shared" si="209"/>
        <v>223000</v>
      </c>
      <c r="AJ240" s="8">
        <f t="shared" si="210"/>
        <v>177000</v>
      </c>
      <c r="AK240" s="8">
        <f t="shared" si="211"/>
        <v>113000</v>
      </c>
    </row>
    <row r="241" spans="1:37" ht="16" x14ac:dyDescent="0.2">
      <c r="A241" s="7" t="s">
        <v>1057</v>
      </c>
      <c r="B241" s="7" t="s">
        <v>1056</v>
      </c>
      <c r="C241" s="7" t="s">
        <v>777</v>
      </c>
      <c r="D241" s="7" t="s">
        <v>786</v>
      </c>
      <c r="E241" s="8">
        <v>2022</v>
      </c>
      <c r="F241" s="8">
        <v>80</v>
      </c>
      <c r="G241" s="8">
        <v>80</v>
      </c>
      <c r="H241" s="8">
        <v>1338000</v>
      </c>
      <c r="I241" s="8">
        <v>1217000</v>
      </c>
      <c r="J241" s="8">
        <v>740000</v>
      </c>
      <c r="K241" s="8">
        <v>740000</v>
      </c>
      <c r="L241" s="8">
        <v>477000</v>
      </c>
      <c r="M241" s="8">
        <v>0</v>
      </c>
      <c r="N241" s="8">
        <v>41000</v>
      </c>
      <c r="O241" s="8">
        <v>62000</v>
      </c>
      <c r="P241" s="8">
        <v>58000</v>
      </c>
      <c r="Q241" s="8">
        <v>141000</v>
      </c>
      <c r="R241" s="8">
        <v>112000</v>
      </c>
      <c r="S241" s="8">
        <v>63000</v>
      </c>
      <c r="T241" s="8">
        <v>0</v>
      </c>
      <c r="V241" t="s">
        <v>159</v>
      </c>
      <c r="W241" s="8">
        <f>SUM(F233,F241)</f>
        <v>240</v>
      </c>
      <c r="X241" s="8">
        <f t="shared" si="198"/>
        <v>240</v>
      </c>
      <c r="Y241" s="8">
        <f t="shared" si="199"/>
        <v>3282000</v>
      </c>
      <c r="Z241" s="8">
        <f t="shared" si="200"/>
        <v>3049000</v>
      </c>
      <c r="AA241" s="8">
        <f t="shared" si="201"/>
        <v>1860000</v>
      </c>
      <c r="AB241" s="8">
        <f t="shared" si="202"/>
        <v>1860000</v>
      </c>
      <c r="AC241" s="8">
        <f t="shared" si="203"/>
        <v>1031000</v>
      </c>
      <c r="AD241" s="8">
        <f t="shared" si="204"/>
        <v>0</v>
      </c>
      <c r="AE241" s="8">
        <f t="shared" si="205"/>
        <v>85000</v>
      </c>
      <c r="AF241" s="8">
        <f t="shared" si="206"/>
        <v>123000</v>
      </c>
      <c r="AG241" s="8">
        <f t="shared" si="207"/>
        <v>117000</v>
      </c>
      <c r="AH241" s="8">
        <f t="shared" si="208"/>
        <v>320000</v>
      </c>
      <c r="AI241" s="8">
        <f t="shared" si="209"/>
        <v>224000</v>
      </c>
      <c r="AJ241" s="8">
        <f t="shared" si="210"/>
        <v>162000</v>
      </c>
      <c r="AK241" s="8">
        <f t="shared" si="211"/>
        <v>158000</v>
      </c>
    </row>
    <row r="242" spans="1:37" x14ac:dyDescent="0.2">
      <c r="A242" s="7" t="s">
        <v>1119</v>
      </c>
      <c r="B242" s="7" t="s">
        <v>1118</v>
      </c>
      <c r="C242" s="7" t="s">
        <v>777</v>
      </c>
      <c r="D242" s="7" t="s">
        <v>786</v>
      </c>
      <c r="E242" s="8">
        <v>2015</v>
      </c>
      <c r="F242" s="8">
        <v>175</v>
      </c>
      <c r="G242" s="8">
        <v>175</v>
      </c>
      <c r="H242" s="8">
        <v>1797000</v>
      </c>
      <c r="I242" s="8">
        <v>1716000</v>
      </c>
      <c r="J242" s="8">
        <v>1005000</v>
      </c>
      <c r="K242" s="8">
        <v>1005000</v>
      </c>
      <c r="L242" s="8">
        <v>697000</v>
      </c>
      <c r="M242" s="8">
        <v>27000</v>
      </c>
      <c r="N242" s="8">
        <v>18000</v>
      </c>
      <c r="O242" s="8">
        <v>136000</v>
      </c>
      <c r="P242" s="8">
        <v>45000</v>
      </c>
      <c r="Q242" s="8">
        <v>331000</v>
      </c>
      <c r="R242" s="8">
        <v>108000</v>
      </c>
      <c r="S242" s="8">
        <v>32000</v>
      </c>
      <c r="T242" s="8">
        <v>14000</v>
      </c>
    </row>
    <row r="243" spans="1:37" x14ac:dyDescent="0.2">
      <c r="A243" s="7" t="s">
        <v>1119</v>
      </c>
      <c r="B243" s="7" t="s">
        <v>1118</v>
      </c>
      <c r="C243" s="7" t="s">
        <v>777</v>
      </c>
      <c r="D243" s="7" t="s">
        <v>786</v>
      </c>
      <c r="E243" s="8">
        <v>2016</v>
      </c>
      <c r="F243" s="8">
        <v>166</v>
      </c>
      <c r="G243" s="8">
        <v>166</v>
      </c>
      <c r="H243" s="8">
        <v>1931000</v>
      </c>
      <c r="I243" s="8">
        <v>1860000</v>
      </c>
      <c r="J243" s="8">
        <v>1105000</v>
      </c>
      <c r="K243" s="8">
        <v>1105000</v>
      </c>
      <c r="L243" s="8">
        <v>748000</v>
      </c>
      <c r="M243" s="8">
        <v>33000</v>
      </c>
      <c r="N243" s="8">
        <v>18000</v>
      </c>
      <c r="O243" s="8">
        <v>148000</v>
      </c>
      <c r="P243" s="8">
        <v>48000</v>
      </c>
      <c r="Q243" s="8">
        <v>363000</v>
      </c>
      <c r="R243" s="8">
        <v>105000</v>
      </c>
      <c r="S243" s="8">
        <v>33000</v>
      </c>
      <c r="T243" s="8">
        <v>7000</v>
      </c>
    </row>
    <row r="244" spans="1:37" x14ac:dyDescent="0.2">
      <c r="A244" s="7" t="s">
        <v>1119</v>
      </c>
      <c r="B244" s="7" t="s">
        <v>1118</v>
      </c>
      <c r="C244" s="7" t="s">
        <v>777</v>
      </c>
      <c r="D244" s="7" t="s">
        <v>786</v>
      </c>
      <c r="E244" s="8">
        <v>2017</v>
      </c>
      <c r="F244" s="8">
        <v>166</v>
      </c>
      <c r="G244" s="8">
        <v>166</v>
      </c>
      <c r="H244" s="8">
        <v>1808000</v>
      </c>
      <c r="I244" s="8">
        <v>1516000</v>
      </c>
      <c r="J244" s="8">
        <v>946000</v>
      </c>
      <c r="K244" s="8">
        <v>946000</v>
      </c>
      <c r="L244" s="8">
        <v>550000</v>
      </c>
      <c r="M244" s="8">
        <v>21000</v>
      </c>
      <c r="N244" s="8">
        <v>28000</v>
      </c>
      <c r="O244" s="8">
        <v>138000</v>
      </c>
      <c r="P244" s="8">
        <v>44000</v>
      </c>
      <c r="Q244" s="8">
        <v>178000</v>
      </c>
      <c r="R244" s="8">
        <v>106000</v>
      </c>
      <c r="S244" s="8">
        <v>35000</v>
      </c>
      <c r="T244" s="8">
        <v>20000</v>
      </c>
    </row>
    <row r="245" spans="1:37" x14ac:dyDescent="0.2">
      <c r="A245" s="7" t="s">
        <v>1119</v>
      </c>
      <c r="B245" s="7" t="s">
        <v>1118</v>
      </c>
      <c r="C245" s="7" t="s">
        <v>777</v>
      </c>
      <c r="D245" s="7" t="s">
        <v>786</v>
      </c>
      <c r="E245" s="8">
        <v>2018</v>
      </c>
      <c r="F245" s="8">
        <v>160</v>
      </c>
      <c r="G245" s="8">
        <v>160</v>
      </c>
      <c r="H245" s="8">
        <v>2047000</v>
      </c>
      <c r="I245" s="8">
        <v>1785000</v>
      </c>
      <c r="J245" s="8">
        <v>1013000</v>
      </c>
      <c r="K245" s="8">
        <v>1013000</v>
      </c>
      <c r="L245" s="8">
        <v>730000</v>
      </c>
      <c r="M245" s="8">
        <v>30000</v>
      </c>
      <c r="N245" s="8">
        <v>29000</v>
      </c>
      <c r="O245" s="8">
        <v>162000</v>
      </c>
      <c r="P245" s="8">
        <v>46000</v>
      </c>
      <c r="Q245" s="8">
        <v>319000</v>
      </c>
      <c r="R245" s="8">
        <v>109000</v>
      </c>
      <c r="S245" s="8">
        <v>35000</v>
      </c>
      <c r="T245" s="8">
        <v>42000</v>
      </c>
    </row>
    <row r="246" spans="1:37" x14ac:dyDescent="0.2">
      <c r="A246" s="7" t="s">
        <v>1119</v>
      </c>
      <c r="B246" s="7" t="s">
        <v>1118</v>
      </c>
      <c r="C246" s="7" t="s">
        <v>777</v>
      </c>
      <c r="D246" s="7" t="s">
        <v>786</v>
      </c>
      <c r="E246" s="8">
        <v>2019</v>
      </c>
      <c r="F246" s="8">
        <v>163</v>
      </c>
      <c r="G246" s="8">
        <v>163</v>
      </c>
      <c r="H246" s="8">
        <v>2120000</v>
      </c>
      <c r="I246" s="8">
        <v>1882000</v>
      </c>
      <c r="J246" s="8">
        <v>1176000</v>
      </c>
      <c r="K246" s="8">
        <v>1176000</v>
      </c>
      <c r="L246" s="8">
        <v>688000</v>
      </c>
      <c r="M246" s="8">
        <v>28000</v>
      </c>
      <c r="N246" s="8">
        <v>20000</v>
      </c>
      <c r="O246" s="8">
        <v>184000</v>
      </c>
      <c r="P246" s="8">
        <v>51000</v>
      </c>
      <c r="Q246" s="8">
        <v>236000</v>
      </c>
      <c r="R246" s="8">
        <v>125000</v>
      </c>
      <c r="S246" s="8">
        <v>44000</v>
      </c>
      <c r="T246" s="8">
        <v>18000</v>
      </c>
    </row>
    <row r="247" spans="1:37" x14ac:dyDescent="0.2">
      <c r="A247" s="7" t="s">
        <v>1119</v>
      </c>
      <c r="B247" s="7" t="s">
        <v>1118</v>
      </c>
      <c r="C247" s="7" t="s">
        <v>777</v>
      </c>
      <c r="D247" s="7" t="s">
        <v>786</v>
      </c>
      <c r="E247" s="8">
        <v>2020</v>
      </c>
      <c r="F247" s="8">
        <v>182</v>
      </c>
      <c r="G247" s="8">
        <v>182</v>
      </c>
      <c r="H247" s="8">
        <v>1951000</v>
      </c>
      <c r="I247" s="8">
        <v>1835000</v>
      </c>
      <c r="J247" s="8">
        <v>1195000</v>
      </c>
      <c r="K247" s="8">
        <v>1195000</v>
      </c>
      <c r="L247" s="8">
        <v>619000</v>
      </c>
      <c r="M247" s="8">
        <v>1000</v>
      </c>
      <c r="N247" s="8">
        <v>0</v>
      </c>
      <c r="O247" s="8">
        <v>152000</v>
      </c>
      <c r="P247" s="8">
        <v>57000</v>
      </c>
      <c r="Q247" s="8">
        <v>249000</v>
      </c>
      <c r="R247" s="8">
        <v>120000</v>
      </c>
      <c r="S247" s="8">
        <v>40000</v>
      </c>
      <c r="T247" s="8">
        <v>21000</v>
      </c>
    </row>
    <row r="248" spans="1:37" x14ac:dyDescent="0.2">
      <c r="A248" s="7" t="s">
        <v>1119</v>
      </c>
      <c r="B248" s="7" t="s">
        <v>1118</v>
      </c>
      <c r="C248" s="7" t="s">
        <v>777</v>
      </c>
      <c r="D248" s="7" t="s">
        <v>786</v>
      </c>
      <c r="E248" s="8">
        <v>2021</v>
      </c>
      <c r="F248" s="8">
        <v>151</v>
      </c>
      <c r="G248" s="8">
        <v>151</v>
      </c>
      <c r="H248" s="8">
        <v>2794000</v>
      </c>
      <c r="I248" s="8">
        <v>2351000</v>
      </c>
      <c r="J248" s="8">
        <v>1613000</v>
      </c>
      <c r="K248" s="8">
        <v>1613000</v>
      </c>
      <c r="L248" s="8">
        <v>716000</v>
      </c>
      <c r="M248" s="8">
        <v>0</v>
      </c>
      <c r="N248" s="8">
        <v>1000</v>
      </c>
      <c r="O248" s="8">
        <v>204000</v>
      </c>
      <c r="P248" s="8">
        <v>71000</v>
      </c>
      <c r="Q248" s="8">
        <v>287000</v>
      </c>
      <c r="R248" s="8">
        <v>108000</v>
      </c>
      <c r="S248" s="8">
        <v>45000</v>
      </c>
      <c r="T248" s="8">
        <v>22000</v>
      </c>
    </row>
    <row r="249" spans="1:37" x14ac:dyDescent="0.2">
      <c r="A249" s="7" t="s">
        <v>1119</v>
      </c>
      <c r="B249" s="7" t="s">
        <v>1118</v>
      </c>
      <c r="C249" s="7" t="s">
        <v>777</v>
      </c>
      <c r="D249" s="7" t="s">
        <v>786</v>
      </c>
      <c r="E249" s="8">
        <v>2022</v>
      </c>
      <c r="F249" s="8">
        <v>188</v>
      </c>
      <c r="G249" s="8">
        <v>188</v>
      </c>
      <c r="H249" s="8">
        <v>2785000</v>
      </c>
      <c r="I249" s="8">
        <v>2382000</v>
      </c>
      <c r="J249" s="8">
        <v>1638000</v>
      </c>
      <c r="K249" s="8">
        <v>1638000</v>
      </c>
      <c r="L249" s="8">
        <v>738000</v>
      </c>
      <c r="M249" s="8">
        <v>0</v>
      </c>
      <c r="N249" s="8">
        <v>0</v>
      </c>
      <c r="O249" s="8">
        <v>268000</v>
      </c>
      <c r="P249" s="8">
        <v>63000</v>
      </c>
      <c r="Q249" s="8">
        <v>242000</v>
      </c>
      <c r="R249" s="8">
        <v>116000</v>
      </c>
      <c r="S249" s="8">
        <v>49000</v>
      </c>
      <c r="T249" s="8">
        <v>6000</v>
      </c>
    </row>
    <row r="250" spans="1:37" ht="16" x14ac:dyDescent="0.2">
      <c r="A250" s="7" t="s">
        <v>1117</v>
      </c>
      <c r="B250" s="7" t="s">
        <v>1116</v>
      </c>
      <c r="C250" s="7" t="s">
        <v>777</v>
      </c>
      <c r="D250" s="7" t="s">
        <v>786</v>
      </c>
      <c r="E250" s="8">
        <v>2015</v>
      </c>
      <c r="F250" s="8">
        <v>55</v>
      </c>
      <c r="G250" s="8">
        <v>55</v>
      </c>
      <c r="H250" s="8">
        <v>1648000</v>
      </c>
      <c r="I250" s="8">
        <v>1606000</v>
      </c>
      <c r="J250" s="8">
        <v>720000</v>
      </c>
      <c r="K250" s="8">
        <v>720000</v>
      </c>
      <c r="L250" s="8">
        <v>753000</v>
      </c>
      <c r="M250" s="8">
        <v>45000</v>
      </c>
      <c r="N250" s="8">
        <v>18000</v>
      </c>
      <c r="O250" s="8">
        <v>137000</v>
      </c>
      <c r="P250" s="8">
        <v>23000</v>
      </c>
      <c r="Q250" s="8">
        <v>390000</v>
      </c>
      <c r="R250" s="8">
        <v>108000</v>
      </c>
      <c r="S250" s="8">
        <v>32000</v>
      </c>
      <c r="T250" s="8">
        <v>133000</v>
      </c>
      <c r="V250" t="s">
        <v>178</v>
      </c>
      <c r="W250" s="8">
        <f>SUM(F242,F250)</f>
        <v>230</v>
      </c>
      <c r="X250" s="8">
        <f t="shared" ref="X250:X257" si="213">SUM(G242,G250)</f>
        <v>230</v>
      </c>
      <c r="Y250" s="8">
        <f t="shared" ref="Y250:Y257" si="214">SUM(H242,H250)</f>
        <v>3445000</v>
      </c>
      <c r="Z250" s="8">
        <f t="shared" ref="Z250:Z257" si="215">SUM(I242,I250)</f>
        <v>3322000</v>
      </c>
      <c r="AA250" s="8">
        <f t="shared" ref="AA250:AA257" si="216">SUM(J242,J250)</f>
        <v>1725000</v>
      </c>
      <c r="AB250" s="8">
        <f t="shared" ref="AB250:AB257" si="217">SUM(K242,K250)</f>
        <v>1725000</v>
      </c>
      <c r="AC250" s="8">
        <f t="shared" ref="AC250:AC257" si="218">SUM(L242,L250)</f>
        <v>1450000</v>
      </c>
      <c r="AD250" s="8">
        <f t="shared" ref="AD250:AD257" si="219">SUM(M242,M250)</f>
        <v>72000</v>
      </c>
      <c r="AE250" s="8">
        <f t="shared" ref="AE250:AE257" si="220">SUM(N242,N250)</f>
        <v>36000</v>
      </c>
      <c r="AF250" s="8">
        <f t="shared" ref="AF250:AF257" si="221">SUM(O242,O250)</f>
        <v>273000</v>
      </c>
      <c r="AG250" s="8">
        <f t="shared" ref="AG250:AG257" si="222">SUM(P242,P250)</f>
        <v>68000</v>
      </c>
      <c r="AH250" s="8">
        <f t="shared" ref="AH250:AH257" si="223">SUM(Q242,Q250)</f>
        <v>721000</v>
      </c>
      <c r="AI250" s="8">
        <f t="shared" ref="AI250:AI257" si="224">SUM(R242,R250)</f>
        <v>216000</v>
      </c>
      <c r="AJ250" s="8">
        <f t="shared" ref="AJ250:AJ257" si="225">SUM(S242,S250)</f>
        <v>64000</v>
      </c>
      <c r="AK250" s="8">
        <f t="shared" ref="AK250:AK257" si="226">SUM(T242,T250)</f>
        <v>147000</v>
      </c>
    </row>
    <row r="251" spans="1:37" ht="16" x14ac:dyDescent="0.2">
      <c r="A251" s="7" t="s">
        <v>1117</v>
      </c>
      <c r="B251" s="7" t="s">
        <v>1116</v>
      </c>
      <c r="C251" s="7" t="s">
        <v>777</v>
      </c>
      <c r="D251" s="7" t="s">
        <v>786</v>
      </c>
      <c r="E251" s="8">
        <v>2016</v>
      </c>
      <c r="F251" s="8">
        <v>67</v>
      </c>
      <c r="G251" s="8">
        <v>67</v>
      </c>
      <c r="H251" s="8">
        <v>1561000</v>
      </c>
      <c r="I251" s="8">
        <v>1524000</v>
      </c>
      <c r="J251" s="8">
        <v>748000</v>
      </c>
      <c r="K251" s="8">
        <v>748000</v>
      </c>
      <c r="L251" s="8">
        <v>661000</v>
      </c>
      <c r="M251" s="8">
        <v>25000</v>
      </c>
      <c r="N251" s="8">
        <v>18000</v>
      </c>
      <c r="O251" s="8">
        <v>156000</v>
      </c>
      <c r="P251" s="8">
        <v>19000</v>
      </c>
      <c r="Q251" s="8">
        <v>307000</v>
      </c>
      <c r="R251" s="8">
        <v>103000</v>
      </c>
      <c r="S251" s="8">
        <v>33000</v>
      </c>
      <c r="T251" s="8">
        <v>115000</v>
      </c>
      <c r="V251" t="s">
        <v>178</v>
      </c>
      <c r="W251" s="8">
        <f t="shared" ref="W251:W256" si="227">SUM(F243,F251)</f>
        <v>233</v>
      </c>
      <c r="X251" s="8">
        <f t="shared" si="213"/>
        <v>233</v>
      </c>
      <c r="Y251" s="8">
        <f t="shared" si="214"/>
        <v>3492000</v>
      </c>
      <c r="Z251" s="8">
        <f t="shared" si="215"/>
        <v>3384000</v>
      </c>
      <c r="AA251" s="8">
        <f t="shared" si="216"/>
        <v>1853000</v>
      </c>
      <c r="AB251" s="8">
        <f t="shared" si="217"/>
        <v>1853000</v>
      </c>
      <c r="AC251" s="8">
        <f t="shared" si="218"/>
        <v>1409000</v>
      </c>
      <c r="AD251" s="8">
        <f t="shared" si="219"/>
        <v>58000</v>
      </c>
      <c r="AE251" s="8">
        <f t="shared" si="220"/>
        <v>36000</v>
      </c>
      <c r="AF251" s="8">
        <f t="shared" si="221"/>
        <v>304000</v>
      </c>
      <c r="AG251" s="8">
        <f t="shared" si="222"/>
        <v>67000</v>
      </c>
      <c r="AH251" s="8">
        <f t="shared" si="223"/>
        <v>670000</v>
      </c>
      <c r="AI251" s="8">
        <f t="shared" si="224"/>
        <v>208000</v>
      </c>
      <c r="AJ251" s="8">
        <f t="shared" si="225"/>
        <v>66000</v>
      </c>
      <c r="AK251" s="8">
        <f t="shared" si="226"/>
        <v>122000</v>
      </c>
    </row>
    <row r="252" spans="1:37" ht="16" x14ac:dyDescent="0.2">
      <c r="A252" s="7" t="s">
        <v>1117</v>
      </c>
      <c r="B252" s="7" t="s">
        <v>1116</v>
      </c>
      <c r="C252" s="7" t="s">
        <v>777</v>
      </c>
      <c r="D252" s="7" t="s">
        <v>786</v>
      </c>
      <c r="E252" s="8">
        <v>2017</v>
      </c>
      <c r="F252" s="8">
        <v>54</v>
      </c>
      <c r="G252" s="8">
        <v>54</v>
      </c>
      <c r="H252" s="8">
        <v>1423000</v>
      </c>
      <c r="I252" s="8">
        <v>1347000</v>
      </c>
      <c r="J252" s="8">
        <v>676000</v>
      </c>
      <c r="K252" s="8">
        <v>676000</v>
      </c>
      <c r="L252" s="8">
        <v>552000</v>
      </c>
      <c r="M252" s="8">
        <v>23000</v>
      </c>
      <c r="N252" s="8">
        <v>14000</v>
      </c>
      <c r="O252" s="8">
        <v>149000</v>
      </c>
      <c r="P252" s="8">
        <v>34000</v>
      </c>
      <c r="Q252" s="8">
        <v>192000</v>
      </c>
      <c r="R252" s="8">
        <v>104000</v>
      </c>
      <c r="S252" s="8">
        <v>36000</v>
      </c>
      <c r="T252" s="8">
        <v>119000</v>
      </c>
      <c r="V252" t="s">
        <v>178</v>
      </c>
      <c r="W252" s="8">
        <f t="shared" si="227"/>
        <v>220</v>
      </c>
      <c r="X252" s="8">
        <f t="shared" si="213"/>
        <v>220</v>
      </c>
      <c r="Y252" s="8">
        <f t="shared" si="214"/>
        <v>3231000</v>
      </c>
      <c r="Z252" s="8">
        <f t="shared" si="215"/>
        <v>2863000</v>
      </c>
      <c r="AA252" s="8">
        <f t="shared" si="216"/>
        <v>1622000</v>
      </c>
      <c r="AB252" s="8">
        <f t="shared" si="217"/>
        <v>1622000</v>
      </c>
      <c r="AC252" s="8">
        <f t="shared" si="218"/>
        <v>1102000</v>
      </c>
      <c r="AD252" s="8">
        <f t="shared" si="219"/>
        <v>44000</v>
      </c>
      <c r="AE252" s="8">
        <f t="shared" si="220"/>
        <v>42000</v>
      </c>
      <c r="AF252" s="8">
        <f t="shared" si="221"/>
        <v>287000</v>
      </c>
      <c r="AG252" s="8">
        <f t="shared" si="222"/>
        <v>78000</v>
      </c>
      <c r="AH252" s="8">
        <f t="shared" si="223"/>
        <v>370000</v>
      </c>
      <c r="AI252" s="8">
        <f t="shared" si="224"/>
        <v>210000</v>
      </c>
      <c r="AJ252" s="8">
        <f t="shared" si="225"/>
        <v>71000</v>
      </c>
      <c r="AK252" s="8">
        <f t="shared" si="226"/>
        <v>139000</v>
      </c>
    </row>
    <row r="253" spans="1:37" ht="16" x14ac:dyDescent="0.2">
      <c r="A253" s="7" t="s">
        <v>1117</v>
      </c>
      <c r="B253" s="7" t="s">
        <v>1116</v>
      </c>
      <c r="C253" s="7" t="s">
        <v>777</v>
      </c>
      <c r="D253" s="7" t="s">
        <v>786</v>
      </c>
      <c r="E253" s="8">
        <v>2018</v>
      </c>
      <c r="F253" s="8">
        <v>51</v>
      </c>
      <c r="G253" s="8">
        <v>51</v>
      </c>
      <c r="H253" s="8">
        <v>1691000</v>
      </c>
      <c r="I253" s="8">
        <v>1442000</v>
      </c>
      <c r="J253" s="8">
        <v>674000</v>
      </c>
      <c r="K253" s="8">
        <v>674000</v>
      </c>
      <c r="L253" s="8">
        <v>654000</v>
      </c>
      <c r="M253" s="8">
        <v>27000</v>
      </c>
      <c r="N253" s="8">
        <v>11000</v>
      </c>
      <c r="O253" s="8">
        <v>145000</v>
      </c>
      <c r="P253" s="8">
        <v>29000</v>
      </c>
      <c r="Q253" s="8">
        <v>299000</v>
      </c>
      <c r="R253" s="8">
        <v>107000</v>
      </c>
      <c r="S253" s="8">
        <v>36000</v>
      </c>
      <c r="T253" s="8">
        <v>114000</v>
      </c>
      <c r="V253" t="s">
        <v>178</v>
      </c>
      <c r="W253" s="8">
        <f t="shared" si="227"/>
        <v>211</v>
      </c>
      <c r="X253" s="8">
        <f t="shared" si="213"/>
        <v>211</v>
      </c>
      <c r="Y253" s="8">
        <f t="shared" si="214"/>
        <v>3738000</v>
      </c>
      <c r="Z253" s="8">
        <f t="shared" si="215"/>
        <v>3227000</v>
      </c>
      <c r="AA253" s="8">
        <f t="shared" si="216"/>
        <v>1687000</v>
      </c>
      <c r="AB253" s="8">
        <f t="shared" si="217"/>
        <v>1687000</v>
      </c>
      <c r="AC253" s="8">
        <f t="shared" si="218"/>
        <v>1384000</v>
      </c>
      <c r="AD253" s="8">
        <f t="shared" si="219"/>
        <v>57000</v>
      </c>
      <c r="AE253" s="8">
        <f t="shared" si="220"/>
        <v>40000</v>
      </c>
      <c r="AF253" s="8">
        <f t="shared" si="221"/>
        <v>307000</v>
      </c>
      <c r="AG253" s="8">
        <f t="shared" si="222"/>
        <v>75000</v>
      </c>
      <c r="AH253" s="8">
        <f t="shared" si="223"/>
        <v>618000</v>
      </c>
      <c r="AI253" s="8">
        <f t="shared" si="224"/>
        <v>216000</v>
      </c>
      <c r="AJ253" s="8">
        <f t="shared" si="225"/>
        <v>71000</v>
      </c>
      <c r="AK253" s="8">
        <f t="shared" si="226"/>
        <v>156000</v>
      </c>
    </row>
    <row r="254" spans="1:37" ht="16" x14ac:dyDescent="0.2">
      <c r="A254" s="7" t="s">
        <v>1117</v>
      </c>
      <c r="B254" s="7" t="s">
        <v>1116</v>
      </c>
      <c r="C254" s="7" t="s">
        <v>777</v>
      </c>
      <c r="D254" s="7" t="s">
        <v>786</v>
      </c>
      <c r="E254" s="8">
        <v>2019</v>
      </c>
      <c r="F254" s="8">
        <v>58</v>
      </c>
      <c r="G254" s="8">
        <v>58</v>
      </c>
      <c r="H254" s="8">
        <v>1659000</v>
      </c>
      <c r="I254" s="8">
        <v>1437000</v>
      </c>
      <c r="J254" s="8">
        <v>681000</v>
      </c>
      <c r="K254" s="8">
        <v>681000</v>
      </c>
      <c r="L254" s="8">
        <v>639000</v>
      </c>
      <c r="M254" s="8">
        <v>27000</v>
      </c>
      <c r="N254" s="8">
        <v>19000</v>
      </c>
      <c r="O254" s="8">
        <v>116000</v>
      </c>
      <c r="P254" s="8">
        <v>26000</v>
      </c>
      <c r="Q254" s="8">
        <v>302000</v>
      </c>
      <c r="R254" s="8">
        <v>117000</v>
      </c>
      <c r="S254" s="8">
        <v>32000</v>
      </c>
      <c r="T254" s="8">
        <v>117000</v>
      </c>
      <c r="V254" t="s">
        <v>178</v>
      </c>
      <c r="W254" s="8">
        <f t="shared" si="227"/>
        <v>221</v>
      </c>
      <c r="X254" s="8">
        <f t="shared" si="213"/>
        <v>221</v>
      </c>
      <c r="Y254" s="8">
        <f t="shared" si="214"/>
        <v>3779000</v>
      </c>
      <c r="Z254" s="8">
        <f t="shared" si="215"/>
        <v>3319000</v>
      </c>
      <c r="AA254" s="8">
        <f t="shared" si="216"/>
        <v>1857000</v>
      </c>
      <c r="AB254" s="8">
        <f t="shared" si="217"/>
        <v>1857000</v>
      </c>
      <c r="AC254" s="8">
        <f t="shared" si="218"/>
        <v>1327000</v>
      </c>
      <c r="AD254" s="8">
        <f t="shared" si="219"/>
        <v>55000</v>
      </c>
      <c r="AE254" s="8">
        <f t="shared" si="220"/>
        <v>39000</v>
      </c>
      <c r="AF254" s="8">
        <f t="shared" si="221"/>
        <v>300000</v>
      </c>
      <c r="AG254" s="8">
        <f t="shared" si="222"/>
        <v>77000</v>
      </c>
      <c r="AH254" s="8">
        <f t="shared" si="223"/>
        <v>538000</v>
      </c>
      <c r="AI254" s="8">
        <f t="shared" si="224"/>
        <v>242000</v>
      </c>
      <c r="AJ254" s="8">
        <f t="shared" si="225"/>
        <v>76000</v>
      </c>
      <c r="AK254" s="8">
        <f t="shared" si="226"/>
        <v>135000</v>
      </c>
    </row>
    <row r="255" spans="1:37" ht="16" x14ac:dyDescent="0.2">
      <c r="A255" s="7" t="s">
        <v>1117</v>
      </c>
      <c r="B255" s="7" t="s">
        <v>1116</v>
      </c>
      <c r="C255" s="7" t="s">
        <v>777</v>
      </c>
      <c r="D255" s="7" t="s">
        <v>786</v>
      </c>
      <c r="E255" s="8">
        <v>2020</v>
      </c>
      <c r="F255" s="8">
        <v>48</v>
      </c>
      <c r="G255" s="8">
        <v>48</v>
      </c>
      <c r="H255" s="8">
        <v>1352000</v>
      </c>
      <c r="I255" s="8">
        <v>1340000</v>
      </c>
      <c r="J255" s="8">
        <v>679000</v>
      </c>
      <c r="K255" s="8">
        <v>679000</v>
      </c>
      <c r="L255" s="8">
        <v>522000</v>
      </c>
      <c r="M255" s="8">
        <v>1000</v>
      </c>
      <c r="N255" s="8">
        <v>0</v>
      </c>
      <c r="O255" s="8">
        <v>117000</v>
      </c>
      <c r="P255" s="8">
        <v>31000</v>
      </c>
      <c r="Q255" s="8">
        <v>223000</v>
      </c>
      <c r="R255" s="8">
        <v>110000</v>
      </c>
      <c r="S255" s="8">
        <v>40000</v>
      </c>
      <c r="T255" s="8">
        <v>139000</v>
      </c>
      <c r="V255" t="s">
        <v>178</v>
      </c>
      <c r="W255" s="8">
        <f t="shared" si="227"/>
        <v>230</v>
      </c>
      <c r="X255" s="8">
        <f t="shared" si="213"/>
        <v>230</v>
      </c>
      <c r="Y255" s="8">
        <f t="shared" si="214"/>
        <v>3303000</v>
      </c>
      <c r="Z255" s="8">
        <f t="shared" si="215"/>
        <v>3175000</v>
      </c>
      <c r="AA255" s="8">
        <f t="shared" si="216"/>
        <v>1874000</v>
      </c>
      <c r="AB255" s="8">
        <f t="shared" si="217"/>
        <v>1874000</v>
      </c>
      <c r="AC255" s="8">
        <f t="shared" si="218"/>
        <v>1141000</v>
      </c>
      <c r="AD255" s="8">
        <f t="shared" si="219"/>
        <v>2000</v>
      </c>
      <c r="AE255" s="8">
        <f t="shared" si="220"/>
        <v>0</v>
      </c>
      <c r="AF255" s="8">
        <f t="shared" si="221"/>
        <v>269000</v>
      </c>
      <c r="AG255" s="8">
        <f t="shared" si="222"/>
        <v>88000</v>
      </c>
      <c r="AH255" s="8">
        <f t="shared" si="223"/>
        <v>472000</v>
      </c>
      <c r="AI255" s="8">
        <f t="shared" si="224"/>
        <v>230000</v>
      </c>
      <c r="AJ255" s="8">
        <f t="shared" si="225"/>
        <v>80000</v>
      </c>
      <c r="AK255" s="8">
        <f t="shared" si="226"/>
        <v>160000</v>
      </c>
    </row>
    <row r="256" spans="1:37" ht="16" x14ac:dyDescent="0.2">
      <c r="A256" s="7" t="s">
        <v>1117</v>
      </c>
      <c r="B256" s="7" t="s">
        <v>1116</v>
      </c>
      <c r="C256" s="7" t="s">
        <v>777</v>
      </c>
      <c r="D256" s="7" t="s">
        <v>786</v>
      </c>
      <c r="E256" s="8">
        <v>2021</v>
      </c>
      <c r="F256" s="8">
        <v>52</v>
      </c>
      <c r="G256" s="8">
        <v>52</v>
      </c>
      <c r="H256" s="8">
        <v>1537000</v>
      </c>
      <c r="I256" s="8">
        <v>1438000</v>
      </c>
      <c r="J256" s="8">
        <v>643000</v>
      </c>
      <c r="K256" s="8">
        <v>643000</v>
      </c>
      <c r="L256" s="8">
        <v>590000</v>
      </c>
      <c r="M256" s="8">
        <v>0</v>
      </c>
      <c r="N256" s="8">
        <v>0</v>
      </c>
      <c r="O256" s="8">
        <v>175000</v>
      </c>
      <c r="P256" s="8">
        <v>18000</v>
      </c>
      <c r="Q256" s="8">
        <v>249000</v>
      </c>
      <c r="R256" s="8">
        <v>104000</v>
      </c>
      <c r="S256" s="8">
        <v>44000</v>
      </c>
      <c r="T256" s="8">
        <v>205000</v>
      </c>
      <c r="V256" t="s">
        <v>178</v>
      </c>
      <c r="W256" s="8">
        <f t="shared" si="227"/>
        <v>203</v>
      </c>
      <c r="X256" s="8">
        <f t="shared" si="213"/>
        <v>203</v>
      </c>
      <c r="Y256" s="8">
        <f t="shared" si="214"/>
        <v>4331000</v>
      </c>
      <c r="Z256" s="8">
        <f t="shared" si="215"/>
        <v>3789000</v>
      </c>
      <c r="AA256" s="8">
        <f t="shared" si="216"/>
        <v>2256000</v>
      </c>
      <c r="AB256" s="8">
        <f t="shared" si="217"/>
        <v>2256000</v>
      </c>
      <c r="AC256" s="8">
        <f t="shared" si="218"/>
        <v>1306000</v>
      </c>
      <c r="AD256" s="8">
        <f t="shared" si="219"/>
        <v>0</v>
      </c>
      <c r="AE256" s="8">
        <f t="shared" si="220"/>
        <v>1000</v>
      </c>
      <c r="AF256" s="8">
        <f t="shared" si="221"/>
        <v>379000</v>
      </c>
      <c r="AG256" s="8">
        <f t="shared" si="222"/>
        <v>89000</v>
      </c>
      <c r="AH256" s="8">
        <f t="shared" si="223"/>
        <v>536000</v>
      </c>
      <c r="AI256" s="8">
        <f t="shared" si="224"/>
        <v>212000</v>
      </c>
      <c r="AJ256" s="8">
        <f t="shared" si="225"/>
        <v>89000</v>
      </c>
      <c r="AK256" s="8">
        <f t="shared" si="226"/>
        <v>227000</v>
      </c>
    </row>
    <row r="257" spans="1:37" ht="16" x14ac:dyDescent="0.2">
      <c r="A257" s="7" t="s">
        <v>1117</v>
      </c>
      <c r="B257" s="7" t="s">
        <v>1116</v>
      </c>
      <c r="C257" s="7" t="s">
        <v>777</v>
      </c>
      <c r="D257" s="7" t="s">
        <v>786</v>
      </c>
      <c r="E257" s="8">
        <v>2022</v>
      </c>
      <c r="F257" s="8">
        <v>60</v>
      </c>
      <c r="G257" s="8">
        <v>60</v>
      </c>
      <c r="H257" s="8">
        <v>1896000</v>
      </c>
      <c r="I257" s="8">
        <v>1564000</v>
      </c>
      <c r="J257" s="8">
        <v>741000</v>
      </c>
      <c r="K257" s="8">
        <v>741000</v>
      </c>
      <c r="L257" s="8">
        <v>586000</v>
      </c>
      <c r="M257" s="8">
        <v>0</v>
      </c>
      <c r="N257" s="8">
        <v>0</v>
      </c>
      <c r="O257" s="8">
        <v>177000</v>
      </c>
      <c r="P257" s="8">
        <v>23000</v>
      </c>
      <c r="Q257" s="8">
        <v>232000</v>
      </c>
      <c r="R257" s="8">
        <v>115000</v>
      </c>
      <c r="S257" s="8">
        <v>39000</v>
      </c>
      <c r="T257" s="8">
        <v>237000</v>
      </c>
      <c r="V257" t="s">
        <v>178</v>
      </c>
      <c r="W257" s="8">
        <f>SUM(F249,F257)</f>
        <v>248</v>
      </c>
      <c r="X257" s="8">
        <f t="shared" si="213"/>
        <v>248</v>
      </c>
      <c r="Y257" s="8">
        <f t="shared" si="214"/>
        <v>4681000</v>
      </c>
      <c r="Z257" s="8">
        <f t="shared" si="215"/>
        <v>3946000</v>
      </c>
      <c r="AA257" s="8">
        <f t="shared" si="216"/>
        <v>2379000</v>
      </c>
      <c r="AB257" s="8">
        <f t="shared" si="217"/>
        <v>2379000</v>
      </c>
      <c r="AC257" s="8">
        <f t="shared" si="218"/>
        <v>1324000</v>
      </c>
      <c r="AD257" s="8">
        <f t="shared" si="219"/>
        <v>0</v>
      </c>
      <c r="AE257" s="8">
        <f t="shared" si="220"/>
        <v>0</v>
      </c>
      <c r="AF257" s="8">
        <f t="shared" si="221"/>
        <v>445000</v>
      </c>
      <c r="AG257" s="8">
        <f t="shared" si="222"/>
        <v>86000</v>
      </c>
      <c r="AH257" s="8">
        <f t="shared" si="223"/>
        <v>474000</v>
      </c>
      <c r="AI257" s="8">
        <f t="shared" si="224"/>
        <v>231000</v>
      </c>
      <c r="AJ257" s="8">
        <f t="shared" si="225"/>
        <v>88000</v>
      </c>
      <c r="AK257" s="8">
        <f t="shared" si="226"/>
        <v>243000</v>
      </c>
    </row>
    <row r="258" spans="1:37" x14ac:dyDescent="0.2">
      <c r="A258" s="7" t="s">
        <v>1055</v>
      </c>
      <c r="B258" s="7" t="s">
        <v>1054</v>
      </c>
      <c r="C258" s="7" t="s">
        <v>777</v>
      </c>
      <c r="D258" s="7" t="s">
        <v>786</v>
      </c>
      <c r="E258" s="8">
        <v>2015</v>
      </c>
      <c r="F258" s="8">
        <v>255</v>
      </c>
      <c r="G258" s="8">
        <v>255</v>
      </c>
      <c r="H258" s="8">
        <v>2736000</v>
      </c>
      <c r="I258" s="8">
        <v>2671000</v>
      </c>
      <c r="J258" s="8">
        <v>1536000</v>
      </c>
      <c r="K258" s="8">
        <v>1536000</v>
      </c>
      <c r="L258" s="8">
        <v>924000</v>
      </c>
      <c r="M258" s="8">
        <v>56000</v>
      </c>
      <c r="N258" s="8">
        <v>104000</v>
      </c>
      <c r="O258" s="8">
        <v>169000</v>
      </c>
      <c r="P258" s="8">
        <v>134000</v>
      </c>
      <c r="Q258" s="8">
        <v>333000</v>
      </c>
      <c r="R258" s="8">
        <v>126000</v>
      </c>
      <c r="S258" s="8">
        <v>2000</v>
      </c>
      <c r="T258" s="8">
        <v>211000</v>
      </c>
    </row>
    <row r="259" spans="1:37" x14ac:dyDescent="0.2">
      <c r="A259" s="7" t="s">
        <v>1055</v>
      </c>
      <c r="B259" s="7" t="s">
        <v>1054</v>
      </c>
      <c r="C259" s="7" t="s">
        <v>777</v>
      </c>
      <c r="D259" s="7" t="s">
        <v>786</v>
      </c>
      <c r="E259" s="8">
        <v>2016</v>
      </c>
      <c r="F259" s="8">
        <v>261</v>
      </c>
      <c r="G259" s="8">
        <v>261</v>
      </c>
      <c r="H259" s="8">
        <v>2719000</v>
      </c>
      <c r="I259" s="8">
        <v>2683000</v>
      </c>
      <c r="J259" s="8">
        <v>1615000</v>
      </c>
      <c r="K259" s="8">
        <v>1615000</v>
      </c>
      <c r="L259" s="8">
        <v>854000</v>
      </c>
      <c r="M259" s="8">
        <v>62000</v>
      </c>
      <c r="N259" s="8">
        <v>96000</v>
      </c>
      <c r="O259" s="8">
        <v>145000</v>
      </c>
      <c r="P259" s="8">
        <v>118000</v>
      </c>
      <c r="Q259" s="8">
        <v>307000</v>
      </c>
      <c r="R259" s="8">
        <v>125000</v>
      </c>
      <c r="S259" s="8">
        <v>1000</v>
      </c>
      <c r="T259" s="8">
        <v>214000</v>
      </c>
    </row>
    <row r="260" spans="1:37" x14ac:dyDescent="0.2">
      <c r="A260" s="7" t="s">
        <v>1055</v>
      </c>
      <c r="B260" s="7" t="s">
        <v>1054</v>
      </c>
      <c r="C260" s="7" t="s">
        <v>777</v>
      </c>
      <c r="D260" s="7" t="s">
        <v>786</v>
      </c>
      <c r="E260" s="8">
        <v>2017</v>
      </c>
      <c r="F260" s="8">
        <v>262</v>
      </c>
      <c r="G260" s="8">
        <v>262</v>
      </c>
      <c r="H260" s="8">
        <v>2741000</v>
      </c>
      <c r="I260" s="8">
        <v>2694000</v>
      </c>
      <c r="J260" s="8">
        <v>1628000</v>
      </c>
      <c r="K260" s="8">
        <v>1628000</v>
      </c>
      <c r="L260" s="8">
        <v>843000</v>
      </c>
      <c r="M260" s="8">
        <v>61000</v>
      </c>
      <c r="N260" s="8">
        <v>98000</v>
      </c>
      <c r="O260" s="8">
        <v>134000</v>
      </c>
      <c r="P260" s="8">
        <v>113000</v>
      </c>
      <c r="Q260" s="8">
        <v>297000</v>
      </c>
      <c r="R260" s="8">
        <v>135000</v>
      </c>
      <c r="S260" s="8">
        <v>5000</v>
      </c>
      <c r="T260" s="8">
        <v>223000</v>
      </c>
    </row>
    <row r="261" spans="1:37" x14ac:dyDescent="0.2">
      <c r="A261" s="7" t="s">
        <v>1055</v>
      </c>
      <c r="B261" s="7" t="s">
        <v>1054</v>
      </c>
      <c r="C261" s="7" t="s">
        <v>777</v>
      </c>
      <c r="D261" s="7" t="s">
        <v>786</v>
      </c>
      <c r="E261" s="8">
        <v>2018</v>
      </c>
      <c r="F261" s="8">
        <v>265</v>
      </c>
      <c r="G261" s="8">
        <v>265</v>
      </c>
      <c r="H261" s="8">
        <v>2802000</v>
      </c>
      <c r="I261" s="8">
        <v>2769000</v>
      </c>
      <c r="J261" s="8">
        <v>1650000</v>
      </c>
      <c r="K261" s="8">
        <v>1650000</v>
      </c>
      <c r="L261" s="8">
        <v>866000</v>
      </c>
      <c r="M261" s="8">
        <v>55000</v>
      </c>
      <c r="N261" s="8">
        <v>101000</v>
      </c>
      <c r="O261" s="8">
        <v>143000</v>
      </c>
      <c r="P261" s="8">
        <v>113000</v>
      </c>
      <c r="Q261" s="8">
        <v>315000</v>
      </c>
      <c r="R261" s="8">
        <v>139000</v>
      </c>
      <c r="S261" s="8">
        <v>0</v>
      </c>
      <c r="T261" s="8">
        <v>253000</v>
      </c>
    </row>
    <row r="262" spans="1:37" x14ac:dyDescent="0.2">
      <c r="A262" s="7" t="s">
        <v>1055</v>
      </c>
      <c r="B262" s="7" t="s">
        <v>1054</v>
      </c>
      <c r="C262" s="7" t="s">
        <v>777</v>
      </c>
      <c r="D262" s="7" t="s">
        <v>786</v>
      </c>
      <c r="E262" s="8">
        <v>2019</v>
      </c>
      <c r="F262" s="8">
        <v>247</v>
      </c>
      <c r="G262" s="8">
        <v>247</v>
      </c>
      <c r="H262" s="8">
        <v>2923000</v>
      </c>
      <c r="I262" s="8">
        <v>2901000</v>
      </c>
      <c r="J262" s="8">
        <v>1774000</v>
      </c>
      <c r="K262" s="8">
        <v>1774000</v>
      </c>
      <c r="L262" s="8">
        <v>869000</v>
      </c>
      <c r="M262" s="8">
        <v>56000</v>
      </c>
      <c r="N262" s="8">
        <v>90000</v>
      </c>
      <c r="O262" s="8">
        <v>126000</v>
      </c>
      <c r="P262" s="8">
        <v>112000</v>
      </c>
      <c r="Q262" s="8">
        <v>330000</v>
      </c>
      <c r="R262" s="8">
        <v>155000</v>
      </c>
      <c r="S262" s="8">
        <v>0</v>
      </c>
      <c r="T262" s="8">
        <v>258000</v>
      </c>
    </row>
    <row r="263" spans="1:37" x14ac:dyDescent="0.2">
      <c r="A263" s="7" t="s">
        <v>1055</v>
      </c>
      <c r="B263" s="7" t="s">
        <v>1054</v>
      </c>
      <c r="C263" s="7" t="s">
        <v>777</v>
      </c>
      <c r="D263" s="7" t="s">
        <v>786</v>
      </c>
      <c r="E263" s="8">
        <v>2020</v>
      </c>
      <c r="F263" s="8">
        <v>239</v>
      </c>
      <c r="G263" s="8">
        <v>239</v>
      </c>
      <c r="H263" s="8">
        <v>2878000</v>
      </c>
      <c r="I263" s="8">
        <v>2849000</v>
      </c>
      <c r="J263" s="8">
        <v>1702000</v>
      </c>
      <c r="K263" s="8">
        <v>1702000</v>
      </c>
      <c r="L263" s="8">
        <v>902000</v>
      </c>
      <c r="M263" s="8">
        <v>65000</v>
      </c>
      <c r="N263" s="8">
        <v>111000</v>
      </c>
      <c r="O263" s="8">
        <v>143000</v>
      </c>
      <c r="P263" s="8">
        <v>120000</v>
      </c>
      <c r="Q263" s="8">
        <v>310000</v>
      </c>
      <c r="R263" s="8">
        <v>153000</v>
      </c>
      <c r="S263" s="8">
        <v>0</v>
      </c>
      <c r="T263" s="8">
        <v>245000</v>
      </c>
    </row>
    <row r="264" spans="1:37" x14ac:dyDescent="0.2">
      <c r="A264" s="7" t="s">
        <v>1055</v>
      </c>
      <c r="B264" s="7" t="s">
        <v>1054</v>
      </c>
      <c r="C264" s="7" t="s">
        <v>777</v>
      </c>
      <c r="D264" s="7" t="s">
        <v>786</v>
      </c>
      <c r="E264" s="8">
        <v>2021</v>
      </c>
      <c r="F264" s="8">
        <v>224</v>
      </c>
      <c r="G264" s="8">
        <v>224</v>
      </c>
      <c r="H264" s="8">
        <v>3184000</v>
      </c>
      <c r="I264" s="8">
        <v>3101000</v>
      </c>
      <c r="J264" s="8">
        <v>1806000</v>
      </c>
      <c r="K264" s="8">
        <v>1806000</v>
      </c>
      <c r="L264" s="8">
        <v>1011000</v>
      </c>
      <c r="M264" s="8">
        <v>158000</v>
      </c>
      <c r="N264" s="8">
        <v>106000</v>
      </c>
      <c r="O264" s="8">
        <v>137000</v>
      </c>
      <c r="P264" s="8">
        <v>129000</v>
      </c>
      <c r="Q264" s="8">
        <v>321000</v>
      </c>
      <c r="R264" s="8">
        <v>160000</v>
      </c>
      <c r="S264" s="8">
        <v>0</v>
      </c>
      <c r="T264" s="8">
        <v>284000</v>
      </c>
    </row>
    <row r="265" spans="1:37" x14ac:dyDescent="0.2">
      <c r="A265" s="7" t="s">
        <v>1055</v>
      </c>
      <c r="B265" s="7" t="s">
        <v>1054</v>
      </c>
      <c r="C265" s="7" t="s">
        <v>777</v>
      </c>
      <c r="D265" s="7" t="s">
        <v>786</v>
      </c>
      <c r="E265" s="8">
        <v>2022</v>
      </c>
      <c r="F265" s="8">
        <v>234</v>
      </c>
      <c r="G265" s="8">
        <v>234</v>
      </c>
      <c r="H265" s="8">
        <v>3897000</v>
      </c>
      <c r="I265" s="8">
        <v>3672000</v>
      </c>
      <c r="J265" s="8">
        <v>2266000</v>
      </c>
      <c r="K265" s="8">
        <v>2266000</v>
      </c>
      <c r="L265" s="8">
        <v>1102000</v>
      </c>
      <c r="M265" s="8">
        <v>103000</v>
      </c>
      <c r="N265" s="8">
        <v>115000</v>
      </c>
      <c r="O265" s="8">
        <v>148000</v>
      </c>
      <c r="P265" s="8">
        <v>117000</v>
      </c>
      <c r="Q265" s="8">
        <v>468000</v>
      </c>
      <c r="R265" s="8">
        <v>151000</v>
      </c>
      <c r="S265" s="8">
        <v>0</v>
      </c>
      <c r="T265" s="8">
        <v>304000</v>
      </c>
    </row>
    <row r="266" spans="1:37" ht="16" x14ac:dyDescent="0.2">
      <c r="A266" s="7" t="s">
        <v>1053</v>
      </c>
      <c r="B266" s="7" t="s">
        <v>1052</v>
      </c>
      <c r="C266" s="7" t="s">
        <v>777</v>
      </c>
      <c r="D266" s="7" t="s">
        <v>786</v>
      </c>
      <c r="E266" s="8">
        <v>2015</v>
      </c>
      <c r="F266" s="8">
        <v>133</v>
      </c>
      <c r="G266" s="8">
        <v>133</v>
      </c>
      <c r="H266" s="8">
        <v>2166000</v>
      </c>
      <c r="I266" s="8">
        <v>2018000</v>
      </c>
      <c r="J266" s="8">
        <v>1260000</v>
      </c>
      <c r="K266" s="8">
        <v>1260000</v>
      </c>
      <c r="L266" s="8">
        <v>727000</v>
      </c>
      <c r="M266" s="8">
        <v>68000</v>
      </c>
      <c r="N266" s="8">
        <v>78000</v>
      </c>
      <c r="O266" s="8">
        <v>151000</v>
      </c>
      <c r="P266" s="8">
        <v>69000</v>
      </c>
      <c r="Q266" s="8">
        <v>234000</v>
      </c>
      <c r="R266" s="8">
        <v>125000</v>
      </c>
      <c r="S266" s="8">
        <v>2000</v>
      </c>
      <c r="T266" s="8">
        <v>31000</v>
      </c>
      <c r="V266" t="s">
        <v>14</v>
      </c>
      <c r="W266" s="8">
        <f>SUM(F258,F266)</f>
        <v>388</v>
      </c>
      <c r="X266" s="8">
        <f t="shared" ref="X266:X273" si="228">SUM(G258,G266)</f>
        <v>388</v>
      </c>
      <c r="Y266" s="8">
        <f t="shared" ref="Y266:Y273" si="229">SUM(H258,H266)</f>
        <v>4902000</v>
      </c>
      <c r="Z266" s="8">
        <f t="shared" ref="Z266:Z273" si="230">SUM(I258,I266)</f>
        <v>4689000</v>
      </c>
      <c r="AA266" s="8">
        <f t="shared" ref="AA266:AA273" si="231">SUM(J258,J266)</f>
        <v>2796000</v>
      </c>
      <c r="AB266" s="8">
        <f t="shared" ref="AB266:AB273" si="232">SUM(K258,K266)</f>
        <v>2796000</v>
      </c>
      <c r="AC266" s="8">
        <f t="shared" ref="AC266:AC273" si="233">SUM(L258,L266)</f>
        <v>1651000</v>
      </c>
      <c r="AD266" s="8">
        <f t="shared" ref="AD266:AD273" si="234">SUM(M258,M266)</f>
        <v>124000</v>
      </c>
      <c r="AE266" s="8">
        <f t="shared" ref="AE266:AE273" si="235">SUM(N258,N266)</f>
        <v>182000</v>
      </c>
      <c r="AF266" s="8">
        <f t="shared" ref="AF266:AF273" si="236">SUM(O258,O266)</f>
        <v>320000</v>
      </c>
      <c r="AG266" s="8">
        <f t="shared" ref="AG266:AG273" si="237">SUM(P258,P266)</f>
        <v>203000</v>
      </c>
      <c r="AH266" s="8">
        <f t="shared" ref="AH266:AH273" si="238">SUM(Q258,Q266)</f>
        <v>567000</v>
      </c>
      <c r="AI266" s="8">
        <f t="shared" ref="AI266:AI273" si="239">SUM(R258,R266)</f>
        <v>251000</v>
      </c>
      <c r="AJ266" s="8">
        <f t="shared" ref="AJ266:AJ273" si="240">SUM(S258,S266)</f>
        <v>4000</v>
      </c>
      <c r="AK266" s="8">
        <f t="shared" ref="AK266:AK273" si="241">SUM(T258,T266)</f>
        <v>242000</v>
      </c>
    </row>
    <row r="267" spans="1:37" ht="16" x14ac:dyDescent="0.2">
      <c r="A267" s="7" t="s">
        <v>1053</v>
      </c>
      <c r="B267" s="7" t="s">
        <v>1052</v>
      </c>
      <c r="C267" s="7" t="s">
        <v>777</v>
      </c>
      <c r="D267" s="7" t="s">
        <v>786</v>
      </c>
      <c r="E267" s="8">
        <v>2016</v>
      </c>
      <c r="F267" s="8">
        <v>117</v>
      </c>
      <c r="G267" s="8">
        <v>117</v>
      </c>
      <c r="H267" s="8">
        <v>2157000</v>
      </c>
      <c r="I267" s="8">
        <v>2058000</v>
      </c>
      <c r="J267" s="8">
        <v>1295000</v>
      </c>
      <c r="K267" s="8">
        <v>1295000</v>
      </c>
      <c r="L267" s="8">
        <v>725000</v>
      </c>
      <c r="M267" s="8">
        <v>73000</v>
      </c>
      <c r="N267" s="8">
        <v>72000</v>
      </c>
      <c r="O267" s="8">
        <v>124000</v>
      </c>
      <c r="P267" s="8">
        <v>75000</v>
      </c>
      <c r="Q267" s="8">
        <v>231000</v>
      </c>
      <c r="R267" s="8">
        <v>146000</v>
      </c>
      <c r="S267" s="8">
        <v>4000</v>
      </c>
      <c r="T267" s="8">
        <v>38000</v>
      </c>
      <c r="V267" t="s">
        <v>14</v>
      </c>
      <c r="W267" s="8">
        <f t="shared" ref="W267:W272" si="242">SUM(F259,F267)</f>
        <v>378</v>
      </c>
      <c r="X267" s="8">
        <f t="shared" si="228"/>
        <v>378</v>
      </c>
      <c r="Y267" s="8">
        <f t="shared" si="229"/>
        <v>4876000</v>
      </c>
      <c r="Z267" s="8">
        <f t="shared" si="230"/>
        <v>4741000</v>
      </c>
      <c r="AA267" s="8">
        <f t="shared" si="231"/>
        <v>2910000</v>
      </c>
      <c r="AB267" s="8">
        <f t="shared" si="232"/>
        <v>2910000</v>
      </c>
      <c r="AC267" s="8">
        <f t="shared" si="233"/>
        <v>1579000</v>
      </c>
      <c r="AD267" s="8">
        <f t="shared" si="234"/>
        <v>135000</v>
      </c>
      <c r="AE267" s="8">
        <f t="shared" si="235"/>
        <v>168000</v>
      </c>
      <c r="AF267" s="8">
        <f t="shared" si="236"/>
        <v>269000</v>
      </c>
      <c r="AG267" s="8">
        <f t="shared" si="237"/>
        <v>193000</v>
      </c>
      <c r="AH267" s="8">
        <f t="shared" si="238"/>
        <v>538000</v>
      </c>
      <c r="AI267" s="8">
        <f t="shared" si="239"/>
        <v>271000</v>
      </c>
      <c r="AJ267" s="8">
        <f t="shared" si="240"/>
        <v>5000</v>
      </c>
      <c r="AK267" s="8">
        <f t="shared" si="241"/>
        <v>252000</v>
      </c>
    </row>
    <row r="268" spans="1:37" ht="16" x14ac:dyDescent="0.2">
      <c r="A268" s="7" t="s">
        <v>1053</v>
      </c>
      <c r="B268" s="7" t="s">
        <v>1052</v>
      </c>
      <c r="C268" s="7" t="s">
        <v>777</v>
      </c>
      <c r="D268" s="7" t="s">
        <v>786</v>
      </c>
      <c r="E268" s="8">
        <v>2017</v>
      </c>
      <c r="F268" s="8">
        <v>115</v>
      </c>
      <c r="G268" s="8">
        <v>115</v>
      </c>
      <c r="H268" s="8">
        <v>2106000</v>
      </c>
      <c r="I268" s="8">
        <v>2021000</v>
      </c>
      <c r="J268" s="8">
        <v>1249000</v>
      </c>
      <c r="K268" s="8">
        <v>1249000</v>
      </c>
      <c r="L268" s="8">
        <v>742000</v>
      </c>
      <c r="M268" s="8">
        <v>58000</v>
      </c>
      <c r="N268" s="8">
        <v>82000</v>
      </c>
      <c r="O268" s="8">
        <v>135000</v>
      </c>
      <c r="P268" s="8">
        <v>100000</v>
      </c>
      <c r="Q268" s="8">
        <v>213000</v>
      </c>
      <c r="R268" s="8">
        <v>154000</v>
      </c>
      <c r="S268" s="8">
        <v>0</v>
      </c>
      <c r="T268" s="8">
        <v>30000</v>
      </c>
      <c r="V268" t="s">
        <v>14</v>
      </c>
      <c r="W268" s="8">
        <f t="shared" si="242"/>
        <v>377</v>
      </c>
      <c r="X268" s="8">
        <f t="shared" si="228"/>
        <v>377</v>
      </c>
      <c r="Y268" s="8">
        <f t="shared" si="229"/>
        <v>4847000</v>
      </c>
      <c r="Z268" s="8">
        <f t="shared" si="230"/>
        <v>4715000</v>
      </c>
      <c r="AA268" s="8">
        <f t="shared" si="231"/>
        <v>2877000</v>
      </c>
      <c r="AB268" s="8">
        <f t="shared" si="232"/>
        <v>2877000</v>
      </c>
      <c r="AC268" s="8">
        <f t="shared" si="233"/>
        <v>1585000</v>
      </c>
      <c r="AD268" s="8">
        <f t="shared" si="234"/>
        <v>119000</v>
      </c>
      <c r="AE268" s="8">
        <f t="shared" si="235"/>
        <v>180000</v>
      </c>
      <c r="AF268" s="8">
        <f t="shared" si="236"/>
        <v>269000</v>
      </c>
      <c r="AG268" s="8">
        <f t="shared" si="237"/>
        <v>213000</v>
      </c>
      <c r="AH268" s="8">
        <f t="shared" si="238"/>
        <v>510000</v>
      </c>
      <c r="AI268" s="8">
        <f t="shared" si="239"/>
        <v>289000</v>
      </c>
      <c r="AJ268" s="8">
        <f t="shared" si="240"/>
        <v>5000</v>
      </c>
      <c r="AK268" s="8">
        <f t="shared" si="241"/>
        <v>253000</v>
      </c>
    </row>
    <row r="269" spans="1:37" ht="16" x14ac:dyDescent="0.2">
      <c r="A269" s="7" t="s">
        <v>1053</v>
      </c>
      <c r="B269" s="7" t="s">
        <v>1052</v>
      </c>
      <c r="C269" s="7" t="s">
        <v>777</v>
      </c>
      <c r="D269" s="7" t="s">
        <v>786</v>
      </c>
      <c r="E269" s="8">
        <v>2018</v>
      </c>
      <c r="F269" s="8">
        <v>106</v>
      </c>
      <c r="G269" s="8">
        <v>106</v>
      </c>
      <c r="H269" s="8">
        <v>2106000</v>
      </c>
      <c r="I269" s="8">
        <v>2068000</v>
      </c>
      <c r="J269" s="8">
        <v>1247000</v>
      </c>
      <c r="K269" s="8">
        <v>1247000</v>
      </c>
      <c r="L269" s="8">
        <v>797000</v>
      </c>
      <c r="M269" s="8">
        <v>62000</v>
      </c>
      <c r="N269" s="8">
        <v>72000</v>
      </c>
      <c r="O269" s="8">
        <v>135000</v>
      </c>
      <c r="P269" s="8">
        <v>96000</v>
      </c>
      <c r="Q269" s="8">
        <v>229000</v>
      </c>
      <c r="R269" s="8">
        <v>197000</v>
      </c>
      <c r="S269" s="8">
        <v>6000</v>
      </c>
      <c r="T269" s="8">
        <v>24000</v>
      </c>
      <c r="V269" t="s">
        <v>14</v>
      </c>
      <c r="W269" s="8">
        <f t="shared" si="242"/>
        <v>371</v>
      </c>
      <c r="X269" s="8">
        <f t="shared" si="228"/>
        <v>371</v>
      </c>
      <c r="Y269" s="8">
        <f t="shared" si="229"/>
        <v>4908000</v>
      </c>
      <c r="Z269" s="8">
        <f t="shared" si="230"/>
        <v>4837000</v>
      </c>
      <c r="AA269" s="8">
        <f t="shared" si="231"/>
        <v>2897000</v>
      </c>
      <c r="AB269" s="8">
        <f t="shared" si="232"/>
        <v>2897000</v>
      </c>
      <c r="AC269" s="8">
        <f t="shared" si="233"/>
        <v>1663000</v>
      </c>
      <c r="AD269" s="8">
        <f t="shared" si="234"/>
        <v>117000</v>
      </c>
      <c r="AE269" s="8">
        <f t="shared" si="235"/>
        <v>173000</v>
      </c>
      <c r="AF269" s="8">
        <f t="shared" si="236"/>
        <v>278000</v>
      </c>
      <c r="AG269" s="8">
        <f t="shared" si="237"/>
        <v>209000</v>
      </c>
      <c r="AH269" s="8">
        <f t="shared" si="238"/>
        <v>544000</v>
      </c>
      <c r="AI269" s="8">
        <f t="shared" si="239"/>
        <v>336000</v>
      </c>
      <c r="AJ269" s="8">
        <f t="shared" si="240"/>
        <v>6000</v>
      </c>
      <c r="AK269" s="8">
        <f t="shared" si="241"/>
        <v>277000</v>
      </c>
    </row>
    <row r="270" spans="1:37" ht="16" x14ac:dyDescent="0.2">
      <c r="A270" s="7" t="s">
        <v>1053</v>
      </c>
      <c r="B270" s="7" t="s">
        <v>1052</v>
      </c>
      <c r="C270" s="7" t="s">
        <v>777</v>
      </c>
      <c r="D270" s="7" t="s">
        <v>786</v>
      </c>
      <c r="E270" s="8">
        <v>2019</v>
      </c>
      <c r="F270" s="8">
        <v>111</v>
      </c>
      <c r="G270" s="8">
        <v>111</v>
      </c>
      <c r="H270" s="8">
        <v>2340000</v>
      </c>
      <c r="I270" s="8">
        <v>2078000</v>
      </c>
      <c r="J270" s="8">
        <v>1266000</v>
      </c>
      <c r="K270" s="8">
        <v>1266000</v>
      </c>
      <c r="L270" s="8">
        <v>785000</v>
      </c>
      <c r="M270" s="8">
        <v>63000</v>
      </c>
      <c r="N270" s="8">
        <v>64000</v>
      </c>
      <c r="O270" s="8">
        <v>114000</v>
      </c>
      <c r="P270" s="8">
        <v>101000</v>
      </c>
      <c r="Q270" s="8">
        <v>258000</v>
      </c>
      <c r="R270" s="8">
        <v>169000</v>
      </c>
      <c r="S270" s="8">
        <v>16000</v>
      </c>
      <c r="T270" s="8">
        <v>27000</v>
      </c>
      <c r="V270" t="s">
        <v>14</v>
      </c>
      <c r="W270" s="8">
        <f t="shared" si="242"/>
        <v>358</v>
      </c>
      <c r="X270" s="8">
        <f t="shared" si="228"/>
        <v>358</v>
      </c>
      <c r="Y270" s="8">
        <f t="shared" si="229"/>
        <v>5263000</v>
      </c>
      <c r="Z270" s="8">
        <f t="shared" si="230"/>
        <v>4979000</v>
      </c>
      <c r="AA270" s="8">
        <f t="shared" si="231"/>
        <v>3040000</v>
      </c>
      <c r="AB270" s="8">
        <f t="shared" si="232"/>
        <v>3040000</v>
      </c>
      <c r="AC270" s="8">
        <f t="shared" si="233"/>
        <v>1654000</v>
      </c>
      <c r="AD270" s="8">
        <f t="shared" si="234"/>
        <v>119000</v>
      </c>
      <c r="AE270" s="8">
        <f t="shared" si="235"/>
        <v>154000</v>
      </c>
      <c r="AF270" s="8">
        <f t="shared" si="236"/>
        <v>240000</v>
      </c>
      <c r="AG270" s="8">
        <f t="shared" si="237"/>
        <v>213000</v>
      </c>
      <c r="AH270" s="8">
        <f t="shared" si="238"/>
        <v>588000</v>
      </c>
      <c r="AI270" s="8">
        <f t="shared" si="239"/>
        <v>324000</v>
      </c>
      <c r="AJ270" s="8">
        <f t="shared" si="240"/>
        <v>16000</v>
      </c>
      <c r="AK270" s="8">
        <f t="shared" si="241"/>
        <v>285000</v>
      </c>
    </row>
    <row r="271" spans="1:37" ht="16" x14ac:dyDescent="0.2">
      <c r="A271" s="7" t="s">
        <v>1053</v>
      </c>
      <c r="B271" s="7" t="s">
        <v>1052</v>
      </c>
      <c r="C271" s="7" t="s">
        <v>777</v>
      </c>
      <c r="D271" s="7" t="s">
        <v>786</v>
      </c>
      <c r="E271" s="8">
        <v>2020</v>
      </c>
      <c r="F271" s="8">
        <v>108</v>
      </c>
      <c r="G271" s="8">
        <v>108</v>
      </c>
      <c r="H271" s="8">
        <v>2146000</v>
      </c>
      <c r="I271" s="8">
        <v>2086000</v>
      </c>
      <c r="J271" s="8">
        <v>1208000</v>
      </c>
      <c r="K271" s="8">
        <v>1208000</v>
      </c>
      <c r="L271" s="8">
        <v>850000</v>
      </c>
      <c r="M271" s="8">
        <v>64000</v>
      </c>
      <c r="N271" s="8">
        <v>65000</v>
      </c>
      <c r="O271" s="8">
        <v>150000</v>
      </c>
      <c r="P271" s="8">
        <v>104000</v>
      </c>
      <c r="Q271" s="8">
        <v>271000</v>
      </c>
      <c r="R271" s="8">
        <v>189000</v>
      </c>
      <c r="S271" s="8">
        <v>7000</v>
      </c>
      <c r="T271" s="8">
        <v>28000</v>
      </c>
      <c r="V271" t="s">
        <v>14</v>
      </c>
      <c r="W271" s="8">
        <f t="shared" si="242"/>
        <v>347</v>
      </c>
      <c r="X271" s="8">
        <f t="shared" si="228"/>
        <v>347</v>
      </c>
      <c r="Y271" s="8">
        <f t="shared" si="229"/>
        <v>5024000</v>
      </c>
      <c r="Z271" s="8">
        <f t="shared" si="230"/>
        <v>4935000</v>
      </c>
      <c r="AA271" s="8">
        <f t="shared" si="231"/>
        <v>2910000</v>
      </c>
      <c r="AB271" s="8">
        <f t="shared" si="232"/>
        <v>2910000</v>
      </c>
      <c r="AC271" s="8">
        <f t="shared" si="233"/>
        <v>1752000</v>
      </c>
      <c r="AD271" s="8">
        <f t="shared" si="234"/>
        <v>129000</v>
      </c>
      <c r="AE271" s="8">
        <f t="shared" si="235"/>
        <v>176000</v>
      </c>
      <c r="AF271" s="8">
        <f t="shared" si="236"/>
        <v>293000</v>
      </c>
      <c r="AG271" s="8">
        <f t="shared" si="237"/>
        <v>224000</v>
      </c>
      <c r="AH271" s="8">
        <f t="shared" si="238"/>
        <v>581000</v>
      </c>
      <c r="AI271" s="8">
        <f t="shared" si="239"/>
        <v>342000</v>
      </c>
      <c r="AJ271" s="8">
        <f t="shared" si="240"/>
        <v>7000</v>
      </c>
      <c r="AK271" s="8">
        <f t="shared" si="241"/>
        <v>273000</v>
      </c>
    </row>
    <row r="272" spans="1:37" ht="16" x14ac:dyDescent="0.2">
      <c r="A272" s="7" t="s">
        <v>1053</v>
      </c>
      <c r="B272" s="7" t="s">
        <v>1052</v>
      </c>
      <c r="C272" s="7" t="s">
        <v>777</v>
      </c>
      <c r="D272" s="7" t="s">
        <v>786</v>
      </c>
      <c r="E272" s="8">
        <v>2021</v>
      </c>
      <c r="F272" s="8">
        <v>109</v>
      </c>
      <c r="G272" s="8">
        <v>109</v>
      </c>
      <c r="H272" s="8">
        <v>1990000</v>
      </c>
      <c r="I272" s="8">
        <v>1914000</v>
      </c>
      <c r="J272" s="8">
        <v>1110000</v>
      </c>
      <c r="K272" s="8">
        <v>1110000</v>
      </c>
      <c r="L272" s="8">
        <v>772000</v>
      </c>
      <c r="M272" s="8">
        <v>55000</v>
      </c>
      <c r="N272" s="8">
        <v>59000</v>
      </c>
      <c r="O272" s="8">
        <v>114000</v>
      </c>
      <c r="P272" s="8">
        <v>106000</v>
      </c>
      <c r="Q272" s="8">
        <v>266000</v>
      </c>
      <c r="R272" s="8">
        <v>168000</v>
      </c>
      <c r="S272" s="8">
        <v>4000</v>
      </c>
      <c r="T272" s="8">
        <v>32000</v>
      </c>
      <c r="V272" t="s">
        <v>14</v>
      </c>
      <c r="W272" s="8">
        <f t="shared" si="242"/>
        <v>333</v>
      </c>
      <c r="X272" s="8">
        <f t="shared" si="228"/>
        <v>333</v>
      </c>
      <c r="Y272" s="8">
        <f t="shared" si="229"/>
        <v>5174000</v>
      </c>
      <c r="Z272" s="8">
        <f t="shared" si="230"/>
        <v>5015000</v>
      </c>
      <c r="AA272" s="8">
        <f t="shared" si="231"/>
        <v>2916000</v>
      </c>
      <c r="AB272" s="8">
        <f t="shared" si="232"/>
        <v>2916000</v>
      </c>
      <c r="AC272" s="8">
        <f t="shared" si="233"/>
        <v>1783000</v>
      </c>
      <c r="AD272" s="8">
        <f t="shared" si="234"/>
        <v>213000</v>
      </c>
      <c r="AE272" s="8">
        <f t="shared" si="235"/>
        <v>165000</v>
      </c>
      <c r="AF272" s="8">
        <f t="shared" si="236"/>
        <v>251000</v>
      </c>
      <c r="AG272" s="8">
        <f t="shared" si="237"/>
        <v>235000</v>
      </c>
      <c r="AH272" s="8">
        <f t="shared" si="238"/>
        <v>587000</v>
      </c>
      <c r="AI272" s="8">
        <f t="shared" si="239"/>
        <v>328000</v>
      </c>
      <c r="AJ272" s="8">
        <f t="shared" si="240"/>
        <v>4000</v>
      </c>
      <c r="AK272" s="8">
        <f t="shared" si="241"/>
        <v>316000</v>
      </c>
    </row>
    <row r="273" spans="1:37" ht="16" x14ac:dyDescent="0.2">
      <c r="A273" s="7" t="s">
        <v>1053</v>
      </c>
      <c r="B273" s="7" t="s">
        <v>1052</v>
      </c>
      <c r="C273" s="7" t="s">
        <v>777</v>
      </c>
      <c r="D273" s="7" t="s">
        <v>786</v>
      </c>
      <c r="E273" s="8">
        <v>2022</v>
      </c>
      <c r="F273" s="8">
        <v>114</v>
      </c>
      <c r="G273" s="8">
        <v>114</v>
      </c>
      <c r="H273" s="8">
        <v>3066000</v>
      </c>
      <c r="I273" s="8">
        <v>2057000</v>
      </c>
      <c r="J273" s="8">
        <v>1126000</v>
      </c>
      <c r="K273" s="8">
        <v>1126000</v>
      </c>
      <c r="L273" s="8">
        <v>900000</v>
      </c>
      <c r="M273" s="8">
        <v>53000</v>
      </c>
      <c r="N273" s="8">
        <v>53000</v>
      </c>
      <c r="O273" s="8">
        <v>183000</v>
      </c>
      <c r="P273" s="8">
        <v>129000</v>
      </c>
      <c r="Q273" s="8">
        <v>279000</v>
      </c>
      <c r="R273" s="8">
        <v>156000</v>
      </c>
      <c r="S273" s="8">
        <v>47000</v>
      </c>
      <c r="T273" s="8">
        <v>31000</v>
      </c>
      <c r="V273" t="s">
        <v>14</v>
      </c>
      <c r="W273" s="8">
        <f>SUM(F265,F273)</f>
        <v>348</v>
      </c>
      <c r="X273" s="8">
        <f t="shared" si="228"/>
        <v>348</v>
      </c>
      <c r="Y273" s="8">
        <f t="shared" si="229"/>
        <v>6963000</v>
      </c>
      <c r="Z273" s="8">
        <f t="shared" si="230"/>
        <v>5729000</v>
      </c>
      <c r="AA273" s="8">
        <f t="shared" si="231"/>
        <v>3392000</v>
      </c>
      <c r="AB273" s="8">
        <f t="shared" si="232"/>
        <v>3392000</v>
      </c>
      <c r="AC273" s="8">
        <f t="shared" si="233"/>
        <v>2002000</v>
      </c>
      <c r="AD273" s="8">
        <f t="shared" si="234"/>
        <v>156000</v>
      </c>
      <c r="AE273" s="8">
        <f t="shared" si="235"/>
        <v>168000</v>
      </c>
      <c r="AF273" s="8">
        <f t="shared" si="236"/>
        <v>331000</v>
      </c>
      <c r="AG273" s="8">
        <f t="shared" si="237"/>
        <v>246000</v>
      </c>
      <c r="AH273" s="8">
        <f t="shared" si="238"/>
        <v>747000</v>
      </c>
      <c r="AI273" s="8">
        <f t="shared" si="239"/>
        <v>307000</v>
      </c>
      <c r="AJ273" s="8">
        <f t="shared" si="240"/>
        <v>47000</v>
      </c>
      <c r="AK273" s="8">
        <f t="shared" si="241"/>
        <v>335000</v>
      </c>
    </row>
    <row r="274" spans="1:37" x14ac:dyDescent="0.2">
      <c r="A274" s="7" t="s">
        <v>1051</v>
      </c>
      <c r="B274" s="7" t="s">
        <v>1050</v>
      </c>
      <c r="C274" s="7" t="s">
        <v>777</v>
      </c>
      <c r="D274" s="7" t="s">
        <v>786</v>
      </c>
      <c r="E274" s="8">
        <v>2015</v>
      </c>
      <c r="F274" s="8">
        <v>214</v>
      </c>
      <c r="G274" s="8">
        <v>214</v>
      </c>
      <c r="H274" s="8">
        <v>2574000</v>
      </c>
      <c r="I274" s="8">
        <v>2498000</v>
      </c>
      <c r="J274" s="8">
        <v>1375000</v>
      </c>
      <c r="K274" s="8">
        <v>1375000</v>
      </c>
      <c r="L274" s="8">
        <v>969000</v>
      </c>
      <c r="M274" s="8">
        <v>0</v>
      </c>
      <c r="N274" s="8">
        <v>284000</v>
      </c>
      <c r="O274" s="8">
        <v>43000</v>
      </c>
      <c r="P274" s="8">
        <v>147000</v>
      </c>
      <c r="Q274" s="8">
        <v>246000</v>
      </c>
      <c r="R274" s="8">
        <v>154000</v>
      </c>
      <c r="S274" s="8">
        <v>95000</v>
      </c>
      <c r="T274" s="8">
        <v>154000</v>
      </c>
    </row>
    <row r="275" spans="1:37" x14ac:dyDescent="0.2">
      <c r="A275" s="7" t="s">
        <v>1051</v>
      </c>
      <c r="B275" s="7" t="s">
        <v>1050</v>
      </c>
      <c r="C275" s="7" t="s">
        <v>777</v>
      </c>
      <c r="D275" s="7" t="s">
        <v>786</v>
      </c>
      <c r="E275" s="8">
        <v>2016</v>
      </c>
      <c r="F275" s="8">
        <v>211</v>
      </c>
      <c r="G275" s="8">
        <v>211</v>
      </c>
      <c r="H275" s="8">
        <v>2503000</v>
      </c>
      <c r="I275" s="8">
        <v>2374000</v>
      </c>
      <c r="J275" s="8">
        <v>1361000</v>
      </c>
      <c r="K275" s="8">
        <v>1361000</v>
      </c>
      <c r="L275" s="8">
        <v>881000</v>
      </c>
      <c r="M275" s="8">
        <v>201000</v>
      </c>
      <c r="N275" s="8">
        <v>8000</v>
      </c>
      <c r="O275" s="8">
        <v>61000</v>
      </c>
      <c r="P275" s="8">
        <v>103000</v>
      </c>
      <c r="Q275" s="8">
        <v>268000</v>
      </c>
      <c r="R275" s="8">
        <v>141000</v>
      </c>
      <c r="S275" s="8">
        <v>99000</v>
      </c>
      <c r="T275" s="8">
        <v>132000</v>
      </c>
    </row>
    <row r="276" spans="1:37" x14ac:dyDescent="0.2">
      <c r="A276" s="7" t="s">
        <v>1051</v>
      </c>
      <c r="B276" s="7" t="s">
        <v>1050</v>
      </c>
      <c r="C276" s="7" t="s">
        <v>777</v>
      </c>
      <c r="D276" s="7" t="s">
        <v>786</v>
      </c>
      <c r="E276" s="8">
        <v>2017</v>
      </c>
      <c r="F276" s="8">
        <v>229</v>
      </c>
      <c r="G276" s="8">
        <v>229</v>
      </c>
      <c r="H276" s="8">
        <v>2587000</v>
      </c>
      <c r="I276" s="8">
        <v>2426000</v>
      </c>
      <c r="J276" s="8">
        <v>1384000</v>
      </c>
      <c r="K276" s="8">
        <v>1384000</v>
      </c>
      <c r="L276" s="8">
        <v>907000</v>
      </c>
      <c r="M276" s="8">
        <v>193000</v>
      </c>
      <c r="N276" s="8">
        <v>11000</v>
      </c>
      <c r="O276" s="8">
        <v>54000</v>
      </c>
      <c r="P276" s="8">
        <v>99000</v>
      </c>
      <c r="Q276" s="8">
        <v>288000</v>
      </c>
      <c r="R276" s="8">
        <v>166000</v>
      </c>
      <c r="S276" s="8">
        <v>96000</v>
      </c>
      <c r="T276" s="8">
        <v>135000</v>
      </c>
    </row>
    <row r="277" spans="1:37" x14ac:dyDescent="0.2">
      <c r="A277" s="7" t="s">
        <v>1051</v>
      </c>
      <c r="B277" s="7" t="s">
        <v>1050</v>
      </c>
      <c r="C277" s="7" t="s">
        <v>777</v>
      </c>
      <c r="D277" s="7" t="s">
        <v>786</v>
      </c>
      <c r="E277" s="8">
        <v>2018</v>
      </c>
      <c r="F277" s="8">
        <v>226</v>
      </c>
      <c r="G277" s="8">
        <v>226</v>
      </c>
      <c r="H277" s="8">
        <v>2559000</v>
      </c>
      <c r="I277" s="8">
        <v>2516000</v>
      </c>
      <c r="J277" s="8">
        <v>1538000</v>
      </c>
      <c r="K277" s="8">
        <v>1538000</v>
      </c>
      <c r="L277" s="8">
        <v>834000</v>
      </c>
      <c r="M277" s="8">
        <v>56000</v>
      </c>
      <c r="N277" s="8">
        <v>10000</v>
      </c>
      <c r="O277" s="8">
        <v>55000</v>
      </c>
      <c r="P277" s="8">
        <v>112000</v>
      </c>
      <c r="Q277" s="8">
        <v>324000</v>
      </c>
      <c r="R277" s="8">
        <v>170000</v>
      </c>
      <c r="S277" s="8">
        <v>107000</v>
      </c>
      <c r="T277" s="8">
        <v>144000</v>
      </c>
    </row>
    <row r="278" spans="1:37" x14ac:dyDescent="0.2">
      <c r="A278" s="7" t="s">
        <v>1051</v>
      </c>
      <c r="B278" s="7" t="s">
        <v>1050</v>
      </c>
      <c r="C278" s="7" t="s">
        <v>777</v>
      </c>
      <c r="D278" s="7" t="s">
        <v>786</v>
      </c>
      <c r="E278" s="8">
        <v>2019</v>
      </c>
      <c r="F278" s="8">
        <v>222</v>
      </c>
      <c r="G278" s="8">
        <v>222</v>
      </c>
      <c r="H278" s="8">
        <v>2506000</v>
      </c>
      <c r="I278" s="8">
        <v>2435000</v>
      </c>
      <c r="J278" s="8">
        <v>1538000</v>
      </c>
      <c r="K278" s="8">
        <v>1538000</v>
      </c>
      <c r="L278" s="8">
        <v>760000</v>
      </c>
      <c r="M278" s="8">
        <v>1000</v>
      </c>
      <c r="N278" s="8">
        <v>9000</v>
      </c>
      <c r="O278" s="8">
        <v>62000</v>
      </c>
      <c r="P278" s="8">
        <v>101000</v>
      </c>
      <c r="Q278" s="8">
        <v>312000</v>
      </c>
      <c r="R278" s="8">
        <v>165000</v>
      </c>
      <c r="S278" s="8">
        <v>110000</v>
      </c>
      <c r="T278" s="8">
        <v>137000</v>
      </c>
    </row>
    <row r="279" spans="1:37" x14ac:dyDescent="0.2">
      <c r="A279" s="7" t="s">
        <v>1051</v>
      </c>
      <c r="B279" s="7" t="s">
        <v>1050</v>
      </c>
      <c r="C279" s="7" t="s">
        <v>777</v>
      </c>
      <c r="D279" s="7" t="s">
        <v>786</v>
      </c>
      <c r="E279" s="8">
        <v>2020</v>
      </c>
      <c r="F279" s="8">
        <v>238</v>
      </c>
      <c r="G279" s="8">
        <v>238</v>
      </c>
      <c r="H279" s="8">
        <v>2582000</v>
      </c>
      <c r="I279" s="8">
        <v>2495000</v>
      </c>
      <c r="J279" s="8">
        <v>1579000</v>
      </c>
      <c r="K279" s="8">
        <v>1579000</v>
      </c>
      <c r="L279" s="8">
        <v>750000</v>
      </c>
      <c r="M279" s="8">
        <v>0</v>
      </c>
      <c r="N279" s="8">
        <v>9000</v>
      </c>
      <c r="O279" s="8">
        <v>60000</v>
      </c>
      <c r="P279" s="8">
        <v>97000</v>
      </c>
      <c r="Q279" s="8">
        <v>297000</v>
      </c>
      <c r="R279" s="8">
        <v>171000</v>
      </c>
      <c r="S279" s="8">
        <v>116000</v>
      </c>
      <c r="T279" s="8">
        <v>166000</v>
      </c>
    </row>
    <row r="280" spans="1:37" x14ac:dyDescent="0.2">
      <c r="A280" s="7" t="s">
        <v>1051</v>
      </c>
      <c r="B280" s="7" t="s">
        <v>1050</v>
      </c>
      <c r="C280" s="7" t="s">
        <v>777</v>
      </c>
      <c r="D280" s="7" t="s">
        <v>786</v>
      </c>
      <c r="E280" s="8">
        <v>2021</v>
      </c>
      <c r="F280" s="8">
        <v>236</v>
      </c>
      <c r="G280" s="8">
        <v>236</v>
      </c>
      <c r="H280" s="8">
        <v>3009000</v>
      </c>
      <c r="I280" s="8">
        <v>2859000</v>
      </c>
      <c r="J280" s="8">
        <v>1854000</v>
      </c>
      <c r="K280" s="8">
        <v>1854000</v>
      </c>
      <c r="L280" s="8">
        <v>830000</v>
      </c>
      <c r="M280" s="8">
        <v>11000</v>
      </c>
      <c r="N280" s="8">
        <v>8000</v>
      </c>
      <c r="O280" s="8">
        <v>57000</v>
      </c>
      <c r="P280" s="8">
        <v>104000</v>
      </c>
      <c r="Q280" s="8">
        <v>372000</v>
      </c>
      <c r="R280" s="8">
        <v>156000</v>
      </c>
      <c r="S280" s="8">
        <v>122000</v>
      </c>
      <c r="T280" s="8">
        <v>175000</v>
      </c>
    </row>
    <row r="281" spans="1:37" x14ac:dyDescent="0.2">
      <c r="A281" s="7" t="s">
        <v>1051</v>
      </c>
      <c r="B281" s="7" t="s">
        <v>1050</v>
      </c>
      <c r="C281" s="7" t="s">
        <v>777</v>
      </c>
      <c r="D281" s="7" t="s">
        <v>786</v>
      </c>
      <c r="E281" s="8">
        <v>2022</v>
      </c>
      <c r="F281" s="8">
        <v>240</v>
      </c>
      <c r="G281" s="8">
        <v>240</v>
      </c>
      <c r="H281" s="8">
        <v>3541000</v>
      </c>
      <c r="I281" s="8">
        <v>3389000</v>
      </c>
      <c r="J281" s="8">
        <v>2169000</v>
      </c>
      <c r="K281" s="8">
        <v>2169000</v>
      </c>
      <c r="L281" s="8">
        <v>945000</v>
      </c>
      <c r="M281" s="8">
        <v>1000</v>
      </c>
      <c r="N281" s="8">
        <v>46000</v>
      </c>
      <c r="O281" s="8">
        <v>77000</v>
      </c>
      <c r="P281" s="8">
        <v>111000</v>
      </c>
      <c r="Q281" s="8">
        <v>406000</v>
      </c>
      <c r="R281" s="8">
        <v>172000</v>
      </c>
      <c r="S281" s="8">
        <v>132000</v>
      </c>
      <c r="T281" s="8">
        <v>275000</v>
      </c>
    </row>
    <row r="282" spans="1:37" ht="16" x14ac:dyDescent="0.2">
      <c r="A282" s="7" t="s">
        <v>1049</v>
      </c>
      <c r="B282" s="7" t="s">
        <v>1048</v>
      </c>
      <c r="C282" s="7" t="s">
        <v>777</v>
      </c>
      <c r="D282" s="7" t="s">
        <v>786</v>
      </c>
      <c r="E282" s="8">
        <v>2015</v>
      </c>
      <c r="F282" s="8">
        <v>112</v>
      </c>
      <c r="G282" s="8">
        <v>112</v>
      </c>
      <c r="H282" s="8">
        <v>1856000</v>
      </c>
      <c r="I282" s="8">
        <v>1791000</v>
      </c>
      <c r="J282" s="8">
        <v>1187000</v>
      </c>
      <c r="K282" s="8">
        <v>1187000</v>
      </c>
      <c r="L282" s="8">
        <v>604000</v>
      </c>
      <c r="M282" s="8">
        <v>1000</v>
      </c>
      <c r="N282" s="8">
        <v>9000</v>
      </c>
      <c r="O282" s="8">
        <v>25000</v>
      </c>
      <c r="P282" s="8">
        <v>127000</v>
      </c>
      <c r="Q282" s="8">
        <v>217000</v>
      </c>
      <c r="R282" s="8">
        <v>153000</v>
      </c>
      <c r="S282" s="8">
        <v>72000</v>
      </c>
      <c r="T282" s="8">
        <v>0</v>
      </c>
      <c r="V282" t="s">
        <v>307</v>
      </c>
      <c r="W282" s="8">
        <f>SUM(F274,F282)</f>
        <v>326</v>
      </c>
      <c r="X282" s="8">
        <f t="shared" ref="X282:X289" si="243">SUM(G274,G282)</f>
        <v>326</v>
      </c>
      <c r="Y282" s="8">
        <f t="shared" ref="Y282:Y289" si="244">SUM(H274,H282)</f>
        <v>4430000</v>
      </c>
      <c r="Z282" s="8">
        <f t="shared" ref="Z282:Z289" si="245">SUM(I274,I282)</f>
        <v>4289000</v>
      </c>
      <c r="AA282" s="8">
        <f t="shared" ref="AA282:AA289" si="246">SUM(J274,J282)</f>
        <v>2562000</v>
      </c>
      <c r="AB282" s="8">
        <f t="shared" ref="AB282:AB289" si="247">SUM(K274,K282)</f>
        <v>2562000</v>
      </c>
      <c r="AC282" s="8">
        <f t="shared" ref="AC282:AC289" si="248">SUM(L274,L282)</f>
        <v>1573000</v>
      </c>
      <c r="AD282" s="8">
        <f t="shared" ref="AD282:AD289" si="249">SUM(M274,M282)</f>
        <v>1000</v>
      </c>
      <c r="AE282" s="8">
        <f t="shared" ref="AE282:AE289" si="250">SUM(N274,N282)</f>
        <v>293000</v>
      </c>
      <c r="AF282" s="8">
        <f t="shared" ref="AF282:AF289" si="251">SUM(O274,O282)</f>
        <v>68000</v>
      </c>
      <c r="AG282" s="8">
        <f t="shared" ref="AG282:AG289" si="252">SUM(P274,P282)</f>
        <v>274000</v>
      </c>
      <c r="AH282" s="8">
        <f t="shared" ref="AH282:AH289" si="253">SUM(Q274,Q282)</f>
        <v>463000</v>
      </c>
      <c r="AI282" s="8">
        <f t="shared" ref="AI282:AI289" si="254">SUM(R274,R282)</f>
        <v>307000</v>
      </c>
      <c r="AJ282" s="8">
        <f t="shared" ref="AJ282:AJ289" si="255">SUM(S274,S282)</f>
        <v>167000</v>
      </c>
      <c r="AK282" s="8">
        <f t="shared" ref="AK282:AK289" si="256">SUM(T274,T282)</f>
        <v>154000</v>
      </c>
    </row>
    <row r="283" spans="1:37" ht="16" x14ac:dyDescent="0.2">
      <c r="A283" s="7" t="s">
        <v>1049</v>
      </c>
      <c r="B283" s="7" t="s">
        <v>1048</v>
      </c>
      <c r="C283" s="7" t="s">
        <v>777</v>
      </c>
      <c r="D283" s="7" t="s">
        <v>786</v>
      </c>
      <c r="E283" s="8">
        <v>2016</v>
      </c>
      <c r="F283" s="8">
        <v>112</v>
      </c>
      <c r="G283" s="8">
        <v>112</v>
      </c>
      <c r="H283" s="8">
        <v>2030000</v>
      </c>
      <c r="I283" s="8">
        <v>1859000</v>
      </c>
      <c r="J283" s="8">
        <v>1219000</v>
      </c>
      <c r="K283" s="8">
        <v>1219000</v>
      </c>
      <c r="L283" s="8">
        <v>640000</v>
      </c>
      <c r="M283" s="8">
        <v>2000</v>
      </c>
      <c r="N283" s="8">
        <v>7000</v>
      </c>
      <c r="O283" s="8">
        <v>42000</v>
      </c>
      <c r="P283" s="8">
        <v>144000</v>
      </c>
      <c r="Q283" s="8">
        <v>213000</v>
      </c>
      <c r="R283" s="8">
        <v>164000</v>
      </c>
      <c r="S283" s="8">
        <v>68000</v>
      </c>
      <c r="T283" s="8">
        <v>0</v>
      </c>
      <c r="V283" t="s">
        <v>307</v>
      </c>
      <c r="W283" s="8">
        <f t="shared" ref="W283:W288" si="257">SUM(F275,F283)</f>
        <v>323</v>
      </c>
      <c r="X283" s="8">
        <f t="shared" si="243"/>
        <v>323</v>
      </c>
      <c r="Y283" s="8">
        <f t="shared" si="244"/>
        <v>4533000</v>
      </c>
      <c r="Z283" s="8">
        <f t="shared" si="245"/>
        <v>4233000</v>
      </c>
      <c r="AA283" s="8">
        <f t="shared" si="246"/>
        <v>2580000</v>
      </c>
      <c r="AB283" s="8">
        <f t="shared" si="247"/>
        <v>2580000</v>
      </c>
      <c r="AC283" s="8">
        <f t="shared" si="248"/>
        <v>1521000</v>
      </c>
      <c r="AD283" s="8">
        <f t="shared" si="249"/>
        <v>203000</v>
      </c>
      <c r="AE283" s="8">
        <f t="shared" si="250"/>
        <v>15000</v>
      </c>
      <c r="AF283" s="8">
        <f t="shared" si="251"/>
        <v>103000</v>
      </c>
      <c r="AG283" s="8">
        <f t="shared" si="252"/>
        <v>247000</v>
      </c>
      <c r="AH283" s="8">
        <f t="shared" si="253"/>
        <v>481000</v>
      </c>
      <c r="AI283" s="8">
        <f t="shared" si="254"/>
        <v>305000</v>
      </c>
      <c r="AJ283" s="8">
        <f t="shared" si="255"/>
        <v>167000</v>
      </c>
      <c r="AK283" s="8">
        <f t="shared" si="256"/>
        <v>132000</v>
      </c>
    </row>
    <row r="284" spans="1:37" ht="16" x14ac:dyDescent="0.2">
      <c r="A284" s="7" t="s">
        <v>1049</v>
      </c>
      <c r="B284" s="7" t="s">
        <v>1048</v>
      </c>
      <c r="C284" s="7" t="s">
        <v>777</v>
      </c>
      <c r="D284" s="7" t="s">
        <v>786</v>
      </c>
      <c r="E284" s="8">
        <v>2017</v>
      </c>
      <c r="F284" s="8">
        <v>124</v>
      </c>
      <c r="G284" s="8">
        <v>124</v>
      </c>
      <c r="H284" s="8">
        <v>1866000</v>
      </c>
      <c r="I284" s="8">
        <v>1828000</v>
      </c>
      <c r="J284" s="8">
        <v>1192000</v>
      </c>
      <c r="K284" s="8">
        <v>1192000</v>
      </c>
      <c r="L284" s="8">
        <v>636000</v>
      </c>
      <c r="M284" s="8">
        <v>1000</v>
      </c>
      <c r="N284" s="8">
        <v>7000</v>
      </c>
      <c r="O284" s="8">
        <v>38000</v>
      </c>
      <c r="P284" s="8">
        <v>126000</v>
      </c>
      <c r="Q284" s="8">
        <v>221000</v>
      </c>
      <c r="R284" s="8">
        <v>176000</v>
      </c>
      <c r="S284" s="8">
        <v>67000</v>
      </c>
      <c r="T284" s="8">
        <v>0</v>
      </c>
      <c r="V284" t="s">
        <v>307</v>
      </c>
      <c r="W284" s="8">
        <f t="shared" si="257"/>
        <v>353</v>
      </c>
      <c r="X284" s="8">
        <f t="shared" si="243"/>
        <v>353</v>
      </c>
      <c r="Y284" s="8">
        <f t="shared" si="244"/>
        <v>4453000</v>
      </c>
      <c r="Z284" s="8">
        <f t="shared" si="245"/>
        <v>4254000</v>
      </c>
      <c r="AA284" s="8">
        <f t="shared" si="246"/>
        <v>2576000</v>
      </c>
      <c r="AB284" s="8">
        <f t="shared" si="247"/>
        <v>2576000</v>
      </c>
      <c r="AC284" s="8">
        <f t="shared" si="248"/>
        <v>1543000</v>
      </c>
      <c r="AD284" s="8">
        <f t="shared" si="249"/>
        <v>194000</v>
      </c>
      <c r="AE284" s="8">
        <f t="shared" si="250"/>
        <v>18000</v>
      </c>
      <c r="AF284" s="8">
        <f t="shared" si="251"/>
        <v>92000</v>
      </c>
      <c r="AG284" s="8">
        <f t="shared" si="252"/>
        <v>225000</v>
      </c>
      <c r="AH284" s="8">
        <f t="shared" si="253"/>
        <v>509000</v>
      </c>
      <c r="AI284" s="8">
        <f t="shared" si="254"/>
        <v>342000</v>
      </c>
      <c r="AJ284" s="8">
        <f t="shared" si="255"/>
        <v>163000</v>
      </c>
      <c r="AK284" s="8">
        <f t="shared" si="256"/>
        <v>135000</v>
      </c>
    </row>
    <row r="285" spans="1:37" ht="16" x14ac:dyDescent="0.2">
      <c r="A285" s="7" t="s">
        <v>1049</v>
      </c>
      <c r="B285" s="7" t="s">
        <v>1048</v>
      </c>
      <c r="C285" s="7" t="s">
        <v>777</v>
      </c>
      <c r="D285" s="7" t="s">
        <v>786</v>
      </c>
      <c r="E285" s="8">
        <v>2018</v>
      </c>
      <c r="F285" s="8">
        <v>123</v>
      </c>
      <c r="G285" s="8">
        <v>123</v>
      </c>
      <c r="H285" s="8">
        <v>2053000</v>
      </c>
      <c r="I285" s="8">
        <v>1952000</v>
      </c>
      <c r="J285" s="8">
        <v>1252000</v>
      </c>
      <c r="K285" s="8">
        <v>1252000</v>
      </c>
      <c r="L285" s="8">
        <v>700000</v>
      </c>
      <c r="M285" s="8">
        <v>2000</v>
      </c>
      <c r="N285" s="8">
        <v>13000</v>
      </c>
      <c r="O285" s="8">
        <v>45000</v>
      </c>
      <c r="P285" s="8">
        <v>131000</v>
      </c>
      <c r="Q285" s="8">
        <v>240000</v>
      </c>
      <c r="R285" s="8">
        <v>198000</v>
      </c>
      <c r="S285" s="8">
        <v>71000</v>
      </c>
      <c r="T285" s="8">
        <v>0</v>
      </c>
      <c r="V285" t="s">
        <v>307</v>
      </c>
      <c r="W285" s="8">
        <f t="shared" si="257"/>
        <v>349</v>
      </c>
      <c r="X285" s="8">
        <f t="shared" si="243"/>
        <v>349</v>
      </c>
      <c r="Y285" s="8">
        <f t="shared" si="244"/>
        <v>4612000</v>
      </c>
      <c r="Z285" s="8">
        <f t="shared" si="245"/>
        <v>4468000</v>
      </c>
      <c r="AA285" s="8">
        <f t="shared" si="246"/>
        <v>2790000</v>
      </c>
      <c r="AB285" s="8">
        <f t="shared" si="247"/>
        <v>2790000</v>
      </c>
      <c r="AC285" s="8">
        <f t="shared" si="248"/>
        <v>1534000</v>
      </c>
      <c r="AD285" s="8">
        <f t="shared" si="249"/>
        <v>58000</v>
      </c>
      <c r="AE285" s="8">
        <f t="shared" si="250"/>
        <v>23000</v>
      </c>
      <c r="AF285" s="8">
        <f t="shared" si="251"/>
        <v>100000</v>
      </c>
      <c r="AG285" s="8">
        <f t="shared" si="252"/>
        <v>243000</v>
      </c>
      <c r="AH285" s="8">
        <f t="shared" si="253"/>
        <v>564000</v>
      </c>
      <c r="AI285" s="8">
        <f t="shared" si="254"/>
        <v>368000</v>
      </c>
      <c r="AJ285" s="8">
        <f t="shared" si="255"/>
        <v>178000</v>
      </c>
      <c r="AK285" s="8">
        <f t="shared" si="256"/>
        <v>144000</v>
      </c>
    </row>
    <row r="286" spans="1:37" ht="16" x14ac:dyDescent="0.2">
      <c r="A286" s="7" t="s">
        <v>1049</v>
      </c>
      <c r="B286" s="7" t="s">
        <v>1048</v>
      </c>
      <c r="C286" s="7" t="s">
        <v>777</v>
      </c>
      <c r="D286" s="7" t="s">
        <v>786</v>
      </c>
      <c r="E286" s="8">
        <v>2019</v>
      </c>
      <c r="F286" s="8">
        <v>123</v>
      </c>
      <c r="G286" s="8">
        <v>123</v>
      </c>
      <c r="H286" s="8">
        <v>2105000</v>
      </c>
      <c r="I286" s="8">
        <v>2022000</v>
      </c>
      <c r="J286" s="8">
        <v>1315000</v>
      </c>
      <c r="K286" s="8">
        <v>1315000</v>
      </c>
      <c r="L286" s="8">
        <v>707000</v>
      </c>
      <c r="M286" s="8">
        <v>2000</v>
      </c>
      <c r="N286" s="8">
        <v>10000</v>
      </c>
      <c r="O286" s="8">
        <v>41000</v>
      </c>
      <c r="P286" s="8">
        <v>159000</v>
      </c>
      <c r="Q286" s="8">
        <v>239000</v>
      </c>
      <c r="R286" s="8">
        <v>186000</v>
      </c>
      <c r="S286" s="8">
        <v>70000</v>
      </c>
      <c r="T286" s="8">
        <v>0</v>
      </c>
      <c r="V286" t="s">
        <v>307</v>
      </c>
      <c r="W286" s="8">
        <f t="shared" si="257"/>
        <v>345</v>
      </c>
      <c r="X286" s="8">
        <f t="shared" si="243"/>
        <v>345</v>
      </c>
      <c r="Y286" s="8">
        <f t="shared" si="244"/>
        <v>4611000</v>
      </c>
      <c r="Z286" s="8">
        <f t="shared" si="245"/>
        <v>4457000</v>
      </c>
      <c r="AA286" s="8">
        <f t="shared" si="246"/>
        <v>2853000</v>
      </c>
      <c r="AB286" s="8">
        <f t="shared" si="247"/>
        <v>2853000</v>
      </c>
      <c r="AC286" s="8">
        <f t="shared" si="248"/>
        <v>1467000</v>
      </c>
      <c r="AD286" s="8">
        <f t="shared" si="249"/>
        <v>3000</v>
      </c>
      <c r="AE286" s="8">
        <f t="shared" si="250"/>
        <v>19000</v>
      </c>
      <c r="AF286" s="8">
        <f t="shared" si="251"/>
        <v>103000</v>
      </c>
      <c r="AG286" s="8">
        <f t="shared" si="252"/>
        <v>260000</v>
      </c>
      <c r="AH286" s="8">
        <f t="shared" si="253"/>
        <v>551000</v>
      </c>
      <c r="AI286" s="8">
        <f t="shared" si="254"/>
        <v>351000</v>
      </c>
      <c r="AJ286" s="8">
        <f t="shared" si="255"/>
        <v>180000</v>
      </c>
      <c r="AK286" s="8">
        <f t="shared" si="256"/>
        <v>137000</v>
      </c>
    </row>
    <row r="287" spans="1:37" ht="16" x14ac:dyDescent="0.2">
      <c r="A287" s="7" t="s">
        <v>1049</v>
      </c>
      <c r="B287" s="7" t="s">
        <v>1048</v>
      </c>
      <c r="C287" s="7" t="s">
        <v>777</v>
      </c>
      <c r="D287" s="7" t="s">
        <v>786</v>
      </c>
      <c r="E287" s="8">
        <v>2020</v>
      </c>
      <c r="F287" s="8">
        <v>113</v>
      </c>
      <c r="G287" s="8">
        <v>113</v>
      </c>
      <c r="H287" s="8">
        <v>1920000</v>
      </c>
      <c r="I287" s="8">
        <v>1864000</v>
      </c>
      <c r="J287" s="8">
        <v>1195000</v>
      </c>
      <c r="K287" s="8">
        <v>1195000</v>
      </c>
      <c r="L287" s="8">
        <v>669000</v>
      </c>
      <c r="M287" s="8">
        <v>1000</v>
      </c>
      <c r="N287" s="8">
        <v>5000</v>
      </c>
      <c r="O287" s="8">
        <v>48000</v>
      </c>
      <c r="P287" s="8">
        <v>135000</v>
      </c>
      <c r="Q287" s="8">
        <v>224000</v>
      </c>
      <c r="R287" s="8">
        <v>181000</v>
      </c>
      <c r="S287" s="8">
        <v>75000</v>
      </c>
      <c r="T287" s="8">
        <v>0</v>
      </c>
      <c r="V287" t="s">
        <v>307</v>
      </c>
      <c r="W287" s="8">
        <f t="shared" si="257"/>
        <v>351</v>
      </c>
      <c r="X287" s="8">
        <f t="shared" si="243"/>
        <v>351</v>
      </c>
      <c r="Y287" s="8">
        <f t="shared" si="244"/>
        <v>4502000</v>
      </c>
      <c r="Z287" s="8">
        <f t="shared" si="245"/>
        <v>4359000</v>
      </c>
      <c r="AA287" s="8">
        <f t="shared" si="246"/>
        <v>2774000</v>
      </c>
      <c r="AB287" s="8">
        <f t="shared" si="247"/>
        <v>2774000</v>
      </c>
      <c r="AC287" s="8">
        <f t="shared" si="248"/>
        <v>1419000</v>
      </c>
      <c r="AD287" s="8">
        <f t="shared" si="249"/>
        <v>1000</v>
      </c>
      <c r="AE287" s="8">
        <f t="shared" si="250"/>
        <v>14000</v>
      </c>
      <c r="AF287" s="8">
        <f t="shared" si="251"/>
        <v>108000</v>
      </c>
      <c r="AG287" s="8">
        <f t="shared" si="252"/>
        <v>232000</v>
      </c>
      <c r="AH287" s="8">
        <f t="shared" si="253"/>
        <v>521000</v>
      </c>
      <c r="AI287" s="8">
        <f t="shared" si="254"/>
        <v>352000</v>
      </c>
      <c r="AJ287" s="8">
        <f t="shared" si="255"/>
        <v>191000</v>
      </c>
      <c r="AK287" s="8">
        <f t="shared" si="256"/>
        <v>166000</v>
      </c>
    </row>
    <row r="288" spans="1:37" ht="16" x14ac:dyDescent="0.2">
      <c r="A288" s="7" t="s">
        <v>1049</v>
      </c>
      <c r="B288" s="7" t="s">
        <v>1048</v>
      </c>
      <c r="C288" s="7" t="s">
        <v>777</v>
      </c>
      <c r="D288" s="7" t="s">
        <v>786</v>
      </c>
      <c r="E288" s="8">
        <v>2021</v>
      </c>
      <c r="F288" s="8">
        <v>108</v>
      </c>
      <c r="G288" s="8">
        <v>108</v>
      </c>
      <c r="H288" s="8">
        <v>2018000</v>
      </c>
      <c r="I288" s="8">
        <v>1901000</v>
      </c>
      <c r="J288" s="8">
        <v>1218000</v>
      </c>
      <c r="K288" s="8">
        <v>1218000</v>
      </c>
      <c r="L288" s="8">
        <v>678000</v>
      </c>
      <c r="M288" s="8">
        <v>1000</v>
      </c>
      <c r="N288" s="8">
        <v>4000</v>
      </c>
      <c r="O288" s="8">
        <v>53000</v>
      </c>
      <c r="P288" s="8">
        <v>138000</v>
      </c>
      <c r="Q288" s="8">
        <v>227000</v>
      </c>
      <c r="R288" s="8">
        <v>175000</v>
      </c>
      <c r="S288" s="8">
        <v>80000</v>
      </c>
      <c r="T288" s="8">
        <v>5000</v>
      </c>
      <c r="V288" t="s">
        <v>307</v>
      </c>
      <c r="W288" s="8">
        <f t="shared" si="257"/>
        <v>344</v>
      </c>
      <c r="X288" s="8">
        <f t="shared" si="243"/>
        <v>344</v>
      </c>
      <c r="Y288" s="8">
        <f t="shared" si="244"/>
        <v>5027000</v>
      </c>
      <c r="Z288" s="8">
        <f t="shared" si="245"/>
        <v>4760000</v>
      </c>
      <c r="AA288" s="8">
        <f t="shared" si="246"/>
        <v>3072000</v>
      </c>
      <c r="AB288" s="8">
        <f t="shared" si="247"/>
        <v>3072000</v>
      </c>
      <c r="AC288" s="8">
        <f t="shared" si="248"/>
        <v>1508000</v>
      </c>
      <c r="AD288" s="8">
        <f t="shared" si="249"/>
        <v>12000</v>
      </c>
      <c r="AE288" s="8">
        <f t="shared" si="250"/>
        <v>12000</v>
      </c>
      <c r="AF288" s="8">
        <f t="shared" si="251"/>
        <v>110000</v>
      </c>
      <c r="AG288" s="8">
        <f t="shared" si="252"/>
        <v>242000</v>
      </c>
      <c r="AH288" s="8">
        <f t="shared" si="253"/>
        <v>599000</v>
      </c>
      <c r="AI288" s="8">
        <f t="shared" si="254"/>
        <v>331000</v>
      </c>
      <c r="AJ288" s="8">
        <f t="shared" si="255"/>
        <v>202000</v>
      </c>
      <c r="AK288" s="8">
        <f t="shared" si="256"/>
        <v>180000</v>
      </c>
    </row>
    <row r="289" spans="1:37" ht="16" x14ac:dyDescent="0.2">
      <c r="A289" s="7" t="s">
        <v>1049</v>
      </c>
      <c r="B289" s="7" t="s">
        <v>1048</v>
      </c>
      <c r="C289" s="7" t="s">
        <v>777</v>
      </c>
      <c r="D289" s="7" t="s">
        <v>786</v>
      </c>
      <c r="E289" s="8">
        <v>2022</v>
      </c>
      <c r="F289" s="8">
        <v>107</v>
      </c>
      <c r="G289" s="8">
        <v>107</v>
      </c>
      <c r="H289" s="8">
        <v>2090000</v>
      </c>
      <c r="I289" s="8">
        <v>1978000</v>
      </c>
      <c r="J289" s="8">
        <v>1257000</v>
      </c>
      <c r="K289" s="8">
        <v>1257000</v>
      </c>
      <c r="L289" s="8">
        <v>721000</v>
      </c>
      <c r="M289" s="8">
        <v>1000</v>
      </c>
      <c r="N289" s="8">
        <v>7000</v>
      </c>
      <c r="O289" s="8">
        <v>71000</v>
      </c>
      <c r="P289" s="8">
        <v>145000</v>
      </c>
      <c r="Q289" s="8">
        <v>209000</v>
      </c>
      <c r="R289" s="8">
        <v>207000</v>
      </c>
      <c r="S289" s="8">
        <v>81000</v>
      </c>
      <c r="T289" s="8">
        <v>0</v>
      </c>
      <c r="V289" t="s">
        <v>307</v>
      </c>
      <c r="W289" s="8">
        <f>SUM(F281,F289)</f>
        <v>347</v>
      </c>
      <c r="X289" s="8">
        <f t="shared" si="243"/>
        <v>347</v>
      </c>
      <c r="Y289" s="8">
        <f t="shared" si="244"/>
        <v>5631000</v>
      </c>
      <c r="Z289" s="8">
        <f t="shared" si="245"/>
        <v>5367000</v>
      </c>
      <c r="AA289" s="8">
        <f t="shared" si="246"/>
        <v>3426000</v>
      </c>
      <c r="AB289" s="8">
        <f t="shared" si="247"/>
        <v>3426000</v>
      </c>
      <c r="AC289" s="8">
        <f t="shared" si="248"/>
        <v>1666000</v>
      </c>
      <c r="AD289" s="8">
        <f t="shared" si="249"/>
        <v>2000</v>
      </c>
      <c r="AE289" s="8">
        <f t="shared" si="250"/>
        <v>53000</v>
      </c>
      <c r="AF289" s="8">
        <f t="shared" si="251"/>
        <v>148000</v>
      </c>
      <c r="AG289" s="8">
        <f t="shared" si="252"/>
        <v>256000</v>
      </c>
      <c r="AH289" s="8">
        <f t="shared" si="253"/>
        <v>615000</v>
      </c>
      <c r="AI289" s="8">
        <f t="shared" si="254"/>
        <v>379000</v>
      </c>
      <c r="AJ289" s="8">
        <f t="shared" si="255"/>
        <v>213000</v>
      </c>
      <c r="AK289" s="8">
        <f t="shared" si="256"/>
        <v>275000</v>
      </c>
    </row>
    <row r="290" spans="1:37" x14ac:dyDescent="0.2">
      <c r="A290" s="7" t="s">
        <v>1047</v>
      </c>
      <c r="B290" s="7" t="s">
        <v>1046</v>
      </c>
      <c r="C290" s="7" t="s">
        <v>777</v>
      </c>
      <c r="D290" s="7" t="s">
        <v>786</v>
      </c>
      <c r="E290" s="8">
        <v>2015</v>
      </c>
      <c r="F290" s="8">
        <v>138</v>
      </c>
      <c r="G290" s="8">
        <v>138</v>
      </c>
      <c r="H290" s="8">
        <v>1557000</v>
      </c>
      <c r="I290" s="8">
        <v>1553000</v>
      </c>
      <c r="J290" s="8">
        <v>970000</v>
      </c>
      <c r="K290" s="8">
        <v>970000</v>
      </c>
      <c r="L290" s="8">
        <v>582000</v>
      </c>
      <c r="M290" s="8">
        <v>0</v>
      </c>
      <c r="N290" s="8">
        <v>5000</v>
      </c>
      <c r="O290" s="8">
        <v>81000</v>
      </c>
      <c r="P290" s="8">
        <v>118000</v>
      </c>
      <c r="Q290" s="8">
        <v>173000</v>
      </c>
      <c r="R290" s="8">
        <v>171000</v>
      </c>
      <c r="S290" s="8">
        <v>34000</v>
      </c>
      <c r="T290" s="8">
        <v>1000</v>
      </c>
    </row>
    <row r="291" spans="1:37" x14ac:dyDescent="0.2">
      <c r="A291" s="7" t="s">
        <v>1047</v>
      </c>
      <c r="B291" s="7" t="s">
        <v>1046</v>
      </c>
      <c r="C291" s="7" t="s">
        <v>777</v>
      </c>
      <c r="D291" s="7" t="s">
        <v>786</v>
      </c>
      <c r="E291" s="8">
        <v>2016</v>
      </c>
      <c r="F291" s="8">
        <v>140</v>
      </c>
      <c r="G291" s="8">
        <v>140</v>
      </c>
      <c r="H291" s="8">
        <v>1678000</v>
      </c>
      <c r="I291" s="8">
        <v>1662000</v>
      </c>
      <c r="J291" s="8">
        <v>1039000</v>
      </c>
      <c r="K291" s="8">
        <v>1039000</v>
      </c>
      <c r="L291" s="8">
        <v>620000</v>
      </c>
      <c r="M291" s="8">
        <v>0</v>
      </c>
      <c r="N291" s="8">
        <v>16000</v>
      </c>
      <c r="O291" s="8">
        <v>89000</v>
      </c>
      <c r="P291" s="8">
        <v>133000</v>
      </c>
      <c r="Q291" s="8">
        <v>169000</v>
      </c>
      <c r="R291" s="8">
        <v>184000</v>
      </c>
      <c r="S291" s="8">
        <v>29000</v>
      </c>
      <c r="T291" s="8">
        <v>2000</v>
      </c>
    </row>
    <row r="292" spans="1:37" x14ac:dyDescent="0.2">
      <c r="A292" s="7" t="s">
        <v>1047</v>
      </c>
      <c r="B292" s="7" t="s">
        <v>1046</v>
      </c>
      <c r="C292" s="7" t="s">
        <v>777</v>
      </c>
      <c r="D292" s="7" t="s">
        <v>786</v>
      </c>
      <c r="E292" s="8">
        <v>2017</v>
      </c>
      <c r="F292" s="8">
        <v>151</v>
      </c>
      <c r="G292" s="8">
        <v>151</v>
      </c>
      <c r="H292" s="8">
        <v>1807000</v>
      </c>
      <c r="I292" s="8">
        <v>1752000</v>
      </c>
      <c r="J292" s="8">
        <v>1066000</v>
      </c>
      <c r="K292" s="8">
        <v>1066000</v>
      </c>
      <c r="L292" s="8">
        <v>680000</v>
      </c>
      <c r="M292" s="8">
        <v>0</v>
      </c>
      <c r="N292" s="8">
        <v>18000</v>
      </c>
      <c r="O292" s="8">
        <v>91000</v>
      </c>
      <c r="P292" s="8">
        <v>89000</v>
      </c>
      <c r="Q292" s="8">
        <v>268000</v>
      </c>
      <c r="R292" s="8">
        <v>180000</v>
      </c>
      <c r="S292" s="8">
        <v>34000</v>
      </c>
      <c r="T292" s="8">
        <v>6000</v>
      </c>
    </row>
    <row r="293" spans="1:37" x14ac:dyDescent="0.2">
      <c r="A293" s="7" t="s">
        <v>1047</v>
      </c>
      <c r="B293" s="7" t="s">
        <v>1046</v>
      </c>
      <c r="C293" s="7" t="s">
        <v>777</v>
      </c>
      <c r="D293" s="7" t="s">
        <v>786</v>
      </c>
      <c r="E293" s="8">
        <v>2018</v>
      </c>
      <c r="F293" s="8">
        <v>138</v>
      </c>
      <c r="G293" s="8">
        <v>138</v>
      </c>
      <c r="H293" s="8">
        <v>1657000</v>
      </c>
      <c r="I293" s="8">
        <v>1654000</v>
      </c>
      <c r="J293" s="8">
        <v>1019000</v>
      </c>
      <c r="K293" s="8">
        <v>1019000</v>
      </c>
      <c r="L293" s="8">
        <v>633000</v>
      </c>
      <c r="M293" s="8">
        <v>0</v>
      </c>
      <c r="N293" s="8">
        <v>19000</v>
      </c>
      <c r="O293" s="8">
        <v>90000</v>
      </c>
      <c r="P293" s="8">
        <v>106000</v>
      </c>
      <c r="Q293" s="8">
        <v>154000</v>
      </c>
      <c r="R293" s="8">
        <v>231000</v>
      </c>
      <c r="S293" s="8">
        <v>33000</v>
      </c>
      <c r="T293" s="8">
        <v>2000</v>
      </c>
    </row>
    <row r="294" spans="1:37" x14ac:dyDescent="0.2">
      <c r="A294" s="7" t="s">
        <v>1047</v>
      </c>
      <c r="B294" s="7" t="s">
        <v>1046</v>
      </c>
      <c r="C294" s="7" t="s">
        <v>777</v>
      </c>
      <c r="D294" s="7" t="s">
        <v>786</v>
      </c>
      <c r="E294" s="8">
        <v>2019</v>
      </c>
      <c r="F294" s="8">
        <v>123</v>
      </c>
      <c r="G294" s="8">
        <v>123</v>
      </c>
      <c r="H294" s="8">
        <v>1691000</v>
      </c>
      <c r="I294" s="8">
        <v>1621000</v>
      </c>
      <c r="J294" s="8">
        <v>1007000</v>
      </c>
      <c r="K294" s="8">
        <v>1007000</v>
      </c>
      <c r="L294" s="8">
        <v>611000</v>
      </c>
      <c r="M294" s="8">
        <v>0</v>
      </c>
      <c r="N294" s="8">
        <v>28000</v>
      </c>
      <c r="O294" s="8">
        <v>86000</v>
      </c>
      <c r="P294" s="8">
        <v>104000</v>
      </c>
      <c r="Q294" s="8">
        <v>172000</v>
      </c>
      <c r="R294" s="8">
        <v>188000</v>
      </c>
      <c r="S294" s="8">
        <v>33000</v>
      </c>
      <c r="T294" s="8">
        <v>3000</v>
      </c>
    </row>
    <row r="295" spans="1:37" x14ac:dyDescent="0.2">
      <c r="A295" s="7" t="s">
        <v>1047</v>
      </c>
      <c r="B295" s="7" t="s">
        <v>1046</v>
      </c>
      <c r="C295" s="7" t="s">
        <v>777</v>
      </c>
      <c r="D295" s="7" t="s">
        <v>786</v>
      </c>
      <c r="E295" s="8">
        <v>2020</v>
      </c>
      <c r="F295" s="8">
        <v>130</v>
      </c>
      <c r="G295" s="8">
        <v>130</v>
      </c>
      <c r="H295" s="8">
        <v>1739000</v>
      </c>
      <c r="I295" s="8">
        <v>1673000</v>
      </c>
      <c r="J295" s="8">
        <v>1086000</v>
      </c>
      <c r="K295" s="8">
        <v>1086000</v>
      </c>
      <c r="L295" s="8">
        <v>573000</v>
      </c>
      <c r="M295" s="8">
        <v>0</v>
      </c>
      <c r="N295" s="8">
        <v>10000</v>
      </c>
      <c r="O295" s="8">
        <v>89000</v>
      </c>
      <c r="P295" s="8">
        <v>104000</v>
      </c>
      <c r="Q295" s="8">
        <v>147000</v>
      </c>
      <c r="R295" s="8">
        <v>181000</v>
      </c>
      <c r="S295" s="8">
        <v>42000</v>
      </c>
      <c r="T295" s="8">
        <v>14000</v>
      </c>
    </row>
    <row r="296" spans="1:37" x14ac:dyDescent="0.2">
      <c r="A296" s="7" t="s">
        <v>1047</v>
      </c>
      <c r="B296" s="7" t="s">
        <v>1046</v>
      </c>
      <c r="C296" s="7" t="s">
        <v>777</v>
      </c>
      <c r="D296" s="7" t="s">
        <v>786</v>
      </c>
      <c r="E296" s="8">
        <v>2021</v>
      </c>
      <c r="F296" s="8">
        <v>136</v>
      </c>
      <c r="G296" s="8">
        <v>136</v>
      </c>
      <c r="H296" s="8">
        <v>1780000</v>
      </c>
      <c r="I296" s="8">
        <v>1777000</v>
      </c>
      <c r="J296" s="8">
        <v>1178000</v>
      </c>
      <c r="K296" s="8">
        <v>1178000</v>
      </c>
      <c r="L296" s="8">
        <v>594000</v>
      </c>
      <c r="M296" s="8">
        <v>0</v>
      </c>
      <c r="N296" s="8">
        <v>11000</v>
      </c>
      <c r="O296" s="8">
        <v>101000</v>
      </c>
      <c r="P296" s="8">
        <v>107000</v>
      </c>
      <c r="Q296" s="8">
        <v>159000</v>
      </c>
      <c r="R296" s="8">
        <v>176000</v>
      </c>
      <c r="S296" s="8">
        <v>40000</v>
      </c>
      <c r="T296" s="8">
        <v>5000</v>
      </c>
    </row>
    <row r="297" spans="1:37" x14ac:dyDescent="0.2">
      <c r="A297" s="7" t="s">
        <v>1047</v>
      </c>
      <c r="B297" s="7" t="s">
        <v>1046</v>
      </c>
      <c r="C297" s="7" t="s">
        <v>777</v>
      </c>
      <c r="D297" s="7" t="s">
        <v>786</v>
      </c>
      <c r="E297" s="8">
        <v>2022</v>
      </c>
      <c r="F297" s="8">
        <v>143</v>
      </c>
      <c r="G297" s="8">
        <v>143</v>
      </c>
      <c r="H297" s="8">
        <v>1775000</v>
      </c>
      <c r="I297" s="8">
        <v>1772000</v>
      </c>
      <c r="J297" s="8">
        <v>1154000</v>
      </c>
      <c r="K297" s="8">
        <v>1154000</v>
      </c>
      <c r="L297" s="8">
        <v>618000</v>
      </c>
      <c r="M297" s="8">
        <v>0</v>
      </c>
      <c r="N297" s="8">
        <v>17000</v>
      </c>
      <c r="O297" s="8">
        <v>91000</v>
      </c>
      <c r="P297" s="8">
        <v>84000</v>
      </c>
      <c r="Q297" s="8">
        <v>193000</v>
      </c>
      <c r="R297" s="8">
        <v>196000</v>
      </c>
      <c r="S297" s="8">
        <v>37000</v>
      </c>
      <c r="T297" s="8">
        <v>0</v>
      </c>
    </row>
    <row r="298" spans="1:37" ht="16" x14ac:dyDescent="0.2">
      <c r="A298" s="7" t="s">
        <v>1045</v>
      </c>
      <c r="B298" s="7" t="s">
        <v>1044</v>
      </c>
      <c r="C298" s="7" t="s">
        <v>777</v>
      </c>
      <c r="D298" s="7" t="s">
        <v>786</v>
      </c>
      <c r="E298" s="8">
        <v>2015</v>
      </c>
      <c r="F298" s="8">
        <v>80</v>
      </c>
      <c r="G298" s="8">
        <v>80</v>
      </c>
      <c r="H298" s="8">
        <v>1585000</v>
      </c>
      <c r="I298" s="8">
        <v>1418000</v>
      </c>
      <c r="J298" s="8">
        <v>754000</v>
      </c>
      <c r="K298" s="8">
        <v>754000</v>
      </c>
      <c r="L298" s="8">
        <v>543000</v>
      </c>
      <c r="M298" s="8">
        <v>0</v>
      </c>
      <c r="N298" s="8">
        <v>0</v>
      </c>
      <c r="O298" s="8">
        <v>70000</v>
      </c>
      <c r="P298" s="8">
        <v>80000</v>
      </c>
      <c r="Q298" s="8">
        <v>221000</v>
      </c>
      <c r="R298" s="8">
        <v>138000</v>
      </c>
      <c r="S298" s="8">
        <v>34000</v>
      </c>
      <c r="T298" s="8">
        <v>121000</v>
      </c>
      <c r="V298" t="s">
        <v>193</v>
      </c>
      <c r="W298" s="8">
        <f>SUM(F290,F298)</f>
        <v>218</v>
      </c>
      <c r="X298" s="8">
        <f t="shared" ref="X298:X305" si="258">SUM(G290,G298)</f>
        <v>218</v>
      </c>
      <c r="Y298" s="8">
        <f t="shared" ref="Y298:Y305" si="259">SUM(H290,H298)</f>
        <v>3142000</v>
      </c>
      <c r="Z298" s="8">
        <f t="shared" ref="Z298:Z305" si="260">SUM(I290,I298)</f>
        <v>2971000</v>
      </c>
      <c r="AA298" s="8">
        <f t="shared" ref="AA298:AA305" si="261">SUM(J290,J298)</f>
        <v>1724000</v>
      </c>
      <c r="AB298" s="8">
        <f t="shared" ref="AB298:AB305" si="262">SUM(K290,K298)</f>
        <v>1724000</v>
      </c>
      <c r="AC298" s="8">
        <f t="shared" ref="AC298:AC305" si="263">SUM(L290,L298)</f>
        <v>1125000</v>
      </c>
      <c r="AD298" s="8">
        <f t="shared" ref="AD298:AD305" si="264">SUM(M290,M298)</f>
        <v>0</v>
      </c>
      <c r="AE298" s="8">
        <f t="shared" ref="AE298:AE305" si="265">SUM(N290,N298)</f>
        <v>5000</v>
      </c>
      <c r="AF298" s="8">
        <f t="shared" ref="AF298:AF305" si="266">SUM(O290,O298)</f>
        <v>151000</v>
      </c>
      <c r="AG298" s="8">
        <f t="shared" ref="AG298:AG305" si="267">SUM(P290,P298)</f>
        <v>198000</v>
      </c>
      <c r="AH298" s="8">
        <f t="shared" ref="AH298:AH305" si="268">SUM(Q290,Q298)</f>
        <v>394000</v>
      </c>
      <c r="AI298" s="8">
        <f t="shared" ref="AI298:AI305" si="269">SUM(R290,R298)</f>
        <v>309000</v>
      </c>
      <c r="AJ298" s="8">
        <f t="shared" ref="AJ298:AJ305" si="270">SUM(S290,S298)</f>
        <v>68000</v>
      </c>
      <c r="AK298" s="8">
        <f t="shared" ref="AK298:AK305" si="271">SUM(T290,T298)</f>
        <v>122000</v>
      </c>
    </row>
    <row r="299" spans="1:37" ht="16" x14ac:dyDescent="0.2">
      <c r="A299" s="7" t="s">
        <v>1045</v>
      </c>
      <c r="B299" s="7" t="s">
        <v>1044</v>
      </c>
      <c r="C299" s="7" t="s">
        <v>777</v>
      </c>
      <c r="D299" s="7" t="s">
        <v>786</v>
      </c>
      <c r="E299" s="8">
        <v>2016</v>
      </c>
      <c r="F299" s="8">
        <v>73</v>
      </c>
      <c r="G299" s="8">
        <v>73</v>
      </c>
      <c r="H299" s="8">
        <v>1585000</v>
      </c>
      <c r="I299" s="8">
        <v>1494000</v>
      </c>
      <c r="J299" s="8">
        <v>816000</v>
      </c>
      <c r="K299" s="8">
        <v>816000</v>
      </c>
      <c r="L299" s="8">
        <v>547000</v>
      </c>
      <c r="M299" s="8">
        <v>0</v>
      </c>
      <c r="N299" s="8">
        <v>8000</v>
      </c>
      <c r="O299" s="8">
        <v>77000</v>
      </c>
      <c r="P299" s="8">
        <v>74000</v>
      </c>
      <c r="Q299" s="8">
        <v>226000</v>
      </c>
      <c r="R299" s="8">
        <v>130000</v>
      </c>
      <c r="S299" s="8">
        <v>32000</v>
      </c>
      <c r="T299" s="8">
        <v>131000</v>
      </c>
      <c r="V299" t="s">
        <v>193</v>
      </c>
      <c r="W299" s="8">
        <f t="shared" ref="W299:W304" si="272">SUM(F291,F299)</f>
        <v>213</v>
      </c>
      <c r="X299" s="8">
        <f t="shared" si="258"/>
        <v>213</v>
      </c>
      <c r="Y299" s="8">
        <f t="shared" si="259"/>
        <v>3263000</v>
      </c>
      <c r="Z299" s="8">
        <f t="shared" si="260"/>
        <v>3156000</v>
      </c>
      <c r="AA299" s="8">
        <f t="shared" si="261"/>
        <v>1855000</v>
      </c>
      <c r="AB299" s="8">
        <f t="shared" si="262"/>
        <v>1855000</v>
      </c>
      <c r="AC299" s="8">
        <f t="shared" si="263"/>
        <v>1167000</v>
      </c>
      <c r="AD299" s="8">
        <f t="shared" si="264"/>
        <v>0</v>
      </c>
      <c r="AE299" s="8">
        <f t="shared" si="265"/>
        <v>24000</v>
      </c>
      <c r="AF299" s="8">
        <f t="shared" si="266"/>
        <v>166000</v>
      </c>
      <c r="AG299" s="8">
        <f t="shared" si="267"/>
        <v>207000</v>
      </c>
      <c r="AH299" s="8">
        <f t="shared" si="268"/>
        <v>395000</v>
      </c>
      <c r="AI299" s="8">
        <f t="shared" si="269"/>
        <v>314000</v>
      </c>
      <c r="AJ299" s="8">
        <f t="shared" si="270"/>
        <v>61000</v>
      </c>
      <c r="AK299" s="8">
        <f t="shared" si="271"/>
        <v>133000</v>
      </c>
    </row>
    <row r="300" spans="1:37" ht="16" x14ac:dyDescent="0.2">
      <c r="A300" s="7" t="s">
        <v>1045</v>
      </c>
      <c r="B300" s="7" t="s">
        <v>1044</v>
      </c>
      <c r="C300" s="7" t="s">
        <v>777</v>
      </c>
      <c r="D300" s="7" t="s">
        <v>786</v>
      </c>
      <c r="E300" s="8">
        <v>2017</v>
      </c>
      <c r="F300" s="8">
        <v>71</v>
      </c>
      <c r="G300" s="8">
        <v>71</v>
      </c>
      <c r="H300" s="8">
        <v>1630000</v>
      </c>
      <c r="I300" s="8">
        <v>1502000</v>
      </c>
      <c r="J300" s="8">
        <v>807000</v>
      </c>
      <c r="K300" s="8">
        <v>807000</v>
      </c>
      <c r="L300" s="8">
        <v>565000</v>
      </c>
      <c r="M300" s="8">
        <v>0</v>
      </c>
      <c r="N300" s="8">
        <v>32000</v>
      </c>
      <c r="O300" s="8">
        <v>67000</v>
      </c>
      <c r="P300" s="8">
        <v>74000</v>
      </c>
      <c r="Q300" s="8">
        <v>232000</v>
      </c>
      <c r="R300" s="8">
        <v>123000</v>
      </c>
      <c r="S300" s="8">
        <v>37000</v>
      </c>
      <c r="T300" s="8">
        <v>130000</v>
      </c>
      <c r="V300" t="s">
        <v>193</v>
      </c>
      <c r="W300" s="8">
        <f t="shared" si="272"/>
        <v>222</v>
      </c>
      <c r="X300" s="8">
        <f t="shared" si="258"/>
        <v>222</v>
      </c>
      <c r="Y300" s="8">
        <f t="shared" si="259"/>
        <v>3437000</v>
      </c>
      <c r="Z300" s="8">
        <f t="shared" si="260"/>
        <v>3254000</v>
      </c>
      <c r="AA300" s="8">
        <f t="shared" si="261"/>
        <v>1873000</v>
      </c>
      <c r="AB300" s="8">
        <f t="shared" si="262"/>
        <v>1873000</v>
      </c>
      <c r="AC300" s="8">
        <f t="shared" si="263"/>
        <v>1245000</v>
      </c>
      <c r="AD300" s="8">
        <f t="shared" si="264"/>
        <v>0</v>
      </c>
      <c r="AE300" s="8">
        <f t="shared" si="265"/>
        <v>50000</v>
      </c>
      <c r="AF300" s="8">
        <f t="shared" si="266"/>
        <v>158000</v>
      </c>
      <c r="AG300" s="8">
        <f t="shared" si="267"/>
        <v>163000</v>
      </c>
      <c r="AH300" s="8">
        <f t="shared" si="268"/>
        <v>500000</v>
      </c>
      <c r="AI300" s="8">
        <f t="shared" si="269"/>
        <v>303000</v>
      </c>
      <c r="AJ300" s="8">
        <f t="shared" si="270"/>
        <v>71000</v>
      </c>
      <c r="AK300" s="8">
        <f t="shared" si="271"/>
        <v>136000</v>
      </c>
    </row>
    <row r="301" spans="1:37" ht="16" x14ac:dyDescent="0.2">
      <c r="A301" s="7" t="s">
        <v>1045</v>
      </c>
      <c r="B301" s="7" t="s">
        <v>1044</v>
      </c>
      <c r="C301" s="7" t="s">
        <v>777</v>
      </c>
      <c r="D301" s="7" t="s">
        <v>786</v>
      </c>
      <c r="E301" s="8">
        <v>2018</v>
      </c>
      <c r="F301" s="8">
        <v>66</v>
      </c>
      <c r="G301" s="8">
        <v>66</v>
      </c>
      <c r="H301" s="8">
        <v>1615000</v>
      </c>
      <c r="I301" s="8">
        <v>1494000</v>
      </c>
      <c r="J301" s="8">
        <v>753000</v>
      </c>
      <c r="K301" s="8">
        <v>753000</v>
      </c>
      <c r="L301" s="8">
        <v>605000</v>
      </c>
      <c r="M301" s="8">
        <v>0</v>
      </c>
      <c r="N301" s="8">
        <v>36000</v>
      </c>
      <c r="O301" s="8">
        <v>73000</v>
      </c>
      <c r="P301" s="8">
        <v>71000</v>
      </c>
      <c r="Q301" s="8">
        <v>256000</v>
      </c>
      <c r="R301" s="8">
        <v>136000</v>
      </c>
      <c r="S301" s="8">
        <v>33000</v>
      </c>
      <c r="T301" s="8">
        <v>136000</v>
      </c>
      <c r="V301" t="s">
        <v>193</v>
      </c>
      <c r="W301" s="8">
        <f t="shared" si="272"/>
        <v>204</v>
      </c>
      <c r="X301" s="8">
        <f t="shared" si="258"/>
        <v>204</v>
      </c>
      <c r="Y301" s="8">
        <f t="shared" si="259"/>
        <v>3272000</v>
      </c>
      <c r="Z301" s="8">
        <f t="shared" si="260"/>
        <v>3148000</v>
      </c>
      <c r="AA301" s="8">
        <f t="shared" si="261"/>
        <v>1772000</v>
      </c>
      <c r="AB301" s="8">
        <f t="shared" si="262"/>
        <v>1772000</v>
      </c>
      <c r="AC301" s="8">
        <f t="shared" si="263"/>
        <v>1238000</v>
      </c>
      <c r="AD301" s="8">
        <f t="shared" si="264"/>
        <v>0</v>
      </c>
      <c r="AE301" s="8">
        <f t="shared" si="265"/>
        <v>55000</v>
      </c>
      <c r="AF301" s="8">
        <f t="shared" si="266"/>
        <v>163000</v>
      </c>
      <c r="AG301" s="8">
        <f t="shared" si="267"/>
        <v>177000</v>
      </c>
      <c r="AH301" s="8">
        <f t="shared" si="268"/>
        <v>410000</v>
      </c>
      <c r="AI301" s="8">
        <f t="shared" si="269"/>
        <v>367000</v>
      </c>
      <c r="AJ301" s="8">
        <f t="shared" si="270"/>
        <v>66000</v>
      </c>
      <c r="AK301" s="8">
        <f t="shared" si="271"/>
        <v>138000</v>
      </c>
    </row>
    <row r="302" spans="1:37" ht="16" x14ac:dyDescent="0.2">
      <c r="A302" s="7" t="s">
        <v>1045</v>
      </c>
      <c r="B302" s="7" t="s">
        <v>1044</v>
      </c>
      <c r="C302" s="7" t="s">
        <v>777</v>
      </c>
      <c r="D302" s="7" t="s">
        <v>786</v>
      </c>
      <c r="E302" s="8">
        <v>2019</v>
      </c>
      <c r="F302" s="8">
        <v>61</v>
      </c>
      <c r="G302" s="8">
        <v>61</v>
      </c>
      <c r="H302" s="8">
        <v>1671000</v>
      </c>
      <c r="I302" s="8">
        <v>1431000</v>
      </c>
      <c r="J302" s="8">
        <v>768000</v>
      </c>
      <c r="K302" s="8">
        <v>768000</v>
      </c>
      <c r="L302" s="8">
        <v>524000</v>
      </c>
      <c r="M302" s="8">
        <v>0</v>
      </c>
      <c r="N302" s="8">
        <v>19000</v>
      </c>
      <c r="O302" s="8">
        <v>72000</v>
      </c>
      <c r="P302" s="8">
        <v>70000</v>
      </c>
      <c r="Q302" s="8">
        <v>204000</v>
      </c>
      <c r="R302" s="8">
        <v>125000</v>
      </c>
      <c r="S302" s="8">
        <v>34000</v>
      </c>
      <c r="T302" s="8">
        <v>139000</v>
      </c>
      <c r="V302" t="s">
        <v>193</v>
      </c>
      <c r="W302" s="8">
        <f t="shared" si="272"/>
        <v>184</v>
      </c>
      <c r="X302" s="8">
        <f t="shared" si="258"/>
        <v>184</v>
      </c>
      <c r="Y302" s="8">
        <f t="shared" si="259"/>
        <v>3362000</v>
      </c>
      <c r="Z302" s="8">
        <f t="shared" si="260"/>
        <v>3052000</v>
      </c>
      <c r="AA302" s="8">
        <f t="shared" si="261"/>
        <v>1775000</v>
      </c>
      <c r="AB302" s="8">
        <f t="shared" si="262"/>
        <v>1775000</v>
      </c>
      <c r="AC302" s="8">
        <f t="shared" si="263"/>
        <v>1135000</v>
      </c>
      <c r="AD302" s="8">
        <f t="shared" si="264"/>
        <v>0</v>
      </c>
      <c r="AE302" s="8">
        <f t="shared" si="265"/>
        <v>47000</v>
      </c>
      <c r="AF302" s="8">
        <f t="shared" si="266"/>
        <v>158000</v>
      </c>
      <c r="AG302" s="8">
        <f t="shared" si="267"/>
        <v>174000</v>
      </c>
      <c r="AH302" s="8">
        <f t="shared" si="268"/>
        <v>376000</v>
      </c>
      <c r="AI302" s="8">
        <f t="shared" si="269"/>
        <v>313000</v>
      </c>
      <c r="AJ302" s="8">
        <f t="shared" si="270"/>
        <v>67000</v>
      </c>
      <c r="AK302" s="8">
        <f t="shared" si="271"/>
        <v>142000</v>
      </c>
    </row>
    <row r="303" spans="1:37" ht="16" x14ac:dyDescent="0.2">
      <c r="A303" s="7" t="s">
        <v>1045</v>
      </c>
      <c r="B303" s="7" t="s">
        <v>1044</v>
      </c>
      <c r="C303" s="7" t="s">
        <v>777</v>
      </c>
      <c r="D303" s="7" t="s">
        <v>786</v>
      </c>
      <c r="E303" s="8">
        <v>2020</v>
      </c>
      <c r="F303" s="8">
        <v>63</v>
      </c>
      <c r="G303" s="8">
        <v>63</v>
      </c>
      <c r="H303" s="8">
        <v>1630000</v>
      </c>
      <c r="I303" s="8">
        <v>1501000</v>
      </c>
      <c r="J303" s="8">
        <v>770000</v>
      </c>
      <c r="K303" s="8">
        <v>770000</v>
      </c>
      <c r="L303" s="8">
        <v>592000</v>
      </c>
      <c r="M303" s="8">
        <v>0</v>
      </c>
      <c r="N303" s="8">
        <v>28000</v>
      </c>
      <c r="O303" s="8">
        <v>74000</v>
      </c>
      <c r="P303" s="8">
        <v>71000</v>
      </c>
      <c r="Q303" s="8">
        <v>250000</v>
      </c>
      <c r="R303" s="8">
        <v>127000</v>
      </c>
      <c r="S303" s="8">
        <v>42000</v>
      </c>
      <c r="T303" s="8">
        <v>139000</v>
      </c>
      <c r="V303" t="s">
        <v>193</v>
      </c>
      <c r="W303" s="8">
        <f t="shared" si="272"/>
        <v>193</v>
      </c>
      <c r="X303" s="8">
        <f t="shared" si="258"/>
        <v>193</v>
      </c>
      <c r="Y303" s="8">
        <f t="shared" si="259"/>
        <v>3369000</v>
      </c>
      <c r="Z303" s="8">
        <f t="shared" si="260"/>
        <v>3174000</v>
      </c>
      <c r="AA303" s="8">
        <f t="shared" si="261"/>
        <v>1856000</v>
      </c>
      <c r="AB303" s="8">
        <f t="shared" si="262"/>
        <v>1856000</v>
      </c>
      <c r="AC303" s="8">
        <f t="shared" si="263"/>
        <v>1165000</v>
      </c>
      <c r="AD303" s="8">
        <f t="shared" si="264"/>
        <v>0</v>
      </c>
      <c r="AE303" s="8">
        <f t="shared" si="265"/>
        <v>38000</v>
      </c>
      <c r="AF303" s="8">
        <f t="shared" si="266"/>
        <v>163000</v>
      </c>
      <c r="AG303" s="8">
        <f t="shared" si="267"/>
        <v>175000</v>
      </c>
      <c r="AH303" s="8">
        <f t="shared" si="268"/>
        <v>397000</v>
      </c>
      <c r="AI303" s="8">
        <f t="shared" si="269"/>
        <v>308000</v>
      </c>
      <c r="AJ303" s="8">
        <f t="shared" si="270"/>
        <v>84000</v>
      </c>
      <c r="AK303" s="8">
        <f t="shared" si="271"/>
        <v>153000</v>
      </c>
    </row>
    <row r="304" spans="1:37" ht="16" x14ac:dyDescent="0.2">
      <c r="A304" s="7" t="s">
        <v>1045</v>
      </c>
      <c r="B304" s="7" t="s">
        <v>1044</v>
      </c>
      <c r="C304" s="7" t="s">
        <v>777</v>
      </c>
      <c r="D304" s="7" t="s">
        <v>786</v>
      </c>
      <c r="E304" s="8">
        <v>2021</v>
      </c>
      <c r="F304" s="8">
        <v>61</v>
      </c>
      <c r="G304" s="8">
        <v>61</v>
      </c>
      <c r="H304" s="8">
        <v>1732000</v>
      </c>
      <c r="I304" s="8">
        <v>1680000</v>
      </c>
      <c r="J304" s="8">
        <v>823000</v>
      </c>
      <c r="K304" s="8">
        <v>823000</v>
      </c>
      <c r="L304" s="8">
        <v>700000</v>
      </c>
      <c r="M304" s="8">
        <v>0</v>
      </c>
      <c r="N304" s="8">
        <v>10000</v>
      </c>
      <c r="O304" s="8">
        <v>90000</v>
      </c>
      <c r="P304" s="8">
        <v>65000</v>
      </c>
      <c r="Q304" s="8">
        <v>371000</v>
      </c>
      <c r="R304" s="8">
        <v>129000</v>
      </c>
      <c r="S304" s="8">
        <v>35000</v>
      </c>
      <c r="T304" s="8">
        <v>157000</v>
      </c>
      <c r="V304" t="s">
        <v>193</v>
      </c>
      <c r="W304" s="8">
        <f t="shared" si="272"/>
        <v>197</v>
      </c>
      <c r="X304" s="8">
        <f t="shared" si="258"/>
        <v>197</v>
      </c>
      <c r="Y304" s="8">
        <f t="shared" si="259"/>
        <v>3512000</v>
      </c>
      <c r="Z304" s="8">
        <f t="shared" si="260"/>
        <v>3457000</v>
      </c>
      <c r="AA304" s="8">
        <f t="shared" si="261"/>
        <v>2001000</v>
      </c>
      <c r="AB304" s="8">
        <f t="shared" si="262"/>
        <v>2001000</v>
      </c>
      <c r="AC304" s="8">
        <f t="shared" si="263"/>
        <v>1294000</v>
      </c>
      <c r="AD304" s="8">
        <f t="shared" si="264"/>
        <v>0</v>
      </c>
      <c r="AE304" s="8">
        <f t="shared" si="265"/>
        <v>21000</v>
      </c>
      <c r="AF304" s="8">
        <f t="shared" si="266"/>
        <v>191000</v>
      </c>
      <c r="AG304" s="8">
        <f t="shared" si="267"/>
        <v>172000</v>
      </c>
      <c r="AH304" s="8">
        <f t="shared" si="268"/>
        <v>530000</v>
      </c>
      <c r="AI304" s="8">
        <f t="shared" si="269"/>
        <v>305000</v>
      </c>
      <c r="AJ304" s="8">
        <f t="shared" si="270"/>
        <v>75000</v>
      </c>
      <c r="AK304" s="8">
        <f t="shared" si="271"/>
        <v>162000</v>
      </c>
    </row>
    <row r="305" spans="1:37" ht="16" x14ac:dyDescent="0.2">
      <c r="A305" s="7" t="s">
        <v>1045</v>
      </c>
      <c r="B305" s="7" t="s">
        <v>1044</v>
      </c>
      <c r="C305" s="7" t="s">
        <v>777</v>
      </c>
      <c r="D305" s="7" t="s">
        <v>786</v>
      </c>
      <c r="E305" s="8">
        <v>2022</v>
      </c>
      <c r="F305" s="8">
        <v>64</v>
      </c>
      <c r="G305" s="8">
        <v>64</v>
      </c>
      <c r="H305" s="8">
        <v>1666000</v>
      </c>
      <c r="I305" s="8">
        <v>1653000</v>
      </c>
      <c r="J305" s="8">
        <v>822000</v>
      </c>
      <c r="K305" s="8">
        <v>822000</v>
      </c>
      <c r="L305" s="8">
        <v>651000</v>
      </c>
      <c r="M305" s="8">
        <v>0</v>
      </c>
      <c r="N305" s="8">
        <v>11000</v>
      </c>
      <c r="O305" s="8">
        <v>67000</v>
      </c>
      <c r="P305" s="8">
        <v>53000</v>
      </c>
      <c r="Q305" s="8">
        <v>316000</v>
      </c>
      <c r="R305" s="8">
        <v>166000</v>
      </c>
      <c r="S305" s="8">
        <v>38000</v>
      </c>
      <c r="T305" s="8">
        <v>180000</v>
      </c>
      <c r="V305" t="s">
        <v>193</v>
      </c>
      <c r="W305" s="8">
        <f>SUM(F297,F305)</f>
        <v>207</v>
      </c>
      <c r="X305" s="8">
        <f t="shared" si="258"/>
        <v>207</v>
      </c>
      <c r="Y305" s="8">
        <f t="shared" si="259"/>
        <v>3441000</v>
      </c>
      <c r="Z305" s="8">
        <f t="shared" si="260"/>
        <v>3425000</v>
      </c>
      <c r="AA305" s="8">
        <f t="shared" si="261"/>
        <v>1976000</v>
      </c>
      <c r="AB305" s="8">
        <f t="shared" si="262"/>
        <v>1976000</v>
      </c>
      <c r="AC305" s="8">
        <f t="shared" si="263"/>
        <v>1269000</v>
      </c>
      <c r="AD305" s="8">
        <f t="shared" si="264"/>
        <v>0</v>
      </c>
      <c r="AE305" s="8">
        <f t="shared" si="265"/>
        <v>28000</v>
      </c>
      <c r="AF305" s="8">
        <f t="shared" si="266"/>
        <v>158000</v>
      </c>
      <c r="AG305" s="8">
        <f t="shared" si="267"/>
        <v>137000</v>
      </c>
      <c r="AH305" s="8">
        <f t="shared" si="268"/>
        <v>509000</v>
      </c>
      <c r="AI305" s="8">
        <f t="shared" si="269"/>
        <v>362000</v>
      </c>
      <c r="AJ305" s="8">
        <f t="shared" si="270"/>
        <v>75000</v>
      </c>
      <c r="AK305" s="8">
        <f t="shared" si="271"/>
        <v>180000</v>
      </c>
    </row>
    <row r="306" spans="1:37" x14ac:dyDescent="0.2">
      <c r="A306" s="7" t="s">
        <v>1043</v>
      </c>
      <c r="B306" s="7" t="s">
        <v>1042</v>
      </c>
      <c r="C306" s="7" t="s">
        <v>777</v>
      </c>
      <c r="D306" s="7" t="s">
        <v>786</v>
      </c>
      <c r="E306" s="8">
        <v>2015</v>
      </c>
      <c r="F306" s="8">
        <v>383</v>
      </c>
      <c r="G306" s="8">
        <v>383</v>
      </c>
      <c r="H306" s="8">
        <v>6920000</v>
      </c>
      <c r="I306" s="8">
        <v>6621000</v>
      </c>
      <c r="J306" s="8">
        <v>3158000</v>
      </c>
      <c r="K306" s="8">
        <v>3158000</v>
      </c>
      <c r="L306" s="8">
        <v>2984000</v>
      </c>
      <c r="M306" s="8">
        <v>373000</v>
      </c>
      <c r="N306" s="8">
        <v>661000</v>
      </c>
      <c r="O306" s="8">
        <v>130000</v>
      </c>
      <c r="P306" s="8">
        <v>326000</v>
      </c>
      <c r="Q306" s="8">
        <v>1073000</v>
      </c>
      <c r="R306" s="8">
        <v>264000</v>
      </c>
      <c r="S306" s="8">
        <v>157000</v>
      </c>
      <c r="T306" s="8">
        <v>479000</v>
      </c>
    </row>
    <row r="307" spans="1:37" x14ac:dyDescent="0.2">
      <c r="A307" s="7" t="s">
        <v>1043</v>
      </c>
      <c r="B307" s="7" t="s">
        <v>1042</v>
      </c>
      <c r="C307" s="7" t="s">
        <v>777</v>
      </c>
      <c r="D307" s="7" t="s">
        <v>786</v>
      </c>
      <c r="E307" s="8">
        <v>2016</v>
      </c>
      <c r="F307" s="8">
        <v>415</v>
      </c>
      <c r="G307" s="8">
        <v>415</v>
      </c>
      <c r="H307" s="8">
        <v>6917000</v>
      </c>
      <c r="I307" s="8">
        <v>6905000</v>
      </c>
      <c r="J307" s="8">
        <v>3156000</v>
      </c>
      <c r="K307" s="8">
        <v>3156000</v>
      </c>
      <c r="L307" s="8">
        <v>3281000</v>
      </c>
      <c r="M307" s="8">
        <v>373000</v>
      </c>
      <c r="N307" s="8">
        <v>776000</v>
      </c>
      <c r="O307" s="8">
        <v>141000</v>
      </c>
      <c r="P307" s="8">
        <v>337000</v>
      </c>
      <c r="Q307" s="8">
        <v>1233000</v>
      </c>
      <c r="R307" s="8">
        <v>283000</v>
      </c>
      <c r="S307" s="8">
        <v>138000</v>
      </c>
      <c r="T307" s="8">
        <v>468000</v>
      </c>
    </row>
    <row r="308" spans="1:37" x14ac:dyDescent="0.2">
      <c r="A308" s="7" t="s">
        <v>1043</v>
      </c>
      <c r="B308" s="7" t="s">
        <v>1042</v>
      </c>
      <c r="C308" s="7" t="s">
        <v>777</v>
      </c>
      <c r="D308" s="7" t="s">
        <v>786</v>
      </c>
      <c r="E308" s="8">
        <v>2017</v>
      </c>
      <c r="F308" s="8">
        <v>413</v>
      </c>
      <c r="G308" s="8">
        <v>413</v>
      </c>
      <c r="H308" s="8">
        <v>7396000</v>
      </c>
      <c r="I308" s="8">
        <v>7340000</v>
      </c>
      <c r="J308" s="8">
        <v>3294000</v>
      </c>
      <c r="K308" s="8">
        <v>3294000</v>
      </c>
      <c r="L308" s="8">
        <v>3595000</v>
      </c>
      <c r="M308" s="8">
        <v>370000</v>
      </c>
      <c r="N308" s="8">
        <v>1005000</v>
      </c>
      <c r="O308" s="8">
        <v>142000</v>
      </c>
      <c r="P308" s="8">
        <v>396000</v>
      </c>
      <c r="Q308" s="8">
        <v>1249000</v>
      </c>
      <c r="R308" s="8">
        <v>277000</v>
      </c>
      <c r="S308" s="8">
        <v>156000</v>
      </c>
      <c r="T308" s="8">
        <v>451000</v>
      </c>
    </row>
    <row r="309" spans="1:37" x14ac:dyDescent="0.2">
      <c r="A309" s="7" t="s">
        <v>1043</v>
      </c>
      <c r="B309" s="7" t="s">
        <v>1042</v>
      </c>
      <c r="C309" s="7" t="s">
        <v>777</v>
      </c>
      <c r="D309" s="7" t="s">
        <v>786</v>
      </c>
      <c r="E309" s="8">
        <v>2018</v>
      </c>
      <c r="F309" s="8">
        <v>392</v>
      </c>
      <c r="G309" s="8">
        <v>392</v>
      </c>
      <c r="H309" s="8">
        <v>6699000</v>
      </c>
      <c r="I309" s="8">
        <v>6669000</v>
      </c>
      <c r="J309" s="8">
        <v>3440000</v>
      </c>
      <c r="K309" s="8">
        <v>3440000</v>
      </c>
      <c r="L309" s="8">
        <v>2793000</v>
      </c>
      <c r="M309" s="8">
        <v>385000</v>
      </c>
      <c r="N309" s="8">
        <v>578000</v>
      </c>
      <c r="O309" s="8">
        <v>154000</v>
      </c>
      <c r="P309" s="8">
        <v>384000</v>
      </c>
      <c r="Q309" s="8">
        <v>824000</v>
      </c>
      <c r="R309" s="8">
        <v>324000</v>
      </c>
      <c r="S309" s="8">
        <v>144000</v>
      </c>
      <c r="T309" s="8">
        <v>436000</v>
      </c>
    </row>
    <row r="310" spans="1:37" x14ac:dyDescent="0.2">
      <c r="A310" s="7" t="s">
        <v>1043</v>
      </c>
      <c r="B310" s="7" t="s">
        <v>1042</v>
      </c>
      <c r="C310" s="7" t="s">
        <v>777</v>
      </c>
      <c r="D310" s="7" t="s">
        <v>786</v>
      </c>
      <c r="E310" s="8">
        <v>2019</v>
      </c>
      <c r="F310" s="8">
        <v>373</v>
      </c>
      <c r="G310" s="8">
        <v>373</v>
      </c>
      <c r="H310" s="8">
        <v>6938000</v>
      </c>
      <c r="I310" s="8">
        <v>6462000</v>
      </c>
      <c r="J310" s="8">
        <v>3177000</v>
      </c>
      <c r="K310" s="8">
        <v>3177000</v>
      </c>
      <c r="L310" s="8">
        <v>2829000</v>
      </c>
      <c r="M310" s="8">
        <v>395000</v>
      </c>
      <c r="N310" s="8">
        <v>512000</v>
      </c>
      <c r="O310" s="8">
        <v>152000</v>
      </c>
      <c r="P310" s="8">
        <v>455000</v>
      </c>
      <c r="Q310" s="8">
        <v>824000</v>
      </c>
      <c r="R310" s="8">
        <v>316000</v>
      </c>
      <c r="S310" s="8">
        <v>175000</v>
      </c>
      <c r="T310" s="8">
        <v>456000</v>
      </c>
    </row>
    <row r="311" spans="1:37" x14ac:dyDescent="0.2">
      <c r="A311" s="7" t="s">
        <v>1043</v>
      </c>
      <c r="B311" s="7" t="s">
        <v>1042</v>
      </c>
      <c r="C311" s="7" t="s">
        <v>777</v>
      </c>
      <c r="D311" s="7" t="s">
        <v>786</v>
      </c>
      <c r="E311" s="8">
        <v>2020</v>
      </c>
      <c r="F311" s="8">
        <v>417</v>
      </c>
      <c r="G311" s="8">
        <v>417</v>
      </c>
      <c r="H311" s="8">
        <v>6822000</v>
      </c>
      <c r="I311" s="8">
        <v>6382000</v>
      </c>
      <c r="J311" s="8">
        <v>3238000</v>
      </c>
      <c r="K311" s="8">
        <v>3238000</v>
      </c>
      <c r="L311" s="8">
        <v>2705000</v>
      </c>
      <c r="M311" s="8">
        <v>332000</v>
      </c>
      <c r="N311" s="8">
        <v>704000</v>
      </c>
      <c r="O311" s="8">
        <v>164000</v>
      </c>
      <c r="P311" s="8">
        <v>379000</v>
      </c>
      <c r="Q311" s="8">
        <v>695000</v>
      </c>
      <c r="R311" s="8">
        <v>285000</v>
      </c>
      <c r="S311" s="8">
        <v>146000</v>
      </c>
      <c r="T311" s="8">
        <v>439000</v>
      </c>
    </row>
    <row r="312" spans="1:37" x14ac:dyDescent="0.2">
      <c r="A312" s="7" t="s">
        <v>1043</v>
      </c>
      <c r="B312" s="7" t="s">
        <v>1042</v>
      </c>
      <c r="C312" s="7" t="s">
        <v>777</v>
      </c>
      <c r="D312" s="7" t="s">
        <v>786</v>
      </c>
      <c r="E312" s="8">
        <v>2021</v>
      </c>
      <c r="F312" s="8">
        <v>404</v>
      </c>
      <c r="G312" s="8">
        <v>404</v>
      </c>
      <c r="H312" s="8">
        <v>7580000</v>
      </c>
      <c r="I312" s="8">
        <v>6848000</v>
      </c>
      <c r="J312" s="8">
        <v>3515000</v>
      </c>
      <c r="K312" s="8">
        <v>3515000</v>
      </c>
      <c r="L312" s="8">
        <v>2952000</v>
      </c>
      <c r="M312" s="8">
        <v>369000</v>
      </c>
      <c r="N312" s="8">
        <v>607000</v>
      </c>
      <c r="O312" s="8">
        <v>149000</v>
      </c>
      <c r="P312" s="8">
        <v>357000</v>
      </c>
      <c r="Q312" s="8">
        <v>1022000</v>
      </c>
      <c r="R312" s="8">
        <v>308000</v>
      </c>
      <c r="S312" s="8">
        <v>140000</v>
      </c>
      <c r="T312" s="8">
        <v>381000</v>
      </c>
    </row>
    <row r="313" spans="1:37" x14ac:dyDescent="0.2">
      <c r="A313" s="7" t="s">
        <v>1043</v>
      </c>
      <c r="B313" s="7" t="s">
        <v>1042</v>
      </c>
      <c r="C313" s="7" t="s">
        <v>777</v>
      </c>
      <c r="D313" s="7" t="s">
        <v>786</v>
      </c>
      <c r="E313" s="8">
        <v>2022</v>
      </c>
      <c r="F313" s="8">
        <v>395</v>
      </c>
      <c r="G313" s="8">
        <v>395</v>
      </c>
      <c r="H313" s="8">
        <v>7565000</v>
      </c>
      <c r="I313" s="8">
        <v>7063000</v>
      </c>
      <c r="J313" s="8">
        <v>3426000</v>
      </c>
      <c r="K313" s="8">
        <v>3426000</v>
      </c>
      <c r="L313" s="8">
        <v>3142000</v>
      </c>
      <c r="M313" s="8">
        <v>472000</v>
      </c>
      <c r="N313" s="8">
        <v>694000</v>
      </c>
      <c r="O313" s="8">
        <v>189000</v>
      </c>
      <c r="P313" s="8">
        <v>400000</v>
      </c>
      <c r="Q313" s="8">
        <v>897000</v>
      </c>
      <c r="R313" s="8">
        <v>313000</v>
      </c>
      <c r="S313" s="8">
        <v>177000</v>
      </c>
      <c r="T313" s="8">
        <v>495000</v>
      </c>
    </row>
    <row r="314" spans="1:37" ht="16" x14ac:dyDescent="0.2">
      <c r="A314" s="7" t="s">
        <v>1041</v>
      </c>
      <c r="B314" s="7" t="s">
        <v>1040</v>
      </c>
      <c r="C314" s="7" t="s">
        <v>777</v>
      </c>
      <c r="D314" s="7" t="s">
        <v>786</v>
      </c>
      <c r="E314" s="8">
        <v>2015</v>
      </c>
      <c r="F314" s="8">
        <v>202</v>
      </c>
      <c r="G314" s="8">
        <v>202</v>
      </c>
      <c r="H314" s="8">
        <v>5383000</v>
      </c>
      <c r="I314" s="8">
        <v>5107000</v>
      </c>
      <c r="J314" s="8">
        <v>2370000</v>
      </c>
      <c r="K314" s="8">
        <v>2370000</v>
      </c>
      <c r="L314" s="8">
        <v>2657000</v>
      </c>
      <c r="M314" s="8">
        <v>135000</v>
      </c>
      <c r="N314" s="8">
        <v>490000</v>
      </c>
      <c r="O314" s="8">
        <v>87000</v>
      </c>
      <c r="P314" s="8">
        <v>303000</v>
      </c>
      <c r="Q314" s="8">
        <v>1343000</v>
      </c>
      <c r="R314" s="8">
        <v>225000</v>
      </c>
      <c r="S314" s="8">
        <v>74000</v>
      </c>
      <c r="T314" s="8">
        <v>80000</v>
      </c>
      <c r="V314" t="s">
        <v>277</v>
      </c>
      <c r="W314" s="8">
        <f>SUM(F306,F314)</f>
        <v>585</v>
      </c>
      <c r="X314" s="8">
        <f t="shared" ref="X314:X321" si="273">SUM(G306,G314)</f>
        <v>585</v>
      </c>
      <c r="Y314" s="8">
        <f t="shared" ref="Y314:Y321" si="274">SUM(H306,H314)</f>
        <v>12303000</v>
      </c>
      <c r="Z314" s="8">
        <f t="shared" ref="Z314:Z321" si="275">SUM(I306,I314)</f>
        <v>11728000</v>
      </c>
      <c r="AA314" s="8">
        <f t="shared" ref="AA314:AA321" si="276">SUM(J306,J314)</f>
        <v>5528000</v>
      </c>
      <c r="AB314" s="8">
        <f t="shared" ref="AB314:AB321" si="277">SUM(K306,K314)</f>
        <v>5528000</v>
      </c>
      <c r="AC314" s="8">
        <f t="shared" ref="AC314:AC321" si="278">SUM(L306,L314)</f>
        <v>5641000</v>
      </c>
      <c r="AD314" s="8">
        <f t="shared" ref="AD314:AD321" si="279">SUM(M306,M314)</f>
        <v>508000</v>
      </c>
      <c r="AE314" s="8">
        <f t="shared" ref="AE314:AE321" si="280">SUM(N306,N314)</f>
        <v>1151000</v>
      </c>
      <c r="AF314" s="8">
        <f t="shared" ref="AF314:AF321" si="281">SUM(O306,O314)</f>
        <v>217000</v>
      </c>
      <c r="AG314" s="8">
        <f t="shared" ref="AG314:AG321" si="282">SUM(P306,P314)</f>
        <v>629000</v>
      </c>
      <c r="AH314" s="8">
        <f t="shared" ref="AH314:AH321" si="283">SUM(Q306,Q314)</f>
        <v>2416000</v>
      </c>
      <c r="AI314" s="8">
        <f t="shared" ref="AI314:AI321" si="284">SUM(R306,R314)</f>
        <v>489000</v>
      </c>
      <c r="AJ314" s="8">
        <f t="shared" ref="AJ314:AJ321" si="285">SUM(S306,S314)</f>
        <v>231000</v>
      </c>
      <c r="AK314" s="8">
        <f t="shared" ref="AK314:AK321" si="286">SUM(T306,T314)</f>
        <v>559000</v>
      </c>
    </row>
    <row r="315" spans="1:37" ht="16" x14ac:dyDescent="0.2">
      <c r="A315" s="7" t="s">
        <v>1041</v>
      </c>
      <c r="B315" s="7" t="s">
        <v>1040</v>
      </c>
      <c r="C315" s="7" t="s">
        <v>777</v>
      </c>
      <c r="D315" s="7" t="s">
        <v>786</v>
      </c>
      <c r="E315" s="8">
        <v>2016</v>
      </c>
      <c r="F315" s="8">
        <v>204</v>
      </c>
      <c r="G315" s="8">
        <v>204</v>
      </c>
      <c r="H315" s="8">
        <v>4532000</v>
      </c>
      <c r="I315" s="8">
        <v>4412000</v>
      </c>
      <c r="J315" s="8">
        <v>2348000</v>
      </c>
      <c r="K315" s="8">
        <v>2348000</v>
      </c>
      <c r="L315" s="8">
        <v>1979000</v>
      </c>
      <c r="M315" s="8">
        <v>86000</v>
      </c>
      <c r="N315" s="8">
        <v>495000</v>
      </c>
      <c r="O315" s="8">
        <v>105000</v>
      </c>
      <c r="P315" s="8">
        <v>203000</v>
      </c>
      <c r="Q315" s="8">
        <v>785000</v>
      </c>
      <c r="R315" s="8">
        <v>216000</v>
      </c>
      <c r="S315" s="8">
        <v>89000</v>
      </c>
      <c r="T315" s="8">
        <v>85000</v>
      </c>
      <c r="V315" t="s">
        <v>277</v>
      </c>
      <c r="W315" s="8">
        <f t="shared" ref="W315:W320" si="287">SUM(F307,F315)</f>
        <v>619</v>
      </c>
      <c r="X315" s="8">
        <f t="shared" si="273"/>
        <v>619</v>
      </c>
      <c r="Y315" s="8">
        <f t="shared" si="274"/>
        <v>11449000</v>
      </c>
      <c r="Z315" s="8">
        <f t="shared" si="275"/>
        <v>11317000</v>
      </c>
      <c r="AA315" s="8">
        <f t="shared" si="276"/>
        <v>5504000</v>
      </c>
      <c r="AB315" s="8">
        <f t="shared" si="277"/>
        <v>5504000</v>
      </c>
      <c r="AC315" s="8">
        <f t="shared" si="278"/>
        <v>5260000</v>
      </c>
      <c r="AD315" s="8">
        <f t="shared" si="279"/>
        <v>459000</v>
      </c>
      <c r="AE315" s="8">
        <f t="shared" si="280"/>
        <v>1271000</v>
      </c>
      <c r="AF315" s="8">
        <f t="shared" si="281"/>
        <v>246000</v>
      </c>
      <c r="AG315" s="8">
        <f t="shared" si="282"/>
        <v>540000</v>
      </c>
      <c r="AH315" s="8">
        <f t="shared" si="283"/>
        <v>2018000</v>
      </c>
      <c r="AI315" s="8">
        <f t="shared" si="284"/>
        <v>499000</v>
      </c>
      <c r="AJ315" s="8">
        <f t="shared" si="285"/>
        <v>227000</v>
      </c>
      <c r="AK315" s="8">
        <f t="shared" si="286"/>
        <v>553000</v>
      </c>
    </row>
    <row r="316" spans="1:37" ht="16" x14ac:dyDescent="0.2">
      <c r="A316" s="7" t="s">
        <v>1041</v>
      </c>
      <c r="B316" s="7" t="s">
        <v>1040</v>
      </c>
      <c r="C316" s="7" t="s">
        <v>777</v>
      </c>
      <c r="D316" s="7" t="s">
        <v>786</v>
      </c>
      <c r="E316" s="8">
        <v>2017</v>
      </c>
      <c r="F316" s="8">
        <v>192</v>
      </c>
      <c r="G316" s="8">
        <v>192</v>
      </c>
      <c r="H316" s="8">
        <v>4978000</v>
      </c>
      <c r="I316" s="8">
        <v>4891000</v>
      </c>
      <c r="J316" s="8">
        <v>2230000</v>
      </c>
      <c r="K316" s="8">
        <v>2230000</v>
      </c>
      <c r="L316" s="8">
        <v>2575000</v>
      </c>
      <c r="M316" s="8">
        <v>130000</v>
      </c>
      <c r="N316" s="8">
        <v>622000</v>
      </c>
      <c r="O316" s="8">
        <v>103000</v>
      </c>
      <c r="P316" s="8">
        <v>214000</v>
      </c>
      <c r="Q316" s="8">
        <v>1191000</v>
      </c>
      <c r="R316" s="8">
        <v>215000</v>
      </c>
      <c r="S316" s="8">
        <v>100000</v>
      </c>
      <c r="T316" s="8">
        <v>86000</v>
      </c>
      <c r="V316" t="s">
        <v>277</v>
      </c>
      <c r="W316" s="8">
        <f t="shared" si="287"/>
        <v>605</v>
      </c>
      <c r="X316" s="8">
        <f t="shared" si="273"/>
        <v>605</v>
      </c>
      <c r="Y316" s="8">
        <f t="shared" si="274"/>
        <v>12374000</v>
      </c>
      <c r="Z316" s="8">
        <f t="shared" si="275"/>
        <v>12231000</v>
      </c>
      <c r="AA316" s="8">
        <f t="shared" si="276"/>
        <v>5524000</v>
      </c>
      <c r="AB316" s="8">
        <f t="shared" si="277"/>
        <v>5524000</v>
      </c>
      <c r="AC316" s="8">
        <f t="shared" si="278"/>
        <v>6170000</v>
      </c>
      <c r="AD316" s="8">
        <f t="shared" si="279"/>
        <v>500000</v>
      </c>
      <c r="AE316" s="8">
        <f t="shared" si="280"/>
        <v>1627000</v>
      </c>
      <c r="AF316" s="8">
        <f t="shared" si="281"/>
        <v>245000</v>
      </c>
      <c r="AG316" s="8">
        <f t="shared" si="282"/>
        <v>610000</v>
      </c>
      <c r="AH316" s="8">
        <f t="shared" si="283"/>
        <v>2440000</v>
      </c>
      <c r="AI316" s="8">
        <f t="shared" si="284"/>
        <v>492000</v>
      </c>
      <c r="AJ316" s="8">
        <f t="shared" si="285"/>
        <v>256000</v>
      </c>
      <c r="AK316" s="8">
        <f t="shared" si="286"/>
        <v>537000</v>
      </c>
    </row>
    <row r="317" spans="1:37" ht="16" x14ac:dyDescent="0.2">
      <c r="A317" s="7" t="s">
        <v>1041</v>
      </c>
      <c r="B317" s="7" t="s">
        <v>1040</v>
      </c>
      <c r="C317" s="7" t="s">
        <v>777</v>
      </c>
      <c r="D317" s="7" t="s">
        <v>786</v>
      </c>
      <c r="E317" s="8">
        <v>2018</v>
      </c>
      <c r="F317" s="8">
        <v>183</v>
      </c>
      <c r="G317" s="8">
        <v>183</v>
      </c>
      <c r="H317" s="8">
        <v>4374000</v>
      </c>
      <c r="I317" s="8">
        <v>4283000</v>
      </c>
      <c r="J317" s="8">
        <v>2224000</v>
      </c>
      <c r="K317" s="8">
        <v>2224000</v>
      </c>
      <c r="L317" s="8">
        <v>1971000</v>
      </c>
      <c r="M317" s="8">
        <v>150000</v>
      </c>
      <c r="N317" s="8">
        <v>390000</v>
      </c>
      <c r="O317" s="8">
        <v>108000</v>
      </c>
      <c r="P317" s="8">
        <v>221000</v>
      </c>
      <c r="Q317" s="8">
        <v>730000</v>
      </c>
      <c r="R317" s="8">
        <v>255000</v>
      </c>
      <c r="S317" s="8">
        <v>117000</v>
      </c>
      <c r="T317" s="8">
        <v>88000</v>
      </c>
      <c r="V317" t="s">
        <v>277</v>
      </c>
      <c r="W317" s="8">
        <f t="shared" si="287"/>
        <v>575</v>
      </c>
      <c r="X317" s="8">
        <f t="shared" si="273"/>
        <v>575</v>
      </c>
      <c r="Y317" s="8">
        <f t="shared" si="274"/>
        <v>11073000</v>
      </c>
      <c r="Z317" s="8">
        <f t="shared" si="275"/>
        <v>10952000</v>
      </c>
      <c r="AA317" s="8">
        <f t="shared" si="276"/>
        <v>5664000</v>
      </c>
      <c r="AB317" s="8">
        <f t="shared" si="277"/>
        <v>5664000</v>
      </c>
      <c r="AC317" s="8">
        <f t="shared" si="278"/>
        <v>4764000</v>
      </c>
      <c r="AD317" s="8">
        <f t="shared" si="279"/>
        <v>535000</v>
      </c>
      <c r="AE317" s="8">
        <f t="shared" si="280"/>
        <v>968000</v>
      </c>
      <c r="AF317" s="8">
        <f t="shared" si="281"/>
        <v>262000</v>
      </c>
      <c r="AG317" s="8">
        <f t="shared" si="282"/>
        <v>605000</v>
      </c>
      <c r="AH317" s="8">
        <f t="shared" si="283"/>
        <v>1554000</v>
      </c>
      <c r="AI317" s="8">
        <f t="shared" si="284"/>
        <v>579000</v>
      </c>
      <c r="AJ317" s="8">
        <f t="shared" si="285"/>
        <v>261000</v>
      </c>
      <c r="AK317" s="8">
        <f t="shared" si="286"/>
        <v>524000</v>
      </c>
    </row>
    <row r="318" spans="1:37" ht="16" x14ac:dyDescent="0.2">
      <c r="A318" s="7" t="s">
        <v>1041</v>
      </c>
      <c r="B318" s="7" t="s">
        <v>1040</v>
      </c>
      <c r="C318" s="7" t="s">
        <v>777</v>
      </c>
      <c r="D318" s="7" t="s">
        <v>786</v>
      </c>
      <c r="E318" s="8">
        <v>2019</v>
      </c>
      <c r="F318" s="8">
        <v>163</v>
      </c>
      <c r="G318" s="8">
        <v>163</v>
      </c>
      <c r="H318" s="8">
        <v>4964000</v>
      </c>
      <c r="I318" s="8">
        <v>4474000</v>
      </c>
      <c r="J318" s="8">
        <v>2215000</v>
      </c>
      <c r="K318" s="8">
        <v>2215000</v>
      </c>
      <c r="L318" s="8">
        <v>2154000</v>
      </c>
      <c r="M318" s="8">
        <v>160000</v>
      </c>
      <c r="N318" s="8">
        <v>346000</v>
      </c>
      <c r="O318" s="8">
        <v>107000</v>
      </c>
      <c r="P318" s="8">
        <v>339000</v>
      </c>
      <c r="Q318" s="8">
        <v>837000</v>
      </c>
      <c r="R318" s="8">
        <v>252000</v>
      </c>
      <c r="S318" s="8">
        <v>113000</v>
      </c>
      <c r="T318" s="8">
        <v>105000</v>
      </c>
      <c r="V318" t="s">
        <v>277</v>
      </c>
      <c r="W318" s="8">
        <f t="shared" si="287"/>
        <v>536</v>
      </c>
      <c r="X318" s="8">
        <f t="shared" si="273"/>
        <v>536</v>
      </c>
      <c r="Y318" s="8">
        <f t="shared" si="274"/>
        <v>11902000</v>
      </c>
      <c r="Z318" s="8">
        <f t="shared" si="275"/>
        <v>10936000</v>
      </c>
      <c r="AA318" s="8">
        <f t="shared" si="276"/>
        <v>5392000</v>
      </c>
      <c r="AB318" s="8">
        <f t="shared" si="277"/>
        <v>5392000</v>
      </c>
      <c r="AC318" s="8">
        <f t="shared" si="278"/>
        <v>4983000</v>
      </c>
      <c r="AD318" s="8">
        <f t="shared" si="279"/>
        <v>555000</v>
      </c>
      <c r="AE318" s="8">
        <f t="shared" si="280"/>
        <v>858000</v>
      </c>
      <c r="AF318" s="8">
        <f t="shared" si="281"/>
        <v>259000</v>
      </c>
      <c r="AG318" s="8">
        <f t="shared" si="282"/>
        <v>794000</v>
      </c>
      <c r="AH318" s="8">
        <f t="shared" si="283"/>
        <v>1661000</v>
      </c>
      <c r="AI318" s="8">
        <f t="shared" si="284"/>
        <v>568000</v>
      </c>
      <c r="AJ318" s="8">
        <f t="shared" si="285"/>
        <v>288000</v>
      </c>
      <c r="AK318" s="8">
        <f t="shared" si="286"/>
        <v>561000</v>
      </c>
    </row>
    <row r="319" spans="1:37" ht="16" x14ac:dyDescent="0.2">
      <c r="A319" s="7" t="s">
        <v>1041</v>
      </c>
      <c r="B319" s="7" t="s">
        <v>1040</v>
      </c>
      <c r="C319" s="7" t="s">
        <v>777</v>
      </c>
      <c r="D319" s="7" t="s">
        <v>786</v>
      </c>
      <c r="E319" s="8">
        <v>2020</v>
      </c>
      <c r="F319" s="8">
        <v>166</v>
      </c>
      <c r="G319" s="8">
        <v>166</v>
      </c>
      <c r="H319" s="8">
        <v>6054000</v>
      </c>
      <c r="I319" s="8">
        <v>4560000</v>
      </c>
      <c r="J319" s="8">
        <v>2253000</v>
      </c>
      <c r="K319" s="8">
        <v>2253000</v>
      </c>
      <c r="L319" s="8">
        <v>2200000</v>
      </c>
      <c r="M319" s="8">
        <v>158000</v>
      </c>
      <c r="N319" s="8">
        <v>375000</v>
      </c>
      <c r="O319" s="8">
        <v>109000</v>
      </c>
      <c r="P319" s="8">
        <v>255000</v>
      </c>
      <c r="Q319" s="8">
        <v>994000</v>
      </c>
      <c r="R319" s="8">
        <v>215000</v>
      </c>
      <c r="S319" s="8">
        <v>94000</v>
      </c>
      <c r="T319" s="8">
        <v>107000</v>
      </c>
      <c r="V319" t="s">
        <v>277</v>
      </c>
      <c r="W319" s="8">
        <f t="shared" si="287"/>
        <v>583</v>
      </c>
      <c r="X319" s="8">
        <f t="shared" si="273"/>
        <v>583</v>
      </c>
      <c r="Y319" s="8">
        <f t="shared" si="274"/>
        <v>12876000</v>
      </c>
      <c r="Z319" s="8">
        <f t="shared" si="275"/>
        <v>10942000</v>
      </c>
      <c r="AA319" s="8">
        <f t="shared" si="276"/>
        <v>5491000</v>
      </c>
      <c r="AB319" s="8">
        <f t="shared" si="277"/>
        <v>5491000</v>
      </c>
      <c r="AC319" s="8">
        <f t="shared" si="278"/>
        <v>4905000</v>
      </c>
      <c r="AD319" s="8">
        <f t="shared" si="279"/>
        <v>490000</v>
      </c>
      <c r="AE319" s="8">
        <f t="shared" si="280"/>
        <v>1079000</v>
      </c>
      <c r="AF319" s="8">
        <f t="shared" si="281"/>
        <v>273000</v>
      </c>
      <c r="AG319" s="8">
        <f t="shared" si="282"/>
        <v>634000</v>
      </c>
      <c r="AH319" s="8">
        <f t="shared" si="283"/>
        <v>1689000</v>
      </c>
      <c r="AI319" s="8">
        <f t="shared" si="284"/>
        <v>500000</v>
      </c>
      <c r="AJ319" s="8">
        <f t="shared" si="285"/>
        <v>240000</v>
      </c>
      <c r="AK319" s="8">
        <f t="shared" si="286"/>
        <v>546000</v>
      </c>
    </row>
    <row r="320" spans="1:37" ht="16" x14ac:dyDescent="0.2">
      <c r="A320" s="7" t="s">
        <v>1041</v>
      </c>
      <c r="B320" s="7" t="s">
        <v>1040</v>
      </c>
      <c r="C320" s="7" t="s">
        <v>777</v>
      </c>
      <c r="D320" s="7" t="s">
        <v>786</v>
      </c>
      <c r="E320" s="8">
        <v>2021</v>
      </c>
      <c r="F320" s="8">
        <v>152</v>
      </c>
      <c r="G320" s="8">
        <v>152</v>
      </c>
      <c r="H320" s="8">
        <v>4936000</v>
      </c>
      <c r="I320" s="8">
        <v>4108000</v>
      </c>
      <c r="J320" s="8">
        <v>2047000</v>
      </c>
      <c r="K320" s="8">
        <v>2047000</v>
      </c>
      <c r="L320" s="8">
        <v>1973000</v>
      </c>
      <c r="M320" s="8">
        <v>150000</v>
      </c>
      <c r="N320" s="8">
        <v>375000</v>
      </c>
      <c r="O320" s="8">
        <v>109000</v>
      </c>
      <c r="P320" s="8">
        <v>241000</v>
      </c>
      <c r="Q320" s="8">
        <v>783000</v>
      </c>
      <c r="R320" s="8">
        <v>225000</v>
      </c>
      <c r="S320" s="8">
        <v>90000</v>
      </c>
      <c r="T320" s="8">
        <v>88000</v>
      </c>
      <c r="V320" t="s">
        <v>277</v>
      </c>
      <c r="W320" s="8">
        <f t="shared" si="287"/>
        <v>556</v>
      </c>
      <c r="X320" s="8">
        <f t="shared" si="273"/>
        <v>556</v>
      </c>
      <c r="Y320" s="8">
        <f t="shared" si="274"/>
        <v>12516000</v>
      </c>
      <c r="Z320" s="8">
        <f t="shared" si="275"/>
        <v>10956000</v>
      </c>
      <c r="AA320" s="8">
        <f t="shared" si="276"/>
        <v>5562000</v>
      </c>
      <c r="AB320" s="8">
        <f t="shared" si="277"/>
        <v>5562000</v>
      </c>
      <c r="AC320" s="8">
        <f t="shared" si="278"/>
        <v>4925000</v>
      </c>
      <c r="AD320" s="8">
        <f t="shared" si="279"/>
        <v>519000</v>
      </c>
      <c r="AE320" s="8">
        <f t="shared" si="280"/>
        <v>982000</v>
      </c>
      <c r="AF320" s="8">
        <f t="shared" si="281"/>
        <v>258000</v>
      </c>
      <c r="AG320" s="8">
        <f t="shared" si="282"/>
        <v>598000</v>
      </c>
      <c r="AH320" s="8">
        <f t="shared" si="283"/>
        <v>1805000</v>
      </c>
      <c r="AI320" s="8">
        <f t="shared" si="284"/>
        <v>533000</v>
      </c>
      <c r="AJ320" s="8">
        <f t="shared" si="285"/>
        <v>230000</v>
      </c>
      <c r="AK320" s="8">
        <f t="shared" si="286"/>
        <v>469000</v>
      </c>
    </row>
    <row r="321" spans="1:37" ht="16" x14ac:dyDescent="0.2">
      <c r="A321" s="7" t="s">
        <v>1041</v>
      </c>
      <c r="B321" s="7" t="s">
        <v>1040</v>
      </c>
      <c r="C321" s="7" t="s">
        <v>777</v>
      </c>
      <c r="D321" s="7" t="s">
        <v>786</v>
      </c>
      <c r="E321" s="8">
        <v>2022</v>
      </c>
      <c r="F321" s="8">
        <v>147</v>
      </c>
      <c r="G321" s="8">
        <v>147</v>
      </c>
      <c r="H321" s="8">
        <v>4841000</v>
      </c>
      <c r="I321" s="8">
        <v>4732000</v>
      </c>
      <c r="J321" s="8">
        <v>2031000</v>
      </c>
      <c r="K321" s="8">
        <v>2031000</v>
      </c>
      <c r="L321" s="8">
        <v>2618000</v>
      </c>
      <c r="M321" s="8">
        <v>168000</v>
      </c>
      <c r="N321" s="8">
        <v>379000</v>
      </c>
      <c r="O321" s="8">
        <v>140000</v>
      </c>
      <c r="P321" s="8">
        <v>296000</v>
      </c>
      <c r="Q321" s="8">
        <v>1310000</v>
      </c>
      <c r="R321" s="8">
        <v>214000</v>
      </c>
      <c r="S321" s="8">
        <v>111000</v>
      </c>
      <c r="T321" s="8">
        <v>83000</v>
      </c>
      <c r="V321" t="s">
        <v>277</v>
      </c>
      <c r="W321" s="8">
        <f>SUM(F313,F321)</f>
        <v>542</v>
      </c>
      <c r="X321" s="8">
        <f t="shared" si="273"/>
        <v>542</v>
      </c>
      <c r="Y321" s="8">
        <f t="shared" si="274"/>
        <v>12406000</v>
      </c>
      <c r="Z321" s="8">
        <f t="shared" si="275"/>
        <v>11795000</v>
      </c>
      <c r="AA321" s="8">
        <f t="shared" si="276"/>
        <v>5457000</v>
      </c>
      <c r="AB321" s="8">
        <f t="shared" si="277"/>
        <v>5457000</v>
      </c>
      <c r="AC321" s="8">
        <f t="shared" si="278"/>
        <v>5760000</v>
      </c>
      <c r="AD321" s="8">
        <f t="shared" si="279"/>
        <v>640000</v>
      </c>
      <c r="AE321" s="8">
        <f t="shared" si="280"/>
        <v>1073000</v>
      </c>
      <c r="AF321" s="8">
        <f t="shared" si="281"/>
        <v>329000</v>
      </c>
      <c r="AG321" s="8">
        <f t="shared" si="282"/>
        <v>696000</v>
      </c>
      <c r="AH321" s="8">
        <f t="shared" si="283"/>
        <v>2207000</v>
      </c>
      <c r="AI321" s="8">
        <f t="shared" si="284"/>
        <v>527000</v>
      </c>
      <c r="AJ321" s="8">
        <f t="shared" si="285"/>
        <v>288000</v>
      </c>
      <c r="AK321" s="8">
        <f t="shared" si="286"/>
        <v>578000</v>
      </c>
    </row>
    <row r="322" spans="1:37" x14ac:dyDescent="0.2">
      <c r="A322" s="7" t="s">
        <v>1039</v>
      </c>
      <c r="B322" s="7" t="s">
        <v>1038</v>
      </c>
      <c r="C322" s="7" t="s">
        <v>777</v>
      </c>
      <c r="D322" s="7" t="s">
        <v>786</v>
      </c>
      <c r="E322" s="8">
        <v>2015</v>
      </c>
      <c r="F322" s="8">
        <v>1407</v>
      </c>
      <c r="G322" s="8">
        <v>1407</v>
      </c>
      <c r="H322" s="8">
        <v>14173000</v>
      </c>
      <c r="I322" s="8">
        <v>13635000</v>
      </c>
      <c r="J322" s="8">
        <v>8483000</v>
      </c>
      <c r="K322" s="8">
        <v>8483000</v>
      </c>
      <c r="L322" s="8">
        <v>5148000</v>
      </c>
      <c r="M322" s="8">
        <v>1221000</v>
      </c>
      <c r="N322" s="8">
        <v>793000</v>
      </c>
      <c r="O322" s="8">
        <v>257000</v>
      </c>
      <c r="P322" s="8">
        <v>760000</v>
      </c>
      <c r="Q322" s="8">
        <v>1299000</v>
      </c>
      <c r="R322" s="8">
        <v>592000</v>
      </c>
      <c r="S322" s="8">
        <v>226000</v>
      </c>
      <c r="T322" s="8">
        <v>0</v>
      </c>
    </row>
    <row r="323" spans="1:37" x14ac:dyDescent="0.2">
      <c r="A323" s="7" t="s">
        <v>1039</v>
      </c>
      <c r="B323" s="7" t="s">
        <v>1038</v>
      </c>
      <c r="C323" s="7" t="s">
        <v>777</v>
      </c>
      <c r="D323" s="7" t="s">
        <v>786</v>
      </c>
      <c r="E323" s="8">
        <v>2016</v>
      </c>
      <c r="F323" s="8">
        <v>1408</v>
      </c>
      <c r="G323" s="8">
        <v>1408</v>
      </c>
      <c r="H323" s="8">
        <v>14570000</v>
      </c>
      <c r="I323" s="8">
        <v>14022000</v>
      </c>
      <c r="J323" s="8">
        <v>8666000</v>
      </c>
      <c r="K323" s="8">
        <v>8666000</v>
      </c>
      <c r="L323" s="8">
        <v>5314000</v>
      </c>
      <c r="M323" s="8">
        <v>1186000</v>
      </c>
      <c r="N323" s="8">
        <v>882000</v>
      </c>
      <c r="O323" s="8">
        <v>244000</v>
      </c>
      <c r="P323" s="8">
        <v>779000</v>
      </c>
      <c r="Q323" s="8">
        <v>1393000</v>
      </c>
      <c r="R323" s="8">
        <v>563000</v>
      </c>
      <c r="S323" s="8">
        <v>267000</v>
      </c>
      <c r="T323" s="8">
        <v>38000</v>
      </c>
    </row>
    <row r="324" spans="1:37" x14ac:dyDescent="0.2">
      <c r="A324" s="7" t="s">
        <v>1039</v>
      </c>
      <c r="B324" s="7" t="s">
        <v>1038</v>
      </c>
      <c r="C324" s="7" t="s">
        <v>777</v>
      </c>
      <c r="D324" s="7" t="s">
        <v>786</v>
      </c>
      <c r="E324" s="8">
        <v>2017</v>
      </c>
      <c r="F324" s="8">
        <v>1451</v>
      </c>
      <c r="G324" s="8">
        <v>1451</v>
      </c>
      <c r="H324" s="8">
        <v>15274000</v>
      </c>
      <c r="I324" s="8">
        <v>14864000</v>
      </c>
      <c r="J324" s="8">
        <v>9147000</v>
      </c>
      <c r="K324" s="8">
        <v>9147000</v>
      </c>
      <c r="L324" s="8">
        <v>5656000</v>
      </c>
      <c r="M324" s="8">
        <v>1161000</v>
      </c>
      <c r="N324" s="8">
        <v>1124000</v>
      </c>
      <c r="O324" s="8">
        <v>255000</v>
      </c>
      <c r="P324" s="8">
        <v>821000</v>
      </c>
      <c r="Q324" s="8">
        <v>1423000</v>
      </c>
      <c r="R324" s="8">
        <v>603000</v>
      </c>
      <c r="S324" s="8">
        <v>269000</v>
      </c>
      <c r="T324" s="8">
        <v>56000</v>
      </c>
    </row>
    <row r="325" spans="1:37" x14ac:dyDescent="0.2">
      <c r="A325" s="7" t="s">
        <v>1039</v>
      </c>
      <c r="B325" s="7" t="s">
        <v>1038</v>
      </c>
      <c r="C325" s="7" t="s">
        <v>777</v>
      </c>
      <c r="D325" s="7" t="s">
        <v>786</v>
      </c>
      <c r="E325" s="8">
        <v>2018</v>
      </c>
      <c r="F325" s="8">
        <v>1458</v>
      </c>
      <c r="G325" s="8">
        <v>1458</v>
      </c>
      <c r="H325" s="8">
        <v>16049000</v>
      </c>
      <c r="I325" s="8">
        <v>15518000</v>
      </c>
      <c r="J325" s="8">
        <v>9064000</v>
      </c>
      <c r="K325" s="8">
        <v>9064000</v>
      </c>
      <c r="L325" s="8">
        <v>6361000</v>
      </c>
      <c r="M325" s="8">
        <v>1723000</v>
      </c>
      <c r="N325" s="8">
        <v>881000</v>
      </c>
      <c r="O325" s="8">
        <v>267000</v>
      </c>
      <c r="P325" s="8">
        <v>838000</v>
      </c>
      <c r="Q325" s="8">
        <v>1716000</v>
      </c>
      <c r="R325" s="8">
        <v>680000</v>
      </c>
      <c r="S325" s="8">
        <v>256000</v>
      </c>
      <c r="T325" s="8">
        <v>88000</v>
      </c>
    </row>
    <row r="326" spans="1:37" x14ac:dyDescent="0.2">
      <c r="A326" s="7" t="s">
        <v>1039</v>
      </c>
      <c r="B326" s="7" t="s">
        <v>1038</v>
      </c>
      <c r="C326" s="7" t="s">
        <v>777</v>
      </c>
      <c r="D326" s="7" t="s">
        <v>786</v>
      </c>
      <c r="E326" s="8">
        <v>2019</v>
      </c>
      <c r="F326" s="8">
        <v>1448</v>
      </c>
      <c r="G326" s="8">
        <v>1448</v>
      </c>
      <c r="H326" s="8">
        <v>16798000</v>
      </c>
      <c r="I326" s="8">
        <v>16290000</v>
      </c>
      <c r="J326" s="8">
        <v>9789000</v>
      </c>
      <c r="K326" s="8">
        <v>9789000</v>
      </c>
      <c r="L326" s="8">
        <v>6419000</v>
      </c>
      <c r="M326" s="8">
        <v>1430000</v>
      </c>
      <c r="N326" s="8">
        <v>976000</v>
      </c>
      <c r="O326" s="8">
        <v>267000</v>
      </c>
      <c r="P326" s="8">
        <v>862000</v>
      </c>
      <c r="Q326" s="8">
        <v>1888000</v>
      </c>
      <c r="R326" s="8">
        <v>729000</v>
      </c>
      <c r="S326" s="8">
        <v>267000</v>
      </c>
      <c r="T326" s="8">
        <v>76000</v>
      </c>
    </row>
    <row r="327" spans="1:37" x14ac:dyDescent="0.2">
      <c r="A327" s="7" t="s">
        <v>1039</v>
      </c>
      <c r="B327" s="7" t="s">
        <v>1038</v>
      </c>
      <c r="C327" s="7" t="s">
        <v>777</v>
      </c>
      <c r="D327" s="7" t="s">
        <v>786</v>
      </c>
      <c r="E327" s="8">
        <v>2020</v>
      </c>
      <c r="F327" s="8">
        <v>1491</v>
      </c>
      <c r="G327" s="8">
        <v>1491</v>
      </c>
      <c r="H327" s="8">
        <v>18709000</v>
      </c>
      <c r="I327" s="8">
        <v>16494000</v>
      </c>
      <c r="J327" s="8">
        <v>9784000</v>
      </c>
      <c r="K327" s="8">
        <v>9784000</v>
      </c>
      <c r="L327" s="8">
        <v>6690000</v>
      </c>
      <c r="M327" s="8">
        <v>1559000</v>
      </c>
      <c r="N327" s="8">
        <v>1038000</v>
      </c>
      <c r="O327" s="8">
        <v>280000</v>
      </c>
      <c r="P327" s="8">
        <v>1040000</v>
      </c>
      <c r="Q327" s="8">
        <v>1787000</v>
      </c>
      <c r="R327" s="8">
        <v>699000</v>
      </c>
      <c r="S327" s="8">
        <v>287000</v>
      </c>
      <c r="T327" s="8">
        <v>14000</v>
      </c>
    </row>
    <row r="328" spans="1:37" x14ac:dyDescent="0.2">
      <c r="A328" s="7" t="s">
        <v>1039</v>
      </c>
      <c r="B328" s="7" t="s">
        <v>1038</v>
      </c>
      <c r="C328" s="7" t="s">
        <v>777</v>
      </c>
      <c r="D328" s="7" t="s">
        <v>786</v>
      </c>
      <c r="E328" s="8">
        <v>2021</v>
      </c>
      <c r="F328" s="8">
        <v>1430</v>
      </c>
      <c r="G328" s="8">
        <v>1430</v>
      </c>
      <c r="H328" s="8">
        <v>31707000</v>
      </c>
      <c r="I328" s="8">
        <v>17662000</v>
      </c>
      <c r="J328" s="8">
        <v>10814000</v>
      </c>
      <c r="K328" s="8">
        <v>10814000</v>
      </c>
      <c r="L328" s="8">
        <v>6782000</v>
      </c>
      <c r="M328" s="8">
        <v>1784000</v>
      </c>
      <c r="N328" s="8">
        <v>1089000</v>
      </c>
      <c r="O328" s="8">
        <v>294000</v>
      </c>
      <c r="P328" s="8">
        <v>771000</v>
      </c>
      <c r="Q328" s="8">
        <v>1762000</v>
      </c>
      <c r="R328" s="8">
        <v>750000</v>
      </c>
      <c r="S328" s="8">
        <v>332000</v>
      </c>
      <c r="T328" s="8">
        <v>60000</v>
      </c>
    </row>
    <row r="329" spans="1:37" x14ac:dyDescent="0.2">
      <c r="A329" s="7" t="s">
        <v>1039</v>
      </c>
      <c r="B329" s="7" t="s">
        <v>1038</v>
      </c>
      <c r="C329" s="7" t="s">
        <v>777</v>
      </c>
      <c r="D329" s="7" t="s">
        <v>786</v>
      </c>
      <c r="E329" s="8">
        <v>2022</v>
      </c>
      <c r="F329" s="8">
        <v>1551</v>
      </c>
      <c r="G329" s="8">
        <v>1551</v>
      </c>
      <c r="H329" s="8">
        <v>39077000</v>
      </c>
      <c r="I329" s="8">
        <v>18096000</v>
      </c>
      <c r="J329" s="8">
        <v>10895000</v>
      </c>
      <c r="K329" s="8">
        <v>10895000</v>
      </c>
      <c r="L329" s="8">
        <v>7194000</v>
      </c>
      <c r="M329" s="8">
        <v>1728000</v>
      </c>
      <c r="N329" s="8">
        <v>1261000</v>
      </c>
      <c r="O329" s="8">
        <v>307000</v>
      </c>
      <c r="P329" s="8">
        <v>862000</v>
      </c>
      <c r="Q329" s="8">
        <v>1903000</v>
      </c>
      <c r="R329" s="8">
        <v>795000</v>
      </c>
      <c r="S329" s="8">
        <v>338000</v>
      </c>
      <c r="T329" s="8">
        <v>0</v>
      </c>
    </row>
    <row r="330" spans="1:37" ht="16" x14ac:dyDescent="0.2">
      <c r="A330" s="7" t="s">
        <v>1037</v>
      </c>
      <c r="B330" s="7" t="s">
        <v>1036</v>
      </c>
      <c r="C330" s="7" t="s">
        <v>777</v>
      </c>
      <c r="D330" s="7" t="s">
        <v>786</v>
      </c>
      <c r="E330" s="8">
        <v>2015</v>
      </c>
      <c r="F330" s="8">
        <v>688</v>
      </c>
      <c r="G330" s="8">
        <v>688</v>
      </c>
      <c r="H330" s="8">
        <v>8411000</v>
      </c>
      <c r="I330" s="8">
        <v>8039000</v>
      </c>
      <c r="J330" s="8">
        <v>4509000</v>
      </c>
      <c r="K330" s="8">
        <v>4509000</v>
      </c>
      <c r="L330" s="8">
        <v>2552000</v>
      </c>
      <c r="M330" s="8">
        <v>339000</v>
      </c>
      <c r="N330" s="8">
        <v>243000</v>
      </c>
      <c r="O330" s="8">
        <v>166000</v>
      </c>
      <c r="P330" s="8">
        <v>491000</v>
      </c>
      <c r="Q330" s="8">
        <v>817000</v>
      </c>
      <c r="R330" s="8">
        <v>366000</v>
      </c>
      <c r="S330" s="8">
        <v>130000</v>
      </c>
      <c r="T330" s="8">
        <v>978000</v>
      </c>
      <c r="V330" t="s">
        <v>88</v>
      </c>
      <c r="W330" s="8">
        <f>SUM(F322,F330)</f>
        <v>2095</v>
      </c>
      <c r="X330" s="8">
        <f t="shared" ref="X330:X337" si="288">SUM(G322,G330)</f>
        <v>2095</v>
      </c>
      <c r="Y330" s="8">
        <f t="shared" ref="Y330:Y337" si="289">SUM(H322,H330)</f>
        <v>22584000</v>
      </c>
      <c r="Z330" s="8">
        <f t="shared" ref="Z330:Z337" si="290">SUM(I322,I330)</f>
        <v>21674000</v>
      </c>
      <c r="AA330" s="8">
        <f t="shared" ref="AA330:AA337" si="291">SUM(J322,J330)</f>
        <v>12992000</v>
      </c>
      <c r="AB330" s="8">
        <f t="shared" ref="AB330:AB337" si="292">SUM(K322,K330)</f>
        <v>12992000</v>
      </c>
      <c r="AC330" s="8">
        <f t="shared" ref="AC330:AC337" si="293">SUM(L322,L330)</f>
        <v>7700000</v>
      </c>
      <c r="AD330" s="8">
        <f t="shared" ref="AD330:AD337" si="294">SUM(M322,M330)</f>
        <v>1560000</v>
      </c>
      <c r="AE330" s="8">
        <f t="shared" ref="AE330:AE337" si="295">SUM(N322,N330)</f>
        <v>1036000</v>
      </c>
      <c r="AF330" s="8">
        <f t="shared" ref="AF330:AF337" si="296">SUM(O322,O330)</f>
        <v>423000</v>
      </c>
      <c r="AG330" s="8">
        <f t="shared" ref="AG330:AG337" si="297">SUM(P322,P330)</f>
        <v>1251000</v>
      </c>
      <c r="AH330" s="8">
        <f t="shared" ref="AH330:AH337" si="298">SUM(Q322,Q330)</f>
        <v>2116000</v>
      </c>
      <c r="AI330" s="8">
        <f t="shared" ref="AI330:AI337" si="299">SUM(R322,R330)</f>
        <v>958000</v>
      </c>
      <c r="AJ330" s="8">
        <f t="shared" ref="AJ330:AJ337" si="300">SUM(S322,S330)</f>
        <v>356000</v>
      </c>
      <c r="AK330" s="8">
        <f t="shared" ref="AK330:AK337" si="301">SUM(T322,T330)</f>
        <v>978000</v>
      </c>
    </row>
    <row r="331" spans="1:37" ht="16" x14ac:dyDescent="0.2">
      <c r="A331" s="7" t="s">
        <v>1037</v>
      </c>
      <c r="B331" s="7" t="s">
        <v>1036</v>
      </c>
      <c r="C331" s="7" t="s">
        <v>777</v>
      </c>
      <c r="D331" s="7" t="s">
        <v>786</v>
      </c>
      <c r="E331" s="8">
        <v>2016</v>
      </c>
      <c r="F331" s="8">
        <v>638</v>
      </c>
      <c r="G331" s="8">
        <v>638</v>
      </c>
      <c r="H331" s="8">
        <v>8485000</v>
      </c>
      <c r="I331" s="8">
        <v>8184000</v>
      </c>
      <c r="J331" s="8">
        <v>4577000</v>
      </c>
      <c r="K331" s="8">
        <v>4577000</v>
      </c>
      <c r="L331" s="8">
        <v>2734000</v>
      </c>
      <c r="M331" s="8">
        <v>349000</v>
      </c>
      <c r="N331" s="8">
        <v>276000</v>
      </c>
      <c r="O331" s="8">
        <v>162000</v>
      </c>
      <c r="P331" s="8">
        <v>496000</v>
      </c>
      <c r="Q331" s="8">
        <v>910000</v>
      </c>
      <c r="R331" s="8">
        <v>361000</v>
      </c>
      <c r="S331" s="8">
        <v>180000</v>
      </c>
      <c r="T331" s="8">
        <v>873000</v>
      </c>
      <c r="V331" t="s">
        <v>88</v>
      </c>
      <c r="W331" s="8">
        <f t="shared" ref="W331:W336" si="302">SUM(F323,F331)</f>
        <v>2046</v>
      </c>
      <c r="X331" s="8">
        <f t="shared" si="288"/>
        <v>2046</v>
      </c>
      <c r="Y331" s="8">
        <f t="shared" si="289"/>
        <v>23055000</v>
      </c>
      <c r="Z331" s="8">
        <f t="shared" si="290"/>
        <v>22206000</v>
      </c>
      <c r="AA331" s="8">
        <f t="shared" si="291"/>
        <v>13243000</v>
      </c>
      <c r="AB331" s="8">
        <f t="shared" si="292"/>
        <v>13243000</v>
      </c>
      <c r="AC331" s="8">
        <f t="shared" si="293"/>
        <v>8048000</v>
      </c>
      <c r="AD331" s="8">
        <f t="shared" si="294"/>
        <v>1535000</v>
      </c>
      <c r="AE331" s="8">
        <f t="shared" si="295"/>
        <v>1158000</v>
      </c>
      <c r="AF331" s="8">
        <f t="shared" si="296"/>
        <v>406000</v>
      </c>
      <c r="AG331" s="8">
        <f t="shared" si="297"/>
        <v>1275000</v>
      </c>
      <c r="AH331" s="8">
        <f t="shared" si="298"/>
        <v>2303000</v>
      </c>
      <c r="AI331" s="8">
        <f t="shared" si="299"/>
        <v>924000</v>
      </c>
      <c r="AJ331" s="8">
        <f t="shared" si="300"/>
        <v>447000</v>
      </c>
      <c r="AK331" s="8">
        <f t="shared" si="301"/>
        <v>911000</v>
      </c>
    </row>
    <row r="332" spans="1:37" ht="16" x14ac:dyDescent="0.2">
      <c r="A332" s="7" t="s">
        <v>1037</v>
      </c>
      <c r="B332" s="7" t="s">
        <v>1036</v>
      </c>
      <c r="C332" s="7" t="s">
        <v>777</v>
      </c>
      <c r="D332" s="7" t="s">
        <v>786</v>
      </c>
      <c r="E332" s="8">
        <v>2017</v>
      </c>
      <c r="F332" s="8">
        <v>643</v>
      </c>
      <c r="G332" s="8">
        <v>643</v>
      </c>
      <c r="H332" s="8">
        <v>8628000</v>
      </c>
      <c r="I332" s="8">
        <v>8358000</v>
      </c>
      <c r="J332" s="8">
        <v>4787000</v>
      </c>
      <c r="K332" s="8">
        <v>4787000</v>
      </c>
      <c r="L332" s="8">
        <v>2676000</v>
      </c>
      <c r="M332" s="8">
        <v>369000</v>
      </c>
      <c r="N332" s="8">
        <v>385000</v>
      </c>
      <c r="O332" s="8">
        <v>166000</v>
      </c>
      <c r="P332" s="8">
        <v>464000</v>
      </c>
      <c r="Q332" s="8">
        <v>778000</v>
      </c>
      <c r="R332" s="8">
        <v>371000</v>
      </c>
      <c r="S332" s="8">
        <v>143000</v>
      </c>
      <c r="T332" s="8">
        <v>895000</v>
      </c>
      <c r="V332" t="s">
        <v>88</v>
      </c>
      <c r="W332" s="8">
        <f t="shared" si="302"/>
        <v>2094</v>
      </c>
      <c r="X332" s="8">
        <f t="shared" si="288"/>
        <v>2094</v>
      </c>
      <c r="Y332" s="8">
        <f t="shared" si="289"/>
        <v>23902000</v>
      </c>
      <c r="Z332" s="8">
        <f t="shared" si="290"/>
        <v>23222000</v>
      </c>
      <c r="AA332" s="8">
        <f t="shared" si="291"/>
        <v>13934000</v>
      </c>
      <c r="AB332" s="8">
        <f t="shared" si="292"/>
        <v>13934000</v>
      </c>
      <c r="AC332" s="8">
        <f t="shared" si="293"/>
        <v>8332000</v>
      </c>
      <c r="AD332" s="8">
        <f t="shared" si="294"/>
        <v>1530000</v>
      </c>
      <c r="AE332" s="8">
        <f t="shared" si="295"/>
        <v>1509000</v>
      </c>
      <c r="AF332" s="8">
        <f t="shared" si="296"/>
        <v>421000</v>
      </c>
      <c r="AG332" s="8">
        <f t="shared" si="297"/>
        <v>1285000</v>
      </c>
      <c r="AH332" s="8">
        <f t="shared" si="298"/>
        <v>2201000</v>
      </c>
      <c r="AI332" s="8">
        <f t="shared" si="299"/>
        <v>974000</v>
      </c>
      <c r="AJ332" s="8">
        <f t="shared" si="300"/>
        <v>412000</v>
      </c>
      <c r="AK332" s="8">
        <f t="shared" si="301"/>
        <v>951000</v>
      </c>
    </row>
    <row r="333" spans="1:37" ht="16" x14ac:dyDescent="0.2">
      <c r="A333" s="7" t="s">
        <v>1037</v>
      </c>
      <c r="B333" s="7" t="s">
        <v>1036</v>
      </c>
      <c r="C333" s="7" t="s">
        <v>777</v>
      </c>
      <c r="D333" s="7" t="s">
        <v>786</v>
      </c>
      <c r="E333" s="8">
        <v>2018</v>
      </c>
      <c r="F333" s="8">
        <v>621</v>
      </c>
      <c r="G333" s="8">
        <v>621</v>
      </c>
      <c r="H333" s="8">
        <v>8620000</v>
      </c>
      <c r="I333" s="8">
        <v>8223000</v>
      </c>
      <c r="J333" s="8">
        <v>4724000</v>
      </c>
      <c r="K333" s="8">
        <v>4724000</v>
      </c>
      <c r="L333" s="8">
        <v>2674000</v>
      </c>
      <c r="M333" s="8">
        <v>416000</v>
      </c>
      <c r="N333" s="8">
        <v>328000</v>
      </c>
      <c r="O333" s="8">
        <v>173000</v>
      </c>
      <c r="P333" s="8">
        <v>466000</v>
      </c>
      <c r="Q333" s="8">
        <v>792000</v>
      </c>
      <c r="R333" s="8">
        <v>357000</v>
      </c>
      <c r="S333" s="8">
        <v>142000</v>
      </c>
      <c r="T333" s="8">
        <v>825000</v>
      </c>
      <c r="V333" t="s">
        <v>88</v>
      </c>
      <c r="W333" s="8">
        <f t="shared" si="302"/>
        <v>2079</v>
      </c>
      <c r="X333" s="8">
        <f t="shared" si="288"/>
        <v>2079</v>
      </c>
      <c r="Y333" s="8">
        <f t="shared" si="289"/>
        <v>24669000</v>
      </c>
      <c r="Z333" s="8">
        <f t="shared" si="290"/>
        <v>23741000</v>
      </c>
      <c r="AA333" s="8">
        <f t="shared" si="291"/>
        <v>13788000</v>
      </c>
      <c r="AB333" s="8">
        <f t="shared" si="292"/>
        <v>13788000</v>
      </c>
      <c r="AC333" s="8">
        <f t="shared" si="293"/>
        <v>9035000</v>
      </c>
      <c r="AD333" s="8">
        <f t="shared" si="294"/>
        <v>2139000</v>
      </c>
      <c r="AE333" s="8">
        <f t="shared" si="295"/>
        <v>1209000</v>
      </c>
      <c r="AF333" s="8">
        <f t="shared" si="296"/>
        <v>440000</v>
      </c>
      <c r="AG333" s="8">
        <f t="shared" si="297"/>
        <v>1304000</v>
      </c>
      <c r="AH333" s="8">
        <f t="shared" si="298"/>
        <v>2508000</v>
      </c>
      <c r="AI333" s="8">
        <f t="shared" si="299"/>
        <v>1037000</v>
      </c>
      <c r="AJ333" s="8">
        <f t="shared" si="300"/>
        <v>398000</v>
      </c>
      <c r="AK333" s="8">
        <f t="shared" si="301"/>
        <v>913000</v>
      </c>
    </row>
    <row r="334" spans="1:37" ht="16" x14ac:dyDescent="0.2">
      <c r="A334" s="7" t="s">
        <v>1037</v>
      </c>
      <c r="B334" s="7" t="s">
        <v>1036</v>
      </c>
      <c r="C334" s="7" t="s">
        <v>777</v>
      </c>
      <c r="D334" s="7" t="s">
        <v>786</v>
      </c>
      <c r="E334" s="8">
        <v>2019</v>
      </c>
      <c r="F334" s="8">
        <v>661</v>
      </c>
      <c r="G334" s="8">
        <v>661</v>
      </c>
      <c r="H334" s="8">
        <v>8574000</v>
      </c>
      <c r="I334" s="8">
        <v>8206000</v>
      </c>
      <c r="J334" s="8">
        <v>4617000</v>
      </c>
      <c r="K334" s="8">
        <v>4617000</v>
      </c>
      <c r="L334" s="8">
        <v>2671000</v>
      </c>
      <c r="M334" s="8">
        <v>431000</v>
      </c>
      <c r="N334" s="8">
        <v>234000</v>
      </c>
      <c r="O334" s="8">
        <v>173000</v>
      </c>
      <c r="P334" s="8">
        <v>473000</v>
      </c>
      <c r="Q334" s="8">
        <v>785000</v>
      </c>
      <c r="R334" s="8">
        <v>427000</v>
      </c>
      <c r="S334" s="8">
        <v>148000</v>
      </c>
      <c r="T334" s="8">
        <v>918000</v>
      </c>
      <c r="V334" t="s">
        <v>88</v>
      </c>
      <c r="W334" s="8">
        <f t="shared" si="302"/>
        <v>2109</v>
      </c>
      <c r="X334" s="8">
        <f t="shared" si="288"/>
        <v>2109</v>
      </c>
      <c r="Y334" s="8">
        <f t="shared" si="289"/>
        <v>25372000</v>
      </c>
      <c r="Z334" s="8">
        <f t="shared" si="290"/>
        <v>24496000</v>
      </c>
      <c r="AA334" s="8">
        <f t="shared" si="291"/>
        <v>14406000</v>
      </c>
      <c r="AB334" s="8">
        <f t="shared" si="292"/>
        <v>14406000</v>
      </c>
      <c r="AC334" s="8">
        <f t="shared" si="293"/>
        <v>9090000</v>
      </c>
      <c r="AD334" s="8">
        <f t="shared" si="294"/>
        <v>1861000</v>
      </c>
      <c r="AE334" s="8">
        <f t="shared" si="295"/>
        <v>1210000</v>
      </c>
      <c r="AF334" s="8">
        <f t="shared" si="296"/>
        <v>440000</v>
      </c>
      <c r="AG334" s="8">
        <f t="shared" si="297"/>
        <v>1335000</v>
      </c>
      <c r="AH334" s="8">
        <f t="shared" si="298"/>
        <v>2673000</v>
      </c>
      <c r="AI334" s="8">
        <f t="shared" si="299"/>
        <v>1156000</v>
      </c>
      <c r="AJ334" s="8">
        <f t="shared" si="300"/>
        <v>415000</v>
      </c>
      <c r="AK334" s="8">
        <f t="shared" si="301"/>
        <v>994000</v>
      </c>
    </row>
    <row r="335" spans="1:37" ht="16" x14ac:dyDescent="0.2">
      <c r="A335" s="7" t="s">
        <v>1037</v>
      </c>
      <c r="B335" s="7" t="s">
        <v>1036</v>
      </c>
      <c r="C335" s="7" t="s">
        <v>777</v>
      </c>
      <c r="D335" s="7" t="s">
        <v>786</v>
      </c>
      <c r="E335" s="8">
        <v>2020</v>
      </c>
      <c r="F335" s="8">
        <v>658</v>
      </c>
      <c r="G335" s="8">
        <v>658</v>
      </c>
      <c r="H335" s="8">
        <v>9235000</v>
      </c>
      <c r="I335" s="8">
        <v>8427000</v>
      </c>
      <c r="J335" s="8">
        <v>4675000</v>
      </c>
      <c r="K335" s="8">
        <v>4675000</v>
      </c>
      <c r="L335" s="8">
        <v>2755000</v>
      </c>
      <c r="M335" s="8">
        <v>452000</v>
      </c>
      <c r="N335" s="8">
        <v>256000</v>
      </c>
      <c r="O335" s="8">
        <v>204000</v>
      </c>
      <c r="P335" s="8">
        <v>489000</v>
      </c>
      <c r="Q335" s="8">
        <v>793000</v>
      </c>
      <c r="R335" s="8">
        <v>405000</v>
      </c>
      <c r="S335" s="8">
        <v>156000</v>
      </c>
      <c r="T335" s="8">
        <v>997000</v>
      </c>
      <c r="V335" t="s">
        <v>88</v>
      </c>
      <c r="W335" s="8">
        <f t="shared" si="302"/>
        <v>2149</v>
      </c>
      <c r="X335" s="8">
        <f t="shared" si="288"/>
        <v>2149</v>
      </c>
      <c r="Y335" s="8">
        <f t="shared" si="289"/>
        <v>27944000</v>
      </c>
      <c r="Z335" s="8">
        <f t="shared" si="290"/>
        <v>24921000</v>
      </c>
      <c r="AA335" s="8">
        <f t="shared" si="291"/>
        <v>14459000</v>
      </c>
      <c r="AB335" s="8">
        <f t="shared" si="292"/>
        <v>14459000</v>
      </c>
      <c r="AC335" s="8">
        <f t="shared" si="293"/>
        <v>9445000</v>
      </c>
      <c r="AD335" s="8">
        <f t="shared" si="294"/>
        <v>2011000</v>
      </c>
      <c r="AE335" s="8">
        <f t="shared" si="295"/>
        <v>1294000</v>
      </c>
      <c r="AF335" s="8">
        <f t="shared" si="296"/>
        <v>484000</v>
      </c>
      <c r="AG335" s="8">
        <f t="shared" si="297"/>
        <v>1529000</v>
      </c>
      <c r="AH335" s="8">
        <f t="shared" si="298"/>
        <v>2580000</v>
      </c>
      <c r="AI335" s="8">
        <f t="shared" si="299"/>
        <v>1104000</v>
      </c>
      <c r="AJ335" s="8">
        <f t="shared" si="300"/>
        <v>443000</v>
      </c>
      <c r="AK335" s="8">
        <f t="shared" si="301"/>
        <v>1011000</v>
      </c>
    </row>
    <row r="336" spans="1:37" ht="16" x14ac:dyDescent="0.2">
      <c r="A336" s="7" t="s">
        <v>1037</v>
      </c>
      <c r="B336" s="7" t="s">
        <v>1036</v>
      </c>
      <c r="C336" s="7" t="s">
        <v>777</v>
      </c>
      <c r="D336" s="7" t="s">
        <v>786</v>
      </c>
      <c r="E336" s="8">
        <v>2021</v>
      </c>
      <c r="F336" s="8">
        <v>645</v>
      </c>
      <c r="G336" s="8">
        <v>645</v>
      </c>
      <c r="H336" s="8">
        <v>9054000</v>
      </c>
      <c r="I336" s="8">
        <v>8737000</v>
      </c>
      <c r="J336" s="8">
        <v>4634000</v>
      </c>
      <c r="K336" s="8">
        <v>4634000</v>
      </c>
      <c r="L336" s="8">
        <v>2783000</v>
      </c>
      <c r="M336" s="8">
        <v>490000</v>
      </c>
      <c r="N336" s="8">
        <v>276000</v>
      </c>
      <c r="O336" s="8">
        <v>187000</v>
      </c>
      <c r="P336" s="8">
        <v>449000</v>
      </c>
      <c r="Q336" s="8">
        <v>777000</v>
      </c>
      <c r="R336" s="8">
        <v>430000</v>
      </c>
      <c r="S336" s="8">
        <v>174000</v>
      </c>
      <c r="T336" s="8">
        <v>1320000</v>
      </c>
      <c r="V336" t="s">
        <v>88</v>
      </c>
      <c r="W336" s="8">
        <f t="shared" si="302"/>
        <v>2075</v>
      </c>
      <c r="X336" s="8">
        <f t="shared" si="288"/>
        <v>2075</v>
      </c>
      <c r="Y336" s="8">
        <f t="shared" si="289"/>
        <v>40761000</v>
      </c>
      <c r="Z336" s="8">
        <f t="shared" si="290"/>
        <v>26399000</v>
      </c>
      <c r="AA336" s="8">
        <f t="shared" si="291"/>
        <v>15448000</v>
      </c>
      <c r="AB336" s="8">
        <f t="shared" si="292"/>
        <v>15448000</v>
      </c>
      <c r="AC336" s="8">
        <f t="shared" si="293"/>
        <v>9565000</v>
      </c>
      <c r="AD336" s="8">
        <f t="shared" si="294"/>
        <v>2274000</v>
      </c>
      <c r="AE336" s="8">
        <f t="shared" si="295"/>
        <v>1365000</v>
      </c>
      <c r="AF336" s="8">
        <f t="shared" si="296"/>
        <v>481000</v>
      </c>
      <c r="AG336" s="8">
        <f t="shared" si="297"/>
        <v>1220000</v>
      </c>
      <c r="AH336" s="8">
        <f t="shared" si="298"/>
        <v>2539000</v>
      </c>
      <c r="AI336" s="8">
        <f t="shared" si="299"/>
        <v>1180000</v>
      </c>
      <c r="AJ336" s="8">
        <f t="shared" si="300"/>
        <v>506000</v>
      </c>
      <c r="AK336" s="8">
        <f t="shared" si="301"/>
        <v>1380000</v>
      </c>
    </row>
    <row r="337" spans="1:37" ht="16" x14ac:dyDescent="0.2">
      <c r="A337" s="7" t="s">
        <v>1037</v>
      </c>
      <c r="B337" s="7" t="s">
        <v>1036</v>
      </c>
      <c r="C337" s="7" t="s">
        <v>777</v>
      </c>
      <c r="D337" s="7" t="s">
        <v>786</v>
      </c>
      <c r="E337" s="8">
        <v>2022</v>
      </c>
      <c r="F337" s="8">
        <v>671</v>
      </c>
      <c r="G337" s="8">
        <v>671</v>
      </c>
      <c r="H337" s="8">
        <v>9177000</v>
      </c>
      <c r="I337" s="8">
        <v>8889000</v>
      </c>
      <c r="J337" s="8">
        <v>4687000</v>
      </c>
      <c r="K337" s="8">
        <v>4687000</v>
      </c>
      <c r="L337" s="8">
        <v>2827000</v>
      </c>
      <c r="M337" s="8">
        <v>374000</v>
      </c>
      <c r="N337" s="8">
        <v>240000</v>
      </c>
      <c r="O337" s="8">
        <v>195000</v>
      </c>
      <c r="P337" s="8">
        <v>540000</v>
      </c>
      <c r="Q337" s="8">
        <v>846000</v>
      </c>
      <c r="R337" s="8">
        <v>445000</v>
      </c>
      <c r="S337" s="8">
        <v>187000</v>
      </c>
      <c r="T337" s="8">
        <v>1375000</v>
      </c>
      <c r="V337" t="s">
        <v>88</v>
      </c>
      <c r="W337" s="8">
        <f>SUM(F329,F337)</f>
        <v>2222</v>
      </c>
      <c r="X337" s="8">
        <f t="shared" si="288"/>
        <v>2222</v>
      </c>
      <c r="Y337" s="8">
        <f t="shared" si="289"/>
        <v>48254000</v>
      </c>
      <c r="Z337" s="8">
        <f t="shared" si="290"/>
        <v>26985000</v>
      </c>
      <c r="AA337" s="8">
        <f t="shared" si="291"/>
        <v>15582000</v>
      </c>
      <c r="AB337" s="8">
        <f t="shared" si="292"/>
        <v>15582000</v>
      </c>
      <c r="AC337" s="8">
        <f t="shared" si="293"/>
        <v>10021000</v>
      </c>
      <c r="AD337" s="8">
        <f t="shared" si="294"/>
        <v>2102000</v>
      </c>
      <c r="AE337" s="8">
        <f t="shared" si="295"/>
        <v>1501000</v>
      </c>
      <c r="AF337" s="8">
        <f t="shared" si="296"/>
        <v>502000</v>
      </c>
      <c r="AG337" s="8">
        <f t="shared" si="297"/>
        <v>1402000</v>
      </c>
      <c r="AH337" s="8">
        <f t="shared" si="298"/>
        <v>2749000</v>
      </c>
      <c r="AI337" s="8">
        <f t="shared" si="299"/>
        <v>1240000</v>
      </c>
      <c r="AJ337" s="8">
        <f t="shared" si="300"/>
        <v>525000</v>
      </c>
      <c r="AK337" s="8">
        <f t="shared" si="301"/>
        <v>1375000</v>
      </c>
    </row>
    <row r="338" spans="1:37" x14ac:dyDescent="0.2">
      <c r="A338" s="7" t="s">
        <v>1035</v>
      </c>
      <c r="B338" s="7" t="s">
        <v>1034</v>
      </c>
      <c r="C338" s="7" t="s">
        <v>777</v>
      </c>
      <c r="D338" s="7" t="s">
        <v>786</v>
      </c>
      <c r="E338" s="8">
        <v>2015</v>
      </c>
      <c r="F338" s="8">
        <v>487</v>
      </c>
      <c r="G338" s="8">
        <v>487</v>
      </c>
      <c r="H338" s="8">
        <v>4395000</v>
      </c>
      <c r="I338" s="8">
        <v>4165000</v>
      </c>
      <c r="J338" s="8">
        <v>2496000</v>
      </c>
      <c r="K338" s="8">
        <v>2496000</v>
      </c>
      <c r="L338" s="8">
        <v>1412000</v>
      </c>
      <c r="M338" s="8">
        <v>120000</v>
      </c>
      <c r="N338" s="8">
        <v>106000</v>
      </c>
      <c r="O338" s="8">
        <v>146000</v>
      </c>
      <c r="P338" s="8">
        <v>338000</v>
      </c>
      <c r="Q338" s="8">
        <v>408000</v>
      </c>
      <c r="R338" s="8">
        <v>205000</v>
      </c>
      <c r="S338" s="8">
        <v>89000</v>
      </c>
      <c r="T338" s="8">
        <v>257000</v>
      </c>
    </row>
    <row r="339" spans="1:37" x14ac:dyDescent="0.2">
      <c r="A339" s="7" t="s">
        <v>1035</v>
      </c>
      <c r="B339" s="7" t="s">
        <v>1034</v>
      </c>
      <c r="C339" s="7" t="s">
        <v>777</v>
      </c>
      <c r="D339" s="7" t="s">
        <v>786</v>
      </c>
      <c r="E339" s="8">
        <v>2016</v>
      </c>
      <c r="F339" s="8">
        <v>485</v>
      </c>
      <c r="G339" s="8">
        <v>485</v>
      </c>
      <c r="H339" s="8">
        <v>4459000</v>
      </c>
      <c r="I339" s="8">
        <v>4303000</v>
      </c>
      <c r="J339" s="8">
        <v>2617000</v>
      </c>
      <c r="K339" s="8">
        <v>2617000</v>
      </c>
      <c r="L339" s="8">
        <v>1452000</v>
      </c>
      <c r="M339" s="8">
        <v>113000</v>
      </c>
      <c r="N339" s="8">
        <v>190000</v>
      </c>
      <c r="O339" s="8">
        <v>96000</v>
      </c>
      <c r="P339" s="8">
        <v>348000</v>
      </c>
      <c r="Q339" s="8">
        <v>394000</v>
      </c>
      <c r="R339" s="8">
        <v>199000</v>
      </c>
      <c r="S339" s="8">
        <v>112000</v>
      </c>
      <c r="T339" s="8">
        <v>234000</v>
      </c>
    </row>
    <row r="340" spans="1:37" x14ac:dyDescent="0.2">
      <c r="A340" s="7" t="s">
        <v>1035</v>
      </c>
      <c r="B340" s="7" t="s">
        <v>1034</v>
      </c>
      <c r="C340" s="7" t="s">
        <v>777</v>
      </c>
      <c r="D340" s="7" t="s">
        <v>786</v>
      </c>
      <c r="E340" s="8">
        <v>2017</v>
      </c>
      <c r="F340" s="8">
        <v>503</v>
      </c>
      <c r="G340" s="8">
        <v>503</v>
      </c>
      <c r="H340" s="8">
        <v>4541000</v>
      </c>
      <c r="I340" s="8">
        <v>4196000</v>
      </c>
      <c r="J340" s="8">
        <v>2466000</v>
      </c>
      <c r="K340" s="8">
        <v>2466000</v>
      </c>
      <c r="L340" s="8">
        <v>1472000</v>
      </c>
      <c r="M340" s="8">
        <v>115000</v>
      </c>
      <c r="N340" s="8">
        <v>195000</v>
      </c>
      <c r="O340" s="8">
        <v>100000</v>
      </c>
      <c r="P340" s="8">
        <v>341000</v>
      </c>
      <c r="Q340" s="8">
        <v>408000</v>
      </c>
      <c r="R340" s="8">
        <v>191000</v>
      </c>
      <c r="S340" s="8">
        <v>122000</v>
      </c>
      <c r="T340" s="8">
        <v>258000</v>
      </c>
    </row>
    <row r="341" spans="1:37" x14ac:dyDescent="0.2">
      <c r="A341" s="7" t="s">
        <v>1035</v>
      </c>
      <c r="B341" s="7" t="s">
        <v>1034</v>
      </c>
      <c r="C341" s="7" t="s">
        <v>777</v>
      </c>
      <c r="D341" s="7" t="s">
        <v>786</v>
      </c>
      <c r="E341" s="8">
        <v>2018</v>
      </c>
      <c r="F341" s="8">
        <v>487</v>
      </c>
      <c r="G341" s="8">
        <v>487</v>
      </c>
      <c r="H341" s="8">
        <v>4413000</v>
      </c>
      <c r="I341" s="8">
        <v>4318000</v>
      </c>
      <c r="J341" s="8">
        <v>2548000</v>
      </c>
      <c r="K341" s="8">
        <v>2548000</v>
      </c>
      <c r="L341" s="8">
        <v>1469000</v>
      </c>
      <c r="M341" s="8">
        <v>118000</v>
      </c>
      <c r="N341" s="8">
        <v>168000</v>
      </c>
      <c r="O341" s="8">
        <v>106000</v>
      </c>
      <c r="P341" s="8">
        <v>344000</v>
      </c>
      <c r="Q341" s="8">
        <v>409000</v>
      </c>
      <c r="R341" s="8">
        <v>200000</v>
      </c>
      <c r="S341" s="8">
        <v>124000</v>
      </c>
      <c r="T341" s="8">
        <v>301000</v>
      </c>
    </row>
    <row r="342" spans="1:37" x14ac:dyDescent="0.2">
      <c r="A342" s="7" t="s">
        <v>1035</v>
      </c>
      <c r="B342" s="7" t="s">
        <v>1034</v>
      </c>
      <c r="C342" s="7" t="s">
        <v>777</v>
      </c>
      <c r="D342" s="7" t="s">
        <v>786</v>
      </c>
      <c r="E342" s="8">
        <v>2019</v>
      </c>
      <c r="F342" s="8">
        <v>489</v>
      </c>
      <c r="G342" s="8">
        <v>489</v>
      </c>
      <c r="H342" s="8">
        <v>4645000</v>
      </c>
      <c r="I342" s="8">
        <v>4502000</v>
      </c>
      <c r="J342" s="8">
        <v>2614000</v>
      </c>
      <c r="K342" s="8">
        <v>2614000</v>
      </c>
      <c r="L342" s="8">
        <v>1560000</v>
      </c>
      <c r="M342" s="8">
        <v>120000</v>
      </c>
      <c r="N342" s="8">
        <v>127000</v>
      </c>
      <c r="O342" s="8">
        <v>121000</v>
      </c>
      <c r="P342" s="8">
        <v>381000</v>
      </c>
      <c r="Q342" s="8">
        <v>431000</v>
      </c>
      <c r="R342" s="8">
        <v>243000</v>
      </c>
      <c r="S342" s="8">
        <v>137000</v>
      </c>
      <c r="T342" s="8">
        <v>328000</v>
      </c>
    </row>
    <row r="343" spans="1:37" x14ac:dyDescent="0.2">
      <c r="A343" s="7" t="s">
        <v>1035</v>
      </c>
      <c r="B343" s="7" t="s">
        <v>1034</v>
      </c>
      <c r="C343" s="7" t="s">
        <v>777</v>
      </c>
      <c r="D343" s="7" t="s">
        <v>786</v>
      </c>
      <c r="E343" s="8">
        <v>2020</v>
      </c>
      <c r="F343" s="8">
        <v>523</v>
      </c>
      <c r="G343" s="8">
        <v>523</v>
      </c>
      <c r="H343" s="8">
        <v>10048000</v>
      </c>
      <c r="I343" s="8">
        <v>4554000</v>
      </c>
      <c r="J343" s="8">
        <v>2803000</v>
      </c>
      <c r="K343" s="8">
        <v>2803000</v>
      </c>
      <c r="L343" s="8">
        <v>1437000</v>
      </c>
      <c r="M343" s="8">
        <v>123000</v>
      </c>
      <c r="N343" s="8">
        <v>135000</v>
      </c>
      <c r="O343" s="8">
        <v>129000</v>
      </c>
      <c r="P343" s="8">
        <v>275000</v>
      </c>
      <c r="Q343" s="8">
        <v>375000</v>
      </c>
      <c r="R343" s="8">
        <v>218000</v>
      </c>
      <c r="S343" s="8">
        <v>182000</v>
      </c>
      <c r="T343" s="8">
        <v>314000</v>
      </c>
    </row>
    <row r="344" spans="1:37" x14ac:dyDescent="0.2">
      <c r="A344" s="7" t="s">
        <v>1035</v>
      </c>
      <c r="B344" s="7" t="s">
        <v>1034</v>
      </c>
      <c r="C344" s="7" t="s">
        <v>777</v>
      </c>
      <c r="D344" s="7" t="s">
        <v>786</v>
      </c>
      <c r="E344" s="8">
        <v>2021</v>
      </c>
      <c r="F344" s="8">
        <v>462</v>
      </c>
      <c r="G344" s="8">
        <v>462</v>
      </c>
      <c r="H344" s="8">
        <v>6128000</v>
      </c>
      <c r="I344" s="8">
        <v>5331000</v>
      </c>
      <c r="J344" s="8">
        <v>3039000</v>
      </c>
      <c r="K344" s="8">
        <v>3039000</v>
      </c>
      <c r="L344" s="8">
        <v>1964000</v>
      </c>
      <c r="M344" s="8">
        <v>153000</v>
      </c>
      <c r="N344" s="8">
        <v>161000</v>
      </c>
      <c r="O344" s="8">
        <v>130000</v>
      </c>
      <c r="P344" s="8">
        <v>308000</v>
      </c>
      <c r="Q344" s="8">
        <v>630000</v>
      </c>
      <c r="R344" s="8">
        <v>215000</v>
      </c>
      <c r="S344" s="8">
        <v>367000</v>
      </c>
      <c r="T344" s="8">
        <v>328000</v>
      </c>
    </row>
    <row r="345" spans="1:37" x14ac:dyDescent="0.2">
      <c r="A345" s="7" t="s">
        <v>1035</v>
      </c>
      <c r="B345" s="7" t="s">
        <v>1034</v>
      </c>
      <c r="C345" s="7" t="s">
        <v>777</v>
      </c>
      <c r="D345" s="7" t="s">
        <v>786</v>
      </c>
      <c r="E345" s="8">
        <v>2022</v>
      </c>
      <c r="F345" s="8">
        <v>461</v>
      </c>
      <c r="G345" s="8">
        <v>461</v>
      </c>
      <c r="H345" s="8">
        <v>6491000</v>
      </c>
      <c r="I345" s="8">
        <v>5396000</v>
      </c>
      <c r="J345" s="8">
        <v>3111000</v>
      </c>
      <c r="K345" s="8">
        <v>3111000</v>
      </c>
      <c r="L345" s="8">
        <v>1892000</v>
      </c>
      <c r="M345" s="8">
        <v>107000</v>
      </c>
      <c r="N345" s="8">
        <v>140000</v>
      </c>
      <c r="O345" s="8">
        <v>139000</v>
      </c>
      <c r="P345" s="8">
        <v>340000</v>
      </c>
      <c r="Q345" s="8">
        <v>671000</v>
      </c>
      <c r="R345" s="8">
        <v>258000</v>
      </c>
      <c r="S345" s="8">
        <v>237000</v>
      </c>
      <c r="T345" s="8">
        <v>393000</v>
      </c>
    </row>
    <row r="346" spans="1:37" ht="16" x14ac:dyDescent="0.2">
      <c r="A346" s="7" t="s">
        <v>1033</v>
      </c>
      <c r="B346" s="7" t="s">
        <v>1032</v>
      </c>
      <c r="C346" s="7" t="s">
        <v>777</v>
      </c>
      <c r="D346" s="7" t="s">
        <v>786</v>
      </c>
      <c r="E346" s="8">
        <v>2015</v>
      </c>
      <c r="F346" s="8">
        <v>194</v>
      </c>
      <c r="G346" s="8">
        <v>194</v>
      </c>
      <c r="H346" s="8">
        <v>2802000</v>
      </c>
      <c r="I346" s="8">
        <v>2679000</v>
      </c>
      <c r="J346" s="8">
        <v>1763000</v>
      </c>
      <c r="K346" s="8">
        <v>1763000</v>
      </c>
      <c r="L346" s="8">
        <v>910000</v>
      </c>
      <c r="M346" s="8">
        <v>74000</v>
      </c>
      <c r="N346" s="8">
        <v>120000</v>
      </c>
      <c r="O346" s="8">
        <v>69000</v>
      </c>
      <c r="P346" s="8">
        <v>159000</v>
      </c>
      <c r="Q346" s="8">
        <v>267000</v>
      </c>
      <c r="R346" s="8">
        <v>157000</v>
      </c>
      <c r="S346" s="8">
        <v>64000</v>
      </c>
      <c r="T346" s="8">
        <v>6000</v>
      </c>
      <c r="V346" t="s">
        <v>294</v>
      </c>
      <c r="W346" s="8">
        <f>SUM(F338,F346)</f>
        <v>681</v>
      </c>
      <c r="X346" s="8">
        <f t="shared" ref="X346:X353" si="303">SUM(G338,G346)</f>
        <v>681</v>
      </c>
      <c r="Y346" s="8">
        <f t="shared" ref="Y346:Y353" si="304">SUM(H338,H346)</f>
        <v>7197000</v>
      </c>
      <c r="Z346" s="8">
        <f t="shared" ref="Z346:Z353" si="305">SUM(I338,I346)</f>
        <v>6844000</v>
      </c>
      <c r="AA346" s="8">
        <f t="shared" ref="AA346:AA353" si="306">SUM(J338,J346)</f>
        <v>4259000</v>
      </c>
      <c r="AB346" s="8">
        <f t="shared" ref="AB346:AB353" si="307">SUM(K338,K346)</f>
        <v>4259000</v>
      </c>
      <c r="AC346" s="8">
        <f t="shared" ref="AC346:AC353" si="308">SUM(L338,L346)</f>
        <v>2322000</v>
      </c>
      <c r="AD346" s="8">
        <f t="shared" ref="AD346:AD353" si="309">SUM(M338,M346)</f>
        <v>194000</v>
      </c>
      <c r="AE346" s="8">
        <f t="shared" ref="AE346:AE353" si="310">SUM(N338,N346)</f>
        <v>226000</v>
      </c>
      <c r="AF346" s="8">
        <f t="shared" ref="AF346:AF353" si="311">SUM(O338,O346)</f>
        <v>215000</v>
      </c>
      <c r="AG346" s="8">
        <f t="shared" ref="AG346:AG353" si="312">SUM(P338,P346)</f>
        <v>497000</v>
      </c>
      <c r="AH346" s="8">
        <f t="shared" ref="AH346:AH353" si="313">SUM(Q338,Q346)</f>
        <v>675000</v>
      </c>
      <c r="AI346" s="8">
        <f t="shared" ref="AI346:AI353" si="314">SUM(R338,R346)</f>
        <v>362000</v>
      </c>
      <c r="AJ346" s="8">
        <f t="shared" ref="AJ346:AJ353" si="315">SUM(S338,S346)</f>
        <v>153000</v>
      </c>
      <c r="AK346" s="8">
        <f t="shared" ref="AK346:AK353" si="316">SUM(T338,T346)</f>
        <v>263000</v>
      </c>
    </row>
    <row r="347" spans="1:37" ht="16" x14ac:dyDescent="0.2">
      <c r="A347" s="7" t="s">
        <v>1033</v>
      </c>
      <c r="B347" s="7" t="s">
        <v>1032</v>
      </c>
      <c r="C347" s="7" t="s">
        <v>777</v>
      </c>
      <c r="D347" s="7" t="s">
        <v>786</v>
      </c>
      <c r="E347" s="8">
        <v>2016</v>
      </c>
      <c r="F347" s="8">
        <v>208</v>
      </c>
      <c r="G347" s="8">
        <v>208</v>
      </c>
      <c r="H347" s="8">
        <v>2826000</v>
      </c>
      <c r="I347" s="8">
        <v>2684000</v>
      </c>
      <c r="J347" s="8">
        <v>1762000</v>
      </c>
      <c r="K347" s="8">
        <v>1762000</v>
      </c>
      <c r="L347" s="8">
        <v>920000</v>
      </c>
      <c r="M347" s="8">
        <v>85000</v>
      </c>
      <c r="N347" s="8">
        <v>135000</v>
      </c>
      <c r="O347" s="8">
        <v>57000</v>
      </c>
      <c r="P347" s="8">
        <v>168000</v>
      </c>
      <c r="Q347" s="8">
        <v>261000</v>
      </c>
      <c r="R347" s="8">
        <v>146000</v>
      </c>
      <c r="S347" s="8">
        <v>68000</v>
      </c>
      <c r="T347" s="8">
        <v>2000</v>
      </c>
      <c r="V347" t="s">
        <v>294</v>
      </c>
      <c r="W347" s="8">
        <f t="shared" ref="W347:W352" si="317">SUM(F339,F347)</f>
        <v>693</v>
      </c>
      <c r="X347" s="8">
        <f t="shared" si="303"/>
        <v>693</v>
      </c>
      <c r="Y347" s="8">
        <f t="shared" si="304"/>
        <v>7285000</v>
      </c>
      <c r="Z347" s="8">
        <f t="shared" si="305"/>
        <v>6987000</v>
      </c>
      <c r="AA347" s="8">
        <f t="shared" si="306"/>
        <v>4379000</v>
      </c>
      <c r="AB347" s="8">
        <f t="shared" si="307"/>
        <v>4379000</v>
      </c>
      <c r="AC347" s="8">
        <f t="shared" si="308"/>
        <v>2372000</v>
      </c>
      <c r="AD347" s="8">
        <f t="shared" si="309"/>
        <v>198000</v>
      </c>
      <c r="AE347" s="8">
        <f t="shared" si="310"/>
        <v>325000</v>
      </c>
      <c r="AF347" s="8">
        <f t="shared" si="311"/>
        <v>153000</v>
      </c>
      <c r="AG347" s="8">
        <f t="shared" si="312"/>
        <v>516000</v>
      </c>
      <c r="AH347" s="8">
        <f t="shared" si="313"/>
        <v>655000</v>
      </c>
      <c r="AI347" s="8">
        <f t="shared" si="314"/>
        <v>345000</v>
      </c>
      <c r="AJ347" s="8">
        <f t="shared" si="315"/>
        <v>180000</v>
      </c>
      <c r="AK347" s="8">
        <f t="shared" si="316"/>
        <v>236000</v>
      </c>
    </row>
    <row r="348" spans="1:37" ht="16" x14ac:dyDescent="0.2">
      <c r="A348" s="7" t="s">
        <v>1033</v>
      </c>
      <c r="B348" s="7" t="s">
        <v>1032</v>
      </c>
      <c r="C348" s="7" t="s">
        <v>777</v>
      </c>
      <c r="D348" s="7" t="s">
        <v>786</v>
      </c>
      <c r="E348" s="8">
        <v>2017</v>
      </c>
      <c r="F348" s="8">
        <v>198</v>
      </c>
      <c r="G348" s="8">
        <v>198</v>
      </c>
      <c r="H348" s="8">
        <v>3079000</v>
      </c>
      <c r="I348" s="8">
        <v>2820000</v>
      </c>
      <c r="J348" s="8">
        <v>1858000</v>
      </c>
      <c r="K348" s="8">
        <v>1858000</v>
      </c>
      <c r="L348" s="8">
        <v>961000</v>
      </c>
      <c r="M348" s="8">
        <v>89000</v>
      </c>
      <c r="N348" s="8">
        <v>114000</v>
      </c>
      <c r="O348" s="8">
        <v>53000</v>
      </c>
      <c r="P348" s="8">
        <v>170000</v>
      </c>
      <c r="Q348" s="8">
        <v>316000</v>
      </c>
      <c r="R348" s="8">
        <v>137000</v>
      </c>
      <c r="S348" s="8">
        <v>82000</v>
      </c>
      <c r="T348" s="8">
        <v>1000</v>
      </c>
      <c r="V348" t="s">
        <v>294</v>
      </c>
      <c r="W348" s="8">
        <f t="shared" si="317"/>
        <v>701</v>
      </c>
      <c r="X348" s="8">
        <f t="shared" si="303"/>
        <v>701</v>
      </c>
      <c r="Y348" s="8">
        <f t="shared" si="304"/>
        <v>7620000</v>
      </c>
      <c r="Z348" s="8">
        <f t="shared" si="305"/>
        <v>7016000</v>
      </c>
      <c r="AA348" s="8">
        <f t="shared" si="306"/>
        <v>4324000</v>
      </c>
      <c r="AB348" s="8">
        <f t="shared" si="307"/>
        <v>4324000</v>
      </c>
      <c r="AC348" s="8">
        <f t="shared" si="308"/>
        <v>2433000</v>
      </c>
      <c r="AD348" s="8">
        <f t="shared" si="309"/>
        <v>204000</v>
      </c>
      <c r="AE348" s="8">
        <f t="shared" si="310"/>
        <v>309000</v>
      </c>
      <c r="AF348" s="8">
        <f t="shared" si="311"/>
        <v>153000</v>
      </c>
      <c r="AG348" s="8">
        <f t="shared" si="312"/>
        <v>511000</v>
      </c>
      <c r="AH348" s="8">
        <f t="shared" si="313"/>
        <v>724000</v>
      </c>
      <c r="AI348" s="8">
        <f t="shared" si="314"/>
        <v>328000</v>
      </c>
      <c r="AJ348" s="8">
        <f t="shared" si="315"/>
        <v>204000</v>
      </c>
      <c r="AK348" s="8">
        <f t="shared" si="316"/>
        <v>259000</v>
      </c>
    </row>
    <row r="349" spans="1:37" ht="16" x14ac:dyDescent="0.2">
      <c r="A349" s="7" t="s">
        <v>1033</v>
      </c>
      <c r="B349" s="7" t="s">
        <v>1032</v>
      </c>
      <c r="C349" s="7" t="s">
        <v>777</v>
      </c>
      <c r="D349" s="7" t="s">
        <v>786</v>
      </c>
      <c r="E349" s="8">
        <v>2018</v>
      </c>
      <c r="F349" s="8">
        <v>218</v>
      </c>
      <c r="G349" s="8">
        <v>218</v>
      </c>
      <c r="H349" s="8">
        <v>2928000</v>
      </c>
      <c r="I349" s="8">
        <v>2754000</v>
      </c>
      <c r="J349" s="8">
        <v>1823000</v>
      </c>
      <c r="K349" s="8">
        <v>1823000</v>
      </c>
      <c r="L349" s="8">
        <v>930000</v>
      </c>
      <c r="M349" s="8">
        <v>92000</v>
      </c>
      <c r="N349" s="8">
        <v>98000</v>
      </c>
      <c r="O349" s="8">
        <v>58000</v>
      </c>
      <c r="P349" s="8">
        <v>196000</v>
      </c>
      <c r="Q349" s="8">
        <v>258000</v>
      </c>
      <c r="R349" s="8">
        <v>148000</v>
      </c>
      <c r="S349" s="8">
        <v>80000</v>
      </c>
      <c r="T349" s="8">
        <v>1000</v>
      </c>
      <c r="V349" t="s">
        <v>294</v>
      </c>
      <c r="W349" s="8">
        <f t="shared" si="317"/>
        <v>705</v>
      </c>
      <c r="X349" s="8">
        <f t="shared" si="303"/>
        <v>705</v>
      </c>
      <c r="Y349" s="8">
        <f t="shared" si="304"/>
        <v>7341000</v>
      </c>
      <c r="Z349" s="8">
        <f t="shared" si="305"/>
        <v>7072000</v>
      </c>
      <c r="AA349" s="8">
        <f t="shared" si="306"/>
        <v>4371000</v>
      </c>
      <c r="AB349" s="8">
        <f t="shared" si="307"/>
        <v>4371000</v>
      </c>
      <c r="AC349" s="8">
        <f t="shared" si="308"/>
        <v>2399000</v>
      </c>
      <c r="AD349" s="8">
        <f t="shared" si="309"/>
        <v>210000</v>
      </c>
      <c r="AE349" s="8">
        <f t="shared" si="310"/>
        <v>266000</v>
      </c>
      <c r="AF349" s="8">
        <f t="shared" si="311"/>
        <v>164000</v>
      </c>
      <c r="AG349" s="8">
        <f t="shared" si="312"/>
        <v>540000</v>
      </c>
      <c r="AH349" s="8">
        <f t="shared" si="313"/>
        <v>667000</v>
      </c>
      <c r="AI349" s="8">
        <f t="shared" si="314"/>
        <v>348000</v>
      </c>
      <c r="AJ349" s="8">
        <f t="shared" si="315"/>
        <v>204000</v>
      </c>
      <c r="AK349" s="8">
        <f t="shared" si="316"/>
        <v>302000</v>
      </c>
    </row>
    <row r="350" spans="1:37" ht="16" x14ac:dyDescent="0.2">
      <c r="A350" s="7" t="s">
        <v>1033</v>
      </c>
      <c r="B350" s="7" t="s">
        <v>1032</v>
      </c>
      <c r="C350" s="7" t="s">
        <v>777</v>
      </c>
      <c r="D350" s="7" t="s">
        <v>786</v>
      </c>
      <c r="E350" s="8">
        <v>2019</v>
      </c>
      <c r="F350" s="8">
        <v>230</v>
      </c>
      <c r="G350" s="8">
        <v>230</v>
      </c>
      <c r="H350" s="8">
        <v>3089000</v>
      </c>
      <c r="I350" s="8">
        <v>2887000</v>
      </c>
      <c r="J350" s="8">
        <v>1861000</v>
      </c>
      <c r="K350" s="8">
        <v>1861000</v>
      </c>
      <c r="L350" s="8">
        <v>1026000</v>
      </c>
      <c r="M350" s="8">
        <v>94000</v>
      </c>
      <c r="N350" s="8">
        <v>89000</v>
      </c>
      <c r="O350" s="8">
        <v>61000</v>
      </c>
      <c r="P350" s="8">
        <v>187000</v>
      </c>
      <c r="Q350" s="8">
        <v>333000</v>
      </c>
      <c r="R350" s="8">
        <v>181000</v>
      </c>
      <c r="S350" s="8">
        <v>81000</v>
      </c>
      <c r="T350" s="8">
        <v>0</v>
      </c>
      <c r="V350" t="s">
        <v>294</v>
      </c>
      <c r="W350" s="8">
        <f t="shared" si="317"/>
        <v>719</v>
      </c>
      <c r="X350" s="8">
        <f t="shared" si="303"/>
        <v>719</v>
      </c>
      <c r="Y350" s="8">
        <f t="shared" si="304"/>
        <v>7734000</v>
      </c>
      <c r="Z350" s="8">
        <f t="shared" si="305"/>
        <v>7389000</v>
      </c>
      <c r="AA350" s="8">
        <f t="shared" si="306"/>
        <v>4475000</v>
      </c>
      <c r="AB350" s="8">
        <f t="shared" si="307"/>
        <v>4475000</v>
      </c>
      <c r="AC350" s="8">
        <f t="shared" si="308"/>
        <v>2586000</v>
      </c>
      <c r="AD350" s="8">
        <f t="shared" si="309"/>
        <v>214000</v>
      </c>
      <c r="AE350" s="8">
        <f t="shared" si="310"/>
        <v>216000</v>
      </c>
      <c r="AF350" s="8">
        <f t="shared" si="311"/>
        <v>182000</v>
      </c>
      <c r="AG350" s="8">
        <f t="shared" si="312"/>
        <v>568000</v>
      </c>
      <c r="AH350" s="8">
        <f t="shared" si="313"/>
        <v>764000</v>
      </c>
      <c r="AI350" s="8">
        <f t="shared" si="314"/>
        <v>424000</v>
      </c>
      <c r="AJ350" s="8">
        <f t="shared" si="315"/>
        <v>218000</v>
      </c>
      <c r="AK350" s="8">
        <f t="shared" si="316"/>
        <v>328000</v>
      </c>
    </row>
    <row r="351" spans="1:37" ht="16" x14ac:dyDescent="0.2">
      <c r="A351" s="7" t="s">
        <v>1033</v>
      </c>
      <c r="B351" s="7" t="s">
        <v>1032</v>
      </c>
      <c r="C351" s="7" t="s">
        <v>777</v>
      </c>
      <c r="D351" s="7" t="s">
        <v>786</v>
      </c>
      <c r="E351" s="8">
        <v>2020</v>
      </c>
      <c r="F351" s="8">
        <v>213</v>
      </c>
      <c r="G351" s="8">
        <v>213</v>
      </c>
      <c r="H351" s="8">
        <v>5114000</v>
      </c>
      <c r="I351" s="8">
        <v>2900000</v>
      </c>
      <c r="J351" s="8">
        <v>1990000</v>
      </c>
      <c r="K351" s="8">
        <v>1990000</v>
      </c>
      <c r="L351" s="8">
        <v>910000</v>
      </c>
      <c r="M351" s="8">
        <v>97000</v>
      </c>
      <c r="N351" s="8">
        <v>56000</v>
      </c>
      <c r="O351" s="8">
        <v>64000</v>
      </c>
      <c r="P351" s="8">
        <v>197000</v>
      </c>
      <c r="Q351" s="8">
        <v>234000</v>
      </c>
      <c r="R351" s="8">
        <v>146000</v>
      </c>
      <c r="S351" s="8">
        <v>116000</v>
      </c>
      <c r="T351" s="8">
        <v>0</v>
      </c>
      <c r="V351" t="s">
        <v>294</v>
      </c>
      <c r="W351" s="8">
        <f t="shared" si="317"/>
        <v>736</v>
      </c>
      <c r="X351" s="8">
        <f t="shared" si="303"/>
        <v>736</v>
      </c>
      <c r="Y351" s="8">
        <f t="shared" si="304"/>
        <v>15162000</v>
      </c>
      <c r="Z351" s="8">
        <f t="shared" si="305"/>
        <v>7454000</v>
      </c>
      <c r="AA351" s="8">
        <f t="shared" si="306"/>
        <v>4793000</v>
      </c>
      <c r="AB351" s="8">
        <f t="shared" si="307"/>
        <v>4793000</v>
      </c>
      <c r="AC351" s="8">
        <f t="shared" si="308"/>
        <v>2347000</v>
      </c>
      <c r="AD351" s="8">
        <f t="shared" si="309"/>
        <v>220000</v>
      </c>
      <c r="AE351" s="8">
        <f t="shared" si="310"/>
        <v>191000</v>
      </c>
      <c r="AF351" s="8">
        <f t="shared" si="311"/>
        <v>193000</v>
      </c>
      <c r="AG351" s="8">
        <f t="shared" si="312"/>
        <v>472000</v>
      </c>
      <c r="AH351" s="8">
        <f t="shared" si="313"/>
        <v>609000</v>
      </c>
      <c r="AI351" s="8">
        <f t="shared" si="314"/>
        <v>364000</v>
      </c>
      <c r="AJ351" s="8">
        <f t="shared" si="315"/>
        <v>298000</v>
      </c>
      <c r="AK351" s="8">
        <f t="shared" si="316"/>
        <v>314000</v>
      </c>
    </row>
    <row r="352" spans="1:37" ht="16" x14ac:dyDescent="0.2">
      <c r="A352" s="7" t="s">
        <v>1033</v>
      </c>
      <c r="B352" s="7" t="s">
        <v>1032</v>
      </c>
      <c r="C352" s="7" t="s">
        <v>777</v>
      </c>
      <c r="D352" s="7" t="s">
        <v>786</v>
      </c>
      <c r="E352" s="8">
        <v>2021</v>
      </c>
      <c r="F352" s="8">
        <v>214</v>
      </c>
      <c r="G352" s="8">
        <v>214</v>
      </c>
      <c r="H352" s="8">
        <v>3361000</v>
      </c>
      <c r="I352" s="8">
        <v>2895000</v>
      </c>
      <c r="J352" s="8">
        <v>1888000</v>
      </c>
      <c r="K352" s="8">
        <v>1888000</v>
      </c>
      <c r="L352" s="8">
        <v>1005000</v>
      </c>
      <c r="M352" s="8">
        <v>102000</v>
      </c>
      <c r="N352" s="8">
        <v>63000</v>
      </c>
      <c r="O352" s="8">
        <v>83000</v>
      </c>
      <c r="P352" s="8">
        <v>200000</v>
      </c>
      <c r="Q352" s="8">
        <v>289000</v>
      </c>
      <c r="R352" s="8">
        <v>135000</v>
      </c>
      <c r="S352" s="8">
        <v>133000</v>
      </c>
      <c r="T352" s="8">
        <v>2000</v>
      </c>
      <c r="V352" t="s">
        <v>294</v>
      </c>
      <c r="W352" s="8">
        <f t="shared" si="317"/>
        <v>676</v>
      </c>
      <c r="X352" s="8">
        <f t="shared" si="303"/>
        <v>676</v>
      </c>
      <c r="Y352" s="8">
        <f t="shared" si="304"/>
        <v>9489000</v>
      </c>
      <c r="Z352" s="8">
        <f t="shared" si="305"/>
        <v>8226000</v>
      </c>
      <c r="AA352" s="8">
        <f t="shared" si="306"/>
        <v>4927000</v>
      </c>
      <c r="AB352" s="8">
        <f t="shared" si="307"/>
        <v>4927000</v>
      </c>
      <c r="AC352" s="8">
        <f t="shared" si="308"/>
        <v>2969000</v>
      </c>
      <c r="AD352" s="8">
        <f t="shared" si="309"/>
        <v>255000</v>
      </c>
      <c r="AE352" s="8">
        <f t="shared" si="310"/>
        <v>224000</v>
      </c>
      <c r="AF352" s="8">
        <f t="shared" si="311"/>
        <v>213000</v>
      </c>
      <c r="AG352" s="8">
        <f t="shared" si="312"/>
        <v>508000</v>
      </c>
      <c r="AH352" s="8">
        <f t="shared" si="313"/>
        <v>919000</v>
      </c>
      <c r="AI352" s="8">
        <f t="shared" si="314"/>
        <v>350000</v>
      </c>
      <c r="AJ352" s="8">
        <f t="shared" si="315"/>
        <v>500000</v>
      </c>
      <c r="AK352" s="8">
        <f t="shared" si="316"/>
        <v>330000</v>
      </c>
    </row>
    <row r="353" spans="1:37" ht="16" x14ac:dyDescent="0.2">
      <c r="A353" s="7" t="s">
        <v>1033</v>
      </c>
      <c r="B353" s="7" t="s">
        <v>1032</v>
      </c>
      <c r="C353" s="7" t="s">
        <v>777</v>
      </c>
      <c r="D353" s="7" t="s">
        <v>786</v>
      </c>
      <c r="E353" s="8">
        <v>2022</v>
      </c>
      <c r="F353" s="8">
        <v>234</v>
      </c>
      <c r="G353" s="8">
        <v>234</v>
      </c>
      <c r="H353" s="8">
        <v>3668000</v>
      </c>
      <c r="I353" s="8">
        <v>3190000</v>
      </c>
      <c r="J353" s="8">
        <v>2102000</v>
      </c>
      <c r="K353" s="8">
        <v>2102000</v>
      </c>
      <c r="L353" s="8">
        <v>1088000</v>
      </c>
      <c r="M353" s="8">
        <v>104000</v>
      </c>
      <c r="N353" s="8">
        <v>42000</v>
      </c>
      <c r="O353" s="8">
        <v>70000</v>
      </c>
      <c r="P353" s="8">
        <v>181000</v>
      </c>
      <c r="Q353" s="8">
        <v>358000</v>
      </c>
      <c r="R353" s="8">
        <v>165000</v>
      </c>
      <c r="S353" s="8">
        <v>168000</v>
      </c>
      <c r="T353" s="8">
        <v>0</v>
      </c>
      <c r="V353" t="s">
        <v>294</v>
      </c>
      <c r="W353" s="8">
        <f>SUM(F345,F353)</f>
        <v>695</v>
      </c>
      <c r="X353" s="8">
        <f t="shared" si="303"/>
        <v>695</v>
      </c>
      <c r="Y353" s="8">
        <f t="shared" si="304"/>
        <v>10159000</v>
      </c>
      <c r="Z353" s="8">
        <f t="shared" si="305"/>
        <v>8586000</v>
      </c>
      <c r="AA353" s="8">
        <f t="shared" si="306"/>
        <v>5213000</v>
      </c>
      <c r="AB353" s="8">
        <f t="shared" si="307"/>
        <v>5213000</v>
      </c>
      <c r="AC353" s="8">
        <f t="shared" si="308"/>
        <v>2980000</v>
      </c>
      <c r="AD353" s="8">
        <f t="shared" si="309"/>
        <v>211000</v>
      </c>
      <c r="AE353" s="8">
        <f t="shared" si="310"/>
        <v>182000</v>
      </c>
      <c r="AF353" s="8">
        <f t="shared" si="311"/>
        <v>209000</v>
      </c>
      <c r="AG353" s="8">
        <f t="shared" si="312"/>
        <v>521000</v>
      </c>
      <c r="AH353" s="8">
        <f t="shared" si="313"/>
        <v>1029000</v>
      </c>
      <c r="AI353" s="8">
        <f t="shared" si="314"/>
        <v>423000</v>
      </c>
      <c r="AJ353" s="8">
        <f t="shared" si="315"/>
        <v>405000</v>
      </c>
      <c r="AK353" s="8">
        <f t="shared" si="316"/>
        <v>393000</v>
      </c>
    </row>
    <row r="354" spans="1:37" x14ac:dyDescent="0.2">
      <c r="A354" s="7" t="s">
        <v>1029</v>
      </c>
      <c r="B354" s="7" t="s">
        <v>1028</v>
      </c>
      <c r="C354" s="7" t="s">
        <v>777</v>
      </c>
      <c r="D354" s="7" t="s">
        <v>786</v>
      </c>
      <c r="E354" s="8">
        <v>2015</v>
      </c>
      <c r="F354" s="8">
        <v>353</v>
      </c>
      <c r="G354" s="8">
        <v>353</v>
      </c>
      <c r="H354" s="8">
        <v>4021000</v>
      </c>
      <c r="I354" s="8">
        <v>3885000</v>
      </c>
      <c r="J354" s="8">
        <v>1957000</v>
      </c>
      <c r="K354" s="8">
        <v>1957000</v>
      </c>
      <c r="L354" s="8">
        <v>1665000</v>
      </c>
      <c r="M354" s="8">
        <v>433000</v>
      </c>
      <c r="N354" s="8">
        <v>227000</v>
      </c>
      <c r="O354" s="8">
        <v>120000</v>
      </c>
      <c r="P354" s="8">
        <v>265000</v>
      </c>
      <c r="Q354" s="8">
        <v>354000</v>
      </c>
      <c r="R354" s="8">
        <v>133000</v>
      </c>
      <c r="S354" s="8">
        <v>133000</v>
      </c>
      <c r="T354" s="8">
        <v>263000</v>
      </c>
    </row>
    <row r="355" spans="1:37" x14ac:dyDescent="0.2">
      <c r="A355" s="7" t="s">
        <v>1029</v>
      </c>
      <c r="B355" s="7" t="s">
        <v>1028</v>
      </c>
      <c r="C355" s="7" t="s">
        <v>777</v>
      </c>
      <c r="D355" s="7" t="s">
        <v>786</v>
      </c>
      <c r="E355" s="8">
        <v>2016</v>
      </c>
      <c r="F355" s="8">
        <v>362</v>
      </c>
      <c r="G355" s="8">
        <v>362</v>
      </c>
      <c r="H355" s="8">
        <v>3992000</v>
      </c>
      <c r="I355" s="8">
        <v>3910000</v>
      </c>
      <c r="J355" s="8">
        <v>2073000</v>
      </c>
      <c r="K355" s="8">
        <v>2073000</v>
      </c>
      <c r="L355" s="8">
        <v>1568000</v>
      </c>
      <c r="M355" s="8">
        <v>307000</v>
      </c>
      <c r="N355" s="8">
        <v>187000</v>
      </c>
      <c r="O355" s="8">
        <v>121000</v>
      </c>
      <c r="P355" s="8">
        <v>301000</v>
      </c>
      <c r="Q355" s="8">
        <v>347000</v>
      </c>
      <c r="R355" s="8">
        <v>149000</v>
      </c>
      <c r="S355" s="8">
        <v>156000</v>
      </c>
      <c r="T355" s="8">
        <v>269000</v>
      </c>
    </row>
    <row r="356" spans="1:37" x14ac:dyDescent="0.2">
      <c r="A356" s="7" t="s">
        <v>1029</v>
      </c>
      <c r="B356" s="7" t="s">
        <v>1028</v>
      </c>
      <c r="C356" s="7" t="s">
        <v>777</v>
      </c>
      <c r="D356" s="7" t="s">
        <v>786</v>
      </c>
      <c r="E356" s="8">
        <v>2017</v>
      </c>
      <c r="F356" s="8">
        <v>367</v>
      </c>
      <c r="G356" s="8">
        <v>367</v>
      </c>
      <c r="H356" s="8">
        <v>3566000</v>
      </c>
      <c r="I356" s="8">
        <v>3389000</v>
      </c>
      <c r="J356" s="8">
        <v>1664000</v>
      </c>
      <c r="K356" s="8">
        <v>1664000</v>
      </c>
      <c r="L356" s="8">
        <v>1502000</v>
      </c>
      <c r="M356" s="8">
        <v>271000</v>
      </c>
      <c r="N356" s="8">
        <v>219000</v>
      </c>
      <c r="O356" s="8">
        <v>127000</v>
      </c>
      <c r="P356" s="8">
        <v>215000</v>
      </c>
      <c r="Q356" s="8">
        <v>370000</v>
      </c>
      <c r="R356" s="8">
        <v>121000</v>
      </c>
      <c r="S356" s="8">
        <v>179000</v>
      </c>
      <c r="T356" s="8">
        <v>223000</v>
      </c>
    </row>
    <row r="357" spans="1:37" x14ac:dyDescent="0.2">
      <c r="A357" s="7" t="s">
        <v>1029</v>
      </c>
      <c r="B357" s="7" t="s">
        <v>1028</v>
      </c>
      <c r="C357" s="7" t="s">
        <v>777</v>
      </c>
      <c r="D357" s="7" t="s">
        <v>786</v>
      </c>
      <c r="E357" s="8">
        <v>2018</v>
      </c>
      <c r="F357" s="8">
        <v>355</v>
      </c>
      <c r="G357" s="8">
        <v>355</v>
      </c>
      <c r="H357" s="8">
        <v>3536000</v>
      </c>
      <c r="I357" s="8">
        <v>3360000</v>
      </c>
      <c r="J357" s="8">
        <v>1717000</v>
      </c>
      <c r="K357" s="8">
        <v>1717000</v>
      </c>
      <c r="L357" s="8">
        <v>1424000</v>
      </c>
      <c r="M357" s="8">
        <v>243000</v>
      </c>
      <c r="N357" s="8">
        <v>161000</v>
      </c>
      <c r="O357" s="8">
        <v>148000</v>
      </c>
      <c r="P357" s="8">
        <v>257000</v>
      </c>
      <c r="Q357" s="8">
        <v>365000</v>
      </c>
      <c r="R357" s="8">
        <v>139000</v>
      </c>
      <c r="S357" s="8">
        <v>111000</v>
      </c>
      <c r="T357" s="8">
        <v>219000</v>
      </c>
    </row>
    <row r="358" spans="1:37" x14ac:dyDescent="0.2">
      <c r="A358" s="7" t="s">
        <v>1029</v>
      </c>
      <c r="B358" s="7" t="s">
        <v>1028</v>
      </c>
      <c r="C358" s="7" t="s">
        <v>777</v>
      </c>
      <c r="D358" s="7" t="s">
        <v>786</v>
      </c>
      <c r="E358" s="8">
        <v>2019</v>
      </c>
      <c r="F358" s="8">
        <v>343</v>
      </c>
      <c r="G358" s="8">
        <v>343</v>
      </c>
      <c r="H358" s="8">
        <v>4324000</v>
      </c>
      <c r="I358" s="8">
        <v>3919000</v>
      </c>
      <c r="J358" s="8">
        <v>1997000</v>
      </c>
      <c r="K358" s="8">
        <v>1997000</v>
      </c>
      <c r="L358" s="8">
        <v>1681000</v>
      </c>
      <c r="M358" s="8">
        <v>233000</v>
      </c>
      <c r="N358" s="8">
        <v>192000</v>
      </c>
      <c r="O358" s="8">
        <v>274000</v>
      </c>
      <c r="P358" s="8">
        <v>235000</v>
      </c>
      <c r="Q358" s="8">
        <v>439000</v>
      </c>
      <c r="R358" s="8">
        <v>144000</v>
      </c>
      <c r="S358" s="8">
        <v>164000</v>
      </c>
      <c r="T358" s="8">
        <v>241000</v>
      </c>
    </row>
    <row r="359" spans="1:37" x14ac:dyDescent="0.2">
      <c r="A359" s="7" t="s">
        <v>1029</v>
      </c>
      <c r="B359" s="7" t="s">
        <v>1028</v>
      </c>
      <c r="C359" s="7" t="s">
        <v>777</v>
      </c>
      <c r="D359" s="7" t="s">
        <v>786</v>
      </c>
      <c r="E359" s="8">
        <v>2020</v>
      </c>
      <c r="F359" s="8">
        <v>344</v>
      </c>
      <c r="G359" s="8">
        <v>344</v>
      </c>
      <c r="H359" s="8">
        <v>4718000</v>
      </c>
      <c r="I359" s="8">
        <v>3632000</v>
      </c>
      <c r="J359" s="8">
        <v>1852000</v>
      </c>
      <c r="K359" s="8">
        <v>1852000</v>
      </c>
      <c r="L359" s="8">
        <v>1537000</v>
      </c>
      <c r="M359" s="8">
        <v>246000</v>
      </c>
      <c r="N359" s="8">
        <v>195000</v>
      </c>
      <c r="O359" s="8">
        <v>141000</v>
      </c>
      <c r="P359" s="8">
        <v>244000</v>
      </c>
      <c r="Q359" s="8">
        <v>383000</v>
      </c>
      <c r="R359" s="8">
        <v>172000</v>
      </c>
      <c r="S359" s="8">
        <v>156000</v>
      </c>
      <c r="T359" s="8">
        <v>243000</v>
      </c>
    </row>
    <row r="360" spans="1:37" x14ac:dyDescent="0.2">
      <c r="A360" s="7" t="s">
        <v>1029</v>
      </c>
      <c r="B360" s="7" t="s">
        <v>1028</v>
      </c>
      <c r="C360" s="7" t="s">
        <v>777</v>
      </c>
      <c r="D360" s="7" t="s">
        <v>786</v>
      </c>
      <c r="E360" s="8">
        <v>2021</v>
      </c>
      <c r="F360" s="8">
        <v>328</v>
      </c>
      <c r="G360" s="8">
        <v>328</v>
      </c>
      <c r="H360" s="8">
        <v>4345000</v>
      </c>
      <c r="I360" s="8">
        <v>3883000</v>
      </c>
      <c r="J360" s="8">
        <v>2185000</v>
      </c>
      <c r="K360" s="8">
        <v>2185000</v>
      </c>
      <c r="L360" s="8">
        <v>1429000</v>
      </c>
      <c r="M360" s="8">
        <v>103000</v>
      </c>
      <c r="N360" s="8">
        <v>155000</v>
      </c>
      <c r="O360" s="8">
        <v>133000</v>
      </c>
      <c r="P360" s="8">
        <v>274000</v>
      </c>
      <c r="Q360" s="8">
        <v>459000</v>
      </c>
      <c r="R360" s="8">
        <v>122000</v>
      </c>
      <c r="S360" s="8">
        <v>183000</v>
      </c>
      <c r="T360" s="8">
        <v>269000</v>
      </c>
    </row>
    <row r="361" spans="1:37" x14ac:dyDescent="0.2">
      <c r="A361" s="7" t="s">
        <v>1029</v>
      </c>
      <c r="B361" s="7" t="s">
        <v>1028</v>
      </c>
      <c r="C361" s="7" t="s">
        <v>777</v>
      </c>
      <c r="D361" s="7" t="s">
        <v>786</v>
      </c>
      <c r="E361" s="8">
        <v>2022</v>
      </c>
      <c r="F361" s="8">
        <v>358</v>
      </c>
      <c r="G361" s="8">
        <v>358</v>
      </c>
      <c r="H361" s="8">
        <v>4456000</v>
      </c>
      <c r="I361" s="8">
        <v>4155000</v>
      </c>
      <c r="J361" s="8">
        <v>2305000</v>
      </c>
      <c r="K361" s="8">
        <v>2305000</v>
      </c>
      <c r="L361" s="8">
        <v>1497000</v>
      </c>
      <c r="M361" s="8">
        <v>111000</v>
      </c>
      <c r="N361" s="8">
        <v>172000</v>
      </c>
      <c r="O361" s="8">
        <v>121000</v>
      </c>
      <c r="P361" s="8">
        <v>291000</v>
      </c>
      <c r="Q361" s="8">
        <v>480000</v>
      </c>
      <c r="R361" s="8">
        <v>144000</v>
      </c>
      <c r="S361" s="8">
        <v>178000</v>
      </c>
      <c r="T361" s="8">
        <v>353000</v>
      </c>
    </row>
    <row r="362" spans="1:37" ht="16" x14ac:dyDescent="0.2">
      <c r="A362" s="7" t="s">
        <v>1031</v>
      </c>
      <c r="B362" s="7" t="s">
        <v>1030</v>
      </c>
      <c r="C362" s="7" t="s">
        <v>777</v>
      </c>
      <c r="D362" s="7" t="s">
        <v>786</v>
      </c>
      <c r="E362" s="8">
        <v>2015</v>
      </c>
      <c r="F362" s="8">
        <v>176</v>
      </c>
      <c r="G362" s="8">
        <v>176</v>
      </c>
      <c r="H362" s="8">
        <v>2603000</v>
      </c>
      <c r="I362" s="8">
        <v>2411000</v>
      </c>
      <c r="J362" s="8">
        <v>1467000</v>
      </c>
      <c r="K362" s="8">
        <v>1467000</v>
      </c>
      <c r="L362" s="8">
        <v>933000</v>
      </c>
      <c r="M362" s="8">
        <v>81000</v>
      </c>
      <c r="N362" s="8">
        <v>115000</v>
      </c>
      <c r="O362" s="8">
        <v>81000</v>
      </c>
      <c r="P362" s="8">
        <v>159000</v>
      </c>
      <c r="Q362" s="8">
        <v>319000</v>
      </c>
      <c r="R362" s="8">
        <v>98000</v>
      </c>
      <c r="S362" s="8">
        <v>80000</v>
      </c>
      <c r="T362" s="8">
        <v>11000</v>
      </c>
      <c r="V362" t="s">
        <v>233</v>
      </c>
      <c r="W362" s="8">
        <f>SUM(F354,F362)</f>
        <v>529</v>
      </c>
      <c r="X362" s="8">
        <f t="shared" ref="X362:X369" si="318">SUM(G354,G362)</f>
        <v>529</v>
      </c>
      <c r="Y362" s="8">
        <f t="shared" ref="Y362:Y369" si="319">SUM(H354,H362)</f>
        <v>6624000</v>
      </c>
      <c r="Z362" s="8">
        <f t="shared" ref="Z362:Z369" si="320">SUM(I354,I362)</f>
        <v>6296000</v>
      </c>
      <c r="AA362" s="8">
        <f t="shared" ref="AA362:AA369" si="321">SUM(J354,J362)</f>
        <v>3424000</v>
      </c>
      <c r="AB362" s="8">
        <f t="shared" ref="AB362:AB369" si="322">SUM(K354,K362)</f>
        <v>3424000</v>
      </c>
      <c r="AC362" s="8">
        <f t="shared" ref="AC362:AC369" si="323">SUM(L354,L362)</f>
        <v>2598000</v>
      </c>
      <c r="AD362" s="8">
        <f t="shared" ref="AD362:AD369" si="324">SUM(M354,M362)</f>
        <v>514000</v>
      </c>
      <c r="AE362" s="8">
        <f t="shared" ref="AE362:AE369" si="325">SUM(N354,N362)</f>
        <v>342000</v>
      </c>
      <c r="AF362" s="8">
        <f t="shared" ref="AF362:AF369" si="326">SUM(O354,O362)</f>
        <v>201000</v>
      </c>
      <c r="AG362" s="8">
        <f t="shared" ref="AG362:AG369" si="327">SUM(P354,P362)</f>
        <v>424000</v>
      </c>
      <c r="AH362" s="8">
        <f t="shared" ref="AH362:AH369" si="328">SUM(Q354,Q362)</f>
        <v>673000</v>
      </c>
      <c r="AI362" s="8">
        <f t="shared" ref="AI362:AI369" si="329">SUM(R354,R362)</f>
        <v>231000</v>
      </c>
      <c r="AJ362" s="8">
        <f t="shared" ref="AJ362:AJ369" si="330">SUM(S354,S362)</f>
        <v>213000</v>
      </c>
      <c r="AK362" s="8">
        <f t="shared" ref="AK362:AK369" si="331">SUM(T354,T362)</f>
        <v>274000</v>
      </c>
    </row>
    <row r="363" spans="1:37" ht="16" x14ac:dyDescent="0.2">
      <c r="A363" s="7" t="s">
        <v>1031</v>
      </c>
      <c r="B363" s="7" t="s">
        <v>1030</v>
      </c>
      <c r="C363" s="7" t="s">
        <v>777</v>
      </c>
      <c r="D363" s="7" t="s">
        <v>786</v>
      </c>
      <c r="E363" s="8">
        <v>2016</v>
      </c>
      <c r="F363" s="8">
        <v>165</v>
      </c>
      <c r="G363" s="8">
        <v>165</v>
      </c>
      <c r="H363" s="8">
        <v>2667000</v>
      </c>
      <c r="I363" s="8">
        <v>2459000</v>
      </c>
      <c r="J363" s="8">
        <v>1552000</v>
      </c>
      <c r="K363" s="8">
        <v>1552000</v>
      </c>
      <c r="L363" s="8">
        <v>896000</v>
      </c>
      <c r="M363" s="8">
        <v>78000</v>
      </c>
      <c r="N363" s="8">
        <v>82000</v>
      </c>
      <c r="O363" s="8">
        <v>87000</v>
      </c>
      <c r="P363" s="8">
        <v>153000</v>
      </c>
      <c r="Q363" s="8">
        <v>315000</v>
      </c>
      <c r="R363" s="8">
        <v>105000</v>
      </c>
      <c r="S363" s="8">
        <v>76000</v>
      </c>
      <c r="T363" s="8">
        <v>11000</v>
      </c>
      <c r="V363" t="s">
        <v>233</v>
      </c>
      <c r="W363" s="8">
        <f t="shared" ref="W363:W368" si="332">SUM(F355,F363)</f>
        <v>527</v>
      </c>
      <c r="X363" s="8">
        <f t="shared" si="318"/>
        <v>527</v>
      </c>
      <c r="Y363" s="8">
        <f t="shared" si="319"/>
        <v>6659000</v>
      </c>
      <c r="Z363" s="8">
        <f t="shared" si="320"/>
        <v>6369000</v>
      </c>
      <c r="AA363" s="8">
        <f t="shared" si="321"/>
        <v>3625000</v>
      </c>
      <c r="AB363" s="8">
        <f t="shared" si="322"/>
        <v>3625000</v>
      </c>
      <c r="AC363" s="8">
        <f t="shared" si="323"/>
        <v>2464000</v>
      </c>
      <c r="AD363" s="8">
        <f t="shared" si="324"/>
        <v>385000</v>
      </c>
      <c r="AE363" s="8">
        <f t="shared" si="325"/>
        <v>269000</v>
      </c>
      <c r="AF363" s="8">
        <f t="shared" si="326"/>
        <v>208000</v>
      </c>
      <c r="AG363" s="8">
        <f t="shared" si="327"/>
        <v>454000</v>
      </c>
      <c r="AH363" s="8">
        <f t="shared" si="328"/>
        <v>662000</v>
      </c>
      <c r="AI363" s="8">
        <f t="shared" si="329"/>
        <v>254000</v>
      </c>
      <c r="AJ363" s="8">
        <f t="shared" si="330"/>
        <v>232000</v>
      </c>
      <c r="AK363" s="8">
        <f t="shared" si="331"/>
        <v>280000</v>
      </c>
    </row>
    <row r="364" spans="1:37" ht="16" x14ac:dyDescent="0.2">
      <c r="A364" s="7" t="s">
        <v>1031</v>
      </c>
      <c r="B364" s="7" t="s">
        <v>1030</v>
      </c>
      <c r="C364" s="7" t="s">
        <v>777</v>
      </c>
      <c r="D364" s="7" t="s">
        <v>786</v>
      </c>
      <c r="E364" s="8">
        <v>2017</v>
      </c>
      <c r="F364" s="8">
        <v>147</v>
      </c>
      <c r="G364" s="8">
        <v>147</v>
      </c>
      <c r="H364" s="8">
        <v>2504000</v>
      </c>
      <c r="I364" s="8">
        <v>2223000</v>
      </c>
      <c r="J364" s="8">
        <v>1330000</v>
      </c>
      <c r="K364" s="8">
        <v>1330000</v>
      </c>
      <c r="L364" s="8">
        <v>885000</v>
      </c>
      <c r="M364" s="8">
        <v>63000</v>
      </c>
      <c r="N364" s="8">
        <v>88000</v>
      </c>
      <c r="O364" s="8">
        <v>85000</v>
      </c>
      <c r="P364" s="8">
        <v>149000</v>
      </c>
      <c r="Q364" s="8">
        <v>276000</v>
      </c>
      <c r="R364" s="8">
        <v>90000</v>
      </c>
      <c r="S364" s="8">
        <v>134000</v>
      </c>
      <c r="T364" s="8">
        <v>8000</v>
      </c>
      <c r="V364" t="s">
        <v>233</v>
      </c>
      <c r="W364" s="8">
        <f t="shared" si="332"/>
        <v>514</v>
      </c>
      <c r="X364" s="8">
        <f t="shared" si="318"/>
        <v>514</v>
      </c>
      <c r="Y364" s="8">
        <f t="shared" si="319"/>
        <v>6070000</v>
      </c>
      <c r="Z364" s="8">
        <f t="shared" si="320"/>
        <v>5612000</v>
      </c>
      <c r="AA364" s="8">
        <f t="shared" si="321"/>
        <v>2994000</v>
      </c>
      <c r="AB364" s="8">
        <f t="shared" si="322"/>
        <v>2994000</v>
      </c>
      <c r="AC364" s="8">
        <f t="shared" si="323"/>
        <v>2387000</v>
      </c>
      <c r="AD364" s="8">
        <f t="shared" si="324"/>
        <v>334000</v>
      </c>
      <c r="AE364" s="8">
        <f t="shared" si="325"/>
        <v>307000</v>
      </c>
      <c r="AF364" s="8">
        <f t="shared" si="326"/>
        <v>212000</v>
      </c>
      <c r="AG364" s="8">
        <f t="shared" si="327"/>
        <v>364000</v>
      </c>
      <c r="AH364" s="8">
        <f t="shared" si="328"/>
        <v>646000</v>
      </c>
      <c r="AI364" s="8">
        <f t="shared" si="329"/>
        <v>211000</v>
      </c>
      <c r="AJ364" s="8">
        <f t="shared" si="330"/>
        <v>313000</v>
      </c>
      <c r="AK364" s="8">
        <f t="shared" si="331"/>
        <v>231000</v>
      </c>
    </row>
    <row r="365" spans="1:37" ht="16" x14ac:dyDescent="0.2">
      <c r="A365" s="7" t="s">
        <v>1031</v>
      </c>
      <c r="B365" s="7" t="s">
        <v>1030</v>
      </c>
      <c r="C365" s="7" t="s">
        <v>777</v>
      </c>
      <c r="D365" s="7" t="s">
        <v>786</v>
      </c>
      <c r="E365" s="8">
        <v>2018</v>
      </c>
      <c r="F365" s="8">
        <v>143</v>
      </c>
      <c r="G365" s="8">
        <v>143</v>
      </c>
      <c r="H365" s="8">
        <v>2420000</v>
      </c>
      <c r="I365" s="8">
        <v>2190000</v>
      </c>
      <c r="J365" s="8">
        <v>1248000</v>
      </c>
      <c r="K365" s="8">
        <v>1248000</v>
      </c>
      <c r="L365" s="8">
        <v>942000</v>
      </c>
      <c r="M365" s="8">
        <v>77000</v>
      </c>
      <c r="N365" s="8">
        <v>100000</v>
      </c>
      <c r="O365" s="8">
        <v>94000</v>
      </c>
      <c r="P365" s="8">
        <v>148000</v>
      </c>
      <c r="Q365" s="8">
        <v>327000</v>
      </c>
      <c r="R365" s="8">
        <v>112000</v>
      </c>
      <c r="S365" s="8">
        <v>84000</v>
      </c>
      <c r="T365" s="8">
        <v>0</v>
      </c>
      <c r="V365" t="s">
        <v>233</v>
      </c>
      <c r="W365" s="8">
        <f t="shared" si="332"/>
        <v>498</v>
      </c>
      <c r="X365" s="8">
        <f t="shared" si="318"/>
        <v>498</v>
      </c>
      <c r="Y365" s="8">
        <f t="shared" si="319"/>
        <v>5956000</v>
      </c>
      <c r="Z365" s="8">
        <f t="shared" si="320"/>
        <v>5550000</v>
      </c>
      <c r="AA365" s="8">
        <f t="shared" si="321"/>
        <v>2965000</v>
      </c>
      <c r="AB365" s="8">
        <f t="shared" si="322"/>
        <v>2965000</v>
      </c>
      <c r="AC365" s="8">
        <f t="shared" si="323"/>
        <v>2366000</v>
      </c>
      <c r="AD365" s="8">
        <f t="shared" si="324"/>
        <v>320000</v>
      </c>
      <c r="AE365" s="8">
        <f t="shared" si="325"/>
        <v>261000</v>
      </c>
      <c r="AF365" s="8">
        <f t="shared" si="326"/>
        <v>242000</v>
      </c>
      <c r="AG365" s="8">
        <f t="shared" si="327"/>
        <v>405000</v>
      </c>
      <c r="AH365" s="8">
        <f t="shared" si="328"/>
        <v>692000</v>
      </c>
      <c r="AI365" s="8">
        <f t="shared" si="329"/>
        <v>251000</v>
      </c>
      <c r="AJ365" s="8">
        <f t="shared" si="330"/>
        <v>195000</v>
      </c>
      <c r="AK365" s="8">
        <f t="shared" si="331"/>
        <v>219000</v>
      </c>
    </row>
    <row r="366" spans="1:37" ht="16" x14ac:dyDescent="0.2">
      <c r="A366" s="7" t="s">
        <v>1031</v>
      </c>
      <c r="B366" s="7" t="s">
        <v>1030</v>
      </c>
      <c r="C366" s="7" t="s">
        <v>777</v>
      </c>
      <c r="D366" s="7" t="s">
        <v>786</v>
      </c>
      <c r="E366" s="8">
        <v>2019</v>
      </c>
      <c r="F366" s="8">
        <v>126</v>
      </c>
      <c r="G366" s="8">
        <v>126</v>
      </c>
      <c r="H366" s="8">
        <v>2198000</v>
      </c>
      <c r="I366" s="8">
        <v>1940000</v>
      </c>
      <c r="J366" s="8">
        <v>1101000</v>
      </c>
      <c r="K366" s="8">
        <v>1101000</v>
      </c>
      <c r="L366" s="8">
        <v>839000</v>
      </c>
      <c r="M366" s="8">
        <v>53000</v>
      </c>
      <c r="N366" s="8">
        <v>59000</v>
      </c>
      <c r="O366" s="8">
        <v>114000</v>
      </c>
      <c r="P366" s="8">
        <v>94000</v>
      </c>
      <c r="Q366" s="8">
        <v>299000</v>
      </c>
      <c r="R366" s="8">
        <v>112000</v>
      </c>
      <c r="S366" s="8">
        <v>108000</v>
      </c>
      <c r="T366" s="8">
        <v>0</v>
      </c>
      <c r="V366" t="s">
        <v>233</v>
      </c>
      <c r="W366" s="8">
        <f t="shared" si="332"/>
        <v>469</v>
      </c>
      <c r="X366" s="8">
        <f t="shared" si="318"/>
        <v>469</v>
      </c>
      <c r="Y366" s="8">
        <f t="shared" si="319"/>
        <v>6522000</v>
      </c>
      <c r="Z366" s="8">
        <f t="shared" si="320"/>
        <v>5859000</v>
      </c>
      <c r="AA366" s="8">
        <f t="shared" si="321"/>
        <v>3098000</v>
      </c>
      <c r="AB366" s="8">
        <f t="shared" si="322"/>
        <v>3098000</v>
      </c>
      <c r="AC366" s="8">
        <f t="shared" si="323"/>
        <v>2520000</v>
      </c>
      <c r="AD366" s="8">
        <f t="shared" si="324"/>
        <v>286000</v>
      </c>
      <c r="AE366" s="8">
        <f t="shared" si="325"/>
        <v>251000</v>
      </c>
      <c r="AF366" s="8">
        <f t="shared" si="326"/>
        <v>388000</v>
      </c>
      <c r="AG366" s="8">
        <f t="shared" si="327"/>
        <v>329000</v>
      </c>
      <c r="AH366" s="8">
        <f t="shared" si="328"/>
        <v>738000</v>
      </c>
      <c r="AI366" s="8">
        <f t="shared" si="329"/>
        <v>256000</v>
      </c>
      <c r="AJ366" s="8">
        <f t="shared" si="330"/>
        <v>272000</v>
      </c>
      <c r="AK366" s="8">
        <f t="shared" si="331"/>
        <v>241000</v>
      </c>
    </row>
    <row r="367" spans="1:37" ht="16" x14ac:dyDescent="0.2">
      <c r="A367" s="7" t="s">
        <v>1031</v>
      </c>
      <c r="B367" s="7" t="s">
        <v>1030</v>
      </c>
      <c r="C367" s="7" t="s">
        <v>777</v>
      </c>
      <c r="D367" s="7" t="s">
        <v>786</v>
      </c>
      <c r="E367" s="8">
        <v>2020</v>
      </c>
      <c r="F367" s="8">
        <v>124</v>
      </c>
      <c r="G367" s="8">
        <v>124</v>
      </c>
      <c r="H367" s="8">
        <v>2287000</v>
      </c>
      <c r="I367" s="8">
        <v>1942000</v>
      </c>
      <c r="J367" s="8">
        <v>973000</v>
      </c>
      <c r="K367" s="8">
        <v>973000</v>
      </c>
      <c r="L367" s="8">
        <v>969000</v>
      </c>
      <c r="M367" s="8">
        <v>55000</v>
      </c>
      <c r="N367" s="8">
        <v>123000</v>
      </c>
      <c r="O367" s="8">
        <v>93000</v>
      </c>
      <c r="P367" s="8">
        <v>108000</v>
      </c>
      <c r="Q367" s="8">
        <v>373000</v>
      </c>
      <c r="R367" s="8">
        <v>98000</v>
      </c>
      <c r="S367" s="8">
        <v>119000</v>
      </c>
      <c r="T367" s="8">
        <v>0</v>
      </c>
      <c r="V367" t="s">
        <v>233</v>
      </c>
      <c r="W367" s="8">
        <f t="shared" si="332"/>
        <v>468</v>
      </c>
      <c r="X367" s="8">
        <f t="shared" si="318"/>
        <v>468</v>
      </c>
      <c r="Y367" s="8">
        <f t="shared" si="319"/>
        <v>7005000</v>
      </c>
      <c r="Z367" s="8">
        <f t="shared" si="320"/>
        <v>5574000</v>
      </c>
      <c r="AA367" s="8">
        <f t="shared" si="321"/>
        <v>2825000</v>
      </c>
      <c r="AB367" s="8">
        <f t="shared" si="322"/>
        <v>2825000</v>
      </c>
      <c r="AC367" s="8">
        <f t="shared" si="323"/>
        <v>2506000</v>
      </c>
      <c r="AD367" s="8">
        <f t="shared" si="324"/>
        <v>301000</v>
      </c>
      <c r="AE367" s="8">
        <f t="shared" si="325"/>
        <v>318000</v>
      </c>
      <c r="AF367" s="8">
        <f t="shared" si="326"/>
        <v>234000</v>
      </c>
      <c r="AG367" s="8">
        <f t="shared" si="327"/>
        <v>352000</v>
      </c>
      <c r="AH367" s="8">
        <f t="shared" si="328"/>
        <v>756000</v>
      </c>
      <c r="AI367" s="8">
        <f t="shared" si="329"/>
        <v>270000</v>
      </c>
      <c r="AJ367" s="8">
        <f t="shared" si="330"/>
        <v>275000</v>
      </c>
      <c r="AK367" s="8">
        <f t="shared" si="331"/>
        <v>243000</v>
      </c>
    </row>
    <row r="368" spans="1:37" ht="16" x14ac:dyDescent="0.2">
      <c r="A368" s="7" t="s">
        <v>1031</v>
      </c>
      <c r="B368" s="7" t="s">
        <v>1030</v>
      </c>
      <c r="C368" s="7" t="s">
        <v>777</v>
      </c>
      <c r="D368" s="7" t="s">
        <v>786</v>
      </c>
      <c r="E368" s="8">
        <v>2021</v>
      </c>
      <c r="F368" s="8">
        <v>143</v>
      </c>
      <c r="G368" s="8">
        <v>143</v>
      </c>
      <c r="H368" s="8">
        <v>2211000</v>
      </c>
      <c r="I368" s="8">
        <v>2044000</v>
      </c>
      <c r="J368" s="8">
        <v>1170000</v>
      </c>
      <c r="K368" s="8">
        <v>1170000</v>
      </c>
      <c r="L368" s="8">
        <v>874000</v>
      </c>
      <c r="M368" s="8">
        <v>46000</v>
      </c>
      <c r="N368" s="8">
        <v>79000</v>
      </c>
      <c r="O368" s="8">
        <v>92000</v>
      </c>
      <c r="P368" s="8">
        <v>123000</v>
      </c>
      <c r="Q368" s="8">
        <v>319000</v>
      </c>
      <c r="R368" s="8">
        <v>97000</v>
      </c>
      <c r="S368" s="8">
        <v>118000</v>
      </c>
      <c r="T368" s="8">
        <v>0</v>
      </c>
      <c r="V368" t="s">
        <v>233</v>
      </c>
      <c r="W368" s="8">
        <f t="shared" si="332"/>
        <v>471</v>
      </c>
      <c r="X368" s="8">
        <f t="shared" si="318"/>
        <v>471</v>
      </c>
      <c r="Y368" s="8">
        <f t="shared" si="319"/>
        <v>6556000</v>
      </c>
      <c r="Z368" s="8">
        <f t="shared" si="320"/>
        <v>5927000</v>
      </c>
      <c r="AA368" s="8">
        <f t="shared" si="321"/>
        <v>3355000</v>
      </c>
      <c r="AB368" s="8">
        <f t="shared" si="322"/>
        <v>3355000</v>
      </c>
      <c r="AC368" s="8">
        <f t="shared" si="323"/>
        <v>2303000</v>
      </c>
      <c r="AD368" s="8">
        <f t="shared" si="324"/>
        <v>149000</v>
      </c>
      <c r="AE368" s="8">
        <f t="shared" si="325"/>
        <v>234000</v>
      </c>
      <c r="AF368" s="8">
        <f t="shared" si="326"/>
        <v>225000</v>
      </c>
      <c r="AG368" s="8">
        <f t="shared" si="327"/>
        <v>397000</v>
      </c>
      <c r="AH368" s="8">
        <f t="shared" si="328"/>
        <v>778000</v>
      </c>
      <c r="AI368" s="8">
        <f t="shared" si="329"/>
        <v>219000</v>
      </c>
      <c r="AJ368" s="8">
        <f t="shared" si="330"/>
        <v>301000</v>
      </c>
      <c r="AK368" s="8">
        <f t="shared" si="331"/>
        <v>269000</v>
      </c>
    </row>
    <row r="369" spans="1:37" ht="16" x14ac:dyDescent="0.2">
      <c r="A369" s="7" t="s">
        <v>1031</v>
      </c>
      <c r="B369" s="7" t="s">
        <v>1030</v>
      </c>
      <c r="C369" s="7" t="s">
        <v>777</v>
      </c>
      <c r="D369" s="7" t="s">
        <v>786</v>
      </c>
      <c r="E369" s="8">
        <v>2022</v>
      </c>
      <c r="F369" s="8">
        <v>138</v>
      </c>
      <c r="G369" s="8">
        <v>138</v>
      </c>
      <c r="H369" s="8">
        <v>2261000</v>
      </c>
      <c r="I369" s="8">
        <v>2161000</v>
      </c>
      <c r="J369" s="8">
        <v>1320000</v>
      </c>
      <c r="K369" s="8">
        <v>1320000</v>
      </c>
      <c r="L369" s="8">
        <v>841000</v>
      </c>
      <c r="M369" s="8">
        <v>54000</v>
      </c>
      <c r="N369" s="8">
        <v>79000</v>
      </c>
      <c r="O369" s="8">
        <v>80000</v>
      </c>
      <c r="P369" s="8">
        <v>147000</v>
      </c>
      <c r="Q369" s="8">
        <v>268000</v>
      </c>
      <c r="R369" s="8">
        <v>94000</v>
      </c>
      <c r="S369" s="8">
        <v>119000</v>
      </c>
      <c r="T369" s="8">
        <v>0</v>
      </c>
      <c r="V369" t="s">
        <v>233</v>
      </c>
      <c r="W369" s="8">
        <f>SUM(F361,F369)</f>
        <v>496</v>
      </c>
      <c r="X369" s="8">
        <f t="shared" si="318"/>
        <v>496</v>
      </c>
      <c r="Y369" s="8">
        <f t="shared" si="319"/>
        <v>6717000</v>
      </c>
      <c r="Z369" s="8">
        <f t="shared" si="320"/>
        <v>6316000</v>
      </c>
      <c r="AA369" s="8">
        <f t="shared" si="321"/>
        <v>3625000</v>
      </c>
      <c r="AB369" s="8">
        <f t="shared" si="322"/>
        <v>3625000</v>
      </c>
      <c r="AC369" s="8">
        <f t="shared" si="323"/>
        <v>2338000</v>
      </c>
      <c r="AD369" s="8">
        <f t="shared" si="324"/>
        <v>165000</v>
      </c>
      <c r="AE369" s="8">
        <f t="shared" si="325"/>
        <v>251000</v>
      </c>
      <c r="AF369" s="8">
        <f t="shared" si="326"/>
        <v>201000</v>
      </c>
      <c r="AG369" s="8">
        <f t="shared" si="327"/>
        <v>438000</v>
      </c>
      <c r="AH369" s="8">
        <f t="shared" si="328"/>
        <v>748000</v>
      </c>
      <c r="AI369" s="8">
        <f t="shared" si="329"/>
        <v>238000</v>
      </c>
      <c r="AJ369" s="8">
        <f t="shared" si="330"/>
        <v>297000</v>
      </c>
      <c r="AK369" s="8">
        <f t="shared" si="331"/>
        <v>353000</v>
      </c>
    </row>
    <row r="370" spans="1:37" x14ac:dyDescent="0.2">
      <c r="A370" s="7" t="s">
        <v>1027</v>
      </c>
      <c r="B370" s="7" t="s">
        <v>1026</v>
      </c>
      <c r="C370" s="7" t="s">
        <v>777</v>
      </c>
      <c r="D370" s="7" t="s">
        <v>786</v>
      </c>
      <c r="E370" s="8">
        <v>2015</v>
      </c>
      <c r="F370" s="8">
        <v>210</v>
      </c>
      <c r="G370" s="8">
        <v>210</v>
      </c>
      <c r="H370" s="8">
        <v>5846000</v>
      </c>
      <c r="I370" s="8">
        <v>3485000</v>
      </c>
      <c r="J370" s="8">
        <v>1347000</v>
      </c>
      <c r="K370" s="8">
        <v>1347000</v>
      </c>
      <c r="L370" s="8">
        <v>2042000</v>
      </c>
      <c r="M370" s="8">
        <v>4000</v>
      </c>
      <c r="N370" s="8">
        <v>35000</v>
      </c>
      <c r="O370" s="8">
        <v>1490000</v>
      </c>
      <c r="P370" s="8">
        <v>3000</v>
      </c>
      <c r="Q370" s="8">
        <v>265000</v>
      </c>
      <c r="R370" s="8">
        <v>195000</v>
      </c>
      <c r="S370" s="8">
        <v>50000</v>
      </c>
      <c r="T370" s="8">
        <v>96000</v>
      </c>
    </row>
    <row r="371" spans="1:37" x14ac:dyDescent="0.2">
      <c r="A371" s="7" t="s">
        <v>1027</v>
      </c>
      <c r="B371" s="7" t="s">
        <v>1026</v>
      </c>
      <c r="C371" s="7" t="s">
        <v>777</v>
      </c>
      <c r="D371" s="7" t="s">
        <v>786</v>
      </c>
      <c r="E371" s="8">
        <v>2016</v>
      </c>
      <c r="F371" s="8">
        <v>204</v>
      </c>
      <c r="G371" s="8">
        <v>204</v>
      </c>
      <c r="H371" s="8">
        <v>4903000</v>
      </c>
      <c r="I371" s="8">
        <v>3398000</v>
      </c>
      <c r="J371" s="8">
        <v>1282000</v>
      </c>
      <c r="K371" s="8">
        <v>1282000</v>
      </c>
      <c r="L371" s="8">
        <v>2022000</v>
      </c>
      <c r="M371" s="8">
        <v>0</v>
      </c>
      <c r="N371" s="8">
        <v>38000</v>
      </c>
      <c r="O371" s="8">
        <v>1461000</v>
      </c>
      <c r="P371" s="8">
        <v>0</v>
      </c>
      <c r="Q371" s="8">
        <v>283000</v>
      </c>
      <c r="R371" s="8">
        <v>194000</v>
      </c>
      <c r="S371" s="8">
        <v>46000</v>
      </c>
      <c r="T371" s="8">
        <v>94000</v>
      </c>
    </row>
    <row r="372" spans="1:37" x14ac:dyDescent="0.2">
      <c r="A372" s="7" t="s">
        <v>1027</v>
      </c>
      <c r="B372" s="7" t="s">
        <v>1026</v>
      </c>
      <c r="C372" s="7" t="s">
        <v>777</v>
      </c>
      <c r="D372" s="7" t="s">
        <v>786</v>
      </c>
      <c r="E372" s="8">
        <v>2017</v>
      </c>
      <c r="F372" s="8">
        <v>207</v>
      </c>
      <c r="G372" s="8">
        <v>207</v>
      </c>
      <c r="H372" s="8">
        <v>4942000</v>
      </c>
      <c r="I372" s="8">
        <v>3748000</v>
      </c>
      <c r="J372" s="8">
        <v>1572000</v>
      </c>
      <c r="K372" s="8">
        <v>1572000</v>
      </c>
      <c r="L372" s="8">
        <v>2077000</v>
      </c>
      <c r="M372" s="8">
        <v>2000</v>
      </c>
      <c r="N372" s="8">
        <v>37000</v>
      </c>
      <c r="O372" s="8">
        <v>1498000</v>
      </c>
      <c r="P372" s="8">
        <v>0</v>
      </c>
      <c r="Q372" s="8">
        <v>286000</v>
      </c>
      <c r="R372" s="8">
        <v>203000</v>
      </c>
      <c r="S372" s="8">
        <v>51000</v>
      </c>
      <c r="T372" s="8">
        <v>99000</v>
      </c>
    </row>
    <row r="373" spans="1:37" x14ac:dyDescent="0.2">
      <c r="A373" s="7" t="s">
        <v>1027</v>
      </c>
      <c r="B373" s="7" t="s">
        <v>1026</v>
      </c>
      <c r="C373" s="7" t="s">
        <v>777</v>
      </c>
      <c r="D373" s="7" t="s">
        <v>786</v>
      </c>
      <c r="E373" s="8">
        <v>2018</v>
      </c>
      <c r="F373" s="8">
        <v>211</v>
      </c>
      <c r="G373" s="8">
        <v>211</v>
      </c>
      <c r="H373" s="8">
        <v>4027000</v>
      </c>
      <c r="I373" s="8">
        <v>3706000</v>
      </c>
      <c r="J373" s="8">
        <v>1633000</v>
      </c>
      <c r="K373" s="8">
        <v>1633000</v>
      </c>
      <c r="L373" s="8">
        <v>2002000</v>
      </c>
      <c r="M373" s="8">
        <v>2000</v>
      </c>
      <c r="N373" s="8">
        <v>38000</v>
      </c>
      <c r="O373" s="8">
        <v>1385000</v>
      </c>
      <c r="P373" s="8">
        <v>8000</v>
      </c>
      <c r="Q373" s="8">
        <v>278000</v>
      </c>
      <c r="R373" s="8">
        <v>225000</v>
      </c>
      <c r="S373" s="8">
        <v>66000</v>
      </c>
      <c r="T373" s="8">
        <v>71000</v>
      </c>
    </row>
    <row r="374" spans="1:37" x14ac:dyDescent="0.2">
      <c r="A374" s="7" t="s">
        <v>1027</v>
      </c>
      <c r="B374" s="7" t="s">
        <v>1026</v>
      </c>
      <c r="C374" s="7" t="s">
        <v>777</v>
      </c>
      <c r="D374" s="7" t="s">
        <v>786</v>
      </c>
      <c r="E374" s="8">
        <v>2019</v>
      </c>
      <c r="F374" s="8">
        <v>203</v>
      </c>
      <c r="G374" s="8">
        <v>203</v>
      </c>
      <c r="H374" s="8">
        <v>3665000</v>
      </c>
      <c r="I374" s="8">
        <v>3502000</v>
      </c>
      <c r="J374" s="8">
        <v>1462000</v>
      </c>
      <c r="K374" s="8">
        <v>1462000</v>
      </c>
      <c r="L374" s="8">
        <v>1972000</v>
      </c>
      <c r="M374" s="8">
        <v>2000</v>
      </c>
      <c r="N374" s="8">
        <v>46000</v>
      </c>
      <c r="O374" s="8">
        <v>1353000</v>
      </c>
      <c r="P374" s="8">
        <v>18000</v>
      </c>
      <c r="Q374" s="8">
        <v>276000</v>
      </c>
      <c r="R374" s="8">
        <v>224000</v>
      </c>
      <c r="S374" s="8">
        <v>53000</v>
      </c>
      <c r="T374" s="8">
        <v>68000</v>
      </c>
    </row>
    <row r="375" spans="1:37" x14ac:dyDescent="0.2">
      <c r="A375" s="7" t="s">
        <v>1027</v>
      </c>
      <c r="B375" s="7" t="s">
        <v>1026</v>
      </c>
      <c r="C375" s="7" t="s">
        <v>777</v>
      </c>
      <c r="D375" s="7" t="s">
        <v>786</v>
      </c>
      <c r="E375" s="8">
        <v>2020</v>
      </c>
      <c r="F375" s="8">
        <v>191</v>
      </c>
      <c r="G375" s="8">
        <v>191</v>
      </c>
      <c r="H375" s="8">
        <v>4164000</v>
      </c>
      <c r="I375" s="8">
        <v>3839000</v>
      </c>
      <c r="J375" s="8">
        <v>1767000</v>
      </c>
      <c r="K375" s="8">
        <v>1767000</v>
      </c>
      <c r="L375" s="8">
        <v>2041000</v>
      </c>
      <c r="M375" s="8">
        <v>2000</v>
      </c>
      <c r="N375" s="8">
        <v>10000</v>
      </c>
      <c r="O375" s="8">
        <v>1403000</v>
      </c>
      <c r="P375" s="8">
        <v>35000</v>
      </c>
      <c r="Q375" s="8">
        <v>294000</v>
      </c>
      <c r="R375" s="8">
        <v>231000</v>
      </c>
      <c r="S375" s="8">
        <v>66000</v>
      </c>
      <c r="T375" s="8">
        <v>31000</v>
      </c>
    </row>
    <row r="376" spans="1:37" x14ac:dyDescent="0.2">
      <c r="A376" s="7" t="s">
        <v>1027</v>
      </c>
      <c r="B376" s="7" t="s">
        <v>1026</v>
      </c>
      <c r="C376" s="7" t="s">
        <v>777</v>
      </c>
      <c r="D376" s="7" t="s">
        <v>786</v>
      </c>
      <c r="E376" s="8">
        <v>2021</v>
      </c>
      <c r="F376" s="8">
        <v>190</v>
      </c>
      <c r="G376" s="8">
        <v>190</v>
      </c>
      <c r="H376" s="8">
        <v>3055000</v>
      </c>
      <c r="I376" s="8">
        <v>2587000</v>
      </c>
      <c r="J376" s="8">
        <v>1723000</v>
      </c>
      <c r="K376" s="8">
        <v>1723000</v>
      </c>
      <c r="L376" s="8">
        <v>864000</v>
      </c>
      <c r="M376" s="8">
        <v>1000</v>
      </c>
      <c r="N376" s="8">
        <v>1000</v>
      </c>
      <c r="O376" s="8">
        <v>140000</v>
      </c>
      <c r="P376" s="8">
        <v>181000</v>
      </c>
      <c r="Q376" s="8">
        <v>260000</v>
      </c>
      <c r="R376" s="8">
        <v>213000</v>
      </c>
      <c r="S376" s="8">
        <v>68000</v>
      </c>
      <c r="T376" s="8">
        <v>0</v>
      </c>
    </row>
    <row r="377" spans="1:37" x14ac:dyDescent="0.2">
      <c r="A377" s="7" t="s">
        <v>1027</v>
      </c>
      <c r="B377" s="7" t="s">
        <v>1026</v>
      </c>
      <c r="C377" s="7" t="s">
        <v>777</v>
      </c>
      <c r="D377" s="7" t="s">
        <v>786</v>
      </c>
      <c r="E377" s="8">
        <v>2022</v>
      </c>
      <c r="F377" s="8">
        <v>198</v>
      </c>
      <c r="G377" s="8">
        <v>198</v>
      </c>
      <c r="H377" s="8">
        <v>3180000</v>
      </c>
      <c r="I377" s="8">
        <v>2862000</v>
      </c>
      <c r="J377" s="8">
        <v>1834000</v>
      </c>
      <c r="K377" s="8">
        <v>1834000</v>
      </c>
      <c r="L377" s="8">
        <v>1026000</v>
      </c>
      <c r="M377" s="8">
        <v>1000</v>
      </c>
      <c r="N377" s="8">
        <v>2000</v>
      </c>
      <c r="O377" s="8">
        <v>164000</v>
      </c>
      <c r="P377" s="8">
        <v>149000</v>
      </c>
      <c r="Q377" s="8">
        <v>358000</v>
      </c>
      <c r="R377" s="8">
        <v>265000</v>
      </c>
      <c r="S377" s="8">
        <v>87000</v>
      </c>
      <c r="T377" s="8">
        <v>2000</v>
      </c>
    </row>
    <row r="378" spans="1:37" ht="16" x14ac:dyDescent="0.2">
      <c r="A378" s="7" t="s">
        <v>1025</v>
      </c>
      <c r="B378" s="7" t="s">
        <v>1024</v>
      </c>
      <c r="C378" s="7" t="s">
        <v>777</v>
      </c>
      <c r="D378" s="7" t="s">
        <v>786</v>
      </c>
      <c r="E378" s="8">
        <v>2015</v>
      </c>
      <c r="F378" s="8">
        <v>74</v>
      </c>
      <c r="G378" s="8">
        <v>74</v>
      </c>
      <c r="H378" s="8">
        <v>2320000</v>
      </c>
      <c r="I378" s="8">
        <v>1779000</v>
      </c>
      <c r="J378" s="8">
        <v>972000</v>
      </c>
      <c r="K378" s="8">
        <v>972000</v>
      </c>
      <c r="L378" s="8">
        <v>656000</v>
      </c>
      <c r="M378" s="8">
        <v>0</v>
      </c>
      <c r="N378" s="8">
        <v>30000</v>
      </c>
      <c r="O378" s="8">
        <v>109000</v>
      </c>
      <c r="P378" s="8">
        <v>84000</v>
      </c>
      <c r="Q378" s="8">
        <v>233000</v>
      </c>
      <c r="R378" s="8">
        <v>154000</v>
      </c>
      <c r="S378" s="8">
        <v>46000</v>
      </c>
      <c r="T378" s="8">
        <v>151000</v>
      </c>
      <c r="V378" t="s">
        <v>268</v>
      </c>
      <c r="W378" s="8">
        <f>SUM(F370,F378)</f>
        <v>284</v>
      </c>
      <c r="X378" s="8">
        <f t="shared" ref="X378:X385" si="333">SUM(G370,G378)</f>
        <v>284</v>
      </c>
      <c r="Y378" s="8">
        <f t="shared" ref="Y378:Y385" si="334">SUM(H370,H378)</f>
        <v>8166000</v>
      </c>
      <c r="Z378" s="8">
        <f t="shared" ref="Z378:Z385" si="335">SUM(I370,I378)</f>
        <v>5264000</v>
      </c>
      <c r="AA378" s="8">
        <f t="shared" ref="AA378:AA385" si="336">SUM(J370,J378)</f>
        <v>2319000</v>
      </c>
      <c r="AB378" s="8">
        <f t="shared" ref="AB378:AB385" si="337">SUM(K370,K378)</f>
        <v>2319000</v>
      </c>
      <c r="AC378" s="8">
        <f t="shared" ref="AC378:AC385" si="338">SUM(L370,L378)</f>
        <v>2698000</v>
      </c>
      <c r="AD378" s="8">
        <f t="shared" ref="AD378:AD385" si="339">SUM(M370,M378)</f>
        <v>4000</v>
      </c>
      <c r="AE378" s="8">
        <f t="shared" ref="AE378:AE385" si="340">SUM(N370,N378)</f>
        <v>65000</v>
      </c>
      <c r="AF378" s="8">
        <f t="shared" ref="AF378:AF385" si="341">SUM(O370,O378)</f>
        <v>1599000</v>
      </c>
      <c r="AG378" s="8">
        <f t="shared" ref="AG378:AG385" si="342">SUM(P370,P378)</f>
        <v>87000</v>
      </c>
      <c r="AH378" s="8">
        <f t="shared" ref="AH378:AH385" si="343">SUM(Q370,Q378)</f>
        <v>498000</v>
      </c>
      <c r="AI378" s="8">
        <f t="shared" ref="AI378:AI385" si="344">SUM(R370,R378)</f>
        <v>349000</v>
      </c>
      <c r="AJ378" s="8">
        <f t="shared" ref="AJ378:AJ385" si="345">SUM(S370,S378)</f>
        <v>96000</v>
      </c>
      <c r="AK378" s="8">
        <f t="shared" ref="AK378:AK385" si="346">SUM(T370,T378)</f>
        <v>247000</v>
      </c>
    </row>
    <row r="379" spans="1:37" ht="16" x14ac:dyDescent="0.2">
      <c r="A379" s="7" t="s">
        <v>1025</v>
      </c>
      <c r="B379" s="7" t="s">
        <v>1024</v>
      </c>
      <c r="C379" s="7" t="s">
        <v>777</v>
      </c>
      <c r="D379" s="7" t="s">
        <v>786</v>
      </c>
      <c r="E379" s="8">
        <v>2016</v>
      </c>
      <c r="F379" s="8">
        <v>65</v>
      </c>
      <c r="G379" s="8">
        <v>65</v>
      </c>
      <c r="H379" s="8">
        <v>2115000</v>
      </c>
      <c r="I379" s="8">
        <v>1580000</v>
      </c>
      <c r="J379" s="8">
        <v>859000</v>
      </c>
      <c r="K379" s="8">
        <v>859000</v>
      </c>
      <c r="L379" s="8">
        <v>585000</v>
      </c>
      <c r="M379" s="8">
        <v>0</v>
      </c>
      <c r="N379" s="8">
        <v>32000</v>
      </c>
      <c r="O379" s="8">
        <v>106000</v>
      </c>
      <c r="P379" s="8">
        <v>91000</v>
      </c>
      <c r="Q379" s="8">
        <v>173000</v>
      </c>
      <c r="R379" s="8">
        <v>137000</v>
      </c>
      <c r="S379" s="8">
        <v>46000</v>
      </c>
      <c r="T379" s="8">
        <v>136000</v>
      </c>
      <c r="V379" t="s">
        <v>268</v>
      </c>
      <c r="W379" s="8">
        <f t="shared" ref="W379:W384" si="347">SUM(F371,F379)</f>
        <v>269</v>
      </c>
      <c r="X379" s="8">
        <f t="shared" si="333"/>
        <v>269</v>
      </c>
      <c r="Y379" s="8">
        <f t="shared" si="334"/>
        <v>7018000</v>
      </c>
      <c r="Z379" s="8">
        <f t="shared" si="335"/>
        <v>4978000</v>
      </c>
      <c r="AA379" s="8">
        <f t="shared" si="336"/>
        <v>2141000</v>
      </c>
      <c r="AB379" s="8">
        <f t="shared" si="337"/>
        <v>2141000</v>
      </c>
      <c r="AC379" s="8">
        <f t="shared" si="338"/>
        <v>2607000</v>
      </c>
      <c r="AD379" s="8">
        <f t="shared" si="339"/>
        <v>0</v>
      </c>
      <c r="AE379" s="8">
        <f t="shared" si="340"/>
        <v>70000</v>
      </c>
      <c r="AF379" s="8">
        <f t="shared" si="341"/>
        <v>1567000</v>
      </c>
      <c r="AG379" s="8">
        <f t="shared" si="342"/>
        <v>91000</v>
      </c>
      <c r="AH379" s="8">
        <f t="shared" si="343"/>
        <v>456000</v>
      </c>
      <c r="AI379" s="8">
        <f t="shared" si="344"/>
        <v>331000</v>
      </c>
      <c r="AJ379" s="8">
        <f t="shared" si="345"/>
        <v>92000</v>
      </c>
      <c r="AK379" s="8">
        <f t="shared" si="346"/>
        <v>230000</v>
      </c>
    </row>
    <row r="380" spans="1:37" ht="16" x14ac:dyDescent="0.2">
      <c r="A380" s="7" t="s">
        <v>1025</v>
      </c>
      <c r="B380" s="7" t="s">
        <v>1024</v>
      </c>
      <c r="C380" s="7" t="s">
        <v>777</v>
      </c>
      <c r="D380" s="7" t="s">
        <v>786</v>
      </c>
      <c r="E380" s="8">
        <v>2017</v>
      </c>
      <c r="F380" s="8">
        <v>67</v>
      </c>
      <c r="G380" s="8">
        <v>67</v>
      </c>
      <c r="H380" s="8">
        <v>1802000</v>
      </c>
      <c r="I380" s="8">
        <v>1701000</v>
      </c>
      <c r="J380" s="8">
        <v>883000</v>
      </c>
      <c r="K380" s="8">
        <v>883000</v>
      </c>
      <c r="L380" s="8">
        <v>672000</v>
      </c>
      <c r="M380" s="8">
        <v>0</v>
      </c>
      <c r="N380" s="8">
        <v>34000</v>
      </c>
      <c r="O380" s="8">
        <v>125000</v>
      </c>
      <c r="P380" s="8">
        <v>103000</v>
      </c>
      <c r="Q380" s="8">
        <v>217000</v>
      </c>
      <c r="R380" s="8">
        <v>147000</v>
      </c>
      <c r="S380" s="8">
        <v>46000</v>
      </c>
      <c r="T380" s="8">
        <v>146000</v>
      </c>
      <c r="V380" t="s">
        <v>268</v>
      </c>
      <c r="W380" s="8">
        <f t="shared" si="347"/>
        <v>274</v>
      </c>
      <c r="X380" s="8">
        <f t="shared" si="333"/>
        <v>274</v>
      </c>
      <c r="Y380" s="8">
        <f t="shared" si="334"/>
        <v>6744000</v>
      </c>
      <c r="Z380" s="8">
        <f t="shared" si="335"/>
        <v>5449000</v>
      </c>
      <c r="AA380" s="8">
        <f t="shared" si="336"/>
        <v>2455000</v>
      </c>
      <c r="AB380" s="8">
        <f t="shared" si="337"/>
        <v>2455000</v>
      </c>
      <c r="AC380" s="8">
        <f t="shared" si="338"/>
        <v>2749000</v>
      </c>
      <c r="AD380" s="8">
        <f t="shared" si="339"/>
        <v>2000</v>
      </c>
      <c r="AE380" s="8">
        <f t="shared" si="340"/>
        <v>71000</v>
      </c>
      <c r="AF380" s="8">
        <f t="shared" si="341"/>
        <v>1623000</v>
      </c>
      <c r="AG380" s="8">
        <f t="shared" si="342"/>
        <v>103000</v>
      </c>
      <c r="AH380" s="8">
        <f t="shared" si="343"/>
        <v>503000</v>
      </c>
      <c r="AI380" s="8">
        <f t="shared" si="344"/>
        <v>350000</v>
      </c>
      <c r="AJ380" s="8">
        <f t="shared" si="345"/>
        <v>97000</v>
      </c>
      <c r="AK380" s="8">
        <f t="shared" si="346"/>
        <v>245000</v>
      </c>
    </row>
    <row r="381" spans="1:37" ht="16" x14ac:dyDescent="0.2">
      <c r="A381" s="7" t="s">
        <v>1025</v>
      </c>
      <c r="B381" s="7" t="s">
        <v>1024</v>
      </c>
      <c r="C381" s="7" t="s">
        <v>777</v>
      </c>
      <c r="D381" s="7" t="s">
        <v>786</v>
      </c>
      <c r="E381" s="8">
        <v>2018</v>
      </c>
      <c r="F381" s="8">
        <v>74</v>
      </c>
      <c r="G381" s="8">
        <v>74</v>
      </c>
      <c r="H381" s="8">
        <v>1847000</v>
      </c>
      <c r="I381" s="8">
        <v>1704000</v>
      </c>
      <c r="J381" s="8">
        <v>904000</v>
      </c>
      <c r="K381" s="8">
        <v>904000</v>
      </c>
      <c r="L381" s="8">
        <v>678000</v>
      </c>
      <c r="M381" s="8">
        <v>2000</v>
      </c>
      <c r="N381" s="8">
        <v>34000</v>
      </c>
      <c r="O381" s="8">
        <v>105000</v>
      </c>
      <c r="P381" s="8">
        <v>102000</v>
      </c>
      <c r="Q381" s="8">
        <v>234000</v>
      </c>
      <c r="R381" s="8">
        <v>137000</v>
      </c>
      <c r="S381" s="8">
        <v>64000</v>
      </c>
      <c r="T381" s="8">
        <v>122000</v>
      </c>
      <c r="V381" t="s">
        <v>268</v>
      </c>
      <c r="W381" s="8">
        <f t="shared" si="347"/>
        <v>285</v>
      </c>
      <c r="X381" s="8">
        <f t="shared" si="333"/>
        <v>285</v>
      </c>
      <c r="Y381" s="8">
        <f t="shared" si="334"/>
        <v>5874000</v>
      </c>
      <c r="Z381" s="8">
        <f t="shared" si="335"/>
        <v>5410000</v>
      </c>
      <c r="AA381" s="8">
        <f t="shared" si="336"/>
        <v>2537000</v>
      </c>
      <c r="AB381" s="8">
        <f t="shared" si="337"/>
        <v>2537000</v>
      </c>
      <c r="AC381" s="8">
        <f t="shared" si="338"/>
        <v>2680000</v>
      </c>
      <c r="AD381" s="8">
        <f t="shared" si="339"/>
        <v>4000</v>
      </c>
      <c r="AE381" s="8">
        <f t="shared" si="340"/>
        <v>72000</v>
      </c>
      <c r="AF381" s="8">
        <f t="shared" si="341"/>
        <v>1490000</v>
      </c>
      <c r="AG381" s="8">
        <f t="shared" si="342"/>
        <v>110000</v>
      </c>
      <c r="AH381" s="8">
        <f t="shared" si="343"/>
        <v>512000</v>
      </c>
      <c r="AI381" s="8">
        <f t="shared" si="344"/>
        <v>362000</v>
      </c>
      <c r="AJ381" s="8">
        <f t="shared" si="345"/>
        <v>130000</v>
      </c>
      <c r="AK381" s="8">
        <f t="shared" si="346"/>
        <v>193000</v>
      </c>
    </row>
    <row r="382" spans="1:37" ht="16" x14ac:dyDescent="0.2">
      <c r="A382" s="7" t="s">
        <v>1025</v>
      </c>
      <c r="B382" s="7" t="s">
        <v>1024</v>
      </c>
      <c r="C382" s="7" t="s">
        <v>777</v>
      </c>
      <c r="D382" s="7" t="s">
        <v>786</v>
      </c>
      <c r="E382" s="8">
        <v>2019</v>
      </c>
      <c r="F382" s="8">
        <v>81</v>
      </c>
      <c r="G382" s="8">
        <v>81</v>
      </c>
      <c r="H382" s="8">
        <v>1823000</v>
      </c>
      <c r="I382" s="8">
        <v>1778000</v>
      </c>
      <c r="J382" s="8">
        <v>927000</v>
      </c>
      <c r="K382" s="8">
        <v>927000</v>
      </c>
      <c r="L382" s="8">
        <v>713000</v>
      </c>
      <c r="M382" s="8">
        <v>2000</v>
      </c>
      <c r="N382" s="8">
        <v>36000</v>
      </c>
      <c r="O382" s="8">
        <v>126000</v>
      </c>
      <c r="P382" s="8">
        <v>95000</v>
      </c>
      <c r="Q382" s="8">
        <v>254000</v>
      </c>
      <c r="R382" s="8">
        <v>150000</v>
      </c>
      <c r="S382" s="8">
        <v>50000</v>
      </c>
      <c r="T382" s="8">
        <v>138000</v>
      </c>
      <c r="V382" t="s">
        <v>268</v>
      </c>
      <c r="W382" s="8">
        <f t="shared" si="347"/>
        <v>284</v>
      </c>
      <c r="X382" s="8">
        <f t="shared" si="333"/>
        <v>284</v>
      </c>
      <c r="Y382" s="8">
        <f t="shared" si="334"/>
        <v>5488000</v>
      </c>
      <c r="Z382" s="8">
        <f t="shared" si="335"/>
        <v>5280000</v>
      </c>
      <c r="AA382" s="8">
        <f t="shared" si="336"/>
        <v>2389000</v>
      </c>
      <c r="AB382" s="8">
        <f t="shared" si="337"/>
        <v>2389000</v>
      </c>
      <c r="AC382" s="8">
        <f t="shared" si="338"/>
        <v>2685000</v>
      </c>
      <c r="AD382" s="8">
        <f t="shared" si="339"/>
        <v>4000</v>
      </c>
      <c r="AE382" s="8">
        <f t="shared" si="340"/>
        <v>82000</v>
      </c>
      <c r="AF382" s="8">
        <f t="shared" si="341"/>
        <v>1479000</v>
      </c>
      <c r="AG382" s="8">
        <f t="shared" si="342"/>
        <v>113000</v>
      </c>
      <c r="AH382" s="8">
        <f t="shared" si="343"/>
        <v>530000</v>
      </c>
      <c r="AI382" s="8">
        <f t="shared" si="344"/>
        <v>374000</v>
      </c>
      <c r="AJ382" s="8">
        <f t="shared" si="345"/>
        <v>103000</v>
      </c>
      <c r="AK382" s="8">
        <f t="shared" si="346"/>
        <v>206000</v>
      </c>
    </row>
    <row r="383" spans="1:37" ht="16" x14ac:dyDescent="0.2">
      <c r="A383" s="7" t="s">
        <v>1025</v>
      </c>
      <c r="B383" s="7" t="s">
        <v>1024</v>
      </c>
      <c r="C383" s="7" t="s">
        <v>777</v>
      </c>
      <c r="D383" s="7" t="s">
        <v>786</v>
      </c>
      <c r="E383" s="8">
        <v>2020</v>
      </c>
      <c r="F383" s="8">
        <v>84</v>
      </c>
      <c r="G383" s="8">
        <v>84</v>
      </c>
      <c r="H383" s="8">
        <v>1876000</v>
      </c>
      <c r="I383" s="8">
        <v>1786000</v>
      </c>
      <c r="J383" s="8">
        <v>838000</v>
      </c>
      <c r="K383" s="8">
        <v>838000</v>
      </c>
      <c r="L383" s="8">
        <v>819000</v>
      </c>
      <c r="M383" s="8">
        <v>0</v>
      </c>
      <c r="N383" s="8">
        <v>3000</v>
      </c>
      <c r="O383" s="8">
        <v>170000</v>
      </c>
      <c r="P383" s="8">
        <v>140000</v>
      </c>
      <c r="Q383" s="8">
        <v>292000</v>
      </c>
      <c r="R383" s="8">
        <v>154000</v>
      </c>
      <c r="S383" s="8">
        <v>60000</v>
      </c>
      <c r="T383" s="8">
        <v>129000</v>
      </c>
      <c r="V383" t="s">
        <v>268</v>
      </c>
      <c r="W383" s="8">
        <f t="shared" si="347"/>
        <v>275</v>
      </c>
      <c r="X383" s="8">
        <f t="shared" si="333"/>
        <v>275</v>
      </c>
      <c r="Y383" s="8">
        <f t="shared" si="334"/>
        <v>6040000</v>
      </c>
      <c r="Z383" s="8">
        <f t="shared" si="335"/>
        <v>5625000</v>
      </c>
      <c r="AA383" s="8">
        <f t="shared" si="336"/>
        <v>2605000</v>
      </c>
      <c r="AB383" s="8">
        <f t="shared" si="337"/>
        <v>2605000</v>
      </c>
      <c r="AC383" s="8">
        <f t="shared" si="338"/>
        <v>2860000</v>
      </c>
      <c r="AD383" s="8">
        <f t="shared" si="339"/>
        <v>2000</v>
      </c>
      <c r="AE383" s="8">
        <f t="shared" si="340"/>
        <v>13000</v>
      </c>
      <c r="AF383" s="8">
        <f t="shared" si="341"/>
        <v>1573000</v>
      </c>
      <c r="AG383" s="8">
        <f t="shared" si="342"/>
        <v>175000</v>
      </c>
      <c r="AH383" s="8">
        <f t="shared" si="343"/>
        <v>586000</v>
      </c>
      <c r="AI383" s="8">
        <f t="shared" si="344"/>
        <v>385000</v>
      </c>
      <c r="AJ383" s="8">
        <f t="shared" si="345"/>
        <v>126000</v>
      </c>
      <c r="AK383" s="8">
        <f t="shared" si="346"/>
        <v>160000</v>
      </c>
    </row>
    <row r="384" spans="1:37" ht="16" x14ac:dyDescent="0.2">
      <c r="A384" s="7" t="s">
        <v>1025</v>
      </c>
      <c r="B384" s="7" t="s">
        <v>1024</v>
      </c>
      <c r="C384" s="7" t="s">
        <v>777</v>
      </c>
      <c r="D384" s="7" t="s">
        <v>786</v>
      </c>
      <c r="E384" s="8">
        <v>2021</v>
      </c>
      <c r="F384" s="8">
        <v>81</v>
      </c>
      <c r="G384" s="8">
        <v>81</v>
      </c>
      <c r="H384" s="8">
        <v>1898000</v>
      </c>
      <c r="I384" s="8">
        <v>1855000</v>
      </c>
      <c r="J384" s="8">
        <v>874000</v>
      </c>
      <c r="K384" s="8">
        <v>874000</v>
      </c>
      <c r="L384" s="8">
        <v>793000</v>
      </c>
      <c r="M384" s="8">
        <v>1000</v>
      </c>
      <c r="N384" s="8">
        <v>0</v>
      </c>
      <c r="O384" s="8">
        <v>166000</v>
      </c>
      <c r="P384" s="8">
        <v>169000</v>
      </c>
      <c r="Q384" s="8">
        <v>263000</v>
      </c>
      <c r="R384" s="8">
        <v>139000</v>
      </c>
      <c r="S384" s="8">
        <v>55000</v>
      </c>
      <c r="T384" s="8">
        <v>188000</v>
      </c>
      <c r="V384" t="s">
        <v>268</v>
      </c>
      <c r="W384" s="8">
        <f t="shared" si="347"/>
        <v>271</v>
      </c>
      <c r="X384" s="8">
        <f t="shared" si="333"/>
        <v>271</v>
      </c>
      <c r="Y384" s="8">
        <f t="shared" si="334"/>
        <v>4953000</v>
      </c>
      <c r="Z384" s="8">
        <f t="shared" si="335"/>
        <v>4442000</v>
      </c>
      <c r="AA384" s="8">
        <f t="shared" si="336"/>
        <v>2597000</v>
      </c>
      <c r="AB384" s="8">
        <f t="shared" si="337"/>
        <v>2597000</v>
      </c>
      <c r="AC384" s="8">
        <f t="shared" si="338"/>
        <v>1657000</v>
      </c>
      <c r="AD384" s="8">
        <f t="shared" si="339"/>
        <v>2000</v>
      </c>
      <c r="AE384" s="8">
        <f t="shared" si="340"/>
        <v>1000</v>
      </c>
      <c r="AF384" s="8">
        <f t="shared" si="341"/>
        <v>306000</v>
      </c>
      <c r="AG384" s="8">
        <f t="shared" si="342"/>
        <v>350000</v>
      </c>
      <c r="AH384" s="8">
        <f t="shared" si="343"/>
        <v>523000</v>
      </c>
      <c r="AI384" s="8">
        <f t="shared" si="344"/>
        <v>352000</v>
      </c>
      <c r="AJ384" s="8">
        <f t="shared" si="345"/>
        <v>123000</v>
      </c>
      <c r="AK384" s="8">
        <f t="shared" si="346"/>
        <v>188000</v>
      </c>
    </row>
    <row r="385" spans="1:37" ht="16" x14ac:dyDescent="0.2">
      <c r="A385" s="7" t="s">
        <v>1025</v>
      </c>
      <c r="B385" s="7" t="s">
        <v>1024</v>
      </c>
      <c r="C385" s="7" t="s">
        <v>777</v>
      </c>
      <c r="D385" s="7" t="s">
        <v>786</v>
      </c>
      <c r="E385" s="8">
        <v>2022</v>
      </c>
      <c r="F385" s="8">
        <v>78</v>
      </c>
      <c r="G385" s="8">
        <v>78</v>
      </c>
      <c r="H385" s="8">
        <v>1901000</v>
      </c>
      <c r="I385" s="8">
        <v>1804000</v>
      </c>
      <c r="J385" s="8">
        <v>890000</v>
      </c>
      <c r="K385" s="8">
        <v>890000</v>
      </c>
      <c r="L385" s="8">
        <v>705000</v>
      </c>
      <c r="M385" s="8">
        <v>1000</v>
      </c>
      <c r="N385" s="8">
        <v>0</v>
      </c>
      <c r="O385" s="8">
        <v>145000</v>
      </c>
      <c r="P385" s="8">
        <v>131000</v>
      </c>
      <c r="Q385" s="8">
        <v>178000</v>
      </c>
      <c r="R385" s="8">
        <v>183000</v>
      </c>
      <c r="S385" s="8">
        <v>67000</v>
      </c>
      <c r="T385" s="8">
        <v>209000</v>
      </c>
      <c r="V385" t="s">
        <v>268</v>
      </c>
      <c r="W385" s="8">
        <f>SUM(F377,F385)</f>
        <v>276</v>
      </c>
      <c r="X385" s="8">
        <f t="shared" si="333"/>
        <v>276</v>
      </c>
      <c r="Y385" s="8">
        <f t="shared" si="334"/>
        <v>5081000</v>
      </c>
      <c r="Z385" s="8">
        <f t="shared" si="335"/>
        <v>4666000</v>
      </c>
      <c r="AA385" s="8">
        <f t="shared" si="336"/>
        <v>2724000</v>
      </c>
      <c r="AB385" s="8">
        <f t="shared" si="337"/>
        <v>2724000</v>
      </c>
      <c r="AC385" s="8">
        <f t="shared" si="338"/>
        <v>1731000</v>
      </c>
      <c r="AD385" s="8">
        <f t="shared" si="339"/>
        <v>2000</v>
      </c>
      <c r="AE385" s="8">
        <f t="shared" si="340"/>
        <v>2000</v>
      </c>
      <c r="AF385" s="8">
        <f t="shared" si="341"/>
        <v>309000</v>
      </c>
      <c r="AG385" s="8">
        <f t="shared" si="342"/>
        <v>280000</v>
      </c>
      <c r="AH385" s="8">
        <f t="shared" si="343"/>
        <v>536000</v>
      </c>
      <c r="AI385" s="8">
        <f t="shared" si="344"/>
        <v>448000</v>
      </c>
      <c r="AJ385" s="8">
        <f t="shared" si="345"/>
        <v>154000</v>
      </c>
      <c r="AK385" s="8">
        <f t="shared" si="346"/>
        <v>211000</v>
      </c>
    </row>
    <row r="386" spans="1:37" x14ac:dyDescent="0.2">
      <c r="A386" s="7" t="s">
        <v>1129</v>
      </c>
      <c r="B386" s="7" t="s">
        <v>1128</v>
      </c>
      <c r="C386" s="7" t="s">
        <v>777</v>
      </c>
      <c r="D386" s="7" t="s">
        <v>786</v>
      </c>
      <c r="E386" s="8">
        <v>2015</v>
      </c>
      <c r="F386" s="8">
        <v>562</v>
      </c>
      <c r="G386" s="8">
        <v>562</v>
      </c>
      <c r="H386" s="8">
        <v>6476000</v>
      </c>
      <c r="I386" s="8">
        <v>5936000</v>
      </c>
      <c r="J386" s="8">
        <v>3233000</v>
      </c>
      <c r="K386" s="8">
        <v>3233000</v>
      </c>
      <c r="L386" s="8">
        <v>2275000</v>
      </c>
      <c r="M386" s="8">
        <v>15000</v>
      </c>
      <c r="N386" s="8">
        <v>326000</v>
      </c>
      <c r="O386" s="8">
        <v>494000</v>
      </c>
      <c r="P386" s="8">
        <v>384000</v>
      </c>
      <c r="Q386" s="8">
        <v>665000</v>
      </c>
      <c r="R386" s="8">
        <v>246000</v>
      </c>
      <c r="S386" s="8">
        <v>145000</v>
      </c>
      <c r="T386" s="8">
        <v>428000</v>
      </c>
    </row>
    <row r="387" spans="1:37" x14ac:dyDescent="0.2">
      <c r="A387" s="7" t="s">
        <v>1129</v>
      </c>
      <c r="B387" s="7" t="s">
        <v>1128</v>
      </c>
      <c r="C387" s="7" t="s">
        <v>777</v>
      </c>
      <c r="D387" s="7" t="s">
        <v>786</v>
      </c>
      <c r="E387" s="8">
        <v>2016</v>
      </c>
      <c r="F387" s="8">
        <v>577</v>
      </c>
      <c r="G387" s="8">
        <v>577</v>
      </c>
      <c r="H387" s="8">
        <v>5790000</v>
      </c>
      <c r="I387" s="8">
        <v>5657000</v>
      </c>
      <c r="J387" s="8">
        <v>3147000</v>
      </c>
      <c r="K387" s="8">
        <v>3147000</v>
      </c>
      <c r="L387" s="8">
        <v>2098000</v>
      </c>
      <c r="M387" s="8">
        <v>16000</v>
      </c>
      <c r="N387" s="8">
        <v>241000</v>
      </c>
      <c r="O387" s="8">
        <v>412000</v>
      </c>
      <c r="P387" s="8">
        <v>405000</v>
      </c>
      <c r="Q387" s="8">
        <v>610000</v>
      </c>
      <c r="R387" s="8">
        <v>234000</v>
      </c>
      <c r="S387" s="8">
        <v>180000</v>
      </c>
      <c r="T387" s="8">
        <v>412000</v>
      </c>
    </row>
    <row r="388" spans="1:37" x14ac:dyDescent="0.2">
      <c r="A388" s="7" t="s">
        <v>1129</v>
      </c>
      <c r="B388" s="7" t="s">
        <v>1128</v>
      </c>
      <c r="C388" s="7" t="s">
        <v>777</v>
      </c>
      <c r="D388" s="7" t="s">
        <v>786</v>
      </c>
      <c r="E388" s="8">
        <v>2017</v>
      </c>
      <c r="F388" s="8">
        <v>542</v>
      </c>
      <c r="G388" s="8">
        <v>542</v>
      </c>
      <c r="H388" s="8">
        <v>5937000</v>
      </c>
      <c r="I388" s="8">
        <v>5784000</v>
      </c>
      <c r="J388" s="8">
        <v>3276000</v>
      </c>
      <c r="K388" s="8">
        <v>3276000</v>
      </c>
      <c r="L388" s="8">
        <v>2085000</v>
      </c>
      <c r="M388" s="8">
        <v>13000</v>
      </c>
      <c r="N388" s="8">
        <v>259000</v>
      </c>
      <c r="O388" s="8">
        <v>313000</v>
      </c>
      <c r="P388" s="8">
        <v>451000</v>
      </c>
      <c r="Q388" s="8">
        <v>598000</v>
      </c>
      <c r="R388" s="8">
        <v>252000</v>
      </c>
      <c r="S388" s="8">
        <v>199000</v>
      </c>
      <c r="T388" s="8">
        <v>423000</v>
      </c>
    </row>
    <row r="389" spans="1:37" x14ac:dyDescent="0.2">
      <c r="A389" s="7" t="s">
        <v>1129</v>
      </c>
      <c r="B389" s="7" t="s">
        <v>1128</v>
      </c>
      <c r="C389" s="7" t="s">
        <v>777</v>
      </c>
      <c r="D389" s="7" t="s">
        <v>786</v>
      </c>
      <c r="E389" s="8">
        <v>2018</v>
      </c>
      <c r="F389" s="8">
        <v>560</v>
      </c>
      <c r="G389" s="8">
        <v>560</v>
      </c>
      <c r="H389" s="8">
        <v>6128000</v>
      </c>
      <c r="I389" s="8">
        <v>5773000</v>
      </c>
      <c r="J389" s="8">
        <v>3231000</v>
      </c>
      <c r="K389" s="8">
        <v>3231000</v>
      </c>
      <c r="L389" s="8">
        <v>2112000</v>
      </c>
      <c r="M389" s="8">
        <v>16000</v>
      </c>
      <c r="N389" s="8">
        <v>269000</v>
      </c>
      <c r="O389" s="8">
        <v>328000</v>
      </c>
      <c r="P389" s="8">
        <v>473000</v>
      </c>
      <c r="Q389" s="8">
        <v>564000</v>
      </c>
      <c r="R389" s="8">
        <v>248000</v>
      </c>
      <c r="S389" s="8">
        <v>214000</v>
      </c>
      <c r="T389" s="8">
        <v>430000</v>
      </c>
    </row>
    <row r="390" spans="1:37" x14ac:dyDescent="0.2">
      <c r="A390" s="7" t="s">
        <v>1129</v>
      </c>
      <c r="B390" s="7" t="s">
        <v>1128</v>
      </c>
      <c r="C390" s="7" t="s">
        <v>777</v>
      </c>
      <c r="D390" s="7" t="s">
        <v>786</v>
      </c>
      <c r="E390" s="8">
        <v>2019</v>
      </c>
      <c r="F390" s="8">
        <v>570</v>
      </c>
      <c r="G390" s="8">
        <v>570</v>
      </c>
      <c r="H390" s="8">
        <v>6268000</v>
      </c>
      <c r="I390" s="8">
        <v>6022000</v>
      </c>
      <c r="J390" s="8">
        <v>3339000</v>
      </c>
      <c r="K390" s="8">
        <v>3339000</v>
      </c>
      <c r="L390" s="8">
        <v>2224000</v>
      </c>
      <c r="M390" s="8">
        <v>16000</v>
      </c>
      <c r="N390" s="8">
        <v>270000</v>
      </c>
      <c r="O390" s="8">
        <v>331000</v>
      </c>
      <c r="P390" s="8">
        <v>470000</v>
      </c>
      <c r="Q390" s="8">
        <v>647000</v>
      </c>
      <c r="R390" s="8">
        <v>236000</v>
      </c>
      <c r="S390" s="8">
        <v>254000</v>
      </c>
      <c r="T390" s="8">
        <v>459000</v>
      </c>
    </row>
    <row r="391" spans="1:37" x14ac:dyDescent="0.2">
      <c r="A391" s="7" t="s">
        <v>1129</v>
      </c>
      <c r="B391" s="7" t="s">
        <v>1128</v>
      </c>
      <c r="C391" s="7" t="s">
        <v>777</v>
      </c>
      <c r="D391" s="7" t="s">
        <v>786</v>
      </c>
      <c r="E391" s="8">
        <v>2020</v>
      </c>
      <c r="F391" s="8">
        <v>553</v>
      </c>
      <c r="G391" s="8">
        <v>553</v>
      </c>
      <c r="H391" s="8">
        <v>6542000</v>
      </c>
      <c r="I391" s="8">
        <v>6294000</v>
      </c>
      <c r="J391" s="8">
        <v>3489000</v>
      </c>
      <c r="K391" s="8">
        <v>3489000</v>
      </c>
      <c r="L391" s="8">
        <v>2344000</v>
      </c>
      <c r="M391" s="8">
        <v>15000</v>
      </c>
      <c r="N391" s="8">
        <v>287000</v>
      </c>
      <c r="O391" s="8">
        <v>339000</v>
      </c>
      <c r="P391" s="8">
        <v>496000</v>
      </c>
      <c r="Q391" s="8">
        <v>679000</v>
      </c>
      <c r="R391" s="8">
        <v>226000</v>
      </c>
      <c r="S391" s="8">
        <v>302000</v>
      </c>
      <c r="T391" s="8">
        <v>461000</v>
      </c>
    </row>
    <row r="392" spans="1:37" x14ac:dyDescent="0.2">
      <c r="A392" s="7" t="s">
        <v>1129</v>
      </c>
      <c r="B392" s="7" t="s">
        <v>1128</v>
      </c>
      <c r="C392" s="7" t="s">
        <v>777</v>
      </c>
      <c r="D392" s="7" t="s">
        <v>786</v>
      </c>
      <c r="E392" s="8">
        <v>2021</v>
      </c>
      <c r="F392" s="8">
        <v>536</v>
      </c>
      <c r="G392" s="8">
        <v>536</v>
      </c>
      <c r="H392" s="8">
        <v>7646000</v>
      </c>
      <c r="I392" s="8">
        <v>6962000</v>
      </c>
      <c r="J392" s="8">
        <v>4112000</v>
      </c>
      <c r="K392" s="8">
        <v>4112000</v>
      </c>
      <c r="L392" s="8">
        <v>2388000</v>
      </c>
      <c r="M392" s="8">
        <v>30000</v>
      </c>
      <c r="N392" s="8">
        <v>254000</v>
      </c>
      <c r="O392" s="8">
        <v>331000</v>
      </c>
      <c r="P392" s="8">
        <v>537000</v>
      </c>
      <c r="Q392" s="8">
        <v>792000</v>
      </c>
      <c r="R392" s="8">
        <v>217000</v>
      </c>
      <c r="S392" s="8">
        <v>227000</v>
      </c>
      <c r="T392" s="8">
        <v>462000</v>
      </c>
    </row>
    <row r="393" spans="1:37" x14ac:dyDescent="0.2">
      <c r="A393" s="7" t="s">
        <v>1129</v>
      </c>
      <c r="B393" s="7" t="s">
        <v>1128</v>
      </c>
      <c r="C393" s="7" t="s">
        <v>777</v>
      </c>
      <c r="D393" s="7" t="s">
        <v>786</v>
      </c>
      <c r="E393" s="8">
        <v>2022</v>
      </c>
      <c r="F393" s="8">
        <v>552</v>
      </c>
      <c r="G393" s="8">
        <v>552</v>
      </c>
      <c r="H393" s="8">
        <v>7742000</v>
      </c>
      <c r="I393" s="8">
        <v>7438000</v>
      </c>
      <c r="J393" s="8">
        <v>4380000</v>
      </c>
      <c r="K393" s="8">
        <v>4380000</v>
      </c>
      <c r="L393" s="8">
        <v>2573000</v>
      </c>
      <c r="M393" s="8">
        <v>49000</v>
      </c>
      <c r="N393" s="8">
        <v>262000</v>
      </c>
      <c r="O393" s="8">
        <v>402000</v>
      </c>
      <c r="P393" s="8">
        <v>522000</v>
      </c>
      <c r="Q393" s="8">
        <v>654000</v>
      </c>
      <c r="R393" s="8">
        <v>262000</v>
      </c>
      <c r="S393" s="8">
        <v>422000</v>
      </c>
      <c r="T393" s="8">
        <v>485000</v>
      </c>
    </row>
    <row r="394" spans="1:37" ht="16" x14ac:dyDescent="0.2">
      <c r="A394" s="7" t="s">
        <v>1023</v>
      </c>
      <c r="B394" s="7" t="s">
        <v>1022</v>
      </c>
      <c r="C394" s="7" t="s">
        <v>777</v>
      </c>
      <c r="D394" s="7" t="s">
        <v>786</v>
      </c>
      <c r="E394" s="8">
        <v>2015</v>
      </c>
      <c r="F394" s="8">
        <v>182</v>
      </c>
      <c r="G394" s="8">
        <v>182</v>
      </c>
      <c r="H394" s="8">
        <v>3339000</v>
      </c>
      <c r="I394" s="8">
        <v>3132000</v>
      </c>
      <c r="J394" s="8">
        <v>1808000</v>
      </c>
      <c r="K394" s="8">
        <v>1808000</v>
      </c>
      <c r="L394" s="8">
        <v>1321000</v>
      </c>
      <c r="M394" s="8">
        <v>14000</v>
      </c>
      <c r="N394" s="8">
        <v>124000</v>
      </c>
      <c r="O394" s="8">
        <v>214000</v>
      </c>
      <c r="P394" s="8">
        <v>187000</v>
      </c>
      <c r="Q394" s="8">
        <v>425000</v>
      </c>
      <c r="R394" s="8">
        <v>211000</v>
      </c>
      <c r="S394" s="8">
        <v>146000</v>
      </c>
      <c r="T394" s="8">
        <v>3000</v>
      </c>
      <c r="V394" t="s">
        <v>133</v>
      </c>
      <c r="W394" s="8">
        <f>SUM(F386,F394)</f>
        <v>744</v>
      </c>
      <c r="X394" s="8">
        <f t="shared" ref="X394:X401" si="348">SUM(G386,G394)</f>
        <v>744</v>
      </c>
      <c r="Y394" s="8">
        <f t="shared" ref="Y394:Y401" si="349">SUM(H386,H394)</f>
        <v>9815000</v>
      </c>
      <c r="Z394" s="8">
        <f t="shared" ref="Z394:Z401" si="350">SUM(I386,I394)</f>
        <v>9068000</v>
      </c>
      <c r="AA394" s="8">
        <f t="shared" ref="AA394:AA401" si="351">SUM(J386,J394)</f>
        <v>5041000</v>
      </c>
      <c r="AB394" s="8">
        <f t="shared" ref="AB394:AB401" si="352">SUM(K386,K394)</f>
        <v>5041000</v>
      </c>
      <c r="AC394" s="8">
        <f t="shared" ref="AC394:AC401" si="353">SUM(L386,L394)</f>
        <v>3596000</v>
      </c>
      <c r="AD394" s="8">
        <f t="shared" ref="AD394:AD401" si="354">SUM(M386,M394)</f>
        <v>29000</v>
      </c>
      <c r="AE394" s="8">
        <f t="shared" ref="AE394:AE401" si="355">SUM(N386,N394)</f>
        <v>450000</v>
      </c>
      <c r="AF394" s="8">
        <f t="shared" ref="AF394:AF401" si="356">SUM(O386,O394)</f>
        <v>708000</v>
      </c>
      <c r="AG394" s="8">
        <f t="shared" ref="AG394:AG401" si="357">SUM(P386,P394)</f>
        <v>571000</v>
      </c>
      <c r="AH394" s="8">
        <f t="shared" ref="AH394:AH401" si="358">SUM(Q386,Q394)</f>
        <v>1090000</v>
      </c>
      <c r="AI394" s="8">
        <f t="shared" ref="AI394:AI401" si="359">SUM(R386,R394)</f>
        <v>457000</v>
      </c>
      <c r="AJ394" s="8">
        <f t="shared" ref="AJ394:AJ401" si="360">SUM(S386,S394)</f>
        <v>291000</v>
      </c>
      <c r="AK394" s="8">
        <f t="shared" ref="AK394:AK401" si="361">SUM(T386,T394)</f>
        <v>431000</v>
      </c>
    </row>
    <row r="395" spans="1:37" ht="16" x14ac:dyDescent="0.2">
      <c r="A395" s="7" t="s">
        <v>1023</v>
      </c>
      <c r="B395" s="7" t="s">
        <v>1022</v>
      </c>
      <c r="C395" s="7" t="s">
        <v>777</v>
      </c>
      <c r="D395" s="7" t="s">
        <v>786</v>
      </c>
      <c r="E395" s="8">
        <v>2016</v>
      </c>
      <c r="F395" s="8">
        <v>172</v>
      </c>
      <c r="G395" s="8">
        <v>172</v>
      </c>
      <c r="H395" s="8">
        <v>3098000</v>
      </c>
      <c r="I395" s="8">
        <v>3003000</v>
      </c>
      <c r="J395" s="8">
        <v>1669000</v>
      </c>
      <c r="K395" s="8">
        <v>1669000</v>
      </c>
      <c r="L395" s="8">
        <v>1328000</v>
      </c>
      <c r="M395" s="8">
        <v>10000</v>
      </c>
      <c r="N395" s="8">
        <v>116000</v>
      </c>
      <c r="O395" s="8">
        <v>234000</v>
      </c>
      <c r="P395" s="8">
        <v>193000</v>
      </c>
      <c r="Q395" s="8">
        <v>451000</v>
      </c>
      <c r="R395" s="8">
        <v>201000</v>
      </c>
      <c r="S395" s="8">
        <v>123000</v>
      </c>
      <c r="T395" s="8">
        <v>6000</v>
      </c>
      <c r="V395" t="s">
        <v>133</v>
      </c>
      <c r="W395" s="8">
        <f t="shared" ref="W395:W400" si="362">SUM(F387,F395)</f>
        <v>749</v>
      </c>
      <c r="X395" s="8">
        <f t="shared" si="348"/>
        <v>749</v>
      </c>
      <c r="Y395" s="8">
        <f t="shared" si="349"/>
        <v>8888000</v>
      </c>
      <c r="Z395" s="8">
        <f t="shared" si="350"/>
        <v>8660000</v>
      </c>
      <c r="AA395" s="8">
        <f t="shared" si="351"/>
        <v>4816000</v>
      </c>
      <c r="AB395" s="8">
        <f t="shared" si="352"/>
        <v>4816000</v>
      </c>
      <c r="AC395" s="8">
        <f t="shared" si="353"/>
        <v>3426000</v>
      </c>
      <c r="AD395" s="8">
        <f t="shared" si="354"/>
        <v>26000</v>
      </c>
      <c r="AE395" s="8">
        <f t="shared" si="355"/>
        <v>357000</v>
      </c>
      <c r="AF395" s="8">
        <f t="shared" si="356"/>
        <v>646000</v>
      </c>
      <c r="AG395" s="8">
        <f t="shared" si="357"/>
        <v>598000</v>
      </c>
      <c r="AH395" s="8">
        <f t="shared" si="358"/>
        <v>1061000</v>
      </c>
      <c r="AI395" s="8">
        <f t="shared" si="359"/>
        <v>435000</v>
      </c>
      <c r="AJ395" s="8">
        <f t="shared" si="360"/>
        <v>303000</v>
      </c>
      <c r="AK395" s="8">
        <f t="shared" si="361"/>
        <v>418000</v>
      </c>
    </row>
    <row r="396" spans="1:37" ht="16" x14ac:dyDescent="0.2">
      <c r="A396" s="7" t="s">
        <v>1023</v>
      </c>
      <c r="B396" s="7" t="s">
        <v>1022</v>
      </c>
      <c r="C396" s="7" t="s">
        <v>777</v>
      </c>
      <c r="D396" s="7" t="s">
        <v>786</v>
      </c>
      <c r="E396" s="8">
        <v>2017</v>
      </c>
      <c r="F396" s="8">
        <v>157</v>
      </c>
      <c r="G396" s="8">
        <v>157</v>
      </c>
      <c r="H396" s="8">
        <v>3193000</v>
      </c>
      <c r="I396" s="8">
        <v>3146000</v>
      </c>
      <c r="J396" s="8">
        <v>1836000</v>
      </c>
      <c r="K396" s="8">
        <v>1836000</v>
      </c>
      <c r="L396" s="8">
        <v>1310000</v>
      </c>
      <c r="M396" s="8">
        <v>9000</v>
      </c>
      <c r="N396" s="8">
        <v>126000</v>
      </c>
      <c r="O396" s="8">
        <v>218000</v>
      </c>
      <c r="P396" s="8">
        <v>218000</v>
      </c>
      <c r="Q396" s="8">
        <v>377000</v>
      </c>
      <c r="R396" s="8">
        <v>225000</v>
      </c>
      <c r="S396" s="8">
        <v>137000</v>
      </c>
      <c r="T396" s="8">
        <v>0</v>
      </c>
      <c r="V396" t="s">
        <v>133</v>
      </c>
      <c r="W396" s="8">
        <f t="shared" si="362"/>
        <v>699</v>
      </c>
      <c r="X396" s="8">
        <f t="shared" si="348"/>
        <v>699</v>
      </c>
      <c r="Y396" s="8">
        <f t="shared" si="349"/>
        <v>9130000</v>
      </c>
      <c r="Z396" s="8">
        <f t="shared" si="350"/>
        <v>8930000</v>
      </c>
      <c r="AA396" s="8">
        <f t="shared" si="351"/>
        <v>5112000</v>
      </c>
      <c r="AB396" s="8">
        <f t="shared" si="352"/>
        <v>5112000</v>
      </c>
      <c r="AC396" s="8">
        <f t="shared" si="353"/>
        <v>3395000</v>
      </c>
      <c r="AD396" s="8">
        <f t="shared" si="354"/>
        <v>22000</v>
      </c>
      <c r="AE396" s="8">
        <f t="shared" si="355"/>
        <v>385000</v>
      </c>
      <c r="AF396" s="8">
        <f t="shared" si="356"/>
        <v>531000</v>
      </c>
      <c r="AG396" s="8">
        <f t="shared" si="357"/>
        <v>669000</v>
      </c>
      <c r="AH396" s="8">
        <f t="shared" si="358"/>
        <v>975000</v>
      </c>
      <c r="AI396" s="8">
        <f t="shared" si="359"/>
        <v>477000</v>
      </c>
      <c r="AJ396" s="8">
        <f t="shared" si="360"/>
        <v>336000</v>
      </c>
      <c r="AK396" s="8">
        <f t="shared" si="361"/>
        <v>423000</v>
      </c>
    </row>
    <row r="397" spans="1:37" ht="16" x14ac:dyDescent="0.2">
      <c r="A397" s="7" t="s">
        <v>1023</v>
      </c>
      <c r="B397" s="7" t="s">
        <v>1022</v>
      </c>
      <c r="C397" s="7" t="s">
        <v>777</v>
      </c>
      <c r="D397" s="7" t="s">
        <v>786</v>
      </c>
      <c r="E397" s="8">
        <v>2018</v>
      </c>
      <c r="F397" s="8">
        <v>150</v>
      </c>
      <c r="G397" s="8">
        <v>150</v>
      </c>
      <c r="H397" s="8">
        <v>3162000</v>
      </c>
      <c r="I397" s="8">
        <v>3043000</v>
      </c>
      <c r="J397" s="8">
        <v>1717000</v>
      </c>
      <c r="K397" s="8">
        <v>1717000</v>
      </c>
      <c r="L397" s="8">
        <v>1325000</v>
      </c>
      <c r="M397" s="8">
        <v>11000</v>
      </c>
      <c r="N397" s="8">
        <v>127000</v>
      </c>
      <c r="O397" s="8">
        <v>209000</v>
      </c>
      <c r="P397" s="8">
        <v>220000</v>
      </c>
      <c r="Q397" s="8">
        <v>406000</v>
      </c>
      <c r="R397" s="8">
        <v>211000</v>
      </c>
      <c r="S397" s="8">
        <v>141000</v>
      </c>
      <c r="T397" s="8">
        <v>1000</v>
      </c>
      <c r="V397" t="s">
        <v>133</v>
      </c>
      <c r="W397" s="8">
        <f t="shared" si="362"/>
        <v>710</v>
      </c>
      <c r="X397" s="8">
        <f t="shared" si="348"/>
        <v>710</v>
      </c>
      <c r="Y397" s="8">
        <f t="shared" si="349"/>
        <v>9290000</v>
      </c>
      <c r="Z397" s="8">
        <f t="shared" si="350"/>
        <v>8816000</v>
      </c>
      <c r="AA397" s="8">
        <f t="shared" si="351"/>
        <v>4948000</v>
      </c>
      <c r="AB397" s="8">
        <f t="shared" si="352"/>
        <v>4948000</v>
      </c>
      <c r="AC397" s="8">
        <f t="shared" si="353"/>
        <v>3437000</v>
      </c>
      <c r="AD397" s="8">
        <f t="shared" si="354"/>
        <v>27000</v>
      </c>
      <c r="AE397" s="8">
        <f t="shared" si="355"/>
        <v>396000</v>
      </c>
      <c r="AF397" s="8">
        <f t="shared" si="356"/>
        <v>537000</v>
      </c>
      <c r="AG397" s="8">
        <f t="shared" si="357"/>
        <v>693000</v>
      </c>
      <c r="AH397" s="8">
        <f t="shared" si="358"/>
        <v>970000</v>
      </c>
      <c r="AI397" s="8">
        <f t="shared" si="359"/>
        <v>459000</v>
      </c>
      <c r="AJ397" s="8">
        <f t="shared" si="360"/>
        <v>355000</v>
      </c>
      <c r="AK397" s="8">
        <f t="shared" si="361"/>
        <v>431000</v>
      </c>
    </row>
    <row r="398" spans="1:37" ht="16" x14ac:dyDescent="0.2">
      <c r="A398" s="7" t="s">
        <v>1023</v>
      </c>
      <c r="B398" s="7" t="s">
        <v>1022</v>
      </c>
      <c r="C398" s="7" t="s">
        <v>777</v>
      </c>
      <c r="D398" s="7" t="s">
        <v>786</v>
      </c>
      <c r="E398" s="8">
        <v>2019</v>
      </c>
      <c r="F398" s="8">
        <v>167</v>
      </c>
      <c r="G398" s="8">
        <v>167</v>
      </c>
      <c r="H398" s="8">
        <v>3349000</v>
      </c>
      <c r="I398" s="8">
        <v>3235000</v>
      </c>
      <c r="J398" s="8">
        <v>1784000</v>
      </c>
      <c r="K398" s="8">
        <v>1784000</v>
      </c>
      <c r="L398" s="8">
        <v>1451000</v>
      </c>
      <c r="M398" s="8">
        <v>12000</v>
      </c>
      <c r="N398" s="8">
        <v>126000</v>
      </c>
      <c r="O398" s="8">
        <v>199000</v>
      </c>
      <c r="P398" s="8">
        <v>172000</v>
      </c>
      <c r="Q398" s="8">
        <v>589000</v>
      </c>
      <c r="R398" s="8">
        <v>214000</v>
      </c>
      <c r="S398" s="8">
        <v>139000</v>
      </c>
      <c r="T398" s="8">
        <v>0</v>
      </c>
      <c r="V398" t="s">
        <v>133</v>
      </c>
      <c r="W398" s="8">
        <f t="shared" si="362"/>
        <v>737</v>
      </c>
      <c r="X398" s="8">
        <f t="shared" si="348"/>
        <v>737</v>
      </c>
      <c r="Y398" s="8">
        <f t="shared" si="349"/>
        <v>9617000</v>
      </c>
      <c r="Z398" s="8">
        <f t="shared" si="350"/>
        <v>9257000</v>
      </c>
      <c r="AA398" s="8">
        <f t="shared" si="351"/>
        <v>5123000</v>
      </c>
      <c r="AB398" s="8">
        <f t="shared" si="352"/>
        <v>5123000</v>
      </c>
      <c r="AC398" s="8">
        <f t="shared" si="353"/>
        <v>3675000</v>
      </c>
      <c r="AD398" s="8">
        <f t="shared" si="354"/>
        <v>28000</v>
      </c>
      <c r="AE398" s="8">
        <f t="shared" si="355"/>
        <v>396000</v>
      </c>
      <c r="AF398" s="8">
        <f t="shared" si="356"/>
        <v>530000</v>
      </c>
      <c r="AG398" s="8">
        <f t="shared" si="357"/>
        <v>642000</v>
      </c>
      <c r="AH398" s="8">
        <f t="shared" si="358"/>
        <v>1236000</v>
      </c>
      <c r="AI398" s="8">
        <f t="shared" si="359"/>
        <v>450000</v>
      </c>
      <c r="AJ398" s="8">
        <f t="shared" si="360"/>
        <v>393000</v>
      </c>
      <c r="AK398" s="8">
        <f t="shared" si="361"/>
        <v>459000</v>
      </c>
    </row>
    <row r="399" spans="1:37" ht="16" x14ac:dyDescent="0.2">
      <c r="A399" s="7" t="s">
        <v>1023</v>
      </c>
      <c r="B399" s="7" t="s">
        <v>1022</v>
      </c>
      <c r="C399" s="7" t="s">
        <v>777</v>
      </c>
      <c r="D399" s="7" t="s">
        <v>786</v>
      </c>
      <c r="E399" s="8">
        <v>2020</v>
      </c>
      <c r="F399" s="8">
        <v>210</v>
      </c>
      <c r="G399" s="8">
        <v>210</v>
      </c>
      <c r="H399" s="8">
        <v>3088000</v>
      </c>
      <c r="I399" s="8">
        <v>3025000</v>
      </c>
      <c r="J399" s="8">
        <v>1575000</v>
      </c>
      <c r="K399" s="8">
        <v>1575000</v>
      </c>
      <c r="L399" s="8">
        <v>1450000</v>
      </c>
      <c r="M399" s="8">
        <v>11000</v>
      </c>
      <c r="N399" s="8">
        <v>136000</v>
      </c>
      <c r="O399" s="8">
        <v>207000</v>
      </c>
      <c r="P399" s="8">
        <v>228000</v>
      </c>
      <c r="Q399" s="8">
        <v>483000</v>
      </c>
      <c r="R399" s="8">
        <v>191000</v>
      </c>
      <c r="S399" s="8">
        <v>194000</v>
      </c>
      <c r="T399" s="8">
        <v>0</v>
      </c>
      <c r="V399" t="s">
        <v>133</v>
      </c>
      <c r="W399" s="8">
        <f t="shared" si="362"/>
        <v>763</v>
      </c>
      <c r="X399" s="8">
        <f t="shared" si="348"/>
        <v>763</v>
      </c>
      <c r="Y399" s="8">
        <f t="shared" si="349"/>
        <v>9630000</v>
      </c>
      <c r="Z399" s="8">
        <f t="shared" si="350"/>
        <v>9319000</v>
      </c>
      <c r="AA399" s="8">
        <f t="shared" si="351"/>
        <v>5064000</v>
      </c>
      <c r="AB399" s="8">
        <f t="shared" si="352"/>
        <v>5064000</v>
      </c>
      <c r="AC399" s="8">
        <f t="shared" si="353"/>
        <v>3794000</v>
      </c>
      <c r="AD399" s="8">
        <f t="shared" si="354"/>
        <v>26000</v>
      </c>
      <c r="AE399" s="8">
        <f t="shared" si="355"/>
        <v>423000</v>
      </c>
      <c r="AF399" s="8">
        <f t="shared" si="356"/>
        <v>546000</v>
      </c>
      <c r="AG399" s="8">
        <f t="shared" si="357"/>
        <v>724000</v>
      </c>
      <c r="AH399" s="8">
        <f t="shared" si="358"/>
        <v>1162000</v>
      </c>
      <c r="AI399" s="8">
        <f t="shared" si="359"/>
        <v>417000</v>
      </c>
      <c r="AJ399" s="8">
        <f t="shared" si="360"/>
        <v>496000</v>
      </c>
      <c r="AK399" s="8">
        <f t="shared" si="361"/>
        <v>461000</v>
      </c>
    </row>
    <row r="400" spans="1:37" ht="16" x14ac:dyDescent="0.2">
      <c r="A400" s="7" t="s">
        <v>1023</v>
      </c>
      <c r="B400" s="7" t="s">
        <v>1022</v>
      </c>
      <c r="C400" s="7" t="s">
        <v>777</v>
      </c>
      <c r="D400" s="7" t="s">
        <v>786</v>
      </c>
      <c r="E400" s="8">
        <v>2021</v>
      </c>
      <c r="F400" s="8">
        <v>218</v>
      </c>
      <c r="G400" s="8">
        <v>218</v>
      </c>
      <c r="H400" s="8">
        <v>3823000</v>
      </c>
      <c r="I400" s="8">
        <v>3515000</v>
      </c>
      <c r="J400" s="8">
        <v>2004000</v>
      </c>
      <c r="K400" s="8">
        <v>2004000</v>
      </c>
      <c r="L400" s="8">
        <v>1510000</v>
      </c>
      <c r="M400" s="8">
        <v>14000</v>
      </c>
      <c r="N400" s="8">
        <v>137000</v>
      </c>
      <c r="O400" s="8">
        <v>201000</v>
      </c>
      <c r="P400" s="8">
        <v>236000</v>
      </c>
      <c r="Q400" s="8">
        <v>603000</v>
      </c>
      <c r="R400" s="8">
        <v>178000</v>
      </c>
      <c r="S400" s="8">
        <v>141000</v>
      </c>
      <c r="T400" s="8">
        <v>1000</v>
      </c>
      <c r="V400" t="s">
        <v>133</v>
      </c>
      <c r="W400" s="8">
        <f t="shared" si="362"/>
        <v>754</v>
      </c>
      <c r="X400" s="8">
        <f t="shared" si="348"/>
        <v>754</v>
      </c>
      <c r="Y400" s="8">
        <f t="shared" si="349"/>
        <v>11469000</v>
      </c>
      <c r="Z400" s="8">
        <f t="shared" si="350"/>
        <v>10477000</v>
      </c>
      <c r="AA400" s="8">
        <f t="shared" si="351"/>
        <v>6116000</v>
      </c>
      <c r="AB400" s="8">
        <f t="shared" si="352"/>
        <v>6116000</v>
      </c>
      <c r="AC400" s="8">
        <f t="shared" si="353"/>
        <v>3898000</v>
      </c>
      <c r="AD400" s="8">
        <f t="shared" si="354"/>
        <v>44000</v>
      </c>
      <c r="AE400" s="8">
        <f t="shared" si="355"/>
        <v>391000</v>
      </c>
      <c r="AF400" s="8">
        <f t="shared" si="356"/>
        <v>532000</v>
      </c>
      <c r="AG400" s="8">
        <f t="shared" si="357"/>
        <v>773000</v>
      </c>
      <c r="AH400" s="8">
        <f t="shared" si="358"/>
        <v>1395000</v>
      </c>
      <c r="AI400" s="8">
        <f t="shared" si="359"/>
        <v>395000</v>
      </c>
      <c r="AJ400" s="8">
        <f t="shared" si="360"/>
        <v>368000</v>
      </c>
      <c r="AK400" s="8">
        <f t="shared" si="361"/>
        <v>463000</v>
      </c>
    </row>
    <row r="401" spans="1:37" ht="16" x14ac:dyDescent="0.2">
      <c r="A401" s="7" t="s">
        <v>1023</v>
      </c>
      <c r="B401" s="7" t="s">
        <v>1022</v>
      </c>
      <c r="C401" s="7" t="s">
        <v>777</v>
      </c>
      <c r="D401" s="7" t="s">
        <v>786</v>
      </c>
      <c r="E401" s="8">
        <v>2022</v>
      </c>
      <c r="F401" s="8">
        <v>240</v>
      </c>
      <c r="G401" s="8">
        <v>240</v>
      </c>
      <c r="H401" s="8">
        <v>3689000</v>
      </c>
      <c r="I401" s="8">
        <v>3544000</v>
      </c>
      <c r="J401" s="8">
        <v>2026000</v>
      </c>
      <c r="K401" s="8">
        <v>2026000</v>
      </c>
      <c r="L401" s="8">
        <v>1518000</v>
      </c>
      <c r="M401" s="8">
        <v>16000</v>
      </c>
      <c r="N401" s="8">
        <v>143000</v>
      </c>
      <c r="O401" s="8">
        <v>267000</v>
      </c>
      <c r="P401" s="8">
        <v>235000</v>
      </c>
      <c r="Q401" s="8">
        <v>478000</v>
      </c>
      <c r="R401" s="8">
        <v>209000</v>
      </c>
      <c r="S401" s="8">
        <v>170000</v>
      </c>
      <c r="T401" s="8">
        <v>0</v>
      </c>
      <c r="V401" t="s">
        <v>133</v>
      </c>
      <c r="W401" s="8">
        <f>SUM(F393,F401)</f>
        <v>792</v>
      </c>
      <c r="X401" s="8">
        <f t="shared" si="348"/>
        <v>792</v>
      </c>
      <c r="Y401" s="8">
        <f t="shared" si="349"/>
        <v>11431000</v>
      </c>
      <c r="Z401" s="8">
        <f t="shared" si="350"/>
        <v>10982000</v>
      </c>
      <c r="AA401" s="8">
        <f t="shared" si="351"/>
        <v>6406000</v>
      </c>
      <c r="AB401" s="8">
        <f t="shared" si="352"/>
        <v>6406000</v>
      </c>
      <c r="AC401" s="8">
        <f t="shared" si="353"/>
        <v>4091000</v>
      </c>
      <c r="AD401" s="8">
        <f t="shared" si="354"/>
        <v>65000</v>
      </c>
      <c r="AE401" s="8">
        <f t="shared" si="355"/>
        <v>405000</v>
      </c>
      <c r="AF401" s="8">
        <f t="shared" si="356"/>
        <v>669000</v>
      </c>
      <c r="AG401" s="8">
        <f t="shared" si="357"/>
        <v>757000</v>
      </c>
      <c r="AH401" s="8">
        <f t="shared" si="358"/>
        <v>1132000</v>
      </c>
      <c r="AI401" s="8">
        <f t="shared" si="359"/>
        <v>471000</v>
      </c>
      <c r="AJ401" s="8">
        <f t="shared" si="360"/>
        <v>592000</v>
      </c>
      <c r="AK401" s="8">
        <f t="shared" si="361"/>
        <v>485000</v>
      </c>
    </row>
    <row r="402" spans="1:37" x14ac:dyDescent="0.2">
      <c r="A402" s="7" t="s">
        <v>1017</v>
      </c>
      <c r="B402" s="7" t="s">
        <v>1016</v>
      </c>
      <c r="C402" s="7" t="s">
        <v>777</v>
      </c>
      <c r="D402" s="7" t="s">
        <v>786</v>
      </c>
      <c r="E402" s="8">
        <v>2015</v>
      </c>
      <c r="F402" s="8">
        <v>35</v>
      </c>
      <c r="G402" s="8">
        <v>35</v>
      </c>
      <c r="H402" s="8">
        <v>694000</v>
      </c>
      <c r="I402" s="8">
        <v>693000</v>
      </c>
      <c r="J402" s="8">
        <v>417000</v>
      </c>
      <c r="K402" s="8">
        <v>417000</v>
      </c>
      <c r="L402" s="8">
        <v>219000</v>
      </c>
      <c r="M402" s="8">
        <v>0</v>
      </c>
      <c r="N402" s="8">
        <v>6000</v>
      </c>
      <c r="O402" s="8">
        <v>62000</v>
      </c>
      <c r="P402" s="8">
        <v>16000</v>
      </c>
      <c r="Q402" s="8">
        <v>77000</v>
      </c>
      <c r="R402" s="8">
        <v>34000</v>
      </c>
      <c r="S402" s="8">
        <v>24000</v>
      </c>
      <c r="T402" s="8">
        <v>57000</v>
      </c>
    </row>
    <row r="403" spans="1:37" x14ac:dyDescent="0.2">
      <c r="A403" s="7" t="s">
        <v>1017</v>
      </c>
      <c r="B403" s="7" t="s">
        <v>1016</v>
      </c>
      <c r="C403" s="7" t="s">
        <v>777</v>
      </c>
      <c r="D403" s="7" t="s">
        <v>786</v>
      </c>
      <c r="E403" s="8">
        <v>2016</v>
      </c>
      <c r="F403" s="8">
        <v>43</v>
      </c>
      <c r="G403" s="8">
        <v>43</v>
      </c>
      <c r="H403" s="8">
        <v>713000</v>
      </c>
      <c r="I403" s="8">
        <v>654000</v>
      </c>
      <c r="J403" s="8">
        <v>368000</v>
      </c>
      <c r="K403" s="8">
        <v>368000</v>
      </c>
      <c r="L403" s="8">
        <v>233000</v>
      </c>
      <c r="M403" s="8">
        <v>5000</v>
      </c>
      <c r="N403" s="8">
        <v>12000</v>
      </c>
      <c r="O403" s="8">
        <v>60000</v>
      </c>
      <c r="P403" s="8">
        <v>17000</v>
      </c>
      <c r="Q403" s="8">
        <v>81000</v>
      </c>
      <c r="R403" s="8">
        <v>37000</v>
      </c>
      <c r="S403" s="8">
        <v>21000</v>
      </c>
      <c r="T403" s="8">
        <v>53000</v>
      </c>
    </row>
    <row r="404" spans="1:37" x14ac:dyDescent="0.2">
      <c r="A404" s="7" t="s">
        <v>1017</v>
      </c>
      <c r="B404" s="7" t="s">
        <v>1016</v>
      </c>
      <c r="C404" s="7" t="s">
        <v>777</v>
      </c>
      <c r="D404" s="7" t="s">
        <v>786</v>
      </c>
      <c r="E404" s="8">
        <v>2017</v>
      </c>
      <c r="F404" s="8">
        <v>26</v>
      </c>
      <c r="G404" s="8">
        <v>26</v>
      </c>
      <c r="H404" s="8">
        <v>696000</v>
      </c>
      <c r="I404" s="8">
        <v>639000</v>
      </c>
      <c r="J404" s="8">
        <v>360000</v>
      </c>
      <c r="K404" s="8">
        <v>360000</v>
      </c>
      <c r="L404" s="8">
        <v>237000</v>
      </c>
      <c r="M404" s="8">
        <v>2000</v>
      </c>
      <c r="N404" s="8">
        <v>1000</v>
      </c>
      <c r="O404" s="8">
        <v>63000</v>
      </c>
      <c r="P404" s="8">
        <v>19000</v>
      </c>
      <c r="Q404" s="8">
        <v>91000</v>
      </c>
      <c r="R404" s="8">
        <v>34000</v>
      </c>
      <c r="S404" s="8">
        <v>27000</v>
      </c>
      <c r="T404" s="8">
        <v>42000</v>
      </c>
    </row>
    <row r="405" spans="1:37" x14ac:dyDescent="0.2">
      <c r="A405" s="7" t="s">
        <v>1017</v>
      </c>
      <c r="B405" s="7" t="s">
        <v>1016</v>
      </c>
      <c r="C405" s="7" t="s">
        <v>777</v>
      </c>
      <c r="D405" s="7" t="s">
        <v>786</v>
      </c>
      <c r="E405" s="8">
        <v>2018</v>
      </c>
      <c r="F405" s="8">
        <v>31</v>
      </c>
      <c r="G405" s="8">
        <v>31</v>
      </c>
      <c r="H405" s="8">
        <v>695000</v>
      </c>
      <c r="I405" s="8">
        <v>686000</v>
      </c>
      <c r="J405" s="8">
        <v>390000</v>
      </c>
      <c r="K405" s="8">
        <v>390000</v>
      </c>
      <c r="L405" s="8">
        <v>253000</v>
      </c>
      <c r="M405" s="8">
        <v>0</v>
      </c>
      <c r="N405" s="8">
        <v>2000</v>
      </c>
      <c r="O405" s="8">
        <v>93000</v>
      </c>
      <c r="P405" s="8">
        <v>21000</v>
      </c>
      <c r="Q405" s="8">
        <v>84000</v>
      </c>
      <c r="R405" s="8">
        <v>31000</v>
      </c>
      <c r="S405" s="8">
        <v>22000</v>
      </c>
      <c r="T405" s="8">
        <v>43000</v>
      </c>
    </row>
    <row r="406" spans="1:37" x14ac:dyDescent="0.2">
      <c r="A406" s="7" t="s">
        <v>1017</v>
      </c>
      <c r="B406" s="7" t="s">
        <v>1016</v>
      </c>
      <c r="C406" s="7" t="s">
        <v>777</v>
      </c>
      <c r="D406" s="7" t="s">
        <v>786</v>
      </c>
      <c r="E406" s="8">
        <v>2019</v>
      </c>
      <c r="F406" s="8">
        <v>29</v>
      </c>
      <c r="G406" s="8">
        <v>29</v>
      </c>
      <c r="H406" s="8">
        <v>733000</v>
      </c>
      <c r="I406" s="8">
        <v>689000</v>
      </c>
      <c r="J406" s="8">
        <v>412000</v>
      </c>
      <c r="K406" s="8">
        <v>412000</v>
      </c>
      <c r="L406" s="8">
        <v>225000</v>
      </c>
      <c r="M406" s="8">
        <v>0</v>
      </c>
      <c r="N406" s="8">
        <v>2000</v>
      </c>
      <c r="O406" s="8">
        <v>58000</v>
      </c>
      <c r="P406" s="8">
        <v>20000</v>
      </c>
      <c r="Q406" s="8">
        <v>85000</v>
      </c>
      <c r="R406" s="8">
        <v>34000</v>
      </c>
      <c r="S406" s="8">
        <v>26000</v>
      </c>
      <c r="T406" s="8">
        <v>52000</v>
      </c>
    </row>
    <row r="407" spans="1:37" x14ac:dyDescent="0.2">
      <c r="A407" s="7" t="s">
        <v>1017</v>
      </c>
      <c r="B407" s="7" t="s">
        <v>1016</v>
      </c>
      <c r="C407" s="7" t="s">
        <v>777</v>
      </c>
      <c r="D407" s="7" t="s">
        <v>786</v>
      </c>
      <c r="E407" s="8">
        <v>2020</v>
      </c>
      <c r="F407" s="8">
        <v>24</v>
      </c>
      <c r="G407" s="8">
        <v>24</v>
      </c>
      <c r="H407" s="8">
        <v>820000</v>
      </c>
      <c r="I407" s="8">
        <v>662000</v>
      </c>
      <c r="J407" s="8">
        <v>350000</v>
      </c>
      <c r="K407" s="8">
        <v>350000</v>
      </c>
      <c r="L407" s="8">
        <v>251000</v>
      </c>
      <c r="M407" s="8">
        <v>0</v>
      </c>
      <c r="N407" s="8">
        <v>1000</v>
      </c>
      <c r="O407" s="8">
        <v>65000</v>
      </c>
      <c r="P407" s="8">
        <v>36000</v>
      </c>
      <c r="Q407" s="8">
        <v>81000</v>
      </c>
      <c r="R407" s="8">
        <v>41000</v>
      </c>
      <c r="S407" s="8">
        <v>27000</v>
      </c>
      <c r="T407" s="8">
        <v>61000</v>
      </c>
    </row>
    <row r="408" spans="1:37" x14ac:dyDescent="0.2">
      <c r="A408" s="7" t="s">
        <v>1017</v>
      </c>
      <c r="B408" s="7" t="s">
        <v>1016</v>
      </c>
      <c r="C408" s="7" t="s">
        <v>777</v>
      </c>
      <c r="D408" s="7" t="s">
        <v>786</v>
      </c>
      <c r="E408" s="8">
        <v>2021</v>
      </c>
      <c r="F408" s="8">
        <v>31</v>
      </c>
      <c r="G408" s="8">
        <v>31</v>
      </c>
      <c r="H408" s="8">
        <v>758000</v>
      </c>
      <c r="I408" s="8">
        <v>728000</v>
      </c>
      <c r="J408" s="8">
        <v>357000</v>
      </c>
      <c r="K408" s="8">
        <v>357000</v>
      </c>
      <c r="L408" s="8">
        <v>308000</v>
      </c>
      <c r="M408" s="8">
        <v>0</v>
      </c>
      <c r="N408" s="8">
        <v>0</v>
      </c>
      <c r="O408" s="8">
        <v>66000</v>
      </c>
      <c r="P408" s="8">
        <v>67000</v>
      </c>
      <c r="Q408" s="8">
        <v>125000</v>
      </c>
      <c r="R408" s="8">
        <v>23000</v>
      </c>
      <c r="S408" s="8">
        <v>27000</v>
      </c>
      <c r="T408" s="8">
        <v>63000</v>
      </c>
    </row>
    <row r="409" spans="1:37" x14ac:dyDescent="0.2">
      <c r="A409" s="7" t="s">
        <v>1017</v>
      </c>
      <c r="B409" s="7" t="s">
        <v>1016</v>
      </c>
      <c r="C409" s="7" t="s">
        <v>777</v>
      </c>
      <c r="D409" s="7" t="s">
        <v>786</v>
      </c>
      <c r="E409" s="8">
        <v>2022</v>
      </c>
      <c r="F409" s="8">
        <v>31</v>
      </c>
      <c r="G409" s="8">
        <v>31</v>
      </c>
      <c r="H409" s="8">
        <v>751000</v>
      </c>
      <c r="I409" s="8">
        <v>677000</v>
      </c>
      <c r="J409" s="8">
        <v>372000</v>
      </c>
      <c r="K409" s="8">
        <v>372000</v>
      </c>
      <c r="L409" s="8">
        <v>252000</v>
      </c>
      <c r="M409" s="8">
        <v>0</v>
      </c>
      <c r="N409" s="8">
        <v>4000</v>
      </c>
      <c r="O409" s="8">
        <v>53000</v>
      </c>
      <c r="P409" s="8">
        <v>66000</v>
      </c>
      <c r="Q409" s="8">
        <v>86000</v>
      </c>
      <c r="R409" s="8">
        <v>25000</v>
      </c>
      <c r="S409" s="8">
        <v>18000</v>
      </c>
      <c r="T409" s="8">
        <v>53000</v>
      </c>
    </row>
    <row r="410" spans="1:37" ht="16" x14ac:dyDescent="0.2">
      <c r="A410" s="7" t="s">
        <v>1019</v>
      </c>
      <c r="B410" s="7" t="s">
        <v>1018</v>
      </c>
      <c r="C410" s="7" t="s">
        <v>777</v>
      </c>
      <c r="D410" s="7" t="s">
        <v>786</v>
      </c>
      <c r="E410" s="8">
        <v>2015</v>
      </c>
      <c r="F410" s="8">
        <v>38</v>
      </c>
      <c r="G410" s="8">
        <v>38</v>
      </c>
      <c r="H410" s="8">
        <v>843000</v>
      </c>
      <c r="I410" s="8">
        <v>801000</v>
      </c>
      <c r="J410" s="8">
        <v>472000</v>
      </c>
      <c r="K410" s="8">
        <v>472000</v>
      </c>
      <c r="L410" s="8">
        <v>309000</v>
      </c>
      <c r="M410" s="8">
        <v>1000</v>
      </c>
      <c r="N410" s="8">
        <v>7000</v>
      </c>
      <c r="O410" s="8">
        <v>68000</v>
      </c>
      <c r="P410" s="8">
        <v>16000</v>
      </c>
      <c r="Q410" s="8">
        <v>150000</v>
      </c>
      <c r="R410" s="8">
        <v>40000</v>
      </c>
      <c r="S410" s="8">
        <v>27000</v>
      </c>
      <c r="T410" s="8">
        <v>20000</v>
      </c>
      <c r="V410" t="s">
        <v>77</v>
      </c>
      <c r="W410" s="8">
        <f>SUM(F402,F410)</f>
        <v>73</v>
      </c>
      <c r="X410" s="8">
        <f t="shared" ref="X410:X417" si="363">SUM(G402,G410)</f>
        <v>73</v>
      </c>
      <c r="Y410" s="8">
        <f t="shared" ref="Y410:Y417" si="364">SUM(H402,H410)</f>
        <v>1537000</v>
      </c>
      <c r="Z410" s="8">
        <f t="shared" ref="Z410:Z417" si="365">SUM(I402,I410)</f>
        <v>1494000</v>
      </c>
      <c r="AA410" s="8">
        <f t="shared" ref="AA410:AA417" si="366">SUM(J402,J410)</f>
        <v>889000</v>
      </c>
      <c r="AB410" s="8">
        <f t="shared" ref="AB410:AB417" si="367">SUM(K402,K410)</f>
        <v>889000</v>
      </c>
      <c r="AC410" s="8">
        <f t="shared" ref="AC410:AC417" si="368">SUM(L402,L410)</f>
        <v>528000</v>
      </c>
      <c r="AD410" s="8">
        <f t="shared" ref="AD410:AD417" si="369">SUM(M402,M410)</f>
        <v>1000</v>
      </c>
      <c r="AE410" s="8">
        <f t="shared" ref="AE410:AE417" si="370">SUM(N402,N410)</f>
        <v>13000</v>
      </c>
      <c r="AF410" s="8">
        <f t="shared" ref="AF410:AF417" si="371">SUM(O402,O410)</f>
        <v>130000</v>
      </c>
      <c r="AG410" s="8">
        <f t="shared" ref="AG410:AG417" si="372">SUM(P402,P410)</f>
        <v>32000</v>
      </c>
      <c r="AH410" s="8">
        <f t="shared" ref="AH410:AH417" si="373">SUM(Q402,Q410)</f>
        <v>227000</v>
      </c>
      <c r="AI410" s="8">
        <f t="shared" ref="AI410:AI417" si="374">SUM(R402,R410)</f>
        <v>74000</v>
      </c>
      <c r="AJ410" s="8">
        <f t="shared" ref="AJ410:AJ417" si="375">SUM(S402,S410)</f>
        <v>51000</v>
      </c>
      <c r="AK410" s="8">
        <f t="shared" ref="AK410:AK417" si="376">SUM(T402,T410)</f>
        <v>77000</v>
      </c>
    </row>
    <row r="411" spans="1:37" ht="16" x14ac:dyDescent="0.2">
      <c r="A411" s="7" t="s">
        <v>1019</v>
      </c>
      <c r="B411" s="7" t="s">
        <v>1018</v>
      </c>
      <c r="C411" s="7" t="s">
        <v>777</v>
      </c>
      <c r="D411" s="7" t="s">
        <v>786</v>
      </c>
      <c r="E411" s="8">
        <v>2016</v>
      </c>
      <c r="F411" s="8">
        <v>32</v>
      </c>
      <c r="G411" s="8">
        <v>32</v>
      </c>
      <c r="H411" s="8">
        <v>890000</v>
      </c>
      <c r="I411" s="8">
        <v>838000</v>
      </c>
      <c r="J411" s="8">
        <v>519000</v>
      </c>
      <c r="K411" s="8">
        <v>519000</v>
      </c>
      <c r="L411" s="8">
        <v>300000</v>
      </c>
      <c r="M411" s="8">
        <v>4000</v>
      </c>
      <c r="N411" s="8">
        <v>14000</v>
      </c>
      <c r="O411" s="8">
        <v>87000</v>
      </c>
      <c r="P411" s="8">
        <v>17000</v>
      </c>
      <c r="Q411" s="8">
        <v>117000</v>
      </c>
      <c r="R411" s="8">
        <v>39000</v>
      </c>
      <c r="S411" s="8">
        <v>22000</v>
      </c>
      <c r="T411" s="8">
        <v>19000</v>
      </c>
      <c r="V411" t="s">
        <v>77</v>
      </c>
      <c r="W411" s="8">
        <f t="shared" ref="W411:W416" si="377">SUM(F403,F411)</f>
        <v>75</v>
      </c>
      <c r="X411" s="8">
        <f t="shared" si="363"/>
        <v>75</v>
      </c>
      <c r="Y411" s="8">
        <f t="shared" si="364"/>
        <v>1603000</v>
      </c>
      <c r="Z411" s="8">
        <f t="shared" si="365"/>
        <v>1492000</v>
      </c>
      <c r="AA411" s="8">
        <f t="shared" si="366"/>
        <v>887000</v>
      </c>
      <c r="AB411" s="8">
        <f t="shared" si="367"/>
        <v>887000</v>
      </c>
      <c r="AC411" s="8">
        <f t="shared" si="368"/>
        <v>533000</v>
      </c>
      <c r="AD411" s="8">
        <f t="shared" si="369"/>
        <v>9000</v>
      </c>
      <c r="AE411" s="8">
        <f t="shared" si="370"/>
        <v>26000</v>
      </c>
      <c r="AF411" s="8">
        <f t="shared" si="371"/>
        <v>147000</v>
      </c>
      <c r="AG411" s="8">
        <f t="shared" si="372"/>
        <v>34000</v>
      </c>
      <c r="AH411" s="8">
        <f t="shared" si="373"/>
        <v>198000</v>
      </c>
      <c r="AI411" s="8">
        <f t="shared" si="374"/>
        <v>76000</v>
      </c>
      <c r="AJ411" s="8">
        <f t="shared" si="375"/>
        <v>43000</v>
      </c>
      <c r="AK411" s="8">
        <f t="shared" si="376"/>
        <v>72000</v>
      </c>
    </row>
    <row r="412" spans="1:37" ht="16" x14ac:dyDescent="0.2">
      <c r="A412" s="7" t="s">
        <v>1019</v>
      </c>
      <c r="B412" s="7" t="s">
        <v>1018</v>
      </c>
      <c r="C412" s="7" t="s">
        <v>777</v>
      </c>
      <c r="D412" s="7" t="s">
        <v>786</v>
      </c>
      <c r="E412" s="8">
        <v>2017</v>
      </c>
      <c r="F412" s="8">
        <v>24</v>
      </c>
      <c r="G412" s="8">
        <v>24</v>
      </c>
      <c r="H412" s="8">
        <v>912000</v>
      </c>
      <c r="I412" s="8">
        <v>757000</v>
      </c>
      <c r="J412" s="8">
        <v>461000</v>
      </c>
      <c r="K412" s="8">
        <v>461000</v>
      </c>
      <c r="L412" s="8">
        <v>266000</v>
      </c>
      <c r="M412" s="8">
        <v>3000</v>
      </c>
      <c r="N412" s="8">
        <v>2000</v>
      </c>
      <c r="O412" s="8">
        <v>72000</v>
      </c>
      <c r="P412" s="8">
        <v>18000</v>
      </c>
      <c r="Q412" s="8">
        <v>106000</v>
      </c>
      <c r="R412" s="8">
        <v>33000</v>
      </c>
      <c r="S412" s="8">
        <v>32000</v>
      </c>
      <c r="T412" s="8">
        <v>30000</v>
      </c>
      <c r="V412" t="s">
        <v>77</v>
      </c>
      <c r="W412" s="8">
        <f t="shared" si="377"/>
        <v>50</v>
      </c>
      <c r="X412" s="8">
        <f t="shared" si="363"/>
        <v>50</v>
      </c>
      <c r="Y412" s="8">
        <f t="shared" si="364"/>
        <v>1608000</v>
      </c>
      <c r="Z412" s="8">
        <f t="shared" si="365"/>
        <v>1396000</v>
      </c>
      <c r="AA412" s="8">
        <f t="shared" si="366"/>
        <v>821000</v>
      </c>
      <c r="AB412" s="8">
        <f t="shared" si="367"/>
        <v>821000</v>
      </c>
      <c r="AC412" s="8">
        <f t="shared" si="368"/>
        <v>503000</v>
      </c>
      <c r="AD412" s="8">
        <f t="shared" si="369"/>
        <v>5000</v>
      </c>
      <c r="AE412" s="8">
        <f t="shared" si="370"/>
        <v>3000</v>
      </c>
      <c r="AF412" s="8">
        <f t="shared" si="371"/>
        <v>135000</v>
      </c>
      <c r="AG412" s="8">
        <f t="shared" si="372"/>
        <v>37000</v>
      </c>
      <c r="AH412" s="8">
        <f t="shared" si="373"/>
        <v>197000</v>
      </c>
      <c r="AI412" s="8">
        <f t="shared" si="374"/>
        <v>67000</v>
      </c>
      <c r="AJ412" s="8">
        <f t="shared" si="375"/>
        <v>59000</v>
      </c>
      <c r="AK412" s="8">
        <f t="shared" si="376"/>
        <v>72000</v>
      </c>
    </row>
    <row r="413" spans="1:37" ht="16" x14ac:dyDescent="0.2">
      <c r="A413" s="7" t="s">
        <v>1019</v>
      </c>
      <c r="B413" s="7" t="s">
        <v>1018</v>
      </c>
      <c r="C413" s="7" t="s">
        <v>777</v>
      </c>
      <c r="D413" s="7" t="s">
        <v>786</v>
      </c>
      <c r="E413" s="8">
        <v>2018</v>
      </c>
      <c r="F413" s="8">
        <v>19</v>
      </c>
      <c r="G413" s="8">
        <v>19</v>
      </c>
      <c r="H413" s="8">
        <v>816000</v>
      </c>
      <c r="I413" s="8">
        <v>683000</v>
      </c>
      <c r="J413" s="8">
        <v>403000</v>
      </c>
      <c r="K413" s="8">
        <v>403000</v>
      </c>
      <c r="L413" s="8">
        <v>253000</v>
      </c>
      <c r="M413" s="8">
        <v>3000</v>
      </c>
      <c r="N413" s="8">
        <v>5000</v>
      </c>
      <c r="O413" s="8">
        <v>54000</v>
      </c>
      <c r="P413" s="8">
        <v>35000</v>
      </c>
      <c r="Q413" s="8">
        <v>97000</v>
      </c>
      <c r="R413" s="8">
        <v>28000</v>
      </c>
      <c r="S413" s="8">
        <v>31000</v>
      </c>
      <c r="T413" s="8">
        <v>27000</v>
      </c>
      <c r="V413" t="s">
        <v>77</v>
      </c>
      <c r="W413" s="8">
        <f t="shared" si="377"/>
        <v>50</v>
      </c>
      <c r="X413" s="8">
        <f t="shared" si="363"/>
        <v>50</v>
      </c>
      <c r="Y413" s="8">
        <f t="shared" si="364"/>
        <v>1511000</v>
      </c>
      <c r="Z413" s="8">
        <f t="shared" si="365"/>
        <v>1369000</v>
      </c>
      <c r="AA413" s="8">
        <f t="shared" si="366"/>
        <v>793000</v>
      </c>
      <c r="AB413" s="8">
        <f t="shared" si="367"/>
        <v>793000</v>
      </c>
      <c r="AC413" s="8">
        <f t="shared" si="368"/>
        <v>506000</v>
      </c>
      <c r="AD413" s="8">
        <f t="shared" si="369"/>
        <v>3000</v>
      </c>
      <c r="AE413" s="8">
        <f t="shared" si="370"/>
        <v>7000</v>
      </c>
      <c r="AF413" s="8">
        <f t="shared" si="371"/>
        <v>147000</v>
      </c>
      <c r="AG413" s="8">
        <f t="shared" si="372"/>
        <v>56000</v>
      </c>
      <c r="AH413" s="8">
        <f t="shared" si="373"/>
        <v>181000</v>
      </c>
      <c r="AI413" s="8">
        <f t="shared" si="374"/>
        <v>59000</v>
      </c>
      <c r="AJ413" s="8">
        <f t="shared" si="375"/>
        <v>53000</v>
      </c>
      <c r="AK413" s="8">
        <f t="shared" si="376"/>
        <v>70000</v>
      </c>
    </row>
    <row r="414" spans="1:37" ht="16" x14ac:dyDescent="0.2">
      <c r="A414" s="7" t="s">
        <v>1019</v>
      </c>
      <c r="B414" s="7" t="s">
        <v>1018</v>
      </c>
      <c r="C414" s="7" t="s">
        <v>777</v>
      </c>
      <c r="D414" s="7" t="s">
        <v>786</v>
      </c>
      <c r="E414" s="8">
        <v>2019</v>
      </c>
      <c r="F414" s="8">
        <v>17</v>
      </c>
      <c r="G414" s="8">
        <v>17</v>
      </c>
      <c r="H414" s="8">
        <v>875000</v>
      </c>
      <c r="I414" s="8">
        <v>778000</v>
      </c>
      <c r="J414" s="8">
        <v>416000</v>
      </c>
      <c r="K414" s="8">
        <v>416000</v>
      </c>
      <c r="L414" s="8">
        <v>338000</v>
      </c>
      <c r="M414" s="8">
        <v>0</v>
      </c>
      <c r="N414" s="8">
        <v>3000</v>
      </c>
      <c r="O414" s="8">
        <v>80000</v>
      </c>
      <c r="P414" s="8">
        <v>63000</v>
      </c>
      <c r="Q414" s="8">
        <v>136000</v>
      </c>
      <c r="R414" s="8">
        <v>25000</v>
      </c>
      <c r="S414" s="8">
        <v>31000</v>
      </c>
      <c r="T414" s="8">
        <v>24000</v>
      </c>
      <c r="V414" t="s">
        <v>77</v>
      </c>
      <c r="W414" s="8">
        <f t="shared" si="377"/>
        <v>46</v>
      </c>
      <c r="X414" s="8">
        <f t="shared" si="363"/>
        <v>46</v>
      </c>
      <c r="Y414" s="8">
        <f t="shared" si="364"/>
        <v>1608000</v>
      </c>
      <c r="Z414" s="8">
        <f t="shared" si="365"/>
        <v>1467000</v>
      </c>
      <c r="AA414" s="8">
        <f t="shared" si="366"/>
        <v>828000</v>
      </c>
      <c r="AB414" s="8">
        <f t="shared" si="367"/>
        <v>828000</v>
      </c>
      <c r="AC414" s="8">
        <f t="shared" si="368"/>
        <v>563000</v>
      </c>
      <c r="AD414" s="8">
        <f t="shared" si="369"/>
        <v>0</v>
      </c>
      <c r="AE414" s="8">
        <f t="shared" si="370"/>
        <v>5000</v>
      </c>
      <c r="AF414" s="8">
        <f t="shared" si="371"/>
        <v>138000</v>
      </c>
      <c r="AG414" s="8">
        <f t="shared" si="372"/>
        <v>83000</v>
      </c>
      <c r="AH414" s="8">
        <f t="shared" si="373"/>
        <v>221000</v>
      </c>
      <c r="AI414" s="8">
        <f t="shared" si="374"/>
        <v>59000</v>
      </c>
      <c r="AJ414" s="8">
        <f t="shared" si="375"/>
        <v>57000</v>
      </c>
      <c r="AK414" s="8">
        <f t="shared" si="376"/>
        <v>76000</v>
      </c>
    </row>
    <row r="415" spans="1:37" ht="16" x14ac:dyDescent="0.2">
      <c r="A415" s="7" t="s">
        <v>1019</v>
      </c>
      <c r="B415" s="7" t="s">
        <v>1018</v>
      </c>
      <c r="C415" s="7" t="s">
        <v>777</v>
      </c>
      <c r="D415" s="7" t="s">
        <v>786</v>
      </c>
      <c r="E415" s="8">
        <v>2020</v>
      </c>
      <c r="F415" s="8">
        <v>15</v>
      </c>
      <c r="G415" s="8">
        <v>15</v>
      </c>
      <c r="H415" s="8">
        <v>806000</v>
      </c>
      <c r="I415" s="8">
        <v>736000</v>
      </c>
      <c r="J415" s="8">
        <v>416000</v>
      </c>
      <c r="K415" s="8">
        <v>416000</v>
      </c>
      <c r="L415" s="8">
        <v>289000</v>
      </c>
      <c r="M415" s="8">
        <v>0</v>
      </c>
      <c r="N415" s="8">
        <v>2000</v>
      </c>
      <c r="O415" s="8">
        <v>70000</v>
      </c>
      <c r="P415" s="8">
        <v>61000</v>
      </c>
      <c r="Q415" s="8">
        <v>115000</v>
      </c>
      <c r="R415" s="8">
        <v>18000</v>
      </c>
      <c r="S415" s="8">
        <v>23000</v>
      </c>
      <c r="T415" s="8">
        <v>31000</v>
      </c>
      <c r="V415" t="s">
        <v>77</v>
      </c>
      <c r="W415" s="8">
        <f t="shared" si="377"/>
        <v>39</v>
      </c>
      <c r="X415" s="8">
        <f t="shared" si="363"/>
        <v>39</v>
      </c>
      <c r="Y415" s="8">
        <f t="shared" si="364"/>
        <v>1626000</v>
      </c>
      <c r="Z415" s="8">
        <f t="shared" si="365"/>
        <v>1398000</v>
      </c>
      <c r="AA415" s="8">
        <f t="shared" si="366"/>
        <v>766000</v>
      </c>
      <c r="AB415" s="8">
        <f t="shared" si="367"/>
        <v>766000</v>
      </c>
      <c r="AC415" s="8">
        <f t="shared" si="368"/>
        <v>540000</v>
      </c>
      <c r="AD415" s="8">
        <f t="shared" si="369"/>
        <v>0</v>
      </c>
      <c r="AE415" s="8">
        <f t="shared" si="370"/>
        <v>3000</v>
      </c>
      <c r="AF415" s="8">
        <f t="shared" si="371"/>
        <v>135000</v>
      </c>
      <c r="AG415" s="8">
        <f t="shared" si="372"/>
        <v>97000</v>
      </c>
      <c r="AH415" s="8">
        <f t="shared" si="373"/>
        <v>196000</v>
      </c>
      <c r="AI415" s="8">
        <f t="shared" si="374"/>
        <v>59000</v>
      </c>
      <c r="AJ415" s="8">
        <f t="shared" si="375"/>
        <v>50000</v>
      </c>
      <c r="AK415" s="8">
        <f t="shared" si="376"/>
        <v>92000</v>
      </c>
    </row>
    <row r="416" spans="1:37" ht="16" x14ac:dyDescent="0.2">
      <c r="A416" s="7" t="s">
        <v>1019</v>
      </c>
      <c r="B416" s="7" t="s">
        <v>1018</v>
      </c>
      <c r="C416" s="7" t="s">
        <v>777</v>
      </c>
      <c r="D416" s="7" t="s">
        <v>786</v>
      </c>
      <c r="E416" s="8">
        <v>2021</v>
      </c>
      <c r="F416" s="8">
        <v>7</v>
      </c>
      <c r="G416" s="8">
        <v>7</v>
      </c>
      <c r="H416" s="8">
        <v>794000</v>
      </c>
      <c r="I416" s="8">
        <v>763000</v>
      </c>
      <c r="J416" s="8">
        <v>331000</v>
      </c>
      <c r="K416" s="8">
        <v>331000</v>
      </c>
      <c r="L416" s="8">
        <v>399000</v>
      </c>
      <c r="M416" s="8">
        <v>0</v>
      </c>
      <c r="N416" s="8">
        <v>0</v>
      </c>
      <c r="O416" s="8">
        <v>102000</v>
      </c>
      <c r="P416" s="8">
        <v>80000</v>
      </c>
      <c r="Q416" s="8">
        <v>171000</v>
      </c>
      <c r="R416" s="8">
        <v>11000</v>
      </c>
      <c r="S416" s="8">
        <v>35000</v>
      </c>
      <c r="T416" s="8">
        <v>33000</v>
      </c>
      <c r="V416" t="s">
        <v>77</v>
      </c>
      <c r="W416" s="8">
        <f t="shared" si="377"/>
        <v>38</v>
      </c>
      <c r="X416" s="8">
        <f t="shared" si="363"/>
        <v>38</v>
      </c>
      <c r="Y416" s="8">
        <f t="shared" si="364"/>
        <v>1552000</v>
      </c>
      <c r="Z416" s="8">
        <f t="shared" si="365"/>
        <v>1491000</v>
      </c>
      <c r="AA416" s="8">
        <f t="shared" si="366"/>
        <v>688000</v>
      </c>
      <c r="AB416" s="8">
        <f t="shared" si="367"/>
        <v>688000</v>
      </c>
      <c r="AC416" s="8">
        <f t="shared" si="368"/>
        <v>707000</v>
      </c>
      <c r="AD416" s="8">
        <f t="shared" si="369"/>
        <v>0</v>
      </c>
      <c r="AE416" s="8">
        <f t="shared" si="370"/>
        <v>0</v>
      </c>
      <c r="AF416" s="8">
        <f t="shared" si="371"/>
        <v>168000</v>
      </c>
      <c r="AG416" s="8">
        <f t="shared" si="372"/>
        <v>147000</v>
      </c>
      <c r="AH416" s="8">
        <f t="shared" si="373"/>
        <v>296000</v>
      </c>
      <c r="AI416" s="8">
        <f t="shared" si="374"/>
        <v>34000</v>
      </c>
      <c r="AJ416" s="8">
        <f t="shared" si="375"/>
        <v>62000</v>
      </c>
      <c r="AK416" s="8">
        <f t="shared" si="376"/>
        <v>96000</v>
      </c>
    </row>
    <row r="417" spans="1:37" ht="16" x14ac:dyDescent="0.2">
      <c r="A417" s="7" t="s">
        <v>1019</v>
      </c>
      <c r="B417" s="7" t="s">
        <v>1018</v>
      </c>
      <c r="C417" s="7" t="s">
        <v>777</v>
      </c>
      <c r="D417" s="7" t="s">
        <v>786</v>
      </c>
      <c r="E417" s="8">
        <v>2022</v>
      </c>
      <c r="F417" s="8">
        <v>7</v>
      </c>
      <c r="G417" s="8">
        <v>7</v>
      </c>
      <c r="H417" s="8">
        <v>746000</v>
      </c>
      <c r="I417" s="8">
        <v>658000</v>
      </c>
      <c r="J417" s="8">
        <v>315000</v>
      </c>
      <c r="K417" s="8">
        <v>315000</v>
      </c>
      <c r="L417" s="8">
        <v>317000</v>
      </c>
      <c r="M417" s="8">
        <v>0</v>
      </c>
      <c r="N417" s="8">
        <v>3000</v>
      </c>
      <c r="O417" s="8">
        <v>80000</v>
      </c>
      <c r="P417" s="8">
        <v>54000</v>
      </c>
      <c r="Q417" s="8">
        <v>139000</v>
      </c>
      <c r="R417" s="8">
        <v>16000</v>
      </c>
      <c r="S417" s="8">
        <v>25000</v>
      </c>
      <c r="T417" s="8">
        <v>26000</v>
      </c>
      <c r="V417" t="s">
        <v>77</v>
      </c>
      <c r="W417" s="8">
        <f>SUM(F409,F417)</f>
        <v>38</v>
      </c>
      <c r="X417" s="8">
        <f t="shared" si="363"/>
        <v>38</v>
      </c>
      <c r="Y417" s="8">
        <f t="shared" si="364"/>
        <v>1497000</v>
      </c>
      <c r="Z417" s="8">
        <f t="shared" si="365"/>
        <v>1335000</v>
      </c>
      <c r="AA417" s="8">
        <f t="shared" si="366"/>
        <v>687000</v>
      </c>
      <c r="AB417" s="8">
        <f t="shared" si="367"/>
        <v>687000</v>
      </c>
      <c r="AC417" s="8">
        <f t="shared" si="368"/>
        <v>569000</v>
      </c>
      <c r="AD417" s="8">
        <f t="shared" si="369"/>
        <v>0</v>
      </c>
      <c r="AE417" s="8">
        <f t="shared" si="370"/>
        <v>7000</v>
      </c>
      <c r="AF417" s="8">
        <f t="shared" si="371"/>
        <v>133000</v>
      </c>
      <c r="AG417" s="8">
        <f t="shared" si="372"/>
        <v>120000</v>
      </c>
      <c r="AH417" s="8">
        <f t="shared" si="373"/>
        <v>225000</v>
      </c>
      <c r="AI417" s="8">
        <f t="shared" si="374"/>
        <v>41000</v>
      </c>
      <c r="AJ417" s="8">
        <f t="shared" si="375"/>
        <v>43000</v>
      </c>
      <c r="AK417" s="8">
        <f t="shared" si="376"/>
        <v>79000</v>
      </c>
    </row>
    <row r="418" spans="1:37" x14ac:dyDescent="0.2">
      <c r="A418" s="7" t="s">
        <v>1015</v>
      </c>
      <c r="B418" s="7" t="s">
        <v>1014</v>
      </c>
      <c r="C418" s="7" t="s">
        <v>777</v>
      </c>
      <c r="D418" s="7" t="s">
        <v>786</v>
      </c>
      <c r="E418" s="8">
        <v>2015</v>
      </c>
      <c r="F418" s="8">
        <v>108</v>
      </c>
      <c r="G418" s="8">
        <v>108</v>
      </c>
      <c r="H418" s="8">
        <v>1155000</v>
      </c>
      <c r="I418" s="8">
        <v>1135000</v>
      </c>
      <c r="J418" s="8">
        <v>710000</v>
      </c>
      <c r="K418" s="8">
        <v>710000</v>
      </c>
      <c r="L418" s="8">
        <v>332000</v>
      </c>
      <c r="M418" s="8">
        <v>17000</v>
      </c>
      <c r="N418" s="8">
        <v>16000</v>
      </c>
      <c r="O418" s="8">
        <v>44000</v>
      </c>
      <c r="P418" s="8">
        <v>74000</v>
      </c>
      <c r="Q418" s="8">
        <v>93000</v>
      </c>
      <c r="R418" s="8">
        <v>58000</v>
      </c>
      <c r="S418" s="8">
        <v>30000</v>
      </c>
      <c r="T418" s="8">
        <v>93000</v>
      </c>
    </row>
    <row r="419" spans="1:37" x14ac:dyDescent="0.2">
      <c r="A419" s="7" t="s">
        <v>1015</v>
      </c>
      <c r="B419" s="7" t="s">
        <v>1014</v>
      </c>
      <c r="C419" s="7" t="s">
        <v>777</v>
      </c>
      <c r="D419" s="7" t="s">
        <v>786</v>
      </c>
      <c r="E419" s="8">
        <v>2016</v>
      </c>
      <c r="F419" s="8">
        <v>103</v>
      </c>
      <c r="G419" s="8">
        <v>103</v>
      </c>
      <c r="H419" s="8">
        <v>1267000</v>
      </c>
      <c r="I419" s="8">
        <v>1180000</v>
      </c>
      <c r="J419" s="8">
        <v>740000</v>
      </c>
      <c r="K419" s="8">
        <v>740000</v>
      </c>
      <c r="L419" s="8">
        <v>356000</v>
      </c>
      <c r="M419" s="8">
        <v>9000</v>
      </c>
      <c r="N419" s="8">
        <v>12000</v>
      </c>
      <c r="O419" s="8">
        <v>44000</v>
      </c>
      <c r="P419" s="8">
        <v>102000</v>
      </c>
      <c r="Q419" s="8">
        <v>108000</v>
      </c>
      <c r="R419" s="8">
        <v>53000</v>
      </c>
      <c r="S419" s="8">
        <v>28000</v>
      </c>
      <c r="T419" s="8">
        <v>84000</v>
      </c>
    </row>
    <row r="420" spans="1:37" x14ac:dyDescent="0.2">
      <c r="A420" s="7" t="s">
        <v>1015</v>
      </c>
      <c r="B420" s="7" t="s">
        <v>1014</v>
      </c>
      <c r="C420" s="7" t="s">
        <v>777</v>
      </c>
      <c r="D420" s="7" t="s">
        <v>786</v>
      </c>
      <c r="E420" s="8">
        <v>2017</v>
      </c>
      <c r="F420" s="8">
        <v>97</v>
      </c>
      <c r="G420" s="8">
        <v>97</v>
      </c>
      <c r="H420" s="8">
        <v>1228000</v>
      </c>
      <c r="I420" s="8">
        <v>1200000</v>
      </c>
      <c r="J420" s="8">
        <v>758000</v>
      </c>
      <c r="K420" s="8">
        <v>758000</v>
      </c>
      <c r="L420" s="8">
        <v>334000</v>
      </c>
      <c r="M420" s="8">
        <v>9000</v>
      </c>
      <c r="N420" s="8">
        <v>13000</v>
      </c>
      <c r="O420" s="8">
        <v>44000</v>
      </c>
      <c r="P420" s="8">
        <v>100000</v>
      </c>
      <c r="Q420" s="8">
        <v>82000</v>
      </c>
      <c r="R420" s="8">
        <v>60000</v>
      </c>
      <c r="S420" s="8">
        <v>26000</v>
      </c>
      <c r="T420" s="8">
        <v>108000</v>
      </c>
    </row>
    <row r="421" spans="1:37" x14ac:dyDescent="0.2">
      <c r="A421" s="7" t="s">
        <v>1015</v>
      </c>
      <c r="B421" s="7" t="s">
        <v>1014</v>
      </c>
      <c r="C421" s="7" t="s">
        <v>777</v>
      </c>
      <c r="D421" s="7" t="s">
        <v>786</v>
      </c>
      <c r="E421" s="8">
        <v>2018</v>
      </c>
      <c r="F421" s="8">
        <v>91</v>
      </c>
      <c r="G421" s="8">
        <v>91</v>
      </c>
      <c r="H421" s="8">
        <v>1225000</v>
      </c>
      <c r="I421" s="8">
        <v>1177000</v>
      </c>
      <c r="J421" s="8">
        <v>733000</v>
      </c>
      <c r="K421" s="8">
        <v>733000</v>
      </c>
      <c r="L421" s="8">
        <v>348000</v>
      </c>
      <c r="M421" s="8">
        <v>14000</v>
      </c>
      <c r="N421" s="8">
        <v>13000</v>
      </c>
      <c r="O421" s="8">
        <v>57000</v>
      </c>
      <c r="P421" s="8">
        <v>97000</v>
      </c>
      <c r="Q421" s="8">
        <v>79000</v>
      </c>
      <c r="R421" s="8">
        <v>61000</v>
      </c>
      <c r="S421" s="8">
        <v>27000</v>
      </c>
      <c r="T421" s="8">
        <v>96000</v>
      </c>
    </row>
    <row r="422" spans="1:37" x14ac:dyDescent="0.2">
      <c r="A422" s="7" t="s">
        <v>1015</v>
      </c>
      <c r="B422" s="7" t="s">
        <v>1014</v>
      </c>
      <c r="C422" s="7" t="s">
        <v>777</v>
      </c>
      <c r="D422" s="7" t="s">
        <v>786</v>
      </c>
      <c r="E422" s="8">
        <v>2019</v>
      </c>
      <c r="F422" s="8">
        <v>85</v>
      </c>
      <c r="G422" s="8">
        <v>85</v>
      </c>
      <c r="H422" s="8">
        <v>1420000</v>
      </c>
      <c r="I422" s="8">
        <v>1133000</v>
      </c>
      <c r="J422" s="8">
        <v>680000</v>
      </c>
      <c r="K422" s="8">
        <v>680000</v>
      </c>
      <c r="L422" s="8">
        <v>359000</v>
      </c>
      <c r="M422" s="8">
        <v>5000</v>
      </c>
      <c r="N422" s="8">
        <v>15000</v>
      </c>
      <c r="O422" s="8">
        <v>40000</v>
      </c>
      <c r="P422" s="8">
        <v>111000</v>
      </c>
      <c r="Q422" s="8">
        <v>85000</v>
      </c>
      <c r="R422" s="8">
        <v>74000</v>
      </c>
      <c r="S422" s="8">
        <v>29000</v>
      </c>
      <c r="T422" s="8">
        <v>94000</v>
      </c>
    </row>
    <row r="423" spans="1:37" x14ac:dyDescent="0.2">
      <c r="A423" s="7" t="s">
        <v>1015</v>
      </c>
      <c r="B423" s="7" t="s">
        <v>1014</v>
      </c>
      <c r="C423" s="7" t="s">
        <v>777</v>
      </c>
      <c r="D423" s="7" t="s">
        <v>786</v>
      </c>
      <c r="E423" s="8">
        <v>2020</v>
      </c>
      <c r="F423" s="8">
        <v>98</v>
      </c>
      <c r="G423" s="8">
        <v>98</v>
      </c>
      <c r="H423" s="8">
        <v>1238000</v>
      </c>
      <c r="I423" s="8">
        <v>1186000</v>
      </c>
      <c r="J423" s="8">
        <v>657000</v>
      </c>
      <c r="K423" s="8">
        <v>657000</v>
      </c>
      <c r="L423" s="8">
        <v>433000</v>
      </c>
      <c r="M423" s="8">
        <v>10000</v>
      </c>
      <c r="N423" s="8">
        <v>17000</v>
      </c>
      <c r="O423" s="8">
        <v>50000</v>
      </c>
      <c r="P423" s="8">
        <v>108000</v>
      </c>
      <c r="Q423" s="8">
        <v>150000</v>
      </c>
      <c r="R423" s="8">
        <v>66000</v>
      </c>
      <c r="S423" s="8">
        <v>32000</v>
      </c>
      <c r="T423" s="8">
        <v>96000</v>
      </c>
    </row>
    <row r="424" spans="1:37" x14ac:dyDescent="0.2">
      <c r="A424" s="7" t="s">
        <v>1015</v>
      </c>
      <c r="B424" s="7" t="s">
        <v>1014</v>
      </c>
      <c r="C424" s="7" t="s">
        <v>777</v>
      </c>
      <c r="D424" s="7" t="s">
        <v>786</v>
      </c>
      <c r="E424" s="8">
        <v>2021</v>
      </c>
      <c r="F424" s="8">
        <v>114</v>
      </c>
      <c r="G424" s="8">
        <v>114</v>
      </c>
      <c r="H424" s="8">
        <v>1398000</v>
      </c>
      <c r="I424" s="8">
        <v>1316000</v>
      </c>
      <c r="J424" s="8">
        <v>774000</v>
      </c>
      <c r="K424" s="8">
        <v>774000</v>
      </c>
      <c r="L424" s="8">
        <v>447000</v>
      </c>
      <c r="M424" s="8">
        <v>5000</v>
      </c>
      <c r="N424" s="8">
        <v>17000</v>
      </c>
      <c r="O424" s="8">
        <v>75000</v>
      </c>
      <c r="P424" s="8">
        <v>40000</v>
      </c>
      <c r="Q424" s="8">
        <v>208000</v>
      </c>
      <c r="R424" s="8">
        <v>67000</v>
      </c>
      <c r="S424" s="8">
        <v>35000</v>
      </c>
      <c r="T424" s="8">
        <v>95000</v>
      </c>
    </row>
    <row r="425" spans="1:37" x14ac:dyDescent="0.2">
      <c r="A425" s="7" t="s">
        <v>1015</v>
      </c>
      <c r="B425" s="7" t="s">
        <v>1014</v>
      </c>
      <c r="C425" s="7" t="s">
        <v>777</v>
      </c>
      <c r="D425" s="7" t="s">
        <v>786</v>
      </c>
      <c r="E425" s="8">
        <v>2022</v>
      </c>
      <c r="F425" s="8">
        <v>105</v>
      </c>
      <c r="G425" s="8">
        <v>105</v>
      </c>
      <c r="H425" s="8">
        <v>1997000</v>
      </c>
      <c r="I425" s="8">
        <v>1503000</v>
      </c>
      <c r="J425" s="8">
        <v>910000</v>
      </c>
      <c r="K425" s="8">
        <v>910000</v>
      </c>
      <c r="L425" s="8">
        <v>462000</v>
      </c>
      <c r="M425" s="8">
        <v>19000</v>
      </c>
      <c r="N425" s="8">
        <v>15000</v>
      </c>
      <c r="O425" s="8">
        <v>81000</v>
      </c>
      <c r="P425" s="8">
        <v>29000</v>
      </c>
      <c r="Q425" s="8">
        <v>196000</v>
      </c>
      <c r="R425" s="8">
        <v>80000</v>
      </c>
      <c r="S425" s="8">
        <v>42000</v>
      </c>
      <c r="T425" s="8">
        <v>131000</v>
      </c>
    </row>
    <row r="426" spans="1:37" ht="16" x14ac:dyDescent="0.2">
      <c r="A426" s="7" t="s">
        <v>1013</v>
      </c>
      <c r="B426" s="7" t="s">
        <v>1012</v>
      </c>
      <c r="C426" s="7" t="s">
        <v>777</v>
      </c>
      <c r="D426" s="7" t="s">
        <v>786</v>
      </c>
      <c r="E426" s="8">
        <v>2015</v>
      </c>
      <c r="F426" s="8">
        <v>72</v>
      </c>
      <c r="G426" s="8">
        <v>72</v>
      </c>
      <c r="H426" s="8">
        <v>1083000</v>
      </c>
      <c r="I426" s="8">
        <v>1011000</v>
      </c>
      <c r="J426" s="8">
        <v>574000</v>
      </c>
      <c r="K426" s="8">
        <v>574000</v>
      </c>
      <c r="L426" s="8">
        <v>419000</v>
      </c>
      <c r="M426" s="8">
        <v>7000</v>
      </c>
      <c r="N426" s="8">
        <v>14000</v>
      </c>
      <c r="O426" s="8">
        <v>108000</v>
      </c>
      <c r="P426" s="8">
        <v>34000</v>
      </c>
      <c r="Q426" s="8">
        <v>150000</v>
      </c>
      <c r="R426" s="8">
        <v>79000</v>
      </c>
      <c r="S426" s="8">
        <v>27000</v>
      </c>
      <c r="T426" s="8">
        <v>18000</v>
      </c>
      <c r="V426" t="s">
        <v>140</v>
      </c>
      <c r="W426" s="8">
        <f>SUM(F418,F426)</f>
        <v>180</v>
      </c>
      <c r="X426" s="8">
        <f t="shared" ref="X426:X433" si="378">SUM(G418,G426)</f>
        <v>180</v>
      </c>
      <c r="Y426" s="8">
        <f t="shared" ref="Y426:Y433" si="379">SUM(H418,H426)</f>
        <v>2238000</v>
      </c>
      <c r="Z426" s="8">
        <f t="shared" ref="Z426:Z433" si="380">SUM(I418,I426)</f>
        <v>2146000</v>
      </c>
      <c r="AA426" s="8">
        <f t="shared" ref="AA426:AA433" si="381">SUM(J418,J426)</f>
        <v>1284000</v>
      </c>
      <c r="AB426" s="8">
        <f t="shared" ref="AB426:AB433" si="382">SUM(K418,K426)</f>
        <v>1284000</v>
      </c>
      <c r="AC426" s="8">
        <f t="shared" ref="AC426:AC433" si="383">SUM(L418,L426)</f>
        <v>751000</v>
      </c>
      <c r="AD426" s="8">
        <f t="shared" ref="AD426:AD433" si="384">SUM(M418,M426)</f>
        <v>24000</v>
      </c>
      <c r="AE426" s="8">
        <f t="shared" ref="AE426:AE433" si="385">SUM(N418,N426)</f>
        <v>30000</v>
      </c>
      <c r="AF426" s="8">
        <f t="shared" ref="AF426:AF433" si="386">SUM(O418,O426)</f>
        <v>152000</v>
      </c>
      <c r="AG426" s="8">
        <f t="shared" ref="AG426:AG433" si="387">SUM(P418,P426)</f>
        <v>108000</v>
      </c>
      <c r="AH426" s="8">
        <f t="shared" ref="AH426:AH433" si="388">SUM(Q418,Q426)</f>
        <v>243000</v>
      </c>
      <c r="AI426" s="8">
        <f t="shared" ref="AI426:AI433" si="389">SUM(R418,R426)</f>
        <v>137000</v>
      </c>
      <c r="AJ426" s="8">
        <f t="shared" ref="AJ426:AJ433" si="390">SUM(S418,S426)</f>
        <v>57000</v>
      </c>
      <c r="AK426" s="8">
        <f t="shared" ref="AK426:AK433" si="391">SUM(T418,T426)</f>
        <v>111000</v>
      </c>
    </row>
    <row r="427" spans="1:37" ht="16" x14ac:dyDescent="0.2">
      <c r="A427" s="7" t="s">
        <v>1013</v>
      </c>
      <c r="B427" s="7" t="s">
        <v>1012</v>
      </c>
      <c r="C427" s="7" t="s">
        <v>777</v>
      </c>
      <c r="D427" s="7" t="s">
        <v>786</v>
      </c>
      <c r="E427" s="8">
        <v>2016</v>
      </c>
      <c r="F427" s="8">
        <v>84</v>
      </c>
      <c r="G427" s="8">
        <v>84</v>
      </c>
      <c r="H427" s="8">
        <v>1103000</v>
      </c>
      <c r="I427" s="8">
        <v>1008000</v>
      </c>
      <c r="J427" s="8">
        <v>596000</v>
      </c>
      <c r="K427" s="8">
        <v>596000</v>
      </c>
      <c r="L427" s="8">
        <v>383000</v>
      </c>
      <c r="M427" s="8">
        <v>8000</v>
      </c>
      <c r="N427" s="8">
        <v>10000</v>
      </c>
      <c r="O427" s="8">
        <v>82000</v>
      </c>
      <c r="P427" s="8">
        <v>22000</v>
      </c>
      <c r="Q427" s="8">
        <v>159000</v>
      </c>
      <c r="R427" s="8">
        <v>74000</v>
      </c>
      <c r="S427" s="8">
        <v>28000</v>
      </c>
      <c r="T427" s="8">
        <v>29000</v>
      </c>
      <c r="V427" t="s">
        <v>140</v>
      </c>
      <c r="W427" s="8">
        <f t="shared" ref="W427:W432" si="392">SUM(F419,F427)</f>
        <v>187</v>
      </c>
      <c r="X427" s="8">
        <f t="shared" si="378"/>
        <v>187</v>
      </c>
      <c r="Y427" s="8">
        <f t="shared" si="379"/>
        <v>2370000</v>
      </c>
      <c r="Z427" s="8">
        <f t="shared" si="380"/>
        <v>2188000</v>
      </c>
      <c r="AA427" s="8">
        <f t="shared" si="381"/>
        <v>1336000</v>
      </c>
      <c r="AB427" s="8">
        <f t="shared" si="382"/>
        <v>1336000</v>
      </c>
      <c r="AC427" s="8">
        <f t="shared" si="383"/>
        <v>739000</v>
      </c>
      <c r="AD427" s="8">
        <f t="shared" si="384"/>
        <v>17000</v>
      </c>
      <c r="AE427" s="8">
        <f t="shared" si="385"/>
        <v>22000</v>
      </c>
      <c r="AF427" s="8">
        <f t="shared" si="386"/>
        <v>126000</v>
      </c>
      <c r="AG427" s="8">
        <f t="shared" si="387"/>
        <v>124000</v>
      </c>
      <c r="AH427" s="8">
        <f t="shared" si="388"/>
        <v>267000</v>
      </c>
      <c r="AI427" s="8">
        <f t="shared" si="389"/>
        <v>127000</v>
      </c>
      <c r="AJ427" s="8">
        <f t="shared" si="390"/>
        <v>56000</v>
      </c>
      <c r="AK427" s="8">
        <f t="shared" si="391"/>
        <v>113000</v>
      </c>
    </row>
    <row r="428" spans="1:37" ht="16" x14ac:dyDescent="0.2">
      <c r="A428" s="7" t="s">
        <v>1013</v>
      </c>
      <c r="B428" s="7" t="s">
        <v>1012</v>
      </c>
      <c r="C428" s="7" t="s">
        <v>777</v>
      </c>
      <c r="D428" s="7" t="s">
        <v>786</v>
      </c>
      <c r="E428" s="8">
        <v>2017</v>
      </c>
      <c r="F428" s="8">
        <v>72</v>
      </c>
      <c r="G428" s="8">
        <v>72</v>
      </c>
      <c r="H428" s="8">
        <v>1305000</v>
      </c>
      <c r="I428" s="8">
        <v>1054000</v>
      </c>
      <c r="J428" s="8">
        <v>645000</v>
      </c>
      <c r="K428" s="8">
        <v>645000</v>
      </c>
      <c r="L428" s="8">
        <v>379000</v>
      </c>
      <c r="M428" s="8">
        <v>9000</v>
      </c>
      <c r="N428" s="8">
        <v>13000</v>
      </c>
      <c r="O428" s="8">
        <v>87000</v>
      </c>
      <c r="P428" s="8">
        <v>23000</v>
      </c>
      <c r="Q428" s="8">
        <v>142000</v>
      </c>
      <c r="R428" s="8">
        <v>79000</v>
      </c>
      <c r="S428" s="8">
        <v>26000</v>
      </c>
      <c r="T428" s="8">
        <v>30000</v>
      </c>
      <c r="V428" t="s">
        <v>140</v>
      </c>
      <c r="W428" s="8">
        <f t="shared" si="392"/>
        <v>169</v>
      </c>
      <c r="X428" s="8">
        <f t="shared" si="378"/>
        <v>169</v>
      </c>
      <c r="Y428" s="8">
        <f t="shared" si="379"/>
        <v>2533000</v>
      </c>
      <c r="Z428" s="8">
        <f t="shared" si="380"/>
        <v>2254000</v>
      </c>
      <c r="AA428" s="8">
        <f t="shared" si="381"/>
        <v>1403000</v>
      </c>
      <c r="AB428" s="8">
        <f t="shared" si="382"/>
        <v>1403000</v>
      </c>
      <c r="AC428" s="8">
        <f t="shared" si="383"/>
        <v>713000</v>
      </c>
      <c r="AD428" s="8">
        <f t="shared" si="384"/>
        <v>18000</v>
      </c>
      <c r="AE428" s="8">
        <f t="shared" si="385"/>
        <v>26000</v>
      </c>
      <c r="AF428" s="8">
        <f t="shared" si="386"/>
        <v>131000</v>
      </c>
      <c r="AG428" s="8">
        <f t="shared" si="387"/>
        <v>123000</v>
      </c>
      <c r="AH428" s="8">
        <f t="shared" si="388"/>
        <v>224000</v>
      </c>
      <c r="AI428" s="8">
        <f t="shared" si="389"/>
        <v>139000</v>
      </c>
      <c r="AJ428" s="8">
        <f t="shared" si="390"/>
        <v>52000</v>
      </c>
      <c r="AK428" s="8">
        <f t="shared" si="391"/>
        <v>138000</v>
      </c>
    </row>
    <row r="429" spans="1:37" ht="16" x14ac:dyDescent="0.2">
      <c r="A429" s="7" t="s">
        <v>1013</v>
      </c>
      <c r="B429" s="7" t="s">
        <v>1012</v>
      </c>
      <c r="C429" s="7" t="s">
        <v>777</v>
      </c>
      <c r="D429" s="7" t="s">
        <v>786</v>
      </c>
      <c r="E429" s="8">
        <v>2018</v>
      </c>
      <c r="F429" s="8">
        <v>73</v>
      </c>
      <c r="G429" s="8">
        <v>73</v>
      </c>
      <c r="H429" s="8">
        <v>1202000</v>
      </c>
      <c r="I429" s="8">
        <v>1051000</v>
      </c>
      <c r="J429" s="8">
        <v>609000</v>
      </c>
      <c r="K429" s="8">
        <v>609000</v>
      </c>
      <c r="L429" s="8">
        <v>405000</v>
      </c>
      <c r="M429" s="8">
        <v>12000</v>
      </c>
      <c r="N429" s="8">
        <v>13000</v>
      </c>
      <c r="O429" s="8">
        <v>107000</v>
      </c>
      <c r="P429" s="8">
        <v>21000</v>
      </c>
      <c r="Q429" s="8">
        <v>140000</v>
      </c>
      <c r="R429" s="8">
        <v>85000</v>
      </c>
      <c r="S429" s="8">
        <v>27000</v>
      </c>
      <c r="T429" s="8">
        <v>37000</v>
      </c>
      <c r="V429" t="s">
        <v>140</v>
      </c>
      <c r="W429" s="8">
        <f t="shared" si="392"/>
        <v>164</v>
      </c>
      <c r="X429" s="8">
        <f t="shared" si="378"/>
        <v>164</v>
      </c>
      <c r="Y429" s="8">
        <f t="shared" si="379"/>
        <v>2427000</v>
      </c>
      <c r="Z429" s="8">
        <f t="shared" si="380"/>
        <v>2228000</v>
      </c>
      <c r="AA429" s="8">
        <f t="shared" si="381"/>
        <v>1342000</v>
      </c>
      <c r="AB429" s="8">
        <f t="shared" si="382"/>
        <v>1342000</v>
      </c>
      <c r="AC429" s="8">
        <f t="shared" si="383"/>
        <v>753000</v>
      </c>
      <c r="AD429" s="8">
        <f t="shared" si="384"/>
        <v>26000</v>
      </c>
      <c r="AE429" s="8">
        <f t="shared" si="385"/>
        <v>26000</v>
      </c>
      <c r="AF429" s="8">
        <f t="shared" si="386"/>
        <v>164000</v>
      </c>
      <c r="AG429" s="8">
        <f t="shared" si="387"/>
        <v>118000</v>
      </c>
      <c r="AH429" s="8">
        <f t="shared" si="388"/>
        <v>219000</v>
      </c>
      <c r="AI429" s="8">
        <f t="shared" si="389"/>
        <v>146000</v>
      </c>
      <c r="AJ429" s="8">
        <f t="shared" si="390"/>
        <v>54000</v>
      </c>
      <c r="AK429" s="8">
        <f t="shared" si="391"/>
        <v>133000</v>
      </c>
    </row>
    <row r="430" spans="1:37" ht="16" x14ac:dyDescent="0.2">
      <c r="A430" s="7" t="s">
        <v>1013</v>
      </c>
      <c r="B430" s="7" t="s">
        <v>1012</v>
      </c>
      <c r="C430" s="7" t="s">
        <v>777</v>
      </c>
      <c r="D430" s="7" t="s">
        <v>786</v>
      </c>
      <c r="E430" s="8">
        <v>2019</v>
      </c>
      <c r="F430" s="8">
        <v>67</v>
      </c>
      <c r="G430" s="8">
        <v>67</v>
      </c>
      <c r="H430" s="8">
        <v>1224000</v>
      </c>
      <c r="I430" s="8">
        <v>1006000</v>
      </c>
      <c r="J430" s="8">
        <v>586000</v>
      </c>
      <c r="K430" s="8">
        <v>586000</v>
      </c>
      <c r="L430" s="8">
        <v>393000</v>
      </c>
      <c r="M430" s="8">
        <v>8000</v>
      </c>
      <c r="N430" s="8">
        <v>16000</v>
      </c>
      <c r="O430" s="8">
        <v>73000</v>
      </c>
      <c r="P430" s="8">
        <v>29000</v>
      </c>
      <c r="Q430" s="8">
        <v>146000</v>
      </c>
      <c r="R430" s="8">
        <v>92000</v>
      </c>
      <c r="S430" s="8">
        <v>29000</v>
      </c>
      <c r="T430" s="8">
        <v>27000</v>
      </c>
      <c r="V430" t="s">
        <v>140</v>
      </c>
      <c r="W430" s="8">
        <f t="shared" si="392"/>
        <v>152</v>
      </c>
      <c r="X430" s="8">
        <f t="shared" si="378"/>
        <v>152</v>
      </c>
      <c r="Y430" s="8">
        <f t="shared" si="379"/>
        <v>2644000</v>
      </c>
      <c r="Z430" s="8">
        <f t="shared" si="380"/>
        <v>2139000</v>
      </c>
      <c r="AA430" s="8">
        <f t="shared" si="381"/>
        <v>1266000</v>
      </c>
      <c r="AB430" s="8">
        <f t="shared" si="382"/>
        <v>1266000</v>
      </c>
      <c r="AC430" s="8">
        <f t="shared" si="383"/>
        <v>752000</v>
      </c>
      <c r="AD430" s="8">
        <f t="shared" si="384"/>
        <v>13000</v>
      </c>
      <c r="AE430" s="8">
        <f t="shared" si="385"/>
        <v>31000</v>
      </c>
      <c r="AF430" s="8">
        <f t="shared" si="386"/>
        <v>113000</v>
      </c>
      <c r="AG430" s="8">
        <f t="shared" si="387"/>
        <v>140000</v>
      </c>
      <c r="AH430" s="8">
        <f t="shared" si="388"/>
        <v>231000</v>
      </c>
      <c r="AI430" s="8">
        <f t="shared" si="389"/>
        <v>166000</v>
      </c>
      <c r="AJ430" s="8">
        <f t="shared" si="390"/>
        <v>58000</v>
      </c>
      <c r="AK430" s="8">
        <f t="shared" si="391"/>
        <v>121000</v>
      </c>
    </row>
    <row r="431" spans="1:37" ht="16" x14ac:dyDescent="0.2">
      <c r="A431" s="7" t="s">
        <v>1013</v>
      </c>
      <c r="B431" s="7" t="s">
        <v>1012</v>
      </c>
      <c r="C431" s="7" t="s">
        <v>777</v>
      </c>
      <c r="D431" s="7" t="s">
        <v>786</v>
      </c>
      <c r="E431" s="8">
        <v>2020</v>
      </c>
      <c r="F431" s="8">
        <v>57</v>
      </c>
      <c r="G431" s="8">
        <v>57</v>
      </c>
      <c r="H431" s="8">
        <v>1175000</v>
      </c>
      <c r="I431" s="8">
        <v>1040000</v>
      </c>
      <c r="J431" s="8">
        <v>590000</v>
      </c>
      <c r="K431" s="8">
        <v>590000</v>
      </c>
      <c r="L431" s="8">
        <v>422000</v>
      </c>
      <c r="M431" s="8">
        <v>17000</v>
      </c>
      <c r="N431" s="8">
        <v>19000</v>
      </c>
      <c r="O431" s="8">
        <v>97000</v>
      </c>
      <c r="P431" s="8">
        <v>33000</v>
      </c>
      <c r="Q431" s="8">
        <v>144000</v>
      </c>
      <c r="R431" s="8">
        <v>80000</v>
      </c>
      <c r="S431" s="8">
        <v>32000</v>
      </c>
      <c r="T431" s="8">
        <v>28000</v>
      </c>
      <c r="V431" t="s">
        <v>140</v>
      </c>
      <c r="W431" s="8">
        <f t="shared" si="392"/>
        <v>155</v>
      </c>
      <c r="X431" s="8">
        <f t="shared" si="378"/>
        <v>155</v>
      </c>
      <c r="Y431" s="8">
        <f t="shared" si="379"/>
        <v>2413000</v>
      </c>
      <c r="Z431" s="8">
        <f t="shared" si="380"/>
        <v>2226000</v>
      </c>
      <c r="AA431" s="8">
        <f t="shared" si="381"/>
        <v>1247000</v>
      </c>
      <c r="AB431" s="8">
        <f t="shared" si="382"/>
        <v>1247000</v>
      </c>
      <c r="AC431" s="8">
        <f t="shared" si="383"/>
        <v>855000</v>
      </c>
      <c r="AD431" s="8">
        <f t="shared" si="384"/>
        <v>27000</v>
      </c>
      <c r="AE431" s="8">
        <f t="shared" si="385"/>
        <v>36000</v>
      </c>
      <c r="AF431" s="8">
        <f t="shared" si="386"/>
        <v>147000</v>
      </c>
      <c r="AG431" s="8">
        <f t="shared" si="387"/>
        <v>141000</v>
      </c>
      <c r="AH431" s="8">
        <f t="shared" si="388"/>
        <v>294000</v>
      </c>
      <c r="AI431" s="8">
        <f t="shared" si="389"/>
        <v>146000</v>
      </c>
      <c r="AJ431" s="8">
        <f t="shared" si="390"/>
        <v>64000</v>
      </c>
      <c r="AK431" s="8">
        <f t="shared" si="391"/>
        <v>124000</v>
      </c>
    </row>
    <row r="432" spans="1:37" ht="16" x14ac:dyDescent="0.2">
      <c r="A432" s="7" t="s">
        <v>1013</v>
      </c>
      <c r="B432" s="7" t="s">
        <v>1012</v>
      </c>
      <c r="C432" s="7" t="s">
        <v>777</v>
      </c>
      <c r="D432" s="7" t="s">
        <v>786</v>
      </c>
      <c r="E432" s="8">
        <v>2021</v>
      </c>
      <c r="F432" s="8">
        <v>61</v>
      </c>
      <c r="G432" s="8">
        <v>61</v>
      </c>
      <c r="H432" s="8">
        <v>1289000</v>
      </c>
      <c r="I432" s="8">
        <v>1133000</v>
      </c>
      <c r="J432" s="8">
        <v>721000</v>
      </c>
      <c r="K432" s="8">
        <v>721000</v>
      </c>
      <c r="L432" s="8">
        <v>382000</v>
      </c>
      <c r="M432" s="8">
        <v>39000</v>
      </c>
      <c r="N432" s="8">
        <v>15000</v>
      </c>
      <c r="O432" s="8">
        <v>74000</v>
      </c>
      <c r="P432" s="8">
        <v>30000</v>
      </c>
      <c r="Q432" s="8">
        <v>113000</v>
      </c>
      <c r="R432" s="8">
        <v>79000</v>
      </c>
      <c r="S432" s="8">
        <v>32000</v>
      </c>
      <c r="T432" s="8">
        <v>30000</v>
      </c>
      <c r="V432" t="s">
        <v>140</v>
      </c>
      <c r="W432" s="8">
        <f t="shared" si="392"/>
        <v>175</v>
      </c>
      <c r="X432" s="8">
        <f t="shared" si="378"/>
        <v>175</v>
      </c>
      <c r="Y432" s="8">
        <f t="shared" si="379"/>
        <v>2687000</v>
      </c>
      <c r="Z432" s="8">
        <f t="shared" si="380"/>
        <v>2449000</v>
      </c>
      <c r="AA432" s="8">
        <f t="shared" si="381"/>
        <v>1495000</v>
      </c>
      <c r="AB432" s="8">
        <f t="shared" si="382"/>
        <v>1495000</v>
      </c>
      <c r="AC432" s="8">
        <f t="shared" si="383"/>
        <v>829000</v>
      </c>
      <c r="AD432" s="8">
        <f t="shared" si="384"/>
        <v>44000</v>
      </c>
      <c r="AE432" s="8">
        <f t="shared" si="385"/>
        <v>32000</v>
      </c>
      <c r="AF432" s="8">
        <f t="shared" si="386"/>
        <v>149000</v>
      </c>
      <c r="AG432" s="8">
        <f t="shared" si="387"/>
        <v>70000</v>
      </c>
      <c r="AH432" s="8">
        <f t="shared" si="388"/>
        <v>321000</v>
      </c>
      <c r="AI432" s="8">
        <f t="shared" si="389"/>
        <v>146000</v>
      </c>
      <c r="AJ432" s="8">
        <f t="shared" si="390"/>
        <v>67000</v>
      </c>
      <c r="AK432" s="8">
        <f t="shared" si="391"/>
        <v>125000</v>
      </c>
    </row>
    <row r="433" spans="1:37" ht="16" x14ac:dyDescent="0.2">
      <c r="A433" s="7" t="s">
        <v>1013</v>
      </c>
      <c r="B433" s="7" t="s">
        <v>1012</v>
      </c>
      <c r="C433" s="7" t="s">
        <v>777</v>
      </c>
      <c r="D433" s="7" t="s">
        <v>786</v>
      </c>
      <c r="E433" s="8">
        <v>2022</v>
      </c>
      <c r="F433" s="8">
        <v>61</v>
      </c>
      <c r="G433" s="8">
        <v>61</v>
      </c>
      <c r="H433" s="8">
        <v>1364000</v>
      </c>
      <c r="I433" s="8">
        <v>1044000</v>
      </c>
      <c r="J433" s="8">
        <v>593000</v>
      </c>
      <c r="K433" s="8">
        <v>593000</v>
      </c>
      <c r="L433" s="8">
        <v>421000</v>
      </c>
      <c r="M433" s="8">
        <v>24000</v>
      </c>
      <c r="N433" s="8">
        <v>20000</v>
      </c>
      <c r="O433" s="8">
        <v>81000</v>
      </c>
      <c r="P433" s="8">
        <v>30000</v>
      </c>
      <c r="Q433" s="8">
        <v>131000</v>
      </c>
      <c r="R433" s="8">
        <v>101000</v>
      </c>
      <c r="S433" s="8">
        <v>34000</v>
      </c>
      <c r="T433" s="8">
        <v>30000</v>
      </c>
      <c r="V433" t="s">
        <v>140</v>
      </c>
      <c r="W433" s="8">
        <f>SUM(F425,F433)</f>
        <v>166</v>
      </c>
      <c r="X433" s="8">
        <f t="shared" si="378"/>
        <v>166</v>
      </c>
      <c r="Y433" s="8">
        <f t="shared" si="379"/>
        <v>3361000</v>
      </c>
      <c r="Z433" s="8">
        <f t="shared" si="380"/>
        <v>2547000</v>
      </c>
      <c r="AA433" s="8">
        <f t="shared" si="381"/>
        <v>1503000</v>
      </c>
      <c r="AB433" s="8">
        <f t="shared" si="382"/>
        <v>1503000</v>
      </c>
      <c r="AC433" s="8">
        <f t="shared" si="383"/>
        <v>883000</v>
      </c>
      <c r="AD433" s="8">
        <f t="shared" si="384"/>
        <v>43000</v>
      </c>
      <c r="AE433" s="8">
        <f t="shared" si="385"/>
        <v>35000</v>
      </c>
      <c r="AF433" s="8">
        <f t="shared" si="386"/>
        <v>162000</v>
      </c>
      <c r="AG433" s="8">
        <f t="shared" si="387"/>
        <v>59000</v>
      </c>
      <c r="AH433" s="8">
        <f t="shared" si="388"/>
        <v>327000</v>
      </c>
      <c r="AI433" s="8">
        <f t="shared" si="389"/>
        <v>181000</v>
      </c>
      <c r="AJ433" s="8">
        <f t="shared" si="390"/>
        <v>76000</v>
      </c>
      <c r="AK433" s="8">
        <f t="shared" si="391"/>
        <v>161000</v>
      </c>
    </row>
    <row r="434" spans="1:37" x14ac:dyDescent="0.2">
      <c r="A434" s="7" t="s">
        <v>1011</v>
      </c>
      <c r="B434" s="7" t="s">
        <v>1010</v>
      </c>
      <c r="C434" s="7" t="s">
        <v>777</v>
      </c>
      <c r="D434" s="7" t="s">
        <v>786</v>
      </c>
      <c r="E434" s="8">
        <v>2015</v>
      </c>
      <c r="F434" s="8">
        <v>178</v>
      </c>
      <c r="G434" s="8">
        <v>178</v>
      </c>
      <c r="H434" s="8">
        <v>2105000</v>
      </c>
      <c r="I434" s="8">
        <v>1635000</v>
      </c>
      <c r="J434" s="8">
        <v>998000</v>
      </c>
      <c r="K434" s="8">
        <v>998000</v>
      </c>
      <c r="L434" s="8">
        <v>611000</v>
      </c>
      <c r="M434" s="8">
        <v>9000</v>
      </c>
      <c r="N434" s="8">
        <v>94000</v>
      </c>
      <c r="O434" s="8">
        <v>25000</v>
      </c>
      <c r="P434" s="8">
        <v>117000</v>
      </c>
      <c r="Q434" s="8">
        <v>172000</v>
      </c>
      <c r="R434" s="8">
        <v>97000</v>
      </c>
      <c r="S434" s="8">
        <v>97000</v>
      </c>
      <c r="T434" s="8">
        <v>26000</v>
      </c>
    </row>
    <row r="435" spans="1:37" x14ac:dyDescent="0.2">
      <c r="A435" s="7" t="s">
        <v>1011</v>
      </c>
      <c r="B435" s="7" t="s">
        <v>1010</v>
      </c>
      <c r="C435" s="7" t="s">
        <v>777</v>
      </c>
      <c r="D435" s="7" t="s">
        <v>786</v>
      </c>
      <c r="E435" s="8">
        <v>2016</v>
      </c>
      <c r="F435" s="8">
        <v>172</v>
      </c>
      <c r="G435" s="8">
        <v>172</v>
      </c>
      <c r="H435" s="8">
        <v>1883000</v>
      </c>
      <c r="I435" s="8">
        <v>1745000</v>
      </c>
      <c r="J435" s="8">
        <v>1032000</v>
      </c>
      <c r="K435" s="8">
        <v>1032000</v>
      </c>
      <c r="L435" s="8">
        <v>702000</v>
      </c>
      <c r="M435" s="8">
        <v>28000</v>
      </c>
      <c r="N435" s="8">
        <v>123000</v>
      </c>
      <c r="O435" s="8">
        <v>58000</v>
      </c>
      <c r="P435" s="8">
        <v>142000</v>
      </c>
      <c r="Q435" s="8">
        <v>183000</v>
      </c>
      <c r="R435" s="8">
        <v>110000</v>
      </c>
      <c r="S435" s="8">
        <v>58000</v>
      </c>
      <c r="T435" s="8">
        <v>11000</v>
      </c>
    </row>
    <row r="436" spans="1:37" x14ac:dyDescent="0.2">
      <c r="A436" s="7" t="s">
        <v>1011</v>
      </c>
      <c r="B436" s="7" t="s">
        <v>1010</v>
      </c>
      <c r="C436" s="7" t="s">
        <v>777</v>
      </c>
      <c r="D436" s="7" t="s">
        <v>786</v>
      </c>
      <c r="E436" s="8">
        <v>2017</v>
      </c>
      <c r="F436" s="8">
        <v>197</v>
      </c>
      <c r="G436" s="8">
        <v>197</v>
      </c>
      <c r="H436" s="8">
        <v>1912000</v>
      </c>
      <c r="I436" s="8">
        <v>1805000</v>
      </c>
      <c r="J436" s="8">
        <v>1062000</v>
      </c>
      <c r="K436" s="8">
        <v>1062000</v>
      </c>
      <c r="L436" s="8">
        <v>703000</v>
      </c>
      <c r="M436" s="8">
        <v>27000</v>
      </c>
      <c r="N436" s="8">
        <v>108000</v>
      </c>
      <c r="O436" s="8">
        <v>66000</v>
      </c>
      <c r="P436" s="8">
        <v>140000</v>
      </c>
      <c r="Q436" s="8">
        <v>197000</v>
      </c>
      <c r="R436" s="8">
        <v>105000</v>
      </c>
      <c r="S436" s="8">
        <v>60000</v>
      </c>
      <c r="T436" s="8">
        <v>40000</v>
      </c>
    </row>
    <row r="437" spans="1:37" x14ac:dyDescent="0.2">
      <c r="A437" s="7" t="s">
        <v>1011</v>
      </c>
      <c r="B437" s="7" t="s">
        <v>1010</v>
      </c>
      <c r="C437" s="7" t="s">
        <v>777</v>
      </c>
      <c r="D437" s="7" t="s">
        <v>786</v>
      </c>
      <c r="E437" s="8">
        <v>2018</v>
      </c>
      <c r="F437" s="8">
        <v>195</v>
      </c>
      <c r="G437" s="8">
        <v>195</v>
      </c>
      <c r="H437" s="8">
        <v>2038000</v>
      </c>
      <c r="I437" s="8">
        <v>1918000</v>
      </c>
      <c r="J437" s="8">
        <v>1136000</v>
      </c>
      <c r="K437" s="8">
        <v>1136000</v>
      </c>
      <c r="L437" s="8">
        <v>751000</v>
      </c>
      <c r="M437" s="8">
        <v>28000</v>
      </c>
      <c r="N437" s="8">
        <v>116000</v>
      </c>
      <c r="O437" s="8">
        <v>71000</v>
      </c>
      <c r="P437" s="8">
        <v>158000</v>
      </c>
      <c r="Q437" s="8">
        <v>193000</v>
      </c>
      <c r="R437" s="8">
        <v>108000</v>
      </c>
      <c r="S437" s="8">
        <v>77000</v>
      </c>
      <c r="T437" s="8">
        <v>31000</v>
      </c>
    </row>
    <row r="438" spans="1:37" x14ac:dyDescent="0.2">
      <c r="A438" s="7" t="s">
        <v>1011</v>
      </c>
      <c r="B438" s="7" t="s">
        <v>1010</v>
      </c>
      <c r="C438" s="7" t="s">
        <v>777</v>
      </c>
      <c r="D438" s="7" t="s">
        <v>786</v>
      </c>
      <c r="E438" s="8">
        <v>2019</v>
      </c>
      <c r="F438" s="8">
        <v>202</v>
      </c>
      <c r="G438" s="8">
        <v>202</v>
      </c>
      <c r="H438" s="8">
        <v>2070000</v>
      </c>
      <c r="I438" s="8">
        <v>1992000</v>
      </c>
      <c r="J438" s="8">
        <v>1204000</v>
      </c>
      <c r="K438" s="8">
        <v>1204000</v>
      </c>
      <c r="L438" s="8">
        <v>742000</v>
      </c>
      <c r="M438" s="8">
        <v>38000</v>
      </c>
      <c r="N438" s="8">
        <v>121000</v>
      </c>
      <c r="O438" s="8">
        <v>72000</v>
      </c>
      <c r="P438" s="8">
        <v>169000</v>
      </c>
      <c r="Q438" s="8">
        <v>178000</v>
      </c>
      <c r="R438" s="8">
        <v>103000</v>
      </c>
      <c r="S438" s="8">
        <v>61000</v>
      </c>
      <c r="T438" s="8">
        <v>46000</v>
      </c>
    </row>
    <row r="439" spans="1:37" x14ac:dyDescent="0.2">
      <c r="A439" s="7" t="s">
        <v>1011</v>
      </c>
      <c r="B439" s="7" t="s">
        <v>1010</v>
      </c>
      <c r="C439" s="7" t="s">
        <v>777</v>
      </c>
      <c r="D439" s="7" t="s">
        <v>786</v>
      </c>
      <c r="E439" s="8">
        <v>2020</v>
      </c>
      <c r="F439" s="8">
        <v>198</v>
      </c>
      <c r="G439" s="8">
        <v>198</v>
      </c>
      <c r="H439" s="8">
        <v>2104000</v>
      </c>
      <c r="I439" s="8">
        <v>2062000</v>
      </c>
      <c r="J439" s="8">
        <v>1198000</v>
      </c>
      <c r="K439" s="8">
        <v>1198000</v>
      </c>
      <c r="L439" s="8">
        <v>852000</v>
      </c>
      <c r="M439" s="8">
        <v>45000</v>
      </c>
      <c r="N439" s="8">
        <v>154000</v>
      </c>
      <c r="O439" s="8">
        <v>87000</v>
      </c>
      <c r="P439" s="8">
        <v>183000</v>
      </c>
      <c r="Q439" s="8">
        <v>210000</v>
      </c>
      <c r="R439" s="8">
        <v>101000</v>
      </c>
      <c r="S439" s="8">
        <v>72000</v>
      </c>
      <c r="T439" s="8">
        <v>12000</v>
      </c>
    </row>
    <row r="440" spans="1:37" x14ac:dyDescent="0.2">
      <c r="A440" s="7" t="s">
        <v>1011</v>
      </c>
      <c r="B440" s="7" t="s">
        <v>1010</v>
      </c>
      <c r="C440" s="7" t="s">
        <v>777</v>
      </c>
      <c r="D440" s="7" t="s">
        <v>786</v>
      </c>
      <c r="E440" s="8">
        <v>2021</v>
      </c>
      <c r="F440" s="8">
        <v>194</v>
      </c>
      <c r="G440" s="8">
        <v>194</v>
      </c>
      <c r="H440" s="8">
        <v>2764000</v>
      </c>
      <c r="I440" s="8">
        <v>2235000</v>
      </c>
      <c r="J440" s="8">
        <v>1425000</v>
      </c>
      <c r="K440" s="8">
        <v>1425000</v>
      </c>
      <c r="L440" s="8">
        <v>808000</v>
      </c>
      <c r="M440" s="8">
        <v>17000</v>
      </c>
      <c r="N440" s="8">
        <v>144000</v>
      </c>
      <c r="O440" s="8">
        <v>101000</v>
      </c>
      <c r="P440" s="8">
        <v>138000</v>
      </c>
      <c r="Q440" s="8">
        <v>243000</v>
      </c>
      <c r="R440" s="8">
        <v>105000</v>
      </c>
      <c r="S440" s="8">
        <v>60000</v>
      </c>
      <c r="T440" s="8">
        <v>2000</v>
      </c>
    </row>
    <row r="441" spans="1:37" x14ac:dyDescent="0.2">
      <c r="A441" s="7" t="s">
        <v>1011</v>
      </c>
      <c r="B441" s="7" t="s">
        <v>1010</v>
      </c>
      <c r="C441" s="7" t="s">
        <v>777</v>
      </c>
      <c r="D441" s="7" t="s">
        <v>786</v>
      </c>
      <c r="E441" s="8">
        <v>2022</v>
      </c>
      <c r="F441" s="8">
        <v>206</v>
      </c>
      <c r="G441" s="8">
        <v>206</v>
      </c>
      <c r="H441" s="8">
        <v>2858000</v>
      </c>
      <c r="I441" s="8">
        <v>2243000</v>
      </c>
      <c r="J441" s="8">
        <v>1372000</v>
      </c>
      <c r="K441" s="8">
        <v>1372000</v>
      </c>
      <c r="L441" s="8">
        <v>870000</v>
      </c>
      <c r="M441" s="8">
        <v>62000</v>
      </c>
      <c r="N441" s="8">
        <v>83000</v>
      </c>
      <c r="O441" s="8">
        <v>91000</v>
      </c>
      <c r="P441" s="8">
        <v>148000</v>
      </c>
      <c r="Q441" s="8">
        <v>263000</v>
      </c>
      <c r="R441" s="8">
        <v>122000</v>
      </c>
      <c r="S441" s="8">
        <v>101000</v>
      </c>
      <c r="T441" s="8">
        <v>1000</v>
      </c>
    </row>
    <row r="442" spans="1:37" ht="16" x14ac:dyDescent="0.2">
      <c r="A442" s="7" t="s">
        <v>1009</v>
      </c>
      <c r="B442" s="7" t="s">
        <v>1008</v>
      </c>
      <c r="C442" s="7" t="s">
        <v>777</v>
      </c>
      <c r="D442" s="7" t="s">
        <v>786</v>
      </c>
      <c r="E442" s="8">
        <v>2015</v>
      </c>
      <c r="F442" s="8">
        <v>108</v>
      </c>
      <c r="G442" s="8">
        <v>108</v>
      </c>
      <c r="H442" s="8">
        <v>2361000</v>
      </c>
      <c r="I442" s="8">
        <v>2265000</v>
      </c>
      <c r="J442" s="8">
        <v>1420000</v>
      </c>
      <c r="K442" s="8">
        <v>1420000</v>
      </c>
      <c r="L442" s="8">
        <v>613000</v>
      </c>
      <c r="M442" s="8">
        <v>17000</v>
      </c>
      <c r="N442" s="8">
        <v>77000</v>
      </c>
      <c r="O442" s="8">
        <v>26000</v>
      </c>
      <c r="P442" s="8">
        <v>140000</v>
      </c>
      <c r="Q442" s="8">
        <v>158000</v>
      </c>
      <c r="R442" s="8">
        <v>96000</v>
      </c>
      <c r="S442" s="8">
        <v>99000</v>
      </c>
      <c r="T442" s="8">
        <v>232000</v>
      </c>
      <c r="V442" t="s">
        <v>309</v>
      </c>
      <c r="W442" s="8">
        <f>SUM(F434,F442)</f>
        <v>286</v>
      </c>
      <c r="X442" s="8">
        <f t="shared" ref="X442:X449" si="393">SUM(G434,G442)</f>
        <v>286</v>
      </c>
      <c r="Y442" s="8">
        <f t="shared" ref="Y442:Y449" si="394">SUM(H434,H442)</f>
        <v>4466000</v>
      </c>
      <c r="Z442" s="8">
        <f t="shared" ref="Z442:Z449" si="395">SUM(I434,I442)</f>
        <v>3900000</v>
      </c>
      <c r="AA442" s="8">
        <f t="shared" ref="AA442:AA449" si="396">SUM(J434,J442)</f>
        <v>2418000</v>
      </c>
      <c r="AB442" s="8">
        <f t="shared" ref="AB442:AB449" si="397">SUM(K434,K442)</f>
        <v>2418000</v>
      </c>
      <c r="AC442" s="8">
        <f t="shared" ref="AC442:AC449" si="398">SUM(L434,L442)</f>
        <v>1224000</v>
      </c>
      <c r="AD442" s="8">
        <f t="shared" ref="AD442:AD449" si="399">SUM(M434,M442)</f>
        <v>26000</v>
      </c>
      <c r="AE442" s="8">
        <f t="shared" ref="AE442:AE449" si="400">SUM(N434,N442)</f>
        <v>171000</v>
      </c>
      <c r="AF442" s="8">
        <f t="shared" ref="AF442:AF449" si="401">SUM(O434,O442)</f>
        <v>51000</v>
      </c>
      <c r="AG442" s="8">
        <f t="shared" ref="AG442:AG449" si="402">SUM(P434,P442)</f>
        <v>257000</v>
      </c>
      <c r="AH442" s="8">
        <f t="shared" ref="AH442:AH449" si="403">SUM(Q434,Q442)</f>
        <v>330000</v>
      </c>
      <c r="AI442" s="8">
        <f t="shared" ref="AI442:AI449" si="404">SUM(R434,R442)</f>
        <v>193000</v>
      </c>
      <c r="AJ442" s="8">
        <f t="shared" ref="AJ442:AJ449" si="405">SUM(S434,S442)</f>
        <v>196000</v>
      </c>
      <c r="AK442" s="8">
        <f t="shared" ref="AK442:AK449" si="406">SUM(T434,T442)</f>
        <v>258000</v>
      </c>
    </row>
    <row r="443" spans="1:37" ht="16" x14ac:dyDescent="0.2">
      <c r="A443" s="7" t="s">
        <v>1009</v>
      </c>
      <c r="B443" s="7" t="s">
        <v>1008</v>
      </c>
      <c r="C443" s="7" t="s">
        <v>777</v>
      </c>
      <c r="D443" s="7" t="s">
        <v>786</v>
      </c>
      <c r="E443" s="8">
        <v>2016</v>
      </c>
      <c r="F443" s="8">
        <v>110</v>
      </c>
      <c r="G443" s="8">
        <v>110</v>
      </c>
      <c r="H443" s="8">
        <v>1988000</v>
      </c>
      <c r="I443" s="8">
        <v>1864000</v>
      </c>
      <c r="J443" s="8">
        <v>908000</v>
      </c>
      <c r="K443" s="8">
        <v>908000</v>
      </c>
      <c r="L443" s="8">
        <v>725000</v>
      </c>
      <c r="M443" s="8">
        <v>57000</v>
      </c>
      <c r="N443" s="8">
        <v>106000</v>
      </c>
      <c r="O443" s="8">
        <v>59000</v>
      </c>
      <c r="P443" s="8">
        <v>149000</v>
      </c>
      <c r="Q443" s="8">
        <v>184000</v>
      </c>
      <c r="R443" s="8">
        <v>112000</v>
      </c>
      <c r="S443" s="8">
        <v>58000</v>
      </c>
      <c r="T443" s="8">
        <v>231000</v>
      </c>
      <c r="V443" t="s">
        <v>309</v>
      </c>
      <c r="W443" s="8">
        <f t="shared" ref="W443:W448" si="407">SUM(F435,F443)</f>
        <v>282</v>
      </c>
      <c r="X443" s="8">
        <f t="shared" si="393"/>
        <v>282</v>
      </c>
      <c r="Y443" s="8">
        <f t="shared" si="394"/>
        <v>3871000</v>
      </c>
      <c r="Z443" s="8">
        <f t="shared" si="395"/>
        <v>3609000</v>
      </c>
      <c r="AA443" s="8">
        <f t="shared" si="396"/>
        <v>1940000</v>
      </c>
      <c r="AB443" s="8">
        <f t="shared" si="397"/>
        <v>1940000</v>
      </c>
      <c r="AC443" s="8">
        <f t="shared" si="398"/>
        <v>1427000</v>
      </c>
      <c r="AD443" s="8">
        <f t="shared" si="399"/>
        <v>85000</v>
      </c>
      <c r="AE443" s="8">
        <f t="shared" si="400"/>
        <v>229000</v>
      </c>
      <c r="AF443" s="8">
        <f t="shared" si="401"/>
        <v>117000</v>
      </c>
      <c r="AG443" s="8">
        <f t="shared" si="402"/>
        <v>291000</v>
      </c>
      <c r="AH443" s="8">
        <f t="shared" si="403"/>
        <v>367000</v>
      </c>
      <c r="AI443" s="8">
        <f t="shared" si="404"/>
        <v>222000</v>
      </c>
      <c r="AJ443" s="8">
        <f t="shared" si="405"/>
        <v>116000</v>
      </c>
      <c r="AK443" s="8">
        <f t="shared" si="406"/>
        <v>242000</v>
      </c>
    </row>
    <row r="444" spans="1:37" ht="16" x14ac:dyDescent="0.2">
      <c r="A444" s="7" t="s">
        <v>1009</v>
      </c>
      <c r="B444" s="7" t="s">
        <v>1008</v>
      </c>
      <c r="C444" s="7" t="s">
        <v>777</v>
      </c>
      <c r="D444" s="7" t="s">
        <v>786</v>
      </c>
      <c r="E444" s="8">
        <v>2017</v>
      </c>
      <c r="F444" s="8">
        <v>109</v>
      </c>
      <c r="G444" s="8">
        <v>109</v>
      </c>
      <c r="H444" s="8">
        <v>2258000</v>
      </c>
      <c r="I444" s="8">
        <v>2151000</v>
      </c>
      <c r="J444" s="8">
        <v>1184000</v>
      </c>
      <c r="K444" s="8">
        <v>1184000</v>
      </c>
      <c r="L444" s="8">
        <v>750000</v>
      </c>
      <c r="M444" s="8">
        <v>27000</v>
      </c>
      <c r="N444" s="8">
        <v>65000</v>
      </c>
      <c r="O444" s="8">
        <v>59000</v>
      </c>
      <c r="P444" s="8">
        <v>152000</v>
      </c>
      <c r="Q444" s="8">
        <v>285000</v>
      </c>
      <c r="R444" s="8">
        <v>105000</v>
      </c>
      <c r="S444" s="8">
        <v>57000</v>
      </c>
      <c r="T444" s="8">
        <v>217000</v>
      </c>
      <c r="V444" t="s">
        <v>309</v>
      </c>
      <c r="W444" s="8">
        <f t="shared" si="407"/>
        <v>306</v>
      </c>
      <c r="X444" s="8">
        <f t="shared" si="393"/>
        <v>306</v>
      </c>
      <c r="Y444" s="8">
        <f t="shared" si="394"/>
        <v>4170000</v>
      </c>
      <c r="Z444" s="8">
        <f t="shared" si="395"/>
        <v>3956000</v>
      </c>
      <c r="AA444" s="8">
        <f t="shared" si="396"/>
        <v>2246000</v>
      </c>
      <c r="AB444" s="8">
        <f t="shared" si="397"/>
        <v>2246000</v>
      </c>
      <c r="AC444" s="8">
        <f t="shared" si="398"/>
        <v>1453000</v>
      </c>
      <c r="AD444" s="8">
        <f t="shared" si="399"/>
        <v>54000</v>
      </c>
      <c r="AE444" s="8">
        <f t="shared" si="400"/>
        <v>173000</v>
      </c>
      <c r="AF444" s="8">
        <f t="shared" si="401"/>
        <v>125000</v>
      </c>
      <c r="AG444" s="8">
        <f t="shared" si="402"/>
        <v>292000</v>
      </c>
      <c r="AH444" s="8">
        <f t="shared" si="403"/>
        <v>482000</v>
      </c>
      <c r="AI444" s="8">
        <f t="shared" si="404"/>
        <v>210000</v>
      </c>
      <c r="AJ444" s="8">
        <f t="shared" si="405"/>
        <v>117000</v>
      </c>
      <c r="AK444" s="8">
        <f t="shared" si="406"/>
        <v>257000</v>
      </c>
    </row>
    <row r="445" spans="1:37" ht="16" x14ac:dyDescent="0.2">
      <c r="A445" s="7" t="s">
        <v>1009</v>
      </c>
      <c r="B445" s="7" t="s">
        <v>1008</v>
      </c>
      <c r="C445" s="7" t="s">
        <v>777</v>
      </c>
      <c r="D445" s="7" t="s">
        <v>786</v>
      </c>
      <c r="E445" s="8">
        <v>2018</v>
      </c>
      <c r="F445" s="8">
        <v>104</v>
      </c>
      <c r="G445" s="8">
        <v>104</v>
      </c>
      <c r="H445" s="8">
        <v>2220000</v>
      </c>
      <c r="I445" s="8">
        <v>2106000</v>
      </c>
      <c r="J445" s="8">
        <v>1153000</v>
      </c>
      <c r="K445" s="8">
        <v>1153000</v>
      </c>
      <c r="L445" s="8">
        <v>718000</v>
      </c>
      <c r="M445" s="8">
        <v>28000</v>
      </c>
      <c r="N445" s="8">
        <v>103000</v>
      </c>
      <c r="O445" s="8">
        <v>63000</v>
      </c>
      <c r="P445" s="8">
        <v>151000</v>
      </c>
      <c r="Q445" s="8">
        <v>194000</v>
      </c>
      <c r="R445" s="8">
        <v>108000</v>
      </c>
      <c r="S445" s="8">
        <v>71000</v>
      </c>
      <c r="T445" s="8">
        <v>235000</v>
      </c>
      <c r="V445" t="s">
        <v>309</v>
      </c>
      <c r="W445" s="8">
        <f t="shared" si="407"/>
        <v>299</v>
      </c>
      <c r="X445" s="8">
        <f t="shared" si="393"/>
        <v>299</v>
      </c>
      <c r="Y445" s="8">
        <f t="shared" si="394"/>
        <v>4258000</v>
      </c>
      <c r="Z445" s="8">
        <f t="shared" si="395"/>
        <v>4024000</v>
      </c>
      <c r="AA445" s="8">
        <f t="shared" si="396"/>
        <v>2289000</v>
      </c>
      <c r="AB445" s="8">
        <f t="shared" si="397"/>
        <v>2289000</v>
      </c>
      <c r="AC445" s="8">
        <f t="shared" si="398"/>
        <v>1469000</v>
      </c>
      <c r="AD445" s="8">
        <f t="shared" si="399"/>
        <v>56000</v>
      </c>
      <c r="AE445" s="8">
        <f t="shared" si="400"/>
        <v>219000</v>
      </c>
      <c r="AF445" s="8">
        <f t="shared" si="401"/>
        <v>134000</v>
      </c>
      <c r="AG445" s="8">
        <f t="shared" si="402"/>
        <v>309000</v>
      </c>
      <c r="AH445" s="8">
        <f t="shared" si="403"/>
        <v>387000</v>
      </c>
      <c r="AI445" s="8">
        <f t="shared" si="404"/>
        <v>216000</v>
      </c>
      <c r="AJ445" s="8">
        <f t="shared" si="405"/>
        <v>148000</v>
      </c>
      <c r="AK445" s="8">
        <f t="shared" si="406"/>
        <v>266000</v>
      </c>
    </row>
    <row r="446" spans="1:37" ht="16" x14ac:dyDescent="0.2">
      <c r="A446" s="7" t="s">
        <v>1009</v>
      </c>
      <c r="B446" s="7" t="s">
        <v>1008</v>
      </c>
      <c r="C446" s="7" t="s">
        <v>777</v>
      </c>
      <c r="D446" s="7" t="s">
        <v>786</v>
      </c>
      <c r="E446" s="8">
        <v>2019</v>
      </c>
      <c r="F446" s="8">
        <v>112</v>
      </c>
      <c r="G446" s="8">
        <v>112</v>
      </c>
      <c r="H446" s="8">
        <v>2329000</v>
      </c>
      <c r="I446" s="8">
        <v>2267000</v>
      </c>
      <c r="J446" s="8">
        <v>1363000</v>
      </c>
      <c r="K446" s="8">
        <v>1363000</v>
      </c>
      <c r="L446" s="8">
        <v>692000</v>
      </c>
      <c r="M446" s="8">
        <v>23000</v>
      </c>
      <c r="N446" s="8">
        <v>97000</v>
      </c>
      <c r="O446" s="8">
        <v>67000</v>
      </c>
      <c r="P446" s="8">
        <v>165000</v>
      </c>
      <c r="Q446" s="8">
        <v>181000</v>
      </c>
      <c r="R446" s="8">
        <v>101000</v>
      </c>
      <c r="S446" s="8">
        <v>58000</v>
      </c>
      <c r="T446" s="8">
        <v>212000</v>
      </c>
      <c r="V446" t="s">
        <v>309</v>
      </c>
      <c r="W446" s="8">
        <f t="shared" si="407"/>
        <v>314</v>
      </c>
      <c r="X446" s="8">
        <f t="shared" si="393"/>
        <v>314</v>
      </c>
      <c r="Y446" s="8">
        <f t="shared" si="394"/>
        <v>4399000</v>
      </c>
      <c r="Z446" s="8">
        <f t="shared" si="395"/>
        <v>4259000</v>
      </c>
      <c r="AA446" s="8">
        <f t="shared" si="396"/>
        <v>2567000</v>
      </c>
      <c r="AB446" s="8">
        <f t="shared" si="397"/>
        <v>2567000</v>
      </c>
      <c r="AC446" s="8">
        <f t="shared" si="398"/>
        <v>1434000</v>
      </c>
      <c r="AD446" s="8">
        <f t="shared" si="399"/>
        <v>61000</v>
      </c>
      <c r="AE446" s="8">
        <f t="shared" si="400"/>
        <v>218000</v>
      </c>
      <c r="AF446" s="8">
        <f t="shared" si="401"/>
        <v>139000</v>
      </c>
      <c r="AG446" s="8">
        <f t="shared" si="402"/>
        <v>334000</v>
      </c>
      <c r="AH446" s="8">
        <f t="shared" si="403"/>
        <v>359000</v>
      </c>
      <c r="AI446" s="8">
        <f t="shared" si="404"/>
        <v>204000</v>
      </c>
      <c r="AJ446" s="8">
        <f t="shared" si="405"/>
        <v>119000</v>
      </c>
      <c r="AK446" s="8">
        <f t="shared" si="406"/>
        <v>258000</v>
      </c>
    </row>
    <row r="447" spans="1:37" ht="16" x14ac:dyDescent="0.2">
      <c r="A447" s="7" t="s">
        <v>1009</v>
      </c>
      <c r="B447" s="7" t="s">
        <v>1008</v>
      </c>
      <c r="C447" s="7" t="s">
        <v>777</v>
      </c>
      <c r="D447" s="7" t="s">
        <v>786</v>
      </c>
      <c r="E447" s="8">
        <v>2020</v>
      </c>
      <c r="F447" s="8">
        <v>121</v>
      </c>
      <c r="G447" s="8">
        <v>121</v>
      </c>
      <c r="H447" s="8">
        <v>2205000</v>
      </c>
      <c r="I447" s="8">
        <v>2154000</v>
      </c>
      <c r="J447" s="8">
        <v>1228000</v>
      </c>
      <c r="K447" s="8">
        <v>1228000</v>
      </c>
      <c r="L447" s="8">
        <v>702000</v>
      </c>
      <c r="M447" s="8">
        <v>15000</v>
      </c>
      <c r="N447" s="8">
        <v>74000</v>
      </c>
      <c r="O447" s="8">
        <v>80000</v>
      </c>
      <c r="P447" s="8">
        <v>169000</v>
      </c>
      <c r="Q447" s="8">
        <v>195000</v>
      </c>
      <c r="R447" s="8">
        <v>101000</v>
      </c>
      <c r="S447" s="8">
        <v>68000</v>
      </c>
      <c r="T447" s="8">
        <v>224000</v>
      </c>
      <c r="V447" t="s">
        <v>309</v>
      </c>
      <c r="W447" s="8">
        <f t="shared" si="407"/>
        <v>319</v>
      </c>
      <c r="X447" s="8">
        <f t="shared" si="393"/>
        <v>319</v>
      </c>
      <c r="Y447" s="8">
        <f t="shared" si="394"/>
        <v>4309000</v>
      </c>
      <c r="Z447" s="8">
        <f t="shared" si="395"/>
        <v>4216000</v>
      </c>
      <c r="AA447" s="8">
        <f t="shared" si="396"/>
        <v>2426000</v>
      </c>
      <c r="AB447" s="8">
        <f t="shared" si="397"/>
        <v>2426000</v>
      </c>
      <c r="AC447" s="8">
        <f t="shared" si="398"/>
        <v>1554000</v>
      </c>
      <c r="AD447" s="8">
        <f t="shared" si="399"/>
        <v>60000</v>
      </c>
      <c r="AE447" s="8">
        <f t="shared" si="400"/>
        <v>228000</v>
      </c>
      <c r="AF447" s="8">
        <f t="shared" si="401"/>
        <v>167000</v>
      </c>
      <c r="AG447" s="8">
        <f t="shared" si="402"/>
        <v>352000</v>
      </c>
      <c r="AH447" s="8">
        <f t="shared" si="403"/>
        <v>405000</v>
      </c>
      <c r="AI447" s="8">
        <f t="shared" si="404"/>
        <v>202000</v>
      </c>
      <c r="AJ447" s="8">
        <f t="shared" si="405"/>
        <v>140000</v>
      </c>
      <c r="AK447" s="8">
        <f t="shared" si="406"/>
        <v>236000</v>
      </c>
    </row>
    <row r="448" spans="1:37" ht="16" x14ac:dyDescent="0.2">
      <c r="A448" s="7" t="s">
        <v>1009</v>
      </c>
      <c r="B448" s="7" t="s">
        <v>1008</v>
      </c>
      <c r="C448" s="7" t="s">
        <v>777</v>
      </c>
      <c r="D448" s="7" t="s">
        <v>786</v>
      </c>
      <c r="E448" s="8">
        <v>2021</v>
      </c>
      <c r="F448" s="8">
        <v>123</v>
      </c>
      <c r="G448" s="8">
        <v>123</v>
      </c>
      <c r="H448" s="8">
        <v>2352000</v>
      </c>
      <c r="I448" s="8">
        <v>2277000</v>
      </c>
      <c r="J448" s="8">
        <v>1372000</v>
      </c>
      <c r="K448" s="8">
        <v>1372000</v>
      </c>
      <c r="L448" s="8">
        <v>684000</v>
      </c>
      <c r="M448" s="8">
        <v>50000</v>
      </c>
      <c r="N448" s="8">
        <v>91000</v>
      </c>
      <c r="O448" s="8">
        <v>87000</v>
      </c>
      <c r="P448" s="8">
        <v>118000</v>
      </c>
      <c r="Q448" s="8">
        <v>182000</v>
      </c>
      <c r="R448" s="8">
        <v>100000</v>
      </c>
      <c r="S448" s="8">
        <v>56000</v>
      </c>
      <c r="T448" s="8">
        <v>221000</v>
      </c>
      <c r="V448" t="s">
        <v>309</v>
      </c>
      <c r="W448" s="8">
        <f t="shared" si="407"/>
        <v>317</v>
      </c>
      <c r="X448" s="8">
        <f t="shared" si="393"/>
        <v>317</v>
      </c>
      <c r="Y448" s="8">
        <f t="shared" si="394"/>
        <v>5116000</v>
      </c>
      <c r="Z448" s="8">
        <f t="shared" si="395"/>
        <v>4512000</v>
      </c>
      <c r="AA448" s="8">
        <f t="shared" si="396"/>
        <v>2797000</v>
      </c>
      <c r="AB448" s="8">
        <f t="shared" si="397"/>
        <v>2797000</v>
      </c>
      <c r="AC448" s="8">
        <f t="shared" si="398"/>
        <v>1492000</v>
      </c>
      <c r="AD448" s="8">
        <f t="shared" si="399"/>
        <v>67000</v>
      </c>
      <c r="AE448" s="8">
        <f t="shared" si="400"/>
        <v>235000</v>
      </c>
      <c r="AF448" s="8">
        <f t="shared" si="401"/>
        <v>188000</v>
      </c>
      <c r="AG448" s="8">
        <f t="shared" si="402"/>
        <v>256000</v>
      </c>
      <c r="AH448" s="8">
        <f t="shared" si="403"/>
        <v>425000</v>
      </c>
      <c r="AI448" s="8">
        <f t="shared" si="404"/>
        <v>205000</v>
      </c>
      <c r="AJ448" s="8">
        <f t="shared" si="405"/>
        <v>116000</v>
      </c>
      <c r="AK448" s="8">
        <f t="shared" si="406"/>
        <v>223000</v>
      </c>
    </row>
    <row r="449" spans="1:37" ht="16" x14ac:dyDescent="0.2">
      <c r="A449" s="7" t="s">
        <v>1009</v>
      </c>
      <c r="B449" s="7" t="s">
        <v>1008</v>
      </c>
      <c r="C449" s="7" t="s">
        <v>777</v>
      </c>
      <c r="D449" s="7" t="s">
        <v>786</v>
      </c>
      <c r="E449" s="8">
        <v>2022</v>
      </c>
      <c r="F449" s="8">
        <v>121</v>
      </c>
      <c r="G449" s="8">
        <v>121</v>
      </c>
      <c r="H449" s="8">
        <v>2434000</v>
      </c>
      <c r="I449" s="8">
        <v>2342000</v>
      </c>
      <c r="J449" s="8">
        <v>1414000</v>
      </c>
      <c r="K449" s="8">
        <v>1414000</v>
      </c>
      <c r="L449" s="8">
        <v>696000</v>
      </c>
      <c r="M449" s="8">
        <v>38000</v>
      </c>
      <c r="N449" s="8">
        <v>67000</v>
      </c>
      <c r="O449" s="8">
        <v>91000</v>
      </c>
      <c r="P449" s="8">
        <v>127000</v>
      </c>
      <c r="Q449" s="8">
        <v>162000</v>
      </c>
      <c r="R449" s="8">
        <v>119000</v>
      </c>
      <c r="S449" s="8">
        <v>92000</v>
      </c>
      <c r="T449" s="8">
        <v>232000</v>
      </c>
      <c r="V449" t="s">
        <v>309</v>
      </c>
      <c r="W449" s="8">
        <f>SUM(F441,F449)</f>
        <v>327</v>
      </c>
      <c r="X449" s="8">
        <f t="shared" si="393"/>
        <v>327</v>
      </c>
      <c r="Y449" s="8">
        <f t="shared" si="394"/>
        <v>5292000</v>
      </c>
      <c r="Z449" s="8">
        <f t="shared" si="395"/>
        <v>4585000</v>
      </c>
      <c r="AA449" s="8">
        <f t="shared" si="396"/>
        <v>2786000</v>
      </c>
      <c r="AB449" s="8">
        <f t="shared" si="397"/>
        <v>2786000</v>
      </c>
      <c r="AC449" s="8">
        <f t="shared" si="398"/>
        <v>1566000</v>
      </c>
      <c r="AD449" s="8">
        <f t="shared" si="399"/>
        <v>100000</v>
      </c>
      <c r="AE449" s="8">
        <f t="shared" si="400"/>
        <v>150000</v>
      </c>
      <c r="AF449" s="8">
        <f t="shared" si="401"/>
        <v>182000</v>
      </c>
      <c r="AG449" s="8">
        <f t="shared" si="402"/>
        <v>275000</v>
      </c>
      <c r="AH449" s="8">
        <f t="shared" si="403"/>
        <v>425000</v>
      </c>
      <c r="AI449" s="8">
        <f t="shared" si="404"/>
        <v>241000</v>
      </c>
      <c r="AJ449" s="8">
        <f t="shared" si="405"/>
        <v>193000</v>
      </c>
      <c r="AK449" s="8">
        <f t="shared" si="406"/>
        <v>233000</v>
      </c>
    </row>
    <row r="450" spans="1:37" x14ac:dyDescent="0.2">
      <c r="A450" s="7" t="s">
        <v>1007</v>
      </c>
      <c r="B450" s="7" t="s">
        <v>1006</v>
      </c>
      <c r="C450" s="7" t="s">
        <v>777</v>
      </c>
      <c r="D450" s="7" t="s">
        <v>786</v>
      </c>
      <c r="E450" s="8">
        <v>2015</v>
      </c>
      <c r="F450" s="8">
        <v>206</v>
      </c>
      <c r="G450" s="8">
        <v>206</v>
      </c>
      <c r="H450" s="8">
        <v>3726000</v>
      </c>
      <c r="I450" s="8">
        <v>2671000</v>
      </c>
      <c r="J450" s="8">
        <v>1473000</v>
      </c>
      <c r="K450" s="8">
        <v>1473000</v>
      </c>
      <c r="L450" s="8">
        <v>1008000</v>
      </c>
      <c r="M450" s="8">
        <v>154000</v>
      </c>
      <c r="N450" s="8">
        <v>33000</v>
      </c>
      <c r="O450" s="8">
        <v>88000</v>
      </c>
      <c r="P450" s="8">
        <v>136000</v>
      </c>
      <c r="Q450" s="8">
        <v>284000</v>
      </c>
      <c r="R450" s="8">
        <v>259000</v>
      </c>
      <c r="S450" s="8">
        <v>54000</v>
      </c>
      <c r="T450" s="8">
        <v>190000</v>
      </c>
    </row>
    <row r="451" spans="1:37" x14ac:dyDescent="0.2">
      <c r="A451" s="7" t="s">
        <v>1007</v>
      </c>
      <c r="B451" s="7" t="s">
        <v>1006</v>
      </c>
      <c r="C451" s="7" t="s">
        <v>777</v>
      </c>
      <c r="D451" s="7" t="s">
        <v>786</v>
      </c>
      <c r="E451" s="8">
        <v>2016</v>
      </c>
      <c r="F451" s="8">
        <v>194</v>
      </c>
      <c r="G451" s="8">
        <v>194</v>
      </c>
      <c r="H451" s="8">
        <v>3681000</v>
      </c>
      <c r="I451" s="8">
        <v>3015000</v>
      </c>
      <c r="J451" s="8">
        <v>1736000</v>
      </c>
      <c r="K451" s="8">
        <v>1736000</v>
      </c>
      <c r="L451" s="8">
        <v>1173000</v>
      </c>
      <c r="M451" s="8">
        <v>172000</v>
      </c>
      <c r="N451" s="8">
        <v>46000</v>
      </c>
      <c r="O451" s="8">
        <v>90000</v>
      </c>
      <c r="P451" s="8">
        <v>150000</v>
      </c>
      <c r="Q451" s="8">
        <v>405000</v>
      </c>
      <c r="R451" s="8">
        <v>241000</v>
      </c>
      <c r="S451" s="8">
        <v>69000</v>
      </c>
      <c r="T451" s="8">
        <v>106000</v>
      </c>
    </row>
    <row r="452" spans="1:37" x14ac:dyDescent="0.2">
      <c r="A452" s="7" t="s">
        <v>1007</v>
      </c>
      <c r="B452" s="7" t="s">
        <v>1006</v>
      </c>
      <c r="C452" s="7" t="s">
        <v>777</v>
      </c>
      <c r="D452" s="7" t="s">
        <v>786</v>
      </c>
      <c r="E452" s="8">
        <v>2017</v>
      </c>
      <c r="F452" s="8">
        <v>184</v>
      </c>
      <c r="G452" s="8">
        <v>184</v>
      </c>
      <c r="H452" s="8">
        <v>3812000</v>
      </c>
      <c r="I452" s="8">
        <v>2794000</v>
      </c>
      <c r="J452" s="8">
        <v>1528000</v>
      </c>
      <c r="K452" s="8">
        <v>1528000</v>
      </c>
      <c r="L452" s="8">
        <v>1136000</v>
      </c>
      <c r="M452" s="8">
        <v>173000</v>
      </c>
      <c r="N452" s="8">
        <v>28000</v>
      </c>
      <c r="O452" s="8">
        <v>79000</v>
      </c>
      <c r="P452" s="8">
        <v>133000</v>
      </c>
      <c r="Q452" s="8">
        <v>427000</v>
      </c>
      <c r="R452" s="8">
        <v>235000</v>
      </c>
      <c r="S452" s="8">
        <v>61000</v>
      </c>
      <c r="T452" s="8">
        <v>130000</v>
      </c>
    </row>
    <row r="453" spans="1:37" x14ac:dyDescent="0.2">
      <c r="A453" s="7" t="s">
        <v>1007</v>
      </c>
      <c r="B453" s="7" t="s">
        <v>1006</v>
      </c>
      <c r="C453" s="7" t="s">
        <v>777</v>
      </c>
      <c r="D453" s="7" t="s">
        <v>786</v>
      </c>
      <c r="E453" s="8">
        <v>2018</v>
      </c>
      <c r="F453" s="8">
        <v>199</v>
      </c>
      <c r="G453" s="8">
        <v>199</v>
      </c>
      <c r="H453" s="8">
        <v>6300000</v>
      </c>
      <c r="I453" s="8">
        <v>2844000</v>
      </c>
      <c r="J453" s="8">
        <v>1599000</v>
      </c>
      <c r="K453" s="8">
        <v>1599000</v>
      </c>
      <c r="L453" s="8">
        <v>1021000</v>
      </c>
      <c r="M453" s="8">
        <v>171000</v>
      </c>
      <c r="N453" s="8">
        <v>24000</v>
      </c>
      <c r="O453" s="8">
        <v>84000</v>
      </c>
      <c r="P453" s="8">
        <v>148000</v>
      </c>
      <c r="Q453" s="8">
        <v>281000</v>
      </c>
      <c r="R453" s="8">
        <v>252000</v>
      </c>
      <c r="S453" s="8">
        <v>61000</v>
      </c>
      <c r="T453" s="8">
        <v>224000</v>
      </c>
    </row>
    <row r="454" spans="1:37" x14ac:dyDescent="0.2">
      <c r="A454" s="7" t="s">
        <v>1007</v>
      </c>
      <c r="B454" s="7" t="s">
        <v>1006</v>
      </c>
      <c r="C454" s="7" t="s">
        <v>777</v>
      </c>
      <c r="D454" s="7" t="s">
        <v>786</v>
      </c>
      <c r="E454" s="8">
        <v>2019</v>
      </c>
      <c r="F454" s="8">
        <v>200</v>
      </c>
      <c r="G454" s="8">
        <v>200</v>
      </c>
      <c r="H454" s="8">
        <v>3554000</v>
      </c>
      <c r="I454" s="8">
        <v>3055000</v>
      </c>
      <c r="J454" s="8">
        <v>1702000</v>
      </c>
      <c r="K454" s="8">
        <v>1702000</v>
      </c>
      <c r="L454" s="8">
        <v>1103000</v>
      </c>
      <c r="M454" s="8">
        <v>157000</v>
      </c>
      <c r="N454" s="8">
        <v>33000</v>
      </c>
      <c r="O454" s="8">
        <v>105000</v>
      </c>
      <c r="P454" s="8">
        <v>170000</v>
      </c>
      <c r="Q454" s="8">
        <v>272000</v>
      </c>
      <c r="R454" s="8">
        <v>275000</v>
      </c>
      <c r="S454" s="8">
        <v>91000</v>
      </c>
      <c r="T454" s="8">
        <v>250000</v>
      </c>
    </row>
    <row r="455" spans="1:37" x14ac:dyDescent="0.2">
      <c r="A455" s="7" t="s">
        <v>1007</v>
      </c>
      <c r="B455" s="7" t="s">
        <v>1006</v>
      </c>
      <c r="C455" s="7" t="s">
        <v>777</v>
      </c>
      <c r="D455" s="7" t="s">
        <v>786</v>
      </c>
      <c r="E455" s="8">
        <v>2020</v>
      </c>
      <c r="F455" s="8">
        <v>190</v>
      </c>
      <c r="G455" s="8">
        <v>190</v>
      </c>
      <c r="H455" s="8">
        <v>3198000</v>
      </c>
      <c r="I455" s="8">
        <v>3062000</v>
      </c>
      <c r="J455" s="8">
        <v>1797000</v>
      </c>
      <c r="K455" s="8">
        <v>1797000</v>
      </c>
      <c r="L455" s="8">
        <v>1109000</v>
      </c>
      <c r="M455" s="8">
        <v>35000</v>
      </c>
      <c r="N455" s="8">
        <v>54000</v>
      </c>
      <c r="O455" s="8">
        <v>95000</v>
      </c>
      <c r="P455" s="8">
        <v>160000</v>
      </c>
      <c r="Q455" s="8">
        <v>331000</v>
      </c>
      <c r="R455" s="8">
        <v>269000</v>
      </c>
      <c r="S455" s="8">
        <v>165000</v>
      </c>
      <c r="T455" s="8">
        <v>156000</v>
      </c>
    </row>
    <row r="456" spans="1:37" x14ac:dyDescent="0.2">
      <c r="A456" s="7" t="s">
        <v>1007</v>
      </c>
      <c r="B456" s="7" t="s">
        <v>1006</v>
      </c>
      <c r="C456" s="7" t="s">
        <v>777</v>
      </c>
      <c r="D456" s="7" t="s">
        <v>786</v>
      </c>
      <c r="E456" s="8">
        <v>2021</v>
      </c>
      <c r="F456" s="8">
        <v>178</v>
      </c>
      <c r="G456" s="8">
        <v>178</v>
      </c>
      <c r="H456" s="8">
        <v>3325000</v>
      </c>
      <c r="I456" s="8">
        <v>2932000</v>
      </c>
      <c r="J456" s="8">
        <v>1601000</v>
      </c>
      <c r="K456" s="8">
        <v>1601000</v>
      </c>
      <c r="L456" s="8">
        <v>1132000</v>
      </c>
      <c r="M456" s="8">
        <v>3000</v>
      </c>
      <c r="N456" s="8">
        <v>39000</v>
      </c>
      <c r="O456" s="8">
        <v>108000</v>
      </c>
      <c r="P456" s="8">
        <v>176000</v>
      </c>
      <c r="Q456" s="8">
        <v>398000</v>
      </c>
      <c r="R456" s="8">
        <v>258000</v>
      </c>
      <c r="S456" s="8">
        <v>150000</v>
      </c>
      <c r="T456" s="8">
        <v>199000</v>
      </c>
    </row>
    <row r="457" spans="1:37" x14ac:dyDescent="0.2">
      <c r="A457" s="7" t="s">
        <v>1007</v>
      </c>
      <c r="B457" s="7" t="s">
        <v>1006</v>
      </c>
      <c r="C457" s="7" t="s">
        <v>777</v>
      </c>
      <c r="D457" s="7" t="s">
        <v>786</v>
      </c>
      <c r="E457" s="8">
        <v>2022</v>
      </c>
      <c r="F457" s="8">
        <v>169</v>
      </c>
      <c r="G457" s="8">
        <v>169</v>
      </c>
      <c r="H457" s="8">
        <v>3455000</v>
      </c>
      <c r="I457" s="8">
        <v>3218000</v>
      </c>
      <c r="J457" s="8">
        <v>1839000</v>
      </c>
      <c r="K457" s="8">
        <v>1839000</v>
      </c>
      <c r="L457" s="8">
        <v>1118000</v>
      </c>
      <c r="M457" s="8">
        <v>1000</v>
      </c>
      <c r="N457" s="8">
        <v>33000</v>
      </c>
      <c r="O457" s="8">
        <v>73000</v>
      </c>
      <c r="P457" s="8">
        <v>188000</v>
      </c>
      <c r="Q457" s="8">
        <v>345000</v>
      </c>
      <c r="R457" s="8">
        <v>259000</v>
      </c>
      <c r="S457" s="8">
        <v>219000</v>
      </c>
      <c r="T457" s="8">
        <v>261000</v>
      </c>
    </row>
    <row r="458" spans="1:37" ht="16" x14ac:dyDescent="0.2">
      <c r="A458" s="7" t="s">
        <v>1005</v>
      </c>
      <c r="B458" s="7" t="s">
        <v>1004</v>
      </c>
      <c r="C458" s="7" t="s">
        <v>777</v>
      </c>
      <c r="D458" s="7" t="s">
        <v>786</v>
      </c>
      <c r="E458" s="8">
        <v>2015</v>
      </c>
      <c r="F458" s="8">
        <v>101</v>
      </c>
      <c r="G458" s="8">
        <v>101</v>
      </c>
      <c r="H458" s="8">
        <v>3442000</v>
      </c>
      <c r="I458" s="8">
        <v>2017000</v>
      </c>
      <c r="J458" s="8">
        <v>1340000</v>
      </c>
      <c r="K458" s="8">
        <v>1340000</v>
      </c>
      <c r="L458" s="8">
        <v>671000</v>
      </c>
      <c r="M458" s="8">
        <v>0</v>
      </c>
      <c r="N458" s="8">
        <v>39000</v>
      </c>
      <c r="O458" s="8">
        <v>101000</v>
      </c>
      <c r="P458" s="8">
        <v>132000</v>
      </c>
      <c r="Q458" s="8">
        <v>271000</v>
      </c>
      <c r="R458" s="8">
        <v>65000</v>
      </c>
      <c r="S458" s="8">
        <v>63000</v>
      </c>
      <c r="T458" s="8">
        <v>6000</v>
      </c>
      <c r="V458" t="s">
        <v>263</v>
      </c>
      <c r="W458" s="8">
        <f>SUM(F450,F458)</f>
        <v>307</v>
      </c>
      <c r="X458" s="8">
        <f t="shared" ref="X458:X465" si="408">SUM(G450,G458)</f>
        <v>307</v>
      </c>
      <c r="Y458" s="8">
        <f t="shared" ref="Y458:Y465" si="409">SUM(H450,H458)</f>
        <v>7168000</v>
      </c>
      <c r="Z458" s="8">
        <f t="shared" ref="Z458:Z465" si="410">SUM(I450,I458)</f>
        <v>4688000</v>
      </c>
      <c r="AA458" s="8">
        <f t="shared" ref="AA458:AA465" si="411">SUM(J450,J458)</f>
        <v>2813000</v>
      </c>
      <c r="AB458" s="8">
        <f t="shared" ref="AB458:AB465" si="412">SUM(K450,K458)</f>
        <v>2813000</v>
      </c>
      <c r="AC458" s="8">
        <f t="shared" ref="AC458:AC465" si="413">SUM(L450,L458)</f>
        <v>1679000</v>
      </c>
      <c r="AD458" s="8">
        <f t="shared" ref="AD458:AD465" si="414">SUM(M450,M458)</f>
        <v>154000</v>
      </c>
      <c r="AE458" s="8">
        <f t="shared" ref="AE458:AE465" si="415">SUM(N450,N458)</f>
        <v>72000</v>
      </c>
      <c r="AF458" s="8">
        <f t="shared" ref="AF458:AF465" si="416">SUM(O450,O458)</f>
        <v>189000</v>
      </c>
      <c r="AG458" s="8">
        <f t="shared" ref="AG458:AG465" si="417">SUM(P450,P458)</f>
        <v>268000</v>
      </c>
      <c r="AH458" s="8">
        <f t="shared" ref="AH458:AH465" si="418">SUM(Q450,Q458)</f>
        <v>555000</v>
      </c>
      <c r="AI458" s="8">
        <f t="shared" ref="AI458:AI465" si="419">SUM(R450,R458)</f>
        <v>324000</v>
      </c>
      <c r="AJ458" s="8">
        <f t="shared" ref="AJ458:AJ465" si="420">SUM(S450,S458)</f>
        <v>117000</v>
      </c>
      <c r="AK458" s="8">
        <f t="shared" ref="AK458:AK465" si="421">SUM(T450,T458)</f>
        <v>196000</v>
      </c>
    </row>
    <row r="459" spans="1:37" ht="16" x14ac:dyDescent="0.2">
      <c r="A459" s="7" t="s">
        <v>1005</v>
      </c>
      <c r="B459" s="7" t="s">
        <v>1004</v>
      </c>
      <c r="C459" s="7" t="s">
        <v>777</v>
      </c>
      <c r="D459" s="7" t="s">
        <v>786</v>
      </c>
      <c r="E459" s="8">
        <v>2016</v>
      </c>
      <c r="F459" s="8">
        <v>107</v>
      </c>
      <c r="G459" s="8">
        <v>107</v>
      </c>
      <c r="H459" s="8">
        <v>2723000</v>
      </c>
      <c r="I459" s="8">
        <v>2284000</v>
      </c>
      <c r="J459" s="8">
        <v>1413000</v>
      </c>
      <c r="K459" s="8">
        <v>1413000</v>
      </c>
      <c r="L459" s="8">
        <v>787000</v>
      </c>
      <c r="M459" s="8">
        <v>0</v>
      </c>
      <c r="N459" s="8">
        <v>34000</v>
      </c>
      <c r="O459" s="8">
        <v>90000</v>
      </c>
      <c r="P459" s="8">
        <v>146000</v>
      </c>
      <c r="Q459" s="8">
        <v>391000</v>
      </c>
      <c r="R459" s="8">
        <v>60000</v>
      </c>
      <c r="S459" s="8">
        <v>66000</v>
      </c>
      <c r="T459" s="8">
        <v>84000</v>
      </c>
      <c r="V459" t="s">
        <v>263</v>
      </c>
      <c r="W459" s="8">
        <f t="shared" ref="W459:W464" si="422">SUM(F451,F459)</f>
        <v>301</v>
      </c>
      <c r="X459" s="8">
        <f t="shared" si="408"/>
        <v>301</v>
      </c>
      <c r="Y459" s="8">
        <f t="shared" si="409"/>
        <v>6404000</v>
      </c>
      <c r="Z459" s="8">
        <f t="shared" si="410"/>
        <v>5299000</v>
      </c>
      <c r="AA459" s="8">
        <f t="shared" si="411"/>
        <v>3149000</v>
      </c>
      <c r="AB459" s="8">
        <f t="shared" si="412"/>
        <v>3149000</v>
      </c>
      <c r="AC459" s="8">
        <f t="shared" si="413"/>
        <v>1960000</v>
      </c>
      <c r="AD459" s="8">
        <f t="shared" si="414"/>
        <v>172000</v>
      </c>
      <c r="AE459" s="8">
        <f t="shared" si="415"/>
        <v>80000</v>
      </c>
      <c r="AF459" s="8">
        <f t="shared" si="416"/>
        <v>180000</v>
      </c>
      <c r="AG459" s="8">
        <f t="shared" si="417"/>
        <v>296000</v>
      </c>
      <c r="AH459" s="8">
        <f t="shared" si="418"/>
        <v>796000</v>
      </c>
      <c r="AI459" s="8">
        <f t="shared" si="419"/>
        <v>301000</v>
      </c>
      <c r="AJ459" s="8">
        <f t="shared" si="420"/>
        <v>135000</v>
      </c>
      <c r="AK459" s="8">
        <f t="shared" si="421"/>
        <v>190000</v>
      </c>
    </row>
    <row r="460" spans="1:37" ht="16" x14ac:dyDescent="0.2">
      <c r="A460" s="7" t="s">
        <v>1005</v>
      </c>
      <c r="B460" s="7" t="s">
        <v>1004</v>
      </c>
      <c r="C460" s="7" t="s">
        <v>777</v>
      </c>
      <c r="D460" s="7" t="s">
        <v>786</v>
      </c>
      <c r="E460" s="8">
        <v>2017</v>
      </c>
      <c r="F460" s="8">
        <v>114</v>
      </c>
      <c r="G460" s="8">
        <v>114</v>
      </c>
      <c r="H460" s="8">
        <v>2215000</v>
      </c>
      <c r="I460" s="8">
        <v>1994000</v>
      </c>
      <c r="J460" s="8">
        <v>1188000</v>
      </c>
      <c r="K460" s="8">
        <v>1188000</v>
      </c>
      <c r="L460" s="8">
        <v>764000</v>
      </c>
      <c r="M460" s="8">
        <v>0</v>
      </c>
      <c r="N460" s="8">
        <v>51000</v>
      </c>
      <c r="O460" s="8">
        <v>112000</v>
      </c>
      <c r="P460" s="8">
        <v>138000</v>
      </c>
      <c r="Q460" s="8">
        <v>332000</v>
      </c>
      <c r="R460" s="8">
        <v>59000</v>
      </c>
      <c r="S460" s="8">
        <v>72000</v>
      </c>
      <c r="T460" s="8">
        <v>42000</v>
      </c>
      <c r="V460" t="s">
        <v>263</v>
      </c>
      <c r="W460" s="8">
        <f t="shared" si="422"/>
        <v>298</v>
      </c>
      <c r="X460" s="8">
        <f t="shared" si="408"/>
        <v>298</v>
      </c>
      <c r="Y460" s="8">
        <f t="shared" si="409"/>
        <v>6027000</v>
      </c>
      <c r="Z460" s="8">
        <f t="shared" si="410"/>
        <v>4788000</v>
      </c>
      <c r="AA460" s="8">
        <f t="shared" si="411"/>
        <v>2716000</v>
      </c>
      <c r="AB460" s="8">
        <f t="shared" si="412"/>
        <v>2716000</v>
      </c>
      <c r="AC460" s="8">
        <f t="shared" si="413"/>
        <v>1900000</v>
      </c>
      <c r="AD460" s="8">
        <f t="shared" si="414"/>
        <v>173000</v>
      </c>
      <c r="AE460" s="8">
        <f t="shared" si="415"/>
        <v>79000</v>
      </c>
      <c r="AF460" s="8">
        <f t="shared" si="416"/>
        <v>191000</v>
      </c>
      <c r="AG460" s="8">
        <f t="shared" si="417"/>
        <v>271000</v>
      </c>
      <c r="AH460" s="8">
        <f t="shared" si="418"/>
        <v>759000</v>
      </c>
      <c r="AI460" s="8">
        <f t="shared" si="419"/>
        <v>294000</v>
      </c>
      <c r="AJ460" s="8">
        <f t="shared" si="420"/>
        <v>133000</v>
      </c>
      <c r="AK460" s="8">
        <f t="shared" si="421"/>
        <v>172000</v>
      </c>
    </row>
    <row r="461" spans="1:37" ht="16" x14ac:dyDescent="0.2">
      <c r="A461" s="7" t="s">
        <v>1005</v>
      </c>
      <c r="B461" s="7" t="s">
        <v>1004</v>
      </c>
      <c r="C461" s="7" t="s">
        <v>777</v>
      </c>
      <c r="D461" s="7" t="s">
        <v>786</v>
      </c>
      <c r="E461" s="8">
        <v>2018</v>
      </c>
      <c r="F461" s="8">
        <v>119</v>
      </c>
      <c r="G461" s="8">
        <v>119</v>
      </c>
      <c r="H461" s="8">
        <v>4905000</v>
      </c>
      <c r="I461" s="8">
        <v>2202000</v>
      </c>
      <c r="J461" s="8">
        <v>1477000</v>
      </c>
      <c r="K461" s="8">
        <v>1477000</v>
      </c>
      <c r="L461" s="8">
        <v>722000</v>
      </c>
      <c r="M461" s="8">
        <v>0</v>
      </c>
      <c r="N461" s="8">
        <v>70000</v>
      </c>
      <c r="O461" s="8">
        <v>96000</v>
      </c>
      <c r="P461" s="8">
        <v>153000</v>
      </c>
      <c r="Q461" s="8">
        <v>270000</v>
      </c>
      <c r="R461" s="8">
        <v>63000</v>
      </c>
      <c r="S461" s="8">
        <v>70000</v>
      </c>
      <c r="T461" s="8">
        <v>3000</v>
      </c>
      <c r="V461" t="s">
        <v>263</v>
      </c>
      <c r="W461" s="8">
        <f t="shared" si="422"/>
        <v>318</v>
      </c>
      <c r="X461" s="8">
        <f t="shared" si="408"/>
        <v>318</v>
      </c>
      <c r="Y461" s="8">
        <f t="shared" si="409"/>
        <v>11205000</v>
      </c>
      <c r="Z461" s="8">
        <f t="shared" si="410"/>
        <v>5046000</v>
      </c>
      <c r="AA461" s="8">
        <f t="shared" si="411"/>
        <v>3076000</v>
      </c>
      <c r="AB461" s="8">
        <f t="shared" si="412"/>
        <v>3076000</v>
      </c>
      <c r="AC461" s="8">
        <f t="shared" si="413"/>
        <v>1743000</v>
      </c>
      <c r="AD461" s="8">
        <f t="shared" si="414"/>
        <v>171000</v>
      </c>
      <c r="AE461" s="8">
        <f t="shared" si="415"/>
        <v>94000</v>
      </c>
      <c r="AF461" s="8">
        <f t="shared" si="416"/>
        <v>180000</v>
      </c>
      <c r="AG461" s="8">
        <f t="shared" si="417"/>
        <v>301000</v>
      </c>
      <c r="AH461" s="8">
        <f t="shared" si="418"/>
        <v>551000</v>
      </c>
      <c r="AI461" s="8">
        <f t="shared" si="419"/>
        <v>315000</v>
      </c>
      <c r="AJ461" s="8">
        <f t="shared" si="420"/>
        <v>131000</v>
      </c>
      <c r="AK461" s="8">
        <f t="shared" si="421"/>
        <v>227000</v>
      </c>
    </row>
    <row r="462" spans="1:37" ht="16" x14ac:dyDescent="0.2">
      <c r="A462" s="7" t="s">
        <v>1005</v>
      </c>
      <c r="B462" s="7" t="s">
        <v>1004</v>
      </c>
      <c r="C462" s="7" t="s">
        <v>777</v>
      </c>
      <c r="D462" s="7" t="s">
        <v>786</v>
      </c>
      <c r="E462" s="8">
        <v>2019</v>
      </c>
      <c r="F462" s="8">
        <v>117</v>
      </c>
      <c r="G462" s="8">
        <v>117</v>
      </c>
      <c r="H462" s="8">
        <v>3430000</v>
      </c>
      <c r="I462" s="8">
        <v>2802000</v>
      </c>
      <c r="J462" s="8">
        <v>2030000</v>
      </c>
      <c r="K462" s="8">
        <v>2030000</v>
      </c>
      <c r="L462" s="8">
        <v>768000</v>
      </c>
      <c r="M462" s="8">
        <v>0</v>
      </c>
      <c r="N462" s="8">
        <v>73000</v>
      </c>
      <c r="O462" s="8">
        <v>134000</v>
      </c>
      <c r="P462" s="8">
        <v>147000</v>
      </c>
      <c r="Q462" s="8">
        <v>240000</v>
      </c>
      <c r="R462" s="8">
        <v>67000</v>
      </c>
      <c r="S462" s="8">
        <v>107000</v>
      </c>
      <c r="T462" s="8">
        <v>4000</v>
      </c>
      <c r="V462" t="s">
        <v>263</v>
      </c>
      <c r="W462" s="8">
        <f t="shared" si="422"/>
        <v>317</v>
      </c>
      <c r="X462" s="8">
        <f t="shared" si="408"/>
        <v>317</v>
      </c>
      <c r="Y462" s="8">
        <f t="shared" si="409"/>
        <v>6984000</v>
      </c>
      <c r="Z462" s="8">
        <f t="shared" si="410"/>
        <v>5857000</v>
      </c>
      <c r="AA462" s="8">
        <f t="shared" si="411"/>
        <v>3732000</v>
      </c>
      <c r="AB462" s="8">
        <f t="shared" si="412"/>
        <v>3732000</v>
      </c>
      <c r="AC462" s="8">
        <f t="shared" si="413"/>
        <v>1871000</v>
      </c>
      <c r="AD462" s="8">
        <f t="shared" si="414"/>
        <v>157000</v>
      </c>
      <c r="AE462" s="8">
        <f t="shared" si="415"/>
        <v>106000</v>
      </c>
      <c r="AF462" s="8">
        <f t="shared" si="416"/>
        <v>239000</v>
      </c>
      <c r="AG462" s="8">
        <f t="shared" si="417"/>
        <v>317000</v>
      </c>
      <c r="AH462" s="8">
        <f t="shared" si="418"/>
        <v>512000</v>
      </c>
      <c r="AI462" s="8">
        <f t="shared" si="419"/>
        <v>342000</v>
      </c>
      <c r="AJ462" s="8">
        <f t="shared" si="420"/>
        <v>198000</v>
      </c>
      <c r="AK462" s="8">
        <f t="shared" si="421"/>
        <v>254000</v>
      </c>
    </row>
    <row r="463" spans="1:37" ht="16" x14ac:dyDescent="0.2">
      <c r="A463" s="7" t="s">
        <v>1005</v>
      </c>
      <c r="B463" s="7" t="s">
        <v>1004</v>
      </c>
      <c r="C463" s="7" t="s">
        <v>777</v>
      </c>
      <c r="D463" s="7" t="s">
        <v>786</v>
      </c>
      <c r="E463" s="8">
        <v>2020</v>
      </c>
      <c r="F463" s="8">
        <v>124</v>
      </c>
      <c r="G463" s="8">
        <v>124</v>
      </c>
      <c r="H463" s="8">
        <v>2724000</v>
      </c>
      <c r="I463" s="8">
        <v>2600000</v>
      </c>
      <c r="J463" s="8">
        <v>1722000</v>
      </c>
      <c r="K463" s="8">
        <v>1722000</v>
      </c>
      <c r="L463" s="8">
        <v>827000</v>
      </c>
      <c r="M463" s="8">
        <v>0</v>
      </c>
      <c r="N463" s="8">
        <v>31000</v>
      </c>
      <c r="O463" s="8">
        <v>120000</v>
      </c>
      <c r="P463" s="8">
        <v>133000</v>
      </c>
      <c r="Q463" s="8">
        <v>302000</v>
      </c>
      <c r="R463" s="8">
        <v>67000</v>
      </c>
      <c r="S463" s="8">
        <v>174000</v>
      </c>
      <c r="T463" s="8">
        <v>51000</v>
      </c>
      <c r="V463" t="s">
        <v>263</v>
      </c>
      <c r="W463" s="8">
        <f t="shared" si="422"/>
        <v>314</v>
      </c>
      <c r="X463" s="8">
        <f t="shared" si="408"/>
        <v>314</v>
      </c>
      <c r="Y463" s="8">
        <f t="shared" si="409"/>
        <v>5922000</v>
      </c>
      <c r="Z463" s="8">
        <f t="shared" si="410"/>
        <v>5662000</v>
      </c>
      <c r="AA463" s="8">
        <f t="shared" si="411"/>
        <v>3519000</v>
      </c>
      <c r="AB463" s="8">
        <f t="shared" si="412"/>
        <v>3519000</v>
      </c>
      <c r="AC463" s="8">
        <f t="shared" si="413"/>
        <v>1936000</v>
      </c>
      <c r="AD463" s="8">
        <f t="shared" si="414"/>
        <v>35000</v>
      </c>
      <c r="AE463" s="8">
        <f t="shared" si="415"/>
        <v>85000</v>
      </c>
      <c r="AF463" s="8">
        <f t="shared" si="416"/>
        <v>215000</v>
      </c>
      <c r="AG463" s="8">
        <f t="shared" si="417"/>
        <v>293000</v>
      </c>
      <c r="AH463" s="8">
        <f t="shared" si="418"/>
        <v>633000</v>
      </c>
      <c r="AI463" s="8">
        <f t="shared" si="419"/>
        <v>336000</v>
      </c>
      <c r="AJ463" s="8">
        <f t="shared" si="420"/>
        <v>339000</v>
      </c>
      <c r="AK463" s="8">
        <f t="shared" si="421"/>
        <v>207000</v>
      </c>
    </row>
    <row r="464" spans="1:37" ht="16" x14ac:dyDescent="0.2">
      <c r="A464" s="7" t="s">
        <v>1005</v>
      </c>
      <c r="B464" s="7" t="s">
        <v>1004</v>
      </c>
      <c r="C464" s="7" t="s">
        <v>777</v>
      </c>
      <c r="D464" s="7" t="s">
        <v>786</v>
      </c>
      <c r="E464" s="8">
        <v>2021</v>
      </c>
      <c r="F464" s="8">
        <v>117</v>
      </c>
      <c r="G464" s="8">
        <v>117</v>
      </c>
      <c r="H464" s="8">
        <v>2940000</v>
      </c>
      <c r="I464" s="8">
        <v>2543000</v>
      </c>
      <c r="J464" s="8">
        <v>1648000</v>
      </c>
      <c r="K464" s="8">
        <v>1648000</v>
      </c>
      <c r="L464" s="8">
        <v>833000</v>
      </c>
      <c r="M464" s="8">
        <v>0</v>
      </c>
      <c r="N464" s="8">
        <v>49000</v>
      </c>
      <c r="O464" s="8">
        <v>139000</v>
      </c>
      <c r="P464" s="8">
        <v>142000</v>
      </c>
      <c r="Q464" s="8">
        <v>259000</v>
      </c>
      <c r="R464" s="8">
        <v>66000</v>
      </c>
      <c r="S464" s="8">
        <v>178000</v>
      </c>
      <c r="T464" s="8">
        <v>62000</v>
      </c>
      <c r="V464" t="s">
        <v>263</v>
      </c>
      <c r="W464" s="8">
        <f t="shared" si="422"/>
        <v>295</v>
      </c>
      <c r="X464" s="8">
        <f t="shared" si="408"/>
        <v>295</v>
      </c>
      <c r="Y464" s="8">
        <f t="shared" si="409"/>
        <v>6265000</v>
      </c>
      <c r="Z464" s="8">
        <f t="shared" si="410"/>
        <v>5475000</v>
      </c>
      <c r="AA464" s="8">
        <f t="shared" si="411"/>
        <v>3249000</v>
      </c>
      <c r="AB464" s="8">
        <f t="shared" si="412"/>
        <v>3249000</v>
      </c>
      <c r="AC464" s="8">
        <f t="shared" si="413"/>
        <v>1965000</v>
      </c>
      <c r="AD464" s="8">
        <f t="shared" si="414"/>
        <v>3000</v>
      </c>
      <c r="AE464" s="8">
        <f t="shared" si="415"/>
        <v>88000</v>
      </c>
      <c r="AF464" s="8">
        <f t="shared" si="416"/>
        <v>247000</v>
      </c>
      <c r="AG464" s="8">
        <f t="shared" si="417"/>
        <v>318000</v>
      </c>
      <c r="AH464" s="8">
        <f t="shared" si="418"/>
        <v>657000</v>
      </c>
      <c r="AI464" s="8">
        <f t="shared" si="419"/>
        <v>324000</v>
      </c>
      <c r="AJ464" s="8">
        <f t="shared" si="420"/>
        <v>328000</v>
      </c>
      <c r="AK464" s="8">
        <f t="shared" si="421"/>
        <v>261000</v>
      </c>
    </row>
    <row r="465" spans="1:37" ht="16" x14ac:dyDescent="0.2">
      <c r="A465" s="7" t="s">
        <v>1005</v>
      </c>
      <c r="B465" s="7" t="s">
        <v>1004</v>
      </c>
      <c r="C465" s="7" t="s">
        <v>777</v>
      </c>
      <c r="D465" s="7" t="s">
        <v>786</v>
      </c>
      <c r="E465" s="8">
        <v>2022</v>
      </c>
      <c r="F465" s="8">
        <v>120</v>
      </c>
      <c r="G465" s="8">
        <v>120</v>
      </c>
      <c r="H465" s="8">
        <v>2537000</v>
      </c>
      <c r="I465" s="8">
        <v>2407000</v>
      </c>
      <c r="J465" s="8">
        <v>1489000</v>
      </c>
      <c r="K465" s="8">
        <v>1489000</v>
      </c>
      <c r="L465" s="8">
        <v>852000</v>
      </c>
      <c r="M465" s="8">
        <v>0</v>
      </c>
      <c r="N465" s="8">
        <v>61000</v>
      </c>
      <c r="O465" s="8">
        <v>100000</v>
      </c>
      <c r="P465" s="8">
        <v>136000</v>
      </c>
      <c r="Q465" s="8">
        <v>302000</v>
      </c>
      <c r="R465" s="8">
        <v>65000</v>
      </c>
      <c r="S465" s="8">
        <v>188000</v>
      </c>
      <c r="T465" s="8">
        <v>66000</v>
      </c>
      <c r="V465" t="s">
        <v>263</v>
      </c>
      <c r="W465" s="8">
        <f>SUM(F457,F465)</f>
        <v>289</v>
      </c>
      <c r="X465" s="8">
        <f t="shared" si="408"/>
        <v>289</v>
      </c>
      <c r="Y465" s="8">
        <f t="shared" si="409"/>
        <v>5992000</v>
      </c>
      <c r="Z465" s="8">
        <f t="shared" si="410"/>
        <v>5625000</v>
      </c>
      <c r="AA465" s="8">
        <f t="shared" si="411"/>
        <v>3328000</v>
      </c>
      <c r="AB465" s="8">
        <f t="shared" si="412"/>
        <v>3328000</v>
      </c>
      <c r="AC465" s="8">
        <f t="shared" si="413"/>
        <v>1970000</v>
      </c>
      <c r="AD465" s="8">
        <f t="shared" si="414"/>
        <v>1000</v>
      </c>
      <c r="AE465" s="8">
        <f t="shared" si="415"/>
        <v>94000</v>
      </c>
      <c r="AF465" s="8">
        <f t="shared" si="416"/>
        <v>173000</v>
      </c>
      <c r="AG465" s="8">
        <f t="shared" si="417"/>
        <v>324000</v>
      </c>
      <c r="AH465" s="8">
        <f t="shared" si="418"/>
        <v>647000</v>
      </c>
      <c r="AI465" s="8">
        <f t="shared" si="419"/>
        <v>324000</v>
      </c>
      <c r="AJ465" s="8">
        <f t="shared" si="420"/>
        <v>407000</v>
      </c>
      <c r="AK465" s="8">
        <f t="shared" si="421"/>
        <v>327000</v>
      </c>
    </row>
    <row r="466" spans="1:37" x14ac:dyDescent="0.2">
      <c r="A466" s="7" t="s">
        <v>1003</v>
      </c>
      <c r="B466" s="7" t="s">
        <v>1002</v>
      </c>
      <c r="C466" s="7" t="s">
        <v>777</v>
      </c>
      <c r="D466" s="7" t="s">
        <v>786</v>
      </c>
      <c r="E466" s="8">
        <v>2015</v>
      </c>
      <c r="F466" s="8">
        <v>256</v>
      </c>
      <c r="G466" s="8">
        <v>256</v>
      </c>
      <c r="H466" s="8">
        <v>2784000</v>
      </c>
      <c r="I466" s="8">
        <v>2643000</v>
      </c>
      <c r="J466" s="8">
        <v>1479000</v>
      </c>
      <c r="K466" s="8">
        <v>1479000</v>
      </c>
      <c r="L466" s="8">
        <v>1021000</v>
      </c>
      <c r="M466" s="8">
        <v>100000</v>
      </c>
      <c r="N466" s="8">
        <v>102000</v>
      </c>
      <c r="O466" s="8">
        <v>103000</v>
      </c>
      <c r="P466" s="8">
        <v>207000</v>
      </c>
      <c r="Q466" s="8">
        <v>251000</v>
      </c>
      <c r="R466" s="8">
        <v>164000</v>
      </c>
      <c r="S466" s="8">
        <v>94000</v>
      </c>
      <c r="T466" s="8">
        <v>143000</v>
      </c>
    </row>
    <row r="467" spans="1:37" x14ac:dyDescent="0.2">
      <c r="A467" s="7" t="s">
        <v>1003</v>
      </c>
      <c r="B467" s="7" t="s">
        <v>1002</v>
      </c>
      <c r="C467" s="7" t="s">
        <v>777</v>
      </c>
      <c r="D467" s="7" t="s">
        <v>786</v>
      </c>
      <c r="E467" s="8">
        <v>2016</v>
      </c>
      <c r="F467" s="8">
        <v>255</v>
      </c>
      <c r="G467" s="8">
        <v>255</v>
      </c>
      <c r="H467" s="8">
        <v>2868000</v>
      </c>
      <c r="I467" s="8">
        <v>2704000</v>
      </c>
      <c r="J467" s="8">
        <v>1507000</v>
      </c>
      <c r="K467" s="8">
        <v>1507000</v>
      </c>
      <c r="L467" s="8">
        <v>1042000</v>
      </c>
      <c r="M467" s="8">
        <v>119000</v>
      </c>
      <c r="N467" s="8">
        <v>134000</v>
      </c>
      <c r="O467" s="8">
        <v>109000</v>
      </c>
      <c r="P467" s="8">
        <v>194000</v>
      </c>
      <c r="Q467" s="8">
        <v>226000</v>
      </c>
      <c r="R467" s="8">
        <v>166000</v>
      </c>
      <c r="S467" s="8">
        <v>94000</v>
      </c>
      <c r="T467" s="8">
        <v>155000</v>
      </c>
    </row>
    <row r="468" spans="1:37" x14ac:dyDescent="0.2">
      <c r="A468" s="7" t="s">
        <v>1003</v>
      </c>
      <c r="B468" s="7" t="s">
        <v>1002</v>
      </c>
      <c r="C468" s="7" t="s">
        <v>777</v>
      </c>
      <c r="D468" s="7" t="s">
        <v>786</v>
      </c>
      <c r="E468" s="8">
        <v>2017</v>
      </c>
      <c r="F468" s="8">
        <v>251</v>
      </c>
      <c r="G468" s="8">
        <v>251</v>
      </c>
      <c r="H468" s="8">
        <v>2887000</v>
      </c>
      <c r="I468" s="8">
        <v>2729000</v>
      </c>
      <c r="J468" s="8">
        <v>1504000</v>
      </c>
      <c r="K468" s="8">
        <v>1504000</v>
      </c>
      <c r="L468" s="8">
        <v>1058000</v>
      </c>
      <c r="M468" s="8">
        <v>64000</v>
      </c>
      <c r="N468" s="8">
        <v>134000</v>
      </c>
      <c r="O468" s="8">
        <v>113000</v>
      </c>
      <c r="P468" s="8">
        <v>194000</v>
      </c>
      <c r="Q468" s="8">
        <v>267000</v>
      </c>
      <c r="R468" s="8">
        <v>169000</v>
      </c>
      <c r="S468" s="8">
        <v>117000</v>
      </c>
      <c r="T468" s="8">
        <v>167000</v>
      </c>
    </row>
    <row r="469" spans="1:37" x14ac:dyDescent="0.2">
      <c r="A469" s="7" t="s">
        <v>1003</v>
      </c>
      <c r="B469" s="7" t="s">
        <v>1002</v>
      </c>
      <c r="C469" s="7" t="s">
        <v>777</v>
      </c>
      <c r="D469" s="7" t="s">
        <v>786</v>
      </c>
      <c r="E469" s="8">
        <v>2018</v>
      </c>
      <c r="F469" s="8">
        <v>226</v>
      </c>
      <c r="G469" s="8">
        <v>226</v>
      </c>
      <c r="H469" s="8">
        <v>2858000</v>
      </c>
      <c r="I469" s="8">
        <v>2529000</v>
      </c>
      <c r="J469" s="8">
        <v>1506000</v>
      </c>
      <c r="K469" s="8">
        <v>1506000</v>
      </c>
      <c r="L469" s="8">
        <v>880000</v>
      </c>
      <c r="M469" s="8">
        <v>49000</v>
      </c>
      <c r="N469" s="8">
        <v>133000</v>
      </c>
      <c r="O469" s="8">
        <v>111000</v>
      </c>
      <c r="P469" s="8">
        <v>195000</v>
      </c>
      <c r="Q469" s="8">
        <v>184000</v>
      </c>
      <c r="R469" s="8">
        <v>138000</v>
      </c>
      <c r="S469" s="8">
        <v>70000</v>
      </c>
      <c r="T469" s="8">
        <v>143000</v>
      </c>
    </row>
    <row r="470" spans="1:37" x14ac:dyDescent="0.2">
      <c r="A470" s="7" t="s">
        <v>1003</v>
      </c>
      <c r="B470" s="7" t="s">
        <v>1002</v>
      </c>
      <c r="C470" s="7" t="s">
        <v>777</v>
      </c>
      <c r="D470" s="7" t="s">
        <v>786</v>
      </c>
      <c r="E470" s="8">
        <v>2019</v>
      </c>
      <c r="F470" s="8">
        <v>218</v>
      </c>
      <c r="G470" s="8">
        <v>218</v>
      </c>
      <c r="H470" s="8">
        <v>2631000</v>
      </c>
      <c r="I470" s="8">
        <v>2524000</v>
      </c>
      <c r="J470" s="8">
        <v>1492000</v>
      </c>
      <c r="K470" s="8">
        <v>1492000</v>
      </c>
      <c r="L470" s="8">
        <v>907000</v>
      </c>
      <c r="M470" s="8">
        <v>65000</v>
      </c>
      <c r="N470" s="8">
        <v>130000</v>
      </c>
      <c r="O470" s="8">
        <v>119000</v>
      </c>
      <c r="P470" s="8">
        <v>206000</v>
      </c>
      <c r="Q470" s="8">
        <v>221000</v>
      </c>
      <c r="R470" s="8">
        <v>95000</v>
      </c>
      <c r="S470" s="8">
        <v>71000</v>
      </c>
      <c r="T470" s="8">
        <v>125000</v>
      </c>
    </row>
    <row r="471" spans="1:37" x14ac:dyDescent="0.2">
      <c r="A471" s="7" t="s">
        <v>1003</v>
      </c>
      <c r="B471" s="7" t="s">
        <v>1002</v>
      </c>
      <c r="C471" s="7" t="s">
        <v>777</v>
      </c>
      <c r="D471" s="7" t="s">
        <v>786</v>
      </c>
      <c r="E471" s="8">
        <v>2020</v>
      </c>
      <c r="F471" s="8">
        <v>212</v>
      </c>
      <c r="G471" s="8">
        <v>212</v>
      </c>
      <c r="H471" s="8">
        <v>2600000</v>
      </c>
      <c r="I471" s="8">
        <v>2508000</v>
      </c>
      <c r="J471" s="8">
        <v>1421000</v>
      </c>
      <c r="K471" s="8">
        <v>1421000</v>
      </c>
      <c r="L471" s="8">
        <v>950000</v>
      </c>
      <c r="M471" s="8">
        <v>68000</v>
      </c>
      <c r="N471" s="8">
        <v>105000</v>
      </c>
      <c r="O471" s="8">
        <v>107000</v>
      </c>
      <c r="P471" s="8">
        <v>207000</v>
      </c>
      <c r="Q471" s="8">
        <v>265000</v>
      </c>
      <c r="R471" s="8">
        <v>119000</v>
      </c>
      <c r="S471" s="8">
        <v>79000</v>
      </c>
      <c r="T471" s="8">
        <v>137000</v>
      </c>
    </row>
    <row r="472" spans="1:37" x14ac:dyDescent="0.2">
      <c r="A472" s="7" t="s">
        <v>1003</v>
      </c>
      <c r="B472" s="7" t="s">
        <v>1002</v>
      </c>
      <c r="C472" s="7" t="s">
        <v>777</v>
      </c>
      <c r="D472" s="7" t="s">
        <v>786</v>
      </c>
      <c r="E472" s="8">
        <v>2021</v>
      </c>
      <c r="F472" s="8">
        <v>203</v>
      </c>
      <c r="G472" s="8">
        <v>203</v>
      </c>
      <c r="H472" s="8">
        <v>2949000</v>
      </c>
      <c r="I472" s="8">
        <v>2858000</v>
      </c>
      <c r="J472" s="8">
        <v>1719000</v>
      </c>
      <c r="K472" s="8">
        <v>1719000</v>
      </c>
      <c r="L472" s="8">
        <v>940000</v>
      </c>
      <c r="M472" s="8">
        <v>77000</v>
      </c>
      <c r="N472" s="8">
        <v>107000</v>
      </c>
      <c r="O472" s="8">
        <v>95000</v>
      </c>
      <c r="P472" s="8">
        <v>184000</v>
      </c>
      <c r="Q472" s="8">
        <v>281000</v>
      </c>
      <c r="R472" s="8">
        <v>115000</v>
      </c>
      <c r="S472" s="8">
        <v>81000</v>
      </c>
      <c r="T472" s="8">
        <v>199000</v>
      </c>
    </row>
    <row r="473" spans="1:37" x14ac:dyDescent="0.2">
      <c r="A473" s="7" t="s">
        <v>1003</v>
      </c>
      <c r="B473" s="7" t="s">
        <v>1002</v>
      </c>
      <c r="C473" s="7" t="s">
        <v>777</v>
      </c>
      <c r="D473" s="7" t="s">
        <v>786</v>
      </c>
      <c r="E473" s="8">
        <v>2022</v>
      </c>
      <c r="F473" s="8">
        <v>218</v>
      </c>
      <c r="G473" s="8">
        <v>218</v>
      </c>
      <c r="H473" s="8">
        <v>3087000</v>
      </c>
      <c r="I473" s="8">
        <v>2916000</v>
      </c>
      <c r="J473" s="8">
        <v>1636000</v>
      </c>
      <c r="K473" s="8">
        <v>1636000</v>
      </c>
      <c r="L473" s="8">
        <v>1058000</v>
      </c>
      <c r="M473" s="8">
        <v>84000</v>
      </c>
      <c r="N473" s="8">
        <v>109000</v>
      </c>
      <c r="O473" s="8">
        <v>124000</v>
      </c>
      <c r="P473" s="8">
        <v>218000</v>
      </c>
      <c r="Q473" s="8">
        <v>306000</v>
      </c>
      <c r="R473" s="8">
        <v>132000</v>
      </c>
      <c r="S473" s="8">
        <v>85000</v>
      </c>
      <c r="T473" s="8">
        <v>222000</v>
      </c>
    </row>
    <row r="474" spans="1:37" ht="16" x14ac:dyDescent="0.2">
      <c r="A474" s="7" t="s">
        <v>1001</v>
      </c>
      <c r="B474" s="7" t="s">
        <v>1000</v>
      </c>
      <c r="C474" s="7" t="s">
        <v>777</v>
      </c>
      <c r="D474" s="7" t="s">
        <v>786</v>
      </c>
      <c r="E474" s="8">
        <v>2015</v>
      </c>
      <c r="F474" s="8">
        <v>111</v>
      </c>
      <c r="G474" s="8">
        <v>111</v>
      </c>
      <c r="H474" s="8">
        <v>2175000</v>
      </c>
      <c r="I474" s="8">
        <v>1835000</v>
      </c>
      <c r="J474" s="8">
        <v>1141000</v>
      </c>
      <c r="K474" s="8">
        <v>1141000</v>
      </c>
      <c r="L474" s="8">
        <v>678000</v>
      </c>
      <c r="M474" s="8">
        <v>14000</v>
      </c>
      <c r="N474" s="8">
        <v>120000</v>
      </c>
      <c r="O474" s="8">
        <v>88000</v>
      </c>
      <c r="P474" s="8">
        <v>101000</v>
      </c>
      <c r="Q474" s="8">
        <v>231000</v>
      </c>
      <c r="R474" s="8">
        <v>84000</v>
      </c>
      <c r="S474" s="8">
        <v>40000</v>
      </c>
      <c r="T474" s="8">
        <v>16000</v>
      </c>
      <c r="V474" t="s">
        <v>274</v>
      </c>
      <c r="W474" s="8">
        <f>SUM(F466,F474)</f>
        <v>367</v>
      </c>
      <c r="X474" s="8">
        <f t="shared" ref="X474:X481" si="423">SUM(G466,G474)</f>
        <v>367</v>
      </c>
      <c r="Y474" s="8">
        <f t="shared" ref="Y474:Y481" si="424">SUM(H466,H474)</f>
        <v>4959000</v>
      </c>
      <c r="Z474" s="8">
        <f t="shared" ref="Z474:Z481" si="425">SUM(I466,I474)</f>
        <v>4478000</v>
      </c>
      <c r="AA474" s="8">
        <f t="shared" ref="AA474:AA481" si="426">SUM(J466,J474)</f>
        <v>2620000</v>
      </c>
      <c r="AB474" s="8">
        <f t="shared" ref="AB474:AB481" si="427">SUM(K466,K474)</f>
        <v>2620000</v>
      </c>
      <c r="AC474" s="8">
        <f t="shared" ref="AC474:AC481" si="428">SUM(L466,L474)</f>
        <v>1699000</v>
      </c>
      <c r="AD474" s="8">
        <f t="shared" ref="AD474:AD481" si="429">SUM(M466,M474)</f>
        <v>114000</v>
      </c>
      <c r="AE474" s="8">
        <f t="shared" ref="AE474:AE481" si="430">SUM(N466,N474)</f>
        <v>222000</v>
      </c>
      <c r="AF474" s="8">
        <f t="shared" ref="AF474:AF481" si="431">SUM(O466,O474)</f>
        <v>191000</v>
      </c>
      <c r="AG474" s="8">
        <f t="shared" ref="AG474:AG481" si="432">SUM(P466,P474)</f>
        <v>308000</v>
      </c>
      <c r="AH474" s="8">
        <f t="shared" ref="AH474:AH481" si="433">SUM(Q466,Q474)</f>
        <v>482000</v>
      </c>
      <c r="AI474" s="8">
        <f t="shared" ref="AI474:AI481" si="434">SUM(R466,R474)</f>
        <v>248000</v>
      </c>
      <c r="AJ474" s="8">
        <f t="shared" ref="AJ474:AJ481" si="435">SUM(S466,S474)</f>
        <v>134000</v>
      </c>
      <c r="AK474" s="8">
        <f t="shared" ref="AK474:AK481" si="436">SUM(T466,T474)</f>
        <v>159000</v>
      </c>
    </row>
    <row r="475" spans="1:37" ht="16" x14ac:dyDescent="0.2">
      <c r="A475" s="7" t="s">
        <v>1001</v>
      </c>
      <c r="B475" s="7" t="s">
        <v>1000</v>
      </c>
      <c r="C475" s="7" t="s">
        <v>777</v>
      </c>
      <c r="D475" s="7" t="s">
        <v>786</v>
      </c>
      <c r="E475" s="8">
        <v>2016</v>
      </c>
      <c r="F475" s="8">
        <v>117</v>
      </c>
      <c r="G475" s="8">
        <v>117</v>
      </c>
      <c r="H475" s="8">
        <v>2178000</v>
      </c>
      <c r="I475" s="8">
        <v>1906000</v>
      </c>
      <c r="J475" s="8">
        <v>1242000</v>
      </c>
      <c r="K475" s="8">
        <v>1242000</v>
      </c>
      <c r="L475" s="8">
        <v>663000</v>
      </c>
      <c r="M475" s="8">
        <v>22000</v>
      </c>
      <c r="N475" s="8">
        <v>107000</v>
      </c>
      <c r="O475" s="8">
        <v>96000</v>
      </c>
      <c r="P475" s="8">
        <v>108000</v>
      </c>
      <c r="Q475" s="8">
        <v>201000</v>
      </c>
      <c r="R475" s="8">
        <v>88000</v>
      </c>
      <c r="S475" s="8">
        <v>41000</v>
      </c>
      <c r="T475" s="8">
        <v>1000</v>
      </c>
      <c r="V475" t="s">
        <v>274</v>
      </c>
      <c r="W475" s="8">
        <f t="shared" ref="W475:W480" si="437">SUM(F467,F475)</f>
        <v>372</v>
      </c>
      <c r="X475" s="8">
        <f t="shared" si="423"/>
        <v>372</v>
      </c>
      <c r="Y475" s="8">
        <f t="shared" si="424"/>
        <v>5046000</v>
      </c>
      <c r="Z475" s="8">
        <f t="shared" si="425"/>
        <v>4610000</v>
      </c>
      <c r="AA475" s="8">
        <f t="shared" si="426"/>
        <v>2749000</v>
      </c>
      <c r="AB475" s="8">
        <f t="shared" si="427"/>
        <v>2749000</v>
      </c>
      <c r="AC475" s="8">
        <f t="shared" si="428"/>
        <v>1705000</v>
      </c>
      <c r="AD475" s="8">
        <f t="shared" si="429"/>
        <v>141000</v>
      </c>
      <c r="AE475" s="8">
        <f t="shared" si="430"/>
        <v>241000</v>
      </c>
      <c r="AF475" s="8">
        <f t="shared" si="431"/>
        <v>205000</v>
      </c>
      <c r="AG475" s="8">
        <f t="shared" si="432"/>
        <v>302000</v>
      </c>
      <c r="AH475" s="8">
        <f t="shared" si="433"/>
        <v>427000</v>
      </c>
      <c r="AI475" s="8">
        <f t="shared" si="434"/>
        <v>254000</v>
      </c>
      <c r="AJ475" s="8">
        <f t="shared" si="435"/>
        <v>135000</v>
      </c>
      <c r="AK475" s="8">
        <f t="shared" si="436"/>
        <v>156000</v>
      </c>
    </row>
    <row r="476" spans="1:37" ht="16" x14ac:dyDescent="0.2">
      <c r="A476" s="7" t="s">
        <v>1001</v>
      </c>
      <c r="B476" s="7" t="s">
        <v>1000</v>
      </c>
      <c r="C476" s="7" t="s">
        <v>777</v>
      </c>
      <c r="D476" s="7" t="s">
        <v>786</v>
      </c>
      <c r="E476" s="8">
        <v>2017</v>
      </c>
      <c r="F476" s="8">
        <v>118</v>
      </c>
      <c r="G476" s="8">
        <v>118</v>
      </c>
      <c r="H476" s="8">
        <v>2165000</v>
      </c>
      <c r="I476" s="8">
        <v>1892000</v>
      </c>
      <c r="J476" s="8">
        <v>1205000</v>
      </c>
      <c r="K476" s="8">
        <v>1205000</v>
      </c>
      <c r="L476" s="8">
        <v>684000</v>
      </c>
      <c r="M476" s="8">
        <v>20000</v>
      </c>
      <c r="N476" s="8">
        <v>69000</v>
      </c>
      <c r="O476" s="8">
        <v>93000</v>
      </c>
      <c r="P476" s="8">
        <v>106000</v>
      </c>
      <c r="Q476" s="8">
        <v>229000</v>
      </c>
      <c r="R476" s="8">
        <v>87000</v>
      </c>
      <c r="S476" s="8">
        <v>80000</v>
      </c>
      <c r="T476" s="8">
        <v>3000</v>
      </c>
      <c r="V476" t="s">
        <v>274</v>
      </c>
      <c r="W476" s="8">
        <f t="shared" si="437"/>
        <v>369</v>
      </c>
      <c r="X476" s="8">
        <f t="shared" si="423"/>
        <v>369</v>
      </c>
      <c r="Y476" s="8">
        <f t="shared" si="424"/>
        <v>5052000</v>
      </c>
      <c r="Z476" s="8">
        <f t="shared" si="425"/>
        <v>4621000</v>
      </c>
      <c r="AA476" s="8">
        <f t="shared" si="426"/>
        <v>2709000</v>
      </c>
      <c r="AB476" s="8">
        <f t="shared" si="427"/>
        <v>2709000</v>
      </c>
      <c r="AC476" s="8">
        <f t="shared" si="428"/>
        <v>1742000</v>
      </c>
      <c r="AD476" s="8">
        <f t="shared" si="429"/>
        <v>84000</v>
      </c>
      <c r="AE476" s="8">
        <f t="shared" si="430"/>
        <v>203000</v>
      </c>
      <c r="AF476" s="8">
        <f t="shared" si="431"/>
        <v>206000</v>
      </c>
      <c r="AG476" s="8">
        <f t="shared" si="432"/>
        <v>300000</v>
      </c>
      <c r="AH476" s="8">
        <f t="shared" si="433"/>
        <v>496000</v>
      </c>
      <c r="AI476" s="8">
        <f t="shared" si="434"/>
        <v>256000</v>
      </c>
      <c r="AJ476" s="8">
        <f t="shared" si="435"/>
        <v>197000</v>
      </c>
      <c r="AK476" s="8">
        <f t="shared" si="436"/>
        <v>170000</v>
      </c>
    </row>
    <row r="477" spans="1:37" ht="16" x14ac:dyDescent="0.2">
      <c r="A477" s="7" t="s">
        <v>1001</v>
      </c>
      <c r="B477" s="7" t="s">
        <v>1000</v>
      </c>
      <c r="C477" s="7" t="s">
        <v>777</v>
      </c>
      <c r="D477" s="7" t="s">
        <v>786</v>
      </c>
      <c r="E477" s="8">
        <v>2018</v>
      </c>
      <c r="F477" s="8">
        <v>107</v>
      </c>
      <c r="G477" s="8">
        <v>107</v>
      </c>
      <c r="H477" s="8">
        <v>1994000</v>
      </c>
      <c r="I477" s="8">
        <v>1878000</v>
      </c>
      <c r="J477" s="8">
        <v>1251000</v>
      </c>
      <c r="K477" s="8">
        <v>1251000</v>
      </c>
      <c r="L477" s="8">
        <v>606000</v>
      </c>
      <c r="M477" s="8">
        <v>24000</v>
      </c>
      <c r="N477" s="8">
        <v>98000</v>
      </c>
      <c r="O477" s="8">
        <v>88000</v>
      </c>
      <c r="P477" s="8">
        <v>108000</v>
      </c>
      <c r="Q477" s="8">
        <v>187000</v>
      </c>
      <c r="R477" s="8">
        <v>70000</v>
      </c>
      <c r="S477" s="8">
        <v>31000</v>
      </c>
      <c r="T477" s="8">
        <v>21000</v>
      </c>
      <c r="V477" t="s">
        <v>274</v>
      </c>
      <c r="W477" s="8">
        <f t="shared" si="437"/>
        <v>333</v>
      </c>
      <c r="X477" s="8">
        <f t="shared" si="423"/>
        <v>333</v>
      </c>
      <c r="Y477" s="8">
        <f t="shared" si="424"/>
        <v>4852000</v>
      </c>
      <c r="Z477" s="8">
        <f t="shared" si="425"/>
        <v>4407000</v>
      </c>
      <c r="AA477" s="8">
        <f t="shared" si="426"/>
        <v>2757000</v>
      </c>
      <c r="AB477" s="8">
        <f t="shared" si="427"/>
        <v>2757000</v>
      </c>
      <c r="AC477" s="8">
        <f t="shared" si="428"/>
        <v>1486000</v>
      </c>
      <c r="AD477" s="8">
        <f t="shared" si="429"/>
        <v>73000</v>
      </c>
      <c r="AE477" s="8">
        <f t="shared" si="430"/>
        <v>231000</v>
      </c>
      <c r="AF477" s="8">
        <f t="shared" si="431"/>
        <v>199000</v>
      </c>
      <c r="AG477" s="8">
        <f t="shared" si="432"/>
        <v>303000</v>
      </c>
      <c r="AH477" s="8">
        <f t="shared" si="433"/>
        <v>371000</v>
      </c>
      <c r="AI477" s="8">
        <f t="shared" si="434"/>
        <v>208000</v>
      </c>
      <c r="AJ477" s="8">
        <f t="shared" si="435"/>
        <v>101000</v>
      </c>
      <c r="AK477" s="8">
        <f t="shared" si="436"/>
        <v>164000</v>
      </c>
    </row>
    <row r="478" spans="1:37" ht="16" x14ac:dyDescent="0.2">
      <c r="A478" s="7" t="s">
        <v>1001</v>
      </c>
      <c r="B478" s="7" t="s">
        <v>1000</v>
      </c>
      <c r="C478" s="7" t="s">
        <v>777</v>
      </c>
      <c r="D478" s="7" t="s">
        <v>786</v>
      </c>
      <c r="E478" s="8">
        <v>2019</v>
      </c>
      <c r="F478" s="8">
        <v>107</v>
      </c>
      <c r="G478" s="8">
        <v>107</v>
      </c>
      <c r="H478" s="8">
        <v>1932000</v>
      </c>
      <c r="I478" s="8">
        <v>1791000</v>
      </c>
      <c r="J478" s="8">
        <v>1127000</v>
      </c>
      <c r="K478" s="8">
        <v>1127000</v>
      </c>
      <c r="L478" s="8">
        <v>644000</v>
      </c>
      <c r="M478" s="8">
        <v>27000</v>
      </c>
      <c r="N478" s="8">
        <v>126000</v>
      </c>
      <c r="O478" s="8">
        <v>91000</v>
      </c>
      <c r="P478" s="8">
        <v>109000</v>
      </c>
      <c r="Q478" s="8">
        <v>199000</v>
      </c>
      <c r="R478" s="8">
        <v>62000</v>
      </c>
      <c r="S478" s="8">
        <v>30000</v>
      </c>
      <c r="T478" s="8">
        <v>20000</v>
      </c>
      <c r="V478" t="s">
        <v>274</v>
      </c>
      <c r="W478" s="8">
        <f t="shared" si="437"/>
        <v>325</v>
      </c>
      <c r="X478" s="8">
        <f t="shared" si="423"/>
        <v>325</v>
      </c>
      <c r="Y478" s="8">
        <f t="shared" si="424"/>
        <v>4563000</v>
      </c>
      <c r="Z478" s="8">
        <f t="shared" si="425"/>
        <v>4315000</v>
      </c>
      <c r="AA478" s="8">
        <f t="shared" si="426"/>
        <v>2619000</v>
      </c>
      <c r="AB478" s="8">
        <f t="shared" si="427"/>
        <v>2619000</v>
      </c>
      <c r="AC478" s="8">
        <f t="shared" si="428"/>
        <v>1551000</v>
      </c>
      <c r="AD478" s="8">
        <f t="shared" si="429"/>
        <v>92000</v>
      </c>
      <c r="AE478" s="8">
        <f t="shared" si="430"/>
        <v>256000</v>
      </c>
      <c r="AF478" s="8">
        <f t="shared" si="431"/>
        <v>210000</v>
      </c>
      <c r="AG478" s="8">
        <f t="shared" si="432"/>
        <v>315000</v>
      </c>
      <c r="AH478" s="8">
        <f t="shared" si="433"/>
        <v>420000</v>
      </c>
      <c r="AI478" s="8">
        <f t="shared" si="434"/>
        <v>157000</v>
      </c>
      <c r="AJ478" s="8">
        <f t="shared" si="435"/>
        <v>101000</v>
      </c>
      <c r="AK478" s="8">
        <f t="shared" si="436"/>
        <v>145000</v>
      </c>
    </row>
    <row r="479" spans="1:37" ht="16" x14ac:dyDescent="0.2">
      <c r="A479" s="7" t="s">
        <v>1001</v>
      </c>
      <c r="B479" s="7" t="s">
        <v>1000</v>
      </c>
      <c r="C479" s="7" t="s">
        <v>777</v>
      </c>
      <c r="D479" s="7" t="s">
        <v>786</v>
      </c>
      <c r="E479" s="8">
        <v>2020</v>
      </c>
      <c r="F479" s="8">
        <v>101</v>
      </c>
      <c r="G479" s="8">
        <v>101</v>
      </c>
      <c r="H479" s="8">
        <v>1941000</v>
      </c>
      <c r="I479" s="8">
        <v>1712000</v>
      </c>
      <c r="J479" s="8">
        <v>1021000</v>
      </c>
      <c r="K479" s="8">
        <v>1021000</v>
      </c>
      <c r="L479" s="8">
        <v>677000</v>
      </c>
      <c r="M479" s="8">
        <v>28000</v>
      </c>
      <c r="N479" s="8">
        <v>78000</v>
      </c>
      <c r="O479" s="8">
        <v>84000</v>
      </c>
      <c r="P479" s="8">
        <v>121000</v>
      </c>
      <c r="Q479" s="8">
        <v>253000</v>
      </c>
      <c r="R479" s="8">
        <v>79000</v>
      </c>
      <c r="S479" s="8">
        <v>34000</v>
      </c>
      <c r="T479" s="8">
        <v>14000</v>
      </c>
      <c r="V479" t="s">
        <v>274</v>
      </c>
      <c r="W479" s="8">
        <f t="shared" si="437"/>
        <v>313</v>
      </c>
      <c r="X479" s="8">
        <f t="shared" si="423"/>
        <v>313</v>
      </c>
      <c r="Y479" s="8">
        <f t="shared" si="424"/>
        <v>4541000</v>
      </c>
      <c r="Z479" s="8">
        <f t="shared" si="425"/>
        <v>4220000</v>
      </c>
      <c r="AA479" s="8">
        <f t="shared" si="426"/>
        <v>2442000</v>
      </c>
      <c r="AB479" s="8">
        <f t="shared" si="427"/>
        <v>2442000</v>
      </c>
      <c r="AC479" s="8">
        <f t="shared" si="428"/>
        <v>1627000</v>
      </c>
      <c r="AD479" s="8">
        <f t="shared" si="429"/>
        <v>96000</v>
      </c>
      <c r="AE479" s="8">
        <f t="shared" si="430"/>
        <v>183000</v>
      </c>
      <c r="AF479" s="8">
        <f t="shared" si="431"/>
        <v>191000</v>
      </c>
      <c r="AG479" s="8">
        <f t="shared" si="432"/>
        <v>328000</v>
      </c>
      <c r="AH479" s="8">
        <f t="shared" si="433"/>
        <v>518000</v>
      </c>
      <c r="AI479" s="8">
        <f t="shared" si="434"/>
        <v>198000</v>
      </c>
      <c r="AJ479" s="8">
        <f t="shared" si="435"/>
        <v>113000</v>
      </c>
      <c r="AK479" s="8">
        <f t="shared" si="436"/>
        <v>151000</v>
      </c>
    </row>
    <row r="480" spans="1:37" ht="16" x14ac:dyDescent="0.2">
      <c r="A480" s="7" t="s">
        <v>1001</v>
      </c>
      <c r="B480" s="7" t="s">
        <v>1000</v>
      </c>
      <c r="C480" s="7" t="s">
        <v>777</v>
      </c>
      <c r="D480" s="7" t="s">
        <v>786</v>
      </c>
      <c r="E480" s="8">
        <v>2021</v>
      </c>
      <c r="F480" s="8">
        <v>90</v>
      </c>
      <c r="G480" s="8">
        <v>90</v>
      </c>
      <c r="H480" s="8">
        <v>2203000</v>
      </c>
      <c r="I480" s="8">
        <v>1737000</v>
      </c>
      <c r="J480" s="8">
        <v>1044000</v>
      </c>
      <c r="K480" s="8">
        <v>1044000</v>
      </c>
      <c r="L480" s="8">
        <v>693000</v>
      </c>
      <c r="M480" s="8">
        <v>29000</v>
      </c>
      <c r="N480" s="8">
        <v>94000</v>
      </c>
      <c r="O480" s="8">
        <v>80000</v>
      </c>
      <c r="P480" s="8">
        <v>137000</v>
      </c>
      <c r="Q480" s="8">
        <v>224000</v>
      </c>
      <c r="R480" s="8">
        <v>94000</v>
      </c>
      <c r="S480" s="8">
        <v>35000</v>
      </c>
      <c r="T480" s="8">
        <v>0</v>
      </c>
      <c r="V480" t="s">
        <v>274</v>
      </c>
      <c r="W480" s="8">
        <f t="shared" si="437"/>
        <v>293</v>
      </c>
      <c r="X480" s="8">
        <f t="shared" si="423"/>
        <v>293</v>
      </c>
      <c r="Y480" s="8">
        <f t="shared" si="424"/>
        <v>5152000</v>
      </c>
      <c r="Z480" s="8">
        <f t="shared" si="425"/>
        <v>4595000</v>
      </c>
      <c r="AA480" s="8">
        <f t="shared" si="426"/>
        <v>2763000</v>
      </c>
      <c r="AB480" s="8">
        <f t="shared" si="427"/>
        <v>2763000</v>
      </c>
      <c r="AC480" s="8">
        <f t="shared" si="428"/>
        <v>1633000</v>
      </c>
      <c r="AD480" s="8">
        <f t="shared" si="429"/>
        <v>106000</v>
      </c>
      <c r="AE480" s="8">
        <f t="shared" si="430"/>
        <v>201000</v>
      </c>
      <c r="AF480" s="8">
        <f t="shared" si="431"/>
        <v>175000</v>
      </c>
      <c r="AG480" s="8">
        <f t="shared" si="432"/>
        <v>321000</v>
      </c>
      <c r="AH480" s="8">
        <f t="shared" si="433"/>
        <v>505000</v>
      </c>
      <c r="AI480" s="8">
        <f t="shared" si="434"/>
        <v>209000</v>
      </c>
      <c r="AJ480" s="8">
        <f t="shared" si="435"/>
        <v>116000</v>
      </c>
      <c r="AK480" s="8">
        <f t="shared" si="436"/>
        <v>199000</v>
      </c>
    </row>
    <row r="481" spans="1:37" ht="16" x14ac:dyDescent="0.2">
      <c r="A481" s="7" t="s">
        <v>1001</v>
      </c>
      <c r="B481" s="7" t="s">
        <v>1000</v>
      </c>
      <c r="C481" s="7" t="s">
        <v>777</v>
      </c>
      <c r="D481" s="7" t="s">
        <v>786</v>
      </c>
      <c r="E481" s="8">
        <v>2022</v>
      </c>
      <c r="F481" s="8">
        <v>86</v>
      </c>
      <c r="G481" s="8">
        <v>86</v>
      </c>
      <c r="H481" s="8">
        <v>2047000</v>
      </c>
      <c r="I481" s="8">
        <v>1865000</v>
      </c>
      <c r="J481" s="8">
        <v>1102000</v>
      </c>
      <c r="K481" s="8">
        <v>1102000</v>
      </c>
      <c r="L481" s="8">
        <v>762000</v>
      </c>
      <c r="M481" s="8">
        <v>29000</v>
      </c>
      <c r="N481" s="8">
        <v>77000</v>
      </c>
      <c r="O481" s="8">
        <v>111000</v>
      </c>
      <c r="P481" s="8">
        <v>113000</v>
      </c>
      <c r="Q481" s="8">
        <v>272000</v>
      </c>
      <c r="R481" s="8">
        <v>117000</v>
      </c>
      <c r="S481" s="8">
        <v>43000</v>
      </c>
      <c r="T481" s="8">
        <v>1000</v>
      </c>
      <c r="V481" t="s">
        <v>274</v>
      </c>
      <c r="W481" s="8">
        <f>SUM(F473,F481)</f>
        <v>304</v>
      </c>
      <c r="X481" s="8">
        <f t="shared" si="423"/>
        <v>304</v>
      </c>
      <c r="Y481" s="8">
        <f t="shared" si="424"/>
        <v>5134000</v>
      </c>
      <c r="Z481" s="8">
        <f t="shared" si="425"/>
        <v>4781000</v>
      </c>
      <c r="AA481" s="8">
        <f t="shared" si="426"/>
        <v>2738000</v>
      </c>
      <c r="AB481" s="8">
        <f t="shared" si="427"/>
        <v>2738000</v>
      </c>
      <c r="AC481" s="8">
        <f t="shared" si="428"/>
        <v>1820000</v>
      </c>
      <c r="AD481" s="8">
        <f t="shared" si="429"/>
        <v>113000</v>
      </c>
      <c r="AE481" s="8">
        <f t="shared" si="430"/>
        <v>186000</v>
      </c>
      <c r="AF481" s="8">
        <f t="shared" si="431"/>
        <v>235000</v>
      </c>
      <c r="AG481" s="8">
        <f t="shared" si="432"/>
        <v>331000</v>
      </c>
      <c r="AH481" s="8">
        <f t="shared" si="433"/>
        <v>578000</v>
      </c>
      <c r="AI481" s="8">
        <f t="shared" si="434"/>
        <v>249000</v>
      </c>
      <c r="AJ481" s="8">
        <f t="shared" si="435"/>
        <v>128000</v>
      </c>
      <c r="AK481" s="8">
        <f t="shared" si="436"/>
        <v>223000</v>
      </c>
    </row>
    <row r="482" spans="1:37" x14ac:dyDescent="0.2">
      <c r="A482" s="7" t="s">
        <v>999</v>
      </c>
      <c r="B482" s="7" t="s">
        <v>998</v>
      </c>
      <c r="C482" s="7" t="s">
        <v>777</v>
      </c>
      <c r="D482" s="7" t="s">
        <v>786</v>
      </c>
      <c r="E482" s="8">
        <v>2015</v>
      </c>
      <c r="F482" s="8">
        <v>207</v>
      </c>
      <c r="G482" s="8">
        <v>207</v>
      </c>
      <c r="H482" s="8">
        <v>2017000</v>
      </c>
      <c r="I482" s="8">
        <v>1992000</v>
      </c>
      <c r="J482" s="8">
        <v>1104000</v>
      </c>
      <c r="K482" s="8">
        <v>1104000</v>
      </c>
      <c r="L482" s="8">
        <v>763000</v>
      </c>
      <c r="M482" s="8">
        <v>19000</v>
      </c>
      <c r="N482" s="8">
        <v>45000</v>
      </c>
      <c r="O482" s="8">
        <v>192000</v>
      </c>
      <c r="P482" s="8">
        <v>118000</v>
      </c>
      <c r="Q482" s="8">
        <v>266000</v>
      </c>
      <c r="R482" s="8">
        <v>53000</v>
      </c>
      <c r="S482" s="8">
        <v>70000</v>
      </c>
      <c r="T482" s="8">
        <v>125000</v>
      </c>
    </row>
    <row r="483" spans="1:37" x14ac:dyDescent="0.2">
      <c r="A483" s="7" t="s">
        <v>999</v>
      </c>
      <c r="B483" s="7" t="s">
        <v>998</v>
      </c>
      <c r="C483" s="7" t="s">
        <v>777</v>
      </c>
      <c r="D483" s="7" t="s">
        <v>786</v>
      </c>
      <c r="E483" s="8">
        <v>2016</v>
      </c>
      <c r="F483" s="8">
        <v>203</v>
      </c>
      <c r="G483" s="8">
        <v>203</v>
      </c>
      <c r="H483" s="8">
        <v>2100000</v>
      </c>
      <c r="I483" s="8">
        <v>2063000</v>
      </c>
      <c r="J483" s="8">
        <v>1257000</v>
      </c>
      <c r="K483" s="8">
        <v>1257000</v>
      </c>
      <c r="L483" s="8">
        <v>682000</v>
      </c>
      <c r="M483" s="8">
        <v>24000</v>
      </c>
      <c r="N483" s="8">
        <v>53000</v>
      </c>
      <c r="O483" s="8">
        <v>168000</v>
      </c>
      <c r="P483" s="8">
        <v>95000</v>
      </c>
      <c r="Q483" s="8">
        <v>220000</v>
      </c>
      <c r="R483" s="8">
        <v>58000</v>
      </c>
      <c r="S483" s="8">
        <v>64000</v>
      </c>
      <c r="T483" s="8">
        <v>124000</v>
      </c>
    </row>
    <row r="484" spans="1:37" x14ac:dyDescent="0.2">
      <c r="A484" s="7" t="s">
        <v>999</v>
      </c>
      <c r="B484" s="7" t="s">
        <v>998</v>
      </c>
      <c r="C484" s="7" t="s">
        <v>777</v>
      </c>
      <c r="D484" s="7" t="s">
        <v>786</v>
      </c>
      <c r="E484" s="8">
        <v>2017</v>
      </c>
      <c r="F484" s="8">
        <v>205</v>
      </c>
      <c r="G484" s="8">
        <v>205</v>
      </c>
      <c r="H484" s="8">
        <v>2097000</v>
      </c>
      <c r="I484" s="8">
        <v>2063000</v>
      </c>
      <c r="J484" s="8">
        <v>1269000</v>
      </c>
      <c r="K484" s="8">
        <v>1269000</v>
      </c>
      <c r="L484" s="8">
        <v>679000</v>
      </c>
      <c r="M484" s="8">
        <v>41000</v>
      </c>
      <c r="N484" s="8">
        <v>65000</v>
      </c>
      <c r="O484" s="8">
        <v>122000</v>
      </c>
      <c r="P484" s="8">
        <v>98000</v>
      </c>
      <c r="Q484" s="8">
        <v>211000</v>
      </c>
      <c r="R484" s="8">
        <v>63000</v>
      </c>
      <c r="S484" s="8">
        <v>79000</v>
      </c>
      <c r="T484" s="8">
        <v>115000</v>
      </c>
    </row>
    <row r="485" spans="1:37" x14ac:dyDescent="0.2">
      <c r="A485" s="7" t="s">
        <v>999</v>
      </c>
      <c r="B485" s="7" t="s">
        <v>998</v>
      </c>
      <c r="C485" s="7" t="s">
        <v>777</v>
      </c>
      <c r="D485" s="7" t="s">
        <v>786</v>
      </c>
      <c r="E485" s="8">
        <v>2018</v>
      </c>
      <c r="F485" s="8">
        <v>221</v>
      </c>
      <c r="G485" s="8">
        <v>221</v>
      </c>
      <c r="H485" s="8">
        <v>2081000</v>
      </c>
      <c r="I485" s="8">
        <v>2016000</v>
      </c>
      <c r="J485" s="8">
        <v>1221000</v>
      </c>
      <c r="K485" s="8">
        <v>1221000</v>
      </c>
      <c r="L485" s="8">
        <v>657000</v>
      </c>
      <c r="M485" s="8">
        <v>50000</v>
      </c>
      <c r="N485" s="8">
        <v>97000</v>
      </c>
      <c r="O485" s="8">
        <v>46000</v>
      </c>
      <c r="P485" s="8">
        <v>119000</v>
      </c>
      <c r="Q485" s="8">
        <v>191000</v>
      </c>
      <c r="R485" s="8">
        <v>61000</v>
      </c>
      <c r="S485" s="8">
        <v>93000</v>
      </c>
      <c r="T485" s="8">
        <v>138000</v>
      </c>
    </row>
    <row r="486" spans="1:37" x14ac:dyDescent="0.2">
      <c r="A486" s="7" t="s">
        <v>999</v>
      </c>
      <c r="B486" s="7" t="s">
        <v>998</v>
      </c>
      <c r="C486" s="7" t="s">
        <v>777</v>
      </c>
      <c r="D486" s="7" t="s">
        <v>786</v>
      </c>
      <c r="E486" s="8">
        <v>2019</v>
      </c>
      <c r="F486" s="8">
        <v>227</v>
      </c>
      <c r="G486" s="8">
        <v>227</v>
      </c>
      <c r="H486" s="8">
        <v>2081000</v>
      </c>
      <c r="I486" s="8">
        <v>1966000</v>
      </c>
      <c r="J486" s="8">
        <v>1207000</v>
      </c>
      <c r="K486" s="8">
        <v>1207000</v>
      </c>
      <c r="L486" s="8">
        <v>621000</v>
      </c>
      <c r="M486" s="8">
        <v>23000</v>
      </c>
      <c r="N486" s="8">
        <v>71000</v>
      </c>
      <c r="O486" s="8">
        <v>46000</v>
      </c>
      <c r="P486" s="8">
        <v>126000</v>
      </c>
      <c r="Q486" s="8">
        <v>216000</v>
      </c>
      <c r="R486" s="8">
        <v>67000</v>
      </c>
      <c r="S486" s="8">
        <v>72000</v>
      </c>
      <c r="T486" s="8">
        <v>138000</v>
      </c>
    </row>
    <row r="487" spans="1:37" x14ac:dyDescent="0.2">
      <c r="A487" s="7" t="s">
        <v>999</v>
      </c>
      <c r="B487" s="7" t="s">
        <v>998</v>
      </c>
      <c r="C487" s="7" t="s">
        <v>777</v>
      </c>
      <c r="D487" s="7" t="s">
        <v>786</v>
      </c>
      <c r="E487" s="8">
        <v>2020</v>
      </c>
      <c r="F487" s="8">
        <v>223</v>
      </c>
      <c r="G487" s="8">
        <v>223</v>
      </c>
      <c r="H487" s="8">
        <v>2118000</v>
      </c>
      <c r="I487" s="8">
        <v>2029000</v>
      </c>
      <c r="J487" s="8">
        <v>1183000</v>
      </c>
      <c r="K487" s="8">
        <v>1183000</v>
      </c>
      <c r="L487" s="8">
        <v>709000</v>
      </c>
      <c r="M487" s="8">
        <v>25000</v>
      </c>
      <c r="N487" s="8">
        <v>91000</v>
      </c>
      <c r="O487" s="8">
        <v>43000</v>
      </c>
      <c r="P487" s="8">
        <v>169000</v>
      </c>
      <c r="Q487" s="8">
        <v>206000</v>
      </c>
      <c r="R487" s="8">
        <v>62000</v>
      </c>
      <c r="S487" s="8">
        <v>113000</v>
      </c>
      <c r="T487" s="8">
        <v>137000</v>
      </c>
    </row>
    <row r="488" spans="1:37" x14ac:dyDescent="0.2">
      <c r="A488" s="7" t="s">
        <v>999</v>
      </c>
      <c r="B488" s="7" t="s">
        <v>998</v>
      </c>
      <c r="C488" s="7" t="s">
        <v>777</v>
      </c>
      <c r="D488" s="7" t="s">
        <v>786</v>
      </c>
      <c r="E488" s="8">
        <v>2021</v>
      </c>
      <c r="F488" s="8">
        <v>226</v>
      </c>
      <c r="G488" s="8">
        <v>226</v>
      </c>
      <c r="H488" s="8">
        <v>2712000</v>
      </c>
      <c r="I488" s="8">
        <v>2292000</v>
      </c>
      <c r="J488" s="8">
        <v>1375000</v>
      </c>
      <c r="K488" s="8">
        <v>1375000</v>
      </c>
      <c r="L488" s="8">
        <v>774000</v>
      </c>
      <c r="M488" s="8">
        <v>26000</v>
      </c>
      <c r="N488" s="8">
        <v>75000</v>
      </c>
      <c r="O488" s="8">
        <v>74000</v>
      </c>
      <c r="P488" s="8">
        <v>143000</v>
      </c>
      <c r="Q488" s="8">
        <v>282000</v>
      </c>
      <c r="R488" s="8">
        <v>58000</v>
      </c>
      <c r="S488" s="8">
        <v>116000</v>
      </c>
      <c r="T488" s="8">
        <v>143000</v>
      </c>
    </row>
    <row r="489" spans="1:37" x14ac:dyDescent="0.2">
      <c r="A489" s="7" t="s">
        <v>999</v>
      </c>
      <c r="B489" s="7" t="s">
        <v>998</v>
      </c>
      <c r="C489" s="7" t="s">
        <v>777</v>
      </c>
      <c r="D489" s="7" t="s">
        <v>786</v>
      </c>
      <c r="E489" s="8">
        <v>2022</v>
      </c>
      <c r="F489" s="8">
        <v>246</v>
      </c>
      <c r="G489" s="8">
        <v>246</v>
      </c>
      <c r="H489" s="8">
        <v>2625000</v>
      </c>
      <c r="I489" s="8">
        <v>2527000</v>
      </c>
      <c r="J489" s="8">
        <v>1554000</v>
      </c>
      <c r="K489" s="8">
        <v>1554000</v>
      </c>
      <c r="L489" s="8">
        <v>825000</v>
      </c>
      <c r="M489" s="8">
        <v>1000</v>
      </c>
      <c r="N489" s="8">
        <v>78000</v>
      </c>
      <c r="O489" s="8">
        <v>75000</v>
      </c>
      <c r="P489" s="8">
        <v>169000</v>
      </c>
      <c r="Q489" s="8">
        <v>328000</v>
      </c>
      <c r="R489" s="8">
        <v>72000</v>
      </c>
      <c r="S489" s="8">
        <v>102000</v>
      </c>
      <c r="T489" s="8">
        <v>148000</v>
      </c>
    </row>
    <row r="490" spans="1:37" ht="16" x14ac:dyDescent="0.2">
      <c r="A490" s="7" t="s">
        <v>997</v>
      </c>
      <c r="B490" s="7" t="s">
        <v>996</v>
      </c>
      <c r="C490" s="7" t="s">
        <v>777</v>
      </c>
      <c r="D490" s="7" t="s">
        <v>786</v>
      </c>
      <c r="E490" s="8">
        <v>2015</v>
      </c>
      <c r="F490" s="8">
        <v>71</v>
      </c>
      <c r="G490" s="8">
        <v>71</v>
      </c>
      <c r="H490" s="8">
        <v>1968000</v>
      </c>
      <c r="I490" s="8">
        <v>1931000</v>
      </c>
      <c r="J490" s="8">
        <v>963000</v>
      </c>
      <c r="K490" s="8">
        <v>963000</v>
      </c>
      <c r="L490" s="8">
        <v>968000</v>
      </c>
      <c r="M490" s="8">
        <v>66000</v>
      </c>
      <c r="N490" s="8">
        <v>20000</v>
      </c>
      <c r="O490" s="8">
        <v>142000</v>
      </c>
      <c r="P490" s="8">
        <v>42000</v>
      </c>
      <c r="Q490" s="8">
        <v>243000</v>
      </c>
      <c r="R490" s="8">
        <v>325000</v>
      </c>
      <c r="S490" s="8">
        <v>130000</v>
      </c>
      <c r="T490" s="8">
        <v>0</v>
      </c>
      <c r="V490" t="s">
        <v>44</v>
      </c>
      <c r="W490" s="8">
        <f>SUM(F482,F490)</f>
        <v>278</v>
      </c>
      <c r="X490" s="8">
        <f t="shared" ref="X490:X497" si="438">SUM(G482,G490)</f>
        <v>278</v>
      </c>
      <c r="Y490" s="8">
        <f t="shared" ref="Y490:Y497" si="439">SUM(H482,H490)</f>
        <v>3985000</v>
      </c>
      <c r="Z490" s="8">
        <f t="shared" ref="Z490:Z497" si="440">SUM(I482,I490)</f>
        <v>3923000</v>
      </c>
      <c r="AA490" s="8">
        <f t="shared" ref="AA490:AA497" si="441">SUM(J482,J490)</f>
        <v>2067000</v>
      </c>
      <c r="AB490" s="8">
        <f t="shared" ref="AB490:AB497" si="442">SUM(K482,K490)</f>
        <v>2067000</v>
      </c>
      <c r="AC490" s="8">
        <f t="shared" ref="AC490:AC497" si="443">SUM(L482,L490)</f>
        <v>1731000</v>
      </c>
      <c r="AD490" s="8">
        <f t="shared" ref="AD490:AD497" si="444">SUM(M482,M490)</f>
        <v>85000</v>
      </c>
      <c r="AE490" s="8">
        <f t="shared" ref="AE490:AE497" si="445">SUM(N482,N490)</f>
        <v>65000</v>
      </c>
      <c r="AF490" s="8">
        <f t="shared" ref="AF490:AF497" si="446">SUM(O482,O490)</f>
        <v>334000</v>
      </c>
      <c r="AG490" s="8">
        <f t="shared" ref="AG490:AG497" si="447">SUM(P482,P490)</f>
        <v>160000</v>
      </c>
      <c r="AH490" s="8">
        <f t="shared" ref="AH490:AH497" si="448">SUM(Q482,Q490)</f>
        <v>509000</v>
      </c>
      <c r="AI490" s="8">
        <f t="shared" ref="AI490:AI497" si="449">SUM(R482,R490)</f>
        <v>378000</v>
      </c>
      <c r="AJ490" s="8">
        <f t="shared" ref="AJ490:AJ497" si="450">SUM(S482,S490)</f>
        <v>200000</v>
      </c>
      <c r="AK490" s="8">
        <f t="shared" ref="AK490:AK497" si="451">SUM(T482,T490)</f>
        <v>125000</v>
      </c>
    </row>
    <row r="491" spans="1:37" ht="16" x14ac:dyDescent="0.2">
      <c r="A491" s="7" t="s">
        <v>997</v>
      </c>
      <c r="B491" s="7" t="s">
        <v>996</v>
      </c>
      <c r="C491" s="7" t="s">
        <v>777</v>
      </c>
      <c r="D491" s="7" t="s">
        <v>786</v>
      </c>
      <c r="E491" s="8">
        <v>2016</v>
      </c>
      <c r="F491" s="8">
        <v>70</v>
      </c>
      <c r="G491" s="8">
        <v>70</v>
      </c>
      <c r="H491" s="8">
        <v>2208000</v>
      </c>
      <c r="I491" s="8">
        <v>2013000</v>
      </c>
      <c r="J491" s="8">
        <v>999000</v>
      </c>
      <c r="K491" s="8">
        <v>999000</v>
      </c>
      <c r="L491" s="8">
        <v>997000</v>
      </c>
      <c r="M491" s="8">
        <v>67000</v>
      </c>
      <c r="N491" s="8">
        <v>21000</v>
      </c>
      <c r="O491" s="8">
        <v>142000</v>
      </c>
      <c r="P491" s="8">
        <v>105000</v>
      </c>
      <c r="Q491" s="8">
        <v>211000</v>
      </c>
      <c r="R491" s="8">
        <v>325000</v>
      </c>
      <c r="S491" s="8">
        <v>126000</v>
      </c>
      <c r="T491" s="8">
        <v>17000</v>
      </c>
      <c r="V491" t="s">
        <v>44</v>
      </c>
      <c r="W491" s="8">
        <f t="shared" ref="W491:W496" si="452">SUM(F483,F491)</f>
        <v>273</v>
      </c>
      <c r="X491" s="8">
        <f t="shared" si="438"/>
        <v>273</v>
      </c>
      <c r="Y491" s="8">
        <f t="shared" si="439"/>
        <v>4308000</v>
      </c>
      <c r="Z491" s="8">
        <f t="shared" si="440"/>
        <v>4076000</v>
      </c>
      <c r="AA491" s="8">
        <f t="shared" si="441"/>
        <v>2256000</v>
      </c>
      <c r="AB491" s="8">
        <f t="shared" si="442"/>
        <v>2256000</v>
      </c>
      <c r="AC491" s="8">
        <f t="shared" si="443"/>
        <v>1679000</v>
      </c>
      <c r="AD491" s="8">
        <f t="shared" si="444"/>
        <v>91000</v>
      </c>
      <c r="AE491" s="8">
        <f t="shared" si="445"/>
        <v>74000</v>
      </c>
      <c r="AF491" s="8">
        <f t="shared" si="446"/>
        <v>310000</v>
      </c>
      <c r="AG491" s="8">
        <f t="shared" si="447"/>
        <v>200000</v>
      </c>
      <c r="AH491" s="8">
        <f t="shared" si="448"/>
        <v>431000</v>
      </c>
      <c r="AI491" s="8">
        <f t="shared" si="449"/>
        <v>383000</v>
      </c>
      <c r="AJ491" s="8">
        <f t="shared" si="450"/>
        <v>190000</v>
      </c>
      <c r="AK491" s="8">
        <f t="shared" si="451"/>
        <v>141000</v>
      </c>
    </row>
    <row r="492" spans="1:37" ht="16" x14ac:dyDescent="0.2">
      <c r="A492" s="7" t="s">
        <v>997</v>
      </c>
      <c r="B492" s="7" t="s">
        <v>996</v>
      </c>
      <c r="C492" s="7" t="s">
        <v>777</v>
      </c>
      <c r="D492" s="7" t="s">
        <v>786</v>
      </c>
      <c r="E492" s="8">
        <v>2017</v>
      </c>
      <c r="F492" s="8">
        <v>79</v>
      </c>
      <c r="G492" s="8">
        <v>79</v>
      </c>
      <c r="H492" s="8">
        <v>2173000</v>
      </c>
      <c r="I492" s="8">
        <v>1967000</v>
      </c>
      <c r="J492" s="8">
        <v>994000</v>
      </c>
      <c r="K492" s="8">
        <v>994000</v>
      </c>
      <c r="L492" s="8">
        <v>954000</v>
      </c>
      <c r="M492" s="8">
        <v>54000</v>
      </c>
      <c r="N492" s="8">
        <v>29000</v>
      </c>
      <c r="O492" s="8">
        <v>144000</v>
      </c>
      <c r="P492" s="8">
        <v>65000</v>
      </c>
      <c r="Q492" s="8">
        <v>220000</v>
      </c>
      <c r="R492" s="8">
        <v>313000</v>
      </c>
      <c r="S492" s="8">
        <v>129000</v>
      </c>
      <c r="T492" s="8">
        <v>19000</v>
      </c>
      <c r="V492" t="s">
        <v>44</v>
      </c>
      <c r="W492" s="8">
        <f t="shared" si="452"/>
        <v>284</v>
      </c>
      <c r="X492" s="8">
        <f t="shared" si="438"/>
        <v>284</v>
      </c>
      <c r="Y492" s="8">
        <f t="shared" si="439"/>
        <v>4270000</v>
      </c>
      <c r="Z492" s="8">
        <f t="shared" si="440"/>
        <v>4030000</v>
      </c>
      <c r="AA492" s="8">
        <f t="shared" si="441"/>
        <v>2263000</v>
      </c>
      <c r="AB492" s="8">
        <f t="shared" si="442"/>
        <v>2263000</v>
      </c>
      <c r="AC492" s="8">
        <f t="shared" si="443"/>
        <v>1633000</v>
      </c>
      <c r="AD492" s="8">
        <f t="shared" si="444"/>
        <v>95000</v>
      </c>
      <c r="AE492" s="8">
        <f t="shared" si="445"/>
        <v>94000</v>
      </c>
      <c r="AF492" s="8">
        <f t="shared" si="446"/>
        <v>266000</v>
      </c>
      <c r="AG492" s="8">
        <f t="shared" si="447"/>
        <v>163000</v>
      </c>
      <c r="AH492" s="8">
        <f t="shared" si="448"/>
        <v>431000</v>
      </c>
      <c r="AI492" s="8">
        <f t="shared" si="449"/>
        <v>376000</v>
      </c>
      <c r="AJ492" s="8">
        <f t="shared" si="450"/>
        <v>208000</v>
      </c>
      <c r="AK492" s="8">
        <f t="shared" si="451"/>
        <v>134000</v>
      </c>
    </row>
    <row r="493" spans="1:37" ht="16" x14ac:dyDescent="0.2">
      <c r="A493" s="7" t="s">
        <v>997</v>
      </c>
      <c r="B493" s="7" t="s">
        <v>996</v>
      </c>
      <c r="C493" s="7" t="s">
        <v>777</v>
      </c>
      <c r="D493" s="7" t="s">
        <v>786</v>
      </c>
      <c r="E493" s="8">
        <v>2018</v>
      </c>
      <c r="F493" s="8">
        <v>94</v>
      </c>
      <c r="G493" s="8">
        <v>94</v>
      </c>
      <c r="H493" s="8">
        <v>2153000</v>
      </c>
      <c r="I493" s="8">
        <v>1973000</v>
      </c>
      <c r="J493" s="8">
        <v>1041000</v>
      </c>
      <c r="K493" s="8">
        <v>1041000</v>
      </c>
      <c r="L493" s="8">
        <v>921000</v>
      </c>
      <c r="M493" s="8">
        <v>50000</v>
      </c>
      <c r="N493" s="8">
        <v>15000</v>
      </c>
      <c r="O493" s="8">
        <v>128000</v>
      </c>
      <c r="P493" s="8">
        <v>102000</v>
      </c>
      <c r="Q493" s="8">
        <v>173000</v>
      </c>
      <c r="R493" s="8">
        <v>313000</v>
      </c>
      <c r="S493" s="8">
        <v>140000</v>
      </c>
      <c r="T493" s="8">
        <v>11000</v>
      </c>
      <c r="V493" t="s">
        <v>44</v>
      </c>
      <c r="W493" s="8">
        <f t="shared" si="452"/>
        <v>315</v>
      </c>
      <c r="X493" s="8">
        <f t="shared" si="438"/>
        <v>315</v>
      </c>
      <c r="Y493" s="8">
        <f t="shared" si="439"/>
        <v>4234000</v>
      </c>
      <c r="Z493" s="8">
        <f t="shared" si="440"/>
        <v>3989000</v>
      </c>
      <c r="AA493" s="8">
        <f t="shared" si="441"/>
        <v>2262000</v>
      </c>
      <c r="AB493" s="8">
        <f t="shared" si="442"/>
        <v>2262000</v>
      </c>
      <c r="AC493" s="8">
        <f t="shared" si="443"/>
        <v>1578000</v>
      </c>
      <c r="AD493" s="8">
        <f t="shared" si="444"/>
        <v>100000</v>
      </c>
      <c r="AE493" s="8">
        <f t="shared" si="445"/>
        <v>112000</v>
      </c>
      <c r="AF493" s="8">
        <f t="shared" si="446"/>
        <v>174000</v>
      </c>
      <c r="AG493" s="8">
        <f t="shared" si="447"/>
        <v>221000</v>
      </c>
      <c r="AH493" s="8">
        <f t="shared" si="448"/>
        <v>364000</v>
      </c>
      <c r="AI493" s="8">
        <f t="shared" si="449"/>
        <v>374000</v>
      </c>
      <c r="AJ493" s="8">
        <f t="shared" si="450"/>
        <v>233000</v>
      </c>
      <c r="AK493" s="8">
        <f t="shared" si="451"/>
        <v>149000</v>
      </c>
    </row>
    <row r="494" spans="1:37" ht="16" x14ac:dyDescent="0.2">
      <c r="A494" s="7" t="s">
        <v>997</v>
      </c>
      <c r="B494" s="7" t="s">
        <v>996</v>
      </c>
      <c r="C494" s="7" t="s">
        <v>777</v>
      </c>
      <c r="D494" s="7" t="s">
        <v>786</v>
      </c>
      <c r="E494" s="8">
        <v>2019</v>
      </c>
      <c r="F494" s="8">
        <v>100</v>
      </c>
      <c r="G494" s="8">
        <v>100</v>
      </c>
      <c r="H494" s="8">
        <v>2233000</v>
      </c>
      <c r="I494" s="8">
        <v>2006000</v>
      </c>
      <c r="J494" s="8">
        <v>1060000</v>
      </c>
      <c r="K494" s="8">
        <v>1060000</v>
      </c>
      <c r="L494" s="8">
        <v>940000</v>
      </c>
      <c r="M494" s="8">
        <v>23000</v>
      </c>
      <c r="N494" s="8">
        <v>52000</v>
      </c>
      <c r="O494" s="8">
        <v>136000</v>
      </c>
      <c r="P494" s="8">
        <v>94000</v>
      </c>
      <c r="Q494" s="8">
        <v>193000</v>
      </c>
      <c r="R494" s="8">
        <v>344000</v>
      </c>
      <c r="S494" s="8">
        <v>98000</v>
      </c>
      <c r="T494" s="8">
        <v>6000</v>
      </c>
      <c r="V494" t="s">
        <v>44</v>
      </c>
      <c r="W494" s="8">
        <f t="shared" si="452"/>
        <v>327</v>
      </c>
      <c r="X494" s="8">
        <f t="shared" si="438"/>
        <v>327</v>
      </c>
      <c r="Y494" s="8">
        <f t="shared" si="439"/>
        <v>4314000</v>
      </c>
      <c r="Z494" s="8">
        <f t="shared" si="440"/>
        <v>3972000</v>
      </c>
      <c r="AA494" s="8">
        <f t="shared" si="441"/>
        <v>2267000</v>
      </c>
      <c r="AB494" s="8">
        <f t="shared" si="442"/>
        <v>2267000</v>
      </c>
      <c r="AC494" s="8">
        <f t="shared" si="443"/>
        <v>1561000</v>
      </c>
      <c r="AD494" s="8">
        <f t="shared" si="444"/>
        <v>46000</v>
      </c>
      <c r="AE494" s="8">
        <f t="shared" si="445"/>
        <v>123000</v>
      </c>
      <c r="AF494" s="8">
        <f t="shared" si="446"/>
        <v>182000</v>
      </c>
      <c r="AG494" s="8">
        <f t="shared" si="447"/>
        <v>220000</v>
      </c>
      <c r="AH494" s="8">
        <f t="shared" si="448"/>
        <v>409000</v>
      </c>
      <c r="AI494" s="8">
        <f t="shared" si="449"/>
        <v>411000</v>
      </c>
      <c r="AJ494" s="8">
        <f t="shared" si="450"/>
        <v>170000</v>
      </c>
      <c r="AK494" s="8">
        <f t="shared" si="451"/>
        <v>144000</v>
      </c>
    </row>
    <row r="495" spans="1:37" ht="16" x14ac:dyDescent="0.2">
      <c r="A495" s="7" t="s">
        <v>997</v>
      </c>
      <c r="B495" s="7" t="s">
        <v>996</v>
      </c>
      <c r="C495" s="7" t="s">
        <v>777</v>
      </c>
      <c r="D495" s="7" t="s">
        <v>786</v>
      </c>
      <c r="E495" s="8">
        <v>2020</v>
      </c>
      <c r="F495" s="8">
        <v>94</v>
      </c>
      <c r="G495" s="8">
        <v>94</v>
      </c>
      <c r="H495" s="8">
        <v>2326000</v>
      </c>
      <c r="I495" s="8">
        <v>2094000</v>
      </c>
      <c r="J495" s="8">
        <v>1083000</v>
      </c>
      <c r="K495" s="8">
        <v>1083000</v>
      </c>
      <c r="L495" s="8">
        <v>1001000</v>
      </c>
      <c r="M495" s="8">
        <v>26000</v>
      </c>
      <c r="N495" s="8">
        <v>52000</v>
      </c>
      <c r="O495" s="8">
        <v>116000</v>
      </c>
      <c r="P495" s="8">
        <v>116000</v>
      </c>
      <c r="Q495" s="8">
        <v>242000</v>
      </c>
      <c r="R495" s="8">
        <v>300000</v>
      </c>
      <c r="S495" s="8">
        <v>149000</v>
      </c>
      <c r="T495" s="8">
        <v>10000</v>
      </c>
      <c r="V495" t="s">
        <v>44</v>
      </c>
      <c r="W495" s="8">
        <f t="shared" si="452"/>
        <v>317</v>
      </c>
      <c r="X495" s="8">
        <f t="shared" si="438"/>
        <v>317</v>
      </c>
      <c r="Y495" s="8">
        <f t="shared" si="439"/>
        <v>4444000</v>
      </c>
      <c r="Z495" s="8">
        <f t="shared" si="440"/>
        <v>4123000</v>
      </c>
      <c r="AA495" s="8">
        <f t="shared" si="441"/>
        <v>2266000</v>
      </c>
      <c r="AB495" s="8">
        <f t="shared" si="442"/>
        <v>2266000</v>
      </c>
      <c r="AC495" s="8">
        <f t="shared" si="443"/>
        <v>1710000</v>
      </c>
      <c r="AD495" s="8">
        <f t="shared" si="444"/>
        <v>51000</v>
      </c>
      <c r="AE495" s="8">
        <f t="shared" si="445"/>
        <v>143000</v>
      </c>
      <c r="AF495" s="8">
        <f t="shared" si="446"/>
        <v>159000</v>
      </c>
      <c r="AG495" s="8">
        <f t="shared" si="447"/>
        <v>285000</v>
      </c>
      <c r="AH495" s="8">
        <f t="shared" si="448"/>
        <v>448000</v>
      </c>
      <c r="AI495" s="8">
        <f t="shared" si="449"/>
        <v>362000</v>
      </c>
      <c r="AJ495" s="8">
        <f t="shared" si="450"/>
        <v>262000</v>
      </c>
      <c r="AK495" s="8">
        <f t="shared" si="451"/>
        <v>147000</v>
      </c>
    </row>
    <row r="496" spans="1:37" ht="16" x14ac:dyDescent="0.2">
      <c r="A496" s="7" t="s">
        <v>997</v>
      </c>
      <c r="B496" s="7" t="s">
        <v>996</v>
      </c>
      <c r="C496" s="7" t="s">
        <v>777</v>
      </c>
      <c r="D496" s="7" t="s">
        <v>786</v>
      </c>
      <c r="E496" s="8">
        <v>2021</v>
      </c>
      <c r="F496" s="8">
        <v>93</v>
      </c>
      <c r="G496" s="8">
        <v>93</v>
      </c>
      <c r="H496" s="8">
        <v>2424000</v>
      </c>
      <c r="I496" s="8">
        <v>2190000</v>
      </c>
      <c r="J496" s="8">
        <v>1212000</v>
      </c>
      <c r="K496" s="8">
        <v>1212000</v>
      </c>
      <c r="L496" s="8">
        <v>961000</v>
      </c>
      <c r="M496" s="8">
        <v>28000</v>
      </c>
      <c r="N496" s="8">
        <v>46000</v>
      </c>
      <c r="O496" s="8">
        <v>131000</v>
      </c>
      <c r="P496" s="8">
        <v>111000</v>
      </c>
      <c r="Q496" s="8">
        <v>217000</v>
      </c>
      <c r="R496" s="8">
        <v>320000</v>
      </c>
      <c r="S496" s="8">
        <v>108000</v>
      </c>
      <c r="T496" s="8">
        <v>17000</v>
      </c>
      <c r="V496" t="s">
        <v>44</v>
      </c>
      <c r="W496" s="8">
        <f t="shared" si="452"/>
        <v>319</v>
      </c>
      <c r="X496" s="8">
        <f t="shared" si="438"/>
        <v>319</v>
      </c>
      <c r="Y496" s="8">
        <f t="shared" si="439"/>
        <v>5136000</v>
      </c>
      <c r="Z496" s="8">
        <f t="shared" si="440"/>
        <v>4482000</v>
      </c>
      <c r="AA496" s="8">
        <f t="shared" si="441"/>
        <v>2587000</v>
      </c>
      <c r="AB496" s="8">
        <f t="shared" si="442"/>
        <v>2587000</v>
      </c>
      <c r="AC496" s="8">
        <f t="shared" si="443"/>
        <v>1735000</v>
      </c>
      <c r="AD496" s="8">
        <f t="shared" si="444"/>
        <v>54000</v>
      </c>
      <c r="AE496" s="8">
        <f t="shared" si="445"/>
        <v>121000</v>
      </c>
      <c r="AF496" s="8">
        <f t="shared" si="446"/>
        <v>205000</v>
      </c>
      <c r="AG496" s="8">
        <f t="shared" si="447"/>
        <v>254000</v>
      </c>
      <c r="AH496" s="8">
        <f t="shared" si="448"/>
        <v>499000</v>
      </c>
      <c r="AI496" s="8">
        <f t="shared" si="449"/>
        <v>378000</v>
      </c>
      <c r="AJ496" s="8">
        <f t="shared" si="450"/>
        <v>224000</v>
      </c>
      <c r="AK496" s="8">
        <f t="shared" si="451"/>
        <v>160000</v>
      </c>
    </row>
    <row r="497" spans="1:37" ht="16" x14ac:dyDescent="0.2">
      <c r="A497" s="7" t="s">
        <v>997</v>
      </c>
      <c r="B497" s="7" t="s">
        <v>996</v>
      </c>
      <c r="C497" s="7" t="s">
        <v>777</v>
      </c>
      <c r="D497" s="7" t="s">
        <v>786</v>
      </c>
      <c r="E497" s="8">
        <v>2022</v>
      </c>
      <c r="F497" s="8">
        <v>92</v>
      </c>
      <c r="G497" s="8">
        <v>92</v>
      </c>
      <c r="H497" s="8">
        <v>2719000</v>
      </c>
      <c r="I497" s="8">
        <v>2249000</v>
      </c>
      <c r="J497" s="8">
        <v>1120000</v>
      </c>
      <c r="K497" s="8">
        <v>1120000</v>
      </c>
      <c r="L497" s="8">
        <v>1125000</v>
      </c>
      <c r="M497" s="8">
        <v>31000</v>
      </c>
      <c r="N497" s="8">
        <v>60000</v>
      </c>
      <c r="O497" s="8">
        <v>159000</v>
      </c>
      <c r="P497" s="8">
        <v>48000</v>
      </c>
      <c r="Q497" s="8">
        <v>262000</v>
      </c>
      <c r="R497" s="8">
        <v>427000</v>
      </c>
      <c r="S497" s="8">
        <v>138000</v>
      </c>
      <c r="T497" s="8">
        <v>4000</v>
      </c>
      <c r="V497" t="s">
        <v>44</v>
      </c>
      <c r="W497" s="8">
        <f>SUM(F489,F497)</f>
        <v>338</v>
      </c>
      <c r="X497" s="8">
        <f t="shared" si="438"/>
        <v>338</v>
      </c>
      <c r="Y497" s="8">
        <f t="shared" si="439"/>
        <v>5344000</v>
      </c>
      <c r="Z497" s="8">
        <f t="shared" si="440"/>
        <v>4776000</v>
      </c>
      <c r="AA497" s="8">
        <f t="shared" si="441"/>
        <v>2674000</v>
      </c>
      <c r="AB497" s="8">
        <f t="shared" si="442"/>
        <v>2674000</v>
      </c>
      <c r="AC497" s="8">
        <f t="shared" si="443"/>
        <v>1950000</v>
      </c>
      <c r="AD497" s="8">
        <f t="shared" si="444"/>
        <v>32000</v>
      </c>
      <c r="AE497" s="8">
        <f t="shared" si="445"/>
        <v>138000</v>
      </c>
      <c r="AF497" s="8">
        <f t="shared" si="446"/>
        <v>234000</v>
      </c>
      <c r="AG497" s="8">
        <f t="shared" si="447"/>
        <v>217000</v>
      </c>
      <c r="AH497" s="8">
        <f t="shared" si="448"/>
        <v>590000</v>
      </c>
      <c r="AI497" s="8">
        <f t="shared" si="449"/>
        <v>499000</v>
      </c>
      <c r="AJ497" s="8">
        <f t="shared" si="450"/>
        <v>240000</v>
      </c>
      <c r="AK497" s="8">
        <f t="shared" si="451"/>
        <v>152000</v>
      </c>
    </row>
    <row r="498" spans="1:37" x14ac:dyDescent="0.2">
      <c r="A498" s="7" t="s">
        <v>995</v>
      </c>
      <c r="B498" s="7" t="s">
        <v>994</v>
      </c>
      <c r="C498" s="7" t="s">
        <v>777</v>
      </c>
      <c r="D498" s="7" t="s">
        <v>786</v>
      </c>
      <c r="E498" s="8">
        <v>2015</v>
      </c>
      <c r="F498" s="8">
        <v>102</v>
      </c>
      <c r="G498" s="8">
        <v>102</v>
      </c>
      <c r="H498" s="8">
        <v>2131000</v>
      </c>
      <c r="I498" s="8">
        <v>2033000</v>
      </c>
      <c r="J498" s="8">
        <v>1192000</v>
      </c>
      <c r="K498" s="8">
        <v>1192000</v>
      </c>
      <c r="L498" s="8">
        <v>626000</v>
      </c>
      <c r="M498" s="8">
        <v>24000</v>
      </c>
      <c r="N498" s="8">
        <v>29000</v>
      </c>
      <c r="O498" s="8">
        <v>180000</v>
      </c>
      <c r="P498" s="8">
        <v>43000</v>
      </c>
      <c r="Q498" s="8">
        <v>296000</v>
      </c>
      <c r="R498" s="8">
        <v>54000</v>
      </c>
      <c r="S498" s="8">
        <v>0</v>
      </c>
      <c r="T498" s="8">
        <v>215000</v>
      </c>
    </row>
    <row r="499" spans="1:37" x14ac:dyDescent="0.2">
      <c r="A499" s="7" t="s">
        <v>995</v>
      </c>
      <c r="B499" s="7" t="s">
        <v>994</v>
      </c>
      <c r="C499" s="7" t="s">
        <v>777</v>
      </c>
      <c r="D499" s="7" t="s">
        <v>786</v>
      </c>
      <c r="E499" s="8">
        <v>2016</v>
      </c>
      <c r="F499" s="8">
        <v>110</v>
      </c>
      <c r="G499" s="8">
        <v>110</v>
      </c>
      <c r="H499" s="8">
        <v>2125000</v>
      </c>
      <c r="I499" s="8">
        <v>2040000</v>
      </c>
      <c r="J499" s="8">
        <v>1115000</v>
      </c>
      <c r="K499" s="8">
        <v>1115000</v>
      </c>
      <c r="L499" s="8">
        <v>701000</v>
      </c>
      <c r="M499" s="8">
        <v>28000</v>
      </c>
      <c r="N499" s="8">
        <v>24000</v>
      </c>
      <c r="O499" s="8">
        <v>172000</v>
      </c>
      <c r="P499" s="8">
        <v>102000</v>
      </c>
      <c r="Q499" s="8">
        <v>312000</v>
      </c>
      <c r="R499" s="8">
        <v>56000</v>
      </c>
      <c r="S499" s="8">
        <v>7000</v>
      </c>
      <c r="T499" s="8">
        <v>224000</v>
      </c>
    </row>
    <row r="500" spans="1:37" x14ac:dyDescent="0.2">
      <c r="A500" s="7" t="s">
        <v>995</v>
      </c>
      <c r="B500" s="7" t="s">
        <v>994</v>
      </c>
      <c r="C500" s="7" t="s">
        <v>777</v>
      </c>
      <c r="D500" s="7" t="s">
        <v>786</v>
      </c>
      <c r="E500" s="8">
        <v>2017</v>
      </c>
      <c r="F500" s="8">
        <v>103</v>
      </c>
      <c r="G500" s="8">
        <v>103</v>
      </c>
      <c r="H500" s="8">
        <v>2267000</v>
      </c>
      <c r="I500" s="8">
        <v>2094000</v>
      </c>
      <c r="J500" s="8">
        <v>1128000</v>
      </c>
      <c r="K500" s="8">
        <v>1128000</v>
      </c>
      <c r="L500" s="8">
        <v>743000</v>
      </c>
      <c r="M500" s="8">
        <v>39000</v>
      </c>
      <c r="N500" s="8">
        <v>2000</v>
      </c>
      <c r="O500" s="8">
        <v>241000</v>
      </c>
      <c r="P500" s="8">
        <v>143000</v>
      </c>
      <c r="Q500" s="8">
        <v>271000</v>
      </c>
      <c r="R500" s="8">
        <v>47000</v>
      </c>
      <c r="S500" s="8">
        <v>0</v>
      </c>
      <c r="T500" s="8">
        <v>223000</v>
      </c>
    </row>
    <row r="501" spans="1:37" x14ac:dyDescent="0.2">
      <c r="A501" s="7" t="s">
        <v>995</v>
      </c>
      <c r="B501" s="7" t="s">
        <v>994</v>
      </c>
      <c r="C501" s="7" t="s">
        <v>777</v>
      </c>
      <c r="D501" s="7" t="s">
        <v>786</v>
      </c>
      <c r="E501" s="8">
        <v>2018</v>
      </c>
      <c r="F501" s="8">
        <v>101</v>
      </c>
      <c r="G501" s="8">
        <v>101</v>
      </c>
      <c r="H501" s="8">
        <v>1968000</v>
      </c>
      <c r="I501" s="8">
        <v>1945000</v>
      </c>
      <c r="J501" s="8">
        <v>1020000</v>
      </c>
      <c r="K501" s="8">
        <v>1020000</v>
      </c>
      <c r="L501" s="8">
        <v>700000</v>
      </c>
      <c r="M501" s="8">
        <v>0</v>
      </c>
      <c r="N501" s="8">
        <v>28000</v>
      </c>
      <c r="O501" s="8">
        <v>199000</v>
      </c>
      <c r="P501" s="8">
        <v>158000</v>
      </c>
      <c r="Q501" s="8">
        <v>262000</v>
      </c>
      <c r="R501" s="8">
        <v>53000</v>
      </c>
      <c r="S501" s="8">
        <v>0</v>
      </c>
      <c r="T501" s="8">
        <v>225000</v>
      </c>
    </row>
    <row r="502" spans="1:37" x14ac:dyDescent="0.2">
      <c r="A502" s="7" t="s">
        <v>995</v>
      </c>
      <c r="B502" s="7" t="s">
        <v>994</v>
      </c>
      <c r="C502" s="7" t="s">
        <v>777</v>
      </c>
      <c r="D502" s="7" t="s">
        <v>786</v>
      </c>
      <c r="E502" s="8">
        <v>2019</v>
      </c>
      <c r="F502" s="8">
        <v>94</v>
      </c>
      <c r="G502" s="8">
        <v>94</v>
      </c>
      <c r="H502" s="8">
        <v>2253000</v>
      </c>
      <c r="I502" s="8">
        <v>2081000</v>
      </c>
      <c r="J502" s="8">
        <v>1132000</v>
      </c>
      <c r="K502" s="8">
        <v>1132000</v>
      </c>
      <c r="L502" s="8">
        <v>704000</v>
      </c>
      <c r="M502" s="8">
        <v>49000</v>
      </c>
      <c r="N502" s="8">
        <v>10000</v>
      </c>
      <c r="O502" s="8">
        <v>195000</v>
      </c>
      <c r="P502" s="8">
        <v>104000</v>
      </c>
      <c r="Q502" s="8">
        <v>290000</v>
      </c>
      <c r="R502" s="8">
        <v>56000</v>
      </c>
      <c r="S502" s="8">
        <v>0</v>
      </c>
      <c r="T502" s="8">
        <v>245000</v>
      </c>
    </row>
    <row r="503" spans="1:37" x14ac:dyDescent="0.2">
      <c r="A503" s="7" t="s">
        <v>995</v>
      </c>
      <c r="B503" s="7" t="s">
        <v>994</v>
      </c>
      <c r="C503" s="7" t="s">
        <v>777</v>
      </c>
      <c r="D503" s="7" t="s">
        <v>786</v>
      </c>
      <c r="E503" s="8">
        <v>2020</v>
      </c>
      <c r="F503" s="8">
        <v>82</v>
      </c>
      <c r="G503" s="8">
        <v>82</v>
      </c>
      <c r="H503" s="8">
        <v>2343000</v>
      </c>
      <c r="I503" s="8">
        <v>2296000</v>
      </c>
      <c r="J503" s="8">
        <v>1286000</v>
      </c>
      <c r="K503" s="8">
        <v>1286000</v>
      </c>
      <c r="L503" s="8">
        <v>678000</v>
      </c>
      <c r="M503" s="8">
        <v>0</v>
      </c>
      <c r="N503" s="8">
        <v>12000</v>
      </c>
      <c r="O503" s="8">
        <v>194000</v>
      </c>
      <c r="P503" s="8">
        <v>113000</v>
      </c>
      <c r="Q503" s="8">
        <v>307000</v>
      </c>
      <c r="R503" s="8">
        <v>52000</v>
      </c>
      <c r="S503" s="8">
        <v>0</v>
      </c>
      <c r="T503" s="8">
        <v>332000</v>
      </c>
    </row>
    <row r="504" spans="1:37" x14ac:dyDescent="0.2">
      <c r="A504" s="7" t="s">
        <v>995</v>
      </c>
      <c r="B504" s="7" t="s">
        <v>994</v>
      </c>
      <c r="C504" s="7" t="s">
        <v>777</v>
      </c>
      <c r="D504" s="7" t="s">
        <v>786</v>
      </c>
      <c r="E504" s="8">
        <v>2021</v>
      </c>
      <c r="F504" s="8">
        <v>70</v>
      </c>
      <c r="G504" s="8">
        <v>70</v>
      </c>
      <c r="H504" s="8">
        <v>2401000</v>
      </c>
      <c r="I504" s="8">
        <v>2365000</v>
      </c>
      <c r="J504" s="8">
        <v>1406000</v>
      </c>
      <c r="K504" s="8">
        <v>1406000</v>
      </c>
      <c r="L504" s="8">
        <v>641000</v>
      </c>
      <c r="M504" s="8">
        <v>0</v>
      </c>
      <c r="N504" s="8">
        <v>1000</v>
      </c>
      <c r="O504" s="8">
        <v>211000</v>
      </c>
      <c r="P504" s="8">
        <v>78000</v>
      </c>
      <c r="Q504" s="8">
        <v>339000</v>
      </c>
      <c r="R504" s="8">
        <v>12000</v>
      </c>
      <c r="S504" s="8">
        <v>0</v>
      </c>
      <c r="T504" s="8">
        <v>318000</v>
      </c>
    </row>
    <row r="505" spans="1:37" x14ac:dyDescent="0.2">
      <c r="A505" s="7" t="s">
        <v>995</v>
      </c>
      <c r="B505" s="7" t="s">
        <v>994</v>
      </c>
      <c r="C505" s="7" t="s">
        <v>777</v>
      </c>
      <c r="D505" s="7" t="s">
        <v>786</v>
      </c>
      <c r="E505" s="8">
        <v>2022</v>
      </c>
      <c r="F505" s="8">
        <v>75</v>
      </c>
      <c r="G505" s="8">
        <v>75</v>
      </c>
      <c r="H505" s="8">
        <v>2619000</v>
      </c>
      <c r="I505" s="8">
        <v>2194000</v>
      </c>
      <c r="J505" s="8">
        <v>1112000</v>
      </c>
      <c r="K505" s="8">
        <v>1112000</v>
      </c>
      <c r="L505" s="8">
        <v>833000</v>
      </c>
      <c r="M505" s="8">
        <v>44000</v>
      </c>
      <c r="N505" s="8">
        <v>5000</v>
      </c>
      <c r="O505" s="8">
        <v>214000</v>
      </c>
      <c r="P505" s="8">
        <v>108000</v>
      </c>
      <c r="Q505" s="8">
        <v>361000</v>
      </c>
      <c r="R505" s="8">
        <v>40000</v>
      </c>
      <c r="S505" s="8">
        <v>61000</v>
      </c>
      <c r="T505" s="8">
        <v>249000</v>
      </c>
    </row>
    <row r="506" spans="1:37" ht="16" x14ac:dyDescent="0.2">
      <c r="A506" s="7" t="s">
        <v>993</v>
      </c>
      <c r="B506" s="7" t="s">
        <v>992</v>
      </c>
      <c r="C506" s="7" t="s">
        <v>777</v>
      </c>
      <c r="D506" s="7" t="s">
        <v>786</v>
      </c>
      <c r="E506" s="8">
        <v>2015</v>
      </c>
      <c r="F506" s="8">
        <v>39</v>
      </c>
      <c r="G506" s="8">
        <v>39</v>
      </c>
      <c r="H506" s="8">
        <v>1695000</v>
      </c>
      <c r="I506" s="8">
        <v>1426000</v>
      </c>
      <c r="J506" s="8">
        <v>590000</v>
      </c>
      <c r="K506" s="8">
        <v>590000</v>
      </c>
      <c r="L506" s="8">
        <v>809000</v>
      </c>
      <c r="M506" s="8">
        <v>120000</v>
      </c>
      <c r="N506" s="8">
        <v>117000</v>
      </c>
      <c r="O506" s="8">
        <v>159000</v>
      </c>
      <c r="P506" s="8">
        <v>30000</v>
      </c>
      <c r="Q506" s="8">
        <v>238000</v>
      </c>
      <c r="R506" s="8">
        <v>145000</v>
      </c>
      <c r="S506" s="8">
        <v>0</v>
      </c>
      <c r="T506" s="8">
        <v>27000</v>
      </c>
      <c r="V506" t="s">
        <v>321</v>
      </c>
      <c r="W506" s="8">
        <f>SUM(F498,F506)</f>
        <v>141</v>
      </c>
      <c r="X506" s="8">
        <f t="shared" ref="X506:X513" si="453">SUM(G498,G506)</f>
        <v>141</v>
      </c>
      <c r="Y506" s="8">
        <f t="shared" ref="Y506:Y513" si="454">SUM(H498,H506)</f>
        <v>3826000</v>
      </c>
      <c r="Z506" s="8">
        <f t="shared" ref="Z506:Z513" si="455">SUM(I498,I506)</f>
        <v>3459000</v>
      </c>
      <c r="AA506" s="8">
        <f t="shared" ref="AA506:AA513" si="456">SUM(J498,J506)</f>
        <v>1782000</v>
      </c>
      <c r="AB506" s="8">
        <f t="shared" ref="AB506:AB513" si="457">SUM(K498,K506)</f>
        <v>1782000</v>
      </c>
      <c r="AC506" s="8">
        <f t="shared" ref="AC506:AC513" si="458">SUM(L498,L506)</f>
        <v>1435000</v>
      </c>
      <c r="AD506" s="8">
        <f t="shared" ref="AD506:AD513" si="459">SUM(M498,M506)</f>
        <v>144000</v>
      </c>
      <c r="AE506" s="8">
        <f t="shared" ref="AE506:AE513" si="460">SUM(N498,N506)</f>
        <v>146000</v>
      </c>
      <c r="AF506" s="8">
        <f t="shared" ref="AF506:AF513" si="461">SUM(O498,O506)</f>
        <v>339000</v>
      </c>
      <c r="AG506" s="8">
        <f t="shared" ref="AG506:AG513" si="462">SUM(P498,P506)</f>
        <v>73000</v>
      </c>
      <c r="AH506" s="8">
        <f t="shared" ref="AH506:AH513" si="463">SUM(Q498,Q506)</f>
        <v>534000</v>
      </c>
      <c r="AI506" s="8">
        <f t="shared" ref="AI506:AI513" si="464">SUM(R498,R506)</f>
        <v>199000</v>
      </c>
      <c r="AJ506" s="8">
        <f t="shared" ref="AJ506:AJ513" si="465">SUM(S498,S506)</f>
        <v>0</v>
      </c>
      <c r="AK506" s="8">
        <f t="shared" ref="AK506:AK513" si="466">SUM(T498,T506)</f>
        <v>242000</v>
      </c>
    </row>
    <row r="507" spans="1:37" ht="16" x14ac:dyDescent="0.2">
      <c r="A507" s="7" t="s">
        <v>993</v>
      </c>
      <c r="B507" s="7" t="s">
        <v>992</v>
      </c>
      <c r="C507" s="7" t="s">
        <v>777</v>
      </c>
      <c r="D507" s="7" t="s">
        <v>786</v>
      </c>
      <c r="E507" s="8">
        <v>2016</v>
      </c>
      <c r="F507" s="8">
        <v>41</v>
      </c>
      <c r="G507" s="8">
        <v>41</v>
      </c>
      <c r="H507" s="8">
        <v>1631000</v>
      </c>
      <c r="I507" s="8">
        <v>1375000</v>
      </c>
      <c r="J507" s="8">
        <v>715000</v>
      </c>
      <c r="K507" s="8">
        <v>715000</v>
      </c>
      <c r="L507" s="8">
        <v>642000</v>
      </c>
      <c r="M507" s="8">
        <v>108000</v>
      </c>
      <c r="N507" s="8">
        <v>43000</v>
      </c>
      <c r="O507" s="8">
        <v>162000</v>
      </c>
      <c r="P507" s="8">
        <v>29000</v>
      </c>
      <c r="Q507" s="8">
        <v>227000</v>
      </c>
      <c r="R507" s="8">
        <v>73000</v>
      </c>
      <c r="S507" s="8">
        <v>0</v>
      </c>
      <c r="T507" s="8">
        <v>18000</v>
      </c>
      <c r="V507" t="s">
        <v>321</v>
      </c>
      <c r="W507" s="8">
        <f t="shared" ref="W507:W512" si="467">SUM(F499,F507)</f>
        <v>151</v>
      </c>
      <c r="X507" s="8">
        <f t="shared" si="453"/>
        <v>151</v>
      </c>
      <c r="Y507" s="8">
        <f t="shared" si="454"/>
        <v>3756000</v>
      </c>
      <c r="Z507" s="8">
        <f t="shared" si="455"/>
        <v>3415000</v>
      </c>
      <c r="AA507" s="8">
        <f t="shared" si="456"/>
        <v>1830000</v>
      </c>
      <c r="AB507" s="8">
        <f t="shared" si="457"/>
        <v>1830000</v>
      </c>
      <c r="AC507" s="8">
        <f t="shared" si="458"/>
        <v>1343000</v>
      </c>
      <c r="AD507" s="8">
        <f t="shared" si="459"/>
        <v>136000</v>
      </c>
      <c r="AE507" s="8">
        <f t="shared" si="460"/>
        <v>67000</v>
      </c>
      <c r="AF507" s="8">
        <f t="shared" si="461"/>
        <v>334000</v>
      </c>
      <c r="AG507" s="8">
        <f t="shared" si="462"/>
        <v>131000</v>
      </c>
      <c r="AH507" s="8">
        <f t="shared" si="463"/>
        <v>539000</v>
      </c>
      <c r="AI507" s="8">
        <f t="shared" si="464"/>
        <v>129000</v>
      </c>
      <c r="AJ507" s="8">
        <f t="shared" si="465"/>
        <v>7000</v>
      </c>
      <c r="AK507" s="8">
        <f t="shared" si="466"/>
        <v>242000</v>
      </c>
    </row>
    <row r="508" spans="1:37" ht="16" x14ac:dyDescent="0.2">
      <c r="A508" s="7" t="s">
        <v>993</v>
      </c>
      <c r="B508" s="7" t="s">
        <v>992</v>
      </c>
      <c r="C508" s="7" t="s">
        <v>777</v>
      </c>
      <c r="D508" s="7" t="s">
        <v>786</v>
      </c>
      <c r="E508" s="8">
        <v>2017</v>
      </c>
      <c r="F508" s="8">
        <v>46</v>
      </c>
      <c r="G508" s="8">
        <v>46</v>
      </c>
      <c r="H508" s="8">
        <v>1852000</v>
      </c>
      <c r="I508" s="8">
        <v>1639000</v>
      </c>
      <c r="J508" s="8">
        <v>930000</v>
      </c>
      <c r="K508" s="8">
        <v>930000</v>
      </c>
      <c r="L508" s="8">
        <v>683000</v>
      </c>
      <c r="M508" s="8">
        <v>100000</v>
      </c>
      <c r="N508" s="8">
        <v>2000</v>
      </c>
      <c r="O508" s="8">
        <v>191000</v>
      </c>
      <c r="P508" s="8">
        <v>32000</v>
      </c>
      <c r="Q508" s="8">
        <v>305000</v>
      </c>
      <c r="R508" s="8">
        <v>53000</v>
      </c>
      <c r="S508" s="8">
        <v>0</v>
      </c>
      <c r="T508" s="8">
        <v>26000</v>
      </c>
      <c r="V508" t="s">
        <v>321</v>
      </c>
      <c r="W508" s="8">
        <f t="shared" si="467"/>
        <v>149</v>
      </c>
      <c r="X508" s="8">
        <f t="shared" si="453"/>
        <v>149</v>
      </c>
      <c r="Y508" s="8">
        <f t="shared" si="454"/>
        <v>4119000</v>
      </c>
      <c r="Z508" s="8">
        <f t="shared" si="455"/>
        <v>3733000</v>
      </c>
      <c r="AA508" s="8">
        <f t="shared" si="456"/>
        <v>2058000</v>
      </c>
      <c r="AB508" s="8">
        <f t="shared" si="457"/>
        <v>2058000</v>
      </c>
      <c r="AC508" s="8">
        <f t="shared" si="458"/>
        <v>1426000</v>
      </c>
      <c r="AD508" s="8">
        <f t="shared" si="459"/>
        <v>139000</v>
      </c>
      <c r="AE508" s="8">
        <f t="shared" si="460"/>
        <v>4000</v>
      </c>
      <c r="AF508" s="8">
        <f t="shared" si="461"/>
        <v>432000</v>
      </c>
      <c r="AG508" s="8">
        <f t="shared" si="462"/>
        <v>175000</v>
      </c>
      <c r="AH508" s="8">
        <f t="shared" si="463"/>
        <v>576000</v>
      </c>
      <c r="AI508" s="8">
        <f t="shared" si="464"/>
        <v>100000</v>
      </c>
      <c r="AJ508" s="8">
        <f t="shared" si="465"/>
        <v>0</v>
      </c>
      <c r="AK508" s="8">
        <f t="shared" si="466"/>
        <v>249000</v>
      </c>
    </row>
    <row r="509" spans="1:37" ht="16" x14ac:dyDescent="0.2">
      <c r="A509" s="7" t="s">
        <v>993</v>
      </c>
      <c r="B509" s="7" t="s">
        <v>992</v>
      </c>
      <c r="C509" s="7" t="s">
        <v>777</v>
      </c>
      <c r="D509" s="7" t="s">
        <v>786</v>
      </c>
      <c r="E509" s="8">
        <v>2018</v>
      </c>
      <c r="F509" s="8">
        <v>38</v>
      </c>
      <c r="G509" s="8">
        <v>38</v>
      </c>
      <c r="H509" s="8">
        <v>1587000</v>
      </c>
      <c r="I509" s="8">
        <v>1529000</v>
      </c>
      <c r="J509" s="8">
        <v>801000</v>
      </c>
      <c r="K509" s="8">
        <v>801000</v>
      </c>
      <c r="L509" s="8">
        <v>699000</v>
      </c>
      <c r="M509" s="8">
        <v>101000</v>
      </c>
      <c r="N509" s="8">
        <v>40000</v>
      </c>
      <c r="O509" s="8">
        <v>232000</v>
      </c>
      <c r="P509" s="8">
        <v>8000</v>
      </c>
      <c r="Q509" s="8">
        <v>265000</v>
      </c>
      <c r="R509" s="8">
        <v>53000</v>
      </c>
      <c r="S509" s="8">
        <v>0</v>
      </c>
      <c r="T509" s="8">
        <v>29000</v>
      </c>
      <c r="V509" t="s">
        <v>321</v>
      </c>
      <c r="W509" s="8">
        <f t="shared" si="467"/>
        <v>139</v>
      </c>
      <c r="X509" s="8">
        <f t="shared" si="453"/>
        <v>139</v>
      </c>
      <c r="Y509" s="8">
        <f t="shared" si="454"/>
        <v>3555000</v>
      </c>
      <c r="Z509" s="8">
        <f t="shared" si="455"/>
        <v>3474000</v>
      </c>
      <c r="AA509" s="8">
        <f t="shared" si="456"/>
        <v>1821000</v>
      </c>
      <c r="AB509" s="8">
        <f t="shared" si="457"/>
        <v>1821000</v>
      </c>
      <c r="AC509" s="8">
        <f t="shared" si="458"/>
        <v>1399000</v>
      </c>
      <c r="AD509" s="8">
        <f t="shared" si="459"/>
        <v>101000</v>
      </c>
      <c r="AE509" s="8">
        <f t="shared" si="460"/>
        <v>68000</v>
      </c>
      <c r="AF509" s="8">
        <f t="shared" si="461"/>
        <v>431000</v>
      </c>
      <c r="AG509" s="8">
        <f t="shared" si="462"/>
        <v>166000</v>
      </c>
      <c r="AH509" s="8">
        <f t="shared" si="463"/>
        <v>527000</v>
      </c>
      <c r="AI509" s="8">
        <f t="shared" si="464"/>
        <v>106000</v>
      </c>
      <c r="AJ509" s="8">
        <f t="shared" si="465"/>
        <v>0</v>
      </c>
      <c r="AK509" s="8">
        <f t="shared" si="466"/>
        <v>254000</v>
      </c>
    </row>
    <row r="510" spans="1:37" ht="16" x14ac:dyDescent="0.2">
      <c r="A510" s="7" t="s">
        <v>993</v>
      </c>
      <c r="B510" s="7" t="s">
        <v>992</v>
      </c>
      <c r="C510" s="7" t="s">
        <v>777</v>
      </c>
      <c r="D510" s="7" t="s">
        <v>786</v>
      </c>
      <c r="E510" s="8">
        <v>2019</v>
      </c>
      <c r="F510" s="8">
        <v>24</v>
      </c>
      <c r="G510" s="8">
        <v>24</v>
      </c>
      <c r="H510" s="8">
        <v>1461000</v>
      </c>
      <c r="I510" s="8">
        <v>1241000</v>
      </c>
      <c r="J510" s="8">
        <v>609000</v>
      </c>
      <c r="K510" s="8">
        <v>609000</v>
      </c>
      <c r="L510" s="8">
        <v>588000</v>
      </c>
      <c r="M510" s="8">
        <v>1000</v>
      </c>
      <c r="N510" s="8">
        <v>65000</v>
      </c>
      <c r="O510" s="8">
        <v>213000</v>
      </c>
      <c r="P510" s="8">
        <v>14000</v>
      </c>
      <c r="Q510" s="8">
        <v>241000</v>
      </c>
      <c r="R510" s="8">
        <v>54000</v>
      </c>
      <c r="S510" s="8">
        <v>0</v>
      </c>
      <c r="T510" s="8">
        <v>44000</v>
      </c>
      <c r="V510" t="s">
        <v>321</v>
      </c>
      <c r="W510" s="8">
        <f t="shared" si="467"/>
        <v>118</v>
      </c>
      <c r="X510" s="8">
        <f t="shared" si="453"/>
        <v>118</v>
      </c>
      <c r="Y510" s="8">
        <f t="shared" si="454"/>
        <v>3714000</v>
      </c>
      <c r="Z510" s="8">
        <f t="shared" si="455"/>
        <v>3322000</v>
      </c>
      <c r="AA510" s="8">
        <f t="shared" si="456"/>
        <v>1741000</v>
      </c>
      <c r="AB510" s="8">
        <f t="shared" si="457"/>
        <v>1741000</v>
      </c>
      <c r="AC510" s="8">
        <f t="shared" si="458"/>
        <v>1292000</v>
      </c>
      <c r="AD510" s="8">
        <f t="shared" si="459"/>
        <v>50000</v>
      </c>
      <c r="AE510" s="8">
        <f t="shared" si="460"/>
        <v>75000</v>
      </c>
      <c r="AF510" s="8">
        <f t="shared" si="461"/>
        <v>408000</v>
      </c>
      <c r="AG510" s="8">
        <f t="shared" si="462"/>
        <v>118000</v>
      </c>
      <c r="AH510" s="8">
        <f t="shared" si="463"/>
        <v>531000</v>
      </c>
      <c r="AI510" s="8">
        <f t="shared" si="464"/>
        <v>110000</v>
      </c>
      <c r="AJ510" s="8">
        <f t="shared" si="465"/>
        <v>0</v>
      </c>
      <c r="AK510" s="8">
        <f t="shared" si="466"/>
        <v>289000</v>
      </c>
    </row>
    <row r="511" spans="1:37" ht="16" x14ac:dyDescent="0.2">
      <c r="A511" s="7" t="s">
        <v>993</v>
      </c>
      <c r="B511" s="7" t="s">
        <v>992</v>
      </c>
      <c r="C511" s="7" t="s">
        <v>777</v>
      </c>
      <c r="D511" s="7" t="s">
        <v>786</v>
      </c>
      <c r="E511" s="8">
        <v>2020</v>
      </c>
      <c r="F511" s="8">
        <v>29</v>
      </c>
      <c r="G511" s="8">
        <v>29</v>
      </c>
      <c r="H511" s="8">
        <v>1313000</v>
      </c>
      <c r="I511" s="8">
        <v>1213000</v>
      </c>
      <c r="J511" s="8">
        <v>632000</v>
      </c>
      <c r="K511" s="8">
        <v>632000</v>
      </c>
      <c r="L511" s="8">
        <v>575000</v>
      </c>
      <c r="M511" s="8">
        <v>0</v>
      </c>
      <c r="N511" s="8">
        <v>61000</v>
      </c>
      <c r="O511" s="8">
        <v>209000</v>
      </c>
      <c r="P511" s="8">
        <v>51000</v>
      </c>
      <c r="Q511" s="8">
        <v>205000</v>
      </c>
      <c r="R511" s="8">
        <v>49000</v>
      </c>
      <c r="S511" s="8">
        <v>0</v>
      </c>
      <c r="T511" s="8">
        <v>6000</v>
      </c>
      <c r="V511" t="s">
        <v>321</v>
      </c>
      <c r="W511" s="8">
        <f t="shared" si="467"/>
        <v>111</v>
      </c>
      <c r="X511" s="8">
        <f t="shared" si="453"/>
        <v>111</v>
      </c>
      <c r="Y511" s="8">
        <f t="shared" si="454"/>
        <v>3656000</v>
      </c>
      <c r="Z511" s="8">
        <f t="shared" si="455"/>
        <v>3509000</v>
      </c>
      <c r="AA511" s="8">
        <f t="shared" si="456"/>
        <v>1918000</v>
      </c>
      <c r="AB511" s="8">
        <f t="shared" si="457"/>
        <v>1918000</v>
      </c>
      <c r="AC511" s="8">
        <f t="shared" si="458"/>
        <v>1253000</v>
      </c>
      <c r="AD511" s="8">
        <f t="shared" si="459"/>
        <v>0</v>
      </c>
      <c r="AE511" s="8">
        <f t="shared" si="460"/>
        <v>73000</v>
      </c>
      <c r="AF511" s="8">
        <f t="shared" si="461"/>
        <v>403000</v>
      </c>
      <c r="AG511" s="8">
        <f t="shared" si="462"/>
        <v>164000</v>
      </c>
      <c r="AH511" s="8">
        <f t="shared" si="463"/>
        <v>512000</v>
      </c>
      <c r="AI511" s="8">
        <f t="shared" si="464"/>
        <v>101000</v>
      </c>
      <c r="AJ511" s="8">
        <f t="shared" si="465"/>
        <v>0</v>
      </c>
      <c r="AK511" s="8">
        <f t="shared" si="466"/>
        <v>338000</v>
      </c>
    </row>
    <row r="512" spans="1:37" ht="16" x14ac:dyDescent="0.2">
      <c r="A512" s="7" t="s">
        <v>993</v>
      </c>
      <c r="B512" s="7" t="s">
        <v>992</v>
      </c>
      <c r="C512" s="7" t="s">
        <v>777</v>
      </c>
      <c r="D512" s="7" t="s">
        <v>786</v>
      </c>
      <c r="E512" s="8">
        <v>2021</v>
      </c>
      <c r="F512" s="8">
        <v>35</v>
      </c>
      <c r="G512" s="8">
        <v>35</v>
      </c>
      <c r="H512" s="8">
        <v>1104000</v>
      </c>
      <c r="I512" s="8">
        <v>1009000</v>
      </c>
      <c r="J512" s="8">
        <v>640000</v>
      </c>
      <c r="K512" s="8">
        <v>640000</v>
      </c>
      <c r="L512" s="8">
        <v>362000</v>
      </c>
      <c r="M512" s="8">
        <v>0</v>
      </c>
      <c r="N512" s="8">
        <v>31000</v>
      </c>
      <c r="O512" s="8">
        <v>127000</v>
      </c>
      <c r="P512" s="8">
        <v>27000</v>
      </c>
      <c r="Q512" s="8">
        <v>170000</v>
      </c>
      <c r="R512" s="8">
        <v>7000</v>
      </c>
      <c r="S512" s="8">
        <v>0</v>
      </c>
      <c r="T512" s="8">
        <v>7000</v>
      </c>
      <c r="V512" t="s">
        <v>321</v>
      </c>
      <c r="W512" s="8">
        <f t="shared" si="467"/>
        <v>105</v>
      </c>
      <c r="X512" s="8">
        <f t="shared" si="453"/>
        <v>105</v>
      </c>
      <c r="Y512" s="8">
        <f t="shared" si="454"/>
        <v>3505000</v>
      </c>
      <c r="Z512" s="8">
        <f t="shared" si="455"/>
        <v>3374000</v>
      </c>
      <c r="AA512" s="8">
        <f t="shared" si="456"/>
        <v>2046000</v>
      </c>
      <c r="AB512" s="8">
        <f t="shared" si="457"/>
        <v>2046000</v>
      </c>
      <c r="AC512" s="8">
        <f t="shared" si="458"/>
        <v>1003000</v>
      </c>
      <c r="AD512" s="8">
        <f t="shared" si="459"/>
        <v>0</v>
      </c>
      <c r="AE512" s="8">
        <f t="shared" si="460"/>
        <v>32000</v>
      </c>
      <c r="AF512" s="8">
        <f t="shared" si="461"/>
        <v>338000</v>
      </c>
      <c r="AG512" s="8">
        <f t="shared" si="462"/>
        <v>105000</v>
      </c>
      <c r="AH512" s="8">
        <f t="shared" si="463"/>
        <v>509000</v>
      </c>
      <c r="AI512" s="8">
        <f t="shared" si="464"/>
        <v>19000</v>
      </c>
      <c r="AJ512" s="8">
        <f t="shared" si="465"/>
        <v>0</v>
      </c>
      <c r="AK512" s="8">
        <f t="shared" si="466"/>
        <v>325000</v>
      </c>
    </row>
    <row r="513" spans="1:37" ht="16" x14ac:dyDescent="0.2">
      <c r="A513" s="7" t="s">
        <v>993</v>
      </c>
      <c r="B513" s="7" t="s">
        <v>992</v>
      </c>
      <c r="C513" s="7" t="s">
        <v>777</v>
      </c>
      <c r="D513" s="7" t="s">
        <v>786</v>
      </c>
      <c r="E513" s="8">
        <v>2022</v>
      </c>
      <c r="F513" s="8">
        <v>32</v>
      </c>
      <c r="G513" s="8">
        <v>32</v>
      </c>
      <c r="H513" s="8">
        <v>1636000</v>
      </c>
      <c r="I513" s="8">
        <v>1465000</v>
      </c>
      <c r="J513" s="8">
        <v>876000</v>
      </c>
      <c r="K513" s="8">
        <v>876000</v>
      </c>
      <c r="L513" s="8">
        <v>589000</v>
      </c>
      <c r="M513" s="8">
        <v>51000</v>
      </c>
      <c r="N513" s="8">
        <v>39000</v>
      </c>
      <c r="O513" s="8">
        <v>166000</v>
      </c>
      <c r="P513" s="8">
        <v>48000</v>
      </c>
      <c r="Q513" s="8">
        <v>229000</v>
      </c>
      <c r="R513" s="8">
        <v>39000</v>
      </c>
      <c r="S513" s="8">
        <v>17000</v>
      </c>
      <c r="T513" s="8">
        <v>0</v>
      </c>
      <c r="V513" t="s">
        <v>321</v>
      </c>
      <c r="W513" s="8">
        <f>SUM(F505,F513)</f>
        <v>107</v>
      </c>
      <c r="X513" s="8">
        <f t="shared" si="453"/>
        <v>107</v>
      </c>
      <c r="Y513" s="8">
        <f t="shared" si="454"/>
        <v>4255000</v>
      </c>
      <c r="Z513" s="8">
        <f t="shared" si="455"/>
        <v>3659000</v>
      </c>
      <c r="AA513" s="8">
        <f t="shared" si="456"/>
        <v>1988000</v>
      </c>
      <c r="AB513" s="8">
        <f t="shared" si="457"/>
        <v>1988000</v>
      </c>
      <c r="AC513" s="8">
        <f t="shared" si="458"/>
        <v>1422000</v>
      </c>
      <c r="AD513" s="8">
        <f t="shared" si="459"/>
        <v>95000</v>
      </c>
      <c r="AE513" s="8">
        <f t="shared" si="460"/>
        <v>44000</v>
      </c>
      <c r="AF513" s="8">
        <f t="shared" si="461"/>
        <v>380000</v>
      </c>
      <c r="AG513" s="8">
        <f t="shared" si="462"/>
        <v>156000</v>
      </c>
      <c r="AH513" s="8">
        <f t="shared" si="463"/>
        <v>590000</v>
      </c>
      <c r="AI513" s="8">
        <f t="shared" si="464"/>
        <v>79000</v>
      </c>
      <c r="AJ513" s="8">
        <f t="shared" si="465"/>
        <v>78000</v>
      </c>
      <c r="AK513" s="8">
        <f t="shared" si="466"/>
        <v>249000</v>
      </c>
    </row>
    <row r="514" spans="1:37" x14ac:dyDescent="0.2">
      <c r="A514" s="7" t="s">
        <v>991</v>
      </c>
      <c r="B514" s="7" t="s">
        <v>990</v>
      </c>
      <c r="C514" s="7" t="s">
        <v>777</v>
      </c>
      <c r="D514" s="7" t="s">
        <v>786</v>
      </c>
      <c r="E514" s="8">
        <v>2015</v>
      </c>
      <c r="F514" s="8">
        <v>74</v>
      </c>
      <c r="G514" s="8">
        <v>74</v>
      </c>
      <c r="H514" s="8">
        <v>1314000</v>
      </c>
      <c r="I514" s="8">
        <v>1259000</v>
      </c>
      <c r="J514" s="8">
        <v>530000</v>
      </c>
      <c r="K514" s="8">
        <v>530000</v>
      </c>
      <c r="L514" s="8">
        <v>704000</v>
      </c>
      <c r="M514" s="8">
        <v>0</v>
      </c>
      <c r="N514" s="8">
        <v>26000</v>
      </c>
      <c r="O514" s="8">
        <v>78000</v>
      </c>
      <c r="P514" s="8">
        <v>40000</v>
      </c>
      <c r="Q514" s="8">
        <v>464000</v>
      </c>
      <c r="R514" s="8">
        <v>70000</v>
      </c>
      <c r="S514" s="8">
        <v>26000</v>
      </c>
      <c r="T514" s="8">
        <v>25000</v>
      </c>
    </row>
    <row r="515" spans="1:37" x14ac:dyDescent="0.2">
      <c r="A515" s="7" t="s">
        <v>991</v>
      </c>
      <c r="B515" s="7" t="s">
        <v>990</v>
      </c>
      <c r="C515" s="7" t="s">
        <v>777</v>
      </c>
      <c r="D515" s="7" t="s">
        <v>786</v>
      </c>
      <c r="E515" s="8">
        <v>2016</v>
      </c>
      <c r="F515" s="8">
        <v>76</v>
      </c>
      <c r="G515" s="8">
        <v>76</v>
      </c>
      <c r="H515" s="8">
        <v>1023000</v>
      </c>
      <c r="I515" s="8">
        <v>1022000</v>
      </c>
      <c r="J515" s="8">
        <v>640000</v>
      </c>
      <c r="K515" s="8">
        <v>640000</v>
      </c>
      <c r="L515" s="8">
        <v>364000</v>
      </c>
      <c r="M515" s="8">
        <v>0</v>
      </c>
      <c r="N515" s="8">
        <v>29000</v>
      </c>
      <c r="O515" s="8">
        <v>72000</v>
      </c>
      <c r="P515" s="8">
        <v>43000</v>
      </c>
      <c r="Q515" s="8">
        <v>128000</v>
      </c>
      <c r="R515" s="8">
        <v>70000</v>
      </c>
      <c r="S515" s="8">
        <v>22000</v>
      </c>
      <c r="T515" s="8">
        <v>18000</v>
      </c>
    </row>
    <row r="516" spans="1:37" x14ac:dyDescent="0.2">
      <c r="A516" s="7" t="s">
        <v>991</v>
      </c>
      <c r="B516" s="7" t="s">
        <v>990</v>
      </c>
      <c r="C516" s="7" t="s">
        <v>777</v>
      </c>
      <c r="D516" s="7" t="s">
        <v>786</v>
      </c>
      <c r="E516" s="8">
        <v>2017</v>
      </c>
      <c r="F516" s="8">
        <v>94</v>
      </c>
      <c r="G516" s="8">
        <v>94</v>
      </c>
      <c r="H516" s="8">
        <v>1438000</v>
      </c>
      <c r="I516" s="8">
        <v>1093000</v>
      </c>
      <c r="J516" s="8">
        <v>619000</v>
      </c>
      <c r="K516" s="8">
        <v>619000</v>
      </c>
      <c r="L516" s="8">
        <v>454000</v>
      </c>
      <c r="M516" s="8">
        <v>0</v>
      </c>
      <c r="N516" s="8">
        <v>28000</v>
      </c>
      <c r="O516" s="8">
        <v>56000</v>
      </c>
      <c r="P516" s="8">
        <v>28000</v>
      </c>
      <c r="Q516" s="8">
        <v>243000</v>
      </c>
      <c r="R516" s="8">
        <v>75000</v>
      </c>
      <c r="S516" s="8">
        <v>24000</v>
      </c>
      <c r="T516" s="8">
        <v>20000</v>
      </c>
    </row>
    <row r="517" spans="1:37" x14ac:dyDescent="0.2">
      <c r="A517" s="7" t="s">
        <v>991</v>
      </c>
      <c r="B517" s="7" t="s">
        <v>990</v>
      </c>
      <c r="C517" s="7" t="s">
        <v>777</v>
      </c>
      <c r="D517" s="7" t="s">
        <v>786</v>
      </c>
      <c r="E517" s="8">
        <v>2018</v>
      </c>
      <c r="F517" s="8">
        <v>90</v>
      </c>
      <c r="G517" s="8">
        <v>90</v>
      </c>
      <c r="H517" s="8">
        <v>1141000</v>
      </c>
      <c r="I517" s="8">
        <v>1134000</v>
      </c>
      <c r="J517" s="8">
        <v>726000</v>
      </c>
      <c r="K517" s="8">
        <v>726000</v>
      </c>
      <c r="L517" s="8">
        <v>385000</v>
      </c>
      <c r="M517" s="8">
        <v>0</v>
      </c>
      <c r="N517" s="8">
        <v>34000</v>
      </c>
      <c r="O517" s="8">
        <v>63000</v>
      </c>
      <c r="P517" s="8">
        <v>26000</v>
      </c>
      <c r="Q517" s="8">
        <v>155000</v>
      </c>
      <c r="R517" s="8">
        <v>82000</v>
      </c>
      <c r="S517" s="8">
        <v>25000</v>
      </c>
      <c r="T517" s="8">
        <v>23000</v>
      </c>
    </row>
    <row r="518" spans="1:37" x14ac:dyDescent="0.2">
      <c r="A518" s="7" t="s">
        <v>991</v>
      </c>
      <c r="B518" s="7" t="s">
        <v>990</v>
      </c>
      <c r="C518" s="7" t="s">
        <v>777</v>
      </c>
      <c r="D518" s="7" t="s">
        <v>786</v>
      </c>
      <c r="E518" s="8">
        <v>2019</v>
      </c>
      <c r="F518" s="8">
        <v>86</v>
      </c>
      <c r="G518" s="8">
        <v>86</v>
      </c>
      <c r="H518" s="8">
        <v>1211000</v>
      </c>
      <c r="I518" s="8">
        <v>1149000</v>
      </c>
      <c r="J518" s="8">
        <v>741000</v>
      </c>
      <c r="K518" s="8">
        <v>741000</v>
      </c>
      <c r="L518" s="8">
        <v>386000</v>
      </c>
      <c r="M518" s="8">
        <v>0</v>
      </c>
      <c r="N518" s="8">
        <v>49000</v>
      </c>
      <c r="O518" s="8">
        <v>65000</v>
      </c>
      <c r="P518" s="8">
        <v>24000</v>
      </c>
      <c r="Q518" s="8">
        <v>133000</v>
      </c>
      <c r="R518" s="8">
        <v>85000</v>
      </c>
      <c r="S518" s="8">
        <v>30000</v>
      </c>
      <c r="T518" s="8">
        <v>22000</v>
      </c>
    </row>
    <row r="519" spans="1:37" x14ac:dyDescent="0.2">
      <c r="A519" s="7" t="s">
        <v>991</v>
      </c>
      <c r="B519" s="7" t="s">
        <v>990</v>
      </c>
      <c r="C519" s="7" t="s">
        <v>777</v>
      </c>
      <c r="D519" s="7" t="s">
        <v>786</v>
      </c>
      <c r="E519" s="8">
        <v>2020</v>
      </c>
      <c r="F519" s="8">
        <v>78</v>
      </c>
      <c r="G519" s="8">
        <v>78</v>
      </c>
      <c r="H519" s="8">
        <v>1125000</v>
      </c>
      <c r="I519" s="8">
        <v>1074000</v>
      </c>
      <c r="J519" s="8">
        <v>681000</v>
      </c>
      <c r="K519" s="8">
        <v>681000</v>
      </c>
      <c r="L519" s="8">
        <v>364000</v>
      </c>
      <c r="M519" s="8">
        <v>0</v>
      </c>
      <c r="N519" s="8">
        <v>37000</v>
      </c>
      <c r="O519" s="8">
        <v>63000</v>
      </c>
      <c r="P519" s="8">
        <v>28000</v>
      </c>
      <c r="Q519" s="8">
        <v>125000</v>
      </c>
      <c r="R519" s="8">
        <v>79000</v>
      </c>
      <c r="S519" s="8">
        <v>32000</v>
      </c>
      <c r="T519" s="8">
        <v>29000</v>
      </c>
    </row>
    <row r="520" spans="1:37" x14ac:dyDescent="0.2">
      <c r="A520" s="7" t="s">
        <v>991</v>
      </c>
      <c r="B520" s="7" t="s">
        <v>990</v>
      </c>
      <c r="C520" s="7" t="s">
        <v>777</v>
      </c>
      <c r="D520" s="7" t="s">
        <v>786</v>
      </c>
      <c r="E520" s="8">
        <v>2021</v>
      </c>
      <c r="F520" s="8">
        <v>63</v>
      </c>
      <c r="G520" s="8">
        <v>63</v>
      </c>
      <c r="H520" s="8">
        <v>1224000</v>
      </c>
      <c r="I520" s="8">
        <v>1183000</v>
      </c>
      <c r="J520" s="8">
        <v>749000</v>
      </c>
      <c r="K520" s="8">
        <v>749000</v>
      </c>
      <c r="L520" s="8">
        <v>410000</v>
      </c>
      <c r="M520" s="8">
        <v>0</v>
      </c>
      <c r="N520" s="8">
        <v>42000</v>
      </c>
      <c r="O520" s="8">
        <v>55000</v>
      </c>
      <c r="P520" s="8">
        <v>32000</v>
      </c>
      <c r="Q520" s="8">
        <v>165000</v>
      </c>
      <c r="R520" s="8">
        <v>85000</v>
      </c>
      <c r="S520" s="8">
        <v>31000</v>
      </c>
      <c r="T520" s="8">
        <v>24000</v>
      </c>
    </row>
    <row r="521" spans="1:37" x14ac:dyDescent="0.2">
      <c r="A521" s="7" t="s">
        <v>991</v>
      </c>
      <c r="B521" s="7" t="s">
        <v>990</v>
      </c>
      <c r="C521" s="7" t="s">
        <v>777</v>
      </c>
      <c r="D521" s="7" t="s">
        <v>786</v>
      </c>
      <c r="E521" s="8">
        <v>2022</v>
      </c>
      <c r="F521" s="8">
        <v>63</v>
      </c>
      <c r="G521" s="8">
        <v>63</v>
      </c>
      <c r="H521" s="8">
        <v>1249000</v>
      </c>
      <c r="I521" s="8">
        <v>1198000</v>
      </c>
      <c r="J521" s="8">
        <v>732000</v>
      </c>
      <c r="K521" s="8">
        <v>732000</v>
      </c>
      <c r="L521" s="8">
        <v>443000</v>
      </c>
      <c r="M521" s="8">
        <v>0</v>
      </c>
      <c r="N521" s="8">
        <v>41000</v>
      </c>
      <c r="O521" s="8">
        <v>67000</v>
      </c>
      <c r="P521" s="8">
        <v>28000</v>
      </c>
      <c r="Q521" s="8">
        <v>177000</v>
      </c>
      <c r="R521" s="8">
        <v>96000</v>
      </c>
      <c r="S521" s="8">
        <v>34000</v>
      </c>
      <c r="T521" s="8">
        <v>23000</v>
      </c>
    </row>
    <row r="522" spans="1:37" ht="16" x14ac:dyDescent="0.2">
      <c r="A522" s="7" t="s">
        <v>989</v>
      </c>
      <c r="B522" s="7" t="s">
        <v>988</v>
      </c>
      <c r="C522" s="7" t="s">
        <v>777</v>
      </c>
      <c r="D522" s="7" t="s">
        <v>786</v>
      </c>
      <c r="E522" s="8">
        <v>2015</v>
      </c>
      <c r="F522" s="8">
        <v>31</v>
      </c>
      <c r="G522" s="8">
        <v>31</v>
      </c>
      <c r="H522" s="8">
        <v>1035000</v>
      </c>
      <c r="I522" s="8">
        <v>1032000</v>
      </c>
      <c r="J522" s="8">
        <v>491000</v>
      </c>
      <c r="K522" s="8">
        <v>491000</v>
      </c>
      <c r="L522" s="8">
        <v>479000</v>
      </c>
      <c r="M522" s="8">
        <v>0</v>
      </c>
      <c r="N522" s="8">
        <v>26000</v>
      </c>
      <c r="O522" s="8">
        <v>65000</v>
      </c>
      <c r="P522" s="8">
        <v>33000</v>
      </c>
      <c r="Q522" s="8">
        <v>267000</v>
      </c>
      <c r="R522" s="8">
        <v>61000</v>
      </c>
      <c r="S522" s="8">
        <v>27000</v>
      </c>
      <c r="T522" s="8">
        <v>62000</v>
      </c>
      <c r="V522" t="s">
        <v>272</v>
      </c>
      <c r="W522" s="8">
        <f>SUM(F514,F522)</f>
        <v>105</v>
      </c>
      <c r="X522" s="8">
        <f t="shared" ref="X522:X529" si="468">SUM(G514,G522)</f>
        <v>105</v>
      </c>
      <c r="Y522" s="8">
        <f t="shared" ref="Y522:Y529" si="469">SUM(H514,H522)</f>
        <v>2349000</v>
      </c>
      <c r="Z522" s="8">
        <f t="shared" ref="Z522:Z529" si="470">SUM(I514,I522)</f>
        <v>2291000</v>
      </c>
      <c r="AA522" s="8">
        <f t="shared" ref="AA522:AA529" si="471">SUM(J514,J522)</f>
        <v>1021000</v>
      </c>
      <c r="AB522" s="8">
        <f t="shared" ref="AB522:AB529" si="472">SUM(K514,K522)</f>
        <v>1021000</v>
      </c>
      <c r="AC522" s="8">
        <f t="shared" ref="AC522:AC529" si="473">SUM(L514,L522)</f>
        <v>1183000</v>
      </c>
      <c r="AD522" s="8">
        <f t="shared" ref="AD522:AD529" si="474">SUM(M514,M522)</f>
        <v>0</v>
      </c>
      <c r="AE522" s="8">
        <f t="shared" ref="AE522:AE529" si="475">SUM(N514,N522)</f>
        <v>52000</v>
      </c>
      <c r="AF522" s="8">
        <f t="shared" ref="AF522:AF529" si="476">SUM(O514,O522)</f>
        <v>143000</v>
      </c>
      <c r="AG522" s="8">
        <f t="shared" ref="AG522:AG529" si="477">SUM(P514,P522)</f>
        <v>73000</v>
      </c>
      <c r="AH522" s="8">
        <f t="shared" ref="AH522:AH529" si="478">SUM(Q514,Q522)</f>
        <v>731000</v>
      </c>
      <c r="AI522" s="8">
        <f t="shared" ref="AI522:AI529" si="479">SUM(R514,R522)</f>
        <v>131000</v>
      </c>
      <c r="AJ522" s="8">
        <f t="shared" ref="AJ522:AJ529" si="480">SUM(S514,S522)</f>
        <v>53000</v>
      </c>
      <c r="AK522" s="8">
        <f t="shared" ref="AK522:AK529" si="481">SUM(T514,T522)</f>
        <v>87000</v>
      </c>
    </row>
    <row r="523" spans="1:37" ht="16" x14ac:dyDescent="0.2">
      <c r="A523" s="7" t="s">
        <v>989</v>
      </c>
      <c r="B523" s="7" t="s">
        <v>988</v>
      </c>
      <c r="C523" s="7" t="s">
        <v>777</v>
      </c>
      <c r="D523" s="7" t="s">
        <v>786</v>
      </c>
      <c r="E523" s="8">
        <v>2016</v>
      </c>
      <c r="F523" s="8">
        <v>30</v>
      </c>
      <c r="G523" s="8">
        <v>30</v>
      </c>
      <c r="H523" s="8">
        <v>1032000</v>
      </c>
      <c r="I523" s="8">
        <v>1025000</v>
      </c>
      <c r="J523" s="8">
        <v>504000</v>
      </c>
      <c r="K523" s="8">
        <v>504000</v>
      </c>
      <c r="L523" s="8">
        <v>442000</v>
      </c>
      <c r="M523" s="8">
        <v>0</v>
      </c>
      <c r="N523" s="8">
        <v>29000</v>
      </c>
      <c r="O523" s="8">
        <v>98000</v>
      </c>
      <c r="P523" s="8">
        <v>34000</v>
      </c>
      <c r="Q523" s="8">
        <v>188000</v>
      </c>
      <c r="R523" s="8">
        <v>64000</v>
      </c>
      <c r="S523" s="8">
        <v>29000</v>
      </c>
      <c r="T523" s="8">
        <v>79000</v>
      </c>
      <c r="V523" t="s">
        <v>272</v>
      </c>
      <c r="W523" s="8">
        <f t="shared" ref="W523:W528" si="482">SUM(F515,F523)</f>
        <v>106</v>
      </c>
      <c r="X523" s="8">
        <f t="shared" si="468"/>
        <v>106</v>
      </c>
      <c r="Y523" s="8">
        <f t="shared" si="469"/>
        <v>2055000</v>
      </c>
      <c r="Z523" s="8">
        <f t="shared" si="470"/>
        <v>2047000</v>
      </c>
      <c r="AA523" s="8">
        <f t="shared" si="471"/>
        <v>1144000</v>
      </c>
      <c r="AB523" s="8">
        <f t="shared" si="472"/>
        <v>1144000</v>
      </c>
      <c r="AC523" s="8">
        <f t="shared" si="473"/>
        <v>806000</v>
      </c>
      <c r="AD523" s="8">
        <f t="shared" si="474"/>
        <v>0</v>
      </c>
      <c r="AE523" s="8">
        <f t="shared" si="475"/>
        <v>58000</v>
      </c>
      <c r="AF523" s="8">
        <f t="shared" si="476"/>
        <v>170000</v>
      </c>
      <c r="AG523" s="8">
        <f t="shared" si="477"/>
        <v>77000</v>
      </c>
      <c r="AH523" s="8">
        <f t="shared" si="478"/>
        <v>316000</v>
      </c>
      <c r="AI523" s="8">
        <f t="shared" si="479"/>
        <v>134000</v>
      </c>
      <c r="AJ523" s="8">
        <f t="shared" si="480"/>
        <v>51000</v>
      </c>
      <c r="AK523" s="8">
        <f t="shared" si="481"/>
        <v>97000</v>
      </c>
    </row>
    <row r="524" spans="1:37" ht="16" x14ac:dyDescent="0.2">
      <c r="A524" s="7" t="s">
        <v>989</v>
      </c>
      <c r="B524" s="7" t="s">
        <v>988</v>
      </c>
      <c r="C524" s="7" t="s">
        <v>777</v>
      </c>
      <c r="D524" s="7" t="s">
        <v>786</v>
      </c>
      <c r="E524" s="8">
        <v>2017</v>
      </c>
      <c r="F524" s="8">
        <v>26</v>
      </c>
      <c r="G524" s="8">
        <v>26</v>
      </c>
      <c r="H524" s="8">
        <v>1195000</v>
      </c>
      <c r="I524" s="8">
        <v>1097000</v>
      </c>
      <c r="J524" s="8">
        <v>523000</v>
      </c>
      <c r="K524" s="8">
        <v>523000</v>
      </c>
      <c r="L524" s="8">
        <v>503000</v>
      </c>
      <c r="M524" s="8">
        <v>0</v>
      </c>
      <c r="N524" s="8">
        <v>29000</v>
      </c>
      <c r="O524" s="8">
        <v>58000</v>
      </c>
      <c r="P524" s="8">
        <v>22000</v>
      </c>
      <c r="Q524" s="8">
        <v>293000</v>
      </c>
      <c r="R524" s="8">
        <v>73000</v>
      </c>
      <c r="S524" s="8">
        <v>28000</v>
      </c>
      <c r="T524" s="8">
        <v>71000</v>
      </c>
      <c r="V524" t="s">
        <v>272</v>
      </c>
      <c r="W524" s="8">
        <f t="shared" si="482"/>
        <v>120</v>
      </c>
      <c r="X524" s="8">
        <f t="shared" si="468"/>
        <v>120</v>
      </c>
      <c r="Y524" s="8">
        <f t="shared" si="469"/>
        <v>2633000</v>
      </c>
      <c r="Z524" s="8">
        <f t="shared" si="470"/>
        <v>2190000</v>
      </c>
      <c r="AA524" s="8">
        <f t="shared" si="471"/>
        <v>1142000</v>
      </c>
      <c r="AB524" s="8">
        <f t="shared" si="472"/>
        <v>1142000</v>
      </c>
      <c r="AC524" s="8">
        <f t="shared" si="473"/>
        <v>957000</v>
      </c>
      <c r="AD524" s="8">
        <f t="shared" si="474"/>
        <v>0</v>
      </c>
      <c r="AE524" s="8">
        <f t="shared" si="475"/>
        <v>57000</v>
      </c>
      <c r="AF524" s="8">
        <f t="shared" si="476"/>
        <v>114000</v>
      </c>
      <c r="AG524" s="8">
        <f t="shared" si="477"/>
        <v>50000</v>
      </c>
      <c r="AH524" s="8">
        <f t="shared" si="478"/>
        <v>536000</v>
      </c>
      <c r="AI524" s="8">
        <f t="shared" si="479"/>
        <v>148000</v>
      </c>
      <c r="AJ524" s="8">
        <f t="shared" si="480"/>
        <v>52000</v>
      </c>
      <c r="AK524" s="8">
        <f t="shared" si="481"/>
        <v>91000</v>
      </c>
    </row>
    <row r="525" spans="1:37" ht="16" x14ac:dyDescent="0.2">
      <c r="A525" s="7" t="s">
        <v>989</v>
      </c>
      <c r="B525" s="7" t="s">
        <v>988</v>
      </c>
      <c r="C525" s="7" t="s">
        <v>777</v>
      </c>
      <c r="D525" s="7" t="s">
        <v>786</v>
      </c>
      <c r="E525" s="8">
        <v>2018</v>
      </c>
      <c r="F525" s="8">
        <v>24</v>
      </c>
      <c r="G525" s="8">
        <v>24</v>
      </c>
      <c r="H525" s="8">
        <v>1058000</v>
      </c>
      <c r="I525" s="8">
        <v>1051000</v>
      </c>
      <c r="J525" s="8">
        <v>525000</v>
      </c>
      <c r="K525" s="8">
        <v>525000</v>
      </c>
      <c r="L525" s="8">
        <v>451000</v>
      </c>
      <c r="M525" s="8">
        <v>0</v>
      </c>
      <c r="N525" s="8">
        <v>34000</v>
      </c>
      <c r="O525" s="8">
        <v>63000</v>
      </c>
      <c r="P525" s="8">
        <v>24000</v>
      </c>
      <c r="Q525" s="8">
        <v>221000</v>
      </c>
      <c r="R525" s="8">
        <v>79000</v>
      </c>
      <c r="S525" s="8">
        <v>30000</v>
      </c>
      <c r="T525" s="8">
        <v>75000</v>
      </c>
      <c r="V525" t="s">
        <v>272</v>
      </c>
      <c r="W525" s="8">
        <f t="shared" si="482"/>
        <v>114</v>
      </c>
      <c r="X525" s="8">
        <f t="shared" si="468"/>
        <v>114</v>
      </c>
      <c r="Y525" s="8">
        <f t="shared" si="469"/>
        <v>2199000</v>
      </c>
      <c r="Z525" s="8">
        <f t="shared" si="470"/>
        <v>2185000</v>
      </c>
      <c r="AA525" s="8">
        <f t="shared" si="471"/>
        <v>1251000</v>
      </c>
      <c r="AB525" s="8">
        <f t="shared" si="472"/>
        <v>1251000</v>
      </c>
      <c r="AC525" s="8">
        <f t="shared" si="473"/>
        <v>836000</v>
      </c>
      <c r="AD525" s="8">
        <f t="shared" si="474"/>
        <v>0</v>
      </c>
      <c r="AE525" s="8">
        <f t="shared" si="475"/>
        <v>68000</v>
      </c>
      <c r="AF525" s="8">
        <f t="shared" si="476"/>
        <v>126000</v>
      </c>
      <c r="AG525" s="8">
        <f t="shared" si="477"/>
        <v>50000</v>
      </c>
      <c r="AH525" s="8">
        <f t="shared" si="478"/>
        <v>376000</v>
      </c>
      <c r="AI525" s="8">
        <f t="shared" si="479"/>
        <v>161000</v>
      </c>
      <c r="AJ525" s="8">
        <f t="shared" si="480"/>
        <v>55000</v>
      </c>
      <c r="AK525" s="8">
        <f t="shared" si="481"/>
        <v>98000</v>
      </c>
    </row>
    <row r="526" spans="1:37" ht="16" x14ac:dyDescent="0.2">
      <c r="A526" s="7" t="s">
        <v>989</v>
      </c>
      <c r="B526" s="7" t="s">
        <v>988</v>
      </c>
      <c r="C526" s="7" t="s">
        <v>777</v>
      </c>
      <c r="D526" s="7" t="s">
        <v>786</v>
      </c>
      <c r="E526" s="8">
        <v>2019</v>
      </c>
      <c r="F526" s="8">
        <v>20</v>
      </c>
      <c r="G526" s="8">
        <v>20</v>
      </c>
      <c r="H526" s="8">
        <v>1286000</v>
      </c>
      <c r="I526" s="8">
        <v>1145000</v>
      </c>
      <c r="J526" s="8">
        <v>577000</v>
      </c>
      <c r="K526" s="8">
        <v>577000</v>
      </c>
      <c r="L526" s="8">
        <v>493000</v>
      </c>
      <c r="M526" s="8">
        <v>0</v>
      </c>
      <c r="N526" s="8">
        <v>20000</v>
      </c>
      <c r="O526" s="8">
        <v>67000</v>
      </c>
      <c r="P526" s="8">
        <v>25000</v>
      </c>
      <c r="Q526" s="8">
        <v>261000</v>
      </c>
      <c r="R526" s="8">
        <v>88000</v>
      </c>
      <c r="S526" s="8">
        <v>32000</v>
      </c>
      <c r="T526" s="8">
        <v>75000</v>
      </c>
      <c r="V526" t="s">
        <v>272</v>
      </c>
      <c r="W526" s="8">
        <f t="shared" si="482"/>
        <v>106</v>
      </c>
      <c r="X526" s="8">
        <f t="shared" si="468"/>
        <v>106</v>
      </c>
      <c r="Y526" s="8">
        <f t="shared" si="469"/>
        <v>2497000</v>
      </c>
      <c r="Z526" s="8">
        <f t="shared" si="470"/>
        <v>2294000</v>
      </c>
      <c r="AA526" s="8">
        <f t="shared" si="471"/>
        <v>1318000</v>
      </c>
      <c r="AB526" s="8">
        <f t="shared" si="472"/>
        <v>1318000</v>
      </c>
      <c r="AC526" s="8">
        <f t="shared" si="473"/>
        <v>879000</v>
      </c>
      <c r="AD526" s="8">
        <f t="shared" si="474"/>
        <v>0</v>
      </c>
      <c r="AE526" s="8">
        <f t="shared" si="475"/>
        <v>69000</v>
      </c>
      <c r="AF526" s="8">
        <f t="shared" si="476"/>
        <v>132000</v>
      </c>
      <c r="AG526" s="8">
        <f t="shared" si="477"/>
        <v>49000</v>
      </c>
      <c r="AH526" s="8">
        <f t="shared" si="478"/>
        <v>394000</v>
      </c>
      <c r="AI526" s="8">
        <f t="shared" si="479"/>
        <v>173000</v>
      </c>
      <c r="AJ526" s="8">
        <f t="shared" si="480"/>
        <v>62000</v>
      </c>
      <c r="AK526" s="8">
        <f t="shared" si="481"/>
        <v>97000</v>
      </c>
    </row>
    <row r="527" spans="1:37" ht="16" x14ac:dyDescent="0.2">
      <c r="A527" s="7" t="s">
        <v>989</v>
      </c>
      <c r="B527" s="7" t="s">
        <v>988</v>
      </c>
      <c r="C527" s="7" t="s">
        <v>777</v>
      </c>
      <c r="D527" s="7" t="s">
        <v>786</v>
      </c>
      <c r="E527" s="8">
        <v>2020</v>
      </c>
      <c r="F527" s="8">
        <v>22</v>
      </c>
      <c r="G527" s="8">
        <v>22</v>
      </c>
      <c r="H527" s="8">
        <v>1009000</v>
      </c>
      <c r="I527" s="8">
        <v>1009000</v>
      </c>
      <c r="J527" s="8">
        <v>485000</v>
      </c>
      <c r="K527" s="8">
        <v>485000</v>
      </c>
      <c r="L527" s="8">
        <v>451000</v>
      </c>
      <c r="M527" s="8">
        <v>0</v>
      </c>
      <c r="N527" s="8">
        <v>36000</v>
      </c>
      <c r="O527" s="8">
        <v>60000</v>
      </c>
      <c r="P527" s="8">
        <v>26000</v>
      </c>
      <c r="Q527" s="8">
        <v>219000</v>
      </c>
      <c r="R527" s="8">
        <v>75000</v>
      </c>
      <c r="S527" s="8">
        <v>35000</v>
      </c>
      <c r="T527" s="8">
        <v>73000</v>
      </c>
      <c r="V527" t="s">
        <v>272</v>
      </c>
      <c r="W527" s="8">
        <f t="shared" si="482"/>
        <v>100</v>
      </c>
      <c r="X527" s="8">
        <f t="shared" si="468"/>
        <v>100</v>
      </c>
      <c r="Y527" s="8">
        <f t="shared" si="469"/>
        <v>2134000</v>
      </c>
      <c r="Z527" s="8">
        <f t="shared" si="470"/>
        <v>2083000</v>
      </c>
      <c r="AA527" s="8">
        <f t="shared" si="471"/>
        <v>1166000</v>
      </c>
      <c r="AB527" s="8">
        <f t="shared" si="472"/>
        <v>1166000</v>
      </c>
      <c r="AC527" s="8">
        <f t="shared" si="473"/>
        <v>815000</v>
      </c>
      <c r="AD527" s="8">
        <f t="shared" si="474"/>
        <v>0</v>
      </c>
      <c r="AE527" s="8">
        <f t="shared" si="475"/>
        <v>73000</v>
      </c>
      <c r="AF527" s="8">
        <f t="shared" si="476"/>
        <v>123000</v>
      </c>
      <c r="AG527" s="8">
        <f t="shared" si="477"/>
        <v>54000</v>
      </c>
      <c r="AH527" s="8">
        <f t="shared" si="478"/>
        <v>344000</v>
      </c>
      <c r="AI527" s="8">
        <f t="shared" si="479"/>
        <v>154000</v>
      </c>
      <c r="AJ527" s="8">
        <f t="shared" si="480"/>
        <v>67000</v>
      </c>
      <c r="AK527" s="8">
        <f t="shared" si="481"/>
        <v>102000</v>
      </c>
    </row>
    <row r="528" spans="1:37" ht="16" x14ac:dyDescent="0.2">
      <c r="A528" s="7" t="s">
        <v>989</v>
      </c>
      <c r="B528" s="7" t="s">
        <v>988</v>
      </c>
      <c r="C528" s="7" t="s">
        <v>777</v>
      </c>
      <c r="D528" s="7" t="s">
        <v>786</v>
      </c>
      <c r="E528" s="8">
        <v>2021</v>
      </c>
      <c r="F528" s="8">
        <v>27</v>
      </c>
      <c r="G528" s="8">
        <v>27</v>
      </c>
      <c r="H528" s="8">
        <v>1006000</v>
      </c>
      <c r="I528" s="8">
        <v>950000</v>
      </c>
      <c r="J528" s="8">
        <v>466000</v>
      </c>
      <c r="K528" s="8">
        <v>466000</v>
      </c>
      <c r="L528" s="8">
        <v>402000</v>
      </c>
      <c r="M528" s="8">
        <v>0</v>
      </c>
      <c r="N528" s="8">
        <v>41000</v>
      </c>
      <c r="O528" s="8">
        <v>57000</v>
      </c>
      <c r="P528" s="8">
        <v>30000</v>
      </c>
      <c r="Q528" s="8">
        <v>157000</v>
      </c>
      <c r="R528" s="8">
        <v>85000</v>
      </c>
      <c r="S528" s="8">
        <v>32000</v>
      </c>
      <c r="T528" s="8">
        <v>82000</v>
      </c>
      <c r="V528" t="s">
        <v>272</v>
      </c>
      <c r="W528" s="8">
        <f t="shared" si="482"/>
        <v>90</v>
      </c>
      <c r="X528" s="8">
        <f t="shared" si="468"/>
        <v>90</v>
      </c>
      <c r="Y528" s="8">
        <f t="shared" si="469"/>
        <v>2230000</v>
      </c>
      <c r="Z528" s="8">
        <f t="shared" si="470"/>
        <v>2133000</v>
      </c>
      <c r="AA528" s="8">
        <f t="shared" si="471"/>
        <v>1215000</v>
      </c>
      <c r="AB528" s="8">
        <f t="shared" si="472"/>
        <v>1215000</v>
      </c>
      <c r="AC528" s="8">
        <f t="shared" si="473"/>
        <v>812000</v>
      </c>
      <c r="AD528" s="8">
        <f t="shared" si="474"/>
        <v>0</v>
      </c>
      <c r="AE528" s="8">
        <f t="shared" si="475"/>
        <v>83000</v>
      </c>
      <c r="AF528" s="8">
        <f t="shared" si="476"/>
        <v>112000</v>
      </c>
      <c r="AG528" s="8">
        <f t="shared" si="477"/>
        <v>62000</v>
      </c>
      <c r="AH528" s="8">
        <f t="shared" si="478"/>
        <v>322000</v>
      </c>
      <c r="AI528" s="8">
        <f t="shared" si="479"/>
        <v>170000</v>
      </c>
      <c r="AJ528" s="8">
        <f t="shared" si="480"/>
        <v>63000</v>
      </c>
      <c r="AK528" s="8">
        <f t="shared" si="481"/>
        <v>106000</v>
      </c>
    </row>
    <row r="529" spans="1:37" ht="16" x14ac:dyDescent="0.2">
      <c r="A529" s="7" t="s">
        <v>989</v>
      </c>
      <c r="B529" s="7" t="s">
        <v>988</v>
      </c>
      <c r="C529" s="7" t="s">
        <v>777</v>
      </c>
      <c r="D529" s="7" t="s">
        <v>786</v>
      </c>
      <c r="E529" s="8">
        <v>2022</v>
      </c>
      <c r="F529" s="8">
        <v>35</v>
      </c>
      <c r="G529" s="8">
        <v>35</v>
      </c>
      <c r="H529" s="8">
        <v>1377000</v>
      </c>
      <c r="I529" s="8">
        <v>1362000</v>
      </c>
      <c r="J529" s="8">
        <v>534000</v>
      </c>
      <c r="K529" s="8">
        <v>534000</v>
      </c>
      <c r="L529" s="8">
        <v>717000</v>
      </c>
      <c r="M529" s="8">
        <v>0</v>
      </c>
      <c r="N529" s="8">
        <v>41000</v>
      </c>
      <c r="O529" s="8">
        <v>70000</v>
      </c>
      <c r="P529" s="8">
        <v>30000</v>
      </c>
      <c r="Q529" s="8">
        <v>448000</v>
      </c>
      <c r="R529" s="8">
        <v>94000</v>
      </c>
      <c r="S529" s="8">
        <v>34000</v>
      </c>
      <c r="T529" s="8">
        <v>111000</v>
      </c>
      <c r="V529" t="s">
        <v>272</v>
      </c>
      <c r="W529" s="8">
        <f>SUM(F521,F529)</f>
        <v>98</v>
      </c>
      <c r="X529" s="8">
        <f t="shared" si="468"/>
        <v>98</v>
      </c>
      <c r="Y529" s="8">
        <f t="shared" si="469"/>
        <v>2626000</v>
      </c>
      <c r="Z529" s="8">
        <f t="shared" si="470"/>
        <v>2560000</v>
      </c>
      <c r="AA529" s="8">
        <f t="shared" si="471"/>
        <v>1266000</v>
      </c>
      <c r="AB529" s="8">
        <f t="shared" si="472"/>
        <v>1266000</v>
      </c>
      <c r="AC529" s="8">
        <f t="shared" si="473"/>
        <v>1160000</v>
      </c>
      <c r="AD529" s="8">
        <f t="shared" si="474"/>
        <v>0</v>
      </c>
      <c r="AE529" s="8">
        <f t="shared" si="475"/>
        <v>82000</v>
      </c>
      <c r="AF529" s="8">
        <f t="shared" si="476"/>
        <v>137000</v>
      </c>
      <c r="AG529" s="8">
        <f t="shared" si="477"/>
        <v>58000</v>
      </c>
      <c r="AH529" s="8">
        <f t="shared" si="478"/>
        <v>625000</v>
      </c>
      <c r="AI529" s="8">
        <f t="shared" si="479"/>
        <v>190000</v>
      </c>
      <c r="AJ529" s="8">
        <f t="shared" si="480"/>
        <v>68000</v>
      </c>
      <c r="AK529" s="8">
        <f t="shared" si="481"/>
        <v>134000</v>
      </c>
    </row>
    <row r="530" spans="1:37" x14ac:dyDescent="0.2">
      <c r="A530" s="7" t="s">
        <v>987</v>
      </c>
      <c r="B530" s="7" t="s">
        <v>986</v>
      </c>
      <c r="C530" s="7" t="s">
        <v>777</v>
      </c>
      <c r="D530" s="7" t="s">
        <v>786</v>
      </c>
      <c r="E530" s="8">
        <v>2015</v>
      </c>
      <c r="F530" s="8">
        <v>130</v>
      </c>
      <c r="G530" s="8">
        <v>130</v>
      </c>
      <c r="H530" s="8">
        <v>1519000</v>
      </c>
      <c r="I530" s="8">
        <v>1483000</v>
      </c>
      <c r="J530" s="8">
        <v>868000</v>
      </c>
      <c r="K530" s="8">
        <v>868000</v>
      </c>
      <c r="L530" s="8">
        <v>520000</v>
      </c>
      <c r="M530" s="8">
        <v>41000</v>
      </c>
      <c r="N530" s="8">
        <v>53000</v>
      </c>
      <c r="O530" s="8">
        <v>114000</v>
      </c>
      <c r="P530" s="8">
        <v>61000</v>
      </c>
      <c r="Q530" s="8">
        <v>116000</v>
      </c>
      <c r="R530" s="8">
        <v>50000</v>
      </c>
      <c r="S530" s="8">
        <v>85000</v>
      </c>
      <c r="T530" s="8">
        <v>95000</v>
      </c>
    </row>
    <row r="531" spans="1:37" x14ac:dyDescent="0.2">
      <c r="A531" s="7" t="s">
        <v>987</v>
      </c>
      <c r="B531" s="7" t="s">
        <v>986</v>
      </c>
      <c r="C531" s="7" t="s">
        <v>777</v>
      </c>
      <c r="D531" s="7" t="s">
        <v>786</v>
      </c>
      <c r="E531" s="8">
        <v>2016</v>
      </c>
      <c r="F531" s="8">
        <v>115</v>
      </c>
      <c r="G531" s="8">
        <v>115</v>
      </c>
      <c r="H531" s="8">
        <v>1606000</v>
      </c>
      <c r="I531" s="8">
        <v>1536000</v>
      </c>
      <c r="J531" s="8">
        <v>868000</v>
      </c>
      <c r="K531" s="8">
        <v>868000</v>
      </c>
      <c r="L531" s="8">
        <v>585000</v>
      </c>
      <c r="M531" s="8">
        <v>49000</v>
      </c>
      <c r="N531" s="8">
        <v>86000</v>
      </c>
      <c r="O531" s="8">
        <v>131000</v>
      </c>
      <c r="P531" s="8">
        <v>63000</v>
      </c>
      <c r="Q531" s="8">
        <v>119000</v>
      </c>
      <c r="R531" s="8">
        <v>59000</v>
      </c>
      <c r="S531" s="8">
        <v>78000</v>
      </c>
      <c r="T531" s="8">
        <v>83000</v>
      </c>
    </row>
    <row r="532" spans="1:37" x14ac:dyDescent="0.2">
      <c r="A532" s="7" t="s">
        <v>987</v>
      </c>
      <c r="B532" s="7" t="s">
        <v>986</v>
      </c>
      <c r="C532" s="7" t="s">
        <v>777</v>
      </c>
      <c r="D532" s="7" t="s">
        <v>786</v>
      </c>
      <c r="E532" s="8">
        <v>2017</v>
      </c>
      <c r="F532" s="8">
        <v>114</v>
      </c>
      <c r="G532" s="8">
        <v>114</v>
      </c>
      <c r="H532" s="8">
        <v>1498000</v>
      </c>
      <c r="I532" s="8">
        <v>1497000</v>
      </c>
      <c r="J532" s="8">
        <v>823000</v>
      </c>
      <c r="K532" s="8">
        <v>823000</v>
      </c>
      <c r="L532" s="8">
        <v>596000</v>
      </c>
      <c r="M532" s="8">
        <v>40000</v>
      </c>
      <c r="N532" s="8">
        <v>71000</v>
      </c>
      <c r="O532" s="8">
        <v>123000</v>
      </c>
      <c r="P532" s="8">
        <v>67000</v>
      </c>
      <c r="Q532" s="8">
        <v>140000</v>
      </c>
      <c r="R532" s="8">
        <v>72000</v>
      </c>
      <c r="S532" s="8">
        <v>83000</v>
      </c>
      <c r="T532" s="8">
        <v>78000</v>
      </c>
    </row>
    <row r="533" spans="1:37" x14ac:dyDescent="0.2">
      <c r="A533" s="7" t="s">
        <v>987</v>
      </c>
      <c r="B533" s="7" t="s">
        <v>986</v>
      </c>
      <c r="C533" s="7" t="s">
        <v>777</v>
      </c>
      <c r="D533" s="7" t="s">
        <v>786</v>
      </c>
      <c r="E533" s="8">
        <v>2018</v>
      </c>
      <c r="F533" s="8">
        <v>102</v>
      </c>
      <c r="G533" s="8">
        <v>102</v>
      </c>
      <c r="H533" s="8">
        <v>1944000</v>
      </c>
      <c r="I533" s="8">
        <v>1564000</v>
      </c>
      <c r="J533" s="8">
        <v>847000</v>
      </c>
      <c r="K533" s="8">
        <v>847000</v>
      </c>
      <c r="L533" s="8">
        <v>646000</v>
      </c>
      <c r="M533" s="8">
        <v>38000</v>
      </c>
      <c r="N533" s="8">
        <v>109000</v>
      </c>
      <c r="O533" s="8">
        <v>120000</v>
      </c>
      <c r="P533" s="8">
        <v>70000</v>
      </c>
      <c r="Q533" s="8">
        <v>143000</v>
      </c>
      <c r="R533" s="8">
        <v>72000</v>
      </c>
      <c r="S533" s="8">
        <v>94000</v>
      </c>
      <c r="T533" s="8">
        <v>71000</v>
      </c>
    </row>
    <row r="534" spans="1:37" x14ac:dyDescent="0.2">
      <c r="A534" s="7" t="s">
        <v>987</v>
      </c>
      <c r="B534" s="7" t="s">
        <v>986</v>
      </c>
      <c r="C534" s="7" t="s">
        <v>777</v>
      </c>
      <c r="D534" s="7" t="s">
        <v>786</v>
      </c>
      <c r="E534" s="8">
        <v>2019</v>
      </c>
      <c r="F534" s="8">
        <v>107</v>
      </c>
      <c r="G534" s="8">
        <v>107</v>
      </c>
      <c r="H534" s="8">
        <v>3283000</v>
      </c>
      <c r="I534" s="8">
        <v>1406000</v>
      </c>
      <c r="J534" s="8">
        <v>763000</v>
      </c>
      <c r="K534" s="8">
        <v>763000</v>
      </c>
      <c r="L534" s="8">
        <v>563000</v>
      </c>
      <c r="M534" s="8">
        <v>45000</v>
      </c>
      <c r="N534" s="8">
        <v>64000</v>
      </c>
      <c r="O534" s="8">
        <v>105000</v>
      </c>
      <c r="P534" s="8">
        <v>53000</v>
      </c>
      <c r="Q534" s="8">
        <v>143000</v>
      </c>
      <c r="R534" s="8">
        <v>47000</v>
      </c>
      <c r="S534" s="8">
        <v>106000</v>
      </c>
      <c r="T534" s="8">
        <v>80000</v>
      </c>
    </row>
    <row r="535" spans="1:37" x14ac:dyDescent="0.2">
      <c r="A535" s="7" t="s">
        <v>987</v>
      </c>
      <c r="B535" s="7" t="s">
        <v>986</v>
      </c>
      <c r="C535" s="7" t="s">
        <v>777</v>
      </c>
      <c r="D535" s="7" t="s">
        <v>786</v>
      </c>
      <c r="E535" s="8">
        <v>2020</v>
      </c>
      <c r="F535" s="8">
        <v>100</v>
      </c>
      <c r="G535" s="8">
        <v>100</v>
      </c>
      <c r="H535" s="8">
        <v>1665000</v>
      </c>
      <c r="I535" s="8">
        <v>1401000</v>
      </c>
      <c r="J535" s="8">
        <v>861000</v>
      </c>
      <c r="K535" s="8">
        <v>861000</v>
      </c>
      <c r="L535" s="8">
        <v>452000</v>
      </c>
      <c r="M535" s="8">
        <v>55000</v>
      </c>
      <c r="N535" s="8">
        <v>72000</v>
      </c>
      <c r="O535" s="8">
        <v>67000</v>
      </c>
      <c r="P535" s="8">
        <v>68000</v>
      </c>
      <c r="Q535" s="8">
        <v>30000</v>
      </c>
      <c r="R535" s="8">
        <v>60000</v>
      </c>
      <c r="S535" s="8">
        <v>100000</v>
      </c>
      <c r="T535" s="8">
        <v>88000</v>
      </c>
    </row>
    <row r="536" spans="1:37" x14ac:dyDescent="0.2">
      <c r="A536" s="7" t="s">
        <v>987</v>
      </c>
      <c r="B536" s="7" t="s">
        <v>986</v>
      </c>
      <c r="C536" s="7" t="s">
        <v>777</v>
      </c>
      <c r="D536" s="7" t="s">
        <v>786</v>
      </c>
      <c r="E536" s="8">
        <v>2021</v>
      </c>
      <c r="F536" s="8">
        <v>91</v>
      </c>
      <c r="G536" s="8">
        <v>91</v>
      </c>
      <c r="H536" s="8">
        <v>1609000</v>
      </c>
      <c r="I536" s="8">
        <v>1366000</v>
      </c>
      <c r="J536" s="8">
        <v>729000</v>
      </c>
      <c r="K536" s="8">
        <v>729000</v>
      </c>
      <c r="L536" s="8">
        <v>545000</v>
      </c>
      <c r="M536" s="8">
        <v>56000</v>
      </c>
      <c r="N536" s="8">
        <v>38000</v>
      </c>
      <c r="O536" s="8">
        <v>121000</v>
      </c>
      <c r="P536" s="8">
        <v>0</v>
      </c>
      <c r="Q536" s="8">
        <v>99000</v>
      </c>
      <c r="R536" s="8">
        <v>76000</v>
      </c>
      <c r="S536" s="8">
        <v>155000</v>
      </c>
      <c r="T536" s="8">
        <v>92000</v>
      </c>
    </row>
    <row r="537" spans="1:37" x14ac:dyDescent="0.2">
      <c r="A537" s="7" t="s">
        <v>987</v>
      </c>
      <c r="B537" s="7" t="s">
        <v>986</v>
      </c>
      <c r="C537" s="7" t="s">
        <v>777</v>
      </c>
      <c r="D537" s="7" t="s">
        <v>786</v>
      </c>
      <c r="E537" s="8">
        <v>2022</v>
      </c>
      <c r="F537" s="8">
        <v>84</v>
      </c>
      <c r="G537" s="8">
        <v>84</v>
      </c>
      <c r="H537" s="8">
        <v>1604000</v>
      </c>
      <c r="I537" s="8">
        <v>1350000</v>
      </c>
      <c r="J537" s="8">
        <v>709000</v>
      </c>
      <c r="K537" s="8">
        <v>709000</v>
      </c>
      <c r="L537" s="8">
        <v>532000</v>
      </c>
      <c r="M537" s="8">
        <v>57000</v>
      </c>
      <c r="N537" s="8">
        <v>42000</v>
      </c>
      <c r="O537" s="8">
        <v>119000</v>
      </c>
      <c r="P537" s="8">
        <v>0</v>
      </c>
      <c r="Q537" s="8">
        <v>96000</v>
      </c>
      <c r="R537" s="8">
        <v>56000</v>
      </c>
      <c r="S537" s="8">
        <v>162000</v>
      </c>
      <c r="T537" s="8">
        <v>109000</v>
      </c>
    </row>
    <row r="538" spans="1:37" ht="16" x14ac:dyDescent="0.2">
      <c r="A538" s="7" t="s">
        <v>985</v>
      </c>
      <c r="B538" s="7" t="s">
        <v>984</v>
      </c>
      <c r="C538" s="7" t="s">
        <v>777</v>
      </c>
      <c r="D538" s="7" t="s">
        <v>786</v>
      </c>
      <c r="E538" s="8">
        <v>2015</v>
      </c>
      <c r="F538" s="8">
        <v>78</v>
      </c>
      <c r="G538" s="8">
        <v>78</v>
      </c>
      <c r="H538" s="8">
        <v>1335000</v>
      </c>
      <c r="I538" s="8">
        <v>1290000</v>
      </c>
      <c r="J538" s="8">
        <v>766000</v>
      </c>
      <c r="K538" s="8">
        <v>766000</v>
      </c>
      <c r="L538" s="8">
        <v>524000</v>
      </c>
      <c r="M538" s="8">
        <v>49000</v>
      </c>
      <c r="N538" s="8">
        <v>55000</v>
      </c>
      <c r="O538" s="8">
        <v>120000</v>
      </c>
      <c r="P538" s="8">
        <v>58000</v>
      </c>
      <c r="Q538" s="8">
        <v>99000</v>
      </c>
      <c r="R538" s="8">
        <v>69000</v>
      </c>
      <c r="S538" s="8">
        <v>74000</v>
      </c>
      <c r="T538" s="8">
        <v>0</v>
      </c>
      <c r="V538" t="s">
        <v>219</v>
      </c>
      <c r="W538" s="8">
        <f>SUM(F530,F538)</f>
        <v>208</v>
      </c>
      <c r="X538" s="8">
        <f t="shared" ref="X538:X545" si="483">SUM(G530,G538)</f>
        <v>208</v>
      </c>
      <c r="Y538" s="8">
        <f t="shared" ref="Y538:Y545" si="484">SUM(H530,H538)</f>
        <v>2854000</v>
      </c>
      <c r="Z538" s="8">
        <f t="shared" ref="Z538:Z545" si="485">SUM(I530,I538)</f>
        <v>2773000</v>
      </c>
      <c r="AA538" s="8">
        <f t="shared" ref="AA538:AA545" si="486">SUM(J530,J538)</f>
        <v>1634000</v>
      </c>
      <c r="AB538" s="8">
        <f t="shared" ref="AB538:AB545" si="487">SUM(K530,K538)</f>
        <v>1634000</v>
      </c>
      <c r="AC538" s="8">
        <f t="shared" ref="AC538:AC545" si="488">SUM(L530,L538)</f>
        <v>1044000</v>
      </c>
      <c r="AD538" s="8">
        <f t="shared" ref="AD538:AD545" si="489">SUM(M530,M538)</f>
        <v>90000</v>
      </c>
      <c r="AE538" s="8">
        <f t="shared" ref="AE538:AE545" si="490">SUM(N530,N538)</f>
        <v>108000</v>
      </c>
      <c r="AF538" s="8">
        <f t="shared" ref="AF538:AF545" si="491">SUM(O530,O538)</f>
        <v>234000</v>
      </c>
      <c r="AG538" s="8">
        <f t="shared" ref="AG538:AG545" si="492">SUM(P530,P538)</f>
        <v>119000</v>
      </c>
      <c r="AH538" s="8">
        <f t="shared" ref="AH538:AH545" si="493">SUM(Q530,Q538)</f>
        <v>215000</v>
      </c>
      <c r="AI538" s="8">
        <f t="shared" ref="AI538:AI545" si="494">SUM(R530,R538)</f>
        <v>119000</v>
      </c>
      <c r="AJ538" s="8">
        <f t="shared" ref="AJ538:AJ545" si="495">SUM(S530,S538)</f>
        <v>159000</v>
      </c>
      <c r="AK538" s="8">
        <f t="shared" ref="AK538:AK545" si="496">SUM(T530,T538)</f>
        <v>95000</v>
      </c>
    </row>
    <row r="539" spans="1:37" ht="16" x14ac:dyDescent="0.2">
      <c r="A539" s="7" t="s">
        <v>985</v>
      </c>
      <c r="B539" s="7" t="s">
        <v>984</v>
      </c>
      <c r="C539" s="7" t="s">
        <v>777</v>
      </c>
      <c r="D539" s="7" t="s">
        <v>786</v>
      </c>
      <c r="E539" s="8">
        <v>2016</v>
      </c>
      <c r="F539" s="8">
        <v>83</v>
      </c>
      <c r="G539" s="8">
        <v>83</v>
      </c>
      <c r="H539" s="8">
        <v>1428000</v>
      </c>
      <c r="I539" s="8">
        <v>1357000</v>
      </c>
      <c r="J539" s="8">
        <v>776000</v>
      </c>
      <c r="K539" s="8">
        <v>776000</v>
      </c>
      <c r="L539" s="8">
        <v>581000</v>
      </c>
      <c r="M539" s="8">
        <v>49000</v>
      </c>
      <c r="N539" s="8">
        <v>58000</v>
      </c>
      <c r="O539" s="8">
        <v>131000</v>
      </c>
      <c r="P539" s="8">
        <v>74000</v>
      </c>
      <c r="Q539" s="8">
        <v>124000</v>
      </c>
      <c r="R539" s="8">
        <v>67000</v>
      </c>
      <c r="S539" s="8">
        <v>78000</v>
      </c>
      <c r="T539" s="8">
        <v>0</v>
      </c>
      <c r="V539" t="s">
        <v>219</v>
      </c>
      <c r="W539" s="8">
        <f t="shared" ref="W539:W544" si="497">SUM(F531,F539)</f>
        <v>198</v>
      </c>
      <c r="X539" s="8">
        <f t="shared" si="483"/>
        <v>198</v>
      </c>
      <c r="Y539" s="8">
        <f t="shared" si="484"/>
        <v>3034000</v>
      </c>
      <c r="Z539" s="8">
        <f t="shared" si="485"/>
        <v>2893000</v>
      </c>
      <c r="AA539" s="8">
        <f t="shared" si="486"/>
        <v>1644000</v>
      </c>
      <c r="AB539" s="8">
        <f t="shared" si="487"/>
        <v>1644000</v>
      </c>
      <c r="AC539" s="8">
        <f t="shared" si="488"/>
        <v>1166000</v>
      </c>
      <c r="AD539" s="8">
        <f t="shared" si="489"/>
        <v>98000</v>
      </c>
      <c r="AE539" s="8">
        <f t="shared" si="490"/>
        <v>144000</v>
      </c>
      <c r="AF539" s="8">
        <f t="shared" si="491"/>
        <v>262000</v>
      </c>
      <c r="AG539" s="8">
        <f t="shared" si="492"/>
        <v>137000</v>
      </c>
      <c r="AH539" s="8">
        <f t="shared" si="493"/>
        <v>243000</v>
      </c>
      <c r="AI539" s="8">
        <f t="shared" si="494"/>
        <v>126000</v>
      </c>
      <c r="AJ539" s="8">
        <f t="shared" si="495"/>
        <v>156000</v>
      </c>
      <c r="AK539" s="8">
        <f t="shared" si="496"/>
        <v>83000</v>
      </c>
    </row>
    <row r="540" spans="1:37" ht="16" x14ac:dyDescent="0.2">
      <c r="A540" s="7" t="s">
        <v>985</v>
      </c>
      <c r="B540" s="7" t="s">
        <v>984</v>
      </c>
      <c r="C540" s="7" t="s">
        <v>777</v>
      </c>
      <c r="D540" s="7" t="s">
        <v>786</v>
      </c>
      <c r="E540" s="8">
        <v>2017</v>
      </c>
      <c r="F540" s="8">
        <v>83</v>
      </c>
      <c r="G540" s="8">
        <v>83</v>
      </c>
      <c r="H540" s="8">
        <v>1504000</v>
      </c>
      <c r="I540" s="8">
        <v>1503000</v>
      </c>
      <c r="J540" s="8">
        <v>877000</v>
      </c>
      <c r="K540" s="8">
        <v>877000</v>
      </c>
      <c r="L540" s="8">
        <v>619000</v>
      </c>
      <c r="M540" s="8">
        <v>51000</v>
      </c>
      <c r="N540" s="8">
        <v>88000</v>
      </c>
      <c r="O540" s="8">
        <v>114000</v>
      </c>
      <c r="P540" s="8">
        <v>63000</v>
      </c>
      <c r="Q540" s="8">
        <v>133000</v>
      </c>
      <c r="R540" s="8">
        <v>87000</v>
      </c>
      <c r="S540" s="8">
        <v>83000</v>
      </c>
      <c r="T540" s="8">
        <v>7000</v>
      </c>
      <c r="V540" t="s">
        <v>219</v>
      </c>
      <c r="W540" s="8">
        <f t="shared" si="497"/>
        <v>197</v>
      </c>
      <c r="X540" s="8">
        <f t="shared" si="483"/>
        <v>197</v>
      </c>
      <c r="Y540" s="8">
        <f t="shared" si="484"/>
        <v>3002000</v>
      </c>
      <c r="Z540" s="8">
        <f t="shared" si="485"/>
        <v>3000000</v>
      </c>
      <c r="AA540" s="8">
        <f t="shared" si="486"/>
        <v>1700000</v>
      </c>
      <c r="AB540" s="8">
        <f t="shared" si="487"/>
        <v>1700000</v>
      </c>
      <c r="AC540" s="8">
        <f t="shared" si="488"/>
        <v>1215000</v>
      </c>
      <c r="AD540" s="8">
        <f t="shared" si="489"/>
        <v>91000</v>
      </c>
      <c r="AE540" s="8">
        <f t="shared" si="490"/>
        <v>159000</v>
      </c>
      <c r="AF540" s="8">
        <f t="shared" si="491"/>
        <v>237000</v>
      </c>
      <c r="AG540" s="8">
        <f t="shared" si="492"/>
        <v>130000</v>
      </c>
      <c r="AH540" s="8">
        <f t="shared" si="493"/>
        <v>273000</v>
      </c>
      <c r="AI540" s="8">
        <f t="shared" si="494"/>
        <v>159000</v>
      </c>
      <c r="AJ540" s="8">
        <f t="shared" si="495"/>
        <v>166000</v>
      </c>
      <c r="AK540" s="8">
        <f t="shared" si="496"/>
        <v>85000</v>
      </c>
    </row>
    <row r="541" spans="1:37" ht="16" x14ac:dyDescent="0.2">
      <c r="A541" s="7" t="s">
        <v>985</v>
      </c>
      <c r="B541" s="7" t="s">
        <v>984</v>
      </c>
      <c r="C541" s="7" t="s">
        <v>777</v>
      </c>
      <c r="D541" s="7" t="s">
        <v>786</v>
      </c>
      <c r="E541" s="8">
        <v>2018</v>
      </c>
      <c r="F541" s="8">
        <v>66</v>
      </c>
      <c r="G541" s="8">
        <v>66</v>
      </c>
      <c r="H541" s="8">
        <v>1553000</v>
      </c>
      <c r="I541" s="8">
        <v>1459000</v>
      </c>
      <c r="J541" s="8">
        <v>867000</v>
      </c>
      <c r="K541" s="8">
        <v>867000</v>
      </c>
      <c r="L541" s="8">
        <v>585000</v>
      </c>
      <c r="M541" s="8">
        <v>54000</v>
      </c>
      <c r="N541" s="8">
        <v>46000</v>
      </c>
      <c r="O541" s="8">
        <v>106000</v>
      </c>
      <c r="P541" s="8">
        <v>52000</v>
      </c>
      <c r="Q541" s="8">
        <v>212000</v>
      </c>
      <c r="R541" s="8">
        <v>39000</v>
      </c>
      <c r="S541" s="8">
        <v>76000</v>
      </c>
      <c r="T541" s="8">
        <v>7000</v>
      </c>
      <c r="V541" t="s">
        <v>219</v>
      </c>
      <c r="W541" s="8">
        <f t="shared" si="497"/>
        <v>168</v>
      </c>
      <c r="X541" s="8">
        <f t="shared" si="483"/>
        <v>168</v>
      </c>
      <c r="Y541" s="8">
        <f t="shared" si="484"/>
        <v>3497000</v>
      </c>
      <c r="Z541" s="8">
        <f t="shared" si="485"/>
        <v>3023000</v>
      </c>
      <c r="AA541" s="8">
        <f t="shared" si="486"/>
        <v>1714000</v>
      </c>
      <c r="AB541" s="8">
        <f t="shared" si="487"/>
        <v>1714000</v>
      </c>
      <c r="AC541" s="8">
        <f t="shared" si="488"/>
        <v>1231000</v>
      </c>
      <c r="AD541" s="8">
        <f t="shared" si="489"/>
        <v>92000</v>
      </c>
      <c r="AE541" s="8">
        <f t="shared" si="490"/>
        <v>155000</v>
      </c>
      <c r="AF541" s="8">
        <f t="shared" si="491"/>
        <v>226000</v>
      </c>
      <c r="AG541" s="8">
        <f t="shared" si="492"/>
        <v>122000</v>
      </c>
      <c r="AH541" s="8">
        <f t="shared" si="493"/>
        <v>355000</v>
      </c>
      <c r="AI541" s="8">
        <f t="shared" si="494"/>
        <v>111000</v>
      </c>
      <c r="AJ541" s="8">
        <f t="shared" si="495"/>
        <v>170000</v>
      </c>
      <c r="AK541" s="8">
        <f t="shared" si="496"/>
        <v>78000</v>
      </c>
    </row>
    <row r="542" spans="1:37" ht="16" x14ac:dyDescent="0.2">
      <c r="A542" s="7" t="s">
        <v>985</v>
      </c>
      <c r="B542" s="7" t="s">
        <v>984</v>
      </c>
      <c r="C542" s="7" t="s">
        <v>777</v>
      </c>
      <c r="D542" s="7" t="s">
        <v>786</v>
      </c>
      <c r="E542" s="8">
        <v>2019</v>
      </c>
      <c r="F542" s="8">
        <v>63</v>
      </c>
      <c r="G542" s="8">
        <v>63</v>
      </c>
      <c r="H542" s="8">
        <v>2314000</v>
      </c>
      <c r="I542" s="8">
        <v>1256000</v>
      </c>
      <c r="J542" s="8">
        <v>700000</v>
      </c>
      <c r="K542" s="8">
        <v>700000</v>
      </c>
      <c r="L542" s="8">
        <v>556000</v>
      </c>
      <c r="M542" s="8">
        <v>53000</v>
      </c>
      <c r="N542" s="8">
        <v>58000</v>
      </c>
      <c r="O542" s="8">
        <v>101000</v>
      </c>
      <c r="P542" s="8">
        <v>54000</v>
      </c>
      <c r="Q542" s="8">
        <v>133000</v>
      </c>
      <c r="R542" s="8">
        <v>67000</v>
      </c>
      <c r="S542" s="8">
        <v>90000</v>
      </c>
      <c r="T542" s="8">
        <v>0</v>
      </c>
      <c r="V542" t="s">
        <v>219</v>
      </c>
      <c r="W542" s="8">
        <f t="shared" si="497"/>
        <v>170</v>
      </c>
      <c r="X542" s="8">
        <f t="shared" si="483"/>
        <v>170</v>
      </c>
      <c r="Y542" s="8">
        <f t="shared" si="484"/>
        <v>5597000</v>
      </c>
      <c r="Z542" s="8">
        <f t="shared" si="485"/>
        <v>2662000</v>
      </c>
      <c r="AA542" s="8">
        <f t="shared" si="486"/>
        <v>1463000</v>
      </c>
      <c r="AB542" s="8">
        <f t="shared" si="487"/>
        <v>1463000</v>
      </c>
      <c r="AC542" s="8">
        <f t="shared" si="488"/>
        <v>1119000</v>
      </c>
      <c r="AD542" s="8">
        <f t="shared" si="489"/>
        <v>98000</v>
      </c>
      <c r="AE542" s="8">
        <f t="shared" si="490"/>
        <v>122000</v>
      </c>
      <c r="AF542" s="8">
        <f t="shared" si="491"/>
        <v>206000</v>
      </c>
      <c r="AG542" s="8">
        <f t="shared" si="492"/>
        <v>107000</v>
      </c>
      <c r="AH542" s="8">
        <f t="shared" si="493"/>
        <v>276000</v>
      </c>
      <c r="AI542" s="8">
        <f t="shared" si="494"/>
        <v>114000</v>
      </c>
      <c r="AJ542" s="8">
        <f t="shared" si="495"/>
        <v>196000</v>
      </c>
      <c r="AK542" s="8">
        <f t="shared" si="496"/>
        <v>80000</v>
      </c>
    </row>
    <row r="543" spans="1:37" ht="16" x14ac:dyDescent="0.2">
      <c r="A543" s="7" t="s">
        <v>985</v>
      </c>
      <c r="B543" s="7" t="s">
        <v>984</v>
      </c>
      <c r="C543" s="7" t="s">
        <v>777</v>
      </c>
      <c r="D543" s="7" t="s">
        <v>786</v>
      </c>
      <c r="E543" s="8">
        <v>2020</v>
      </c>
      <c r="F543" s="8">
        <v>58</v>
      </c>
      <c r="G543" s="8">
        <v>58</v>
      </c>
      <c r="H543" s="8">
        <v>1756000</v>
      </c>
      <c r="I543" s="8">
        <v>1328000</v>
      </c>
      <c r="J543" s="8">
        <v>646000</v>
      </c>
      <c r="K543" s="8">
        <v>646000</v>
      </c>
      <c r="L543" s="8">
        <v>669000</v>
      </c>
      <c r="M543" s="8">
        <v>41000</v>
      </c>
      <c r="N543" s="8">
        <v>91000</v>
      </c>
      <c r="O543" s="8">
        <v>48000</v>
      </c>
      <c r="P543" s="8">
        <v>68000</v>
      </c>
      <c r="Q543" s="8">
        <v>282000</v>
      </c>
      <c r="R543" s="8">
        <v>60000</v>
      </c>
      <c r="S543" s="8">
        <v>79000</v>
      </c>
      <c r="T543" s="8">
        <v>13000</v>
      </c>
      <c r="V543" t="s">
        <v>219</v>
      </c>
      <c r="W543" s="8">
        <f t="shared" si="497"/>
        <v>158</v>
      </c>
      <c r="X543" s="8">
        <f t="shared" si="483"/>
        <v>158</v>
      </c>
      <c r="Y543" s="8">
        <f t="shared" si="484"/>
        <v>3421000</v>
      </c>
      <c r="Z543" s="8">
        <f t="shared" si="485"/>
        <v>2729000</v>
      </c>
      <c r="AA543" s="8">
        <f t="shared" si="486"/>
        <v>1507000</v>
      </c>
      <c r="AB543" s="8">
        <f t="shared" si="487"/>
        <v>1507000</v>
      </c>
      <c r="AC543" s="8">
        <f t="shared" si="488"/>
        <v>1121000</v>
      </c>
      <c r="AD543" s="8">
        <f t="shared" si="489"/>
        <v>96000</v>
      </c>
      <c r="AE543" s="8">
        <f t="shared" si="490"/>
        <v>163000</v>
      </c>
      <c r="AF543" s="8">
        <f t="shared" si="491"/>
        <v>115000</v>
      </c>
      <c r="AG543" s="8">
        <f t="shared" si="492"/>
        <v>136000</v>
      </c>
      <c r="AH543" s="8">
        <f t="shared" si="493"/>
        <v>312000</v>
      </c>
      <c r="AI543" s="8">
        <f t="shared" si="494"/>
        <v>120000</v>
      </c>
      <c r="AJ543" s="8">
        <f t="shared" si="495"/>
        <v>179000</v>
      </c>
      <c r="AK543" s="8">
        <f t="shared" si="496"/>
        <v>101000</v>
      </c>
    </row>
    <row r="544" spans="1:37" ht="16" x14ac:dyDescent="0.2">
      <c r="A544" s="7" t="s">
        <v>985</v>
      </c>
      <c r="B544" s="7" t="s">
        <v>984</v>
      </c>
      <c r="C544" s="7" t="s">
        <v>777</v>
      </c>
      <c r="D544" s="7" t="s">
        <v>786</v>
      </c>
      <c r="E544" s="8">
        <v>2021</v>
      </c>
      <c r="F544" s="8">
        <v>48</v>
      </c>
      <c r="G544" s="8">
        <v>48</v>
      </c>
      <c r="H544" s="8">
        <v>1879000</v>
      </c>
      <c r="I544" s="8">
        <v>1480000</v>
      </c>
      <c r="J544" s="8">
        <v>762000</v>
      </c>
      <c r="K544" s="8">
        <v>762000</v>
      </c>
      <c r="L544" s="8">
        <v>716000</v>
      </c>
      <c r="M544" s="8">
        <v>42000</v>
      </c>
      <c r="N544" s="8">
        <v>105000</v>
      </c>
      <c r="O544" s="8">
        <v>116000</v>
      </c>
      <c r="P544" s="8">
        <v>0</v>
      </c>
      <c r="Q544" s="8">
        <v>259000</v>
      </c>
      <c r="R544" s="8">
        <v>65000</v>
      </c>
      <c r="S544" s="8">
        <v>129000</v>
      </c>
      <c r="T544" s="8">
        <v>2000</v>
      </c>
      <c r="V544" t="s">
        <v>219</v>
      </c>
      <c r="W544" s="8">
        <f t="shared" si="497"/>
        <v>139</v>
      </c>
      <c r="X544" s="8">
        <f t="shared" si="483"/>
        <v>139</v>
      </c>
      <c r="Y544" s="8">
        <f t="shared" si="484"/>
        <v>3488000</v>
      </c>
      <c r="Z544" s="8">
        <f t="shared" si="485"/>
        <v>2846000</v>
      </c>
      <c r="AA544" s="8">
        <f t="shared" si="486"/>
        <v>1491000</v>
      </c>
      <c r="AB544" s="8">
        <f t="shared" si="487"/>
        <v>1491000</v>
      </c>
      <c r="AC544" s="8">
        <f t="shared" si="488"/>
        <v>1261000</v>
      </c>
      <c r="AD544" s="8">
        <f t="shared" si="489"/>
        <v>98000</v>
      </c>
      <c r="AE544" s="8">
        <f t="shared" si="490"/>
        <v>143000</v>
      </c>
      <c r="AF544" s="8">
        <f t="shared" si="491"/>
        <v>237000</v>
      </c>
      <c r="AG544" s="8">
        <f t="shared" si="492"/>
        <v>0</v>
      </c>
      <c r="AH544" s="8">
        <f t="shared" si="493"/>
        <v>358000</v>
      </c>
      <c r="AI544" s="8">
        <f t="shared" si="494"/>
        <v>141000</v>
      </c>
      <c r="AJ544" s="8">
        <f t="shared" si="495"/>
        <v>284000</v>
      </c>
      <c r="AK544" s="8">
        <f t="shared" si="496"/>
        <v>94000</v>
      </c>
    </row>
    <row r="545" spans="1:37" ht="16" x14ac:dyDescent="0.2">
      <c r="A545" s="7" t="s">
        <v>985</v>
      </c>
      <c r="B545" s="7" t="s">
        <v>984</v>
      </c>
      <c r="C545" s="7" t="s">
        <v>777</v>
      </c>
      <c r="D545" s="7" t="s">
        <v>786</v>
      </c>
      <c r="E545" s="8">
        <v>2022</v>
      </c>
      <c r="F545" s="8">
        <v>48</v>
      </c>
      <c r="G545" s="8">
        <v>48</v>
      </c>
      <c r="H545" s="8">
        <v>1769000</v>
      </c>
      <c r="I545" s="8">
        <v>1509000</v>
      </c>
      <c r="J545" s="8">
        <v>771000</v>
      </c>
      <c r="K545" s="8">
        <v>771000</v>
      </c>
      <c r="L545" s="8">
        <v>738000</v>
      </c>
      <c r="M545" s="8">
        <v>41000</v>
      </c>
      <c r="N545" s="8">
        <v>97000</v>
      </c>
      <c r="O545" s="8">
        <v>116000</v>
      </c>
      <c r="P545" s="8">
        <v>0</v>
      </c>
      <c r="Q545" s="8">
        <v>282000</v>
      </c>
      <c r="R545" s="8">
        <v>63000</v>
      </c>
      <c r="S545" s="8">
        <v>139000</v>
      </c>
      <c r="T545" s="8">
        <v>0</v>
      </c>
      <c r="V545" t="s">
        <v>219</v>
      </c>
      <c r="W545" s="8">
        <f>SUM(F537,F545)</f>
        <v>132</v>
      </c>
      <c r="X545" s="8">
        <f t="shared" si="483"/>
        <v>132</v>
      </c>
      <c r="Y545" s="8">
        <f t="shared" si="484"/>
        <v>3373000</v>
      </c>
      <c r="Z545" s="8">
        <f t="shared" si="485"/>
        <v>2859000</v>
      </c>
      <c r="AA545" s="8">
        <f t="shared" si="486"/>
        <v>1480000</v>
      </c>
      <c r="AB545" s="8">
        <f t="shared" si="487"/>
        <v>1480000</v>
      </c>
      <c r="AC545" s="8">
        <f t="shared" si="488"/>
        <v>1270000</v>
      </c>
      <c r="AD545" s="8">
        <f t="shared" si="489"/>
        <v>98000</v>
      </c>
      <c r="AE545" s="8">
        <f t="shared" si="490"/>
        <v>139000</v>
      </c>
      <c r="AF545" s="8">
        <f t="shared" si="491"/>
        <v>235000</v>
      </c>
      <c r="AG545" s="8">
        <f t="shared" si="492"/>
        <v>0</v>
      </c>
      <c r="AH545" s="8">
        <f t="shared" si="493"/>
        <v>378000</v>
      </c>
      <c r="AI545" s="8">
        <f t="shared" si="494"/>
        <v>119000</v>
      </c>
      <c r="AJ545" s="8">
        <f t="shared" si="495"/>
        <v>301000</v>
      </c>
      <c r="AK545" s="8">
        <f t="shared" si="496"/>
        <v>109000</v>
      </c>
    </row>
    <row r="546" spans="1:37" x14ac:dyDescent="0.2">
      <c r="A546" s="7" t="s">
        <v>983</v>
      </c>
      <c r="B546" s="7" t="s">
        <v>982</v>
      </c>
      <c r="C546" s="7" t="s">
        <v>777</v>
      </c>
      <c r="D546" s="7" t="s">
        <v>786</v>
      </c>
      <c r="E546" s="8">
        <v>2015</v>
      </c>
      <c r="F546" s="8">
        <v>41</v>
      </c>
      <c r="G546" s="8">
        <v>41</v>
      </c>
      <c r="H546" s="8">
        <v>736000</v>
      </c>
      <c r="I546" s="8">
        <v>699000</v>
      </c>
      <c r="J546" s="8">
        <v>410000</v>
      </c>
      <c r="K546" s="8">
        <v>410000</v>
      </c>
      <c r="L546" s="8">
        <v>231000</v>
      </c>
      <c r="M546" s="8">
        <v>12000</v>
      </c>
      <c r="N546" s="8">
        <v>19000</v>
      </c>
      <c r="O546" s="8">
        <v>79000</v>
      </c>
      <c r="P546" s="8">
        <v>0</v>
      </c>
      <c r="Q546" s="8">
        <v>58000</v>
      </c>
      <c r="R546" s="8">
        <v>45000</v>
      </c>
      <c r="S546" s="8">
        <v>18000</v>
      </c>
      <c r="T546" s="8">
        <v>53000</v>
      </c>
      <c r="W546" s="8"/>
    </row>
    <row r="547" spans="1:37" x14ac:dyDescent="0.2">
      <c r="A547" s="7" t="s">
        <v>983</v>
      </c>
      <c r="B547" s="7" t="s">
        <v>982</v>
      </c>
      <c r="C547" s="7" t="s">
        <v>777</v>
      </c>
      <c r="D547" s="7" t="s">
        <v>786</v>
      </c>
      <c r="E547" s="8">
        <v>2016</v>
      </c>
      <c r="F547" s="8">
        <v>34</v>
      </c>
      <c r="G547" s="8">
        <v>34</v>
      </c>
      <c r="H547" s="8">
        <v>780000</v>
      </c>
      <c r="I547" s="8">
        <v>686000</v>
      </c>
      <c r="J547" s="8">
        <v>415000</v>
      </c>
      <c r="K547" s="8">
        <v>415000</v>
      </c>
      <c r="L547" s="8">
        <v>223000</v>
      </c>
      <c r="M547" s="8">
        <v>15000</v>
      </c>
      <c r="N547" s="8">
        <v>17000</v>
      </c>
      <c r="O547" s="8">
        <v>71000</v>
      </c>
      <c r="P547" s="8">
        <v>0</v>
      </c>
      <c r="Q547" s="8">
        <v>64000</v>
      </c>
      <c r="R547" s="8">
        <v>38000</v>
      </c>
      <c r="S547" s="8">
        <v>18000</v>
      </c>
      <c r="T547" s="8">
        <v>48000</v>
      </c>
    </row>
    <row r="548" spans="1:37" x14ac:dyDescent="0.2">
      <c r="A548" s="7" t="s">
        <v>983</v>
      </c>
      <c r="B548" s="7" t="s">
        <v>982</v>
      </c>
      <c r="C548" s="7" t="s">
        <v>777</v>
      </c>
      <c r="D548" s="7" t="s">
        <v>786</v>
      </c>
      <c r="E548" s="8">
        <v>2017</v>
      </c>
      <c r="F548" s="8">
        <v>33</v>
      </c>
      <c r="G548" s="8">
        <v>33</v>
      </c>
      <c r="H548" s="8">
        <v>923000</v>
      </c>
      <c r="I548" s="8">
        <v>704000</v>
      </c>
      <c r="J548" s="8">
        <v>432000</v>
      </c>
      <c r="K548" s="8">
        <v>432000</v>
      </c>
      <c r="L548" s="8">
        <v>227000</v>
      </c>
      <c r="M548" s="8">
        <v>14000</v>
      </c>
      <c r="N548" s="8">
        <v>19000</v>
      </c>
      <c r="O548" s="8">
        <v>74000</v>
      </c>
      <c r="P548" s="8">
        <v>0</v>
      </c>
      <c r="Q548" s="8">
        <v>50000</v>
      </c>
      <c r="R548" s="8">
        <v>51000</v>
      </c>
      <c r="S548" s="8">
        <v>19000</v>
      </c>
      <c r="T548" s="8">
        <v>39000</v>
      </c>
    </row>
    <row r="549" spans="1:37" x14ac:dyDescent="0.2">
      <c r="A549" s="7" t="s">
        <v>983</v>
      </c>
      <c r="B549" s="7" t="s">
        <v>982</v>
      </c>
      <c r="C549" s="7" t="s">
        <v>777</v>
      </c>
      <c r="D549" s="7" t="s">
        <v>786</v>
      </c>
      <c r="E549" s="8">
        <v>2018</v>
      </c>
      <c r="F549" s="8">
        <v>19</v>
      </c>
      <c r="G549" s="8">
        <v>19</v>
      </c>
      <c r="H549" s="8">
        <v>872000</v>
      </c>
      <c r="I549" s="8">
        <v>662000</v>
      </c>
      <c r="J549" s="8">
        <v>358000</v>
      </c>
      <c r="K549" s="8">
        <v>358000</v>
      </c>
      <c r="L549" s="8">
        <v>255000</v>
      </c>
      <c r="M549" s="8">
        <v>14000</v>
      </c>
      <c r="N549" s="8">
        <v>19000</v>
      </c>
      <c r="O549" s="8">
        <v>91000</v>
      </c>
      <c r="P549" s="8">
        <v>0</v>
      </c>
      <c r="Q549" s="8">
        <v>64000</v>
      </c>
      <c r="R549" s="8">
        <v>46000</v>
      </c>
      <c r="S549" s="8">
        <v>21000</v>
      </c>
      <c r="T549" s="8">
        <v>44000</v>
      </c>
    </row>
    <row r="550" spans="1:37" x14ac:dyDescent="0.2">
      <c r="A550" s="7" t="s">
        <v>983</v>
      </c>
      <c r="B550" s="7" t="s">
        <v>982</v>
      </c>
      <c r="C550" s="7" t="s">
        <v>777</v>
      </c>
      <c r="D550" s="7" t="s">
        <v>786</v>
      </c>
      <c r="E550" s="8">
        <v>2019</v>
      </c>
      <c r="F550" s="8">
        <v>20</v>
      </c>
      <c r="G550" s="8">
        <v>20</v>
      </c>
      <c r="H550" s="8">
        <v>713000</v>
      </c>
      <c r="I550" s="8">
        <v>668000</v>
      </c>
      <c r="J550" s="8">
        <v>326000</v>
      </c>
      <c r="K550" s="8">
        <v>326000</v>
      </c>
      <c r="L550" s="8">
        <v>301000</v>
      </c>
      <c r="M550" s="8">
        <v>14000</v>
      </c>
      <c r="N550" s="8">
        <v>23000</v>
      </c>
      <c r="O550" s="8">
        <v>78000</v>
      </c>
      <c r="P550" s="8">
        <v>0</v>
      </c>
      <c r="Q550" s="8">
        <v>108000</v>
      </c>
      <c r="R550" s="8">
        <v>52000</v>
      </c>
      <c r="S550" s="8">
        <v>26000</v>
      </c>
      <c r="T550" s="8">
        <v>41000</v>
      </c>
    </row>
    <row r="551" spans="1:37" x14ac:dyDescent="0.2">
      <c r="A551" s="7" t="s">
        <v>983</v>
      </c>
      <c r="B551" s="7" t="s">
        <v>982</v>
      </c>
      <c r="C551" s="7" t="s">
        <v>777</v>
      </c>
      <c r="D551" s="7" t="s">
        <v>786</v>
      </c>
      <c r="E551" s="8">
        <v>2020</v>
      </c>
      <c r="F551" s="8">
        <v>24</v>
      </c>
      <c r="G551" s="8">
        <v>24</v>
      </c>
      <c r="H551" s="8">
        <v>762000</v>
      </c>
      <c r="I551" s="8">
        <v>737000</v>
      </c>
      <c r="J551" s="8">
        <v>375000</v>
      </c>
      <c r="K551" s="8">
        <v>375000</v>
      </c>
      <c r="L551" s="8">
        <v>321000</v>
      </c>
      <c r="M551" s="8">
        <v>19000</v>
      </c>
      <c r="N551" s="8">
        <v>38000</v>
      </c>
      <c r="O551" s="8">
        <v>103000</v>
      </c>
      <c r="P551" s="8">
        <v>0</v>
      </c>
      <c r="Q551" s="8">
        <v>95000</v>
      </c>
      <c r="R551" s="8">
        <v>41000</v>
      </c>
      <c r="S551" s="8">
        <v>25000</v>
      </c>
      <c r="T551" s="8">
        <v>41000</v>
      </c>
    </row>
    <row r="552" spans="1:37" ht="16" x14ac:dyDescent="0.2">
      <c r="A552" s="7" t="s">
        <v>980</v>
      </c>
      <c r="B552" s="7" t="s">
        <v>979</v>
      </c>
      <c r="C552" s="7" t="s">
        <v>777</v>
      </c>
      <c r="D552" s="7" t="s">
        <v>786</v>
      </c>
      <c r="E552" s="8">
        <v>2015</v>
      </c>
      <c r="F552" s="8">
        <v>23</v>
      </c>
      <c r="G552" s="8">
        <v>23</v>
      </c>
      <c r="H552" s="8">
        <v>732000</v>
      </c>
      <c r="I552" s="8">
        <v>664000</v>
      </c>
      <c r="J552" s="8">
        <v>326000</v>
      </c>
      <c r="K552" s="8">
        <v>326000</v>
      </c>
      <c r="L552" s="8">
        <v>317000</v>
      </c>
      <c r="M552" s="8">
        <v>19000</v>
      </c>
      <c r="N552" s="8">
        <v>22000</v>
      </c>
      <c r="O552" s="8">
        <v>101000</v>
      </c>
      <c r="P552" s="8">
        <v>0</v>
      </c>
      <c r="Q552" s="8">
        <v>102000</v>
      </c>
      <c r="R552" s="8">
        <v>45000</v>
      </c>
      <c r="S552" s="8">
        <v>28000</v>
      </c>
      <c r="T552" s="8">
        <v>21000</v>
      </c>
      <c r="V552" t="s">
        <v>158</v>
      </c>
      <c r="W552" s="8">
        <f>SUM(F546,F552)</f>
        <v>64</v>
      </c>
      <c r="X552" s="8">
        <f t="shared" ref="X552:AK557" si="498">SUM(G546,G552)</f>
        <v>64</v>
      </c>
      <c r="Y552" s="8">
        <f t="shared" si="498"/>
        <v>1468000</v>
      </c>
      <c r="Z552" s="8">
        <f t="shared" si="498"/>
        <v>1363000</v>
      </c>
      <c r="AA552" s="8">
        <f t="shared" si="498"/>
        <v>736000</v>
      </c>
      <c r="AB552" s="8">
        <f t="shared" si="498"/>
        <v>736000</v>
      </c>
      <c r="AC552" s="8">
        <f t="shared" si="498"/>
        <v>548000</v>
      </c>
      <c r="AD552" s="8">
        <f t="shared" si="498"/>
        <v>31000</v>
      </c>
      <c r="AE552" s="8">
        <f t="shared" si="498"/>
        <v>41000</v>
      </c>
      <c r="AF552" s="8">
        <f t="shared" si="498"/>
        <v>180000</v>
      </c>
      <c r="AG552" s="8">
        <f t="shared" si="498"/>
        <v>0</v>
      </c>
      <c r="AH552" s="8">
        <f t="shared" si="498"/>
        <v>160000</v>
      </c>
      <c r="AI552" s="8">
        <f t="shared" si="498"/>
        <v>90000</v>
      </c>
      <c r="AJ552" s="8">
        <f t="shared" si="498"/>
        <v>46000</v>
      </c>
      <c r="AK552" s="8">
        <f t="shared" si="498"/>
        <v>74000</v>
      </c>
    </row>
    <row r="553" spans="1:37" ht="16" x14ac:dyDescent="0.2">
      <c r="A553" s="7" t="s">
        <v>980</v>
      </c>
      <c r="B553" s="7" t="s">
        <v>979</v>
      </c>
      <c r="C553" s="7" t="s">
        <v>777</v>
      </c>
      <c r="D553" s="7" t="s">
        <v>786</v>
      </c>
      <c r="E553" s="8">
        <v>2016</v>
      </c>
      <c r="F553" s="8">
        <v>23</v>
      </c>
      <c r="G553" s="8">
        <v>23</v>
      </c>
      <c r="H553" s="8">
        <v>677000</v>
      </c>
      <c r="I553" s="8">
        <v>660000</v>
      </c>
      <c r="J553" s="8">
        <v>365000</v>
      </c>
      <c r="K553" s="8">
        <v>365000</v>
      </c>
      <c r="L553" s="8">
        <v>273000</v>
      </c>
      <c r="M553" s="8">
        <v>20000</v>
      </c>
      <c r="N553" s="8">
        <v>21000</v>
      </c>
      <c r="O553" s="8">
        <v>94000</v>
      </c>
      <c r="P553" s="8">
        <v>0</v>
      </c>
      <c r="Q553" s="8">
        <v>68000</v>
      </c>
      <c r="R553" s="8">
        <v>41000</v>
      </c>
      <c r="S553" s="8">
        <v>29000</v>
      </c>
      <c r="T553" s="8">
        <v>22000</v>
      </c>
      <c r="V553" t="s">
        <v>158</v>
      </c>
      <c r="W553" s="8">
        <f t="shared" ref="W553:W557" si="499">SUM(F547,F553)</f>
        <v>57</v>
      </c>
      <c r="X553" s="8">
        <f t="shared" si="498"/>
        <v>57</v>
      </c>
      <c r="Y553" s="8">
        <f t="shared" si="498"/>
        <v>1457000</v>
      </c>
      <c r="Z553" s="8">
        <f t="shared" si="498"/>
        <v>1346000</v>
      </c>
      <c r="AA553" s="8">
        <f t="shared" si="498"/>
        <v>780000</v>
      </c>
      <c r="AB553" s="8">
        <f t="shared" si="498"/>
        <v>780000</v>
      </c>
      <c r="AC553" s="8">
        <f t="shared" si="498"/>
        <v>496000</v>
      </c>
      <c r="AD553" s="8">
        <f t="shared" si="498"/>
        <v>35000</v>
      </c>
      <c r="AE553" s="8">
        <f t="shared" si="498"/>
        <v>38000</v>
      </c>
      <c r="AF553" s="8">
        <f t="shared" si="498"/>
        <v>165000</v>
      </c>
      <c r="AG553" s="8">
        <f t="shared" si="498"/>
        <v>0</v>
      </c>
      <c r="AH553" s="8">
        <f t="shared" si="498"/>
        <v>132000</v>
      </c>
      <c r="AI553" s="8">
        <f t="shared" si="498"/>
        <v>79000</v>
      </c>
      <c r="AJ553" s="8">
        <f t="shared" si="498"/>
        <v>47000</v>
      </c>
      <c r="AK553" s="8">
        <f t="shared" si="498"/>
        <v>70000</v>
      </c>
    </row>
    <row r="554" spans="1:37" ht="16" x14ac:dyDescent="0.2">
      <c r="A554" s="7" t="s">
        <v>980</v>
      </c>
      <c r="B554" s="7" t="s">
        <v>979</v>
      </c>
      <c r="C554" s="7" t="s">
        <v>777</v>
      </c>
      <c r="D554" s="7" t="s">
        <v>786</v>
      </c>
      <c r="E554" s="8">
        <v>2017</v>
      </c>
      <c r="F554" s="8">
        <v>22</v>
      </c>
      <c r="G554" s="8">
        <v>22</v>
      </c>
      <c r="H554" s="8">
        <v>739000</v>
      </c>
      <c r="I554" s="8">
        <v>664000</v>
      </c>
      <c r="J554" s="8">
        <v>316000</v>
      </c>
      <c r="K554" s="8">
        <v>316000</v>
      </c>
      <c r="L554" s="8">
        <v>326000</v>
      </c>
      <c r="M554" s="8">
        <v>22000</v>
      </c>
      <c r="N554" s="8">
        <v>20000</v>
      </c>
      <c r="O554" s="8">
        <v>106000</v>
      </c>
      <c r="P554" s="8">
        <v>0</v>
      </c>
      <c r="Q554" s="8">
        <v>98000</v>
      </c>
      <c r="R554" s="8">
        <v>47000</v>
      </c>
      <c r="S554" s="8">
        <v>33000</v>
      </c>
      <c r="T554" s="8">
        <v>22000</v>
      </c>
      <c r="V554" t="s">
        <v>158</v>
      </c>
      <c r="W554" s="8">
        <f t="shared" si="499"/>
        <v>55</v>
      </c>
      <c r="X554" s="8">
        <f t="shared" si="498"/>
        <v>55</v>
      </c>
      <c r="Y554" s="8">
        <f t="shared" si="498"/>
        <v>1662000</v>
      </c>
      <c r="Z554" s="8">
        <f t="shared" si="498"/>
        <v>1368000</v>
      </c>
      <c r="AA554" s="8">
        <f t="shared" si="498"/>
        <v>748000</v>
      </c>
      <c r="AB554" s="8">
        <f t="shared" si="498"/>
        <v>748000</v>
      </c>
      <c r="AC554" s="8">
        <f t="shared" si="498"/>
        <v>553000</v>
      </c>
      <c r="AD554" s="8">
        <f t="shared" si="498"/>
        <v>36000</v>
      </c>
      <c r="AE554" s="8">
        <f t="shared" si="498"/>
        <v>39000</v>
      </c>
      <c r="AF554" s="8">
        <f t="shared" si="498"/>
        <v>180000</v>
      </c>
      <c r="AG554" s="8">
        <f t="shared" si="498"/>
        <v>0</v>
      </c>
      <c r="AH554" s="8">
        <f t="shared" si="498"/>
        <v>148000</v>
      </c>
      <c r="AI554" s="8">
        <f t="shared" si="498"/>
        <v>98000</v>
      </c>
      <c r="AJ554" s="8">
        <f t="shared" si="498"/>
        <v>52000</v>
      </c>
      <c r="AK554" s="8">
        <f t="shared" si="498"/>
        <v>61000</v>
      </c>
    </row>
    <row r="555" spans="1:37" ht="16" x14ac:dyDescent="0.2">
      <c r="A555" s="7" t="s">
        <v>980</v>
      </c>
      <c r="B555" s="7" t="s">
        <v>979</v>
      </c>
      <c r="C555" s="7" t="s">
        <v>777</v>
      </c>
      <c r="D555" s="7" t="s">
        <v>786</v>
      </c>
      <c r="E555" s="8">
        <v>2018</v>
      </c>
      <c r="F555" s="8">
        <v>17</v>
      </c>
      <c r="G555" s="8">
        <v>17</v>
      </c>
      <c r="H555" s="8">
        <v>720000</v>
      </c>
      <c r="I555" s="8">
        <v>645000</v>
      </c>
      <c r="J555" s="8">
        <v>297000</v>
      </c>
      <c r="K555" s="8">
        <v>297000</v>
      </c>
      <c r="L555" s="8">
        <v>332000</v>
      </c>
      <c r="M555" s="8">
        <v>23000</v>
      </c>
      <c r="N555" s="8">
        <v>17000</v>
      </c>
      <c r="O555" s="8">
        <v>113000</v>
      </c>
      <c r="P555" s="8">
        <v>0</v>
      </c>
      <c r="Q555" s="8">
        <v>104000</v>
      </c>
      <c r="R555" s="8">
        <v>43000</v>
      </c>
      <c r="S555" s="8">
        <v>32000</v>
      </c>
      <c r="T555" s="8">
        <v>16000</v>
      </c>
      <c r="V555" t="s">
        <v>158</v>
      </c>
      <c r="W555" s="8">
        <f t="shared" si="499"/>
        <v>36</v>
      </c>
      <c r="X555" s="8">
        <f t="shared" si="498"/>
        <v>36</v>
      </c>
      <c r="Y555" s="8">
        <f t="shared" si="498"/>
        <v>1592000</v>
      </c>
      <c r="Z555" s="8">
        <f t="shared" si="498"/>
        <v>1307000</v>
      </c>
      <c r="AA555" s="8">
        <f t="shared" si="498"/>
        <v>655000</v>
      </c>
      <c r="AB555" s="8">
        <f t="shared" si="498"/>
        <v>655000</v>
      </c>
      <c r="AC555" s="8">
        <f t="shared" si="498"/>
        <v>587000</v>
      </c>
      <c r="AD555" s="8">
        <f t="shared" si="498"/>
        <v>37000</v>
      </c>
      <c r="AE555" s="8">
        <f t="shared" si="498"/>
        <v>36000</v>
      </c>
      <c r="AF555" s="8">
        <f t="shared" si="498"/>
        <v>204000</v>
      </c>
      <c r="AG555" s="8">
        <f t="shared" si="498"/>
        <v>0</v>
      </c>
      <c r="AH555" s="8">
        <f t="shared" si="498"/>
        <v>168000</v>
      </c>
      <c r="AI555" s="8">
        <f t="shared" si="498"/>
        <v>89000</v>
      </c>
      <c r="AJ555" s="8">
        <f t="shared" si="498"/>
        <v>53000</v>
      </c>
      <c r="AK555" s="8">
        <f t="shared" si="498"/>
        <v>60000</v>
      </c>
    </row>
    <row r="556" spans="1:37" ht="16" x14ac:dyDescent="0.2">
      <c r="A556" s="7" t="s">
        <v>980</v>
      </c>
      <c r="B556" s="7" t="s">
        <v>979</v>
      </c>
      <c r="C556" s="7" t="s">
        <v>777</v>
      </c>
      <c r="D556" s="7" t="s">
        <v>786</v>
      </c>
      <c r="E556" s="8">
        <v>2019</v>
      </c>
      <c r="F556" s="8">
        <v>17</v>
      </c>
      <c r="G556" s="8">
        <v>17</v>
      </c>
      <c r="H556" s="8">
        <v>720000</v>
      </c>
      <c r="I556" s="8">
        <v>673000</v>
      </c>
      <c r="J556" s="8">
        <v>306000</v>
      </c>
      <c r="K556" s="8">
        <v>306000</v>
      </c>
      <c r="L556" s="8">
        <v>337000</v>
      </c>
      <c r="M556" s="8">
        <v>22000</v>
      </c>
      <c r="N556" s="8">
        <v>19000</v>
      </c>
      <c r="O556" s="8">
        <v>95000</v>
      </c>
      <c r="P556" s="8">
        <v>0</v>
      </c>
      <c r="Q556" s="8">
        <v>115000</v>
      </c>
      <c r="R556" s="8">
        <v>46000</v>
      </c>
      <c r="S556" s="8">
        <v>40000</v>
      </c>
      <c r="T556" s="8">
        <v>30000</v>
      </c>
      <c r="V556" t="s">
        <v>158</v>
      </c>
      <c r="W556" s="8">
        <f t="shared" si="499"/>
        <v>37</v>
      </c>
      <c r="X556" s="8">
        <f t="shared" si="498"/>
        <v>37</v>
      </c>
      <c r="Y556" s="8">
        <f t="shared" si="498"/>
        <v>1433000</v>
      </c>
      <c r="Z556" s="8">
        <f t="shared" si="498"/>
        <v>1341000</v>
      </c>
      <c r="AA556" s="8">
        <f t="shared" si="498"/>
        <v>632000</v>
      </c>
      <c r="AB556" s="8">
        <f t="shared" si="498"/>
        <v>632000</v>
      </c>
      <c r="AC556" s="8">
        <f t="shared" si="498"/>
        <v>638000</v>
      </c>
      <c r="AD556" s="8">
        <f t="shared" si="498"/>
        <v>36000</v>
      </c>
      <c r="AE556" s="8">
        <f t="shared" si="498"/>
        <v>42000</v>
      </c>
      <c r="AF556" s="8">
        <f t="shared" si="498"/>
        <v>173000</v>
      </c>
      <c r="AG556" s="8">
        <f t="shared" si="498"/>
        <v>0</v>
      </c>
      <c r="AH556" s="8">
        <f t="shared" si="498"/>
        <v>223000</v>
      </c>
      <c r="AI556" s="8">
        <f t="shared" si="498"/>
        <v>98000</v>
      </c>
      <c r="AJ556" s="8">
        <f t="shared" si="498"/>
        <v>66000</v>
      </c>
      <c r="AK556" s="8">
        <f t="shared" si="498"/>
        <v>71000</v>
      </c>
    </row>
    <row r="557" spans="1:37" ht="16" x14ac:dyDescent="0.2">
      <c r="A557" s="7" t="s">
        <v>980</v>
      </c>
      <c r="B557" s="7" t="s">
        <v>979</v>
      </c>
      <c r="C557" s="7" t="s">
        <v>777</v>
      </c>
      <c r="D557" s="7" t="s">
        <v>786</v>
      </c>
      <c r="E557" s="8">
        <v>2020</v>
      </c>
      <c r="F557" s="8">
        <v>13</v>
      </c>
      <c r="G557" s="8">
        <v>13</v>
      </c>
      <c r="H557" s="8">
        <v>707000</v>
      </c>
      <c r="I557" s="8">
        <v>682000</v>
      </c>
      <c r="J557" s="8">
        <v>374000</v>
      </c>
      <c r="K557" s="8">
        <v>374000</v>
      </c>
      <c r="L557" s="8">
        <v>293000</v>
      </c>
      <c r="M557" s="8">
        <v>34000</v>
      </c>
      <c r="N557" s="8">
        <v>13000</v>
      </c>
      <c r="O557" s="8">
        <v>100000</v>
      </c>
      <c r="P557" s="8">
        <v>0</v>
      </c>
      <c r="Q557" s="8">
        <v>78000</v>
      </c>
      <c r="R557" s="8">
        <v>43000</v>
      </c>
      <c r="S557" s="8">
        <v>25000</v>
      </c>
      <c r="T557" s="8">
        <v>15000</v>
      </c>
      <c r="V557" t="s">
        <v>158</v>
      </c>
      <c r="W557" s="8">
        <f t="shared" si="499"/>
        <v>37</v>
      </c>
      <c r="X557" s="8">
        <f t="shared" si="498"/>
        <v>37</v>
      </c>
      <c r="Y557" s="8">
        <f t="shared" si="498"/>
        <v>1469000</v>
      </c>
      <c r="Z557" s="8">
        <f t="shared" si="498"/>
        <v>1419000</v>
      </c>
      <c r="AA557" s="8">
        <f t="shared" si="498"/>
        <v>749000</v>
      </c>
      <c r="AB557" s="8">
        <f t="shared" si="498"/>
        <v>749000</v>
      </c>
      <c r="AC557" s="8">
        <f t="shared" si="498"/>
        <v>614000</v>
      </c>
      <c r="AD557" s="8">
        <f t="shared" si="498"/>
        <v>53000</v>
      </c>
      <c r="AE557" s="8">
        <f t="shared" si="498"/>
        <v>51000</v>
      </c>
      <c r="AF557" s="8">
        <f t="shared" si="498"/>
        <v>203000</v>
      </c>
      <c r="AG557" s="8">
        <f t="shared" si="498"/>
        <v>0</v>
      </c>
      <c r="AH557" s="8">
        <f t="shared" si="498"/>
        <v>173000</v>
      </c>
      <c r="AI557" s="8">
        <f t="shared" si="498"/>
        <v>84000</v>
      </c>
      <c r="AJ557" s="8">
        <f t="shared" si="498"/>
        <v>50000</v>
      </c>
      <c r="AK557" s="8">
        <f t="shared" si="498"/>
        <v>56000</v>
      </c>
    </row>
    <row r="558" spans="1:37" ht="16" x14ac:dyDescent="0.2">
      <c r="A558" s="7" t="s">
        <v>980</v>
      </c>
      <c r="B558" s="7" t="s">
        <v>981</v>
      </c>
      <c r="C558" s="7" t="s">
        <v>777</v>
      </c>
      <c r="D558" s="7" t="s">
        <v>786</v>
      </c>
      <c r="E558" s="8">
        <v>2021</v>
      </c>
      <c r="F558" s="8">
        <v>37</v>
      </c>
      <c r="G558" s="8">
        <v>37</v>
      </c>
      <c r="H558" s="8">
        <v>1484000</v>
      </c>
      <c r="I558" s="8">
        <v>1481000</v>
      </c>
      <c r="J558" s="8">
        <v>813000</v>
      </c>
      <c r="K558" s="8">
        <v>813000</v>
      </c>
      <c r="L558" s="8">
        <v>604000</v>
      </c>
      <c r="M558" s="8">
        <v>57000</v>
      </c>
      <c r="N558" s="8">
        <v>34000</v>
      </c>
      <c r="O558" s="8">
        <v>164000</v>
      </c>
      <c r="P558" s="8">
        <v>0</v>
      </c>
      <c r="Q558" s="8">
        <v>197000</v>
      </c>
      <c r="R558" s="8">
        <v>105000</v>
      </c>
      <c r="S558" s="8">
        <v>47000</v>
      </c>
      <c r="T558" s="8">
        <v>64000</v>
      </c>
      <c r="V558" t="s">
        <v>158</v>
      </c>
      <c r="W558" s="8">
        <f>F558</f>
        <v>37</v>
      </c>
      <c r="X558" s="8">
        <f t="shared" ref="X558:AK559" si="500">G558</f>
        <v>37</v>
      </c>
      <c r="Y558" s="8">
        <f t="shared" si="500"/>
        <v>1484000</v>
      </c>
      <c r="Z558" s="8">
        <f t="shared" si="500"/>
        <v>1481000</v>
      </c>
      <c r="AA558" s="8">
        <f t="shared" si="500"/>
        <v>813000</v>
      </c>
      <c r="AB558" s="8">
        <f t="shared" si="500"/>
        <v>813000</v>
      </c>
      <c r="AC558" s="8">
        <f t="shared" si="500"/>
        <v>604000</v>
      </c>
      <c r="AD558" s="8">
        <f t="shared" si="500"/>
        <v>57000</v>
      </c>
      <c r="AE558" s="8">
        <f t="shared" si="500"/>
        <v>34000</v>
      </c>
      <c r="AF558" s="8">
        <f t="shared" si="500"/>
        <v>164000</v>
      </c>
      <c r="AG558" s="8">
        <f t="shared" si="500"/>
        <v>0</v>
      </c>
      <c r="AH558" s="8">
        <f t="shared" si="500"/>
        <v>197000</v>
      </c>
      <c r="AI558" s="8">
        <f t="shared" si="500"/>
        <v>105000</v>
      </c>
      <c r="AJ558" s="8">
        <f t="shared" si="500"/>
        <v>47000</v>
      </c>
      <c r="AK558" s="8">
        <f t="shared" si="500"/>
        <v>64000</v>
      </c>
    </row>
    <row r="559" spans="1:37" ht="16" x14ac:dyDescent="0.2">
      <c r="A559" s="7" t="s">
        <v>980</v>
      </c>
      <c r="B559" s="7" t="s">
        <v>981</v>
      </c>
      <c r="C559" s="7" t="s">
        <v>777</v>
      </c>
      <c r="D559" s="7" t="s">
        <v>786</v>
      </c>
      <c r="E559" s="8">
        <v>2022</v>
      </c>
      <c r="F559" s="8">
        <v>38</v>
      </c>
      <c r="G559" s="8">
        <v>38</v>
      </c>
      <c r="H559" s="8">
        <v>1783000</v>
      </c>
      <c r="I559" s="8">
        <v>1714000</v>
      </c>
      <c r="J559" s="8">
        <v>855000</v>
      </c>
      <c r="K559" s="8">
        <v>855000</v>
      </c>
      <c r="L559" s="8">
        <v>788000</v>
      </c>
      <c r="M559" s="8">
        <v>58000</v>
      </c>
      <c r="N559" s="8">
        <v>25000</v>
      </c>
      <c r="O559" s="8">
        <v>185000</v>
      </c>
      <c r="P559" s="8">
        <v>0</v>
      </c>
      <c r="Q559" s="8">
        <v>366000</v>
      </c>
      <c r="R559" s="8">
        <v>105000</v>
      </c>
      <c r="S559" s="8">
        <v>49000</v>
      </c>
      <c r="T559" s="8">
        <v>71000</v>
      </c>
      <c r="V559" t="s">
        <v>158</v>
      </c>
      <c r="W559" s="8">
        <f>F559</f>
        <v>38</v>
      </c>
      <c r="X559" s="8">
        <f t="shared" si="500"/>
        <v>38</v>
      </c>
      <c r="Y559" s="8">
        <f t="shared" si="500"/>
        <v>1783000</v>
      </c>
      <c r="Z559" s="8">
        <f t="shared" si="500"/>
        <v>1714000</v>
      </c>
      <c r="AA559" s="8">
        <f t="shared" si="500"/>
        <v>855000</v>
      </c>
      <c r="AB559" s="8">
        <f t="shared" si="500"/>
        <v>855000</v>
      </c>
      <c r="AC559" s="8">
        <f t="shared" si="500"/>
        <v>788000</v>
      </c>
      <c r="AD559" s="8">
        <f t="shared" si="500"/>
        <v>58000</v>
      </c>
      <c r="AE559" s="8">
        <f t="shared" si="500"/>
        <v>25000</v>
      </c>
      <c r="AF559" s="8">
        <f t="shared" si="500"/>
        <v>185000</v>
      </c>
      <c r="AG559" s="8">
        <f t="shared" si="500"/>
        <v>0</v>
      </c>
      <c r="AH559" s="8">
        <f t="shared" si="500"/>
        <v>366000</v>
      </c>
      <c r="AI559" s="8">
        <f t="shared" si="500"/>
        <v>105000</v>
      </c>
      <c r="AJ559" s="8">
        <f t="shared" si="500"/>
        <v>49000</v>
      </c>
      <c r="AK559" s="8">
        <f t="shared" si="500"/>
        <v>71000</v>
      </c>
    </row>
    <row r="560" spans="1:37" x14ac:dyDescent="0.2">
      <c r="A560" s="7" t="s">
        <v>1021</v>
      </c>
      <c r="B560" s="7" t="s">
        <v>1020</v>
      </c>
      <c r="C560" s="7" t="s">
        <v>777</v>
      </c>
      <c r="D560" s="7" t="s">
        <v>786</v>
      </c>
      <c r="E560" s="8">
        <v>2015</v>
      </c>
      <c r="F560" s="8">
        <v>363</v>
      </c>
      <c r="G560" s="8">
        <v>363</v>
      </c>
      <c r="H560" s="8">
        <v>5309000</v>
      </c>
      <c r="I560" s="8">
        <v>3869000</v>
      </c>
      <c r="J560" s="8">
        <v>2327000</v>
      </c>
      <c r="K560" s="8">
        <v>2327000</v>
      </c>
      <c r="L560" s="8">
        <v>1542000</v>
      </c>
      <c r="M560" s="8">
        <v>136000</v>
      </c>
      <c r="N560" s="8">
        <v>180000</v>
      </c>
      <c r="O560" s="8">
        <v>111000</v>
      </c>
      <c r="P560" s="8">
        <v>263000</v>
      </c>
      <c r="Q560" s="8">
        <v>660000</v>
      </c>
      <c r="R560" s="8">
        <v>158000</v>
      </c>
      <c r="S560" s="8">
        <v>34000</v>
      </c>
      <c r="T560" s="8">
        <v>0</v>
      </c>
    </row>
    <row r="561" spans="1:37" x14ac:dyDescent="0.2">
      <c r="A561" s="7" t="s">
        <v>1021</v>
      </c>
      <c r="B561" s="7" t="s">
        <v>1020</v>
      </c>
      <c r="C561" s="7" t="s">
        <v>777</v>
      </c>
      <c r="D561" s="7" t="s">
        <v>786</v>
      </c>
      <c r="E561" s="8">
        <v>2016</v>
      </c>
      <c r="F561" s="8">
        <v>389</v>
      </c>
      <c r="G561" s="8">
        <v>389</v>
      </c>
      <c r="H561" s="8">
        <v>4307000</v>
      </c>
      <c r="I561" s="8">
        <v>4160000</v>
      </c>
      <c r="J561" s="8">
        <v>2494000</v>
      </c>
      <c r="K561" s="8">
        <v>2494000</v>
      </c>
      <c r="L561" s="8">
        <v>1666000</v>
      </c>
      <c r="M561" s="8">
        <v>136000</v>
      </c>
      <c r="N561" s="8">
        <v>224000</v>
      </c>
      <c r="O561" s="8">
        <v>89000</v>
      </c>
      <c r="P561" s="8">
        <v>317000</v>
      </c>
      <c r="Q561" s="8">
        <v>676000</v>
      </c>
      <c r="R561" s="8">
        <v>172000</v>
      </c>
      <c r="S561" s="8">
        <v>52000</v>
      </c>
      <c r="T561" s="8">
        <v>0</v>
      </c>
    </row>
    <row r="562" spans="1:37" x14ac:dyDescent="0.2">
      <c r="A562" s="7" t="s">
        <v>1021</v>
      </c>
      <c r="B562" s="7" t="s">
        <v>1020</v>
      </c>
      <c r="C562" s="7" t="s">
        <v>777</v>
      </c>
      <c r="D562" s="7" t="s">
        <v>786</v>
      </c>
      <c r="E562" s="8">
        <v>2017</v>
      </c>
      <c r="F562" s="8">
        <v>375</v>
      </c>
      <c r="G562" s="8">
        <v>375</v>
      </c>
      <c r="H562" s="8">
        <v>4331000</v>
      </c>
      <c r="I562" s="8">
        <v>4321000</v>
      </c>
      <c r="J562" s="8">
        <v>2607000</v>
      </c>
      <c r="K562" s="8">
        <v>2607000</v>
      </c>
      <c r="L562" s="8">
        <v>1714000</v>
      </c>
      <c r="M562" s="8">
        <v>143000</v>
      </c>
      <c r="N562" s="8">
        <v>214000</v>
      </c>
      <c r="O562" s="8">
        <v>123000</v>
      </c>
      <c r="P562" s="8">
        <v>342000</v>
      </c>
      <c r="Q562" s="8">
        <v>676000</v>
      </c>
      <c r="R562" s="8">
        <v>156000</v>
      </c>
      <c r="S562" s="8">
        <v>60000</v>
      </c>
      <c r="T562" s="8">
        <v>0</v>
      </c>
    </row>
    <row r="563" spans="1:37" x14ac:dyDescent="0.2">
      <c r="A563" s="7" t="s">
        <v>1021</v>
      </c>
      <c r="B563" s="7" t="s">
        <v>1020</v>
      </c>
      <c r="C563" s="7" t="s">
        <v>777</v>
      </c>
      <c r="D563" s="7" t="s">
        <v>786</v>
      </c>
      <c r="E563" s="8">
        <v>2018</v>
      </c>
      <c r="F563" s="8">
        <v>361</v>
      </c>
      <c r="G563" s="8">
        <v>361</v>
      </c>
      <c r="H563" s="8">
        <v>4672000</v>
      </c>
      <c r="I563" s="8">
        <v>4323000</v>
      </c>
      <c r="J563" s="8">
        <v>2460000</v>
      </c>
      <c r="K563" s="8">
        <v>2460000</v>
      </c>
      <c r="L563" s="8">
        <v>1863000</v>
      </c>
      <c r="M563" s="8">
        <v>164000</v>
      </c>
      <c r="N563" s="8">
        <v>233000</v>
      </c>
      <c r="O563" s="8">
        <v>121000</v>
      </c>
      <c r="P563" s="8">
        <v>375000</v>
      </c>
      <c r="Q563" s="8">
        <v>710000</v>
      </c>
      <c r="R563" s="8">
        <v>210000</v>
      </c>
      <c r="S563" s="8">
        <v>50000</v>
      </c>
      <c r="T563" s="8">
        <v>0</v>
      </c>
    </row>
    <row r="564" spans="1:37" x14ac:dyDescent="0.2">
      <c r="A564" s="7" t="s">
        <v>1021</v>
      </c>
      <c r="B564" s="7" t="s">
        <v>1020</v>
      </c>
      <c r="C564" s="7" t="s">
        <v>777</v>
      </c>
      <c r="D564" s="7" t="s">
        <v>786</v>
      </c>
      <c r="E564" s="8">
        <v>2019</v>
      </c>
      <c r="F564" s="8">
        <v>351</v>
      </c>
      <c r="G564" s="8">
        <v>351</v>
      </c>
      <c r="H564" s="8">
        <v>4668000</v>
      </c>
      <c r="I564" s="8">
        <v>4450000</v>
      </c>
      <c r="J564" s="8">
        <v>2580000</v>
      </c>
      <c r="K564" s="8">
        <v>2580000</v>
      </c>
      <c r="L564" s="8">
        <v>1827000</v>
      </c>
      <c r="M564" s="8">
        <v>154000</v>
      </c>
      <c r="N564" s="8">
        <v>209000</v>
      </c>
      <c r="O564" s="8">
        <v>118000</v>
      </c>
      <c r="P564" s="8">
        <v>381000</v>
      </c>
      <c r="Q564" s="8">
        <v>753000</v>
      </c>
      <c r="R564" s="8">
        <v>166000</v>
      </c>
      <c r="S564" s="8">
        <v>46000</v>
      </c>
      <c r="T564" s="8">
        <v>43000</v>
      </c>
    </row>
    <row r="565" spans="1:37" x14ac:dyDescent="0.2">
      <c r="A565" s="7" t="s">
        <v>1021</v>
      </c>
      <c r="B565" s="7" t="s">
        <v>1020</v>
      </c>
      <c r="C565" s="7" t="s">
        <v>777</v>
      </c>
      <c r="D565" s="7" t="s">
        <v>786</v>
      </c>
      <c r="E565" s="8">
        <v>2020</v>
      </c>
      <c r="F565" s="8">
        <v>333</v>
      </c>
      <c r="G565" s="8">
        <v>333</v>
      </c>
      <c r="H565" s="8">
        <v>4540000</v>
      </c>
      <c r="I565" s="8">
        <v>4434000</v>
      </c>
      <c r="J565" s="8">
        <v>2456000</v>
      </c>
      <c r="K565" s="8">
        <v>2456000</v>
      </c>
      <c r="L565" s="8">
        <v>1805000</v>
      </c>
      <c r="M565" s="8">
        <v>167000</v>
      </c>
      <c r="N565" s="8">
        <v>209000</v>
      </c>
      <c r="O565" s="8">
        <v>155000</v>
      </c>
      <c r="P565" s="8">
        <v>383000</v>
      </c>
      <c r="Q565" s="8">
        <v>655000</v>
      </c>
      <c r="R565" s="8">
        <v>172000</v>
      </c>
      <c r="S565" s="8">
        <v>64000</v>
      </c>
      <c r="T565" s="8">
        <v>173000</v>
      </c>
    </row>
    <row r="566" spans="1:37" x14ac:dyDescent="0.2">
      <c r="A566" s="7" t="s">
        <v>1021</v>
      </c>
      <c r="B566" s="7" t="s">
        <v>1020</v>
      </c>
      <c r="C566" s="7" t="s">
        <v>777</v>
      </c>
      <c r="D566" s="7" t="s">
        <v>786</v>
      </c>
      <c r="E566" s="8">
        <v>2021</v>
      </c>
      <c r="F566" s="8">
        <v>334</v>
      </c>
      <c r="G566" s="8">
        <v>334</v>
      </c>
      <c r="H566" s="8">
        <v>4387000</v>
      </c>
      <c r="I566" s="8">
        <v>4376000</v>
      </c>
      <c r="J566" s="8">
        <v>2513000</v>
      </c>
      <c r="K566" s="8">
        <v>2513000</v>
      </c>
      <c r="L566" s="8">
        <v>1863000</v>
      </c>
      <c r="M566" s="8">
        <v>171000</v>
      </c>
      <c r="N566" s="8">
        <v>260000</v>
      </c>
      <c r="O566" s="8">
        <v>120000</v>
      </c>
      <c r="P566" s="8">
        <v>405000</v>
      </c>
      <c r="Q566" s="8">
        <v>757000</v>
      </c>
      <c r="R566" s="8">
        <v>102000</v>
      </c>
      <c r="S566" s="8">
        <v>48000</v>
      </c>
      <c r="T566" s="8">
        <v>0</v>
      </c>
    </row>
    <row r="567" spans="1:37" x14ac:dyDescent="0.2">
      <c r="A567" s="7" t="s">
        <v>1021</v>
      </c>
      <c r="B567" s="7" t="s">
        <v>1020</v>
      </c>
      <c r="C567" s="7" t="s">
        <v>777</v>
      </c>
      <c r="D567" s="7" t="s">
        <v>786</v>
      </c>
      <c r="E567" s="8">
        <v>2022</v>
      </c>
      <c r="F567" s="8">
        <v>341</v>
      </c>
      <c r="G567" s="8">
        <v>341</v>
      </c>
      <c r="H567" s="8">
        <v>4760000</v>
      </c>
      <c r="I567" s="8">
        <v>4755000</v>
      </c>
      <c r="J567" s="8">
        <v>2769000</v>
      </c>
      <c r="K567" s="8">
        <v>2769000</v>
      </c>
      <c r="L567" s="8">
        <v>1986000</v>
      </c>
      <c r="M567" s="8">
        <v>156000</v>
      </c>
      <c r="N567" s="8">
        <v>229000</v>
      </c>
      <c r="O567" s="8">
        <v>148000</v>
      </c>
      <c r="P567" s="8">
        <v>405000</v>
      </c>
      <c r="Q567" s="8">
        <v>848000</v>
      </c>
      <c r="R567" s="8">
        <v>148000</v>
      </c>
      <c r="S567" s="8">
        <v>52000</v>
      </c>
      <c r="T567" s="8">
        <v>0</v>
      </c>
    </row>
    <row r="568" spans="1:37" ht="16" x14ac:dyDescent="0.2">
      <c r="A568" s="7" t="s">
        <v>978</v>
      </c>
      <c r="B568" s="7" t="s">
        <v>977</v>
      </c>
      <c r="C568" s="7" t="s">
        <v>777</v>
      </c>
      <c r="D568" s="7" t="s">
        <v>786</v>
      </c>
      <c r="E568" s="8">
        <v>2015</v>
      </c>
      <c r="F568" s="8">
        <v>931</v>
      </c>
      <c r="G568" s="8">
        <v>931</v>
      </c>
      <c r="H568" s="8">
        <v>9049000</v>
      </c>
      <c r="I568" s="8">
        <v>8912000</v>
      </c>
      <c r="J568" s="8">
        <v>5204000</v>
      </c>
      <c r="K568" s="8">
        <v>5204000</v>
      </c>
      <c r="L568" s="8">
        <v>3078000</v>
      </c>
      <c r="M568" s="8">
        <v>475000</v>
      </c>
      <c r="N568" s="8">
        <v>409000</v>
      </c>
      <c r="O568" s="8">
        <v>240000</v>
      </c>
      <c r="P568" s="8">
        <v>472000</v>
      </c>
      <c r="Q568" s="8">
        <v>949000</v>
      </c>
      <c r="R568" s="8">
        <v>473000</v>
      </c>
      <c r="S568" s="8">
        <v>60000</v>
      </c>
      <c r="T568" s="8">
        <v>630000</v>
      </c>
      <c r="V568" t="s">
        <v>60</v>
      </c>
      <c r="W568" s="8">
        <f>SUM(F560,F568)</f>
        <v>1294</v>
      </c>
      <c r="X568" s="8">
        <f t="shared" ref="X568:X575" si="501">SUM(G560,G568)</f>
        <v>1294</v>
      </c>
      <c r="Y568" s="8">
        <f t="shared" ref="Y568:Y575" si="502">SUM(H560,H568)</f>
        <v>14358000</v>
      </c>
      <c r="Z568" s="8">
        <f t="shared" ref="Z568:Z575" si="503">SUM(I560,I568)</f>
        <v>12781000</v>
      </c>
      <c r="AA568" s="8">
        <f t="shared" ref="AA568:AA575" si="504">SUM(J560,J568)</f>
        <v>7531000</v>
      </c>
      <c r="AB568" s="8">
        <f t="shared" ref="AB568:AB575" si="505">SUM(K560,K568)</f>
        <v>7531000</v>
      </c>
      <c r="AC568" s="8">
        <f t="shared" ref="AC568:AC575" si="506">SUM(L560,L568)</f>
        <v>4620000</v>
      </c>
      <c r="AD568" s="8">
        <f t="shared" ref="AD568:AD575" si="507">SUM(M560,M568)</f>
        <v>611000</v>
      </c>
      <c r="AE568" s="8">
        <f t="shared" ref="AE568:AE575" si="508">SUM(N560,N568)</f>
        <v>589000</v>
      </c>
      <c r="AF568" s="8">
        <f t="shared" ref="AF568:AF575" si="509">SUM(O560,O568)</f>
        <v>351000</v>
      </c>
      <c r="AG568" s="8">
        <f t="shared" ref="AG568:AG575" si="510">SUM(P560,P568)</f>
        <v>735000</v>
      </c>
      <c r="AH568" s="8">
        <f t="shared" ref="AH568:AH575" si="511">SUM(Q560,Q568)</f>
        <v>1609000</v>
      </c>
      <c r="AI568" s="8">
        <f t="shared" ref="AI568:AI575" si="512">SUM(R560,R568)</f>
        <v>631000</v>
      </c>
      <c r="AJ568" s="8">
        <f t="shared" ref="AJ568:AJ575" si="513">SUM(S560,S568)</f>
        <v>94000</v>
      </c>
      <c r="AK568" s="8">
        <f t="shared" ref="AK568:AK575" si="514">SUM(T560,T568)</f>
        <v>630000</v>
      </c>
    </row>
    <row r="569" spans="1:37" ht="16" x14ac:dyDescent="0.2">
      <c r="A569" s="7" t="s">
        <v>978</v>
      </c>
      <c r="B569" s="7" t="s">
        <v>977</v>
      </c>
      <c r="C569" s="7" t="s">
        <v>777</v>
      </c>
      <c r="D569" s="7" t="s">
        <v>786</v>
      </c>
      <c r="E569" s="8">
        <v>2016</v>
      </c>
      <c r="F569" s="8">
        <v>935</v>
      </c>
      <c r="G569" s="8">
        <v>935</v>
      </c>
      <c r="H569" s="8">
        <v>9503000</v>
      </c>
      <c r="I569" s="8">
        <v>9422000</v>
      </c>
      <c r="J569" s="8">
        <v>5515000</v>
      </c>
      <c r="K569" s="8">
        <v>5515000</v>
      </c>
      <c r="L569" s="8">
        <v>3257000</v>
      </c>
      <c r="M569" s="8">
        <v>488000</v>
      </c>
      <c r="N569" s="8">
        <v>584000</v>
      </c>
      <c r="O569" s="8">
        <v>225000</v>
      </c>
      <c r="P569" s="8">
        <v>503000</v>
      </c>
      <c r="Q569" s="8">
        <v>891000</v>
      </c>
      <c r="R569" s="8">
        <v>482000</v>
      </c>
      <c r="S569" s="8">
        <v>84000</v>
      </c>
      <c r="T569" s="8">
        <v>650000</v>
      </c>
      <c r="V569" t="s">
        <v>60</v>
      </c>
      <c r="W569" s="8">
        <f t="shared" ref="W569:W574" si="515">SUM(F561,F569)</f>
        <v>1324</v>
      </c>
      <c r="X569" s="8">
        <f t="shared" si="501"/>
        <v>1324</v>
      </c>
      <c r="Y569" s="8">
        <f t="shared" si="502"/>
        <v>13810000</v>
      </c>
      <c r="Z569" s="8">
        <f t="shared" si="503"/>
        <v>13582000</v>
      </c>
      <c r="AA569" s="8">
        <f t="shared" si="504"/>
        <v>8009000</v>
      </c>
      <c r="AB569" s="8">
        <f t="shared" si="505"/>
        <v>8009000</v>
      </c>
      <c r="AC569" s="8">
        <f t="shared" si="506"/>
        <v>4923000</v>
      </c>
      <c r="AD569" s="8">
        <f t="shared" si="507"/>
        <v>624000</v>
      </c>
      <c r="AE569" s="8">
        <f t="shared" si="508"/>
        <v>808000</v>
      </c>
      <c r="AF569" s="8">
        <f t="shared" si="509"/>
        <v>314000</v>
      </c>
      <c r="AG569" s="8">
        <f t="shared" si="510"/>
        <v>820000</v>
      </c>
      <c r="AH569" s="8">
        <f t="shared" si="511"/>
        <v>1567000</v>
      </c>
      <c r="AI569" s="8">
        <f t="shared" si="512"/>
        <v>654000</v>
      </c>
      <c r="AJ569" s="8">
        <f t="shared" si="513"/>
        <v>136000</v>
      </c>
      <c r="AK569" s="8">
        <f t="shared" si="514"/>
        <v>650000</v>
      </c>
    </row>
    <row r="570" spans="1:37" ht="16" x14ac:dyDescent="0.2">
      <c r="A570" s="7" t="s">
        <v>978</v>
      </c>
      <c r="B570" s="7" t="s">
        <v>977</v>
      </c>
      <c r="C570" s="7" t="s">
        <v>777</v>
      </c>
      <c r="D570" s="7" t="s">
        <v>786</v>
      </c>
      <c r="E570" s="8">
        <v>2017</v>
      </c>
      <c r="F570" s="8">
        <v>857</v>
      </c>
      <c r="G570" s="8">
        <v>857</v>
      </c>
      <c r="H570" s="8">
        <v>10205000</v>
      </c>
      <c r="I570" s="8">
        <v>9888000</v>
      </c>
      <c r="J570" s="8">
        <v>5593000</v>
      </c>
      <c r="K570" s="8">
        <v>5593000</v>
      </c>
      <c r="L570" s="8">
        <v>3708000</v>
      </c>
      <c r="M570" s="8">
        <v>505000</v>
      </c>
      <c r="N570" s="8">
        <v>435000</v>
      </c>
      <c r="O570" s="8">
        <v>253000</v>
      </c>
      <c r="P570" s="8">
        <v>564000</v>
      </c>
      <c r="Q570" s="8">
        <v>1338000</v>
      </c>
      <c r="R570" s="8">
        <v>522000</v>
      </c>
      <c r="S570" s="8">
        <v>91000</v>
      </c>
      <c r="T570" s="8">
        <v>587000</v>
      </c>
      <c r="V570" t="s">
        <v>60</v>
      </c>
      <c r="W570" s="8">
        <f t="shared" si="515"/>
        <v>1232</v>
      </c>
      <c r="X570" s="8">
        <f t="shared" si="501"/>
        <v>1232</v>
      </c>
      <c r="Y570" s="8">
        <f t="shared" si="502"/>
        <v>14536000</v>
      </c>
      <c r="Z570" s="8">
        <f t="shared" si="503"/>
        <v>14209000</v>
      </c>
      <c r="AA570" s="8">
        <f t="shared" si="504"/>
        <v>8200000</v>
      </c>
      <c r="AB570" s="8">
        <f t="shared" si="505"/>
        <v>8200000</v>
      </c>
      <c r="AC570" s="8">
        <f t="shared" si="506"/>
        <v>5422000</v>
      </c>
      <c r="AD570" s="8">
        <f t="shared" si="507"/>
        <v>648000</v>
      </c>
      <c r="AE570" s="8">
        <f t="shared" si="508"/>
        <v>649000</v>
      </c>
      <c r="AF570" s="8">
        <f t="shared" si="509"/>
        <v>376000</v>
      </c>
      <c r="AG570" s="8">
        <f t="shared" si="510"/>
        <v>906000</v>
      </c>
      <c r="AH570" s="8">
        <f t="shared" si="511"/>
        <v>2014000</v>
      </c>
      <c r="AI570" s="8">
        <f t="shared" si="512"/>
        <v>678000</v>
      </c>
      <c r="AJ570" s="8">
        <f t="shared" si="513"/>
        <v>151000</v>
      </c>
      <c r="AK570" s="8">
        <f t="shared" si="514"/>
        <v>587000</v>
      </c>
    </row>
    <row r="571" spans="1:37" ht="16" x14ac:dyDescent="0.2">
      <c r="A571" s="7" t="s">
        <v>978</v>
      </c>
      <c r="B571" s="7" t="s">
        <v>977</v>
      </c>
      <c r="C571" s="7" t="s">
        <v>777</v>
      </c>
      <c r="D571" s="7" t="s">
        <v>786</v>
      </c>
      <c r="E571" s="8">
        <v>2018</v>
      </c>
      <c r="F571" s="8">
        <v>819</v>
      </c>
      <c r="G571" s="8">
        <v>819</v>
      </c>
      <c r="H571" s="8">
        <v>9882000</v>
      </c>
      <c r="I571" s="8">
        <v>9526000</v>
      </c>
      <c r="J571" s="8">
        <v>5639000</v>
      </c>
      <c r="K571" s="8">
        <v>5639000</v>
      </c>
      <c r="L571" s="8">
        <v>3310000</v>
      </c>
      <c r="M571" s="8">
        <v>543000</v>
      </c>
      <c r="N571" s="8">
        <v>377000</v>
      </c>
      <c r="O571" s="8">
        <v>218000</v>
      </c>
      <c r="P571" s="8">
        <v>576000</v>
      </c>
      <c r="Q571" s="8">
        <v>966000</v>
      </c>
      <c r="R571" s="8">
        <v>545000</v>
      </c>
      <c r="S571" s="8">
        <v>85000</v>
      </c>
      <c r="T571" s="8">
        <v>577000</v>
      </c>
      <c r="V571" t="s">
        <v>60</v>
      </c>
      <c r="W571" s="8">
        <f t="shared" si="515"/>
        <v>1180</v>
      </c>
      <c r="X571" s="8">
        <f t="shared" si="501"/>
        <v>1180</v>
      </c>
      <c r="Y571" s="8">
        <f t="shared" si="502"/>
        <v>14554000</v>
      </c>
      <c r="Z571" s="8">
        <f t="shared" si="503"/>
        <v>13849000</v>
      </c>
      <c r="AA571" s="8">
        <f t="shared" si="504"/>
        <v>8099000</v>
      </c>
      <c r="AB571" s="8">
        <f t="shared" si="505"/>
        <v>8099000</v>
      </c>
      <c r="AC571" s="8">
        <f t="shared" si="506"/>
        <v>5173000</v>
      </c>
      <c r="AD571" s="8">
        <f t="shared" si="507"/>
        <v>707000</v>
      </c>
      <c r="AE571" s="8">
        <f t="shared" si="508"/>
        <v>610000</v>
      </c>
      <c r="AF571" s="8">
        <f t="shared" si="509"/>
        <v>339000</v>
      </c>
      <c r="AG571" s="8">
        <f t="shared" si="510"/>
        <v>951000</v>
      </c>
      <c r="AH571" s="8">
        <f t="shared" si="511"/>
        <v>1676000</v>
      </c>
      <c r="AI571" s="8">
        <f t="shared" si="512"/>
        <v>755000</v>
      </c>
      <c r="AJ571" s="8">
        <f t="shared" si="513"/>
        <v>135000</v>
      </c>
      <c r="AK571" s="8">
        <f t="shared" si="514"/>
        <v>577000</v>
      </c>
    </row>
    <row r="572" spans="1:37" ht="16" x14ac:dyDescent="0.2">
      <c r="A572" s="7" t="s">
        <v>978</v>
      </c>
      <c r="B572" s="7" t="s">
        <v>977</v>
      </c>
      <c r="C572" s="7" t="s">
        <v>777</v>
      </c>
      <c r="D572" s="7" t="s">
        <v>786</v>
      </c>
      <c r="E572" s="8">
        <v>2019</v>
      </c>
      <c r="F572" s="8">
        <v>834</v>
      </c>
      <c r="G572" s="8">
        <v>834</v>
      </c>
      <c r="H572" s="8">
        <v>9542000</v>
      </c>
      <c r="I572" s="8">
        <v>9442000</v>
      </c>
      <c r="J572" s="8">
        <v>5843000</v>
      </c>
      <c r="K572" s="8">
        <v>5843000</v>
      </c>
      <c r="L572" s="8">
        <v>3034000</v>
      </c>
      <c r="M572" s="8">
        <v>521000</v>
      </c>
      <c r="N572" s="8">
        <v>380000</v>
      </c>
      <c r="O572" s="8">
        <v>211000</v>
      </c>
      <c r="P572" s="8">
        <v>588000</v>
      </c>
      <c r="Q572" s="8">
        <v>732000</v>
      </c>
      <c r="R572" s="8">
        <v>522000</v>
      </c>
      <c r="S572" s="8">
        <v>80000</v>
      </c>
      <c r="T572" s="8">
        <v>565000</v>
      </c>
      <c r="V572" t="s">
        <v>60</v>
      </c>
      <c r="W572" s="8">
        <f t="shared" si="515"/>
        <v>1185</v>
      </c>
      <c r="X572" s="8">
        <f t="shared" si="501"/>
        <v>1185</v>
      </c>
      <c r="Y572" s="8">
        <f t="shared" si="502"/>
        <v>14210000</v>
      </c>
      <c r="Z572" s="8">
        <f t="shared" si="503"/>
        <v>13892000</v>
      </c>
      <c r="AA572" s="8">
        <f t="shared" si="504"/>
        <v>8423000</v>
      </c>
      <c r="AB572" s="8">
        <f t="shared" si="505"/>
        <v>8423000</v>
      </c>
      <c r="AC572" s="8">
        <f t="shared" si="506"/>
        <v>4861000</v>
      </c>
      <c r="AD572" s="8">
        <f t="shared" si="507"/>
        <v>675000</v>
      </c>
      <c r="AE572" s="8">
        <f t="shared" si="508"/>
        <v>589000</v>
      </c>
      <c r="AF572" s="8">
        <f t="shared" si="509"/>
        <v>329000</v>
      </c>
      <c r="AG572" s="8">
        <f t="shared" si="510"/>
        <v>969000</v>
      </c>
      <c r="AH572" s="8">
        <f t="shared" si="511"/>
        <v>1485000</v>
      </c>
      <c r="AI572" s="8">
        <f t="shared" si="512"/>
        <v>688000</v>
      </c>
      <c r="AJ572" s="8">
        <f t="shared" si="513"/>
        <v>126000</v>
      </c>
      <c r="AK572" s="8">
        <f t="shared" si="514"/>
        <v>608000</v>
      </c>
    </row>
    <row r="573" spans="1:37" ht="16" x14ac:dyDescent="0.2">
      <c r="A573" s="7" t="s">
        <v>978</v>
      </c>
      <c r="B573" s="7" t="s">
        <v>977</v>
      </c>
      <c r="C573" s="7" t="s">
        <v>777</v>
      </c>
      <c r="D573" s="7" t="s">
        <v>786</v>
      </c>
      <c r="E573" s="8">
        <v>2020</v>
      </c>
      <c r="F573" s="8">
        <v>835</v>
      </c>
      <c r="G573" s="8">
        <v>835</v>
      </c>
      <c r="H573" s="8">
        <v>10353000</v>
      </c>
      <c r="I573" s="8">
        <v>10225000</v>
      </c>
      <c r="J573" s="8">
        <v>6130000</v>
      </c>
      <c r="K573" s="8">
        <v>6130000</v>
      </c>
      <c r="L573" s="8">
        <v>3696000</v>
      </c>
      <c r="M573" s="8">
        <v>533000</v>
      </c>
      <c r="N573" s="8">
        <v>383000</v>
      </c>
      <c r="O573" s="8">
        <v>253000</v>
      </c>
      <c r="P573" s="8">
        <v>715000</v>
      </c>
      <c r="Q573" s="8">
        <v>1147000</v>
      </c>
      <c r="R573" s="8">
        <v>575000</v>
      </c>
      <c r="S573" s="8">
        <v>90000</v>
      </c>
      <c r="T573" s="8">
        <v>399000</v>
      </c>
      <c r="V573" t="s">
        <v>60</v>
      </c>
      <c r="W573" s="8">
        <f t="shared" si="515"/>
        <v>1168</v>
      </c>
      <c r="X573" s="8">
        <f t="shared" si="501"/>
        <v>1168</v>
      </c>
      <c r="Y573" s="8">
        <f t="shared" si="502"/>
        <v>14893000</v>
      </c>
      <c r="Z573" s="8">
        <f t="shared" si="503"/>
        <v>14659000</v>
      </c>
      <c r="AA573" s="8">
        <f t="shared" si="504"/>
        <v>8586000</v>
      </c>
      <c r="AB573" s="8">
        <f t="shared" si="505"/>
        <v>8586000</v>
      </c>
      <c r="AC573" s="8">
        <f t="shared" si="506"/>
        <v>5501000</v>
      </c>
      <c r="AD573" s="8">
        <f t="shared" si="507"/>
        <v>700000</v>
      </c>
      <c r="AE573" s="8">
        <f t="shared" si="508"/>
        <v>592000</v>
      </c>
      <c r="AF573" s="8">
        <f t="shared" si="509"/>
        <v>408000</v>
      </c>
      <c r="AG573" s="8">
        <f t="shared" si="510"/>
        <v>1098000</v>
      </c>
      <c r="AH573" s="8">
        <f t="shared" si="511"/>
        <v>1802000</v>
      </c>
      <c r="AI573" s="8">
        <f t="shared" si="512"/>
        <v>747000</v>
      </c>
      <c r="AJ573" s="8">
        <f t="shared" si="513"/>
        <v>154000</v>
      </c>
      <c r="AK573" s="8">
        <f t="shared" si="514"/>
        <v>572000</v>
      </c>
    </row>
    <row r="574" spans="1:37" ht="16" x14ac:dyDescent="0.2">
      <c r="A574" s="7" t="s">
        <v>978</v>
      </c>
      <c r="B574" s="7" t="s">
        <v>977</v>
      </c>
      <c r="C574" s="7" t="s">
        <v>777</v>
      </c>
      <c r="D574" s="7" t="s">
        <v>786</v>
      </c>
      <c r="E574" s="8">
        <v>2021</v>
      </c>
      <c r="F574" s="8">
        <v>771</v>
      </c>
      <c r="G574" s="8">
        <v>771</v>
      </c>
      <c r="H574" s="8">
        <v>10817000</v>
      </c>
      <c r="I574" s="8">
        <v>10754000</v>
      </c>
      <c r="J574" s="8">
        <v>6193000</v>
      </c>
      <c r="K574" s="8">
        <v>6193000</v>
      </c>
      <c r="L574" s="8">
        <v>4070000</v>
      </c>
      <c r="M574" s="8">
        <v>598000</v>
      </c>
      <c r="N574" s="8">
        <v>545000</v>
      </c>
      <c r="O574" s="8">
        <v>242000</v>
      </c>
      <c r="P574" s="8">
        <v>739000</v>
      </c>
      <c r="Q574" s="8">
        <v>1340000</v>
      </c>
      <c r="R574" s="8">
        <v>534000</v>
      </c>
      <c r="S574" s="8">
        <v>72000</v>
      </c>
      <c r="T574" s="8">
        <v>491000</v>
      </c>
      <c r="V574" t="s">
        <v>60</v>
      </c>
      <c r="W574" s="8">
        <f t="shared" si="515"/>
        <v>1105</v>
      </c>
      <c r="X574" s="8">
        <f t="shared" si="501"/>
        <v>1105</v>
      </c>
      <c r="Y574" s="8">
        <f t="shared" si="502"/>
        <v>15204000</v>
      </c>
      <c r="Z574" s="8">
        <f t="shared" si="503"/>
        <v>15130000</v>
      </c>
      <c r="AA574" s="8">
        <f t="shared" si="504"/>
        <v>8706000</v>
      </c>
      <c r="AB574" s="8">
        <f t="shared" si="505"/>
        <v>8706000</v>
      </c>
      <c r="AC574" s="8">
        <f t="shared" si="506"/>
        <v>5933000</v>
      </c>
      <c r="AD574" s="8">
        <f t="shared" si="507"/>
        <v>769000</v>
      </c>
      <c r="AE574" s="8">
        <f t="shared" si="508"/>
        <v>805000</v>
      </c>
      <c r="AF574" s="8">
        <f t="shared" si="509"/>
        <v>362000</v>
      </c>
      <c r="AG574" s="8">
        <f t="shared" si="510"/>
        <v>1144000</v>
      </c>
      <c r="AH574" s="8">
        <f t="shared" si="511"/>
        <v>2097000</v>
      </c>
      <c r="AI574" s="8">
        <f t="shared" si="512"/>
        <v>636000</v>
      </c>
      <c r="AJ574" s="8">
        <f t="shared" si="513"/>
        <v>120000</v>
      </c>
      <c r="AK574" s="8">
        <f t="shared" si="514"/>
        <v>491000</v>
      </c>
    </row>
    <row r="575" spans="1:37" ht="16" x14ac:dyDescent="0.2">
      <c r="A575" s="7" t="s">
        <v>978</v>
      </c>
      <c r="B575" s="7" t="s">
        <v>977</v>
      </c>
      <c r="C575" s="7" t="s">
        <v>777</v>
      </c>
      <c r="D575" s="7" t="s">
        <v>786</v>
      </c>
      <c r="E575" s="8">
        <v>2022</v>
      </c>
      <c r="F575" s="8">
        <v>803</v>
      </c>
      <c r="G575" s="8">
        <v>803</v>
      </c>
      <c r="H575" s="8">
        <v>11674000</v>
      </c>
      <c r="I575" s="8">
        <v>10372000</v>
      </c>
      <c r="J575" s="8">
        <v>5799000</v>
      </c>
      <c r="K575" s="8">
        <v>5799000</v>
      </c>
      <c r="L575" s="8">
        <v>4043000</v>
      </c>
      <c r="M575" s="8">
        <v>671000</v>
      </c>
      <c r="N575" s="8">
        <v>432000</v>
      </c>
      <c r="O575" s="8">
        <v>285000</v>
      </c>
      <c r="P575" s="8">
        <v>751000</v>
      </c>
      <c r="Q575" s="8">
        <v>1211000</v>
      </c>
      <c r="R575" s="8">
        <v>615000</v>
      </c>
      <c r="S575" s="8">
        <v>78000</v>
      </c>
      <c r="T575" s="8">
        <v>530000</v>
      </c>
      <c r="V575" t="s">
        <v>60</v>
      </c>
      <c r="W575" s="8">
        <f>SUM(F567,F575)</f>
        <v>1144</v>
      </c>
      <c r="X575" s="8">
        <f t="shared" si="501"/>
        <v>1144</v>
      </c>
      <c r="Y575" s="8">
        <f t="shared" si="502"/>
        <v>16434000</v>
      </c>
      <c r="Z575" s="8">
        <f t="shared" si="503"/>
        <v>15127000</v>
      </c>
      <c r="AA575" s="8">
        <f t="shared" si="504"/>
        <v>8568000</v>
      </c>
      <c r="AB575" s="8">
        <f t="shared" si="505"/>
        <v>8568000</v>
      </c>
      <c r="AC575" s="8">
        <f t="shared" si="506"/>
        <v>6029000</v>
      </c>
      <c r="AD575" s="8">
        <f t="shared" si="507"/>
        <v>827000</v>
      </c>
      <c r="AE575" s="8">
        <f t="shared" si="508"/>
        <v>661000</v>
      </c>
      <c r="AF575" s="8">
        <f t="shared" si="509"/>
        <v>433000</v>
      </c>
      <c r="AG575" s="8">
        <f t="shared" si="510"/>
        <v>1156000</v>
      </c>
      <c r="AH575" s="8">
        <f t="shared" si="511"/>
        <v>2059000</v>
      </c>
      <c r="AI575" s="8">
        <f t="shared" si="512"/>
        <v>763000</v>
      </c>
      <c r="AJ575" s="8">
        <f t="shared" si="513"/>
        <v>130000</v>
      </c>
      <c r="AK575" s="8">
        <f t="shared" si="514"/>
        <v>530000</v>
      </c>
    </row>
    <row r="576" spans="1:37" x14ac:dyDescent="0.2">
      <c r="A576" s="7" t="s">
        <v>976</v>
      </c>
      <c r="B576" s="7" t="s">
        <v>975</v>
      </c>
      <c r="C576" s="7" t="s">
        <v>777</v>
      </c>
      <c r="D576" s="7" t="s">
        <v>786</v>
      </c>
      <c r="E576" s="8">
        <v>2015</v>
      </c>
      <c r="F576" s="8">
        <v>36</v>
      </c>
      <c r="G576" s="8">
        <v>36</v>
      </c>
      <c r="H576" s="8">
        <v>668000</v>
      </c>
      <c r="I576" s="8">
        <v>562000</v>
      </c>
      <c r="J576" s="8">
        <v>300000</v>
      </c>
      <c r="K576" s="8">
        <v>300000</v>
      </c>
      <c r="L576" s="8">
        <v>208000</v>
      </c>
      <c r="M576" s="8">
        <v>15000</v>
      </c>
      <c r="N576" s="8">
        <v>18000</v>
      </c>
      <c r="O576" s="8">
        <v>40000</v>
      </c>
      <c r="P576" s="8">
        <v>15000</v>
      </c>
      <c r="Q576" s="8">
        <v>58000</v>
      </c>
      <c r="R576" s="8">
        <v>37000</v>
      </c>
      <c r="S576" s="8">
        <v>25000</v>
      </c>
      <c r="T576" s="8">
        <v>50000</v>
      </c>
    </row>
    <row r="577" spans="1:37" x14ac:dyDescent="0.2">
      <c r="A577" s="7" t="s">
        <v>976</v>
      </c>
      <c r="B577" s="7" t="s">
        <v>975</v>
      </c>
      <c r="C577" s="7" t="s">
        <v>777</v>
      </c>
      <c r="D577" s="7" t="s">
        <v>786</v>
      </c>
      <c r="E577" s="8">
        <v>2016</v>
      </c>
      <c r="F577" s="8">
        <v>35</v>
      </c>
      <c r="G577" s="8">
        <v>35</v>
      </c>
      <c r="H577" s="8">
        <v>640000</v>
      </c>
      <c r="I577" s="8">
        <v>572000</v>
      </c>
      <c r="J577" s="8">
        <v>309000</v>
      </c>
      <c r="K577" s="8">
        <v>309000</v>
      </c>
      <c r="L577" s="8">
        <v>214000</v>
      </c>
      <c r="M577" s="8">
        <v>15000</v>
      </c>
      <c r="N577" s="8">
        <v>18000</v>
      </c>
      <c r="O577" s="8">
        <v>33000</v>
      </c>
      <c r="P577" s="8">
        <v>15000</v>
      </c>
      <c r="Q577" s="8">
        <v>68000</v>
      </c>
      <c r="R577" s="8">
        <v>36000</v>
      </c>
      <c r="S577" s="8">
        <v>29000</v>
      </c>
      <c r="T577" s="8">
        <v>45000</v>
      </c>
    </row>
    <row r="578" spans="1:37" x14ac:dyDescent="0.2">
      <c r="A578" s="7" t="s">
        <v>976</v>
      </c>
      <c r="B578" s="7" t="s">
        <v>975</v>
      </c>
      <c r="C578" s="7" t="s">
        <v>777</v>
      </c>
      <c r="D578" s="7" t="s">
        <v>786</v>
      </c>
      <c r="E578" s="8">
        <v>2017</v>
      </c>
      <c r="F578" s="8">
        <v>44</v>
      </c>
      <c r="G578" s="8">
        <v>44</v>
      </c>
      <c r="H578" s="8">
        <v>644000</v>
      </c>
      <c r="I578" s="8">
        <v>565000</v>
      </c>
      <c r="J578" s="8">
        <v>256000</v>
      </c>
      <c r="K578" s="8">
        <v>256000</v>
      </c>
      <c r="L578" s="8">
        <v>238000</v>
      </c>
      <c r="M578" s="8">
        <v>13000</v>
      </c>
      <c r="N578" s="8">
        <v>18000</v>
      </c>
      <c r="O578" s="8">
        <v>53000</v>
      </c>
      <c r="P578" s="8">
        <v>19000</v>
      </c>
      <c r="Q578" s="8">
        <v>76000</v>
      </c>
      <c r="R578" s="8">
        <v>32000</v>
      </c>
      <c r="S578" s="8">
        <v>27000</v>
      </c>
      <c r="T578" s="8">
        <v>54000</v>
      </c>
    </row>
    <row r="579" spans="1:37" x14ac:dyDescent="0.2">
      <c r="A579" s="7" t="s">
        <v>976</v>
      </c>
      <c r="B579" s="7" t="s">
        <v>975</v>
      </c>
      <c r="C579" s="7" t="s">
        <v>777</v>
      </c>
      <c r="D579" s="7" t="s">
        <v>786</v>
      </c>
      <c r="E579" s="8">
        <v>2018</v>
      </c>
      <c r="F579" s="8">
        <v>49</v>
      </c>
      <c r="G579" s="8">
        <v>49</v>
      </c>
      <c r="H579" s="8">
        <v>725000</v>
      </c>
      <c r="I579" s="8">
        <v>601000</v>
      </c>
      <c r="J579" s="8">
        <v>318000</v>
      </c>
      <c r="K579" s="8">
        <v>318000</v>
      </c>
      <c r="L579" s="8">
        <v>219000</v>
      </c>
      <c r="M579" s="8">
        <v>15000</v>
      </c>
      <c r="N579" s="8">
        <v>11000</v>
      </c>
      <c r="O579" s="8">
        <v>45000</v>
      </c>
      <c r="P579" s="8">
        <v>19000</v>
      </c>
      <c r="Q579" s="8">
        <v>58000</v>
      </c>
      <c r="R579" s="8">
        <v>42000</v>
      </c>
      <c r="S579" s="8">
        <v>29000</v>
      </c>
      <c r="T579" s="8">
        <v>56000</v>
      </c>
    </row>
    <row r="580" spans="1:37" x14ac:dyDescent="0.2">
      <c r="A580" s="7" t="s">
        <v>976</v>
      </c>
      <c r="B580" s="7" t="s">
        <v>975</v>
      </c>
      <c r="C580" s="7" t="s">
        <v>777</v>
      </c>
      <c r="D580" s="7" t="s">
        <v>786</v>
      </c>
      <c r="E580" s="8">
        <v>2019</v>
      </c>
      <c r="F580" s="8">
        <v>57</v>
      </c>
      <c r="G580" s="8">
        <v>57</v>
      </c>
      <c r="H580" s="8">
        <v>841000</v>
      </c>
      <c r="I580" s="8">
        <v>648000</v>
      </c>
      <c r="J580" s="8">
        <v>342000</v>
      </c>
      <c r="K580" s="8">
        <v>342000</v>
      </c>
      <c r="L580" s="8">
        <v>243000</v>
      </c>
      <c r="M580" s="8">
        <v>18000</v>
      </c>
      <c r="N580" s="8">
        <v>10000</v>
      </c>
      <c r="O580" s="8">
        <v>43000</v>
      </c>
      <c r="P580" s="8">
        <v>23000</v>
      </c>
      <c r="Q580" s="8">
        <v>81000</v>
      </c>
      <c r="R580" s="8">
        <v>41000</v>
      </c>
      <c r="S580" s="8">
        <v>27000</v>
      </c>
      <c r="T580" s="8">
        <v>58000</v>
      </c>
    </row>
    <row r="581" spans="1:37" x14ac:dyDescent="0.2">
      <c r="A581" s="7" t="s">
        <v>976</v>
      </c>
      <c r="B581" s="7" t="s">
        <v>975</v>
      </c>
      <c r="C581" s="7" t="s">
        <v>777</v>
      </c>
      <c r="D581" s="7" t="s">
        <v>786</v>
      </c>
      <c r="E581" s="8">
        <v>2020</v>
      </c>
      <c r="F581" s="8">
        <v>56</v>
      </c>
      <c r="G581" s="8">
        <v>56</v>
      </c>
      <c r="H581" s="8">
        <v>806000</v>
      </c>
      <c r="I581" s="8">
        <v>699000</v>
      </c>
      <c r="J581" s="8">
        <v>326000</v>
      </c>
      <c r="K581" s="8">
        <v>326000</v>
      </c>
      <c r="L581" s="8">
        <v>286000</v>
      </c>
      <c r="M581" s="8">
        <v>18000</v>
      </c>
      <c r="N581" s="8">
        <v>18000</v>
      </c>
      <c r="O581" s="8">
        <v>63000</v>
      </c>
      <c r="P581" s="8">
        <v>22000</v>
      </c>
      <c r="Q581" s="8">
        <v>90000</v>
      </c>
      <c r="R581" s="8">
        <v>45000</v>
      </c>
      <c r="S581" s="8">
        <v>30000</v>
      </c>
      <c r="T581" s="8">
        <v>68000</v>
      </c>
    </row>
    <row r="582" spans="1:37" x14ac:dyDescent="0.2">
      <c r="A582" s="7" t="s">
        <v>976</v>
      </c>
      <c r="B582" s="7" t="s">
        <v>975</v>
      </c>
      <c r="C582" s="7" t="s">
        <v>777</v>
      </c>
      <c r="D582" s="7" t="s">
        <v>786</v>
      </c>
      <c r="E582" s="8">
        <v>2021</v>
      </c>
      <c r="F582" s="8">
        <v>55</v>
      </c>
      <c r="G582" s="8">
        <v>55</v>
      </c>
      <c r="H582" s="8">
        <v>915000</v>
      </c>
      <c r="I582" s="8">
        <v>773000</v>
      </c>
      <c r="J582" s="8">
        <v>399000</v>
      </c>
      <c r="K582" s="8">
        <v>399000</v>
      </c>
      <c r="L582" s="8">
        <v>280000</v>
      </c>
      <c r="M582" s="8">
        <v>16000</v>
      </c>
      <c r="N582" s="8">
        <v>11000</v>
      </c>
      <c r="O582" s="8">
        <v>62000</v>
      </c>
      <c r="P582" s="8">
        <v>24000</v>
      </c>
      <c r="Q582" s="8">
        <v>91000</v>
      </c>
      <c r="R582" s="8">
        <v>45000</v>
      </c>
      <c r="S582" s="8">
        <v>31000</v>
      </c>
      <c r="T582" s="8">
        <v>71000</v>
      </c>
    </row>
    <row r="583" spans="1:37" x14ac:dyDescent="0.2">
      <c r="A583" s="7" t="s">
        <v>976</v>
      </c>
      <c r="B583" s="7" t="s">
        <v>975</v>
      </c>
      <c r="C583" s="7" t="s">
        <v>777</v>
      </c>
      <c r="D583" s="7" t="s">
        <v>786</v>
      </c>
      <c r="E583" s="8">
        <v>2022</v>
      </c>
      <c r="F583" s="8">
        <v>68</v>
      </c>
      <c r="G583" s="8">
        <v>68</v>
      </c>
      <c r="H583" s="8">
        <v>1139000</v>
      </c>
      <c r="I583" s="8">
        <v>907000</v>
      </c>
      <c r="J583" s="8">
        <v>356000</v>
      </c>
      <c r="K583" s="8">
        <v>356000</v>
      </c>
      <c r="L583" s="8">
        <v>455000</v>
      </c>
      <c r="M583" s="8">
        <v>19000</v>
      </c>
      <c r="N583" s="8">
        <v>12000</v>
      </c>
      <c r="O583" s="8">
        <v>70000</v>
      </c>
      <c r="P583" s="8">
        <v>22000</v>
      </c>
      <c r="Q583" s="8">
        <v>250000</v>
      </c>
      <c r="R583" s="8">
        <v>53000</v>
      </c>
      <c r="S583" s="8">
        <v>29000</v>
      </c>
      <c r="T583" s="8">
        <v>85000</v>
      </c>
    </row>
    <row r="584" spans="1:37" ht="16" x14ac:dyDescent="0.2">
      <c r="A584" s="7" t="s">
        <v>974</v>
      </c>
      <c r="B584" s="7" t="s">
        <v>973</v>
      </c>
      <c r="C584" s="7" t="s">
        <v>777</v>
      </c>
      <c r="D584" s="7" t="s">
        <v>786</v>
      </c>
      <c r="E584" s="8">
        <v>2015</v>
      </c>
      <c r="F584" s="8">
        <v>23</v>
      </c>
      <c r="G584" s="8">
        <v>23</v>
      </c>
      <c r="H584" s="8">
        <v>638000</v>
      </c>
      <c r="I584" s="8">
        <v>631000</v>
      </c>
      <c r="J584" s="8">
        <v>400000</v>
      </c>
      <c r="K584" s="8">
        <v>400000</v>
      </c>
      <c r="L584" s="8">
        <v>207000</v>
      </c>
      <c r="M584" s="8">
        <v>16000</v>
      </c>
      <c r="N584" s="8">
        <v>7000</v>
      </c>
      <c r="O584" s="8">
        <v>31000</v>
      </c>
      <c r="P584" s="8">
        <v>16000</v>
      </c>
      <c r="Q584" s="8">
        <v>66000</v>
      </c>
      <c r="R584" s="8">
        <v>43000</v>
      </c>
      <c r="S584" s="8">
        <v>28000</v>
      </c>
      <c r="T584" s="8">
        <v>19000</v>
      </c>
      <c r="V584" t="s">
        <v>73</v>
      </c>
      <c r="W584" s="8">
        <f>SUM(F576,F584)</f>
        <v>59</v>
      </c>
      <c r="X584" s="8">
        <f t="shared" ref="X584:X591" si="516">SUM(G576,G584)</f>
        <v>59</v>
      </c>
      <c r="Y584" s="8">
        <f t="shared" ref="Y584:Y591" si="517">SUM(H576,H584)</f>
        <v>1306000</v>
      </c>
      <c r="Z584" s="8">
        <f t="shared" ref="Z584:Z591" si="518">SUM(I576,I584)</f>
        <v>1193000</v>
      </c>
      <c r="AA584" s="8">
        <f t="shared" ref="AA584:AA591" si="519">SUM(J576,J584)</f>
        <v>700000</v>
      </c>
      <c r="AB584" s="8">
        <f t="shared" ref="AB584:AB591" si="520">SUM(K576,K584)</f>
        <v>700000</v>
      </c>
      <c r="AC584" s="8">
        <f t="shared" ref="AC584:AC591" si="521">SUM(L576,L584)</f>
        <v>415000</v>
      </c>
      <c r="AD584" s="8">
        <f t="shared" ref="AD584:AD591" si="522">SUM(M576,M584)</f>
        <v>31000</v>
      </c>
      <c r="AE584" s="8">
        <f t="shared" ref="AE584:AE591" si="523">SUM(N576,N584)</f>
        <v>25000</v>
      </c>
      <c r="AF584" s="8">
        <f t="shared" ref="AF584:AF591" si="524">SUM(O576,O584)</f>
        <v>71000</v>
      </c>
      <c r="AG584" s="8">
        <f t="shared" ref="AG584:AG591" si="525">SUM(P576,P584)</f>
        <v>31000</v>
      </c>
      <c r="AH584" s="8">
        <f t="shared" ref="AH584:AH591" si="526">SUM(Q576,Q584)</f>
        <v>124000</v>
      </c>
      <c r="AI584" s="8">
        <f t="shared" ref="AI584:AI591" si="527">SUM(R576,R584)</f>
        <v>80000</v>
      </c>
      <c r="AJ584" s="8">
        <f t="shared" ref="AJ584:AJ591" si="528">SUM(S576,S584)</f>
        <v>53000</v>
      </c>
      <c r="AK584" s="8">
        <f t="shared" ref="AK584:AK591" si="529">SUM(T576,T584)</f>
        <v>69000</v>
      </c>
    </row>
    <row r="585" spans="1:37" ht="16" x14ac:dyDescent="0.2">
      <c r="A585" s="7" t="s">
        <v>974</v>
      </c>
      <c r="B585" s="7" t="s">
        <v>973</v>
      </c>
      <c r="C585" s="7" t="s">
        <v>777</v>
      </c>
      <c r="D585" s="7" t="s">
        <v>786</v>
      </c>
      <c r="E585" s="8">
        <v>2016</v>
      </c>
      <c r="F585" s="8">
        <v>17</v>
      </c>
      <c r="G585" s="8">
        <v>17</v>
      </c>
      <c r="H585" s="8">
        <v>727000</v>
      </c>
      <c r="I585" s="8">
        <v>718000</v>
      </c>
      <c r="J585" s="8">
        <v>408000</v>
      </c>
      <c r="K585" s="8">
        <v>408000</v>
      </c>
      <c r="L585" s="8">
        <v>285000</v>
      </c>
      <c r="M585" s="8">
        <v>16000</v>
      </c>
      <c r="N585" s="8">
        <v>8000</v>
      </c>
      <c r="O585" s="8">
        <v>35000</v>
      </c>
      <c r="P585" s="8">
        <v>17000</v>
      </c>
      <c r="Q585" s="8">
        <v>145000</v>
      </c>
      <c r="R585" s="8">
        <v>37000</v>
      </c>
      <c r="S585" s="8">
        <v>27000</v>
      </c>
      <c r="T585" s="8">
        <v>21000</v>
      </c>
      <c r="V585" t="s">
        <v>73</v>
      </c>
      <c r="W585" s="8">
        <f t="shared" ref="W585:W590" si="530">SUM(F577,F585)</f>
        <v>52</v>
      </c>
      <c r="X585" s="8">
        <f t="shared" si="516"/>
        <v>52</v>
      </c>
      <c r="Y585" s="8">
        <f t="shared" si="517"/>
        <v>1367000</v>
      </c>
      <c r="Z585" s="8">
        <f t="shared" si="518"/>
        <v>1290000</v>
      </c>
      <c r="AA585" s="8">
        <f t="shared" si="519"/>
        <v>717000</v>
      </c>
      <c r="AB585" s="8">
        <f t="shared" si="520"/>
        <v>717000</v>
      </c>
      <c r="AC585" s="8">
        <f t="shared" si="521"/>
        <v>499000</v>
      </c>
      <c r="AD585" s="8">
        <f t="shared" si="522"/>
        <v>31000</v>
      </c>
      <c r="AE585" s="8">
        <f t="shared" si="523"/>
        <v>26000</v>
      </c>
      <c r="AF585" s="8">
        <f t="shared" si="524"/>
        <v>68000</v>
      </c>
      <c r="AG585" s="8">
        <f t="shared" si="525"/>
        <v>32000</v>
      </c>
      <c r="AH585" s="8">
        <f t="shared" si="526"/>
        <v>213000</v>
      </c>
      <c r="AI585" s="8">
        <f t="shared" si="527"/>
        <v>73000</v>
      </c>
      <c r="AJ585" s="8">
        <f t="shared" si="528"/>
        <v>56000</v>
      </c>
      <c r="AK585" s="8">
        <f t="shared" si="529"/>
        <v>66000</v>
      </c>
    </row>
    <row r="586" spans="1:37" ht="16" x14ac:dyDescent="0.2">
      <c r="A586" s="7" t="s">
        <v>974</v>
      </c>
      <c r="B586" s="7" t="s">
        <v>973</v>
      </c>
      <c r="C586" s="7" t="s">
        <v>777</v>
      </c>
      <c r="D586" s="7" t="s">
        <v>786</v>
      </c>
      <c r="E586" s="8">
        <v>2017</v>
      </c>
      <c r="F586" s="8">
        <v>20</v>
      </c>
      <c r="G586" s="8">
        <v>20</v>
      </c>
      <c r="H586" s="8">
        <v>711000</v>
      </c>
      <c r="I586" s="8">
        <v>689000</v>
      </c>
      <c r="J586" s="8">
        <v>421000</v>
      </c>
      <c r="K586" s="8">
        <v>421000</v>
      </c>
      <c r="L586" s="8">
        <v>240000</v>
      </c>
      <c r="M586" s="8">
        <v>18000</v>
      </c>
      <c r="N586" s="8">
        <v>8000</v>
      </c>
      <c r="O586" s="8">
        <v>41000</v>
      </c>
      <c r="P586" s="8">
        <v>17000</v>
      </c>
      <c r="Q586" s="8">
        <v>85000</v>
      </c>
      <c r="R586" s="8">
        <v>39000</v>
      </c>
      <c r="S586" s="8">
        <v>32000</v>
      </c>
      <c r="T586" s="8">
        <v>23000</v>
      </c>
      <c r="V586" t="s">
        <v>73</v>
      </c>
      <c r="W586" s="8">
        <f t="shared" si="530"/>
        <v>64</v>
      </c>
      <c r="X586" s="8">
        <f t="shared" si="516"/>
        <v>64</v>
      </c>
      <c r="Y586" s="8">
        <f t="shared" si="517"/>
        <v>1355000</v>
      </c>
      <c r="Z586" s="8">
        <f t="shared" si="518"/>
        <v>1254000</v>
      </c>
      <c r="AA586" s="8">
        <f t="shared" si="519"/>
        <v>677000</v>
      </c>
      <c r="AB586" s="8">
        <f t="shared" si="520"/>
        <v>677000</v>
      </c>
      <c r="AC586" s="8">
        <f t="shared" si="521"/>
        <v>478000</v>
      </c>
      <c r="AD586" s="8">
        <f t="shared" si="522"/>
        <v>31000</v>
      </c>
      <c r="AE586" s="8">
        <f t="shared" si="523"/>
        <v>26000</v>
      </c>
      <c r="AF586" s="8">
        <f t="shared" si="524"/>
        <v>94000</v>
      </c>
      <c r="AG586" s="8">
        <f t="shared" si="525"/>
        <v>36000</v>
      </c>
      <c r="AH586" s="8">
        <f t="shared" si="526"/>
        <v>161000</v>
      </c>
      <c r="AI586" s="8">
        <f t="shared" si="527"/>
        <v>71000</v>
      </c>
      <c r="AJ586" s="8">
        <f t="shared" si="528"/>
        <v>59000</v>
      </c>
      <c r="AK586" s="8">
        <f t="shared" si="529"/>
        <v>77000</v>
      </c>
    </row>
    <row r="587" spans="1:37" ht="16" x14ac:dyDescent="0.2">
      <c r="A587" s="7" t="s">
        <v>974</v>
      </c>
      <c r="B587" s="7" t="s">
        <v>973</v>
      </c>
      <c r="C587" s="7" t="s">
        <v>777</v>
      </c>
      <c r="D587" s="7" t="s">
        <v>786</v>
      </c>
      <c r="E587" s="8">
        <v>2018</v>
      </c>
      <c r="F587" s="8">
        <v>18</v>
      </c>
      <c r="G587" s="8">
        <v>18</v>
      </c>
      <c r="H587" s="8">
        <v>694000</v>
      </c>
      <c r="I587" s="8">
        <v>647000</v>
      </c>
      <c r="J587" s="8">
        <v>393000</v>
      </c>
      <c r="K587" s="8">
        <v>393000</v>
      </c>
      <c r="L587" s="8">
        <v>227000</v>
      </c>
      <c r="M587" s="8">
        <v>15000</v>
      </c>
      <c r="N587" s="8">
        <v>4000</v>
      </c>
      <c r="O587" s="8">
        <v>48000</v>
      </c>
      <c r="P587" s="8">
        <v>20000</v>
      </c>
      <c r="Q587" s="8">
        <v>69000</v>
      </c>
      <c r="R587" s="8">
        <v>42000</v>
      </c>
      <c r="S587" s="8">
        <v>29000</v>
      </c>
      <c r="T587" s="8">
        <v>20000</v>
      </c>
      <c r="V587" t="s">
        <v>73</v>
      </c>
      <c r="W587" s="8">
        <f t="shared" si="530"/>
        <v>67</v>
      </c>
      <c r="X587" s="8">
        <f t="shared" si="516"/>
        <v>67</v>
      </c>
      <c r="Y587" s="8">
        <f t="shared" si="517"/>
        <v>1419000</v>
      </c>
      <c r="Z587" s="8">
        <f t="shared" si="518"/>
        <v>1248000</v>
      </c>
      <c r="AA587" s="8">
        <f t="shared" si="519"/>
        <v>711000</v>
      </c>
      <c r="AB587" s="8">
        <f t="shared" si="520"/>
        <v>711000</v>
      </c>
      <c r="AC587" s="8">
        <f t="shared" si="521"/>
        <v>446000</v>
      </c>
      <c r="AD587" s="8">
        <f t="shared" si="522"/>
        <v>30000</v>
      </c>
      <c r="AE587" s="8">
        <f t="shared" si="523"/>
        <v>15000</v>
      </c>
      <c r="AF587" s="8">
        <f t="shared" si="524"/>
        <v>93000</v>
      </c>
      <c r="AG587" s="8">
        <f t="shared" si="525"/>
        <v>39000</v>
      </c>
      <c r="AH587" s="8">
        <f t="shared" si="526"/>
        <v>127000</v>
      </c>
      <c r="AI587" s="8">
        <f t="shared" si="527"/>
        <v>84000</v>
      </c>
      <c r="AJ587" s="8">
        <f t="shared" si="528"/>
        <v>58000</v>
      </c>
      <c r="AK587" s="8">
        <f t="shared" si="529"/>
        <v>76000</v>
      </c>
    </row>
    <row r="588" spans="1:37" ht="16" x14ac:dyDescent="0.2">
      <c r="A588" s="7" t="s">
        <v>974</v>
      </c>
      <c r="B588" s="7" t="s">
        <v>973</v>
      </c>
      <c r="C588" s="7" t="s">
        <v>777</v>
      </c>
      <c r="D588" s="7" t="s">
        <v>786</v>
      </c>
      <c r="E588" s="8">
        <v>2019</v>
      </c>
      <c r="F588" s="8">
        <v>19</v>
      </c>
      <c r="G588" s="8">
        <v>19</v>
      </c>
      <c r="H588" s="8">
        <v>743000</v>
      </c>
      <c r="I588" s="8">
        <v>654000</v>
      </c>
      <c r="J588" s="8">
        <v>373000</v>
      </c>
      <c r="K588" s="8">
        <v>373000</v>
      </c>
      <c r="L588" s="8">
        <v>257000</v>
      </c>
      <c r="M588" s="8">
        <v>19000</v>
      </c>
      <c r="N588" s="8">
        <v>3000</v>
      </c>
      <c r="O588" s="8">
        <v>60000</v>
      </c>
      <c r="P588" s="8">
        <v>17000</v>
      </c>
      <c r="Q588" s="8">
        <v>84000</v>
      </c>
      <c r="R588" s="8">
        <v>41000</v>
      </c>
      <c r="S588" s="8">
        <v>33000</v>
      </c>
      <c r="T588" s="8">
        <v>19000</v>
      </c>
      <c r="V588" t="s">
        <v>73</v>
      </c>
      <c r="W588" s="8">
        <f t="shared" si="530"/>
        <v>76</v>
      </c>
      <c r="X588" s="8">
        <f t="shared" si="516"/>
        <v>76</v>
      </c>
      <c r="Y588" s="8">
        <f t="shared" si="517"/>
        <v>1584000</v>
      </c>
      <c r="Z588" s="8">
        <f t="shared" si="518"/>
        <v>1302000</v>
      </c>
      <c r="AA588" s="8">
        <f t="shared" si="519"/>
        <v>715000</v>
      </c>
      <c r="AB588" s="8">
        <f t="shared" si="520"/>
        <v>715000</v>
      </c>
      <c r="AC588" s="8">
        <f t="shared" si="521"/>
        <v>500000</v>
      </c>
      <c r="AD588" s="8">
        <f t="shared" si="522"/>
        <v>37000</v>
      </c>
      <c r="AE588" s="8">
        <f t="shared" si="523"/>
        <v>13000</v>
      </c>
      <c r="AF588" s="8">
        <f t="shared" si="524"/>
        <v>103000</v>
      </c>
      <c r="AG588" s="8">
        <f t="shared" si="525"/>
        <v>40000</v>
      </c>
      <c r="AH588" s="8">
        <f t="shared" si="526"/>
        <v>165000</v>
      </c>
      <c r="AI588" s="8">
        <f t="shared" si="527"/>
        <v>82000</v>
      </c>
      <c r="AJ588" s="8">
        <f t="shared" si="528"/>
        <v>60000</v>
      </c>
      <c r="AK588" s="8">
        <f t="shared" si="529"/>
        <v>77000</v>
      </c>
    </row>
    <row r="589" spans="1:37" ht="16" x14ac:dyDescent="0.2">
      <c r="A589" s="7" t="s">
        <v>974</v>
      </c>
      <c r="B589" s="7" t="s">
        <v>973</v>
      </c>
      <c r="C589" s="7" t="s">
        <v>777</v>
      </c>
      <c r="D589" s="7" t="s">
        <v>786</v>
      </c>
      <c r="E589" s="8">
        <v>2020</v>
      </c>
      <c r="F589" s="8">
        <v>14</v>
      </c>
      <c r="G589" s="8">
        <v>14</v>
      </c>
      <c r="H589" s="8">
        <v>637000</v>
      </c>
      <c r="I589" s="8">
        <v>632000</v>
      </c>
      <c r="J589" s="8">
        <v>370000</v>
      </c>
      <c r="K589" s="8">
        <v>370000</v>
      </c>
      <c r="L589" s="8">
        <v>233000</v>
      </c>
      <c r="M589" s="8">
        <v>18000</v>
      </c>
      <c r="N589" s="8">
        <v>3000</v>
      </c>
      <c r="O589" s="8">
        <v>53000</v>
      </c>
      <c r="P589" s="8">
        <v>16000</v>
      </c>
      <c r="Q589" s="8">
        <v>77000</v>
      </c>
      <c r="R589" s="8">
        <v>36000</v>
      </c>
      <c r="S589" s="8">
        <v>30000</v>
      </c>
      <c r="T589" s="8">
        <v>16000</v>
      </c>
      <c r="V589" t="s">
        <v>73</v>
      </c>
      <c r="W589" s="8">
        <f t="shared" si="530"/>
        <v>70</v>
      </c>
      <c r="X589" s="8">
        <f t="shared" si="516"/>
        <v>70</v>
      </c>
      <c r="Y589" s="8">
        <f t="shared" si="517"/>
        <v>1443000</v>
      </c>
      <c r="Z589" s="8">
        <f t="shared" si="518"/>
        <v>1331000</v>
      </c>
      <c r="AA589" s="8">
        <f t="shared" si="519"/>
        <v>696000</v>
      </c>
      <c r="AB589" s="8">
        <f t="shared" si="520"/>
        <v>696000</v>
      </c>
      <c r="AC589" s="8">
        <f t="shared" si="521"/>
        <v>519000</v>
      </c>
      <c r="AD589" s="8">
        <f t="shared" si="522"/>
        <v>36000</v>
      </c>
      <c r="AE589" s="8">
        <f t="shared" si="523"/>
        <v>21000</v>
      </c>
      <c r="AF589" s="8">
        <f t="shared" si="524"/>
        <v>116000</v>
      </c>
      <c r="AG589" s="8">
        <f t="shared" si="525"/>
        <v>38000</v>
      </c>
      <c r="AH589" s="8">
        <f t="shared" si="526"/>
        <v>167000</v>
      </c>
      <c r="AI589" s="8">
        <f t="shared" si="527"/>
        <v>81000</v>
      </c>
      <c r="AJ589" s="8">
        <f t="shared" si="528"/>
        <v>60000</v>
      </c>
      <c r="AK589" s="8">
        <f t="shared" si="529"/>
        <v>84000</v>
      </c>
    </row>
    <row r="590" spans="1:37" ht="16" x14ac:dyDescent="0.2">
      <c r="A590" s="7" t="s">
        <v>974</v>
      </c>
      <c r="B590" s="7" t="s">
        <v>973</v>
      </c>
      <c r="C590" s="7" t="s">
        <v>777</v>
      </c>
      <c r="D590" s="7" t="s">
        <v>786</v>
      </c>
      <c r="E590" s="8">
        <v>2021</v>
      </c>
      <c r="F590" s="8">
        <v>16</v>
      </c>
      <c r="G590" s="8">
        <v>16</v>
      </c>
      <c r="H590" s="8">
        <v>784000</v>
      </c>
      <c r="I590" s="8">
        <v>696000</v>
      </c>
      <c r="J590" s="8">
        <v>412000</v>
      </c>
      <c r="K590" s="8">
        <v>412000</v>
      </c>
      <c r="L590" s="8">
        <v>258000</v>
      </c>
      <c r="M590" s="8">
        <v>21000</v>
      </c>
      <c r="N590" s="8">
        <v>3000</v>
      </c>
      <c r="O590" s="8">
        <v>58000</v>
      </c>
      <c r="P590" s="8">
        <v>21000</v>
      </c>
      <c r="Q590" s="8">
        <v>79000</v>
      </c>
      <c r="R590" s="8">
        <v>40000</v>
      </c>
      <c r="S590" s="8">
        <v>36000</v>
      </c>
      <c r="T590" s="8">
        <v>17000</v>
      </c>
      <c r="V590" t="s">
        <v>73</v>
      </c>
      <c r="W590" s="8">
        <f t="shared" si="530"/>
        <v>71</v>
      </c>
      <c r="X590" s="8">
        <f t="shared" si="516"/>
        <v>71</v>
      </c>
      <c r="Y590" s="8">
        <f t="shared" si="517"/>
        <v>1699000</v>
      </c>
      <c r="Z590" s="8">
        <f t="shared" si="518"/>
        <v>1469000</v>
      </c>
      <c r="AA590" s="8">
        <f t="shared" si="519"/>
        <v>811000</v>
      </c>
      <c r="AB590" s="8">
        <f t="shared" si="520"/>
        <v>811000</v>
      </c>
      <c r="AC590" s="8">
        <f t="shared" si="521"/>
        <v>538000</v>
      </c>
      <c r="AD590" s="8">
        <f t="shared" si="522"/>
        <v>37000</v>
      </c>
      <c r="AE590" s="8">
        <f t="shared" si="523"/>
        <v>14000</v>
      </c>
      <c r="AF590" s="8">
        <f t="shared" si="524"/>
        <v>120000</v>
      </c>
      <c r="AG590" s="8">
        <f t="shared" si="525"/>
        <v>45000</v>
      </c>
      <c r="AH590" s="8">
        <f t="shared" si="526"/>
        <v>170000</v>
      </c>
      <c r="AI590" s="8">
        <f t="shared" si="527"/>
        <v>85000</v>
      </c>
      <c r="AJ590" s="8">
        <f t="shared" si="528"/>
        <v>67000</v>
      </c>
      <c r="AK590" s="8">
        <f t="shared" si="529"/>
        <v>88000</v>
      </c>
    </row>
    <row r="591" spans="1:37" ht="16" x14ac:dyDescent="0.2">
      <c r="A591" s="7" t="s">
        <v>974</v>
      </c>
      <c r="B591" s="7" t="s">
        <v>973</v>
      </c>
      <c r="C591" s="7" t="s">
        <v>777</v>
      </c>
      <c r="D591" s="7" t="s">
        <v>786</v>
      </c>
      <c r="E591" s="8">
        <v>2022</v>
      </c>
      <c r="F591" s="8">
        <v>18</v>
      </c>
      <c r="G591" s="8">
        <v>18</v>
      </c>
      <c r="H591" s="8">
        <v>732000</v>
      </c>
      <c r="I591" s="8">
        <v>729000</v>
      </c>
      <c r="J591" s="8">
        <v>469000</v>
      </c>
      <c r="K591" s="8">
        <v>469000</v>
      </c>
      <c r="L591" s="8">
        <v>232000</v>
      </c>
      <c r="M591" s="8">
        <v>18000</v>
      </c>
      <c r="N591" s="8">
        <v>7000</v>
      </c>
      <c r="O591" s="8">
        <v>50000</v>
      </c>
      <c r="P591" s="8">
        <v>18000</v>
      </c>
      <c r="Q591" s="8">
        <v>51000</v>
      </c>
      <c r="R591" s="8">
        <v>53000</v>
      </c>
      <c r="S591" s="8">
        <v>35000</v>
      </c>
      <c r="T591" s="8">
        <v>18000</v>
      </c>
      <c r="V591" t="s">
        <v>73</v>
      </c>
      <c r="W591" s="8">
        <f>SUM(F583,F591)</f>
        <v>86</v>
      </c>
      <c r="X591" s="8">
        <f t="shared" si="516"/>
        <v>86</v>
      </c>
      <c r="Y591" s="8">
        <f t="shared" si="517"/>
        <v>1871000</v>
      </c>
      <c r="Z591" s="8">
        <f t="shared" si="518"/>
        <v>1636000</v>
      </c>
      <c r="AA591" s="8">
        <f t="shared" si="519"/>
        <v>825000</v>
      </c>
      <c r="AB591" s="8">
        <f t="shared" si="520"/>
        <v>825000</v>
      </c>
      <c r="AC591" s="8">
        <f t="shared" si="521"/>
        <v>687000</v>
      </c>
      <c r="AD591" s="8">
        <f t="shared" si="522"/>
        <v>37000</v>
      </c>
      <c r="AE591" s="8">
        <f t="shared" si="523"/>
        <v>19000</v>
      </c>
      <c r="AF591" s="8">
        <f t="shared" si="524"/>
        <v>120000</v>
      </c>
      <c r="AG591" s="8">
        <f t="shared" si="525"/>
        <v>40000</v>
      </c>
      <c r="AH591" s="8">
        <f t="shared" si="526"/>
        <v>301000</v>
      </c>
      <c r="AI591" s="8">
        <f t="shared" si="527"/>
        <v>106000</v>
      </c>
      <c r="AJ591" s="8">
        <f t="shared" si="528"/>
        <v>64000</v>
      </c>
      <c r="AK591" s="8">
        <f t="shared" si="529"/>
        <v>103000</v>
      </c>
    </row>
    <row r="592" spans="1:37" x14ac:dyDescent="0.2">
      <c r="A592" s="7" t="s">
        <v>972</v>
      </c>
      <c r="B592" s="7" t="s">
        <v>971</v>
      </c>
      <c r="C592" s="7" t="s">
        <v>777</v>
      </c>
      <c r="D592" s="7" t="s">
        <v>786</v>
      </c>
      <c r="E592" s="8">
        <v>2015</v>
      </c>
      <c r="F592" s="8">
        <v>7354</v>
      </c>
      <c r="G592" s="8">
        <v>7354</v>
      </c>
      <c r="H592" s="8">
        <v>69762000</v>
      </c>
      <c r="I592" s="8">
        <v>67737000</v>
      </c>
      <c r="J592" s="8">
        <v>39895000</v>
      </c>
      <c r="K592" s="8">
        <v>39895000</v>
      </c>
      <c r="L592" s="8">
        <v>23903000</v>
      </c>
      <c r="M592" s="8">
        <v>4273000</v>
      </c>
      <c r="N592" s="8">
        <v>3388000</v>
      </c>
      <c r="O592" s="8">
        <v>1728000</v>
      </c>
      <c r="P592" s="8">
        <v>3336000</v>
      </c>
      <c r="Q592" s="8">
        <v>7251000</v>
      </c>
      <c r="R592" s="8">
        <v>2315000</v>
      </c>
      <c r="S592" s="8">
        <v>1612000</v>
      </c>
      <c r="T592" s="8">
        <v>3939000</v>
      </c>
    </row>
    <row r="593" spans="1:37" x14ac:dyDescent="0.2">
      <c r="A593" s="7" t="s">
        <v>972</v>
      </c>
      <c r="B593" s="7" t="s">
        <v>971</v>
      </c>
      <c r="C593" s="7" t="s">
        <v>777</v>
      </c>
      <c r="D593" s="7" t="s">
        <v>786</v>
      </c>
      <c r="E593" s="8">
        <v>2016</v>
      </c>
      <c r="F593" s="8">
        <v>7245</v>
      </c>
      <c r="G593" s="8">
        <v>7245</v>
      </c>
      <c r="H593" s="8">
        <v>69322000</v>
      </c>
      <c r="I593" s="8">
        <v>68276000</v>
      </c>
      <c r="J593" s="8">
        <v>40649000</v>
      </c>
      <c r="K593" s="8">
        <v>40649000</v>
      </c>
      <c r="L593" s="8">
        <v>23522000</v>
      </c>
      <c r="M593" s="8">
        <v>3914000</v>
      </c>
      <c r="N593" s="8">
        <v>3400000</v>
      </c>
      <c r="O593" s="8">
        <v>1803000</v>
      </c>
      <c r="P593" s="8">
        <v>3435000</v>
      </c>
      <c r="Q593" s="8">
        <v>7050000</v>
      </c>
      <c r="R593" s="8">
        <v>2341000</v>
      </c>
      <c r="S593" s="8">
        <v>1579000</v>
      </c>
      <c r="T593" s="8">
        <v>4105000</v>
      </c>
    </row>
    <row r="594" spans="1:37" x14ac:dyDescent="0.2">
      <c r="A594" s="7" t="s">
        <v>972</v>
      </c>
      <c r="B594" s="7" t="s">
        <v>971</v>
      </c>
      <c r="C594" s="7" t="s">
        <v>777</v>
      </c>
      <c r="D594" s="7" t="s">
        <v>786</v>
      </c>
      <c r="E594" s="8">
        <v>2017</v>
      </c>
      <c r="F594" s="8">
        <v>7306</v>
      </c>
      <c r="G594" s="8">
        <v>7306</v>
      </c>
      <c r="H594" s="8">
        <v>71493000</v>
      </c>
      <c r="I594" s="8">
        <v>69726000</v>
      </c>
      <c r="J594" s="8">
        <v>41524000</v>
      </c>
      <c r="K594" s="8">
        <v>41524000</v>
      </c>
      <c r="L594" s="8">
        <v>23982000</v>
      </c>
      <c r="M594" s="8">
        <v>4646000</v>
      </c>
      <c r="N594" s="8">
        <v>3054000</v>
      </c>
      <c r="O594" s="8">
        <v>1956000</v>
      </c>
      <c r="P594" s="8">
        <v>3298000</v>
      </c>
      <c r="Q594" s="8">
        <v>7206000</v>
      </c>
      <c r="R594" s="8">
        <v>2427000</v>
      </c>
      <c r="S594" s="8">
        <v>1395000</v>
      </c>
      <c r="T594" s="8">
        <v>4207000</v>
      </c>
    </row>
    <row r="595" spans="1:37" x14ac:dyDescent="0.2">
      <c r="A595" s="7" t="s">
        <v>972</v>
      </c>
      <c r="B595" s="7" t="s">
        <v>971</v>
      </c>
      <c r="C595" s="7" t="s">
        <v>777</v>
      </c>
      <c r="D595" s="7" t="s">
        <v>786</v>
      </c>
      <c r="E595" s="8">
        <v>2018</v>
      </c>
      <c r="F595" s="8">
        <v>7302</v>
      </c>
      <c r="G595" s="8">
        <v>7302</v>
      </c>
      <c r="H595" s="8">
        <v>87064000</v>
      </c>
      <c r="I595" s="8">
        <v>69261000</v>
      </c>
      <c r="J595" s="8">
        <v>42177000</v>
      </c>
      <c r="K595" s="8">
        <v>42177000</v>
      </c>
      <c r="L595" s="8">
        <v>23005000</v>
      </c>
      <c r="M595" s="8">
        <v>4384000</v>
      </c>
      <c r="N595" s="8">
        <v>2553000</v>
      </c>
      <c r="O595" s="8">
        <v>1602000</v>
      </c>
      <c r="P595" s="8">
        <v>3476000</v>
      </c>
      <c r="Q595" s="8">
        <v>6897000</v>
      </c>
      <c r="R595" s="8">
        <v>2567000</v>
      </c>
      <c r="S595" s="8">
        <v>1526000</v>
      </c>
      <c r="T595" s="8">
        <v>4068000</v>
      </c>
    </row>
    <row r="596" spans="1:37" x14ac:dyDescent="0.2">
      <c r="A596" s="7" t="s">
        <v>972</v>
      </c>
      <c r="B596" s="7" t="s">
        <v>971</v>
      </c>
      <c r="C596" s="7" t="s">
        <v>777</v>
      </c>
      <c r="D596" s="7" t="s">
        <v>786</v>
      </c>
      <c r="E596" s="8">
        <v>2019</v>
      </c>
      <c r="F596" s="8">
        <v>7303</v>
      </c>
      <c r="G596" s="8">
        <v>7303</v>
      </c>
      <c r="H596" s="8">
        <v>83487000</v>
      </c>
      <c r="I596" s="8">
        <v>72201000</v>
      </c>
      <c r="J596" s="8">
        <v>42711000</v>
      </c>
      <c r="K596" s="8">
        <v>42711000</v>
      </c>
      <c r="L596" s="8">
        <v>25353000</v>
      </c>
      <c r="M596" s="8">
        <v>5037000</v>
      </c>
      <c r="N596" s="8">
        <v>3382000</v>
      </c>
      <c r="O596" s="8">
        <v>1591000</v>
      </c>
      <c r="P596" s="8">
        <v>3782000</v>
      </c>
      <c r="Q596" s="8">
        <v>7477000</v>
      </c>
      <c r="R596" s="8">
        <v>2280000</v>
      </c>
      <c r="S596" s="8">
        <v>1804000</v>
      </c>
      <c r="T596" s="8">
        <v>4127000</v>
      </c>
    </row>
    <row r="597" spans="1:37" x14ac:dyDescent="0.2">
      <c r="A597" s="7" t="s">
        <v>972</v>
      </c>
      <c r="B597" s="7" t="s">
        <v>971</v>
      </c>
      <c r="C597" s="7" t="s">
        <v>777</v>
      </c>
      <c r="D597" s="7" t="s">
        <v>786</v>
      </c>
      <c r="E597" s="8">
        <v>2020</v>
      </c>
      <c r="F597" s="8">
        <v>7271</v>
      </c>
      <c r="G597" s="8">
        <v>7271</v>
      </c>
      <c r="H597" s="8">
        <v>88518000</v>
      </c>
      <c r="I597" s="8">
        <v>71328000</v>
      </c>
      <c r="J597" s="8">
        <v>43047000</v>
      </c>
      <c r="K597" s="8">
        <v>43047000</v>
      </c>
      <c r="L597" s="8">
        <v>24182000</v>
      </c>
      <c r="M597" s="8">
        <v>5288000</v>
      </c>
      <c r="N597" s="8">
        <v>2571000</v>
      </c>
      <c r="O597" s="8">
        <v>1549000</v>
      </c>
      <c r="P597" s="8">
        <v>3694000</v>
      </c>
      <c r="Q597" s="8">
        <v>7197000</v>
      </c>
      <c r="R597" s="8">
        <v>2092000</v>
      </c>
      <c r="S597" s="8">
        <v>1791000</v>
      </c>
      <c r="T597" s="8">
        <v>4088000</v>
      </c>
    </row>
    <row r="598" spans="1:37" x14ac:dyDescent="0.2">
      <c r="A598" s="7" t="s">
        <v>972</v>
      </c>
      <c r="B598" s="7" t="s">
        <v>971</v>
      </c>
      <c r="C598" s="7" t="s">
        <v>777</v>
      </c>
      <c r="D598" s="7" t="s">
        <v>786</v>
      </c>
      <c r="E598" s="8">
        <v>2021</v>
      </c>
      <c r="F598" s="8">
        <v>7026</v>
      </c>
      <c r="G598" s="8">
        <v>7026</v>
      </c>
      <c r="H598" s="8">
        <v>90265000</v>
      </c>
      <c r="I598" s="8">
        <v>80749000</v>
      </c>
      <c r="J598" s="8">
        <v>49472000</v>
      </c>
      <c r="K598" s="8">
        <v>49472000</v>
      </c>
      <c r="L598" s="8">
        <v>27359000</v>
      </c>
      <c r="M598" s="8">
        <v>6151000</v>
      </c>
      <c r="N598" s="8">
        <v>2296000</v>
      </c>
      <c r="O598" s="8">
        <v>1784000</v>
      </c>
      <c r="P598" s="8">
        <v>4088000</v>
      </c>
      <c r="Q598" s="8">
        <v>8304000</v>
      </c>
      <c r="R598" s="8">
        <v>2629000</v>
      </c>
      <c r="S598" s="8">
        <v>2107000</v>
      </c>
      <c r="T598" s="8">
        <v>3906000</v>
      </c>
    </row>
    <row r="599" spans="1:37" x14ac:dyDescent="0.2">
      <c r="A599" s="7" t="s">
        <v>972</v>
      </c>
      <c r="B599" s="7" t="s">
        <v>971</v>
      </c>
      <c r="C599" s="7" t="s">
        <v>777</v>
      </c>
      <c r="D599" s="7" t="s">
        <v>786</v>
      </c>
      <c r="E599" s="8">
        <v>2022</v>
      </c>
      <c r="F599" s="8">
        <v>7114</v>
      </c>
      <c r="G599" s="8">
        <v>7114</v>
      </c>
      <c r="H599" s="8">
        <v>95818000</v>
      </c>
      <c r="I599" s="8">
        <v>88344000</v>
      </c>
      <c r="J599" s="8">
        <v>50225000</v>
      </c>
      <c r="K599" s="8">
        <v>50225000</v>
      </c>
      <c r="L599" s="8">
        <v>33415000</v>
      </c>
      <c r="M599" s="8">
        <v>6318000</v>
      </c>
      <c r="N599" s="8">
        <v>3086000</v>
      </c>
      <c r="O599" s="8">
        <v>3013000</v>
      </c>
      <c r="P599" s="8">
        <v>4618000</v>
      </c>
      <c r="Q599" s="8">
        <v>7712000</v>
      </c>
      <c r="R599" s="8">
        <v>2562000</v>
      </c>
      <c r="S599" s="8">
        <v>6106000</v>
      </c>
      <c r="T599" s="8">
        <v>4692000</v>
      </c>
    </row>
    <row r="600" spans="1:37" ht="16" x14ac:dyDescent="0.2">
      <c r="A600" s="7" t="s">
        <v>970</v>
      </c>
      <c r="B600" s="7" t="s">
        <v>969</v>
      </c>
      <c r="C600" s="7" t="s">
        <v>777</v>
      </c>
      <c r="D600" s="7" t="s">
        <v>786</v>
      </c>
      <c r="E600" s="8">
        <v>2015</v>
      </c>
      <c r="F600" s="8">
        <v>2982</v>
      </c>
      <c r="G600" s="8">
        <v>2982</v>
      </c>
      <c r="H600" s="8">
        <v>30021000</v>
      </c>
      <c r="I600" s="8">
        <v>29428000</v>
      </c>
      <c r="J600" s="8">
        <v>19464000</v>
      </c>
      <c r="K600" s="8">
        <v>19464000</v>
      </c>
      <c r="L600" s="8">
        <v>9964000</v>
      </c>
      <c r="M600" s="8">
        <v>1510000</v>
      </c>
      <c r="N600" s="8">
        <v>888000</v>
      </c>
      <c r="O600" s="8">
        <v>928000</v>
      </c>
      <c r="P600" s="8">
        <v>1894000</v>
      </c>
      <c r="Q600" s="8">
        <v>3242000</v>
      </c>
      <c r="R600" s="8">
        <v>578000</v>
      </c>
      <c r="S600" s="8">
        <v>924000</v>
      </c>
      <c r="T600" s="8">
        <v>0</v>
      </c>
      <c r="V600" t="s">
        <v>35</v>
      </c>
      <c r="W600" s="8">
        <f>SUM(F592,F600)</f>
        <v>10336</v>
      </c>
      <c r="X600" s="8">
        <f t="shared" ref="X600:X607" si="531">SUM(G592,G600)</f>
        <v>10336</v>
      </c>
      <c r="Y600" s="8">
        <f t="shared" ref="Y600:Y607" si="532">SUM(H592,H600)</f>
        <v>99783000</v>
      </c>
      <c r="Z600" s="8">
        <f t="shared" ref="Z600:Z607" si="533">SUM(I592,I600)</f>
        <v>97165000</v>
      </c>
      <c r="AA600" s="8">
        <f t="shared" ref="AA600:AA607" si="534">SUM(J592,J600)</f>
        <v>59359000</v>
      </c>
      <c r="AB600" s="8">
        <f t="shared" ref="AB600:AB607" si="535">SUM(K592,K600)</f>
        <v>59359000</v>
      </c>
      <c r="AC600" s="8">
        <f t="shared" ref="AC600:AC607" si="536">SUM(L592,L600)</f>
        <v>33867000</v>
      </c>
      <c r="AD600" s="8">
        <f t="shared" ref="AD600:AD607" si="537">SUM(M592,M600)</f>
        <v>5783000</v>
      </c>
      <c r="AE600" s="8">
        <f t="shared" ref="AE600:AE607" si="538">SUM(N592,N600)</f>
        <v>4276000</v>
      </c>
      <c r="AF600" s="8">
        <f t="shared" ref="AF600:AF607" si="539">SUM(O592,O600)</f>
        <v>2656000</v>
      </c>
      <c r="AG600" s="8">
        <f t="shared" ref="AG600:AG607" si="540">SUM(P592,P600)</f>
        <v>5230000</v>
      </c>
      <c r="AH600" s="8">
        <f t="shared" ref="AH600:AH607" si="541">SUM(Q592,Q600)</f>
        <v>10493000</v>
      </c>
      <c r="AI600" s="8">
        <f t="shared" ref="AI600:AI607" si="542">SUM(R592,R600)</f>
        <v>2893000</v>
      </c>
      <c r="AJ600" s="8">
        <f t="shared" ref="AJ600:AJ607" si="543">SUM(S592,S600)</f>
        <v>2536000</v>
      </c>
      <c r="AK600" s="8">
        <f t="shared" ref="AK600:AK607" si="544">SUM(T592,T600)</f>
        <v>3939000</v>
      </c>
    </row>
    <row r="601" spans="1:37" ht="16" x14ac:dyDescent="0.2">
      <c r="A601" s="7" t="s">
        <v>970</v>
      </c>
      <c r="B601" s="7" t="s">
        <v>969</v>
      </c>
      <c r="C601" s="7" t="s">
        <v>777</v>
      </c>
      <c r="D601" s="7" t="s">
        <v>786</v>
      </c>
      <c r="E601" s="8">
        <v>2016</v>
      </c>
      <c r="F601" s="8">
        <v>2963</v>
      </c>
      <c r="G601" s="8">
        <v>2963</v>
      </c>
      <c r="H601" s="8">
        <v>30592000</v>
      </c>
      <c r="I601" s="8">
        <v>29949000</v>
      </c>
      <c r="J601" s="8">
        <v>20405000</v>
      </c>
      <c r="K601" s="8">
        <v>20405000</v>
      </c>
      <c r="L601" s="8">
        <v>9479000</v>
      </c>
      <c r="M601" s="8">
        <v>1330000</v>
      </c>
      <c r="N601" s="8">
        <v>997000</v>
      </c>
      <c r="O601" s="8">
        <v>644000</v>
      </c>
      <c r="P601" s="8">
        <v>1902000</v>
      </c>
      <c r="Q601" s="8">
        <v>3168000</v>
      </c>
      <c r="R601" s="8">
        <v>572000</v>
      </c>
      <c r="S601" s="8">
        <v>866000</v>
      </c>
      <c r="T601" s="8">
        <v>0</v>
      </c>
      <c r="V601" t="s">
        <v>35</v>
      </c>
      <c r="W601" s="8">
        <f t="shared" ref="W601:W606" si="545">SUM(F593,F601)</f>
        <v>10208</v>
      </c>
      <c r="X601" s="8">
        <f t="shared" si="531"/>
        <v>10208</v>
      </c>
      <c r="Y601" s="8">
        <f t="shared" si="532"/>
        <v>99914000</v>
      </c>
      <c r="Z601" s="8">
        <f t="shared" si="533"/>
        <v>98225000</v>
      </c>
      <c r="AA601" s="8">
        <f t="shared" si="534"/>
        <v>61054000</v>
      </c>
      <c r="AB601" s="8">
        <f t="shared" si="535"/>
        <v>61054000</v>
      </c>
      <c r="AC601" s="8">
        <f t="shared" si="536"/>
        <v>33001000</v>
      </c>
      <c r="AD601" s="8">
        <f t="shared" si="537"/>
        <v>5244000</v>
      </c>
      <c r="AE601" s="8">
        <f t="shared" si="538"/>
        <v>4397000</v>
      </c>
      <c r="AF601" s="8">
        <f t="shared" si="539"/>
        <v>2447000</v>
      </c>
      <c r="AG601" s="8">
        <f t="shared" si="540"/>
        <v>5337000</v>
      </c>
      <c r="AH601" s="8">
        <f t="shared" si="541"/>
        <v>10218000</v>
      </c>
      <c r="AI601" s="8">
        <f t="shared" si="542"/>
        <v>2913000</v>
      </c>
      <c r="AJ601" s="8">
        <f t="shared" si="543"/>
        <v>2445000</v>
      </c>
      <c r="AK601" s="8">
        <f t="shared" si="544"/>
        <v>4105000</v>
      </c>
    </row>
    <row r="602" spans="1:37" ht="16" x14ac:dyDescent="0.2">
      <c r="A602" s="7" t="s">
        <v>970</v>
      </c>
      <c r="B602" s="7" t="s">
        <v>969</v>
      </c>
      <c r="C602" s="7" t="s">
        <v>777</v>
      </c>
      <c r="D602" s="7" t="s">
        <v>786</v>
      </c>
      <c r="E602" s="8">
        <v>2017</v>
      </c>
      <c r="F602" s="8">
        <v>2944</v>
      </c>
      <c r="G602" s="8">
        <v>2944</v>
      </c>
      <c r="H602" s="8">
        <v>31931000</v>
      </c>
      <c r="I602" s="8">
        <v>30934000</v>
      </c>
      <c r="J602" s="8">
        <v>20950000</v>
      </c>
      <c r="K602" s="8">
        <v>20950000</v>
      </c>
      <c r="L602" s="8">
        <v>9983000</v>
      </c>
      <c r="M602" s="8">
        <v>1401000</v>
      </c>
      <c r="N602" s="8">
        <v>932000</v>
      </c>
      <c r="O602" s="8">
        <v>798000</v>
      </c>
      <c r="P602" s="8">
        <v>2066000</v>
      </c>
      <c r="Q602" s="8">
        <v>3321000</v>
      </c>
      <c r="R602" s="8">
        <v>599000</v>
      </c>
      <c r="S602" s="8">
        <v>866000</v>
      </c>
      <c r="T602" s="8">
        <v>1000</v>
      </c>
      <c r="V602" t="s">
        <v>35</v>
      </c>
      <c r="W602" s="8">
        <f t="shared" si="545"/>
        <v>10250</v>
      </c>
      <c r="X602" s="8">
        <f t="shared" si="531"/>
        <v>10250</v>
      </c>
      <c r="Y602" s="8">
        <f t="shared" si="532"/>
        <v>103424000</v>
      </c>
      <c r="Z602" s="8">
        <f t="shared" si="533"/>
        <v>100660000</v>
      </c>
      <c r="AA602" s="8">
        <f t="shared" si="534"/>
        <v>62474000</v>
      </c>
      <c r="AB602" s="8">
        <f t="shared" si="535"/>
        <v>62474000</v>
      </c>
      <c r="AC602" s="8">
        <f t="shared" si="536"/>
        <v>33965000</v>
      </c>
      <c r="AD602" s="8">
        <f t="shared" si="537"/>
        <v>6047000</v>
      </c>
      <c r="AE602" s="8">
        <f t="shared" si="538"/>
        <v>3986000</v>
      </c>
      <c r="AF602" s="8">
        <f t="shared" si="539"/>
        <v>2754000</v>
      </c>
      <c r="AG602" s="8">
        <f t="shared" si="540"/>
        <v>5364000</v>
      </c>
      <c r="AH602" s="8">
        <f t="shared" si="541"/>
        <v>10527000</v>
      </c>
      <c r="AI602" s="8">
        <f t="shared" si="542"/>
        <v>3026000</v>
      </c>
      <c r="AJ602" s="8">
        <f t="shared" si="543"/>
        <v>2261000</v>
      </c>
      <c r="AK602" s="8">
        <f t="shared" si="544"/>
        <v>4208000</v>
      </c>
    </row>
    <row r="603" spans="1:37" ht="16" x14ac:dyDescent="0.2">
      <c r="A603" s="7" t="s">
        <v>970</v>
      </c>
      <c r="B603" s="7" t="s">
        <v>969</v>
      </c>
      <c r="C603" s="7" t="s">
        <v>777</v>
      </c>
      <c r="D603" s="7" t="s">
        <v>786</v>
      </c>
      <c r="E603" s="8">
        <v>2018</v>
      </c>
      <c r="F603" s="8">
        <v>2855</v>
      </c>
      <c r="G603" s="8">
        <v>2855</v>
      </c>
      <c r="H603" s="8">
        <v>45417000</v>
      </c>
      <c r="I603" s="8">
        <v>30158000</v>
      </c>
      <c r="J603" s="8">
        <v>19774000</v>
      </c>
      <c r="K603" s="8">
        <v>19774000</v>
      </c>
      <c r="L603" s="8">
        <v>10384000</v>
      </c>
      <c r="M603" s="8">
        <v>1602000</v>
      </c>
      <c r="N603" s="8">
        <v>946000</v>
      </c>
      <c r="O603" s="8">
        <v>608000</v>
      </c>
      <c r="P603" s="8">
        <v>2048000</v>
      </c>
      <c r="Q603" s="8">
        <v>3617000</v>
      </c>
      <c r="R603" s="8">
        <v>628000</v>
      </c>
      <c r="S603" s="8">
        <v>935000</v>
      </c>
      <c r="T603" s="8">
        <v>0</v>
      </c>
      <c r="V603" t="s">
        <v>35</v>
      </c>
      <c r="W603" s="8">
        <f t="shared" si="545"/>
        <v>10157</v>
      </c>
      <c r="X603" s="8">
        <f t="shared" si="531"/>
        <v>10157</v>
      </c>
      <c r="Y603" s="8">
        <f t="shared" si="532"/>
        <v>132481000</v>
      </c>
      <c r="Z603" s="8">
        <f t="shared" si="533"/>
        <v>99419000</v>
      </c>
      <c r="AA603" s="8">
        <f t="shared" si="534"/>
        <v>61951000</v>
      </c>
      <c r="AB603" s="8">
        <f t="shared" si="535"/>
        <v>61951000</v>
      </c>
      <c r="AC603" s="8">
        <f t="shared" si="536"/>
        <v>33389000</v>
      </c>
      <c r="AD603" s="8">
        <f t="shared" si="537"/>
        <v>5986000</v>
      </c>
      <c r="AE603" s="8">
        <f t="shared" si="538"/>
        <v>3499000</v>
      </c>
      <c r="AF603" s="8">
        <f t="shared" si="539"/>
        <v>2210000</v>
      </c>
      <c r="AG603" s="8">
        <f t="shared" si="540"/>
        <v>5524000</v>
      </c>
      <c r="AH603" s="8">
        <f t="shared" si="541"/>
        <v>10514000</v>
      </c>
      <c r="AI603" s="8">
        <f t="shared" si="542"/>
        <v>3195000</v>
      </c>
      <c r="AJ603" s="8">
        <f t="shared" si="543"/>
        <v>2461000</v>
      </c>
      <c r="AK603" s="8">
        <f t="shared" si="544"/>
        <v>4068000</v>
      </c>
    </row>
    <row r="604" spans="1:37" ht="16" x14ac:dyDescent="0.2">
      <c r="A604" s="7" t="s">
        <v>970</v>
      </c>
      <c r="B604" s="7" t="s">
        <v>969</v>
      </c>
      <c r="C604" s="7" t="s">
        <v>777</v>
      </c>
      <c r="D604" s="7" t="s">
        <v>786</v>
      </c>
      <c r="E604" s="8">
        <v>2019</v>
      </c>
      <c r="F604" s="8">
        <v>2864</v>
      </c>
      <c r="G604" s="8">
        <v>2864</v>
      </c>
      <c r="H604" s="8">
        <v>52308000</v>
      </c>
      <c r="I604" s="8">
        <v>30633000</v>
      </c>
      <c r="J604" s="8">
        <v>19917000</v>
      </c>
      <c r="K604" s="8">
        <v>19917000</v>
      </c>
      <c r="L604" s="8">
        <v>10716000</v>
      </c>
      <c r="M604" s="8">
        <v>1321000</v>
      </c>
      <c r="N604" s="8">
        <v>668000</v>
      </c>
      <c r="O604" s="8">
        <v>842000</v>
      </c>
      <c r="P604" s="8">
        <v>1939000</v>
      </c>
      <c r="Q604" s="8">
        <v>4035000</v>
      </c>
      <c r="R604" s="8">
        <v>1063000</v>
      </c>
      <c r="S604" s="8">
        <v>848000</v>
      </c>
      <c r="T604" s="8">
        <v>0</v>
      </c>
      <c r="V604" t="s">
        <v>35</v>
      </c>
      <c r="W604" s="8">
        <f t="shared" si="545"/>
        <v>10167</v>
      </c>
      <c r="X604" s="8">
        <f t="shared" si="531"/>
        <v>10167</v>
      </c>
      <c r="Y604" s="8">
        <f t="shared" si="532"/>
        <v>135795000</v>
      </c>
      <c r="Z604" s="8">
        <f t="shared" si="533"/>
        <v>102834000</v>
      </c>
      <c r="AA604" s="8">
        <f t="shared" si="534"/>
        <v>62628000</v>
      </c>
      <c r="AB604" s="8">
        <f t="shared" si="535"/>
        <v>62628000</v>
      </c>
      <c r="AC604" s="8">
        <f t="shared" si="536"/>
        <v>36069000</v>
      </c>
      <c r="AD604" s="8">
        <f t="shared" si="537"/>
        <v>6358000</v>
      </c>
      <c r="AE604" s="8">
        <f t="shared" si="538"/>
        <v>4050000</v>
      </c>
      <c r="AF604" s="8">
        <f t="shared" si="539"/>
        <v>2433000</v>
      </c>
      <c r="AG604" s="8">
        <f t="shared" si="540"/>
        <v>5721000</v>
      </c>
      <c r="AH604" s="8">
        <f t="shared" si="541"/>
        <v>11512000</v>
      </c>
      <c r="AI604" s="8">
        <f t="shared" si="542"/>
        <v>3343000</v>
      </c>
      <c r="AJ604" s="8">
        <f t="shared" si="543"/>
        <v>2652000</v>
      </c>
      <c r="AK604" s="8">
        <f t="shared" si="544"/>
        <v>4127000</v>
      </c>
    </row>
    <row r="605" spans="1:37" ht="16" x14ac:dyDescent="0.2">
      <c r="A605" s="7" t="s">
        <v>970</v>
      </c>
      <c r="B605" s="7" t="s">
        <v>969</v>
      </c>
      <c r="C605" s="7" t="s">
        <v>777</v>
      </c>
      <c r="D605" s="7" t="s">
        <v>786</v>
      </c>
      <c r="E605" s="8">
        <v>2020</v>
      </c>
      <c r="F605" s="8">
        <v>2943</v>
      </c>
      <c r="G605" s="8">
        <v>2943</v>
      </c>
      <c r="H605" s="8">
        <v>53519000</v>
      </c>
      <c r="I605" s="8">
        <v>30819000</v>
      </c>
      <c r="J605" s="8">
        <v>19630000</v>
      </c>
      <c r="K605" s="8">
        <v>19630000</v>
      </c>
      <c r="L605" s="8">
        <v>11189000</v>
      </c>
      <c r="M605" s="8">
        <v>1436000</v>
      </c>
      <c r="N605" s="8">
        <v>517000</v>
      </c>
      <c r="O605" s="8">
        <v>867000</v>
      </c>
      <c r="P605" s="8">
        <v>1937000</v>
      </c>
      <c r="Q605" s="8">
        <v>4576000</v>
      </c>
      <c r="R605" s="8">
        <v>884000</v>
      </c>
      <c r="S605" s="8">
        <v>972000</v>
      </c>
      <c r="T605" s="8">
        <v>0</v>
      </c>
      <c r="V605" t="s">
        <v>35</v>
      </c>
      <c r="W605" s="8">
        <f t="shared" si="545"/>
        <v>10214</v>
      </c>
      <c r="X605" s="8">
        <f t="shared" si="531"/>
        <v>10214</v>
      </c>
      <c r="Y605" s="8">
        <f t="shared" si="532"/>
        <v>142037000</v>
      </c>
      <c r="Z605" s="8">
        <f t="shared" si="533"/>
        <v>102147000</v>
      </c>
      <c r="AA605" s="8">
        <f t="shared" si="534"/>
        <v>62677000</v>
      </c>
      <c r="AB605" s="8">
        <f t="shared" si="535"/>
        <v>62677000</v>
      </c>
      <c r="AC605" s="8">
        <f t="shared" si="536"/>
        <v>35371000</v>
      </c>
      <c r="AD605" s="8">
        <f t="shared" si="537"/>
        <v>6724000</v>
      </c>
      <c r="AE605" s="8">
        <f t="shared" si="538"/>
        <v>3088000</v>
      </c>
      <c r="AF605" s="8">
        <f t="shared" si="539"/>
        <v>2416000</v>
      </c>
      <c r="AG605" s="8">
        <f t="shared" si="540"/>
        <v>5631000</v>
      </c>
      <c r="AH605" s="8">
        <f t="shared" si="541"/>
        <v>11773000</v>
      </c>
      <c r="AI605" s="8">
        <f t="shared" si="542"/>
        <v>2976000</v>
      </c>
      <c r="AJ605" s="8">
        <f t="shared" si="543"/>
        <v>2763000</v>
      </c>
      <c r="AK605" s="8">
        <f t="shared" si="544"/>
        <v>4088000</v>
      </c>
    </row>
    <row r="606" spans="1:37" ht="16" x14ac:dyDescent="0.2">
      <c r="A606" s="7" t="s">
        <v>970</v>
      </c>
      <c r="B606" s="7" t="s">
        <v>969</v>
      </c>
      <c r="C606" s="7" t="s">
        <v>777</v>
      </c>
      <c r="D606" s="7" t="s">
        <v>786</v>
      </c>
      <c r="E606" s="8">
        <v>2021</v>
      </c>
      <c r="F606" s="8">
        <v>2981</v>
      </c>
      <c r="G606" s="8">
        <v>2981</v>
      </c>
      <c r="H606" s="8">
        <v>39898000</v>
      </c>
      <c r="I606" s="8">
        <v>31438000</v>
      </c>
      <c r="J606" s="8">
        <v>20722000</v>
      </c>
      <c r="K606" s="8">
        <v>20722000</v>
      </c>
      <c r="L606" s="8">
        <v>10714000</v>
      </c>
      <c r="M606" s="8">
        <v>1687000</v>
      </c>
      <c r="N606" s="8">
        <v>439000</v>
      </c>
      <c r="O606" s="8">
        <v>826000</v>
      </c>
      <c r="P606" s="8">
        <v>1910000</v>
      </c>
      <c r="Q606" s="8">
        <v>3807000</v>
      </c>
      <c r="R606" s="8">
        <v>987000</v>
      </c>
      <c r="S606" s="8">
        <v>1058000</v>
      </c>
      <c r="T606" s="8">
        <v>2000</v>
      </c>
      <c r="V606" t="s">
        <v>35</v>
      </c>
      <c r="W606" s="8">
        <f t="shared" si="545"/>
        <v>10007</v>
      </c>
      <c r="X606" s="8">
        <f t="shared" si="531"/>
        <v>10007</v>
      </c>
      <c r="Y606" s="8">
        <f t="shared" si="532"/>
        <v>130163000</v>
      </c>
      <c r="Z606" s="8">
        <f t="shared" si="533"/>
        <v>112187000</v>
      </c>
      <c r="AA606" s="8">
        <f t="shared" si="534"/>
        <v>70194000</v>
      </c>
      <c r="AB606" s="8">
        <f t="shared" si="535"/>
        <v>70194000</v>
      </c>
      <c r="AC606" s="8">
        <f t="shared" si="536"/>
        <v>38073000</v>
      </c>
      <c r="AD606" s="8">
        <f t="shared" si="537"/>
        <v>7838000</v>
      </c>
      <c r="AE606" s="8">
        <f t="shared" si="538"/>
        <v>2735000</v>
      </c>
      <c r="AF606" s="8">
        <f t="shared" si="539"/>
        <v>2610000</v>
      </c>
      <c r="AG606" s="8">
        <f t="shared" si="540"/>
        <v>5998000</v>
      </c>
      <c r="AH606" s="8">
        <f t="shared" si="541"/>
        <v>12111000</v>
      </c>
      <c r="AI606" s="8">
        <f t="shared" si="542"/>
        <v>3616000</v>
      </c>
      <c r="AJ606" s="8">
        <f t="shared" si="543"/>
        <v>3165000</v>
      </c>
      <c r="AK606" s="8">
        <f t="shared" si="544"/>
        <v>3908000</v>
      </c>
    </row>
    <row r="607" spans="1:37" ht="16" x14ac:dyDescent="0.2">
      <c r="A607" s="7" t="s">
        <v>970</v>
      </c>
      <c r="B607" s="7" t="s">
        <v>969</v>
      </c>
      <c r="C607" s="7" t="s">
        <v>777</v>
      </c>
      <c r="D607" s="7" t="s">
        <v>786</v>
      </c>
      <c r="E607" s="8">
        <v>2022</v>
      </c>
      <c r="F607" s="8">
        <v>3130</v>
      </c>
      <c r="G607" s="8">
        <v>3130</v>
      </c>
      <c r="H607" s="8">
        <v>38079000</v>
      </c>
      <c r="I607" s="8">
        <v>33454000</v>
      </c>
      <c r="J607" s="8">
        <v>21101000</v>
      </c>
      <c r="K607" s="8">
        <v>21101000</v>
      </c>
      <c r="L607" s="8">
        <v>12353000</v>
      </c>
      <c r="M607" s="8">
        <v>2072000</v>
      </c>
      <c r="N607" s="8">
        <v>742000</v>
      </c>
      <c r="O607" s="8">
        <v>974000</v>
      </c>
      <c r="P607" s="8">
        <v>2017000</v>
      </c>
      <c r="Q607" s="8">
        <v>4229000</v>
      </c>
      <c r="R607" s="8">
        <v>1192000</v>
      </c>
      <c r="S607" s="8">
        <v>1127000</v>
      </c>
      <c r="T607" s="8">
        <v>0</v>
      </c>
      <c r="V607" t="s">
        <v>35</v>
      </c>
      <c r="W607" s="8">
        <f>SUM(F599,F607)</f>
        <v>10244</v>
      </c>
      <c r="X607" s="8">
        <f t="shared" si="531"/>
        <v>10244</v>
      </c>
      <c r="Y607" s="8">
        <f t="shared" si="532"/>
        <v>133897000</v>
      </c>
      <c r="Z607" s="8">
        <f t="shared" si="533"/>
        <v>121798000</v>
      </c>
      <c r="AA607" s="8">
        <f t="shared" si="534"/>
        <v>71326000</v>
      </c>
      <c r="AB607" s="8">
        <f t="shared" si="535"/>
        <v>71326000</v>
      </c>
      <c r="AC607" s="8">
        <f t="shared" si="536"/>
        <v>45768000</v>
      </c>
      <c r="AD607" s="8">
        <f t="shared" si="537"/>
        <v>8390000</v>
      </c>
      <c r="AE607" s="8">
        <f t="shared" si="538"/>
        <v>3828000</v>
      </c>
      <c r="AF607" s="8">
        <f t="shared" si="539"/>
        <v>3987000</v>
      </c>
      <c r="AG607" s="8">
        <f t="shared" si="540"/>
        <v>6635000</v>
      </c>
      <c r="AH607" s="8">
        <f t="shared" si="541"/>
        <v>11941000</v>
      </c>
      <c r="AI607" s="8">
        <f t="shared" si="542"/>
        <v>3754000</v>
      </c>
      <c r="AJ607" s="8">
        <f t="shared" si="543"/>
        <v>7233000</v>
      </c>
      <c r="AK607" s="8">
        <f t="shared" si="544"/>
        <v>4692000</v>
      </c>
    </row>
    <row r="608" spans="1:37" x14ac:dyDescent="0.2">
      <c r="A608" s="7" t="s">
        <v>968</v>
      </c>
      <c r="B608" s="7" t="s">
        <v>967</v>
      </c>
      <c r="C608" s="7" t="s">
        <v>777</v>
      </c>
      <c r="D608" s="7" t="s">
        <v>786</v>
      </c>
      <c r="E608" s="8">
        <v>2015</v>
      </c>
      <c r="F608" s="8">
        <v>1494</v>
      </c>
      <c r="G608" s="8">
        <v>1494</v>
      </c>
      <c r="H608" s="8">
        <v>20065000</v>
      </c>
      <c r="I608" s="8">
        <v>18591000</v>
      </c>
      <c r="J608" s="8">
        <v>9062000</v>
      </c>
      <c r="K608" s="8">
        <v>9062000</v>
      </c>
      <c r="L608" s="8">
        <v>7718000</v>
      </c>
      <c r="M608" s="8">
        <v>1264000</v>
      </c>
      <c r="N608" s="8">
        <v>1712000</v>
      </c>
      <c r="O608" s="8">
        <v>586000</v>
      </c>
      <c r="P608" s="8">
        <v>933000</v>
      </c>
      <c r="Q608" s="8">
        <v>2048000</v>
      </c>
      <c r="R608" s="8">
        <v>927000</v>
      </c>
      <c r="S608" s="8">
        <v>248000</v>
      </c>
      <c r="T608" s="8">
        <v>1811000</v>
      </c>
    </row>
    <row r="609" spans="1:37" x14ac:dyDescent="0.2">
      <c r="A609" s="7" t="s">
        <v>968</v>
      </c>
      <c r="B609" s="7" t="s">
        <v>967</v>
      </c>
      <c r="C609" s="7" t="s">
        <v>777</v>
      </c>
      <c r="D609" s="7" t="s">
        <v>786</v>
      </c>
      <c r="E609" s="8">
        <v>2016</v>
      </c>
      <c r="F609" s="8">
        <v>1525</v>
      </c>
      <c r="G609" s="8">
        <v>1525</v>
      </c>
      <c r="H609" s="8">
        <v>21575000</v>
      </c>
      <c r="I609" s="8">
        <v>20838000</v>
      </c>
      <c r="J609" s="8">
        <v>9862000</v>
      </c>
      <c r="K609" s="8">
        <v>9862000</v>
      </c>
      <c r="L609" s="8">
        <v>9104000</v>
      </c>
      <c r="M609" s="8">
        <v>1254000</v>
      </c>
      <c r="N609" s="8">
        <v>1310000</v>
      </c>
      <c r="O609" s="8">
        <v>485000</v>
      </c>
      <c r="P609" s="8">
        <v>1119000</v>
      </c>
      <c r="Q609" s="8">
        <v>3567000</v>
      </c>
      <c r="R609" s="8">
        <v>901000</v>
      </c>
      <c r="S609" s="8">
        <v>468000</v>
      </c>
      <c r="T609" s="8">
        <v>1872000</v>
      </c>
    </row>
    <row r="610" spans="1:37" x14ac:dyDescent="0.2">
      <c r="A610" s="7" t="s">
        <v>968</v>
      </c>
      <c r="B610" s="7" t="s">
        <v>967</v>
      </c>
      <c r="C610" s="7" t="s">
        <v>777</v>
      </c>
      <c r="D610" s="7" t="s">
        <v>786</v>
      </c>
      <c r="E610" s="8">
        <v>2017</v>
      </c>
      <c r="F610" s="8">
        <v>1451</v>
      </c>
      <c r="G610" s="8">
        <v>1451</v>
      </c>
      <c r="H610" s="8">
        <v>20564000</v>
      </c>
      <c r="I610" s="8">
        <v>19680000</v>
      </c>
      <c r="J610" s="8">
        <v>10136000</v>
      </c>
      <c r="K610" s="8">
        <v>10136000</v>
      </c>
      <c r="L610" s="8">
        <v>7628000</v>
      </c>
      <c r="M610" s="8">
        <v>1468000</v>
      </c>
      <c r="N610" s="8">
        <v>1164000</v>
      </c>
      <c r="O610" s="8">
        <v>470000</v>
      </c>
      <c r="P610" s="8">
        <v>1094000</v>
      </c>
      <c r="Q610" s="8">
        <v>1903000</v>
      </c>
      <c r="R610" s="8">
        <v>908000</v>
      </c>
      <c r="S610" s="8">
        <v>621000</v>
      </c>
      <c r="T610" s="8">
        <v>1916000</v>
      </c>
    </row>
    <row r="611" spans="1:37" x14ac:dyDescent="0.2">
      <c r="A611" s="7" t="s">
        <v>968</v>
      </c>
      <c r="B611" s="7" t="s">
        <v>967</v>
      </c>
      <c r="C611" s="7" t="s">
        <v>777</v>
      </c>
      <c r="D611" s="7" t="s">
        <v>786</v>
      </c>
      <c r="E611" s="8">
        <v>2018</v>
      </c>
      <c r="F611" s="8">
        <v>1502</v>
      </c>
      <c r="G611" s="8">
        <v>1502</v>
      </c>
      <c r="H611" s="8">
        <v>20186000</v>
      </c>
      <c r="I611" s="8">
        <v>19521000</v>
      </c>
      <c r="J611" s="8">
        <v>9584000</v>
      </c>
      <c r="K611" s="8">
        <v>9584000</v>
      </c>
      <c r="L611" s="8">
        <v>7983000</v>
      </c>
      <c r="M611" s="8">
        <v>1497000</v>
      </c>
      <c r="N611" s="8">
        <v>1520000</v>
      </c>
      <c r="O611" s="8">
        <v>465000</v>
      </c>
      <c r="P611" s="8">
        <v>1099000</v>
      </c>
      <c r="Q611" s="8">
        <v>1839000</v>
      </c>
      <c r="R611" s="8">
        <v>955000</v>
      </c>
      <c r="S611" s="8">
        <v>608000</v>
      </c>
      <c r="T611" s="8">
        <v>1954000</v>
      </c>
    </row>
    <row r="612" spans="1:37" x14ac:dyDescent="0.2">
      <c r="A612" s="7" t="s">
        <v>968</v>
      </c>
      <c r="B612" s="7" t="s">
        <v>967</v>
      </c>
      <c r="C612" s="7" t="s">
        <v>777</v>
      </c>
      <c r="D612" s="7" t="s">
        <v>786</v>
      </c>
      <c r="E612" s="8">
        <v>2019</v>
      </c>
      <c r="F612" s="8">
        <v>1410</v>
      </c>
      <c r="G612" s="8">
        <v>1410</v>
      </c>
      <c r="H612" s="8">
        <v>20291000</v>
      </c>
      <c r="I612" s="8">
        <v>19521000</v>
      </c>
      <c r="J612" s="8">
        <v>9954000</v>
      </c>
      <c r="K612" s="8">
        <v>9954000</v>
      </c>
      <c r="L612" s="8">
        <v>7661000</v>
      </c>
      <c r="M612" s="8">
        <v>1234000</v>
      </c>
      <c r="N612" s="8">
        <v>1394000</v>
      </c>
      <c r="O612" s="8">
        <v>486000</v>
      </c>
      <c r="P612" s="8">
        <v>1128000</v>
      </c>
      <c r="Q612" s="8">
        <v>1786000</v>
      </c>
      <c r="R612" s="8">
        <v>955000</v>
      </c>
      <c r="S612" s="8">
        <v>678000</v>
      </c>
      <c r="T612" s="8">
        <v>1906000</v>
      </c>
    </row>
    <row r="613" spans="1:37" x14ac:dyDescent="0.2">
      <c r="A613" s="7" t="s">
        <v>968</v>
      </c>
      <c r="B613" s="7" t="s">
        <v>967</v>
      </c>
      <c r="C613" s="7" t="s">
        <v>777</v>
      </c>
      <c r="D613" s="7" t="s">
        <v>786</v>
      </c>
      <c r="E613" s="8">
        <v>2020</v>
      </c>
      <c r="F613" s="8">
        <v>1413</v>
      </c>
      <c r="G613" s="8">
        <v>1413</v>
      </c>
      <c r="H613" s="8">
        <v>20357000</v>
      </c>
      <c r="I613" s="8">
        <v>19118000</v>
      </c>
      <c r="J613" s="8">
        <v>9299000</v>
      </c>
      <c r="K613" s="8">
        <v>9299000</v>
      </c>
      <c r="L613" s="8">
        <v>7857000</v>
      </c>
      <c r="M613" s="8">
        <v>1422000</v>
      </c>
      <c r="N613" s="8">
        <v>1339000</v>
      </c>
      <c r="O613" s="8">
        <v>503000</v>
      </c>
      <c r="P613" s="8">
        <v>1148000</v>
      </c>
      <c r="Q613" s="8">
        <v>1773000</v>
      </c>
      <c r="R613" s="8">
        <v>879000</v>
      </c>
      <c r="S613" s="8">
        <v>793000</v>
      </c>
      <c r="T613" s="8">
        <v>1962000</v>
      </c>
    </row>
    <row r="614" spans="1:37" x14ac:dyDescent="0.2">
      <c r="A614" s="7" t="s">
        <v>968</v>
      </c>
      <c r="B614" s="7" t="s">
        <v>967</v>
      </c>
      <c r="C614" s="7" t="s">
        <v>777</v>
      </c>
      <c r="D614" s="7" t="s">
        <v>786</v>
      </c>
      <c r="E614" s="8">
        <v>2021</v>
      </c>
      <c r="F614" s="8">
        <v>1307</v>
      </c>
      <c r="G614" s="8">
        <v>1307</v>
      </c>
      <c r="H614" s="8">
        <v>21585000</v>
      </c>
      <c r="I614" s="8">
        <v>20328000</v>
      </c>
      <c r="J614" s="8">
        <v>9779000</v>
      </c>
      <c r="K614" s="8">
        <v>9779000</v>
      </c>
      <c r="L614" s="8">
        <v>8690000</v>
      </c>
      <c r="M614" s="8">
        <v>1384000</v>
      </c>
      <c r="N614" s="8">
        <v>1224000</v>
      </c>
      <c r="O614" s="8">
        <v>525000</v>
      </c>
      <c r="P614" s="8">
        <v>1300000</v>
      </c>
      <c r="Q614" s="8">
        <v>1851000</v>
      </c>
      <c r="R614" s="8">
        <v>1205000</v>
      </c>
      <c r="S614" s="8">
        <v>1201000</v>
      </c>
      <c r="T614" s="8">
        <v>1859000</v>
      </c>
    </row>
    <row r="615" spans="1:37" x14ac:dyDescent="0.2">
      <c r="A615" s="7" t="s">
        <v>968</v>
      </c>
      <c r="B615" s="7" t="s">
        <v>967</v>
      </c>
      <c r="C615" s="7" t="s">
        <v>777</v>
      </c>
      <c r="D615" s="7" t="s">
        <v>786</v>
      </c>
      <c r="E615" s="8">
        <v>2022</v>
      </c>
      <c r="F615" s="8">
        <v>1348</v>
      </c>
      <c r="G615" s="8">
        <v>1348</v>
      </c>
      <c r="H615" s="8">
        <v>24196000</v>
      </c>
      <c r="I615" s="8">
        <v>20822000</v>
      </c>
      <c r="J615" s="8">
        <v>10874000</v>
      </c>
      <c r="K615" s="8">
        <v>10874000</v>
      </c>
      <c r="L615" s="8">
        <v>8135000</v>
      </c>
      <c r="M615" s="8">
        <v>1254000</v>
      </c>
      <c r="N615" s="8">
        <v>1063000</v>
      </c>
      <c r="O615" s="8">
        <v>567000</v>
      </c>
      <c r="P615" s="8">
        <v>1320000</v>
      </c>
      <c r="Q615" s="8">
        <v>1918000</v>
      </c>
      <c r="R615" s="8">
        <v>1208000</v>
      </c>
      <c r="S615" s="8">
        <v>805000</v>
      </c>
      <c r="T615" s="8">
        <v>1813000</v>
      </c>
    </row>
    <row r="616" spans="1:37" ht="16" x14ac:dyDescent="0.2">
      <c r="A616" s="7" t="s">
        <v>966</v>
      </c>
      <c r="B616" s="7" t="s">
        <v>965</v>
      </c>
      <c r="C616" s="7" t="s">
        <v>777</v>
      </c>
      <c r="D616" s="7" t="s">
        <v>786</v>
      </c>
      <c r="E616" s="8">
        <v>2015</v>
      </c>
      <c r="F616" s="8">
        <v>443</v>
      </c>
      <c r="G616" s="8">
        <v>443</v>
      </c>
      <c r="H616" s="8">
        <v>7027000</v>
      </c>
      <c r="I616" s="8">
        <v>6093000</v>
      </c>
      <c r="J616" s="8">
        <v>3643000</v>
      </c>
      <c r="K616" s="8">
        <v>3643000</v>
      </c>
      <c r="L616" s="8">
        <v>2449000</v>
      </c>
      <c r="M616" s="8">
        <v>355000</v>
      </c>
      <c r="N616" s="8">
        <v>391000</v>
      </c>
      <c r="O616" s="8">
        <v>189000</v>
      </c>
      <c r="P616" s="8">
        <v>511000</v>
      </c>
      <c r="Q616" s="8">
        <v>609000</v>
      </c>
      <c r="R616" s="8">
        <v>306000</v>
      </c>
      <c r="S616" s="8">
        <v>88000</v>
      </c>
      <c r="T616" s="8">
        <v>1000</v>
      </c>
      <c r="V616" t="s">
        <v>10</v>
      </c>
      <c r="W616" s="8">
        <f>SUM(F608,F616)</f>
        <v>1937</v>
      </c>
      <c r="X616" s="8">
        <f t="shared" ref="X616:X623" si="546">SUM(G608,G616)</f>
        <v>1937</v>
      </c>
      <c r="Y616" s="8">
        <f t="shared" ref="Y616:Y623" si="547">SUM(H608,H616)</f>
        <v>27092000</v>
      </c>
      <c r="Z616" s="8">
        <f t="shared" ref="Z616:Z623" si="548">SUM(I608,I616)</f>
        <v>24684000</v>
      </c>
      <c r="AA616" s="8">
        <f t="shared" ref="AA616:AA623" si="549">SUM(J608,J616)</f>
        <v>12705000</v>
      </c>
      <c r="AB616" s="8">
        <f t="shared" ref="AB616:AB623" si="550">SUM(K608,K616)</f>
        <v>12705000</v>
      </c>
      <c r="AC616" s="8">
        <f t="shared" ref="AC616:AC623" si="551">SUM(L608,L616)</f>
        <v>10167000</v>
      </c>
      <c r="AD616" s="8">
        <f t="shared" ref="AD616:AD623" si="552">SUM(M608,M616)</f>
        <v>1619000</v>
      </c>
      <c r="AE616" s="8">
        <f t="shared" ref="AE616:AE623" si="553">SUM(N608,N616)</f>
        <v>2103000</v>
      </c>
      <c r="AF616" s="8">
        <f t="shared" ref="AF616:AF623" si="554">SUM(O608,O616)</f>
        <v>775000</v>
      </c>
      <c r="AG616" s="8">
        <f t="shared" ref="AG616:AG623" si="555">SUM(P608,P616)</f>
        <v>1444000</v>
      </c>
      <c r="AH616" s="8">
        <f t="shared" ref="AH616:AH623" si="556">SUM(Q608,Q616)</f>
        <v>2657000</v>
      </c>
      <c r="AI616" s="8">
        <f t="shared" ref="AI616:AI623" si="557">SUM(R608,R616)</f>
        <v>1233000</v>
      </c>
      <c r="AJ616" s="8">
        <f t="shared" ref="AJ616:AJ623" si="558">SUM(S608,S616)</f>
        <v>336000</v>
      </c>
      <c r="AK616" s="8">
        <f t="shared" ref="AK616:AK623" si="559">SUM(T608,T616)</f>
        <v>1812000</v>
      </c>
    </row>
    <row r="617" spans="1:37" ht="16" x14ac:dyDescent="0.2">
      <c r="A617" s="7" t="s">
        <v>966</v>
      </c>
      <c r="B617" s="7" t="s">
        <v>965</v>
      </c>
      <c r="C617" s="7" t="s">
        <v>777</v>
      </c>
      <c r="D617" s="7" t="s">
        <v>786</v>
      </c>
      <c r="E617" s="8">
        <v>2016</v>
      </c>
      <c r="F617" s="8">
        <v>462</v>
      </c>
      <c r="G617" s="8">
        <v>462</v>
      </c>
      <c r="H617" s="8">
        <v>7271000</v>
      </c>
      <c r="I617" s="8">
        <v>6166000</v>
      </c>
      <c r="J617" s="8">
        <v>3697000</v>
      </c>
      <c r="K617" s="8">
        <v>3697000</v>
      </c>
      <c r="L617" s="8">
        <v>2469000</v>
      </c>
      <c r="M617" s="8">
        <v>381000</v>
      </c>
      <c r="N617" s="8">
        <v>208000</v>
      </c>
      <c r="O617" s="8">
        <v>205000</v>
      </c>
      <c r="P617" s="8">
        <v>462000</v>
      </c>
      <c r="Q617" s="8">
        <v>728000</v>
      </c>
      <c r="R617" s="8">
        <v>311000</v>
      </c>
      <c r="S617" s="8">
        <v>174000</v>
      </c>
      <c r="T617" s="8">
        <v>0</v>
      </c>
      <c r="V617" t="s">
        <v>10</v>
      </c>
      <c r="W617" s="8">
        <f t="shared" ref="W617:W622" si="560">SUM(F609,F617)</f>
        <v>1987</v>
      </c>
      <c r="X617" s="8">
        <f t="shared" si="546"/>
        <v>1987</v>
      </c>
      <c r="Y617" s="8">
        <f t="shared" si="547"/>
        <v>28846000</v>
      </c>
      <c r="Z617" s="8">
        <f t="shared" si="548"/>
        <v>27004000</v>
      </c>
      <c r="AA617" s="8">
        <f t="shared" si="549"/>
        <v>13559000</v>
      </c>
      <c r="AB617" s="8">
        <f t="shared" si="550"/>
        <v>13559000</v>
      </c>
      <c r="AC617" s="8">
        <f t="shared" si="551"/>
        <v>11573000</v>
      </c>
      <c r="AD617" s="8">
        <f t="shared" si="552"/>
        <v>1635000</v>
      </c>
      <c r="AE617" s="8">
        <f t="shared" si="553"/>
        <v>1518000</v>
      </c>
      <c r="AF617" s="8">
        <f t="shared" si="554"/>
        <v>690000</v>
      </c>
      <c r="AG617" s="8">
        <f t="shared" si="555"/>
        <v>1581000</v>
      </c>
      <c r="AH617" s="8">
        <f t="shared" si="556"/>
        <v>4295000</v>
      </c>
      <c r="AI617" s="8">
        <f t="shared" si="557"/>
        <v>1212000</v>
      </c>
      <c r="AJ617" s="8">
        <f t="shared" si="558"/>
        <v>642000</v>
      </c>
      <c r="AK617" s="8">
        <f t="shared" si="559"/>
        <v>1872000</v>
      </c>
    </row>
    <row r="618" spans="1:37" ht="16" x14ac:dyDescent="0.2">
      <c r="A618" s="7" t="s">
        <v>966</v>
      </c>
      <c r="B618" s="7" t="s">
        <v>965</v>
      </c>
      <c r="C618" s="7" t="s">
        <v>777</v>
      </c>
      <c r="D618" s="7" t="s">
        <v>786</v>
      </c>
      <c r="E618" s="8">
        <v>2017</v>
      </c>
      <c r="F618" s="8">
        <v>486</v>
      </c>
      <c r="G618" s="8">
        <v>486</v>
      </c>
      <c r="H618" s="8">
        <v>7455000</v>
      </c>
      <c r="I618" s="8">
        <v>6487000</v>
      </c>
      <c r="J618" s="8">
        <v>3800000</v>
      </c>
      <c r="K618" s="8">
        <v>3800000</v>
      </c>
      <c r="L618" s="8">
        <v>2687000</v>
      </c>
      <c r="M618" s="8">
        <v>379000</v>
      </c>
      <c r="N618" s="8">
        <v>182000</v>
      </c>
      <c r="O618" s="8">
        <v>235000</v>
      </c>
      <c r="P618" s="8">
        <v>452000</v>
      </c>
      <c r="Q618" s="8">
        <v>848000</v>
      </c>
      <c r="R618" s="8">
        <v>382000</v>
      </c>
      <c r="S618" s="8">
        <v>209000</v>
      </c>
      <c r="T618" s="8">
        <v>0</v>
      </c>
      <c r="V618" t="s">
        <v>10</v>
      </c>
      <c r="W618" s="8">
        <f t="shared" si="560"/>
        <v>1937</v>
      </c>
      <c r="X618" s="8">
        <f t="shared" si="546"/>
        <v>1937</v>
      </c>
      <c r="Y618" s="8">
        <f t="shared" si="547"/>
        <v>28019000</v>
      </c>
      <c r="Z618" s="8">
        <f t="shared" si="548"/>
        <v>26167000</v>
      </c>
      <c r="AA618" s="8">
        <f t="shared" si="549"/>
        <v>13936000</v>
      </c>
      <c r="AB618" s="8">
        <f t="shared" si="550"/>
        <v>13936000</v>
      </c>
      <c r="AC618" s="8">
        <f t="shared" si="551"/>
        <v>10315000</v>
      </c>
      <c r="AD618" s="8">
        <f t="shared" si="552"/>
        <v>1847000</v>
      </c>
      <c r="AE618" s="8">
        <f t="shared" si="553"/>
        <v>1346000</v>
      </c>
      <c r="AF618" s="8">
        <f t="shared" si="554"/>
        <v>705000</v>
      </c>
      <c r="AG618" s="8">
        <f t="shared" si="555"/>
        <v>1546000</v>
      </c>
      <c r="AH618" s="8">
        <f t="shared" si="556"/>
        <v>2751000</v>
      </c>
      <c r="AI618" s="8">
        <f t="shared" si="557"/>
        <v>1290000</v>
      </c>
      <c r="AJ618" s="8">
        <f t="shared" si="558"/>
        <v>830000</v>
      </c>
      <c r="AK618" s="8">
        <f t="shared" si="559"/>
        <v>1916000</v>
      </c>
    </row>
    <row r="619" spans="1:37" ht="16" x14ac:dyDescent="0.2">
      <c r="A619" s="7" t="s">
        <v>966</v>
      </c>
      <c r="B619" s="7" t="s">
        <v>965</v>
      </c>
      <c r="C619" s="7" t="s">
        <v>777</v>
      </c>
      <c r="D619" s="7" t="s">
        <v>786</v>
      </c>
      <c r="E619" s="8">
        <v>2018</v>
      </c>
      <c r="F619" s="8">
        <v>508</v>
      </c>
      <c r="G619" s="8">
        <v>508</v>
      </c>
      <c r="H619" s="8">
        <v>7585000</v>
      </c>
      <c r="I619" s="8">
        <v>6612000</v>
      </c>
      <c r="J619" s="8">
        <v>3955000</v>
      </c>
      <c r="K619" s="8">
        <v>3955000</v>
      </c>
      <c r="L619" s="8">
        <v>2657000</v>
      </c>
      <c r="M619" s="8">
        <v>359000</v>
      </c>
      <c r="N619" s="8">
        <v>240000</v>
      </c>
      <c r="O619" s="8">
        <v>225000</v>
      </c>
      <c r="P619" s="8">
        <v>484000</v>
      </c>
      <c r="Q619" s="8">
        <v>756000</v>
      </c>
      <c r="R619" s="8">
        <v>382000</v>
      </c>
      <c r="S619" s="8">
        <v>211000</v>
      </c>
      <c r="T619" s="8">
        <v>0</v>
      </c>
      <c r="V619" t="s">
        <v>10</v>
      </c>
      <c r="W619" s="8">
        <f t="shared" si="560"/>
        <v>2010</v>
      </c>
      <c r="X619" s="8">
        <f t="shared" si="546"/>
        <v>2010</v>
      </c>
      <c r="Y619" s="8">
        <f t="shared" si="547"/>
        <v>27771000</v>
      </c>
      <c r="Z619" s="8">
        <f t="shared" si="548"/>
        <v>26133000</v>
      </c>
      <c r="AA619" s="8">
        <f t="shared" si="549"/>
        <v>13539000</v>
      </c>
      <c r="AB619" s="8">
        <f t="shared" si="550"/>
        <v>13539000</v>
      </c>
      <c r="AC619" s="8">
        <f t="shared" si="551"/>
        <v>10640000</v>
      </c>
      <c r="AD619" s="8">
        <f t="shared" si="552"/>
        <v>1856000</v>
      </c>
      <c r="AE619" s="8">
        <f t="shared" si="553"/>
        <v>1760000</v>
      </c>
      <c r="AF619" s="8">
        <f t="shared" si="554"/>
        <v>690000</v>
      </c>
      <c r="AG619" s="8">
        <f t="shared" si="555"/>
        <v>1583000</v>
      </c>
      <c r="AH619" s="8">
        <f t="shared" si="556"/>
        <v>2595000</v>
      </c>
      <c r="AI619" s="8">
        <f t="shared" si="557"/>
        <v>1337000</v>
      </c>
      <c r="AJ619" s="8">
        <f t="shared" si="558"/>
        <v>819000</v>
      </c>
      <c r="AK619" s="8">
        <f t="shared" si="559"/>
        <v>1954000</v>
      </c>
    </row>
    <row r="620" spans="1:37" ht="16" x14ac:dyDescent="0.2">
      <c r="A620" s="7" t="s">
        <v>966</v>
      </c>
      <c r="B620" s="7" t="s">
        <v>965</v>
      </c>
      <c r="C620" s="7" t="s">
        <v>777</v>
      </c>
      <c r="D620" s="7" t="s">
        <v>786</v>
      </c>
      <c r="E620" s="8">
        <v>2019</v>
      </c>
      <c r="F620" s="8">
        <v>546</v>
      </c>
      <c r="G620" s="8">
        <v>546</v>
      </c>
      <c r="H620" s="8">
        <v>7541000</v>
      </c>
      <c r="I620" s="8">
        <v>6560000</v>
      </c>
      <c r="J620" s="8">
        <v>3836000</v>
      </c>
      <c r="K620" s="8">
        <v>3836000</v>
      </c>
      <c r="L620" s="8">
        <v>2723000</v>
      </c>
      <c r="M620" s="8">
        <v>349000</v>
      </c>
      <c r="N620" s="8">
        <v>223000</v>
      </c>
      <c r="O620" s="8">
        <v>276000</v>
      </c>
      <c r="P620" s="8">
        <v>494000</v>
      </c>
      <c r="Q620" s="8">
        <v>711000</v>
      </c>
      <c r="R620" s="8">
        <v>444000</v>
      </c>
      <c r="S620" s="8">
        <v>226000</v>
      </c>
      <c r="T620" s="8">
        <v>1000</v>
      </c>
      <c r="V620" t="s">
        <v>10</v>
      </c>
      <c r="W620" s="8">
        <f t="shared" si="560"/>
        <v>1956</v>
      </c>
      <c r="X620" s="8">
        <f t="shared" si="546"/>
        <v>1956</v>
      </c>
      <c r="Y620" s="8">
        <f t="shared" si="547"/>
        <v>27832000</v>
      </c>
      <c r="Z620" s="8">
        <f t="shared" si="548"/>
        <v>26081000</v>
      </c>
      <c r="AA620" s="8">
        <f t="shared" si="549"/>
        <v>13790000</v>
      </c>
      <c r="AB620" s="8">
        <f t="shared" si="550"/>
        <v>13790000</v>
      </c>
      <c r="AC620" s="8">
        <f t="shared" si="551"/>
        <v>10384000</v>
      </c>
      <c r="AD620" s="8">
        <f t="shared" si="552"/>
        <v>1583000</v>
      </c>
      <c r="AE620" s="8">
        <f t="shared" si="553"/>
        <v>1617000</v>
      </c>
      <c r="AF620" s="8">
        <f t="shared" si="554"/>
        <v>762000</v>
      </c>
      <c r="AG620" s="8">
        <f t="shared" si="555"/>
        <v>1622000</v>
      </c>
      <c r="AH620" s="8">
        <f t="shared" si="556"/>
        <v>2497000</v>
      </c>
      <c r="AI620" s="8">
        <f t="shared" si="557"/>
        <v>1399000</v>
      </c>
      <c r="AJ620" s="8">
        <f t="shared" si="558"/>
        <v>904000</v>
      </c>
      <c r="AK620" s="8">
        <f t="shared" si="559"/>
        <v>1907000</v>
      </c>
    </row>
    <row r="621" spans="1:37" ht="16" x14ac:dyDescent="0.2">
      <c r="A621" s="7" t="s">
        <v>966</v>
      </c>
      <c r="B621" s="7" t="s">
        <v>965</v>
      </c>
      <c r="C621" s="7" t="s">
        <v>777</v>
      </c>
      <c r="D621" s="7" t="s">
        <v>786</v>
      </c>
      <c r="E621" s="8">
        <v>2020</v>
      </c>
      <c r="F621" s="8">
        <v>509</v>
      </c>
      <c r="G621" s="8">
        <v>509</v>
      </c>
      <c r="H621" s="8">
        <v>6937000</v>
      </c>
      <c r="I621" s="8">
        <v>5966000</v>
      </c>
      <c r="J621" s="8">
        <v>3449000</v>
      </c>
      <c r="K621" s="8">
        <v>3449000</v>
      </c>
      <c r="L621" s="8">
        <v>2517000</v>
      </c>
      <c r="M621" s="8">
        <v>298000</v>
      </c>
      <c r="N621" s="8">
        <v>209000</v>
      </c>
      <c r="O621" s="8">
        <v>263000</v>
      </c>
      <c r="P621" s="8">
        <v>464000</v>
      </c>
      <c r="Q621" s="8">
        <v>646000</v>
      </c>
      <c r="R621" s="8">
        <v>430000</v>
      </c>
      <c r="S621" s="8">
        <v>207000</v>
      </c>
      <c r="T621" s="8">
        <v>0</v>
      </c>
      <c r="V621" t="s">
        <v>10</v>
      </c>
      <c r="W621" s="8">
        <f t="shared" si="560"/>
        <v>1922</v>
      </c>
      <c r="X621" s="8">
        <f t="shared" si="546"/>
        <v>1922</v>
      </c>
      <c r="Y621" s="8">
        <f t="shared" si="547"/>
        <v>27294000</v>
      </c>
      <c r="Z621" s="8">
        <f t="shared" si="548"/>
        <v>25084000</v>
      </c>
      <c r="AA621" s="8">
        <f t="shared" si="549"/>
        <v>12748000</v>
      </c>
      <c r="AB621" s="8">
        <f t="shared" si="550"/>
        <v>12748000</v>
      </c>
      <c r="AC621" s="8">
        <f t="shared" si="551"/>
        <v>10374000</v>
      </c>
      <c r="AD621" s="8">
        <f t="shared" si="552"/>
        <v>1720000</v>
      </c>
      <c r="AE621" s="8">
        <f t="shared" si="553"/>
        <v>1548000</v>
      </c>
      <c r="AF621" s="8">
        <f t="shared" si="554"/>
        <v>766000</v>
      </c>
      <c r="AG621" s="8">
        <f t="shared" si="555"/>
        <v>1612000</v>
      </c>
      <c r="AH621" s="8">
        <f t="shared" si="556"/>
        <v>2419000</v>
      </c>
      <c r="AI621" s="8">
        <f t="shared" si="557"/>
        <v>1309000</v>
      </c>
      <c r="AJ621" s="8">
        <f t="shared" si="558"/>
        <v>1000000</v>
      </c>
      <c r="AK621" s="8">
        <f t="shared" si="559"/>
        <v>1962000</v>
      </c>
    </row>
    <row r="622" spans="1:37" ht="16" x14ac:dyDescent="0.2">
      <c r="A622" s="7" t="s">
        <v>966</v>
      </c>
      <c r="B622" s="7" t="s">
        <v>965</v>
      </c>
      <c r="C622" s="7" t="s">
        <v>777</v>
      </c>
      <c r="D622" s="7" t="s">
        <v>786</v>
      </c>
      <c r="E622" s="8">
        <v>2021</v>
      </c>
      <c r="F622" s="8">
        <v>512</v>
      </c>
      <c r="G622" s="8">
        <v>512</v>
      </c>
      <c r="H622" s="8">
        <v>6870000</v>
      </c>
      <c r="I622" s="8">
        <v>5827000</v>
      </c>
      <c r="J622" s="8">
        <v>3114000</v>
      </c>
      <c r="K622" s="8">
        <v>3114000</v>
      </c>
      <c r="L622" s="8">
        <v>2710000</v>
      </c>
      <c r="M622" s="8">
        <v>351000</v>
      </c>
      <c r="N622" s="8">
        <v>158000</v>
      </c>
      <c r="O622" s="8">
        <v>275000</v>
      </c>
      <c r="P622" s="8">
        <v>454000</v>
      </c>
      <c r="Q622" s="8">
        <v>672000</v>
      </c>
      <c r="R622" s="8">
        <v>422000</v>
      </c>
      <c r="S622" s="8">
        <v>378000</v>
      </c>
      <c r="T622" s="8">
        <v>3000</v>
      </c>
      <c r="V622" t="s">
        <v>10</v>
      </c>
      <c r="W622" s="8">
        <f t="shared" si="560"/>
        <v>1819</v>
      </c>
      <c r="X622" s="8">
        <f t="shared" si="546"/>
        <v>1819</v>
      </c>
      <c r="Y622" s="8">
        <f t="shared" si="547"/>
        <v>28455000</v>
      </c>
      <c r="Z622" s="8">
        <f t="shared" si="548"/>
        <v>26155000</v>
      </c>
      <c r="AA622" s="8">
        <f t="shared" si="549"/>
        <v>12893000</v>
      </c>
      <c r="AB622" s="8">
        <f t="shared" si="550"/>
        <v>12893000</v>
      </c>
      <c r="AC622" s="8">
        <f t="shared" si="551"/>
        <v>11400000</v>
      </c>
      <c r="AD622" s="8">
        <f t="shared" si="552"/>
        <v>1735000</v>
      </c>
      <c r="AE622" s="8">
        <f t="shared" si="553"/>
        <v>1382000</v>
      </c>
      <c r="AF622" s="8">
        <f t="shared" si="554"/>
        <v>800000</v>
      </c>
      <c r="AG622" s="8">
        <f t="shared" si="555"/>
        <v>1754000</v>
      </c>
      <c r="AH622" s="8">
        <f t="shared" si="556"/>
        <v>2523000</v>
      </c>
      <c r="AI622" s="8">
        <f t="shared" si="557"/>
        <v>1627000</v>
      </c>
      <c r="AJ622" s="8">
        <f t="shared" si="558"/>
        <v>1579000</v>
      </c>
      <c r="AK622" s="8">
        <f t="shared" si="559"/>
        <v>1862000</v>
      </c>
    </row>
    <row r="623" spans="1:37" ht="16" x14ac:dyDescent="0.2">
      <c r="A623" s="7" t="s">
        <v>966</v>
      </c>
      <c r="B623" s="7" t="s">
        <v>965</v>
      </c>
      <c r="C623" s="7" t="s">
        <v>777</v>
      </c>
      <c r="D623" s="7" t="s">
        <v>786</v>
      </c>
      <c r="E623" s="8">
        <v>2022</v>
      </c>
      <c r="F623" s="8">
        <v>529</v>
      </c>
      <c r="G623" s="8">
        <v>529</v>
      </c>
      <c r="H623" s="8">
        <v>8955000</v>
      </c>
      <c r="I623" s="8">
        <v>6211000</v>
      </c>
      <c r="J623" s="8">
        <v>3586000</v>
      </c>
      <c r="K623" s="8">
        <v>3586000</v>
      </c>
      <c r="L623" s="8">
        <v>2625000</v>
      </c>
      <c r="M623" s="8">
        <v>306000</v>
      </c>
      <c r="N623" s="8">
        <v>104000</v>
      </c>
      <c r="O623" s="8">
        <v>297000</v>
      </c>
      <c r="P623" s="8">
        <v>486000</v>
      </c>
      <c r="Q623" s="8">
        <v>681000</v>
      </c>
      <c r="R623" s="8">
        <v>509000</v>
      </c>
      <c r="S623" s="8">
        <v>242000</v>
      </c>
      <c r="T623" s="8">
        <v>0</v>
      </c>
      <c r="V623" t="s">
        <v>10</v>
      </c>
      <c r="W623" s="8">
        <f>SUM(F615,F623)</f>
        <v>1877</v>
      </c>
      <c r="X623" s="8">
        <f t="shared" si="546"/>
        <v>1877</v>
      </c>
      <c r="Y623" s="8">
        <f t="shared" si="547"/>
        <v>33151000</v>
      </c>
      <c r="Z623" s="8">
        <f t="shared" si="548"/>
        <v>27033000</v>
      </c>
      <c r="AA623" s="8">
        <f t="shared" si="549"/>
        <v>14460000</v>
      </c>
      <c r="AB623" s="8">
        <f t="shared" si="550"/>
        <v>14460000</v>
      </c>
      <c r="AC623" s="8">
        <f t="shared" si="551"/>
        <v>10760000</v>
      </c>
      <c r="AD623" s="8">
        <f t="shared" si="552"/>
        <v>1560000</v>
      </c>
      <c r="AE623" s="8">
        <f t="shared" si="553"/>
        <v>1167000</v>
      </c>
      <c r="AF623" s="8">
        <f t="shared" si="554"/>
        <v>864000</v>
      </c>
      <c r="AG623" s="8">
        <f t="shared" si="555"/>
        <v>1806000</v>
      </c>
      <c r="AH623" s="8">
        <f t="shared" si="556"/>
        <v>2599000</v>
      </c>
      <c r="AI623" s="8">
        <f t="shared" si="557"/>
        <v>1717000</v>
      </c>
      <c r="AJ623" s="8">
        <f t="shared" si="558"/>
        <v>1047000</v>
      </c>
      <c r="AK623" s="8">
        <f t="shared" si="559"/>
        <v>1813000</v>
      </c>
    </row>
    <row r="624" spans="1:37" x14ac:dyDescent="0.2">
      <c r="A624" s="7" t="s">
        <v>964</v>
      </c>
      <c r="B624" s="7" t="s">
        <v>963</v>
      </c>
      <c r="C624" s="7" t="s">
        <v>777</v>
      </c>
      <c r="D624" s="7" t="s">
        <v>786</v>
      </c>
      <c r="E624" s="8">
        <v>2015</v>
      </c>
      <c r="F624" s="8">
        <v>440</v>
      </c>
      <c r="G624" s="8">
        <v>440</v>
      </c>
      <c r="H624" s="8">
        <v>5538000</v>
      </c>
      <c r="I624" s="8">
        <v>5354000</v>
      </c>
      <c r="J624" s="8">
        <v>2958000</v>
      </c>
      <c r="K624" s="8">
        <v>2958000</v>
      </c>
      <c r="L624" s="8">
        <v>1978000</v>
      </c>
      <c r="M624" s="8">
        <v>357000</v>
      </c>
      <c r="N624" s="8">
        <v>254000</v>
      </c>
      <c r="O624" s="8">
        <v>156000</v>
      </c>
      <c r="P624" s="8">
        <v>304000</v>
      </c>
      <c r="Q624" s="8">
        <v>495000</v>
      </c>
      <c r="R624" s="8">
        <v>177000</v>
      </c>
      <c r="S624" s="8">
        <v>235000</v>
      </c>
      <c r="T624" s="8">
        <v>418000</v>
      </c>
    </row>
    <row r="625" spans="1:37" x14ac:dyDescent="0.2">
      <c r="A625" s="7" t="s">
        <v>964</v>
      </c>
      <c r="B625" s="7" t="s">
        <v>963</v>
      </c>
      <c r="C625" s="7" t="s">
        <v>777</v>
      </c>
      <c r="D625" s="7" t="s">
        <v>786</v>
      </c>
      <c r="E625" s="8">
        <v>2016</v>
      </c>
      <c r="F625" s="8">
        <v>417</v>
      </c>
      <c r="G625" s="8">
        <v>417</v>
      </c>
      <c r="H625" s="8">
        <v>5602000</v>
      </c>
      <c r="I625" s="8">
        <v>5318000</v>
      </c>
      <c r="J625" s="8">
        <v>3064000</v>
      </c>
      <c r="K625" s="8">
        <v>3064000</v>
      </c>
      <c r="L625" s="8">
        <v>1834000</v>
      </c>
      <c r="M625" s="8">
        <v>190000</v>
      </c>
      <c r="N625" s="8">
        <v>250000</v>
      </c>
      <c r="O625" s="8">
        <v>177000</v>
      </c>
      <c r="P625" s="8">
        <v>316000</v>
      </c>
      <c r="Q625" s="8">
        <v>506000</v>
      </c>
      <c r="R625" s="8">
        <v>163000</v>
      </c>
      <c r="S625" s="8">
        <v>232000</v>
      </c>
      <c r="T625" s="8">
        <v>420000</v>
      </c>
    </row>
    <row r="626" spans="1:37" x14ac:dyDescent="0.2">
      <c r="A626" s="7" t="s">
        <v>964</v>
      </c>
      <c r="B626" s="7" t="s">
        <v>963</v>
      </c>
      <c r="C626" s="7" t="s">
        <v>777</v>
      </c>
      <c r="D626" s="7" t="s">
        <v>786</v>
      </c>
      <c r="E626" s="8">
        <v>2017</v>
      </c>
      <c r="F626" s="8">
        <v>453</v>
      </c>
      <c r="G626" s="8">
        <v>453</v>
      </c>
      <c r="H626" s="8">
        <v>5965000</v>
      </c>
      <c r="I626" s="8">
        <v>5784000</v>
      </c>
      <c r="J626" s="8">
        <v>3306000</v>
      </c>
      <c r="K626" s="8">
        <v>3306000</v>
      </c>
      <c r="L626" s="8">
        <v>2002000</v>
      </c>
      <c r="M626" s="8">
        <v>203000</v>
      </c>
      <c r="N626" s="8">
        <v>270000</v>
      </c>
      <c r="O626" s="8">
        <v>176000</v>
      </c>
      <c r="P626" s="8">
        <v>331000</v>
      </c>
      <c r="Q626" s="8">
        <v>559000</v>
      </c>
      <c r="R626" s="8">
        <v>199000</v>
      </c>
      <c r="S626" s="8">
        <v>264000</v>
      </c>
      <c r="T626" s="8">
        <v>476000</v>
      </c>
    </row>
    <row r="627" spans="1:37" x14ac:dyDescent="0.2">
      <c r="A627" s="7" t="s">
        <v>964</v>
      </c>
      <c r="B627" s="7" t="s">
        <v>963</v>
      </c>
      <c r="C627" s="7" t="s">
        <v>777</v>
      </c>
      <c r="D627" s="7" t="s">
        <v>786</v>
      </c>
      <c r="E627" s="8">
        <v>2018</v>
      </c>
      <c r="F627" s="8">
        <v>448</v>
      </c>
      <c r="G627" s="8">
        <v>448</v>
      </c>
      <c r="H627" s="8">
        <v>5961000</v>
      </c>
      <c r="I627" s="8">
        <v>5718000</v>
      </c>
      <c r="J627" s="8">
        <v>3343000</v>
      </c>
      <c r="K627" s="8">
        <v>3343000</v>
      </c>
      <c r="L627" s="8">
        <v>1957000</v>
      </c>
      <c r="M627" s="8">
        <v>168000</v>
      </c>
      <c r="N627" s="8">
        <v>323000</v>
      </c>
      <c r="O627" s="8">
        <v>170000</v>
      </c>
      <c r="P627" s="8">
        <v>309000</v>
      </c>
      <c r="Q627" s="8">
        <v>512000</v>
      </c>
      <c r="R627" s="8">
        <v>209000</v>
      </c>
      <c r="S627" s="8">
        <v>266000</v>
      </c>
      <c r="T627" s="8">
        <v>418000</v>
      </c>
    </row>
    <row r="628" spans="1:37" x14ac:dyDescent="0.2">
      <c r="A628" s="7" t="s">
        <v>964</v>
      </c>
      <c r="B628" s="7" t="s">
        <v>963</v>
      </c>
      <c r="C628" s="7" t="s">
        <v>777</v>
      </c>
      <c r="D628" s="7" t="s">
        <v>786</v>
      </c>
      <c r="E628" s="8">
        <v>2019</v>
      </c>
      <c r="F628" s="8">
        <v>440</v>
      </c>
      <c r="G628" s="8">
        <v>440</v>
      </c>
      <c r="H628" s="8">
        <v>6080000</v>
      </c>
      <c r="I628" s="8">
        <v>5785000</v>
      </c>
      <c r="J628" s="8">
        <v>3272000</v>
      </c>
      <c r="K628" s="8">
        <v>3272000</v>
      </c>
      <c r="L628" s="8">
        <v>2065000</v>
      </c>
      <c r="M628" s="8">
        <v>238000</v>
      </c>
      <c r="N628" s="8">
        <v>312000</v>
      </c>
      <c r="O628" s="8">
        <v>176000</v>
      </c>
      <c r="P628" s="8">
        <v>315000</v>
      </c>
      <c r="Q628" s="8">
        <v>522000</v>
      </c>
      <c r="R628" s="8">
        <v>194000</v>
      </c>
      <c r="S628" s="8">
        <v>308000</v>
      </c>
      <c r="T628" s="8">
        <v>448000</v>
      </c>
    </row>
    <row r="629" spans="1:37" x14ac:dyDescent="0.2">
      <c r="A629" s="7" t="s">
        <v>964</v>
      </c>
      <c r="B629" s="7" t="s">
        <v>963</v>
      </c>
      <c r="C629" s="7" t="s">
        <v>777</v>
      </c>
      <c r="D629" s="7" t="s">
        <v>786</v>
      </c>
      <c r="E629" s="8">
        <v>2020</v>
      </c>
      <c r="F629" s="8">
        <v>426</v>
      </c>
      <c r="G629" s="8">
        <v>426</v>
      </c>
      <c r="H629" s="8">
        <v>7104000</v>
      </c>
      <c r="I629" s="8">
        <v>6682000</v>
      </c>
      <c r="J629" s="8">
        <v>3961000</v>
      </c>
      <c r="K629" s="8">
        <v>3961000</v>
      </c>
      <c r="L629" s="8">
        <v>2194000</v>
      </c>
      <c r="M629" s="8">
        <v>335000</v>
      </c>
      <c r="N629" s="8">
        <v>299000</v>
      </c>
      <c r="O629" s="8">
        <v>189000</v>
      </c>
      <c r="P629" s="8">
        <v>340000</v>
      </c>
      <c r="Q629" s="8">
        <v>612000</v>
      </c>
      <c r="R629" s="8">
        <v>152000</v>
      </c>
      <c r="S629" s="8">
        <v>267000</v>
      </c>
      <c r="T629" s="8">
        <v>527000</v>
      </c>
    </row>
    <row r="630" spans="1:37" x14ac:dyDescent="0.2">
      <c r="A630" s="7" t="s">
        <v>964</v>
      </c>
      <c r="B630" s="7" t="s">
        <v>963</v>
      </c>
      <c r="C630" s="7" t="s">
        <v>777</v>
      </c>
      <c r="D630" s="7" t="s">
        <v>786</v>
      </c>
      <c r="E630" s="8">
        <v>2021</v>
      </c>
      <c r="F630" s="8">
        <v>453</v>
      </c>
      <c r="G630" s="8">
        <v>453</v>
      </c>
      <c r="H630" s="8">
        <v>7842000</v>
      </c>
      <c r="I630" s="8">
        <v>7214000</v>
      </c>
      <c r="J630" s="8">
        <v>4358000</v>
      </c>
      <c r="K630" s="8">
        <v>4358000</v>
      </c>
      <c r="L630" s="8">
        <v>2368000</v>
      </c>
      <c r="M630" s="8">
        <v>382000</v>
      </c>
      <c r="N630" s="8">
        <v>286000</v>
      </c>
      <c r="O630" s="8">
        <v>220000</v>
      </c>
      <c r="P630" s="8">
        <v>350000</v>
      </c>
      <c r="Q630" s="8">
        <v>655000</v>
      </c>
      <c r="R630" s="8">
        <v>142000</v>
      </c>
      <c r="S630" s="8">
        <v>333000</v>
      </c>
      <c r="T630" s="8">
        <v>488000</v>
      </c>
    </row>
    <row r="631" spans="1:37" x14ac:dyDescent="0.2">
      <c r="A631" s="7" t="s">
        <v>964</v>
      </c>
      <c r="B631" s="7" t="s">
        <v>963</v>
      </c>
      <c r="C631" s="7" t="s">
        <v>777</v>
      </c>
      <c r="D631" s="7" t="s">
        <v>786</v>
      </c>
      <c r="E631" s="8">
        <v>2022</v>
      </c>
      <c r="F631" s="8">
        <v>453</v>
      </c>
      <c r="G631" s="8">
        <v>453</v>
      </c>
      <c r="H631" s="8">
        <v>8048000</v>
      </c>
      <c r="I631" s="8">
        <v>7698000</v>
      </c>
      <c r="J631" s="8">
        <v>4658000</v>
      </c>
      <c r="K631" s="8">
        <v>4658000</v>
      </c>
      <c r="L631" s="8">
        <v>2569000</v>
      </c>
      <c r="M631" s="8">
        <v>445000</v>
      </c>
      <c r="N631" s="8">
        <v>351000</v>
      </c>
      <c r="O631" s="8">
        <v>207000</v>
      </c>
      <c r="P631" s="8">
        <v>348000</v>
      </c>
      <c r="Q631" s="8">
        <v>587000</v>
      </c>
      <c r="R631" s="8">
        <v>226000</v>
      </c>
      <c r="S631" s="8">
        <v>405000</v>
      </c>
      <c r="T631" s="8">
        <v>471000</v>
      </c>
    </row>
    <row r="632" spans="1:37" ht="16" x14ac:dyDescent="0.2">
      <c r="A632" s="7" t="s">
        <v>962</v>
      </c>
      <c r="B632" s="7" t="s">
        <v>961</v>
      </c>
      <c r="C632" s="7" t="s">
        <v>777</v>
      </c>
      <c r="D632" s="7" t="s">
        <v>786</v>
      </c>
      <c r="E632" s="8">
        <v>2015</v>
      </c>
      <c r="F632" s="8">
        <v>158</v>
      </c>
      <c r="G632" s="8">
        <v>158</v>
      </c>
      <c r="H632" s="8">
        <v>2459000</v>
      </c>
      <c r="I632" s="8">
        <v>2322000</v>
      </c>
      <c r="J632" s="8">
        <v>1429000</v>
      </c>
      <c r="K632" s="8">
        <v>1429000</v>
      </c>
      <c r="L632" s="8">
        <v>857000</v>
      </c>
      <c r="M632" s="8">
        <v>124000</v>
      </c>
      <c r="N632" s="8">
        <v>86000</v>
      </c>
      <c r="O632" s="8">
        <v>56000</v>
      </c>
      <c r="P632" s="8">
        <v>144000</v>
      </c>
      <c r="Q632" s="8">
        <v>240000</v>
      </c>
      <c r="R632" s="8">
        <v>126000</v>
      </c>
      <c r="S632" s="8">
        <v>81000</v>
      </c>
      <c r="T632" s="8">
        <v>36000</v>
      </c>
      <c r="V632" t="s">
        <v>15</v>
      </c>
      <c r="W632" s="8">
        <f>SUM(F624,F632)</f>
        <v>598</v>
      </c>
      <c r="X632" s="8">
        <f t="shared" ref="X632:X639" si="561">SUM(G624,G632)</f>
        <v>598</v>
      </c>
      <c r="Y632" s="8">
        <f t="shared" ref="Y632:Y639" si="562">SUM(H624,H632)</f>
        <v>7997000</v>
      </c>
      <c r="Z632" s="8">
        <f t="shared" ref="Z632:Z639" si="563">SUM(I624,I632)</f>
        <v>7676000</v>
      </c>
      <c r="AA632" s="8">
        <f t="shared" ref="AA632:AA639" si="564">SUM(J624,J632)</f>
        <v>4387000</v>
      </c>
      <c r="AB632" s="8">
        <f t="shared" ref="AB632:AB639" si="565">SUM(K624,K632)</f>
        <v>4387000</v>
      </c>
      <c r="AC632" s="8">
        <f t="shared" ref="AC632:AC639" si="566">SUM(L624,L632)</f>
        <v>2835000</v>
      </c>
      <c r="AD632" s="8">
        <f t="shared" ref="AD632:AD639" si="567">SUM(M624,M632)</f>
        <v>481000</v>
      </c>
      <c r="AE632" s="8">
        <f t="shared" ref="AE632:AE639" si="568">SUM(N624,N632)</f>
        <v>340000</v>
      </c>
      <c r="AF632" s="8">
        <f t="shared" ref="AF632:AF639" si="569">SUM(O624,O632)</f>
        <v>212000</v>
      </c>
      <c r="AG632" s="8">
        <f t="shared" ref="AG632:AG639" si="570">SUM(P624,P632)</f>
        <v>448000</v>
      </c>
      <c r="AH632" s="8">
        <f t="shared" ref="AH632:AH639" si="571">SUM(Q624,Q632)</f>
        <v>735000</v>
      </c>
      <c r="AI632" s="8">
        <f t="shared" ref="AI632:AI639" si="572">SUM(R624,R632)</f>
        <v>303000</v>
      </c>
      <c r="AJ632" s="8">
        <f t="shared" ref="AJ632:AJ639" si="573">SUM(S624,S632)</f>
        <v>316000</v>
      </c>
      <c r="AK632" s="8">
        <f t="shared" ref="AK632:AK639" si="574">SUM(T624,T632)</f>
        <v>454000</v>
      </c>
    </row>
    <row r="633" spans="1:37" ht="16" x14ac:dyDescent="0.2">
      <c r="A633" s="7" t="s">
        <v>962</v>
      </c>
      <c r="B633" s="7" t="s">
        <v>961</v>
      </c>
      <c r="C633" s="7" t="s">
        <v>777</v>
      </c>
      <c r="D633" s="7" t="s">
        <v>786</v>
      </c>
      <c r="E633" s="8">
        <v>2016</v>
      </c>
      <c r="F633" s="8">
        <v>138</v>
      </c>
      <c r="G633" s="8">
        <v>138</v>
      </c>
      <c r="H633" s="8">
        <v>2617000</v>
      </c>
      <c r="I633" s="8">
        <v>2489000</v>
      </c>
      <c r="J633" s="8">
        <v>1527000</v>
      </c>
      <c r="K633" s="8">
        <v>1527000</v>
      </c>
      <c r="L633" s="8">
        <v>929000</v>
      </c>
      <c r="M633" s="8">
        <v>132000</v>
      </c>
      <c r="N633" s="8">
        <v>80000</v>
      </c>
      <c r="O633" s="8">
        <v>89000</v>
      </c>
      <c r="P633" s="8">
        <v>141000</v>
      </c>
      <c r="Q633" s="8">
        <v>275000</v>
      </c>
      <c r="R633" s="8">
        <v>120000</v>
      </c>
      <c r="S633" s="8">
        <v>92000</v>
      </c>
      <c r="T633" s="8">
        <v>33000</v>
      </c>
      <c r="V633" t="s">
        <v>15</v>
      </c>
      <c r="W633" s="8">
        <f t="shared" ref="W633:W638" si="575">SUM(F625,F633)</f>
        <v>555</v>
      </c>
      <c r="X633" s="8">
        <f t="shared" si="561"/>
        <v>555</v>
      </c>
      <c r="Y633" s="8">
        <f t="shared" si="562"/>
        <v>8219000</v>
      </c>
      <c r="Z633" s="8">
        <f t="shared" si="563"/>
        <v>7807000</v>
      </c>
      <c r="AA633" s="8">
        <f t="shared" si="564"/>
        <v>4591000</v>
      </c>
      <c r="AB633" s="8">
        <f t="shared" si="565"/>
        <v>4591000</v>
      </c>
      <c r="AC633" s="8">
        <f t="shared" si="566"/>
        <v>2763000</v>
      </c>
      <c r="AD633" s="8">
        <f t="shared" si="567"/>
        <v>322000</v>
      </c>
      <c r="AE633" s="8">
        <f t="shared" si="568"/>
        <v>330000</v>
      </c>
      <c r="AF633" s="8">
        <f t="shared" si="569"/>
        <v>266000</v>
      </c>
      <c r="AG633" s="8">
        <f t="shared" si="570"/>
        <v>457000</v>
      </c>
      <c r="AH633" s="8">
        <f t="shared" si="571"/>
        <v>781000</v>
      </c>
      <c r="AI633" s="8">
        <f t="shared" si="572"/>
        <v>283000</v>
      </c>
      <c r="AJ633" s="8">
        <f t="shared" si="573"/>
        <v>324000</v>
      </c>
      <c r="AK633" s="8">
        <f t="shared" si="574"/>
        <v>453000</v>
      </c>
    </row>
    <row r="634" spans="1:37" ht="16" x14ac:dyDescent="0.2">
      <c r="A634" s="7" t="s">
        <v>962</v>
      </c>
      <c r="B634" s="7" t="s">
        <v>961</v>
      </c>
      <c r="C634" s="7" t="s">
        <v>777</v>
      </c>
      <c r="D634" s="7" t="s">
        <v>786</v>
      </c>
      <c r="E634" s="8">
        <v>2017</v>
      </c>
      <c r="F634" s="8">
        <v>144</v>
      </c>
      <c r="G634" s="8">
        <v>144</v>
      </c>
      <c r="H634" s="8">
        <v>2676000</v>
      </c>
      <c r="I634" s="8">
        <v>2598000</v>
      </c>
      <c r="J634" s="8">
        <v>1622000</v>
      </c>
      <c r="K634" s="8">
        <v>1622000</v>
      </c>
      <c r="L634" s="8">
        <v>943000</v>
      </c>
      <c r="M634" s="8">
        <v>140000</v>
      </c>
      <c r="N634" s="8">
        <v>87000</v>
      </c>
      <c r="O634" s="8">
        <v>66000</v>
      </c>
      <c r="P634" s="8">
        <v>143000</v>
      </c>
      <c r="Q634" s="8">
        <v>277000</v>
      </c>
      <c r="R634" s="8">
        <v>139000</v>
      </c>
      <c r="S634" s="8">
        <v>91000</v>
      </c>
      <c r="T634" s="8">
        <v>33000</v>
      </c>
      <c r="V634" t="s">
        <v>15</v>
      </c>
      <c r="W634" s="8">
        <f t="shared" si="575"/>
        <v>597</v>
      </c>
      <c r="X634" s="8">
        <f t="shared" si="561"/>
        <v>597</v>
      </c>
      <c r="Y634" s="8">
        <f t="shared" si="562"/>
        <v>8641000</v>
      </c>
      <c r="Z634" s="8">
        <f t="shared" si="563"/>
        <v>8382000</v>
      </c>
      <c r="AA634" s="8">
        <f t="shared" si="564"/>
        <v>4928000</v>
      </c>
      <c r="AB634" s="8">
        <f t="shared" si="565"/>
        <v>4928000</v>
      </c>
      <c r="AC634" s="8">
        <f t="shared" si="566"/>
        <v>2945000</v>
      </c>
      <c r="AD634" s="8">
        <f t="shared" si="567"/>
        <v>343000</v>
      </c>
      <c r="AE634" s="8">
        <f t="shared" si="568"/>
        <v>357000</v>
      </c>
      <c r="AF634" s="8">
        <f t="shared" si="569"/>
        <v>242000</v>
      </c>
      <c r="AG634" s="8">
        <f t="shared" si="570"/>
        <v>474000</v>
      </c>
      <c r="AH634" s="8">
        <f t="shared" si="571"/>
        <v>836000</v>
      </c>
      <c r="AI634" s="8">
        <f t="shared" si="572"/>
        <v>338000</v>
      </c>
      <c r="AJ634" s="8">
        <f t="shared" si="573"/>
        <v>355000</v>
      </c>
      <c r="AK634" s="8">
        <f t="shared" si="574"/>
        <v>509000</v>
      </c>
    </row>
    <row r="635" spans="1:37" ht="16" x14ac:dyDescent="0.2">
      <c r="A635" s="7" t="s">
        <v>962</v>
      </c>
      <c r="B635" s="7" t="s">
        <v>961</v>
      </c>
      <c r="C635" s="7" t="s">
        <v>777</v>
      </c>
      <c r="D635" s="7" t="s">
        <v>786</v>
      </c>
      <c r="E635" s="8">
        <v>2018</v>
      </c>
      <c r="F635" s="8">
        <v>137</v>
      </c>
      <c r="G635" s="8">
        <v>137</v>
      </c>
      <c r="H635" s="8">
        <v>2503000</v>
      </c>
      <c r="I635" s="8">
        <v>2376000</v>
      </c>
      <c r="J635" s="8">
        <v>1442000</v>
      </c>
      <c r="K635" s="8">
        <v>1442000</v>
      </c>
      <c r="L635" s="8">
        <v>906000</v>
      </c>
      <c r="M635" s="8">
        <v>135000</v>
      </c>
      <c r="N635" s="8">
        <v>84000</v>
      </c>
      <c r="O635" s="8">
        <v>64000</v>
      </c>
      <c r="P635" s="8">
        <v>132000</v>
      </c>
      <c r="Q635" s="8">
        <v>265000</v>
      </c>
      <c r="R635" s="8">
        <v>139000</v>
      </c>
      <c r="S635" s="8">
        <v>87000</v>
      </c>
      <c r="T635" s="8">
        <v>28000</v>
      </c>
      <c r="V635" t="s">
        <v>15</v>
      </c>
      <c r="W635" s="8">
        <f t="shared" si="575"/>
        <v>585</v>
      </c>
      <c r="X635" s="8">
        <f t="shared" si="561"/>
        <v>585</v>
      </c>
      <c r="Y635" s="8">
        <f t="shared" si="562"/>
        <v>8464000</v>
      </c>
      <c r="Z635" s="8">
        <f t="shared" si="563"/>
        <v>8094000</v>
      </c>
      <c r="AA635" s="8">
        <f t="shared" si="564"/>
        <v>4785000</v>
      </c>
      <c r="AB635" s="8">
        <f t="shared" si="565"/>
        <v>4785000</v>
      </c>
      <c r="AC635" s="8">
        <f t="shared" si="566"/>
        <v>2863000</v>
      </c>
      <c r="AD635" s="8">
        <f t="shared" si="567"/>
        <v>303000</v>
      </c>
      <c r="AE635" s="8">
        <f t="shared" si="568"/>
        <v>407000</v>
      </c>
      <c r="AF635" s="8">
        <f t="shared" si="569"/>
        <v>234000</v>
      </c>
      <c r="AG635" s="8">
        <f t="shared" si="570"/>
        <v>441000</v>
      </c>
      <c r="AH635" s="8">
        <f t="shared" si="571"/>
        <v>777000</v>
      </c>
      <c r="AI635" s="8">
        <f t="shared" si="572"/>
        <v>348000</v>
      </c>
      <c r="AJ635" s="8">
        <f t="shared" si="573"/>
        <v>353000</v>
      </c>
      <c r="AK635" s="8">
        <f t="shared" si="574"/>
        <v>446000</v>
      </c>
    </row>
    <row r="636" spans="1:37" ht="16" x14ac:dyDescent="0.2">
      <c r="A636" s="7" t="s">
        <v>962</v>
      </c>
      <c r="B636" s="7" t="s">
        <v>961</v>
      </c>
      <c r="C636" s="7" t="s">
        <v>777</v>
      </c>
      <c r="D636" s="7" t="s">
        <v>786</v>
      </c>
      <c r="E636" s="8">
        <v>2019</v>
      </c>
      <c r="F636" s="8">
        <v>160</v>
      </c>
      <c r="G636" s="8">
        <v>160</v>
      </c>
      <c r="H636" s="8">
        <v>2590000</v>
      </c>
      <c r="I636" s="8">
        <v>2448000</v>
      </c>
      <c r="J636" s="8">
        <v>1533000</v>
      </c>
      <c r="K636" s="8">
        <v>1533000</v>
      </c>
      <c r="L636" s="8">
        <v>878000</v>
      </c>
      <c r="M636" s="8">
        <v>125000</v>
      </c>
      <c r="N636" s="8">
        <v>73000</v>
      </c>
      <c r="O636" s="8">
        <v>67000</v>
      </c>
      <c r="P636" s="8">
        <v>111000</v>
      </c>
      <c r="Q636" s="8">
        <v>254000</v>
      </c>
      <c r="R636" s="8">
        <v>137000</v>
      </c>
      <c r="S636" s="8">
        <v>111000</v>
      </c>
      <c r="T636" s="8">
        <v>37000</v>
      </c>
      <c r="V636" t="s">
        <v>15</v>
      </c>
      <c r="W636" s="8">
        <f t="shared" si="575"/>
        <v>600</v>
      </c>
      <c r="X636" s="8">
        <f t="shared" si="561"/>
        <v>600</v>
      </c>
      <c r="Y636" s="8">
        <f t="shared" si="562"/>
        <v>8670000</v>
      </c>
      <c r="Z636" s="8">
        <f t="shared" si="563"/>
        <v>8233000</v>
      </c>
      <c r="AA636" s="8">
        <f t="shared" si="564"/>
        <v>4805000</v>
      </c>
      <c r="AB636" s="8">
        <f t="shared" si="565"/>
        <v>4805000</v>
      </c>
      <c r="AC636" s="8">
        <f t="shared" si="566"/>
        <v>2943000</v>
      </c>
      <c r="AD636" s="8">
        <f t="shared" si="567"/>
        <v>363000</v>
      </c>
      <c r="AE636" s="8">
        <f t="shared" si="568"/>
        <v>385000</v>
      </c>
      <c r="AF636" s="8">
        <f t="shared" si="569"/>
        <v>243000</v>
      </c>
      <c r="AG636" s="8">
        <f t="shared" si="570"/>
        <v>426000</v>
      </c>
      <c r="AH636" s="8">
        <f t="shared" si="571"/>
        <v>776000</v>
      </c>
      <c r="AI636" s="8">
        <f t="shared" si="572"/>
        <v>331000</v>
      </c>
      <c r="AJ636" s="8">
        <f t="shared" si="573"/>
        <v>419000</v>
      </c>
      <c r="AK636" s="8">
        <f t="shared" si="574"/>
        <v>485000</v>
      </c>
    </row>
    <row r="637" spans="1:37" ht="16" x14ac:dyDescent="0.2">
      <c r="A637" s="7" t="s">
        <v>962</v>
      </c>
      <c r="B637" s="7" t="s">
        <v>961</v>
      </c>
      <c r="C637" s="7" t="s">
        <v>777</v>
      </c>
      <c r="D637" s="7" t="s">
        <v>786</v>
      </c>
      <c r="E637" s="8">
        <v>2020</v>
      </c>
      <c r="F637" s="8">
        <v>166</v>
      </c>
      <c r="G637" s="8">
        <v>166</v>
      </c>
      <c r="H637" s="8">
        <v>2850000</v>
      </c>
      <c r="I637" s="8">
        <v>2773000</v>
      </c>
      <c r="J637" s="8">
        <v>1766000</v>
      </c>
      <c r="K637" s="8">
        <v>1766000</v>
      </c>
      <c r="L637" s="8">
        <v>975000</v>
      </c>
      <c r="M637" s="8">
        <v>147000</v>
      </c>
      <c r="N637" s="8">
        <v>81000</v>
      </c>
      <c r="O637" s="8">
        <v>71000</v>
      </c>
      <c r="P637" s="8">
        <v>144000</v>
      </c>
      <c r="Q637" s="8">
        <v>316000</v>
      </c>
      <c r="R637" s="8">
        <v>118000</v>
      </c>
      <c r="S637" s="8">
        <v>98000</v>
      </c>
      <c r="T637" s="8">
        <v>32000</v>
      </c>
      <c r="V637" t="s">
        <v>15</v>
      </c>
      <c r="W637" s="8">
        <f t="shared" si="575"/>
        <v>592</v>
      </c>
      <c r="X637" s="8">
        <f t="shared" si="561"/>
        <v>592</v>
      </c>
      <c r="Y637" s="8">
        <f t="shared" si="562"/>
        <v>9954000</v>
      </c>
      <c r="Z637" s="8">
        <f t="shared" si="563"/>
        <v>9455000</v>
      </c>
      <c r="AA637" s="8">
        <f t="shared" si="564"/>
        <v>5727000</v>
      </c>
      <c r="AB637" s="8">
        <f t="shared" si="565"/>
        <v>5727000</v>
      </c>
      <c r="AC637" s="8">
        <f t="shared" si="566"/>
        <v>3169000</v>
      </c>
      <c r="AD637" s="8">
        <f t="shared" si="567"/>
        <v>482000</v>
      </c>
      <c r="AE637" s="8">
        <f t="shared" si="568"/>
        <v>380000</v>
      </c>
      <c r="AF637" s="8">
        <f t="shared" si="569"/>
        <v>260000</v>
      </c>
      <c r="AG637" s="8">
        <f t="shared" si="570"/>
        <v>484000</v>
      </c>
      <c r="AH637" s="8">
        <f t="shared" si="571"/>
        <v>928000</v>
      </c>
      <c r="AI637" s="8">
        <f t="shared" si="572"/>
        <v>270000</v>
      </c>
      <c r="AJ637" s="8">
        <f t="shared" si="573"/>
        <v>365000</v>
      </c>
      <c r="AK637" s="8">
        <f t="shared" si="574"/>
        <v>559000</v>
      </c>
    </row>
    <row r="638" spans="1:37" ht="16" x14ac:dyDescent="0.2">
      <c r="A638" s="7" t="s">
        <v>962</v>
      </c>
      <c r="B638" s="7" t="s">
        <v>961</v>
      </c>
      <c r="C638" s="7" t="s">
        <v>777</v>
      </c>
      <c r="D638" s="7" t="s">
        <v>786</v>
      </c>
      <c r="E638" s="8">
        <v>2021</v>
      </c>
      <c r="F638" s="8">
        <v>171</v>
      </c>
      <c r="G638" s="8">
        <v>171</v>
      </c>
      <c r="H638" s="8">
        <v>3182000</v>
      </c>
      <c r="I638" s="8">
        <v>2942000</v>
      </c>
      <c r="J638" s="8">
        <v>1772000</v>
      </c>
      <c r="K638" s="8">
        <v>1772000</v>
      </c>
      <c r="L638" s="8">
        <v>1126000</v>
      </c>
      <c r="M638" s="8">
        <v>141000</v>
      </c>
      <c r="N638" s="8">
        <v>137000</v>
      </c>
      <c r="O638" s="8">
        <v>81000</v>
      </c>
      <c r="P638" s="8">
        <v>140000</v>
      </c>
      <c r="Q638" s="8">
        <v>409000</v>
      </c>
      <c r="R638" s="8">
        <v>106000</v>
      </c>
      <c r="S638" s="8">
        <v>112000</v>
      </c>
      <c r="T638" s="8">
        <v>44000</v>
      </c>
      <c r="V638" t="s">
        <v>15</v>
      </c>
      <c r="W638" s="8">
        <f t="shared" si="575"/>
        <v>624</v>
      </c>
      <c r="X638" s="8">
        <f t="shared" si="561"/>
        <v>624</v>
      </c>
      <c r="Y638" s="8">
        <f t="shared" si="562"/>
        <v>11024000</v>
      </c>
      <c r="Z638" s="8">
        <f t="shared" si="563"/>
        <v>10156000</v>
      </c>
      <c r="AA638" s="8">
        <f t="shared" si="564"/>
        <v>6130000</v>
      </c>
      <c r="AB638" s="8">
        <f t="shared" si="565"/>
        <v>6130000</v>
      </c>
      <c r="AC638" s="8">
        <f t="shared" si="566"/>
        <v>3494000</v>
      </c>
      <c r="AD638" s="8">
        <f t="shared" si="567"/>
        <v>523000</v>
      </c>
      <c r="AE638" s="8">
        <f t="shared" si="568"/>
        <v>423000</v>
      </c>
      <c r="AF638" s="8">
        <f t="shared" si="569"/>
        <v>301000</v>
      </c>
      <c r="AG638" s="8">
        <f t="shared" si="570"/>
        <v>490000</v>
      </c>
      <c r="AH638" s="8">
        <f t="shared" si="571"/>
        <v>1064000</v>
      </c>
      <c r="AI638" s="8">
        <f t="shared" si="572"/>
        <v>248000</v>
      </c>
      <c r="AJ638" s="8">
        <f t="shared" si="573"/>
        <v>445000</v>
      </c>
      <c r="AK638" s="8">
        <f t="shared" si="574"/>
        <v>532000</v>
      </c>
    </row>
    <row r="639" spans="1:37" ht="16" x14ac:dyDescent="0.2">
      <c r="A639" s="7" t="s">
        <v>962</v>
      </c>
      <c r="B639" s="7" t="s">
        <v>961</v>
      </c>
      <c r="C639" s="7" t="s">
        <v>777</v>
      </c>
      <c r="D639" s="7" t="s">
        <v>786</v>
      </c>
      <c r="E639" s="8">
        <v>2022</v>
      </c>
      <c r="F639" s="8">
        <v>175</v>
      </c>
      <c r="G639" s="8">
        <v>175</v>
      </c>
      <c r="H639" s="8">
        <v>2872000</v>
      </c>
      <c r="I639" s="8">
        <v>2809000</v>
      </c>
      <c r="J639" s="8">
        <v>1801000</v>
      </c>
      <c r="K639" s="8">
        <v>1801000</v>
      </c>
      <c r="L639" s="8">
        <v>990000</v>
      </c>
      <c r="M639" s="8">
        <v>133000</v>
      </c>
      <c r="N639" s="8">
        <v>46000</v>
      </c>
      <c r="O639" s="8">
        <v>77000</v>
      </c>
      <c r="P639" s="8">
        <v>150000</v>
      </c>
      <c r="Q639" s="8">
        <v>308000</v>
      </c>
      <c r="R639" s="8">
        <v>142000</v>
      </c>
      <c r="S639" s="8">
        <v>134000</v>
      </c>
      <c r="T639" s="8">
        <v>18000</v>
      </c>
      <c r="V639" t="s">
        <v>15</v>
      </c>
      <c r="W639" s="8">
        <f>SUM(F631,F639)</f>
        <v>628</v>
      </c>
      <c r="X639" s="8">
        <f t="shared" si="561"/>
        <v>628</v>
      </c>
      <c r="Y639" s="8">
        <f t="shared" si="562"/>
        <v>10920000</v>
      </c>
      <c r="Z639" s="8">
        <f t="shared" si="563"/>
        <v>10507000</v>
      </c>
      <c r="AA639" s="8">
        <f t="shared" si="564"/>
        <v>6459000</v>
      </c>
      <c r="AB639" s="8">
        <f t="shared" si="565"/>
        <v>6459000</v>
      </c>
      <c r="AC639" s="8">
        <f t="shared" si="566"/>
        <v>3559000</v>
      </c>
      <c r="AD639" s="8">
        <f t="shared" si="567"/>
        <v>578000</v>
      </c>
      <c r="AE639" s="8">
        <f t="shared" si="568"/>
        <v>397000</v>
      </c>
      <c r="AF639" s="8">
        <f t="shared" si="569"/>
        <v>284000</v>
      </c>
      <c r="AG639" s="8">
        <f t="shared" si="570"/>
        <v>498000</v>
      </c>
      <c r="AH639" s="8">
        <f t="shared" si="571"/>
        <v>895000</v>
      </c>
      <c r="AI639" s="8">
        <f t="shared" si="572"/>
        <v>368000</v>
      </c>
      <c r="AJ639" s="8">
        <f t="shared" si="573"/>
        <v>539000</v>
      </c>
      <c r="AK639" s="8">
        <f t="shared" si="574"/>
        <v>489000</v>
      </c>
    </row>
    <row r="640" spans="1:37" x14ac:dyDescent="0.2">
      <c r="A640" s="7" t="s">
        <v>960</v>
      </c>
      <c r="B640" s="7" t="s">
        <v>959</v>
      </c>
      <c r="C640" s="7" t="s">
        <v>777</v>
      </c>
      <c r="D640" s="7" t="s">
        <v>786</v>
      </c>
      <c r="E640" s="8">
        <v>2015</v>
      </c>
      <c r="F640" s="8">
        <v>194</v>
      </c>
      <c r="G640" s="8">
        <v>194</v>
      </c>
      <c r="H640" s="8">
        <v>2007000</v>
      </c>
      <c r="I640" s="8">
        <v>1855000</v>
      </c>
      <c r="J640" s="8">
        <v>1180000</v>
      </c>
      <c r="K640" s="8">
        <v>1180000</v>
      </c>
      <c r="L640" s="8">
        <v>634000</v>
      </c>
      <c r="M640" s="8">
        <v>27000</v>
      </c>
      <c r="N640" s="8">
        <v>67000</v>
      </c>
      <c r="O640" s="8">
        <v>126000</v>
      </c>
      <c r="P640" s="8">
        <v>158000</v>
      </c>
      <c r="Q640" s="8">
        <v>158000</v>
      </c>
      <c r="R640" s="8">
        <v>61000</v>
      </c>
      <c r="S640" s="8">
        <v>37000</v>
      </c>
      <c r="T640" s="8">
        <v>41000</v>
      </c>
    </row>
    <row r="641" spans="1:37" x14ac:dyDescent="0.2">
      <c r="A641" s="7" t="s">
        <v>960</v>
      </c>
      <c r="B641" s="7" t="s">
        <v>959</v>
      </c>
      <c r="C641" s="7" t="s">
        <v>777</v>
      </c>
      <c r="D641" s="7" t="s">
        <v>786</v>
      </c>
      <c r="E641" s="8">
        <v>2016</v>
      </c>
      <c r="F641" s="8">
        <v>202</v>
      </c>
      <c r="G641" s="8">
        <v>202</v>
      </c>
      <c r="H641" s="8">
        <v>2054000</v>
      </c>
      <c r="I641" s="8">
        <v>2034000</v>
      </c>
      <c r="J641" s="8">
        <v>1319000</v>
      </c>
      <c r="K641" s="8">
        <v>1319000</v>
      </c>
      <c r="L641" s="8">
        <v>686000</v>
      </c>
      <c r="M641" s="8">
        <v>50000</v>
      </c>
      <c r="N641" s="8">
        <v>77000</v>
      </c>
      <c r="O641" s="8">
        <v>119000</v>
      </c>
      <c r="P641" s="8">
        <v>156000</v>
      </c>
      <c r="Q641" s="8">
        <v>184000</v>
      </c>
      <c r="R641" s="8">
        <v>60000</v>
      </c>
      <c r="S641" s="8">
        <v>40000</v>
      </c>
      <c r="T641" s="8">
        <v>29000</v>
      </c>
      <c r="W641" s="8"/>
    </row>
    <row r="642" spans="1:37" x14ac:dyDescent="0.2">
      <c r="A642" s="7" t="s">
        <v>960</v>
      </c>
      <c r="B642" s="7" t="s">
        <v>959</v>
      </c>
      <c r="C642" s="7" t="s">
        <v>777</v>
      </c>
      <c r="D642" s="7" t="s">
        <v>786</v>
      </c>
      <c r="E642" s="8">
        <v>2017</v>
      </c>
      <c r="F642" s="8">
        <v>208</v>
      </c>
      <c r="G642" s="8">
        <v>208</v>
      </c>
      <c r="H642" s="8">
        <v>2351000</v>
      </c>
      <c r="I642" s="8">
        <v>2071000</v>
      </c>
      <c r="J642" s="8">
        <v>1353000</v>
      </c>
      <c r="K642" s="8">
        <v>1353000</v>
      </c>
      <c r="L642" s="8">
        <v>690000</v>
      </c>
      <c r="M642" s="8">
        <v>57000</v>
      </c>
      <c r="N642" s="8">
        <v>89000</v>
      </c>
      <c r="O642" s="8">
        <v>121000</v>
      </c>
      <c r="P642" s="8">
        <v>159000</v>
      </c>
      <c r="Q642" s="8">
        <v>155000</v>
      </c>
      <c r="R642" s="8">
        <v>65000</v>
      </c>
      <c r="S642" s="8">
        <v>44000</v>
      </c>
      <c r="T642" s="8">
        <v>28000</v>
      </c>
      <c r="W642" s="8"/>
    </row>
    <row r="643" spans="1:37" x14ac:dyDescent="0.2">
      <c r="A643" s="7" t="s">
        <v>960</v>
      </c>
      <c r="B643" s="7" t="s">
        <v>959</v>
      </c>
      <c r="C643" s="7" t="s">
        <v>777</v>
      </c>
      <c r="D643" s="7" t="s">
        <v>786</v>
      </c>
      <c r="E643" s="8">
        <v>2018</v>
      </c>
      <c r="F643" s="8">
        <v>214</v>
      </c>
      <c r="G643" s="8">
        <v>214</v>
      </c>
      <c r="H643" s="8">
        <v>2362000</v>
      </c>
      <c r="I643" s="8">
        <v>2169000</v>
      </c>
      <c r="J643" s="8">
        <v>1412000</v>
      </c>
      <c r="K643" s="8">
        <v>1412000</v>
      </c>
      <c r="L643" s="8">
        <v>698000</v>
      </c>
      <c r="M643" s="8">
        <v>31000</v>
      </c>
      <c r="N643" s="8">
        <v>84000</v>
      </c>
      <c r="O643" s="8">
        <v>125000</v>
      </c>
      <c r="P643" s="8">
        <v>153000</v>
      </c>
      <c r="Q643" s="8">
        <v>187000</v>
      </c>
      <c r="R643" s="8">
        <v>71000</v>
      </c>
      <c r="S643" s="8">
        <v>47000</v>
      </c>
      <c r="T643" s="8">
        <v>59000</v>
      </c>
      <c r="W643" s="8"/>
    </row>
    <row r="644" spans="1:37" x14ac:dyDescent="0.2">
      <c r="A644" s="7" t="s">
        <v>960</v>
      </c>
      <c r="B644" s="7" t="s">
        <v>959</v>
      </c>
      <c r="C644" s="7" t="s">
        <v>777</v>
      </c>
      <c r="D644" s="7" t="s">
        <v>786</v>
      </c>
      <c r="E644" s="8">
        <v>2019</v>
      </c>
      <c r="F644" s="8">
        <v>210</v>
      </c>
      <c r="G644" s="8">
        <v>210</v>
      </c>
      <c r="H644" s="8">
        <v>2508000</v>
      </c>
      <c r="I644" s="8">
        <v>2358000</v>
      </c>
      <c r="J644" s="8">
        <v>1537000</v>
      </c>
      <c r="K644" s="8">
        <v>1537000</v>
      </c>
      <c r="L644" s="8">
        <v>786000</v>
      </c>
      <c r="M644" s="8">
        <v>31000</v>
      </c>
      <c r="N644" s="8">
        <v>84000</v>
      </c>
      <c r="O644" s="8">
        <v>140000</v>
      </c>
      <c r="P644" s="8">
        <v>169000</v>
      </c>
      <c r="Q644" s="8">
        <v>245000</v>
      </c>
      <c r="R644" s="8">
        <v>67000</v>
      </c>
      <c r="S644" s="8">
        <v>50000</v>
      </c>
      <c r="T644" s="8">
        <v>35000</v>
      </c>
      <c r="W644" s="8"/>
    </row>
    <row r="645" spans="1:37" ht="16" x14ac:dyDescent="0.2">
      <c r="A645" s="7" t="s">
        <v>957</v>
      </c>
      <c r="B645" s="7" t="s">
        <v>958</v>
      </c>
      <c r="C645" s="7" t="s">
        <v>777</v>
      </c>
      <c r="D645" s="7" t="s">
        <v>786</v>
      </c>
      <c r="E645" s="8">
        <v>2015</v>
      </c>
      <c r="F645" s="8">
        <v>74</v>
      </c>
      <c r="G645" s="8">
        <v>74</v>
      </c>
      <c r="H645" s="8">
        <v>2083000</v>
      </c>
      <c r="I645" s="8">
        <v>1907000</v>
      </c>
      <c r="J645" s="8">
        <v>1104000</v>
      </c>
      <c r="K645" s="8">
        <v>1104000</v>
      </c>
      <c r="L645" s="8">
        <v>526000</v>
      </c>
      <c r="M645" s="8">
        <v>12000</v>
      </c>
      <c r="N645" s="8">
        <v>41000</v>
      </c>
      <c r="O645" s="8">
        <v>96000</v>
      </c>
      <c r="P645" s="8">
        <v>68000</v>
      </c>
      <c r="Q645" s="8">
        <v>220000</v>
      </c>
      <c r="R645" s="8">
        <v>52000</v>
      </c>
      <c r="S645" s="8">
        <v>37000</v>
      </c>
      <c r="T645" s="8">
        <v>245000</v>
      </c>
      <c r="V645" t="s">
        <v>326</v>
      </c>
      <c r="W645" s="8">
        <f>SUM(F645,F640)</f>
        <v>268</v>
      </c>
      <c r="X645" s="8">
        <f t="shared" ref="X645:AK649" si="576">SUM(G645,G640)</f>
        <v>268</v>
      </c>
      <c r="Y645" s="8">
        <f t="shared" si="576"/>
        <v>4090000</v>
      </c>
      <c r="Z645" s="8">
        <f t="shared" si="576"/>
        <v>3762000</v>
      </c>
      <c r="AA645" s="8">
        <f t="shared" si="576"/>
        <v>2284000</v>
      </c>
      <c r="AB645" s="8">
        <f t="shared" si="576"/>
        <v>2284000</v>
      </c>
      <c r="AC645" s="8">
        <f t="shared" si="576"/>
        <v>1160000</v>
      </c>
      <c r="AD645" s="8">
        <f t="shared" si="576"/>
        <v>39000</v>
      </c>
      <c r="AE645" s="8">
        <f t="shared" si="576"/>
        <v>108000</v>
      </c>
      <c r="AF645" s="8">
        <f t="shared" si="576"/>
        <v>222000</v>
      </c>
      <c r="AG645" s="8">
        <f t="shared" si="576"/>
        <v>226000</v>
      </c>
      <c r="AH645" s="8">
        <f t="shared" si="576"/>
        <v>378000</v>
      </c>
      <c r="AI645" s="8">
        <f t="shared" si="576"/>
        <v>113000</v>
      </c>
      <c r="AJ645" s="8">
        <f t="shared" si="576"/>
        <v>74000</v>
      </c>
      <c r="AK645" s="8">
        <f t="shared" si="576"/>
        <v>286000</v>
      </c>
    </row>
    <row r="646" spans="1:37" ht="16" x14ac:dyDescent="0.2">
      <c r="A646" s="7" t="s">
        <v>957</v>
      </c>
      <c r="B646" s="7" t="s">
        <v>958</v>
      </c>
      <c r="C646" s="7" t="s">
        <v>777</v>
      </c>
      <c r="D646" s="7" t="s">
        <v>786</v>
      </c>
      <c r="E646" s="8">
        <v>2016</v>
      </c>
      <c r="F646" s="8">
        <v>71</v>
      </c>
      <c r="G646" s="8">
        <v>71</v>
      </c>
      <c r="H646" s="8">
        <v>1840000</v>
      </c>
      <c r="I646" s="8">
        <v>1764000</v>
      </c>
      <c r="J646" s="8">
        <v>958000</v>
      </c>
      <c r="K646" s="8">
        <v>958000</v>
      </c>
      <c r="L646" s="8">
        <v>541000</v>
      </c>
      <c r="M646" s="8">
        <v>17000</v>
      </c>
      <c r="N646" s="8">
        <v>55000</v>
      </c>
      <c r="O646" s="8">
        <v>104000</v>
      </c>
      <c r="P646" s="8">
        <v>72000</v>
      </c>
      <c r="Q646" s="8">
        <v>209000</v>
      </c>
      <c r="R646" s="8">
        <v>50000</v>
      </c>
      <c r="S646" s="8">
        <v>34000</v>
      </c>
      <c r="T646" s="8">
        <v>237000</v>
      </c>
      <c r="V646" t="s">
        <v>326</v>
      </c>
      <c r="W646" s="8">
        <f t="shared" ref="W646:W649" si="577">SUM(F646,F641)</f>
        <v>273</v>
      </c>
      <c r="X646" s="8">
        <f t="shared" si="576"/>
        <v>273</v>
      </c>
      <c r="Y646" s="8">
        <f t="shared" si="576"/>
        <v>3894000</v>
      </c>
      <c r="Z646" s="8">
        <f t="shared" si="576"/>
        <v>3798000</v>
      </c>
      <c r="AA646" s="8">
        <f t="shared" si="576"/>
        <v>2277000</v>
      </c>
      <c r="AB646" s="8">
        <f t="shared" si="576"/>
        <v>2277000</v>
      </c>
      <c r="AC646" s="8">
        <f t="shared" si="576"/>
        <v>1227000</v>
      </c>
      <c r="AD646" s="8">
        <f t="shared" si="576"/>
        <v>67000</v>
      </c>
      <c r="AE646" s="8">
        <f t="shared" si="576"/>
        <v>132000</v>
      </c>
      <c r="AF646" s="8">
        <f t="shared" si="576"/>
        <v>223000</v>
      </c>
      <c r="AG646" s="8">
        <f t="shared" si="576"/>
        <v>228000</v>
      </c>
      <c r="AH646" s="8">
        <f t="shared" si="576"/>
        <v>393000</v>
      </c>
      <c r="AI646" s="8">
        <f t="shared" si="576"/>
        <v>110000</v>
      </c>
      <c r="AJ646" s="8">
        <f t="shared" si="576"/>
        <v>74000</v>
      </c>
      <c r="AK646" s="8">
        <f t="shared" si="576"/>
        <v>266000</v>
      </c>
    </row>
    <row r="647" spans="1:37" ht="16" x14ac:dyDescent="0.2">
      <c r="A647" s="7" t="s">
        <v>957</v>
      </c>
      <c r="B647" s="7" t="s">
        <v>958</v>
      </c>
      <c r="C647" s="7" t="s">
        <v>777</v>
      </c>
      <c r="D647" s="7" t="s">
        <v>786</v>
      </c>
      <c r="E647" s="8">
        <v>2017</v>
      </c>
      <c r="F647" s="8">
        <v>64</v>
      </c>
      <c r="G647" s="8">
        <v>64</v>
      </c>
      <c r="H647" s="8">
        <v>2576000</v>
      </c>
      <c r="I647" s="8">
        <v>1841000</v>
      </c>
      <c r="J647" s="8">
        <v>959000</v>
      </c>
      <c r="K647" s="8">
        <v>959000</v>
      </c>
      <c r="L647" s="8">
        <v>586000</v>
      </c>
      <c r="M647" s="8">
        <v>27000</v>
      </c>
      <c r="N647" s="8">
        <v>73000</v>
      </c>
      <c r="O647" s="8">
        <v>112000</v>
      </c>
      <c r="P647" s="8">
        <v>81000</v>
      </c>
      <c r="Q647" s="8">
        <v>196000</v>
      </c>
      <c r="R647" s="8">
        <v>60000</v>
      </c>
      <c r="S647" s="8">
        <v>37000</v>
      </c>
      <c r="T647" s="8">
        <v>265000</v>
      </c>
      <c r="V647" t="s">
        <v>326</v>
      </c>
      <c r="W647" s="8">
        <f t="shared" si="577"/>
        <v>272</v>
      </c>
      <c r="X647" s="8">
        <f t="shared" si="576"/>
        <v>272</v>
      </c>
      <c r="Y647" s="8">
        <f t="shared" si="576"/>
        <v>4927000</v>
      </c>
      <c r="Z647" s="8">
        <f t="shared" si="576"/>
        <v>3912000</v>
      </c>
      <c r="AA647" s="8">
        <f t="shared" si="576"/>
        <v>2312000</v>
      </c>
      <c r="AB647" s="8">
        <f t="shared" si="576"/>
        <v>2312000</v>
      </c>
      <c r="AC647" s="8">
        <f t="shared" si="576"/>
        <v>1276000</v>
      </c>
      <c r="AD647" s="8">
        <f t="shared" si="576"/>
        <v>84000</v>
      </c>
      <c r="AE647" s="8">
        <f t="shared" si="576"/>
        <v>162000</v>
      </c>
      <c r="AF647" s="8">
        <f t="shared" si="576"/>
        <v>233000</v>
      </c>
      <c r="AG647" s="8">
        <f t="shared" si="576"/>
        <v>240000</v>
      </c>
      <c r="AH647" s="8">
        <f t="shared" si="576"/>
        <v>351000</v>
      </c>
      <c r="AI647" s="8">
        <f t="shared" si="576"/>
        <v>125000</v>
      </c>
      <c r="AJ647" s="8">
        <f t="shared" si="576"/>
        <v>81000</v>
      </c>
      <c r="AK647" s="8">
        <f t="shared" si="576"/>
        <v>293000</v>
      </c>
    </row>
    <row r="648" spans="1:37" ht="16" x14ac:dyDescent="0.2">
      <c r="A648" s="7" t="s">
        <v>957</v>
      </c>
      <c r="B648" s="7" t="s">
        <v>958</v>
      </c>
      <c r="C648" s="7" t="s">
        <v>777</v>
      </c>
      <c r="D648" s="7" t="s">
        <v>786</v>
      </c>
      <c r="E648" s="8">
        <v>2018</v>
      </c>
      <c r="F648" s="8">
        <v>70</v>
      </c>
      <c r="G648" s="8">
        <v>70</v>
      </c>
      <c r="H648" s="8">
        <v>2058000</v>
      </c>
      <c r="I648" s="8">
        <v>1885000</v>
      </c>
      <c r="J648" s="8">
        <v>965000</v>
      </c>
      <c r="K648" s="8">
        <v>965000</v>
      </c>
      <c r="L648" s="8">
        <v>627000</v>
      </c>
      <c r="M648" s="8">
        <v>46000</v>
      </c>
      <c r="N648" s="8">
        <v>57000</v>
      </c>
      <c r="O648" s="8">
        <v>112000</v>
      </c>
      <c r="P648" s="8">
        <v>75000</v>
      </c>
      <c r="Q648" s="8">
        <v>231000</v>
      </c>
      <c r="R648" s="8">
        <v>67000</v>
      </c>
      <c r="S648" s="8">
        <v>39000</v>
      </c>
      <c r="T648" s="8">
        <v>273000</v>
      </c>
      <c r="V648" t="s">
        <v>326</v>
      </c>
      <c r="W648" s="8">
        <f t="shared" si="577"/>
        <v>284</v>
      </c>
      <c r="X648" s="8">
        <f t="shared" si="576"/>
        <v>284</v>
      </c>
      <c r="Y648" s="8">
        <f t="shared" si="576"/>
        <v>4420000</v>
      </c>
      <c r="Z648" s="8">
        <f t="shared" si="576"/>
        <v>4054000</v>
      </c>
      <c r="AA648" s="8">
        <f t="shared" si="576"/>
        <v>2377000</v>
      </c>
      <c r="AB648" s="8">
        <f t="shared" si="576"/>
        <v>2377000</v>
      </c>
      <c r="AC648" s="8">
        <f t="shared" si="576"/>
        <v>1325000</v>
      </c>
      <c r="AD648" s="8">
        <f t="shared" si="576"/>
        <v>77000</v>
      </c>
      <c r="AE648" s="8">
        <f t="shared" si="576"/>
        <v>141000</v>
      </c>
      <c r="AF648" s="8">
        <f t="shared" si="576"/>
        <v>237000</v>
      </c>
      <c r="AG648" s="8">
        <f t="shared" si="576"/>
        <v>228000</v>
      </c>
      <c r="AH648" s="8">
        <f t="shared" si="576"/>
        <v>418000</v>
      </c>
      <c r="AI648" s="8">
        <f t="shared" si="576"/>
        <v>138000</v>
      </c>
      <c r="AJ648" s="8">
        <f t="shared" si="576"/>
        <v>86000</v>
      </c>
      <c r="AK648" s="8">
        <f t="shared" si="576"/>
        <v>332000</v>
      </c>
    </row>
    <row r="649" spans="1:37" ht="16" x14ac:dyDescent="0.2">
      <c r="A649" s="7" t="s">
        <v>957</v>
      </c>
      <c r="B649" s="7" t="s">
        <v>958</v>
      </c>
      <c r="C649" s="7" t="s">
        <v>777</v>
      </c>
      <c r="D649" s="7" t="s">
        <v>786</v>
      </c>
      <c r="E649" s="8">
        <v>2019</v>
      </c>
      <c r="F649" s="8">
        <v>65</v>
      </c>
      <c r="G649" s="8">
        <v>65</v>
      </c>
      <c r="H649" s="8">
        <v>2077000</v>
      </c>
      <c r="I649" s="8">
        <v>1865000</v>
      </c>
      <c r="J649" s="8">
        <v>954000</v>
      </c>
      <c r="K649" s="8">
        <v>954000</v>
      </c>
      <c r="L649" s="8">
        <v>621000</v>
      </c>
      <c r="M649" s="8">
        <v>46000</v>
      </c>
      <c r="N649" s="8">
        <v>59000</v>
      </c>
      <c r="O649" s="8">
        <v>125000</v>
      </c>
      <c r="P649" s="8">
        <v>71000</v>
      </c>
      <c r="Q649" s="8">
        <v>209000</v>
      </c>
      <c r="R649" s="8">
        <v>69000</v>
      </c>
      <c r="S649" s="8">
        <v>42000</v>
      </c>
      <c r="T649" s="8">
        <v>270000</v>
      </c>
      <c r="V649" t="s">
        <v>326</v>
      </c>
      <c r="W649" s="8">
        <f t="shared" si="577"/>
        <v>275</v>
      </c>
      <c r="X649" s="8">
        <f t="shared" si="576"/>
        <v>275</v>
      </c>
      <c r="Y649" s="8">
        <f t="shared" si="576"/>
        <v>4585000</v>
      </c>
      <c r="Z649" s="8">
        <f t="shared" si="576"/>
        <v>4223000</v>
      </c>
      <c r="AA649" s="8">
        <f t="shared" si="576"/>
        <v>2491000</v>
      </c>
      <c r="AB649" s="8">
        <f t="shared" si="576"/>
        <v>2491000</v>
      </c>
      <c r="AC649" s="8">
        <f t="shared" si="576"/>
        <v>1407000</v>
      </c>
      <c r="AD649" s="8">
        <f t="shared" si="576"/>
        <v>77000</v>
      </c>
      <c r="AE649" s="8">
        <f t="shared" si="576"/>
        <v>143000</v>
      </c>
      <c r="AF649" s="8">
        <f t="shared" si="576"/>
        <v>265000</v>
      </c>
      <c r="AG649" s="8">
        <f t="shared" si="576"/>
        <v>240000</v>
      </c>
      <c r="AH649" s="8">
        <f t="shared" si="576"/>
        <v>454000</v>
      </c>
      <c r="AI649" s="8">
        <f t="shared" si="576"/>
        <v>136000</v>
      </c>
      <c r="AJ649" s="8">
        <f t="shared" si="576"/>
        <v>92000</v>
      </c>
      <c r="AK649" s="8">
        <f t="shared" si="576"/>
        <v>305000</v>
      </c>
    </row>
    <row r="650" spans="1:37" ht="16" x14ac:dyDescent="0.2">
      <c r="A650" s="7" t="s">
        <v>957</v>
      </c>
      <c r="B650" s="7" t="s">
        <v>956</v>
      </c>
      <c r="C650" s="7" t="s">
        <v>777</v>
      </c>
      <c r="D650" s="7" t="s">
        <v>786</v>
      </c>
      <c r="E650" s="8">
        <v>2020</v>
      </c>
      <c r="F650" s="8">
        <v>272</v>
      </c>
      <c r="G650" s="8">
        <v>272</v>
      </c>
      <c r="H650" s="8">
        <v>4766000</v>
      </c>
      <c r="I650" s="8">
        <v>4358000</v>
      </c>
      <c r="J650" s="8">
        <v>2525000</v>
      </c>
      <c r="K650" s="8">
        <v>2525000</v>
      </c>
      <c r="L650" s="8">
        <v>1484000</v>
      </c>
      <c r="M650" s="8">
        <v>70000</v>
      </c>
      <c r="N650" s="8">
        <v>154000</v>
      </c>
      <c r="O650" s="8">
        <v>312000</v>
      </c>
      <c r="P650" s="8">
        <v>255000</v>
      </c>
      <c r="Q650" s="8">
        <v>464000</v>
      </c>
      <c r="R650" s="8">
        <v>134000</v>
      </c>
      <c r="S650" s="8">
        <v>95000</v>
      </c>
      <c r="T650" s="8">
        <v>328000</v>
      </c>
      <c r="V650" t="s">
        <v>326</v>
      </c>
      <c r="W650" s="8">
        <f>F650</f>
        <v>272</v>
      </c>
      <c r="X650" s="8">
        <f t="shared" ref="X650:AK652" si="578">G650</f>
        <v>272</v>
      </c>
      <c r="Y650" s="8">
        <f t="shared" si="578"/>
        <v>4766000</v>
      </c>
      <c r="Z650" s="8">
        <f t="shared" si="578"/>
        <v>4358000</v>
      </c>
      <c r="AA650" s="8">
        <f t="shared" si="578"/>
        <v>2525000</v>
      </c>
      <c r="AB650" s="8">
        <f t="shared" si="578"/>
        <v>2525000</v>
      </c>
      <c r="AC650" s="8">
        <f t="shared" si="578"/>
        <v>1484000</v>
      </c>
      <c r="AD650" s="8">
        <f t="shared" si="578"/>
        <v>70000</v>
      </c>
      <c r="AE650" s="8">
        <f t="shared" si="578"/>
        <v>154000</v>
      </c>
      <c r="AF650" s="8">
        <f t="shared" si="578"/>
        <v>312000</v>
      </c>
      <c r="AG650" s="8">
        <f t="shared" si="578"/>
        <v>255000</v>
      </c>
      <c r="AH650" s="8">
        <f t="shared" si="578"/>
        <v>464000</v>
      </c>
      <c r="AI650" s="8">
        <f t="shared" si="578"/>
        <v>134000</v>
      </c>
      <c r="AJ650" s="8">
        <f t="shared" si="578"/>
        <v>95000</v>
      </c>
      <c r="AK650" s="8">
        <f t="shared" si="578"/>
        <v>328000</v>
      </c>
    </row>
    <row r="651" spans="1:37" ht="16" x14ac:dyDescent="0.2">
      <c r="A651" s="7" t="s">
        <v>957</v>
      </c>
      <c r="B651" s="7" t="s">
        <v>956</v>
      </c>
      <c r="C651" s="7" t="s">
        <v>777</v>
      </c>
      <c r="D651" s="7" t="s">
        <v>786</v>
      </c>
      <c r="E651" s="8">
        <v>2021</v>
      </c>
      <c r="F651" s="8">
        <v>275</v>
      </c>
      <c r="G651" s="8">
        <v>275</v>
      </c>
      <c r="H651" s="8">
        <v>5128000</v>
      </c>
      <c r="I651" s="8">
        <v>4785000</v>
      </c>
      <c r="J651" s="8">
        <v>2742000</v>
      </c>
      <c r="K651" s="8">
        <v>2742000</v>
      </c>
      <c r="L651" s="8">
        <v>1688000</v>
      </c>
      <c r="M651" s="8">
        <v>73000</v>
      </c>
      <c r="N651" s="8">
        <v>163000</v>
      </c>
      <c r="O651" s="8">
        <v>446000</v>
      </c>
      <c r="P651" s="8">
        <v>277000</v>
      </c>
      <c r="Q651" s="8">
        <v>488000</v>
      </c>
      <c r="R651" s="8">
        <v>143000</v>
      </c>
      <c r="S651" s="8">
        <v>98000</v>
      </c>
      <c r="T651" s="8">
        <v>331000</v>
      </c>
      <c r="V651" t="s">
        <v>326</v>
      </c>
      <c r="W651" s="8">
        <f t="shared" ref="W651:W652" si="579">F651</f>
        <v>275</v>
      </c>
      <c r="X651" s="8">
        <f t="shared" si="578"/>
        <v>275</v>
      </c>
      <c r="Y651" s="8">
        <f t="shared" si="578"/>
        <v>5128000</v>
      </c>
      <c r="Z651" s="8">
        <f t="shared" si="578"/>
        <v>4785000</v>
      </c>
      <c r="AA651" s="8">
        <f t="shared" si="578"/>
        <v>2742000</v>
      </c>
      <c r="AB651" s="8">
        <f t="shared" si="578"/>
        <v>2742000</v>
      </c>
      <c r="AC651" s="8">
        <f t="shared" si="578"/>
        <v>1688000</v>
      </c>
      <c r="AD651" s="8">
        <f t="shared" si="578"/>
        <v>73000</v>
      </c>
      <c r="AE651" s="8">
        <f t="shared" si="578"/>
        <v>163000</v>
      </c>
      <c r="AF651" s="8">
        <f t="shared" si="578"/>
        <v>446000</v>
      </c>
      <c r="AG651" s="8">
        <f t="shared" si="578"/>
        <v>277000</v>
      </c>
      <c r="AH651" s="8">
        <f t="shared" si="578"/>
        <v>488000</v>
      </c>
      <c r="AI651" s="8">
        <f t="shared" si="578"/>
        <v>143000</v>
      </c>
      <c r="AJ651" s="8">
        <f t="shared" si="578"/>
        <v>98000</v>
      </c>
      <c r="AK651" s="8">
        <f t="shared" si="578"/>
        <v>331000</v>
      </c>
    </row>
    <row r="652" spans="1:37" ht="16" x14ac:dyDescent="0.2">
      <c r="A652" s="7" t="s">
        <v>957</v>
      </c>
      <c r="B652" s="7" t="s">
        <v>956</v>
      </c>
      <c r="C652" s="7" t="s">
        <v>777</v>
      </c>
      <c r="D652" s="7" t="s">
        <v>786</v>
      </c>
      <c r="E652" s="8">
        <v>2022</v>
      </c>
      <c r="F652" s="8">
        <v>268</v>
      </c>
      <c r="G652" s="8">
        <v>268</v>
      </c>
      <c r="H652" s="8">
        <v>5053000</v>
      </c>
      <c r="I652" s="8">
        <v>4851000</v>
      </c>
      <c r="J652" s="8">
        <v>2842000</v>
      </c>
      <c r="K652" s="8">
        <v>2842000</v>
      </c>
      <c r="L652" s="8">
        <v>1653000</v>
      </c>
      <c r="M652" s="8">
        <v>115000</v>
      </c>
      <c r="N652" s="8">
        <v>180000</v>
      </c>
      <c r="O652" s="8">
        <v>324000</v>
      </c>
      <c r="P652" s="8">
        <v>173000</v>
      </c>
      <c r="Q652" s="8">
        <v>592000</v>
      </c>
      <c r="R652" s="8">
        <v>166000</v>
      </c>
      <c r="S652" s="8">
        <v>103000</v>
      </c>
      <c r="T652" s="8">
        <v>336000</v>
      </c>
      <c r="V652" t="s">
        <v>326</v>
      </c>
      <c r="W652" s="8">
        <f t="shared" si="579"/>
        <v>268</v>
      </c>
      <c r="X652" s="8">
        <f t="shared" si="578"/>
        <v>268</v>
      </c>
      <c r="Y652" s="8">
        <f t="shared" si="578"/>
        <v>5053000</v>
      </c>
      <c r="Z652" s="8">
        <f t="shared" si="578"/>
        <v>4851000</v>
      </c>
      <c r="AA652" s="8">
        <f t="shared" si="578"/>
        <v>2842000</v>
      </c>
      <c r="AB652" s="8">
        <f t="shared" si="578"/>
        <v>2842000</v>
      </c>
      <c r="AC652" s="8">
        <f t="shared" si="578"/>
        <v>1653000</v>
      </c>
      <c r="AD652" s="8">
        <f t="shared" si="578"/>
        <v>115000</v>
      </c>
      <c r="AE652" s="8">
        <f t="shared" si="578"/>
        <v>180000</v>
      </c>
      <c r="AF652" s="8">
        <f t="shared" si="578"/>
        <v>324000</v>
      </c>
      <c r="AG652" s="8">
        <f t="shared" si="578"/>
        <v>173000</v>
      </c>
      <c r="AH652" s="8">
        <f t="shared" si="578"/>
        <v>592000</v>
      </c>
      <c r="AI652" s="8">
        <f t="shared" si="578"/>
        <v>166000</v>
      </c>
      <c r="AJ652" s="8">
        <f t="shared" si="578"/>
        <v>103000</v>
      </c>
      <c r="AK652" s="8">
        <f t="shared" si="578"/>
        <v>336000</v>
      </c>
    </row>
    <row r="653" spans="1:37" x14ac:dyDescent="0.2">
      <c r="A653" s="7" t="s">
        <v>955</v>
      </c>
      <c r="B653" s="7" t="s">
        <v>954</v>
      </c>
      <c r="C653" s="7" t="s">
        <v>777</v>
      </c>
      <c r="D653" s="7" t="s">
        <v>786</v>
      </c>
      <c r="E653" s="8">
        <v>2015</v>
      </c>
      <c r="F653" s="8">
        <v>1353</v>
      </c>
      <c r="G653" s="8">
        <v>1353</v>
      </c>
      <c r="H653" s="8">
        <v>19717000</v>
      </c>
      <c r="I653" s="8">
        <v>14068000</v>
      </c>
      <c r="J653" s="8">
        <v>5958000</v>
      </c>
      <c r="K653" s="8">
        <v>5958000</v>
      </c>
      <c r="L653" s="8">
        <v>6957000</v>
      </c>
      <c r="M653" s="8">
        <v>2819000</v>
      </c>
      <c r="N653" s="8">
        <v>911000</v>
      </c>
      <c r="O653" s="8">
        <v>339000</v>
      </c>
      <c r="P653" s="8">
        <v>840000</v>
      </c>
      <c r="Q653" s="8">
        <v>1175000</v>
      </c>
      <c r="R653" s="8">
        <v>447000</v>
      </c>
      <c r="S653" s="8">
        <v>426000</v>
      </c>
      <c r="T653" s="8">
        <v>1153000</v>
      </c>
    </row>
    <row r="654" spans="1:37" x14ac:dyDescent="0.2">
      <c r="A654" s="7" t="s">
        <v>955</v>
      </c>
      <c r="B654" s="7" t="s">
        <v>954</v>
      </c>
      <c r="C654" s="7" t="s">
        <v>777</v>
      </c>
      <c r="D654" s="7" t="s">
        <v>786</v>
      </c>
      <c r="E654" s="8">
        <v>2016</v>
      </c>
      <c r="F654" s="8">
        <v>1343</v>
      </c>
      <c r="G654" s="8">
        <v>1343</v>
      </c>
      <c r="H654" s="8">
        <v>16276000</v>
      </c>
      <c r="I654" s="8">
        <v>13618000</v>
      </c>
      <c r="J654" s="8">
        <v>5733000</v>
      </c>
      <c r="K654" s="8">
        <v>5733000</v>
      </c>
      <c r="L654" s="8">
        <v>6640000</v>
      </c>
      <c r="M654" s="8">
        <v>2497000</v>
      </c>
      <c r="N654" s="8">
        <v>758000</v>
      </c>
      <c r="O654" s="8">
        <v>406000</v>
      </c>
      <c r="P654" s="8">
        <v>827000</v>
      </c>
      <c r="Q654" s="8">
        <v>1155000</v>
      </c>
      <c r="R654" s="8">
        <v>429000</v>
      </c>
      <c r="S654" s="8">
        <v>568000</v>
      </c>
      <c r="T654" s="8">
        <v>1245000</v>
      </c>
    </row>
    <row r="655" spans="1:37" x14ac:dyDescent="0.2">
      <c r="A655" s="7" t="s">
        <v>955</v>
      </c>
      <c r="B655" s="7" t="s">
        <v>954</v>
      </c>
      <c r="C655" s="7" t="s">
        <v>777</v>
      </c>
      <c r="D655" s="7" t="s">
        <v>786</v>
      </c>
      <c r="E655" s="8">
        <v>2017</v>
      </c>
      <c r="F655" s="8">
        <v>1295</v>
      </c>
      <c r="G655" s="8">
        <v>1295</v>
      </c>
      <c r="H655" s="8">
        <v>14679000</v>
      </c>
      <c r="I655" s="8">
        <v>13793000</v>
      </c>
      <c r="J655" s="8">
        <v>5759000</v>
      </c>
      <c r="K655" s="8">
        <v>5759000</v>
      </c>
      <c r="L655" s="8">
        <v>6724000</v>
      </c>
      <c r="M655" s="8">
        <v>2198000</v>
      </c>
      <c r="N655" s="8">
        <v>829000</v>
      </c>
      <c r="O655" s="8">
        <v>376000</v>
      </c>
      <c r="P655" s="8">
        <v>886000</v>
      </c>
      <c r="Q655" s="8">
        <v>1216000</v>
      </c>
      <c r="R655" s="8">
        <v>588000</v>
      </c>
      <c r="S655" s="8">
        <v>631000</v>
      </c>
      <c r="T655" s="8">
        <v>1290000</v>
      </c>
    </row>
    <row r="656" spans="1:37" x14ac:dyDescent="0.2">
      <c r="A656" s="7" t="s">
        <v>955</v>
      </c>
      <c r="B656" s="7" t="s">
        <v>954</v>
      </c>
      <c r="C656" s="7" t="s">
        <v>777</v>
      </c>
      <c r="D656" s="7" t="s">
        <v>786</v>
      </c>
      <c r="E656" s="8">
        <v>2018</v>
      </c>
      <c r="F656" s="8">
        <v>1246</v>
      </c>
      <c r="G656" s="8">
        <v>1246</v>
      </c>
      <c r="H656" s="8">
        <v>13689000</v>
      </c>
      <c r="I656" s="8">
        <v>13070000</v>
      </c>
      <c r="J656" s="8">
        <v>5517000</v>
      </c>
      <c r="K656" s="8">
        <v>5517000</v>
      </c>
      <c r="L656" s="8">
        <v>6349000</v>
      </c>
      <c r="M656" s="8">
        <v>2234000</v>
      </c>
      <c r="N656" s="8">
        <v>669000</v>
      </c>
      <c r="O656" s="8">
        <v>370000</v>
      </c>
      <c r="P656" s="8">
        <v>859000</v>
      </c>
      <c r="Q656" s="8">
        <v>1163000</v>
      </c>
      <c r="R656" s="8">
        <v>529000</v>
      </c>
      <c r="S656" s="8">
        <v>525000</v>
      </c>
      <c r="T656" s="8">
        <v>1201000</v>
      </c>
    </row>
    <row r="657" spans="1:37" x14ac:dyDescent="0.2">
      <c r="A657" s="7" t="s">
        <v>955</v>
      </c>
      <c r="B657" s="7" t="s">
        <v>954</v>
      </c>
      <c r="C657" s="7" t="s">
        <v>777</v>
      </c>
      <c r="D657" s="7" t="s">
        <v>786</v>
      </c>
      <c r="E657" s="8">
        <v>2019</v>
      </c>
      <c r="F657" s="8">
        <v>1232</v>
      </c>
      <c r="G657" s="8">
        <v>1232</v>
      </c>
      <c r="H657" s="8">
        <v>14207000</v>
      </c>
      <c r="I657" s="8">
        <v>13290000</v>
      </c>
      <c r="J657" s="8">
        <v>5661000</v>
      </c>
      <c r="K657" s="8">
        <v>5661000</v>
      </c>
      <c r="L657" s="8">
        <v>6286000</v>
      </c>
      <c r="M657" s="8">
        <v>2008000</v>
      </c>
      <c r="N657" s="8">
        <v>715000</v>
      </c>
      <c r="O657" s="8">
        <v>396000</v>
      </c>
      <c r="P657" s="8">
        <v>891000</v>
      </c>
      <c r="Q657" s="8">
        <v>1192000</v>
      </c>
      <c r="R657" s="8">
        <v>521000</v>
      </c>
      <c r="S657" s="8">
        <v>563000</v>
      </c>
      <c r="T657" s="8">
        <v>1300000</v>
      </c>
    </row>
    <row r="658" spans="1:37" x14ac:dyDescent="0.2">
      <c r="A658" s="7" t="s">
        <v>955</v>
      </c>
      <c r="B658" s="7" t="s">
        <v>954</v>
      </c>
      <c r="C658" s="7" t="s">
        <v>777</v>
      </c>
      <c r="D658" s="7" t="s">
        <v>786</v>
      </c>
      <c r="E658" s="8">
        <v>2020</v>
      </c>
      <c r="F658" s="8">
        <v>1226</v>
      </c>
      <c r="G658" s="8">
        <v>1226</v>
      </c>
      <c r="H658" s="8">
        <v>14074000</v>
      </c>
      <c r="I658" s="8">
        <v>13208000</v>
      </c>
      <c r="J658" s="8">
        <v>5513000</v>
      </c>
      <c r="K658" s="8">
        <v>5513000</v>
      </c>
      <c r="L658" s="8">
        <v>6345000</v>
      </c>
      <c r="M658" s="8">
        <v>2060000</v>
      </c>
      <c r="N658" s="8">
        <v>535000</v>
      </c>
      <c r="O658" s="8">
        <v>397000</v>
      </c>
      <c r="P658" s="8">
        <v>924000</v>
      </c>
      <c r="Q658" s="8">
        <v>1239000</v>
      </c>
      <c r="R658" s="8">
        <v>517000</v>
      </c>
      <c r="S658" s="8">
        <v>673000</v>
      </c>
      <c r="T658" s="8">
        <v>1318000</v>
      </c>
    </row>
    <row r="659" spans="1:37" x14ac:dyDescent="0.2">
      <c r="A659" s="7" t="s">
        <v>955</v>
      </c>
      <c r="B659" s="7" t="s">
        <v>954</v>
      </c>
      <c r="C659" s="7" t="s">
        <v>777</v>
      </c>
      <c r="D659" s="7" t="s">
        <v>786</v>
      </c>
      <c r="E659" s="8">
        <v>2021</v>
      </c>
      <c r="F659" s="8">
        <v>1171</v>
      </c>
      <c r="G659" s="8">
        <v>1171</v>
      </c>
      <c r="H659" s="8">
        <v>14595000</v>
      </c>
      <c r="I659" s="8">
        <v>13995000</v>
      </c>
      <c r="J659" s="8">
        <v>5873000</v>
      </c>
      <c r="K659" s="8">
        <v>5873000</v>
      </c>
      <c r="L659" s="8">
        <v>7075000</v>
      </c>
      <c r="M659" s="8">
        <v>2645000</v>
      </c>
      <c r="N659" s="8">
        <v>803000</v>
      </c>
      <c r="O659" s="8">
        <v>339000</v>
      </c>
      <c r="P659" s="8">
        <v>954000</v>
      </c>
      <c r="Q659" s="8">
        <v>1199000</v>
      </c>
      <c r="R659" s="8">
        <v>548000</v>
      </c>
      <c r="S659" s="8">
        <v>587000</v>
      </c>
      <c r="T659" s="8">
        <v>1010000</v>
      </c>
    </row>
    <row r="660" spans="1:37" x14ac:dyDescent="0.2">
      <c r="A660" s="7" t="s">
        <v>955</v>
      </c>
      <c r="B660" s="7" t="s">
        <v>954</v>
      </c>
      <c r="C660" s="7" t="s">
        <v>777</v>
      </c>
      <c r="D660" s="7" t="s">
        <v>786</v>
      </c>
      <c r="E660" s="8">
        <v>2022</v>
      </c>
      <c r="F660" s="8">
        <v>1208</v>
      </c>
      <c r="G660" s="8">
        <v>1208</v>
      </c>
      <c r="H660" s="8">
        <v>15064000</v>
      </c>
      <c r="I660" s="8">
        <v>14411000</v>
      </c>
      <c r="J660" s="8">
        <v>6157000</v>
      </c>
      <c r="K660" s="8">
        <v>6157000</v>
      </c>
      <c r="L660" s="8">
        <v>6846000</v>
      </c>
      <c r="M660" s="8">
        <v>2740000</v>
      </c>
      <c r="N660" s="8">
        <v>569000</v>
      </c>
      <c r="O660" s="8">
        <v>360000</v>
      </c>
      <c r="P660" s="8">
        <v>903000</v>
      </c>
      <c r="Q660" s="8">
        <v>1118000</v>
      </c>
      <c r="R660" s="8">
        <v>335000</v>
      </c>
      <c r="S660" s="8">
        <v>821000</v>
      </c>
      <c r="T660" s="8">
        <v>1349000</v>
      </c>
    </row>
    <row r="661" spans="1:37" ht="16" x14ac:dyDescent="0.2">
      <c r="A661" s="7" t="s">
        <v>953</v>
      </c>
      <c r="B661" s="7" t="s">
        <v>952</v>
      </c>
      <c r="C661" s="7" t="s">
        <v>777</v>
      </c>
      <c r="D661" s="7" t="s">
        <v>786</v>
      </c>
      <c r="E661" s="8">
        <v>2015</v>
      </c>
      <c r="F661" s="8">
        <v>538</v>
      </c>
      <c r="G661" s="8">
        <v>538</v>
      </c>
      <c r="H661" s="8">
        <v>9471000</v>
      </c>
      <c r="I661" s="8">
        <v>6484000</v>
      </c>
      <c r="J661" s="8">
        <v>3445000</v>
      </c>
      <c r="K661" s="8">
        <v>3445000</v>
      </c>
      <c r="L661" s="8">
        <v>3030000</v>
      </c>
      <c r="M661" s="8">
        <v>395000</v>
      </c>
      <c r="N661" s="8">
        <v>540000</v>
      </c>
      <c r="O661" s="8">
        <v>193000</v>
      </c>
      <c r="P661" s="8">
        <v>386000</v>
      </c>
      <c r="Q661" s="8">
        <v>825000</v>
      </c>
      <c r="R661" s="8">
        <v>507000</v>
      </c>
      <c r="S661" s="8">
        <v>184000</v>
      </c>
      <c r="T661" s="8">
        <v>0</v>
      </c>
      <c r="V661" t="s">
        <v>144</v>
      </c>
      <c r="W661" s="8">
        <f>SUM(F653,F661)</f>
        <v>1891</v>
      </c>
      <c r="X661" s="8">
        <f t="shared" ref="X661:X668" si="580">SUM(G653,G661)</f>
        <v>1891</v>
      </c>
      <c r="Y661" s="8">
        <f t="shared" ref="Y661:Y668" si="581">SUM(H653,H661)</f>
        <v>29188000</v>
      </c>
      <c r="Z661" s="8">
        <f t="shared" ref="Z661:Z668" si="582">SUM(I653,I661)</f>
        <v>20552000</v>
      </c>
      <c r="AA661" s="8">
        <f t="shared" ref="AA661:AA668" si="583">SUM(J653,J661)</f>
        <v>9403000</v>
      </c>
      <c r="AB661" s="8">
        <f t="shared" ref="AB661:AB668" si="584">SUM(K653,K661)</f>
        <v>9403000</v>
      </c>
      <c r="AC661" s="8">
        <f t="shared" ref="AC661:AC668" si="585">SUM(L653,L661)</f>
        <v>9987000</v>
      </c>
      <c r="AD661" s="8">
        <f t="shared" ref="AD661:AD668" si="586">SUM(M653,M661)</f>
        <v>3214000</v>
      </c>
      <c r="AE661" s="8">
        <f t="shared" ref="AE661:AE668" si="587">SUM(N653,N661)</f>
        <v>1451000</v>
      </c>
      <c r="AF661" s="8">
        <f t="shared" ref="AF661:AF668" si="588">SUM(O653,O661)</f>
        <v>532000</v>
      </c>
      <c r="AG661" s="8">
        <f t="shared" ref="AG661:AG668" si="589">SUM(P653,P661)</f>
        <v>1226000</v>
      </c>
      <c r="AH661" s="8">
        <f t="shared" ref="AH661:AH668" si="590">SUM(Q653,Q661)</f>
        <v>2000000</v>
      </c>
      <c r="AI661" s="8">
        <f t="shared" ref="AI661:AI668" si="591">SUM(R653,R661)</f>
        <v>954000</v>
      </c>
      <c r="AJ661" s="8">
        <f t="shared" ref="AJ661:AJ668" si="592">SUM(S653,S661)</f>
        <v>610000</v>
      </c>
      <c r="AK661" s="8">
        <f t="shared" ref="AK661:AK668" si="593">SUM(T653,T661)</f>
        <v>1153000</v>
      </c>
    </row>
    <row r="662" spans="1:37" ht="16" x14ac:dyDescent="0.2">
      <c r="A662" s="7" t="s">
        <v>953</v>
      </c>
      <c r="B662" s="7" t="s">
        <v>952</v>
      </c>
      <c r="C662" s="7" t="s">
        <v>777</v>
      </c>
      <c r="D662" s="7" t="s">
        <v>786</v>
      </c>
      <c r="E662" s="8">
        <v>2016</v>
      </c>
      <c r="F662" s="8">
        <v>583</v>
      </c>
      <c r="G662" s="8">
        <v>583</v>
      </c>
      <c r="H662" s="8">
        <v>7310000</v>
      </c>
      <c r="I662" s="8">
        <v>6319000</v>
      </c>
      <c r="J662" s="8">
        <v>3529000</v>
      </c>
      <c r="K662" s="8">
        <v>3529000</v>
      </c>
      <c r="L662" s="8">
        <v>2782000</v>
      </c>
      <c r="M662" s="8">
        <v>534000</v>
      </c>
      <c r="N662" s="8">
        <v>239000</v>
      </c>
      <c r="O662" s="8">
        <v>201000</v>
      </c>
      <c r="P662" s="8">
        <v>313000</v>
      </c>
      <c r="Q662" s="8">
        <v>765000</v>
      </c>
      <c r="R662" s="8">
        <v>494000</v>
      </c>
      <c r="S662" s="8">
        <v>236000</v>
      </c>
      <c r="T662" s="8">
        <v>0</v>
      </c>
      <c r="V662" t="s">
        <v>144</v>
      </c>
      <c r="W662" s="8">
        <f t="shared" ref="W662:W667" si="594">SUM(F654,F662)</f>
        <v>1926</v>
      </c>
      <c r="X662" s="8">
        <f t="shared" si="580"/>
        <v>1926</v>
      </c>
      <c r="Y662" s="8">
        <f t="shared" si="581"/>
        <v>23586000</v>
      </c>
      <c r="Z662" s="8">
        <f t="shared" si="582"/>
        <v>19937000</v>
      </c>
      <c r="AA662" s="8">
        <f t="shared" si="583"/>
        <v>9262000</v>
      </c>
      <c r="AB662" s="8">
        <f t="shared" si="584"/>
        <v>9262000</v>
      </c>
      <c r="AC662" s="8">
        <f t="shared" si="585"/>
        <v>9422000</v>
      </c>
      <c r="AD662" s="8">
        <f t="shared" si="586"/>
        <v>3031000</v>
      </c>
      <c r="AE662" s="8">
        <f t="shared" si="587"/>
        <v>997000</v>
      </c>
      <c r="AF662" s="8">
        <f t="shared" si="588"/>
        <v>607000</v>
      </c>
      <c r="AG662" s="8">
        <f t="shared" si="589"/>
        <v>1140000</v>
      </c>
      <c r="AH662" s="8">
        <f t="shared" si="590"/>
        <v>1920000</v>
      </c>
      <c r="AI662" s="8">
        <f t="shared" si="591"/>
        <v>923000</v>
      </c>
      <c r="AJ662" s="8">
        <f t="shared" si="592"/>
        <v>804000</v>
      </c>
      <c r="AK662" s="8">
        <f t="shared" si="593"/>
        <v>1245000</v>
      </c>
    </row>
    <row r="663" spans="1:37" ht="16" x14ac:dyDescent="0.2">
      <c r="A663" s="7" t="s">
        <v>953</v>
      </c>
      <c r="B663" s="7" t="s">
        <v>952</v>
      </c>
      <c r="C663" s="7" t="s">
        <v>777</v>
      </c>
      <c r="D663" s="7" t="s">
        <v>786</v>
      </c>
      <c r="E663" s="8">
        <v>2017</v>
      </c>
      <c r="F663" s="8">
        <v>550</v>
      </c>
      <c r="G663" s="8">
        <v>550</v>
      </c>
      <c r="H663" s="8">
        <v>6645000</v>
      </c>
      <c r="I663" s="8">
        <v>5931000</v>
      </c>
      <c r="J663" s="8">
        <v>3399000</v>
      </c>
      <c r="K663" s="8">
        <v>3399000</v>
      </c>
      <c r="L663" s="8">
        <v>2523000</v>
      </c>
      <c r="M663" s="8">
        <v>387000</v>
      </c>
      <c r="N663" s="8">
        <v>156000</v>
      </c>
      <c r="O663" s="8">
        <v>256000</v>
      </c>
      <c r="P663" s="8">
        <v>366000</v>
      </c>
      <c r="Q663" s="8">
        <v>716000</v>
      </c>
      <c r="R663" s="8">
        <v>403000</v>
      </c>
      <c r="S663" s="8">
        <v>239000</v>
      </c>
      <c r="T663" s="8">
        <v>0</v>
      </c>
      <c r="V663" t="s">
        <v>144</v>
      </c>
      <c r="W663" s="8">
        <f t="shared" si="594"/>
        <v>1845</v>
      </c>
      <c r="X663" s="8">
        <f t="shared" si="580"/>
        <v>1845</v>
      </c>
      <c r="Y663" s="8">
        <f t="shared" si="581"/>
        <v>21324000</v>
      </c>
      <c r="Z663" s="8">
        <f t="shared" si="582"/>
        <v>19724000</v>
      </c>
      <c r="AA663" s="8">
        <f t="shared" si="583"/>
        <v>9158000</v>
      </c>
      <c r="AB663" s="8">
        <f t="shared" si="584"/>
        <v>9158000</v>
      </c>
      <c r="AC663" s="8">
        <f t="shared" si="585"/>
        <v>9247000</v>
      </c>
      <c r="AD663" s="8">
        <f t="shared" si="586"/>
        <v>2585000</v>
      </c>
      <c r="AE663" s="8">
        <f t="shared" si="587"/>
        <v>985000</v>
      </c>
      <c r="AF663" s="8">
        <f t="shared" si="588"/>
        <v>632000</v>
      </c>
      <c r="AG663" s="8">
        <f t="shared" si="589"/>
        <v>1252000</v>
      </c>
      <c r="AH663" s="8">
        <f t="shared" si="590"/>
        <v>1932000</v>
      </c>
      <c r="AI663" s="8">
        <f t="shared" si="591"/>
        <v>991000</v>
      </c>
      <c r="AJ663" s="8">
        <f t="shared" si="592"/>
        <v>870000</v>
      </c>
      <c r="AK663" s="8">
        <f t="shared" si="593"/>
        <v>1290000</v>
      </c>
    </row>
    <row r="664" spans="1:37" ht="16" x14ac:dyDescent="0.2">
      <c r="A664" s="7" t="s">
        <v>953</v>
      </c>
      <c r="B664" s="7" t="s">
        <v>952</v>
      </c>
      <c r="C664" s="7" t="s">
        <v>777</v>
      </c>
      <c r="D664" s="7" t="s">
        <v>786</v>
      </c>
      <c r="E664" s="8">
        <v>2018</v>
      </c>
      <c r="F664" s="8">
        <v>539</v>
      </c>
      <c r="G664" s="8">
        <v>539</v>
      </c>
      <c r="H664" s="8">
        <v>6470000</v>
      </c>
      <c r="I664" s="8">
        <v>6242000</v>
      </c>
      <c r="J664" s="8">
        <v>3552000</v>
      </c>
      <c r="K664" s="8">
        <v>3552000</v>
      </c>
      <c r="L664" s="8">
        <v>2599000</v>
      </c>
      <c r="M664" s="8">
        <v>404000</v>
      </c>
      <c r="N664" s="8">
        <v>171000</v>
      </c>
      <c r="O664" s="8">
        <v>184000</v>
      </c>
      <c r="P664" s="8">
        <v>421000</v>
      </c>
      <c r="Q664" s="8">
        <v>702000</v>
      </c>
      <c r="R664" s="8">
        <v>422000</v>
      </c>
      <c r="S664" s="8">
        <v>295000</v>
      </c>
      <c r="T664" s="8">
        <v>85000</v>
      </c>
      <c r="V664" t="s">
        <v>144</v>
      </c>
      <c r="W664" s="8">
        <f t="shared" si="594"/>
        <v>1785</v>
      </c>
      <c r="X664" s="8">
        <f t="shared" si="580"/>
        <v>1785</v>
      </c>
      <c r="Y664" s="8">
        <f t="shared" si="581"/>
        <v>20159000</v>
      </c>
      <c r="Z664" s="8">
        <f t="shared" si="582"/>
        <v>19312000</v>
      </c>
      <c r="AA664" s="8">
        <f t="shared" si="583"/>
        <v>9069000</v>
      </c>
      <c r="AB664" s="8">
        <f t="shared" si="584"/>
        <v>9069000</v>
      </c>
      <c r="AC664" s="8">
        <f t="shared" si="585"/>
        <v>8948000</v>
      </c>
      <c r="AD664" s="8">
        <f t="shared" si="586"/>
        <v>2638000</v>
      </c>
      <c r="AE664" s="8">
        <f t="shared" si="587"/>
        <v>840000</v>
      </c>
      <c r="AF664" s="8">
        <f t="shared" si="588"/>
        <v>554000</v>
      </c>
      <c r="AG664" s="8">
        <f t="shared" si="589"/>
        <v>1280000</v>
      </c>
      <c r="AH664" s="8">
        <f t="shared" si="590"/>
        <v>1865000</v>
      </c>
      <c r="AI664" s="8">
        <f t="shared" si="591"/>
        <v>951000</v>
      </c>
      <c r="AJ664" s="8">
        <f t="shared" si="592"/>
        <v>820000</v>
      </c>
      <c r="AK664" s="8">
        <f t="shared" si="593"/>
        <v>1286000</v>
      </c>
    </row>
    <row r="665" spans="1:37" ht="16" x14ac:dyDescent="0.2">
      <c r="A665" s="7" t="s">
        <v>953</v>
      </c>
      <c r="B665" s="7" t="s">
        <v>952</v>
      </c>
      <c r="C665" s="7" t="s">
        <v>777</v>
      </c>
      <c r="D665" s="7" t="s">
        <v>786</v>
      </c>
      <c r="E665" s="8">
        <v>2019</v>
      </c>
      <c r="F665" s="8">
        <v>508</v>
      </c>
      <c r="G665" s="8">
        <v>508</v>
      </c>
      <c r="H665" s="8">
        <v>6907000</v>
      </c>
      <c r="I665" s="8">
        <v>6208000</v>
      </c>
      <c r="J665" s="8">
        <v>3705000</v>
      </c>
      <c r="K665" s="8">
        <v>3705000</v>
      </c>
      <c r="L665" s="8">
        <v>2495000</v>
      </c>
      <c r="M665" s="8">
        <v>420000</v>
      </c>
      <c r="N665" s="8">
        <v>222000</v>
      </c>
      <c r="O665" s="8">
        <v>135000</v>
      </c>
      <c r="P665" s="8">
        <v>417000</v>
      </c>
      <c r="Q665" s="8">
        <v>706000</v>
      </c>
      <c r="R665" s="8">
        <v>357000</v>
      </c>
      <c r="S665" s="8">
        <v>238000</v>
      </c>
      <c r="T665" s="8">
        <v>0</v>
      </c>
      <c r="V665" t="s">
        <v>144</v>
      </c>
      <c r="W665" s="8">
        <f t="shared" si="594"/>
        <v>1740</v>
      </c>
      <c r="X665" s="8">
        <f t="shared" si="580"/>
        <v>1740</v>
      </c>
      <c r="Y665" s="8">
        <f t="shared" si="581"/>
        <v>21114000</v>
      </c>
      <c r="Z665" s="8">
        <f t="shared" si="582"/>
        <v>19498000</v>
      </c>
      <c r="AA665" s="8">
        <f t="shared" si="583"/>
        <v>9366000</v>
      </c>
      <c r="AB665" s="8">
        <f t="shared" si="584"/>
        <v>9366000</v>
      </c>
      <c r="AC665" s="8">
        <f t="shared" si="585"/>
        <v>8781000</v>
      </c>
      <c r="AD665" s="8">
        <f t="shared" si="586"/>
        <v>2428000</v>
      </c>
      <c r="AE665" s="8">
        <f t="shared" si="587"/>
        <v>937000</v>
      </c>
      <c r="AF665" s="8">
        <f t="shared" si="588"/>
        <v>531000</v>
      </c>
      <c r="AG665" s="8">
        <f t="shared" si="589"/>
        <v>1308000</v>
      </c>
      <c r="AH665" s="8">
        <f t="shared" si="590"/>
        <v>1898000</v>
      </c>
      <c r="AI665" s="8">
        <f t="shared" si="591"/>
        <v>878000</v>
      </c>
      <c r="AJ665" s="8">
        <f t="shared" si="592"/>
        <v>801000</v>
      </c>
      <c r="AK665" s="8">
        <f t="shared" si="593"/>
        <v>1300000</v>
      </c>
    </row>
    <row r="666" spans="1:37" ht="16" x14ac:dyDescent="0.2">
      <c r="A666" s="7" t="s">
        <v>953</v>
      </c>
      <c r="B666" s="7" t="s">
        <v>952</v>
      </c>
      <c r="C666" s="7" t="s">
        <v>777</v>
      </c>
      <c r="D666" s="7" t="s">
        <v>786</v>
      </c>
      <c r="E666" s="8">
        <v>2020</v>
      </c>
      <c r="F666" s="8">
        <v>504</v>
      </c>
      <c r="G666" s="8">
        <v>504</v>
      </c>
      <c r="H666" s="8">
        <v>7254000</v>
      </c>
      <c r="I666" s="8">
        <v>5990000</v>
      </c>
      <c r="J666" s="8">
        <v>3560000</v>
      </c>
      <c r="K666" s="8">
        <v>3560000</v>
      </c>
      <c r="L666" s="8">
        <v>2425000</v>
      </c>
      <c r="M666" s="8">
        <v>443000</v>
      </c>
      <c r="N666" s="8">
        <v>179000</v>
      </c>
      <c r="O666" s="8">
        <v>143000</v>
      </c>
      <c r="P666" s="8">
        <v>438000</v>
      </c>
      <c r="Q666" s="8">
        <v>684000</v>
      </c>
      <c r="R666" s="8">
        <v>289000</v>
      </c>
      <c r="S666" s="8">
        <v>249000</v>
      </c>
      <c r="T666" s="8">
        <v>0</v>
      </c>
      <c r="V666" t="s">
        <v>144</v>
      </c>
      <c r="W666" s="8">
        <f t="shared" si="594"/>
        <v>1730</v>
      </c>
      <c r="X666" s="8">
        <f t="shared" si="580"/>
        <v>1730</v>
      </c>
      <c r="Y666" s="8">
        <f t="shared" si="581"/>
        <v>21328000</v>
      </c>
      <c r="Z666" s="8">
        <f t="shared" si="582"/>
        <v>19198000</v>
      </c>
      <c r="AA666" s="8">
        <f t="shared" si="583"/>
        <v>9073000</v>
      </c>
      <c r="AB666" s="8">
        <f t="shared" si="584"/>
        <v>9073000</v>
      </c>
      <c r="AC666" s="8">
        <f t="shared" si="585"/>
        <v>8770000</v>
      </c>
      <c r="AD666" s="8">
        <f t="shared" si="586"/>
        <v>2503000</v>
      </c>
      <c r="AE666" s="8">
        <f t="shared" si="587"/>
        <v>714000</v>
      </c>
      <c r="AF666" s="8">
        <f t="shared" si="588"/>
        <v>540000</v>
      </c>
      <c r="AG666" s="8">
        <f t="shared" si="589"/>
        <v>1362000</v>
      </c>
      <c r="AH666" s="8">
        <f t="shared" si="590"/>
        <v>1923000</v>
      </c>
      <c r="AI666" s="8">
        <f t="shared" si="591"/>
        <v>806000</v>
      </c>
      <c r="AJ666" s="8">
        <f t="shared" si="592"/>
        <v>922000</v>
      </c>
      <c r="AK666" s="8">
        <f t="shared" si="593"/>
        <v>1318000</v>
      </c>
    </row>
    <row r="667" spans="1:37" ht="16" x14ac:dyDescent="0.2">
      <c r="A667" s="7" t="s">
        <v>953</v>
      </c>
      <c r="B667" s="7" t="s">
        <v>952</v>
      </c>
      <c r="C667" s="7" t="s">
        <v>777</v>
      </c>
      <c r="D667" s="7" t="s">
        <v>786</v>
      </c>
      <c r="E667" s="8">
        <v>2021</v>
      </c>
      <c r="F667" s="8">
        <v>534</v>
      </c>
      <c r="G667" s="8">
        <v>534</v>
      </c>
      <c r="H667" s="8">
        <v>7100000</v>
      </c>
      <c r="I667" s="8">
        <v>6123000</v>
      </c>
      <c r="J667" s="8">
        <v>3463000</v>
      </c>
      <c r="K667" s="8">
        <v>3463000</v>
      </c>
      <c r="L667" s="8">
        <v>2658000</v>
      </c>
      <c r="M667" s="8">
        <v>706000</v>
      </c>
      <c r="N667" s="8">
        <v>216000</v>
      </c>
      <c r="O667" s="8">
        <v>183000</v>
      </c>
      <c r="P667" s="8">
        <v>374000</v>
      </c>
      <c r="Q667" s="8">
        <v>715000</v>
      </c>
      <c r="R667" s="8">
        <v>184000</v>
      </c>
      <c r="S667" s="8">
        <v>280000</v>
      </c>
      <c r="T667" s="8">
        <v>0</v>
      </c>
      <c r="V667" t="s">
        <v>144</v>
      </c>
      <c r="W667" s="8">
        <f t="shared" si="594"/>
        <v>1705</v>
      </c>
      <c r="X667" s="8">
        <f t="shared" si="580"/>
        <v>1705</v>
      </c>
      <c r="Y667" s="8">
        <f t="shared" si="581"/>
        <v>21695000</v>
      </c>
      <c r="Z667" s="8">
        <f t="shared" si="582"/>
        <v>20118000</v>
      </c>
      <c r="AA667" s="8">
        <f t="shared" si="583"/>
        <v>9336000</v>
      </c>
      <c r="AB667" s="8">
        <f t="shared" si="584"/>
        <v>9336000</v>
      </c>
      <c r="AC667" s="8">
        <f t="shared" si="585"/>
        <v>9733000</v>
      </c>
      <c r="AD667" s="8">
        <f t="shared" si="586"/>
        <v>3351000</v>
      </c>
      <c r="AE667" s="8">
        <f t="shared" si="587"/>
        <v>1019000</v>
      </c>
      <c r="AF667" s="8">
        <f t="shared" si="588"/>
        <v>522000</v>
      </c>
      <c r="AG667" s="8">
        <f t="shared" si="589"/>
        <v>1328000</v>
      </c>
      <c r="AH667" s="8">
        <f t="shared" si="590"/>
        <v>1914000</v>
      </c>
      <c r="AI667" s="8">
        <f t="shared" si="591"/>
        <v>732000</v>
      </c>
      <c r="AJ667" s="8">
        <f t="shared" si="592"/>
        <v>867000</v>
      </c>
      <c r="AK667" s="8">
        <f t="shared" si="593"/>
        <v>1010000</v>
      </c>
    </row>
    <row r="668" spans="1:37" ht="16" x14ac:dyDescent="0.2">
      <c r="A668" s="7" t="s">
        <v>953</v>
      </c>
      <c r="B668" s="7" t="s">
        <v>952</v>
      </c>
      <c r="C668" s="7" t="s">
        <v>777</v>
      </c>
      <c r="D668" s="7" t="s">
        <v>786</v>
      </c>
      <c r="E668" s="8">
        <v>2022</v>
      </c>
      <c r="F668" s="8">
        <v>520</v>
      </c>
      <c r="G668" s="8">
        <v>520</v>
      </c>
      <c r="H668" s="8">
        <v>6662000</v>
      </c>
      <c r="I668" s="8">
        <v>6523000</v>
      </c>
      <c r="J668" s="8">
        <v>3527000</v>
      </c>
      <c r="K668" s="8">
        <v>3527000</v>
      </c>
      <c r="L668" s="8">
        <v>2983000</v>
      </c>
      <c r="M668" s="8">
        <v>412000</v>
      </c>
      <c r="N668" s="8">
        <v>227000</v>
      </c>
      <c r="O668" s="8">
        <v>227000</v>
      </c>
      <c r="P668" s="8">
        <v>412000</v>
      </c>
      <c r="Q668" s="8">
        <v>861000</v>
      </c>
      <c r="R668" s="8">
        <v>540000</v>
      </c>
      <c r="S668" s="8">
        <v>304000</v>
      </c>
      <c r="T668" s="8">
        <v>0</v>
      </c>
      <c r="V668" t="s">
        <v>144</v>
      </c>
      <c r="W668" s="8">
        <f>SUM(F660,F668)</f>
        <v>1728</v>
      </c>
      <c r="X668" s="8">
        <f t="shared" si="580"/>
        <v>1728</v>
      </c>
      <c r="Y668" s="8">
        <f t="shared" si="581"/>
        <v>21726000</v>
      </c>
      <c r="Z668" s="8">
        <f t="shared" si="582"/>
        <v>20934000</v>
      </c>
      <c r="AA668" s="8">
        <f t="shared" si="583"/>
        <v>9684000</v>
      </c>
      <c r="AB668" s="8">
        <f t="shared" si="584"/>
        <v>9684000</v>
      </c>
      <c r="AC668" s="8">
        <f t="shared" si="585"/>
        <v>9829000</v>
      </c>
      <c r="AD668" s="8">
        <f t="shared" si="586"/>
        <v>3152000</v>
      </c>
      <c r="AE668" s="8">
        <f t="shared" si="587"/>
        <v>796000</v>
      </c>
      <c r="AF668" s="8">
        <f t="shared" si="588"/>
        <v>587000</v>
      </c>
      <c r="AG668" s="8">
        <f t="shared" si="589"/>
        <v>1315000</v>
      </c>
      <c r="AH668" s="8">
        <f t="shared" si="590"/>
        <v>1979000</v>
      </c>
      <c r="AI668" s="8">
        <f t="shared" si="591"/>
        <v>875000</v>
      </c>
      <c r="AJ668" s="8">
        <f t="shared" si="592"/>
        <v>1125000</v>
      </c>
      <c r="AK668" s="8">
        <f t="shared" si="593"/>
        <v>1349000</v>
      </c>
    </row>
    <row r="669" spans="1:37" x14ac:dyDescent="0.2">
      <c r="A669" s="7" t="s">
        <v>951</v>
      </c>
      <c r="B669" s="7" t="s">
        <v>950</v>
      </c>
      <c r="C669" s="7" t="s">
        <v>777</v>
      </c>
      <c r="D669" s="7" t="s">
        <v>786</v>
      </c>
      <c r="E669" s="8">
        <v>2015</v>
      </c>
      <c r="F669" s="8">
        <v>215</v>
      </c>
      <c r="G669" s="8">
        <v>215</v>
      </c>
      <c r="H669" s="8">
        <v>1952000</v>
      </c>
      <c r="I669" s="8">
        <v>1842000</v>
      </c>
      <c r="J669" s="8">
        <v>1229000</v>
      </c>
      <c r="K669" s="8">
        <v>1229000</v>
      </c>
      <c r="L669" s="8">
        <v>587000</v>
      </c>
      <c r="M669" s="8">
        <v>98000</v>
      </c>
      <c r="N669" s="8">
        <v>75000</v>
      </c>
      <c r="O669" s="8">
        <v>173000</v>
      </c>
      <c r="P669" s="8">
        <v>0</v>
      </c>
      <c r="Q669" s="8">
        <v>178000</v>
      </c>
      <c r="R669" s="8">
        <v>6000</v>
      </c>
      <c r="S669" s="8">
        <v>57000</v>
      </c>
      <c r="T669" s="8">
        <v>26000</v>
      </c>
    </row>
    <row r="670" spans="1:37" x14ac:dyDescent="0.2">
      <c r="A670" s="7" t="s">
        <v>951</v>
      </c>
      <c r="B670" s="7" t="s">
        <v>950</v>
      </c>
      <c r="C670" s="7" t="s">
        <v>777</v>
      </c>
      <c r="D670" s="7" t="s">
        <v>786</v>
      </c>
      <c r="E670" s="8">
        <v>2016</v>
      </c>
      <c r="F670" s="8">
        <v>218</v>
      </c>
      <c r="G670" s="8">
        <v>218</v>
      </c>
      <c r="H670" s="8">
        <v>2049000</v>
      </c>
      <c r="I670" s="8">
        <v>1944000</v>
      </c>
      <c r="J670" s="8">
        <v>1327000</v>
      </c>
      <c r="K670" s="8">
        <v>1327000</v>
      </c>
      <c r="L670" s="8">
        <v>591000</v>
      </c>
      <c r="M670" s="8">
        <v>113000</v>
      </c>
      <c r="N670" s="8">
        <v>61000</v>
      </c>
      <c r="O670" s="8">
        <v>174000</v>
      </c>
      <c r="P670" s="8">
        <v>0</v>
      </c>
      <c r="Q670" s="8">
        <v>178000</v>
      </c>
      <c r="R670" s="8">
        <v>6000</v>
      </c>
      <c r="S670" s="8">
        <v>59000</v>
      </c>
      <c r="T670" s="8">
        <v>26000</v>
      </c>
    </row>
    <row r="671" spans="1:37" x14ac:dyDescent="0.2">
      <c r="A671" s="7" t="s">
        <v>951</v>
      </c>
      <c r="B671" s="7" t="s">
        <v>950</v>
      </c>
      <c r="C671" s="7" t="s">
        <v>777</v>
      </c>
      <c r="D671" s="7" t="s">
        <v>786</v>
      </c>
      <c r="E671" s="8">
        <v>2017</v>
      </c>
      <c r="F671" s="8">
        <v>249</v>
      </c>
      <c r="G671" s="8">
        <v>249</v>
      </c>
      <c r="H671" s="8">
        <v>2135000</v>
      </c>
      <c r="I671" s="8">
        <v>2035000</v>
      </c>
      <c r="J671" s="8">
        <v>1374000</v>
      </c>
      <c r="K671" s="8">
        <v>1374000</v>
      </c>
      <c r="L671" s="8">
        <v>621000</v>
      </c>
      <c r="M671" s="8">
        <v>92000</v>
      </c>
      <c r="N671" s="8">
        <v>84000</v>
      </c>
      <c r="O671" s="8">
        <v>186000</v>
      </c>
      <c r="P671" s="8">
        <v>0</v>
      </c>
      <c r="Q671" s="8">
        <v>188000</v>
      </c>
      <c r="R671" s="8">
        <v>10000</v>
      </c>
      <c r="S671" s="8">
        <v>61000</v>
      </c>
      <c r="T671" s="8">
        <v>40000</v>
      </c>
    </row>
    <row r="672" spans="1:37" x14ac:dyDescent="0.2">
      <c r="A672" s="7" t="s">
        <v>951</v>
      </c>
      <c r="B672" s="7" t="s">
        <v>950</v>
      </c>
      <c r="C672" s="7" t="s">
        <v>777</v>
      </c>
      <c r="D672" s="7" t="s">
        <v>786</v>
      </c>
      <c r="E672" s="8">
        <v>2018</v>
      </c>
      <c r="F672" s="8">
        <v>250</v>
      </c>
      <c r="G672" s="8">
        <v>250</v>
      </c>
      <c r="H672" s="8">
        <v>2376000</v>
      </c>
      <c r="I672" s="8">
        <v>2249000</v>
      </c>
      <c r="J672" s="8">
        <v>1479000</v>
      </c>
      <c r="K672" s="8">
        <v>1479000</v>
      </c>
      <c r="L672" s="8">
        <v>740000</v>
      </c>
      <c r="M672" s="8">
        <v>143000</v>
      </c>
      <c r="N672" s="8">
        <v>82000</v>
      </c>
      <c r="O672" s="8">
        <v>236000</v>
      </c>
      <c r="P672" s="8">
        <v>0</v>
      </c>
      <c r="Q672" s="8">
        <v>205000</v>
      </c>
      <c r="R672" s="8">
        <v>10000</v>
      </c>
      <c r="S672" s="8">
        <v>64000</v>
      </c>
      <c r="T672" s="8">
        <v>30000</v>
      </c>
    </row>
    <row r="673" spans="1:37" x14ac:dyDescent="0.2">
      <c r="A673" s="7" t="s">
        <v>951</v>
      </c>
      <c r="B673" s="7" t="s">
        <v>950</v>
      </c>
      <c r="C673" s="7" t="s">
        <v>777</v>
      </c>
      <c r="D673" s="7" t="s">
        <v>786</v>
      </c>
      <c r="E673" s="8">
        <v>2019</v>
      </c>
      <c r="F673" s="8">
        <v>235</v>
      </c>
      <c r="G673" s="8">
        <v>235</v>
      </c>
      <c r="H673" s="8">
        <v>2444000</v>
      </c>
      <c r="I673" s="8">
        <v>2326000</v>
      </c>
      <c r="J673" s="8">
        <v>1573000</v>
      </c>
      <c r="K673" s="8">
        <v>1573000</v>
      </c>
      <c r="L673" s="8">
        <v>727000</v>
      </c>
      <c r="M673" s="8">
        <v>153000</v>
      </c>
      <c r="N673" s="8">
        <v>105000</v>
      </c>
      <c r="O673" s="8">
        <v>199000</v>
      </c>
      <c r="P673" s="8">
        <v>0</v>
      </c>
      <c r="Q673" s="8">
        <v>197000</v>
      </c>
      <c r="R673" s="8">
        <v>7000</v>
      </c>
      <c r="S673" s="8">
        <v>66000</v>
      </c>
      <c r="T673" s="8">
        <v>26000</v>
      </c>
    </row>
    <row r="674" spans="1:37" x14ac:dyDescent="0.2">
      <c r="A674" s="7" t="s">
        <v>951</v>
      </c>
      <c r="B674" s="7" t="s">
        <v>950</v>
      </c>
      <c r="C674" s="7" t="s">
        <v>777</v>
      </c>
      <c r="D674" s="7" t="s">
        <v>786</v>
      </c>
      <c r="E674" s="8">
        <v>2020</v>
      </c>
      <c r="F674" s="8">
        <v>234</v>
      </c>
      <c r="G674" s="8">
        <v>234</v>
      </c>
      <c r="H674" s="8">
        <v>2263000</v>
      </c>
      <c r="I674" s="8">
        <v>2150000</v>
      </c>
      <c r="J674" s="8">
        <v>1491000</v>
      </c>
      <c r="K674" s="8">
        <v>1491000</v>
      </c>
      <c r="L674" s="8">
        <v>632000</v>
      </c>
      <c r="M674" s="8">
        <v>103000</v>
      </c>
      <c r="N674" s="8">
        <v>70000</v>
      </c>
      <c r="O674" s="8">
        <v>195000</v>
      </c>
      <c r="P674" s="8">
        <v>0</v>
      </c>
      <c r="Q674" s="8">
        <v>193000</v>
      </c>
      <c r="R674" s="8">
        <v>4000</v>
      </c>
      <c r="S674" s="8">
        <v>67000</v>
      </c>
      <c r="T674" s="8">
        <v>27000</v>
      </c>
    </row>
    <row r="675" spans="1:37" x14ac:dyDescent="0.2">
      <c r="A675" s="7" t="s">
        <v>951</v>
      </c>
      <c r="B675" s="7" t="s">
        <v>950</v>
      </c>
      <c r="C675" s="7" t="s">
        <v>777</v>
      </c>
      <c r="D675" s="7" t="s">
        <v>786</v>
      </c>
      <c r="E675" s="8">
        <v>2021</v>
      </c>
      <c r="F675" s="8">
        <v>223</v>
      </c>
      <c r="G675" s="8">
        <v>223</v>
      </c>
      <c r="H675" s="8">
        <v>2672000</v>
      </c>
      <c r="I675" s="8">
        <v>2392000</v>
      </c>
      <c r="J675" s="8">
        <v>1678000</v>
      </c>
      <c r="K675" s="8">
        <v>1678000</v>
      </c>
      <c r="L675" s="8">
        <v>675000</v>
      </c>
      <c r="M675" s="8">
        <v>127000</v>
      </c>
      <c r="N675" s="8">
        <v>75000</v>
      </c>
      <c r="O675" s="8">
        <v>200000</v>
      </c>
      <c r="P675" s="8">
        <v>0</v>
      </c>
      <c r="Q675" s="8">
        <v>199000</v>
      </c>
      <c r="R675" s="8">
        <v>4000</v>
      </c>
      <c r="S675" s="8">
        <v>70000</v>
      </c>
      <c r="T675" s="8">
        <v>39000</v>
      </c>
    </row>
    <row r="676" spans="1:37" x14ac:dyDescent="0.2">
      <c r="A676" s="7" t="s">
        <v>951</v>
      </c>
      <c r="B676" s="7" t="s">
        <v>950</v>
      </c>
      <c r="C676" s="7" t="s">
        <v>777</v>
      </c>
      <c r="D676" s="7" t="s">
        <v>786</v>
      </c>
      <c r="E676" s="8">
        <v>2022</v>
      </c>
      <c r="F676" s="8">
        <v>271</v>
      </c>
      <c r="G676" s="8">
        <v>271</v>
      </c>
      <c r="H676" s="8">
        <v>2570000</v>
      </c>
      <c r="I676" s="8">
        <v>2383000</v>
      </c>
      <c r="J676" s="8">
        <v>1644000</v>
      </c>
      <c r="K676" s="8">
        <v>1644000</v>
      </c>
      <c r="L676" s="8">
        <v>696000</v>
      </c>
      <c r="M676" s="8">
        <v>62000</v>
      </c>
      <c r="N676" s="8">
        <v>72000</v>
      </c>
      <c r="O676" s="8">
        <v>227000</v>
      </c>
      <c r="P676" s="8">
        <v>0</v>
      </c>
      <c r="Q676" s="8">
        <v>242000</v>
      </c>
      <c r="R676" s="8">
        <v>18000</v>
      </c>
      <c r="S676" s="8">
        <v>75000</v>
      </c>
      <c r="T676" s="8">
        <v>43000</v>
      </c>
    </row>
    <row r="677" spans="1:37" ht="16" x14ac:dyDescent="0.2">
      <c r="A677" s="7" t="s">
        <v>949</v>
      </c>
      <c r="B677" s="7" t="s">
        <v>948</v>
      </c>
      <c r="C677" s="7" t="s">
        <v>777</v>
      </c>
      <c r="D677" s="7" t="s">
        <v>786</v>
      </c>
      <c r="E677" s="8">
        <v>2015</v>
      </c>
      <c r="F677" s="8">
        <v>2858</v>
      </c>
      <c r="G677" s="8">
        <v>2858</v>
      </c>
      <c r="H677" s="8">
        <v>30442000</v>
      </c>
      <c r="I677" s="8">
        <v>28833000</v>
      </c>
      <c r="J677" s="8">
        <v>20212000</v>
      </c>
      <c r="K677" s="8">
        <v>20212000</v>
      </c>
      <c r="L677" s="8">
        <v>8621000</v>
      </c>
      <c r="M677" s="8">
        <v>1405000</v>
      </c>
      <c r="N677" s="8">
        <v>565000</v>
      </c>
      <c r="O677" s="8">
        <v>226000</v>
      </c>
      <c r="P677" s="8">
        <v>1859000</v>
      </c>
      <c r="Q677" s="8">
        <v>2857000</v>
      </c>
      <c r="R677" s="8">
        <v>927000</v>
      </c>
      <c r="S677" s="8">
        <v>782000</v>
      </c>
      <c r="T677" s="8">
        <v>0</v>
      </c>
      <c r="V677" t="s">
        <v>168</v>
      </c>
      <c r="W677" s="8">
        <f>SUM(F669,F677)</f>
        <v>3073</v>
      </c>
      <c r="X677" s="8">
        <f t="shared" ref="X677:X684" si="595">SUM(G669,G677)</f>
        <v>3073</v>
      </c>
      <c r="Y677" s="8">
        <f t="shared" ref="Y677:Y684" si="596">SUM(H669,H677)</f>
        <v>32394000</v>
      </c>
      <c r="Z677" s="8">
        <f t="shared" ref="Z677:Z684" si="597">SUM(I669,I677)</f>
        <v>30675000</v>
      </c>
      <c r="AA677" s="8">
        <f t="shared" ref="AA677:AA684" si="598">SUM(J669,J677)</f>
        <v>21441000</v>
      </c>
      <c r="AB677" s="8">
        <f t="shared" ref="AB677:AB684" si="599">SUM(K669,K677)</f>
        <v>21441000</v>
      </c>
      <c r="AC677" s="8">
        <f t="shared" ref="AC677:AC684" si="600">SUM(L669,L677)</f>
        <v>9208000</v>
      </c>
      <c r="AD677" s="8">
        <f t="shared" ref="AD677:AD684" si="601">SUM(M669,M677)</f>
        <v>1503000</v>
      </c>
      <c r="AE677" s="8">
        <f t="shared" ref="AE677:AE684" si="602">SUM(N669,N677)</f>
        <v>640000</v>
      </c>
      <c r="AF677" s="8">
        <f t="shared" ref="AF677:AF684" si="603">SUM(O669,O677)</f>
        <v>399000</v>
      </c>
      <c r="AG677" s="8">
        <f t="shared" ref="AG677:AG684" si="604">SUM(P669,P677)</f>
        <v>1859000</v>
      </c>
      <c r="AH677" s="8">
        <f t="shared" ref="AH677:AH684" si="605">SUM(Q669,Q677)</f>
        <v>3035000</v>
      </c>
      <c r="AI677" s="8">
        <f t="shared" ref="AI677:AI684" si="606">SUM(R669,R677)</f>
        <v>933000</v>
      </c>
      <c r="AJ677" s="8">
        <f t="shared" ref="AJ677:AJ684" si="607">SUM(S669,S677)</f>
        <v>839000</v>
      </c>
      <c r="AK677" s="8">
        <f t="shared" ref="AK677:AK684" si="608">SUM(T669,T677)</f>
        <v>26000</v>
      </c>
    </row>
    <row r="678" spans="1:37" ht="16" x14ac:dyDescent="0.2">
      <c r="A678" s="7" t="s">
        <v>949</v>
      </c>
      <c r="B678" s="7" t="s">
        <v>948</v>
      </c>
      <c r="C678" s="7" t="s">
        <v>777</v>
      </c>
      <c r="D678" s="7" t="s">
        <v>786</v>
      </c>
      <c r="E678" s="8">
        <v>2016</v>
      </c>
      <c r="F678" s="8">
        <v>2891</v>
      </c>
      <c r="G678" s="8">
        <v>2891</v>
      </c>
      <c r="H678" s="8">
        <v>30861000</v>
      </c>
      <c r="I678" s="8">
        <v>29533000</v>
      </c>
      <c r="J678" s="8">
        <v>20733000</v>
      </c>
      <c r="K678" s="8">
        <v>20733000</v>
      </c>
      <c r="L678" s="8">
        <v>8800000</v>
      </c>
      <c r="M678" s="8">
        <v>1338000</v>
      </c>
      <c r="N678" s="8">
        <v>541000</v>
      </c>
      <c r="O678" s="8">
        <v>280000</v>
      </c>
      <c r="P678" s="8">
        <v>1861000</v>
      </c>
      <c r="Q678" s="8">
        <v>2854000</v>
      </c>
      <c r="R678" s="8">
        <v>1103000</v>
      </c>
      <c r="S678" s="8">
        <v>823000</v>
      </c>
      <c r="T678" s="8">
        <v>0</v>
      </c>
      <c r="V678" t="s">
        <v>168</v>
      </c>
      <c r="W678" s="8">
        <f t="shared" ref="W678:W683" si="609">SUM(F670,F678)</f>
        <v>3109</v>
      </c>
      <c r="X678" s="8">
        <f t="shared" si="595"/>
        <v>3109</v>
      </c>
      <c r="Y678" s="8">
        <f t="shared" si="596"/>
        <v>32910000</v>
      </c>
      <c r="Z678" s="8">
        <f t="shared" si="597"/>
        <v>31477000</v>
      </c>
      <c r="AA678" s="8">
        <f t="shared" si="598"/>
        <v>22060000</v>
      </c>
      <c r="AB678" s="8">
        <f t="shared" si="599"/>
        <v>22060000</v>
      </c>
      <c r="AC678" s="8">
        <f t="shared" si="600"/>
        <v>9391000</v>
      </c>
      <c r="AD678" s="8">
        <f t="shared" si="601"/>
        <v>1451000</v>
      </c>
      <c r="AE678" s="8">
        <f t="shared" si="602"/>
        <v>602000</v>
      </c>
      <c r="AF678" s="8">
        <f t="shared" si="603"/>
        <v>454000</v>
      </c>
      <c r="AG678" s="8">
        <f t="shared" si="604"/>
        <v>1861000</v>
      </c>
      <c r="AH678" s="8">
        <f t="shared" si="605"/>
        <v>3032000</v>
      </c>
      <c r="AI678" s="8">
        <f t="shared" si="606"/>
        <v>1109000</v>
      </c>
      <c r="AJ678" s="8">
        <f t="shared" si="607"/>
        <v>882000</v>
      </c>
      <c r="AK678" s="8">
        <f t="shared" si="608"/>
        <v>26000</v>
      </c>
    </row>
    <row r="679" spans="1:37" ht="16" x14ac:dyDescent="0.2">
      <c r="A679" s="7" t="s">
        <v>949</v>
      </c>
      <c r="B679" s="7" t="s">
        <v>948</v>
      </c>
      <c r="C679" s="7" t="s">
        <v>777</v>
      </c>
      <c r="D679" s="7" t="s">
        <v>786</v>
      </c>
      <c r="E679" s="8">
        <v>2017</v>
      </c>
      <c r="F679" s="8">
        <v>2894</v>
      </c>
      <c r="G679" s="8">
        <v>2894</v>
      </c>
      <c r="H679" s="8">
        <v>32872000</v>
      </c>
      <c r="I679" s="8">
        <v>31668000</v>
      </c>
      <c r="J679" s="8">
        <v>20947000</v>
      </c>
      <c r="K679" s="8">
        <v>20947000</v>
      </c>
      <c r="L679" s="8">
        <v>10680000</v>
      </c>
      <c r="M679" s="8">
        <v>1428000</v>
      </c>
      <c r="N679" s="8">
        <v>544000</v>
      </c>
      <c r="O679" s="8">
        <v>233000</v>
      </c>
      <c r="P679" s="8">
        <v>1857000</v>
      </c>
      <c r="Q679" s="8">
        <v>4692000</v>
      </c>
      <c r="R679" s="8">
        <v>1017000</v>
      </c>
      <c r="S679" s="8">
        <v>909000</v>
      </c>
      <c r="T679" s="8">
        <v>41000</v>
      </c>
      <c r="V679" t="s">
        <v>168</v>
      </c>
      <c r="W679" s="8">
        <f t="shared" si="609"/>
        <v>3143</v>
      </c>
      <c r="X679" s="8">
        <f t="shared" si="595"/>
        <v>3143</v>
      </c>
      <c r="Y679" s="8">
        <f t="shared" si="596"/>
        <v>35007000</v>
      </c>
      <c r="Z679" s="8">
        <f t="shared" si="597"/>
        <v>33703000</v>
      </c>
      <c r="AA679" s="8">
        <f t="shared" si="598"/>
        <v>22321000</v>
      </c>
      <c r="AB679" s="8">
        <f t="shared" si="599"/>
        <v>22321000</v>
      </c>
      <c r="AC679" s="8">
        <f t="shared" si="600"/>
        <v>11301000</v>
      </c>
      <c r="AD679" s="8">
        <f t="shared" si="601"/>
        <v>1520000</v>
      </c>
      <c r="AE679" s="8">
        <f t="shared" si="602"/>
        <v>628000</v>
      </c>
      <c r="AF679" s="8">
        <f t="shared" si="603"/>
        <v>419000</v>
      </c>
      <c r="AG679" s="8">
        <f t="shared" si="604"/>
        <v>1857000</v>
      </c>
      <c r="AH679" s="8">
        <f t="shared" si="605"/>
        <v>4880000</v>
      </c>
      <c r="AI679" s="8">
        <f t="shared" si="606"/>
        <v>1027000</v>
      </c>
      <c r="AJ679" s="8">
        <f t="shared" si="607"/>
        <v>970000</v>
      </c>
      <c r="AK679" s="8">
        <f t="shared" si="608"/>
        <v>81000</v>
      </c>
    </row>
    <row r="680" spans="1:37" ht="16" x14ac:dyDescent="0.2">
      <c r="A680" s="7" t="s">
        <v>949</v>
      </c>
      <c r="B680" s="7" t="s">
        <v>948</v>
      </c>
      <c r="C680" s="7" t="s">
        <v>777</v>
      </c>
      <c r="D680" s="7" t="s">
        <v>786</v>
      </c>
      <c r="E680" s="8">
        <v>2018</v>
      </c>
      <c r="F680" s="8">
        <v>2880</v>
      </c>
      <c r="G680" s="8">
        <v>2880</v>
      </c>
      <c r="H680" s="8">
        <v>32629000</v>
      </c>
      <c r="I680" s="8">
        <v>30615000</v>
      </c>
      <c r="J680" s="8">
        <v>21769000</v>
      </c>
      <c r="K680" s="8">
        <v>21769000</v>
      </c>
      <c r="L680" s="8">
        <v>8846000</v>
      </c>
      <c r="M680" s="8">
        <v>1468000</v>
      </c>
      <c r="N680" s="8">
        <v>539000</v>
      </c>
      <c r="O680" s="8">
        <v>344000</v>
      </c>
      <c r="P680" s="8">
        <v>1805000</v>
      </c>
      <c r="Q680" s="8">
        <v>2704000</v>
      </c>
      <c r="R680" s="8">
        <v>1052000</v>
      </c>
      <c r="S680" s="8">
        <v>934000</v>
      </c>
      <c r="T680" s="8">
        <v>0</v>
      </c>
      <c r="V680" t="s">
        <v>168</v>
      </c>
      <c r="W680" s="8">
        <f t="shared" si="609"/>
        <v>3130</v>
      </c>
      <c r="X680" s="8">
        <f t="shared" si="595"/>
        <v>3130</v>
      </c>
      <c r="Y680" s="8">
        <f t="shared" si="596"/>
        <v>35005000</v>
      </c>
      <c r="Z680" s="8">
        <f t="shared" si="597"/>
        <v>32864000</v>
      </c>
      <c r="AA680" s="8">
        <f t="shared" si="598"/>
        <v>23248000</v>
      </c>
      <c r="AB680" s="8">
        <f t="shared" si="599"/>
        <v>23248000</v>
      </c>
      <c r="AC680" s="8">
        <f t="shared" si="600"/>
        <v>9586000</v>
      </c>
      <c r="AD680" s="8">
        <f t="shared" si="601"/>
        <v>1611000</v>
      </c>
      <c r="AE680" s="8">
        <f t="shared" si="602"/>
        <v>621000</v>
      </c>
      <c r="AF680" s="8">
        <f t="shared" si="603"/>
        <v>580000</v>
      </c>
      <c r="AG680" s="8">
        <f t="shared" si="604"/>
        <v>1805000</v>
      </c>
      <c r="AH680" s="8">
        <f t="shared" si="605"/>
        <v>2909000</v>
      </c>
      <c r="AI680" s="8">
        <f t="shared" si="606"/>
        <v>1062000</v>
      </c>
      <c r="AJ680" s="8">
        <f t="shared" si="607"/>
        <v>998000</v>
      </c>
      <c r="AK680" s="8">
        <f t="shared" si="608"/>
        <v>30000</v>
      </c>
    </row>
    <row r="681" spans="1:37" ht="16" x14ac:dyDescent="0.2">
      <c r="A681" s="7" t="s">
        <v>949</v>
      </c>
      <c r="B681" s="7" t="s">
        <v>948</v>
      </c>
      <c r="C681" s="7" t="s">
        <v>777</v>
      </c>
      <c r="D681" s="7" t="s">
        <v>786</v>
      </c>
      <c r="E681" s="8">
        <v>2019</v>
      </c>
      <c r="F681" s="8">
        <v>2874</v>
      </c>
      <c r="G681" s="8">
        <v>2874</v>
      </c>
      <c r="H681" s="8">
        <v>32617000</v>
      </c>
      <c r="I681" s="8">
        <v>31302000</v>
      </c>
      <c r="J681" s="8">
        <v>22213000</v>
      </c>
      <c r="K681" s="8">
        <v>22213000</v>
      </c>
      <c r="L681" s="8">
        <v>9089000</v>
      </c>
      <c r="M681" s="8">
        <v>1486000</v>
      </c>
      <c r="N681" s="8">
        <v>519000</v>
      </c>
      <c r="O681" s="8">
        <v>381000</v>
      </c>
      <c r="P681" s="8">
        <v>2091000</v>
      </c>
      <c r="Q681" s="8">
        <v>2541000</v>
      </c>
      <c r="R681" s="8">
        <v>1114000</v>
      </c>
      <c r="S681" s="8">
        <v>957000</v>
      </c>
      <c r="T681" s="8">
        <v>0</v>
      </c>
      <c r="V681" t="s">
        <v>168</v>
      </c>
      <c r="W681" s="8">
        <f t="shared" si="609"/>
        <v>3109</v>
      </c>
      <c r="X681" s="8">
        <f t="shared" si="595"/>
        <v>3109</v>
      </c>
      <c r="Y681" s="8">
        <f t="shared" si="596"/>
        <v>35061000</v>
      </c>
      <c r="Z681" s="8">
        <f t="shared" si="597"/>
        <v>33628000</v>
      </c>
      <c r="AA681" s="8">
        <f t="shared" si="598"/>
        <v>23786000</v>
      </c>
      <c r="AB681" s="8">
        <f t="shared" si="599"/>
        <v>23786000</v>
      </c>
      <c r="AC681" s="8">
        <f t="shared" si="600"/>
        <v>9816000</v>
      </c>
      <c r="AD681" s="8">
        <f t="shared" si="601"/>
        <v>1639000</v>
      </c>
      <c r="AE681" s="8">
        <f t="shared" si="602"/>
        <v>624000</v>
      </c>
      <c r="AF681" s="8">
        <f t="shared" si="603"/>
        <v>580000</v>
      </c>
      <c r="AG681" s="8">
        <f t="shared" si="604"/>
        <v>2091000</v>
      </c>
      <c r="AH681" s="8">
        <f t="shared" si="605"/>
        <v>2738000</v>
      </c>
      <c r="AI681" s="8">
        <f t="shared" si="606"/>
        <v>1121000</v>
      </c>
      <c r="AJ681" s="8">
        <f t="shared" si="607"/>
        <v>1023000</v>
      </c>
      <c r="AK681" s="8">
        <f t="shared" si="608"/>
        <v>26000</v>
      </c>
    </row>
    <row r="682" spans="1:37" ht="16" x14ac:dyDescent="0.2">
      <c r="A682" s="7" t="s">
        <v>949</v>
      </c>
      <c r="B682" s="7" t="s">
        <v>948</v>
      </c>
      <c r="C682" s="7" t="s">
        <v>777</v>
      </c>
      <c r="D682" s="7" t="s">
        <v>786</v>
      </c>
      <c r="E682" s="8">
        <v>2020</v>
      </c>
      <c r="F682" s="8">
        <v>2693</v>
      </c>
      <c r="G682" s="8">
        <v>2693</v>
      </c>
      <c r="H682" s="8">
        <v>34641000</v>
      </c>
      <c r="I682" s="8">
        <v>31501000</v>
      </c>
      <c r="J682" s="8">
        <v>22097000</v>
      </c>
      <c r="K682" s="8">
        <v>22097000</v>
      </c>
      <c r="L682" s="8">
        <v>9284000</v>
      </c>
      <c r="M682" s="8">
        <v>1409000</v>
      </c>
      <c r="N682" s="8">
        <v>549000</v>
      </c>
      <c r="O682" s="8">
        <v>420000</v>
      </c>
      <c r="P682" s="8">
        <v>2178000</v>
      </c>
      <c r="Q682" s="8">
        <v>2606000</v>
      </c>
      <c r="R682" s="8">
        <v>1086000</v>
      </c>
      <c r="S682" s="8">
        <v>1036000</v>
      </c>
      <c r="T682" s="8">
        <v>120000</v>
      </c>
      <c r="V682" t="s">
        <v>168</v>
      </c>
      <c r="W682" s="8">
        <f t="shared" si="609"/>
        <v>2927</v>
      </c>
      <c r="X682" s="8">
        <f t="shared" si="595"/>
        <v>2927</v>
      </c>
      <c r="Y682" s="8">
        <f t="shared" si="596"/>
        <v>36904000</v>
      </c>
      <c r="Z682" s="8">
        <f t="shared" si="597"/>
        <v>33651000</v>
      </c>
      <c r="AA682" s="8">
        <f t="shared" si="598"/>
        <v>23588000</v>
      </c>
      <c r="AB682" s="8">
        <f t="shared" si="599"/>
        <v>23588000</v>
      </c>
      <c r="AC682" s="8">
        <f t="shared" si="600"/>
        <v>9916000</v>
      </c>
      <c r="AD682" s="8">
        <f t="shared" si="601"/>
        <v>1512000</v>
      </c>
      <c r="AE682" s="8">
        <f t="shared" si="602"/>
        <v>619000</v>
      </c>
      <c r="AF682" s="8">
        <f t="shared" si="603"/>
        <v>615000</v>
      </c>
      <c r="AG682" s="8">
        <f t="shared" si="604"/>
        <v>2178000</v>
      </c>
      <c r="AH682" s="8">
        <f t="shared" si="605"/>
        <v>2799000</v>
      </c>
      <c r="AI682" s="8">
        <f t="shared" si="606"/>
        <v>1090000</v>
      </c>
      <c r="AJ682" s="8">
        <f t="shared" si="607"/>
        <v>1103000</v>
      </c>
      <c r="AK682" s="8">
        <f t="shared" si="608"/>
        <v>147000</v>
      </c>
    </row>
    <row r="683" spans="1:37" ht="16" x14ac:dyDescent="0.2">
      <c r="A683" s="7" t="s">
        <v>949</v>
      </c>
      <c r="B683" s="7" t="s">
        <v>948</v>
      </c>
      <c r="C683" s="7" t="s">
        <v>777</v>
      </c>
      <c r="D683" s="7" t="s">
        <v>786</v>
      </c>
      <c r="E683" s="8">
        <v>2021</v>
      </c>
      <c r="F683" s="8">
        <v>2620</v>
      </c>
      <c r="G683" s="8">
        <v>2620</v>
      </c>
      <c r="H683" s="8">
        <v>35632000</v>
      </c>
      <c r="I683" s="8">
        <v>31697000</v>
      </c>
      <c r="J683" s="8">
        <v>20383000</v>
      </c>
      <c r="K683" s="8">
        <v>20383000</v>
      </c>
      <c r="L683" s="8">
        <v>11312000</v>
      </c>
      <c r="M683" s="8">
        <v>1517000</v>
      </c>
      <c r="N683" s="8">
        <v>606000</v>
      </c>
      <c r="O683" s="8">
        <v>402000</v>
      </c>
      <c r="P683" s="8">
        <v>2411000</v>
      </c>
      <c r="Q683" s="8">
        <v>3411000</v>
      </c>
      <c r="R683" s="8">
        <v>1388000</v>
      </c>
      <c r="S683" s="8">
        <v>1577000</v>
      </c>
      <c r="T683" s="8">
        <v>2000</v>
      </c>
      <c r="V683" t="s">
        <v>168</v>
      </c>
      <c r="W683" s="8">
        <f t="shared" si="609"/>
        <v>2843</v>
      </c>
      <c r="X683" s="8">
        <f t="shared" si="595"/>
        <v>2843</v>
      </c>
      <c r="Y683" s="8">
        <f t="shared" si="596"/>
        <v>38304000</v>
      </c>
      <c r="Z683" s="8">
        <f t="shared" si="597"/>
        <v>34089000</v>
      </c>
      <c r="AA683" s="8">
        <f t="shared" si="598"/>
        <v>22061000</v>
      </c>
      <c r="AB683" s="8">
        <f t="shared" si="599"/>
        <v>22061000</v>
      </c>
      <c r="AC683" s="8">
        <f t="shared" si="600"/>
        <v>11987000</v>
      </c>
      <c r="AD683" s="8">
        <f t="shared" si="601"/>
        <v>1644000</v>
      </c>
      <c r="AE683" s="8">
        <f t="shared" si="602"/>
        <v>681000</v>
      </c>
      <c r="AF683" s="8">
        <f t="shared" si="603"/>
        <v>602000</v>
      </c>
      <c r="AG683" s="8">
        <f t="shared" si="604"/>
        <v>2411000</v>
      </c>
      <c r="AH683" s="8">
        <f t="shared" si="605"/>
        <v>3610000</v>
      </c>
      <c r="AI683" s="8">
        <f t="shared" si="606"/>
        <v>1392000</v>
      </c>
      <c r="AJ683" s="8">
        <f t="shared" si="607"/>
        <v>1647000</v>
      </c>
      <c r="AK683" s="8">
        <f t="shared" si="608"/>
        <v>41000</v>
      </c>
    </row>
    <row r="684" spans="1:37" ht="16" x14ac:dyDescent="0.2">
      <c r="A684" s="7" t="s">
        <v>949</v>
      </c>
      <c r="B684" s="7" t="s">
        <v>948</v>
      </c>
      <c r="C684" s="7" t="s">
        <v>777</v>
      </c>
      <c r="D684" s="7" t="s">
        <v>786</v>
      </c>
      <c r="E684" s="8">
        <v>2022</v>
      </c>
      <c r="F684" s="8">
        <v>2478</v>
      </c>
      <c r="G684" s="8">
        <v>2478</v>
      </c>
      <c r="H684" s="8">
        <v>35439000</v>
      </c>
      <c r="I684" s="8">
        <v>33035000</v>
      </c>
      <c r="J684" s="8">
        <v>22162000</v>
      </c>
      <c r="K684" s="8">
        <v>22162000</v>
      </c>
      <c r="L684" s="8">
        <v>10873000</v>
      </c>
      <c r="M684" s="8">
        <v>1841000</v>
      </c>
      <c r="N684" s="8">
        <v>573000</v>
      </c>
      <c r="O684" s="8">
        <v>482000</v>
      </c>
      <c r="P684" s="8">
        <v>2614000</v>
      </c>
      <c r="Q684" s="8">
        <v>2913000</v>
      </c>
      <c r="R684" s="8">
        <v>1153000</v>
      </c>
      <c r="S684" s="8">
        <v>1297000</v>
      </c>
      <c r="T684" s="8">
        <v>0</v>
      </c>
      <c r="V684" t="s">
        <v>168</v>
      </c>
      <c r="W684" s="8">
        <f>SUM(F676,F684)</f>
        <v>2749</v>
      </c>
      <c r="X684" s="8">
        <f t="shared" si="595"/>
        <v>2749</v>
      </c>
      <c r="Y684" s="8">
        <f t="shared" si="596"/>
        <v>38009000</v>
      </c>
      <c r="Z684" s="8">
        <f t="shared" si="597"/>
        <v>35418000</v>
      </c>
      <c r="AA684" s="8">
        <f t="shared" si="598"/>
        <v>23806000</v>
      </c>
      <c r="AB684" s="8">
        <f t="shared" si="599"/>
        <v>23806000</v>
      </c>
      <c r="AC684" s="8">
        <f t="shared" si="600"/>
        <v>11569000</v>
      </c>
      <c r="AD684" s="8">
        <f t="shared" si="601"/>
        <v>1903000</v>
      </c>
      <c r="AE684" s="8">
        <f t="shared" si="602"/>
        <v>645000</v>
      </c>
      <c r="AF684" s="8">
        <f t="shared" si="603"/>
        <v>709000</v>
      </c>
      <c r="AG684" s="8">
        <f t="shared" si="604"/>
        <v>2614000</v>
      </c>
      <c r="AH684" s="8">
        <f t="shared" si="605"/>
        <v>3155000</v>
      </c>
      <c r="AI684" s="8">
        <f t="shared" si="606"/>
        <v>1171000</v>
      </c>
      <c r="AJ684" s="8">
        <f t="shared" si="607"/>
        <v>1372000</v>
      </c>
      <c r="AK684" s="8">
        <f t="shared" si="608"/>
        <v>43000</v>
      </c>
    </row>
    <row r="685" spans="1:37" x14ac:dyDescent="0.2">
      <c r="A685" s="7" t="s">
        <v>947</v>
      </c>
      <c r="B685" s="7" t="s">
        <v>946</v>
      </c>
      <c r="C685" s="7" t="s">
        <v>777</v>
      </c>
      <c r="D685" s="7" t="s">
        <v>786</v>
      </c>
      <c r="E685" s="8">
        <v>2015</v>
      </c>
      <c r="F685" s="8">
        <v>51</v>
      </c>
      <c r="G685" s="8">
        <v>51</v>
      </c>
      <c r="H685" s="8">
        <v>1086000</v>
      </c>
      <c r="I685" s="8">
        <v>836000</v>
      </c>
      <c r="J685" s="8">
        <v>462000</v>
      </c>
      <c r="K685" s="8">
        <v>462000</v>
      </c>
      <c r="L685" s="8">
        <v>307000</v>
      </c>
      <c r="M685" s="8">
        <v>5000</v>
      </c>
      <c r="N685" s="8">
        <v>11000</v>
      </c>
      <c r="O685" s="8">
        <v>114000</v>
      </c>
      <c r="P685" s="8">
        <v>0</v>
      </c>
      <c r="Q685" s="8">
        <v>111000</v>
      </c>
      <c r="R685" s="8">
        <v>47000</v>
      </c>
      <c r="S685" s="8">
        <v>19000</v>
      </c>
      <c r="T685" s="8">
        <v>67000</v>
      </c>
    </row>
    <row r="686" spans="1:37" x14ac:dyDescent="0.2">
      <c r="A686" s="7" t="s">
        <v>947</v>
      </c>
      <c r="B686" s="7" t="s">
        <v>946</v>
      </c>
      <c r="C686" s="7" t="s">
        <v>777</v>
      </c>
      <c r="D686" s="7" t="s">
        <v>786</v>
      </c>
      <c r="E686" s="8">
        <v>2016</v>
      </c>
      <c r="F686" s="8">
        <v>45</v>
      </c>
      <c r="G686" s="8">
        <v>45</v>
      </c>
      <c r="H686" s="8">
        <v>910000</v>
      </c>
      <c r="I686" s="8">
        <v>839000</v>
      </c>
      <c r="J686" s="8">
        <v>423000</v>
      </c>
      <c r="K686" s="8">
        <v>423000</v>
      </c>
      <c r="L686" s="8">
        <v>338000</v>
      </c>
      <c r="M686" s="8">
        <v>9000</v>
      </c>
      <c r="N686" s="8">
        <v>27000</v>
      </c>
      <c r="O686" s="8">
        <v>107000</v>
      </c>
      <c r="P686" s="8">
        <v>0</v>
      </c>
      <c r="Q686" s="8">
        <v>119000</v>
      </c>
      <c r="R686" s="8">
        <v>51000</v>
      </c>
      <c r="S686" s="8">
        <v>25000</v>
      </c>
      <c r="T686" s="8">
        <v>78000</v>
      </c>
    </row>
    <row r="687" spans="1:37" x14ac:dyDescent="0.2">
      <c r="A687" s="7" t="s">
        <v>947</v>
      </c>
      <c r="B687" s="7" t="s">
        <v>946</v>
      </c>
      <c r="C687" s="7" t="s">
        <v>777</v>
      </c>
      <c r="D687" s="7" t="s">
        <v>786</v>
      </c>
      <c r="E687" s="8">
        <v>2017</v>
      </c>
      <c r="F687" s="8">
        <v>53</v>
      </c>
      <c r="G687" s="8">
        <v>53</v>
      </c>
      <c r="H687" s="8">
        <v>927000</v>
      </c>
      <c r="I687" s="8">
        <v>789000</v>
      </c>
      <c r="J687" s="8">
        <v>383000</v>
      </c>
      <c r="K687" s="8">
        <v>383000</v>
      </c>
      <c r="L687" s="8">
        <v>319000</v>
      </c>
      <c r="M687" s="8">
        <v>8000</v>
      </c>
      <c r="N687" s="8">
        <v>10000</v>
      </c>
      <c r="O687" s="8">
        <v>114000</v>
      </c>
      <c r="P687" s="8">
        <v>0</v>
      </c>
      <c r="Q687" s="8">
        <v>116000</v>
      </c>
      <c r="R687" s="8">
        <v>49000</v>
      </c>
      <c r="S687" s="8">
        <v>22000</v>
      </c>
      <c r="T687" s="8">
        <v>87000</v>
      </c>
    </row>
    <row r="688" spans="1:37" x14ac:dyDescent="0.2">
      <c r="A688" s="7" t="s">
        <v>947</v>
      </c>
      <c r="B688" s="7" t="s">
        <v>946</v>
      </c>
      <c r="C688" s="7" t="s">
        <v>777</v>
      </c>
      <c r="D688" s="7" t="s">
        <v>786</v>
      </c>
      <c r="E688" s="8">
        <v>2018</v>
      </c>
      <c r="F688" s="8">
        <v>48</v>
      </c>
      <c r="G688" s="8">
        <v>48</v>
      </c>
      <c r="H688" s="8">
        <v>921000</v>
      </c>
      <c r="I688" s="8">
        <v>823000</v>
      </c>
      <c r="J688" s="8">
        <v>418000</v>
      </c>
      <c r="K688" s="8">
        <v>418000</v>
      </c>
      <c r="L688" s="8">
        <v>320000</v>
      </c>
      <c r="M688" s="8">
        <v>10000</v>
      </c>
      <c r="N688" s="8">
        <v>30000</v>
      </c>
      <c r="O688" s="8">
        <v>113000</v>
      </c>
      <c r="P688" s="8">
        <v>0</v>
      </c>
      <c r="Q688" s="8">
        <v>90000</v>
      </c>
      <c r="R688" s="8">
        <v>55000</v>
      </c>
      <c r="S688" s="8">
        <v>22000</v>
      </c>
      <c r="T688" s="8">
        <v>85000</v>
      </c>
    </row>
    <row r="689" spans="1:37" x14ac:dyDescent="0.2">
      <c r="A689" s="7" t="s">
        <v>947</v>
      </c>
      <c r="B689" s="7" t="s">
        <v>946</v>
      </c>
      <c r="C689" s="7" t="s">
        <v>777</v>
      </c>
      <c r="D689" s="7" t="s">
        <v>786</v>
      </c>
      <c r="E689" s="8">
        <v>2019</v>
      </c>
      <c r="F689" s="8">
        <v>47</v>
      </c>
      <c r="G689" s="8">
        <v>47</v>
      </c>
      <c r="H689" s="8">
        <v>888000</v>
      </c>
      <c r="I689" s="8">
        <v>847000</v>
      </c>
      <c r="J689" s="8">
        <v>456000</v>
      </c>
      <c r="K689" s="8">
        <v>456000</v>
      </c>
      <c r="L689" s="8">
        <v>312000</v>
      </c>
      <c r="M689" s="8">
        <v>9000</v>
      </c>
      <c r="N689" s="8">
        <v>16000</v>
      </c>
      <c r="O689" s="8">
        <v>111000</v>
      </c>
      <c r="P689" s="8">
        <v>0</v>
      </c>
      <c r="Q689" s="8">
        <v>96000</v>
      </c>
      <c r="R689" s="8">
        <v>52000</v>
      </c>
      <c r="S689" s="8">
        <v>28000</v>
      </c>
      <c r="T689" s="8">
        <v>79000</v>
      </c>
    </row>
    <row r="690" spans="1:37" x14ac:dyDescent="0.2">
      <c r="A690" s="7" t="s">
        <v>947</v>
      </c>
      <c r="B690" s="7" t="s">
        <v>946</v>
      </c>
      <c r="C690" s="7" t="s">
        <v>777</v>
      </c>
      <c r="D690" s="7" t="s">
        <v>786</v>
      </c>
      <c r="E690" s="8">
        <v>2020</v>
      </c>
      <c r="F690" s="8">
        <v>43</v>
      </c>
      <c r="G690" s="8">
        <v>43</v>
      </c>
      <c r="H690" s="8">
        <v>879000</v>
      </c>
      <c r="I690" s="8">
        <v>822000</v>
      </c>
      <c r="J690" s="8">
        <v>446000</v>
      </c>
      <c r="K690" s="8">
        <v>446000</v>
      </c>
      <c r="L690" s="8">
        <v>290000</v>
      </c>
      <c r="M690" s="8">
        <v>8000</v>
      </c>
      <c r="N690" s="8">
        <v>24000</v>
      </c>
      <c r="O690" s="8">
        <v>98000</v>
      </c>
      <c r="P690" s="8">
        <v>0</v>
      </c>
      <c r="Q690" s="8">
        <v>84000</v>
      </c>
      <c r="R690" s="8">
        <v>57000</v>
      </c>
      <c r="S690" s="8">
        <v>19000</v>
      </c>
      <c r="T690" s="8">
        <v>86000</v>
      </c>
    </row>
    <row r="691" spans="1:37" x14ac:dyDescent="0.2">
      <c r="A691" s="7" t="s">
        <v>947</v>
      </c>
      <c r="B691" s="7" t="s">
        <v>946</v>
      </c>
      <c r="C691" s="7" t="s">
        <v>777</v>
      </c>
      <c r="D691" s="7" t="s">
        <v>786</v>
      </c>
      <c r="E691" s="8">
        <v>2021</v>
      </c>
      <c r="F691" s="8">
        <v>53</v>
      </c>
      <c r="G691" s="8">
        <v>53</v>
      </c>
      <c r="H691" s="8">
        <v>863000</v>
      </c>
      <c r="I691" s="8">
        <v>860000</v>
      </c>
      <c r="J691" s="8">
        <v>467000</v>
      </c>
      <c r="K691" s="8">
        <v>467000</v>
      </c>
      <c r="L691" s="8">
        <v>295000</v>
      </c>
      <c r="M691" s="8">
        <v>9000</v>
      </c>
      <c r="N691" s="8">
        <v>18000</v>
      </c>
      <c r="O691" s="8">
        <v>99000</v>
      </c>
      <c r="P691" s="8">
        <v>0</v>
      </c>
      <c r="Q691" s="8">
        <v>87000</v>
      </c>
      <c r="R691" s="8">
        <v>58000</v>
      </c>
      <c r="S691" s="8">
        <v>24000</v>
      </c>
      <c r="T691" s="8">
        <v>98000</v>
      </c>
    </row>
    <row r="692" spans="1:37" x14ac:dyDescent="0.2">
      <c r="A692" s="7" t="s">
        <v>947</v>
      </c>
      <c r="B692" s="7" t="s">
        <v>946</v>
      </c>
      <c r="C692" s="7" t="s">
        <v>777</v>
      </c>
      <c r="D692" s="7" t="s">
        <v>786</v>
      </c>
      <c r="E692" s="8">
        <v>2022</v>
      </c>
      <c r="F692" s="8">
        <v>38</v>
      </c>
      <c r="G692" s="8">
        <v>38</v>
      </c>
      <c r="H692" s="8">
        <v>1085000</v>
      </c>
      <c r="I692" s="8">
        <v>964000</v>
      </c>
      <c r="J692" s="8">
        <v>512000</v>
      </c>
      <c r="K692" s="8">
        <v>512000</v>
      </c>
      <c r="L692" s="8">
        <v>349000</v>
      </c>
      <c r="M692" s="8">
        <v>9000</v>
      </c>
      <c r="N692" s="8">
        <v>11000</v>
      </c>
      <c r="O692" s="8">
        <v>100000</v>
      </c>
      <c r="P692" s="8">
        <v>0</v>
      </c>
      <c r="Q692" s="8">
        <v>132000</v>
      </c>
      <c r="R692" s="8">
        <v>67000</v>
      </c>
      <c r="S692" s="8">
        <v>30000</v>
      </c>
      <c r="T692" s="8">
        <v>103000</v>
      </c>
    </row>
    <row r="693" spans="1:37" ht="16" x14ac:dyDescent="0.2">
      <c r="A693" s="7" t="s">
        <v>945</v>
      </c>
      <c r="B693" s="7" t="s">
        <v>944</v>
      </c>
      <c r="C693" s="7" t="s">
        <v>777</v>
      </c>
      <c r="D693" s="7" t="s">
        <v>786</v>
      </c>
      <c r="E693" s="8">
        <v>2015</v>
      </c>
      <c r="F693" s="8">
        <v>22</v>
      </c>
      <c r="G693" s="8">
        <v>22</v>
      </c>
      <c r="H693" s="8">
        <v>1171000</v>
      </c>
      <c r="I693" s="8">
        <v>882000</v>
      </c>
      <c r="J693" s="8">
        <v>539000</v>
      </c>
      <c r="K693" s="8">
        <v>539000</v>
      </c>
      <c r="L693" s="8">
        <v>311000</v>
      </c>
      <c r="M693" s="8">
        <v>3000</v>
      </c>
      <c r="N693" s="8">
        <v>20000</v>
      </c>
      <c r="O693" s="8">
        <v>117000</v>
      </c>
      <c r="P693" s="8">
        <v>0</v>
      </c>
      <c r="Q693" s="8">
        <v>103000</v>
      </c>
      <c r="R693" s="8">
        <v>51000</v>
      </c>
      <c r="S693" s="8">
        <v>17000</v>
      </c>
      <c r="T693" s="8">
        <v>32000</v>
      </c>
      <c r="V693" t="s">
        <v>322</v>
      </c>
      <c r="W693" s="8">
        <f>SUM(F685,F693)</f>
        <v>73</v>
      </c>
      <c r="X693" s="8">
        <f t="shared" ref="X693:X700" si="610">SUM(G685,G693)</f>
        <v>73</v>
      </c>
      <c r="Y693" s="8">
        <f t="shared" ref="Y693:Y700" si="611">SUM(H685,H693)</f>
        <v>2257000</v>
      </c>
      <c r="Z693" s="8">
        <f t="shared" ref="Z693:Z700" si="612">SUM(I685,I693)</f>
        <v>1718000</v>
      </c>
      <c r="AA693" s="8">
        <f t="shared" ref="AA693:AA700" si="613">SUM(J685,J693)</f>
        <v>1001000</v>
      </c>
      <c r="AB693" s="8">
        <f t="shared" ref="AB693:AB700" si="614">SUM(K685,K693)</f>
        <v>1001000</v>
      </c>
      <c r="AC693" s="8">
        <f t="shared" ref="AC693:AC700" si="615">SUM(L685,L693)</f>
        <v>618000</v>
      </c>
      <c r="AD693" s="8">
        <f t="shared" ref="AD693:AD700" si="616">SUM(M685,M693)</f>
        <v>8000</v>
      </c>
      <c r="AE693" s="8">
        <f t="shared" ref="AE693:AE700" si="617">SUM(N685,N693)</f>
        <v>31000</v>
      </c>
      <c r="AF693" s="8">
        <f t="shared" ref="AF693:AF700" si="618">SUM(O685,O693)</f>
        <v>231000</v>
      </c>
      <c r="AG693" s="8">
        <f t="shared" ref="AG693:AG700" si="619">SUM(P685,P693)</f>
        <v>0</v>
      </c>
      <c r="AH693" s="8">
        <f t="shared" ref="AH693:AH700" si="620">SUM(Q685,Q693)</f>
        <v>214000</v>
      </c>
      <c r="AI693" s="8">
        <f t="shared" ref="AI693:AI700" si="621">SUM(R685,R693)</f>
        <v>98000</v>
      </c>
      <c r="AJ693" s="8">
        <f t="shared" ref="AJ693:AJ700" si="622">SUM(S685,S693)</f>
        <v>36000</v>
      </c>
      <c r="AK693" s="8">
        <f t="shared" ref="AK693:AK700" si="623">SUM(T685,T693)</f>
        <v>99000</v>
      </c>
    </row>
    <row r="694" spans="1:37" ht="16" x14ac:dyDescent="0.2">
      <c r="A694" s="7" t="s">
        <v>945</v>
      </c>
      <c r="B694" s="7" t="s">
        <v>944</v>
      </c>
      <c r="C694" s="7" t="s">
        <v>777</v>
      </c>
      <c r="D694" s="7" t="s">
        <v>786</v>
      </c>
      <c r="E694" s="8">
        <v>2016</v>
      </c>
      <c r="F694" s="8">
        <v>20</v>
      </c>
      <c r="G694" s="8">
        <v>20</v>
      </c>
      <c r="H694" s="8">
        <v>928000</v>
      </c>
      <c r="I694" s="8">
        <v>849000</v>
      </c>
      <c r="J694" s="8">
        <v>452000</v>
      </c>
      <c r="K694" s="8">
        <v>452000</v>
      </c>
      <c r="L694" s="8">
        <v>353000</v>
      </c>
      <c r="M694" s="8">
        <v>23000</v>
      </c>
      <c r="N694" s="8">
        <v>32000</v>
      </c>
      <c r="O694" s="8">
        <v>103000</v>
      </c>
      <c r="P694" s="8">
        <v>0</v>
      </c>
      <c r="Q694" s="8">
        <v>117000</v>
      </c>
      <c r="R694" s="8">
        <v>51000</v>
      </c>
      <c r="S694" s="8">
        <v>27000</v>
      </c>
      <c r="T694" s="8">
        <v>44000</v>
      </c>
      <c r="V694" t="s">
        <v>322</v>
      </c>
      <c r="W694" s="8">
        <f t="shared" ref="W694:W699" si="624">SUM(F686,F694)</f>
        <v>65</v>
      </c>
      <c r="X694" s="8">
        <f t="shared" si="610"/>
        <v>65</v>
      </c>
      <c r="Y694" s="8">
        <f t="shared" si="611"/>
        <v>1838000</v>
      </c>
      <c r="Z694" s="8">
        <f t="shared" si="612"/>
        <v>1688000</v>
      </c>
      <c r="AA694" s="8">
        <f t="shared" si="613"/>
        <v>875000</v>
      </c>
      <c r="AB694" s="8">
        <f t="shared" si="614"/>
        <v>875000</v>
      </c>
      <c r="AC694" s="8">
        <f t="shared" si="615"/>
        <v>691000</v>
      </c>
      <c r="AD694" s="8">
        <f t="shared" si="616"/>
        <v>32000</v>
      </c>
      <c r="AE694" s="8">
        <f t="shared" si="617"/>
        <v>59000</v>
      </c>
      <c r="AF694" s="8">
        <f t="shared" si="618"/>
        <v>210000</v>
      </c>
      <c r="AG694" s="8">
        <f t="shared" si="619"/>
        <v>0</v>
      </c>
      <c r="AH694" s="8">
        <f t="shared" si="620"/>
        <v>236000</v>
      </c>
      <c r="AI694" s="8">
        <f t="shared" si="621"/>
        <v>102000</v>
      </c>
      <c r="AJ694" s="8">
        <f t="shared" si="622"/>
        <v>52000</v>
      </c>
      <c r="AK694" s="8">
        <f t="shared" si="623"/>
        <v>122000</v>
      </c>
    </row>
    <row r="695" spans="1:37" ht="16" x14ac:dyDescent="0.2">
      <c r="A695" s="7" t="s">
        <v>945</v>
      </c>
      <c r="B695" s="7" t="s">
        <v>944</v>
      </c>
      <c r="C695" s="7" t="s">
        <v>777</v>
      </c>
      <c r="D695" s="7" t="s">
        <v>786</v>
      </c>
      <c r="E695" s="8">
        <v>2017</v>
      </c>
      <c r="F695" s="8">
        <v>19</v>
      </c>
      <c r="G695" s="8">
        <v>19</v>
      </c>
      <c r="H695" s="8">
        <v>904000</v>
      </c>
      <c r="I695" s="8">
        <v>770000</v>
      </c>
      <c r="J695" s="8">
        <v>427000</v>
      </c>
      <c r="K695" s="8">
        <v>427000</v>
      </c>
      <c r="L695" s="8">
        <v>309000</v>
      </c>
      <c r="M695" s="8">
        <v>10000</v>
      </c>
      <c r="N695" s="8">
        <v>12000</v>
      </c>
      <c r="O695" s="8">
        <v>105000</v>
      </c>
      <c r="P695" s="8">
        <v>0</v>
      </c>
      <c r="Q695" s="8">
        <v>109000</v>
      </c>
      <c r="R695" s="8">
        <v>53000</v>
      </c>
      <c r="S695" s="8">
        <v>20000</v>
      </c>
      <c r="T695" s="8">
        <v>34000</v>
      </c>
      <c r="V695" t="s">
        <v>322</v>
      </c>
      <c r="W695" s="8">
        <f t="shared" si="624"/>
        <v>72</v>
      </c>
      <c r="X695" s="8">
        <f t="shared" si="610"/>
        <v>72</v>
      </c>
      <c r="Y695" s="8">
        <f t="shared" si="611"/>
        <v>1831000</v>
      </c>
      <c r="Z695" s="8">
        <f t="shared" si="612"/>
        <v>1559000</v>
      </c>
      <c r="AA695" s="8">
        <f t="shared" si="613"/>
        <v>810000</v>
      </c>
      <c r="AB695" s="8">
        <f t="shared" si="614"/>
        <v>810000</v>
      </c>
      <c r="AC695" s="8">
        <f t="shared" si="615"/>
        <v>628000</v>
      </c>
      <c r="AD695" s="8">
        <f t="shared" si="616"/>
        <v>18000</v>
      </c>
      <c r="AE695" s="8">
        <f t="shared" si="617"/>
        <v>22000</v>
      </c>
      <c r="AF695" s="8">
        <f t="shared" si="618"/>
        <v>219000</v>
      </c>
      <c r="AG695" s="8">
        <f t="shared" si="619"/>
        <v>0</v>
      </c>
      <c r="AH695" s="8">
        <f t="shared" si="620"/>
        <v>225000</v>
      </c>
      <c r="AI695" s="8">
        <f t="shared" si="621"/>
        <v>102000</v>
      </c>
      <c r="AJ695" s="8">
        <f t="shared" si="622"/>
        <v>42000</v>
      </c>
      <c r="AK695" s="8">
        <f t="shared" si="623"/>
        <v>121000</v>
      </c>
    </row>
    <row r="696" spans="1:37" ht="16" x14ac:dyDescent="0.2">
      <c r="A696" s="7" t="s">
        <v>945</v>
      </c>
      <c r="B696" s="7" t="s">
        <v>944</v>
      </c>
      <c r="C696" s="7" t="s">
        <v>777</v>
      </c>
      <c r="D696" s="7" t="s">
        <v>786</v>
      </c>
      <c r="E696" s="8">
        <v>2018</v>
      </c>
      <c r="F696" s="8">
        <v>23</v>
      </c>
      <c r="G696" s="8">
        <v>23</v>
      </c>
      <c r="H696" s="8">
        <v>878000</v>
      </c>
      <c r="I696" s="8">
        <v>774000</v>
      </c>
      <c r="J696" s="8">
        <v>421000</v>
      </c>
      <c r="K696" s="8">
        <v>421000</v>
      </c>
      <c r="L696" s="8">
        <v>316000</v>
      </c>
      <c r="M696" s="8">
        <v>10000</v>
      </c>
      <c r="N696" s="8">
        <v>19000</v>
      </c>
      <c r="O696" s="8">
        <v>113000</v>
      </c>
      <c r="P696" s="8">
        <v>0</v>
      </c>
      <c r="Q696" s="8">
        <v>95000</v>
      </c>
      <c r="R696" s="8">
        <v>57000</v>
      </c>
      <c r="S696" s="8">
        <v>22000</v>
      </c>
      <c r="T696" s="8">
        <v>37000</v>
      </c>
      <c r="V696" t="s">
        <v>322</v>
      </c>
      <c r="W696" s="8">
        <f t="shared" si="624"/>
        <v>71</v>
      </c>
      <c r="X696" s="8">
        <f t="shared" si="610"/>
        <v>71</v>
      </c>
      <c r="Y696" s="8">
        <f t="shared" si="611"/>
        <v>1799000</v>
      </c>
      <c r="Z696" s="8">
        <f t="shared" si="612"/>
        <v>1597000</v>
      </c>
      <c r="AA696" s="8">
        <f t="shared" si="613"/>
        <v>839000</v>
      </c>
      <c r="AB696" s="8">
        <f t="shared" si="614"/>
        <v>839000</v>
      </c>
      <c r="AC696" s="8">
        <f t="shared" si="615"/>
        <v>636000</v>
      </c>
      <c r="AD696" s="8">
        <f t="shared" si="616"/>
        <v>20000</v>
      </c>
      <c r="AE696" s="8">
        <f t="shared" si="617"/>
        <v>49000</v>
      </c>
      <c r="AF696" s="8">
        <f t="shared" si="618"/>
        <v>226000</v>
      </c>
      <c r="AG696" s="8">
        <f t="shared" si="619"/>
        <v>0</v>
      </c>
      <c r="AH696" s="8">
        <f t="shared" si="620"/>
        <v>185000</v>
      </c>
      <c r="AI696" s="8">
        <f t="shared" si="621"/>
        <v>112000</v>
      </c>
      <c r="AJ696" s="8">
        <f t="shared" si="622"/>
        <v>44000</v>
      </c>
      <c r="AK696" s="8">
        <f t="shared" si="623"/>
        <v>122000</v>
      </c>
    </row>
    <row r="697" spans="1:37" ht="16" x14ac:dyDescent="0.2">
      <c r="A697" s="7" t="s">
        <v>945</v>
      </c>
      <c r="B697" s="7" t="s">
        <v>944</v>
      </c>
      <c r="C697" s="7" t="s">
        <v>777</v>
      </c>
      <c r="D697" s="7" t="s">
        <v>786</v>
      </c>
      <c r="E697" s="8">
        <v>2019</v>
      </c>
      <c r="F697" s="8">
        <v>22</v>
      </c>
      <c r="G697" s="8">
        <v>22</v>
      </c>
      <c r="H697" s="8">
        <v>851000</v>
      </c>
      <c r="I697" s="8">
        <v>797000</v>
      </c>
      <c r="J697" s="8">
        <v>430000</v>
      </c>
      <c r="K697" s="8">
        <v>430000</v>
      </c>
      <c r="L697" s="8">
        <v>323000</v>
      </c>
      <c r="M697" s="8">
        <v>9000</v>
      </c>
      <c r="N697" s="8">
        <v>30000</v>
      </c>
      <c r="O697" s="8">
        <v>111000</v>
      </c>
      <c r="P697" s="8">
        <v>0</v>
      </c>
      <c r="Q697" s="8">
        <v>93000</v>
      </c>
      <c r="R697" s="8">
        <v>52000</v>
      </c>
      <c r="S697" s="8">
        <v>28000</v>
      </c>
      <c r="T697" s="8">
        <v>44000</v>
      </c>
      <c r="V697" t="s">
        <v>322</v>
      </c>
      <c r="W697" s="8">
        <f t="shared" si="624"/>
        <v>69</v>
      </c>
      <c r="X697" s="8">
        <f t="shared" si="610"/>
        <v>69</v>
      </c>
      <c r="Y697" s="8">
        <f t="shared" si="611"/>
        <v>1739000</v>
      </c>
      <c r="Z697" s="8">
        <f t="shared" si="612"/>
        <v>1644000</v>
      </c>
      <c r="AA697" s="8">
        <f t="shared" si="613"/>
        <v>886000</v>
      </c>
      <c r="AB697" s="8">
        <f t="shared" si="614"/>
        <v>886000</v>
      </c>
      <c r="AC697" s="8">
        <f t="shared" si="615"/>
        <v>635000</v>
      </c>
      <c r="AD697" s="8">
        <f t="shared" si="616"/>
        <v>18000</v>
      </c>
      <c r="AE697" s="8">
        <f t="shared" si="617"/>
        <v>46000</v>
      </c>
      <c r="AF697" s="8">
        <f t="shared" si="618"/>
        <v>222000</v>
      </c>
      <c r="AG697" s="8">
        <f t="shared" si="619"/>
        <v>0</v>
      </c>
      <c r="AH697" s="8">
        <f t="shared" si="620"/>
        <v>189000</v>
      </c>
      <c r="AI697" s="8">
        <f t="shared" si="621"/>
        <v>104000</v>
      </c>
      <c r="AJ697" s="8">
        <f t="shared" si="622"/>
        <v>56000</v>
      </c>
      <c r="AK697" s="8">
        <f t="shared" si="623"/>
        <v>123000</v>
      </c>
    </row>
    <row r="698" spans="1:37" ht="16" x14ac:dyDescent="0.2">
      <c r="A698" s="7" t="s">
        <v>945</v>
      </c>
      <c r="B698" s="7" t="s">
        <v>944</v>
      </c>
      <c r="C698" s="7" t="s">
        <v>777</v>
      </c>
      <c r="D698" s="7" t="s">
        <v>786</v>
      </c>
      <c r="E698" s="8">
        <v>2020</v>
      </c>
      <c r="F698" s="8">
        <v>26</v>
      </c>
      <c r="G698" s="8">
        <v>26</v>
      </c>
      <c r="H698" s="8">
        <v>775000</v>
      </c>
      <c r="I698" s="8">
        <v>710000</v>
      </c>
      <c r="J698" s="8">
        <v>360000</v>
      </c>
      <c r="K698" s="8">
        <v>360000</v>
      </c>
      <c r="L698" s="8">
        <v>307000</v>
      </c>
      <c r="M698" s="8">
        <v>9000</v>
      </c>
      <c r="N698" s="8">
        <v>11000</v>
      </c>
      <c r="O698" s="8">
        <v>113000</v>
      </c>
      <c r="P698" s="8">
        <v>0</v>
      </c>
      <c r="Q698" s="8">
        <v>96000</v>
      </c>
      <c r="R698" s="8">
        <v>59000</v>
      </c>
      <c r="S698" s="8">
        <v>19000</v>
      </c>
      <c r="T698" s="8">
        <v>43000</v>
      </c>
      <c r="V698" t="s">
        <v>322</v>
      </c>
      <c r="W698" s="8">
        <f t="shared" si="624"/>
        <v>69</v>
      </c>
      <c r="X698" s="8">
        <f t="shared" si="610"/>
        <v>69</v>
      </c>
      <c r="Y698" s="8">
        <f t="shared" si="611"/>
        <v>1654000</v>
      </c>
      <c r="Z698" s="8">
        <f t="shared" si="612"/>
        <v>1532000</v>
      </c>
      <c r="AA698" s="8">
        <f t="shared" si="613"/>
        <v>806000</v>
      </c>
      <c r="AB698" s="8">
        <f t="shared" si="614"/>
        <v>806000</v>
      </c>
      <c r="AC698" s="8">
        <f t="shared" si="615"/>
        <v>597000</v>
      </c>
      <c r="AD698" s="8">
        <f t="shared" si="616"/>
        <v>17000</v>
      </c>
      <c r="AE698" s="8">
        <f t="shared" si="617"/>
        <v>35000</v>
      </c>
      <c r="AF698" s="8">
        <f t="shared" si="618"/>
        <v>211000</v>
      </c>
      <c r="AG698" s="8">
        <f t="shared" si="619"/>
        <v>0</v>
      </c>
      <c r="AH698" s="8">
        <f t="shared" si="620"/>
        <v>180000</v>
      </c>
      <c r="AI698" s="8">
        <f t="shared" si="621"/>
        <v>116000</v>
      </c>
      <c r="AJ698" s="8">
        <f t="shared" si="622"/>
        <v>38000</v>
      </c>
      <c r="AK698" s="8">
        <f t="shared" si="623"/>
        <v>129000</v>
      </c>
    </row>
    <row r="699" spans="1:37" ht="16" x14ac:dyDescent="0.2">
      <c r="A699" s="7" t="s">
        <v>945</v>
      </c>
      <c r="B699" s="7" t="s">
        <v>944</v>
      </c>
      <c r="C699" s="7" t="s">
        <v>777</v>
      </c>
      <c r="D699" s="7" t="s">
        <v>786</v>
      </c>
      <c r="E699" s="8">
        <v>2021</v>
      </c>
      <c r="F699" s="8">
        <v>24</v>
      </c>
      <c r="G699" s="8">
        <v>24</v>
      </c>
      <c r="H699" s="8">
        <v>771000</v>
      </c>
      <c r="I699" s="8">
        <v>761000</v>
      </c>
      <c r="J699" s="8">
        <v>425000</v>
      </c>
      <c r="K699" s="8">
        <v>425000</v>
      </c>
      <c r="L699" s="8">
        <v>294000</v>
      </c>
      <c r="M699" s="8">
        <v>9000</v>
      </c>
      <c r="N699" s="8">
        <v>17000</v>
      </c>
      <c r="O699" s="8">
        <v>100000</v>
      </c>
      <c r="P699" s="8">
        <v>0</v>
      </c>
      <c r="Q699" s="8">
        <v>85000</v>
      </c>
      <c r="R699" s="8">
        <v>59000</v>
      </c>
      <c r="S699" s="8">
        <v>24000</v>
      </c>
      <c r="T699" s="8">
        <v>42000</v>
      </c>
      <c r="V699" t="s">
        <v>322</v>
      </c>
      <c r="W699" s="8">
        <f t="shared" si="624"/>
        <v>77</v>
      </c>
      <c r="X699" s="8">
        <f t="shared" si="610"/>
        <v>77</v>
      </c>
      <c r="Y699" s="8">
        <f t="shared" si="611"/>
        <v>1634000</v>
      </c>
      <c r="Z699" s="8">
        <f t="shared" si="612"/>
        <v>1621000</v>
      </c>
      <c r="AA699" s="8">
        <f t="shared" si="613"/>
        <v>892000</v>
      </c>
      <c r="AB699" s="8">
        <f t="shared" si="614"/>
        <v>892000</v>
      </c>
      <c r="AC699" s="8">
        <f t="shared" si="615"/>
        <v>589000</v>
      </c>
      <c r="AD699" s="8">
        <f t="shared" si="616"/>
        <v>18000</v>
      </c>
      <c r="AE699" s="8">
        <f t="shared" si="617"/>
        <v>35000</v>
      </c>
      <c r="AF699" s="8">
        <f t="shared" si="618"/>
        <v>199000</v>
      </c>
      <c r="AG699" s="8">
        <f t="shared" si="619"/>
        <v>0</v>
      </c>
      <c r="AH699" s="8">
        <f t="shared" si="620"/>
        <v>172000</v>
      </c>
      <c r="AI699" s="8">
        <f t="shared" si="621"/>
        <v>117000</v>
      </c>
      <c r="AJ699" s="8">
        <f t="shared" si="622"/>
        <v>48000</v>
      </c>
      <c r="AK699" s="8">
        <f t="shared" si="623"/>
        <v>140000</v>
      </c>
    </row>
    <row r="700" spans="1:37" ht="16" x14ac:dyDescent="0.2">
      <c r="A700" s="7" t="s">
        <v>945</v>
      </c>
      <c r="B700" s="7" t="s">
        <v>944</v>
      </c>
      <c r="C700" s="7" t="s">
        <v>777</v>
      </c>
      <c r="D700" s="7" t="s">
        <v>786</v>
      </c>
      <c r="E700" s="8">
        <v>2022</v>
      </c>
      <c r="F700" s="8">
        <v>24</v>
      </c>
      <c r="G700" s="8">
        <v>24</v>
      </c>
      <c r="H700" s="8">
        <v>818000</v>
      </c>
      <c r="I700" s="8">
        <v>741000</v>
      </c>
      <c r="J700" s="8">
        <v>407000</v>
      </c>
      <c r="K700" s="8">
        <v>407000</v>
      </c>
      <c r="L700" s="8">
        <v>297000</v>
      </c>
      <c r="M700" s="8">
        <v>8000</v>
      </c>
      <c r="N700" s="8">
        <v>11000</v>
      </c>
      <c r="O700" s="8">
        <v>97000</v>
      </c>
      <c r="P700" s="8">
        <v>0</v>
      </c>
      <c r="Q700" s="8">
        <v>80000</v>
      </c>
      <c r="R700" s="8">
        <v>71000</v>
      </c>
      <c r="S700" s="8">
        <v>30000</v>
      </c>
      <c r="T700" s="8">
        <v>37000</v>
      </c>
      <c r="V700" t="s">
        <v>322</v>
      </c>
      <c r="W700" s="8">
        <f>SUM(F692,F700)</f>
        <v>62</v>
      </c>
      <c r="X700" s="8">
        <f t="shared" si="610"/>
        <v>62</v>
      </c>
      <c r="Y700" s="8">
        <f t="shared" si="611"/>
        <v>1903000</v>
      </c>
      <c r="Z700" s="8">
        <f t="shared" si="612"/>
        <v>1705000</v>
      </c>
      <c r="AA700" s="8">
        <f t="shared" si="613"/>
        <v>919000</v>
      </c>
      <c r="AB700" s="8">
        <f t="shared" si="614"/>
        <v>919000</v>
      </c>
      <c r="AC700" s="8">
        <f t="shared" si="615"/>
        <v>646000</v>
      </c>
      <c r="AD700" s="8">
        <f t="shared" si="616"/>
        <v>17000</v>
      </c>
      <c r="AE700" s="8">
        <f t="shared" si="617"/>
        <v>22000</v>
      </c>
      <c r="AF700" s="8">
        <f t="shared" si="618"/>
        <v>197000</v>
      </c>
      <c r="AG700" s="8">
        <f t="shared" si="619"/>
        <v>0</v>
      </c>
      <c r="AH700" s="8">
        <f t="shared" si="620"/>
        <v>212000</v>
      </c>
      <c r="AI700" s="8">
        <f t="shared" si="621"/>
        <v>138000</v>
      </c>
      <c r="AJ700" s="8">
        <f t="shared" si="622"/>
        <v>60000</v>
      </c>
      <c r="AK700" s="8">
        <f t="shared" si="623"/>
        <v>140000</v>
      </c>
    </row>
    <row r="701" spans="1:37" x14ac:dyDescent="0.2">
      <c r="A701" s="7" t="s">
        <v>943</v>
      </c>
      <c r="B701" s="7" t="s">
        <v>942</v>
      </c>
      <c r="C701" s="7" t="s">
        <v>777</v>
      </c>
      <c r="D701" s="7" t="s">
        <v>786</v>
      </c>
      <c r="E701" s="8">
        <v>2015</v>
      </c>
      <c r="F701" s="8">
        <v>233</v>
      </c>
      <c r="G701" s="8">
        <v>233</v>
      </c>
      <c r="H701" s="8">
        <v>2296000</v>
      </c>
      <c r="I701" s="8">
        <v>2179000</v>
      </c>
      <c r="J701" s="8">
        <v>1387000</v>
      </c>
      <c r="K701" s="8">
        <v>1387000</v>
      </c>
      <c r="L701" s="8">
        <v>597000</v>
      </c>
      <c r="M701" s="8">
        <v>1000</v>
      </c>
      <c r="N701" s="8">
        <v>90000</v>
      </c>
      <c r="O701" s="8">
        <v>63000</v>
      </c>
      <c r="P701" s="8">
        <v>83000</v>
      </c>
      <c r="Q701" s="8">
        <v>193000</v>
      </c>
      <c r="R701" s="8">
        <v>107000</v>
      </c>
      <c r="S701" s="8">
        <v>60000</v>
      </c>
      <c r="T701" s="8">
        <v>195000</v>
      </c>
    </row>
    <row r="702" spans="1:37" x14ac:dyDescent="0.2">
      <c r="A702" s="7" t="s">
        <v>943</v>
      </c>
      <c r="B702" s="7" t="s">
        <v>942</v>
      </c>
      <c r="C702" s="7" t="s">
        <v>777</v>
      </c>
      <c r="D702" s="7" t="s">
        <v>786</v>
      </c>
      <c r="E702" s="8">
        <v>2016</v>
      </c>
      <c r="F702" s="8">
        <v>235</v>
      </c>
      <c r="G702" s="8">
        <v>235</v>
      </c>
      <c r="H702" s="8">
        <v>2345000</v>
      </c>
      <c r="I702" s="8">
        <v>2284000</v>
      </c>
      <c r="J702" s="8">
        <v>1415000</v>
      </c>
      <c r="K702" s="8">
        <v>1415000</v>
      </c>
      <c r="L702" s="8">
        <v>690000</v>
      </c>
      <c r="M702" s="8">
        <v>57000</v>
      </c>
      <c r="N702" s="8">
        <v>50000</v>
      </c>
      <c r="O702" s="8">
        <v>81000</v>
      </c>
      <c r="P702" s="8">
        <v>94000</v>
      </c>
      <c r="Q702" s="8">
        <v>237000</v>
      </c>
      <c r="R702" s="8">
        <v>94000</v>
      </c>
      <c r="S702" s="8">
        <v>77000</v>
      </c>
      <c r="T702" s="8">
        <v>179000</v>
      </c>
    </row>
    <row r="703" spans="1:37" x14ac:dyDescent="0.2">
      <c r="A703" s="7" t="s">
        <v>943</v>
      </c>
      <c r="B703" s="7" t="s">
        <v>942</v>
      </c>
      <c r="C703" s="7" t="s">
        <v>777</v>
      </c>
      <c r="D703" s="7" t="s">
        <v>786</v>
      </c>
      <c r="E703" s="8">
        <v>2017</v>
      </c>
      <c r="F703" s="8">
        <v>233</v>
      </c>
      <c r="G703" s="8">
        <v>233</v>
      </c>
      <c r="H703" s="8">
        <v>2460000</v>
      </c>
      <c r="I703" s="8">
        <v>2331000</v>
      </c>
      <c r="J703" s="8">
        <v>1450000</v>
      </c>
      <c r="K703" s="8">
        <v>1450000</v>
      </c>
      <c r="L703" s="8">
        <v>743000</v>
      </c>
      <c r="M703" s="8">
        <v>66000</v>
      </c>
      <c r="N703" s="8">
        <v>46000</v>
      </c>
      <c r="O703" s="8">
        <v>92000</v>
      </c>
      <c r="P703" s="8">
        <v>110000</v>
      </c>
      <c r="Q703" s="8">
        <v>276000</v>
      </c>
      <c r="R703" s="8">
        <v>97000</v>
      </c>
      <c r="S703" s="8">
        <v>56000</v>
      </c>
      <c r="T703" s="8">
        <v>138000</v>
      </c>
    </row>
    <row r="704" spans="1:37" x14ac:dyDescent="0.2">
      <c r="A704" s="7" t="s">
        <v>943</v>
      </c>
      <c r="B704" s="7" t="s">
        <v>942</v>
      </c>
      <c r="C704" s="7" t="s">
        <v>777</v>
      </c>
      <c r="D704" s="7" t="s">
        <v>786</v>
      </c>
      <c r="E704" s="8">
        <v>2018</v>
      </c>
      <c r="F704" s="8">
        <v>252</v>
      </c>
      <c r="G704" s="8">
        <v>252</v>
      </c>
      <c r="H704" s="8">
        <v>2430000</v>
      </c>
      <c r="I704" s="8">
        <v>2381000</v>
      </c>
      <c r="J704" s="8">
        <v>1433000</v>
      </c>
      <c r="K704" s="8">
        <v>1433000</v>
      </c>
      <c r="L704" s="8">
        <v>796000</v>
      </c>
      <c r="M704" s="8">
        <v>65000</v>
      </c>
      <c r="N704" s="8">
        <v>42000</v>
      </c>
      <c r="O704" s="8">
        <v>120000</v>
      </c>
      <c r="P704" s="8">
        <v>107000</v>
      </c>
      <c r="Q704" s="8">
        <v>285000</v>
      </c>
      <c r="R704" s="8">
        <v>106000</v>
      </c>
      <c r="S704" s="8">
        <v>71000</v>
      </c>
      <c r="T704" s="8">
        <v>152000</v>
      </c>
    </row>
    <row r="705" spans="1:37" x14ac:dyDescent="0.2">
      <c r="A705" s="7" t="s">
        <v>943</v>
      </c>
      <c r="B705" s="7" t="s">
        <v>942</v>
      </c>
      <c r="C705" s="7" t="s">
        <v>777</v>
      </c>
      <c r="D705" s="7" t="s">
        <v>786</v>
      </c>
      <c r="E705" s="8">
        <v>2019</v>
      </c>
      <c r="F705" s="8">
        <v>251</v>
      </c>
      <c r="G705" s="8">
        <v>251</v>
      </c>
      <c r="H705" s="8">
        <v>2512000</v>
      </c>
      <c r="I705" s="8">
        <v>2380000</v>
      </c>
      <c r="J705" s="8">
        <v>1375000</v>
      </c>
      <c r="K705" s="8">
        <v>1375000</v>
      </c>
      <c r="L705" s="8">
        <v>853000</v>
      </c>
      <c r="M705" s="8">
        <v>76000</v>
      </c>
      <c r="N705" s="8">
        <v>54000</v>
      </c>
      <c r="O705" s="8">
        <v>153000</v>
      </c>
      <c r="P705" s="8">
        <v>137000</v>
      </c>
      <c r="Q705" s="8">
        <v>268000</v>
      </c>
      <c r="R705" s="8">
        <v>110000</v>
      </c>
      <c r="S705" s="8">
        <v>55000</v>
      </c>
      <c r="T705" s="8">
        <v>152000</v>
      </c>
    </row>
    <row r="706" spans="1:37" x14ac:dyDescent="0.2">
      <c r="A706" s="7" t="s">
        <v>943</v>
      </c>
      <c r="B706" s="7" t="s">
        <v>942</v>
      </c>
      <c r="C706" s="7" t="s">
        <v>777</v>
      </c>
      <c r="D706" s="7" t="s">
        <v>786</v>
      </c>
      <c r="E706" s="8">
        <v>2020</v>
      </c>
      <c r="F706" s="8">
        <v>250</v>
      </c>
      <c r="G706" s="8">
        <v>250</v>
      </c>
      <c r="H706" s="8">
        <v>2702000</v>
      </c>
      <c r="I706" s="8">
        <v>2526000</v>
      </c>
      <c r="J706" s="8">
        <v>1511000</v>
      </c>
      <c r="K706" s="8">
        <v>1511000</v>
      </c>
      <c r="L706" s="8">
        <v>871000</v>
      </c>
      <c r="M706" s="8">
        <v>72000</v>
      </c>
      <c r="N706" s="8">
        <v>85000</v>
      </c>
      <c r="O706" s="8">
        <v>113000</v>
      </c>
      <c r="P706" s="8">
        <v>157000</v>
      </c>
      <c r="Q706" s="8">
        <v>278000</v>
      </c>
      <c r="R706" s="8">
        <v>104000</v>
      </c>
      <c r="S706" s="8">
        <v>62000</v>
      </c>
      <c r="T706" s="8">
        <v>144000</v>
      </c>
    </row>
    <row r="707" spans="1:37" x14ac:dyDescent="0.2">
      <c r="A707" s="7" t="s">
        <v>943</v>
      </c>
      <c r="B707" s="7" t="s">
        <v>942</v>
      </c>
      <c r="C707" s="7" t="s">
        <v>777</v>
      </c>
      <c r="D707" s="7" t="s">
        <v>786</v>
      </c>
      <c r="E707" s="8">
        <v>2021</v>
      </c>
      <c r="F707" s="8">
        <v>245</v>
      </c>
      <c r="G707" s="8">
        <v>245</v>
      </c>
      <c r="H707" s="8">
        <v>3112000</v>
      </c>
      <c r="I707" s="8">
        <v>2940000</v>
      </c>
      <c r="J707" s="8">
        <v>1730000</v>
      </c>
      <c r="K707" s="8">
        <v>1730000</v>
      </c>
      <c r="L707" s="8">
        <v>1020000</v>
      </c>
      <c r="M707" s="8">
        <v>78000</v>
      </c>
      <c r="N707" s="8">
        <v>45000</v>
      </c>
      <c r="O707" s="8">
        <v>123000</v>
      </c>
      <c r="P707" s="8">
        <v>167000</v>
      </c>
      <c r="Q707" s="8">
        <v>425000</v>
      </c>
      <c r="R707" s="8">
        <v>110000</v>
      </c>
      <c r="S707" s="8">
        <v>72000</v>
      </c>
      <c r="T707" s="8">
        <v>190000</v>
      </c>
    </row>
    <row r="708" spans="1:37" x14ac:dyDescent="0.2">
      <c r="A708" s="7" t="s">
        <v>943</v>
      </c>
      <c r="B708" s="7" t="s">
        <v>942</v>
      </c>
      <c r="C708" s="7" t="s">
        <v>777</v>
      </c>
      <c r="D708" s="7" t="s">
        <v>786</v>
      </c>
      <c r="E708" s="8">
        <v>2022</v>
      </c>
      <c r="F708" s="8">
        <v>274</v>
      </c>
      <c r="G708" s="8">
        <v>274</v>
      </c>
      <c r="H708" s="8">
        <v>3136000</v>
      </c>
      <c r="I708" s="8">
        <v>3010000</v>
      </c>
      <c r="J708" s="8">
        <v>1705000</v>
      </c>
      <c r="K708" s="8">
        <v>1705000</v>
      </c>
      <c r="L708" s="8">
        <v>1089000</v>
      </c>
      <c r="M708" s="8">
        <v>94000</v>
      </c>
      <c r="N708" s="8">
        <v>68000</v>
      </c>
      <c r="O708" s="8">
        <v>153000</v>
      </c>
      <c r="P708" s="8">
        <v>167000</v>
      </c>
      <c r="Q708" s="8">
        <v>377000</v>
      </c>
      <c r="R708" s="8">
        <v>128000</v>
      </c>
      <c r="S708" s="8">
        <v>102000</v>
      </c>
      <c r="T708" s="8">
        <v>216000</v>
      </c>
    </row>
    <row r="709" spans="1:37" ht="16" x14ac:dyDescent="0.2">
      <c r="A709" s="7" t="s">
        <v>941</v>
      </c>
      <c r="B709" s="7" t="s">
        <v>940</v>
      </c>
      <c r="C709" s="7" t="s">
        <v>777</v>
      </c>
      <c r="D709" s="7" t="s">
        <v>786</v>
      </c>
      <c r="E709" s="8">
        <v>2015</v>
      </c>
      <c r="F709" s="8">
        <v>122</v>
      </c>
      <c r="G709" s="8">
        <v>122</v>
      </c>
      <c r="H709" s="8">
        <v>1610000</v>
      </c>
      <c r="I709" s="8">
        <v>1550000</v>
      </c>
      <c r="J709" s="8">
        <v>987000</v>
      </c>
      <c r="K709" s="8">
        <v>987000</v>
      </c>
      <c r="L709" s="8">
        <v>563000</v>
      </c>
      <c r="M709" s="8">
        <v>0</v>
      </c>
      <c r="N709" s="8">
        <v>107000</v>
      </c>
      <c r="O709" s="8">
        <v>53000</v>
      </c>
      <c r="P709" s="8">
        <v>89000</v>
      </c>
      <c r="Q709" s="8">
        <v>188000</v>
      </c>
      <c r="R709" s="8">
        <v>75000</v>
      </c>
      <c r="S709" s="8">
        <v>51000</v>
      </c>
      <c r="T709" s="8">
        <v>0</v>
      </c>
      <c r="V709" t="s">
        <v>26</v>
      </c>
      <c r="W709" s="8">
        <f>SUM(F701,F709)</f>
        <v>355</v>
      </c>
      <c r="X709" s="8">
        <f t="shared" ref="X709:X716" si="625">SUM(G701,G709)</f>
        <v>355</v>
      </c>
      <c r="Y709" s="8">
        <f t="shared" ref="Y709:Y716" si="626">SUM(H701,H709)</f>
        <v>3906000</v>
      </c>
      <c r="Z709" s="8">
        <f t="shared" ref="Z709:Z716" si="627">SUM(I701,I709)</f>
        <v>3729000</v>
      </c>
      <c r="AA709" s="8">
        <f t="shared" ref="AA709:AA716" si="628">SUM(J701,J709)</f>
        <v>2374000</v>
      </c>
      <c r="AB709" s="8">
        <f t="shared" ref="AB709:AB716" si="629">SUM(K701,K709)</f>
        <v>2374000</v>
      </c>
      <c r="AC709" s="8">
        <f t="shared" ref="AC709:AC716" si="630">SUM(L701,L709)</f>
        <v>1160000</v>
      </c>
      <c r="AD709" s="8">
        <f t="shared" ref="AD709:AD716" si="631">SUM(M701,M709)</f>
        <v>1000</v>
      </c>
      <c r="AE709" s="8">
        <f t="shared" ref="AE709:AE716" si="632">SUM(N701,N709)</f>
        <v>197000</v>
      </c>
      <c r="AF709" s="8">
        <f t="shared" ref="AF709:AF716" si="633">SUM(O701,O709)</f>
        <v>116000</v>
      </c>
      <c r="AG709" s="8">
        <f t="shared" ref="AG709:AG716" si="634">SUM(P701,P709)</f>
        <v>172000</v>
      </c>
      <c r="AH709" s="8">
        <f t="shared" ref="AH709:AH716" si="635">SUM(Q701,Q709)</f>
        <v>381000</v>
      </c>
      <c r="AI709" s="8">
        <f t="shared" ref="AI709:AI716" si="636">SUM(R701,R709)</f>
        <v>182000</v>
      </c>
      <c r="AJ709" s="8">
        <f t="shared" ref="AJ709:AJ716" si="637">SUM(S701,S709)</f>
        <v>111000</v>
      </c>
      <c r="AK709" s="8">
        <f t="shared" ref="AK709:AK716" si="638">SUM(T701,T709)</f>
        <v>195000</v>
      </c>
    </row>
    <row r="710" spans="1:37" ht="16" x14ac:dyDescent="0.2">
      <c r="A710" s="7" t="s">
        <v>941</v>
      </c>
      <c r="B710" s="7" t="s">
        <v>940</v>
      </c>
      <c r="C710" s="7" t="s">
        <v>777</v>
      </c>
      <c r="D710" s="7" t="s">
        <v>786</v>
      </c>
      <c r="E710" s="8">
        <v>2016</v>
      </c>
      <c r="F710" s="8">
        <v>125</v>
      </c>
      <c r="G710" s="8">
        <v>125</v>
      </c>
      <c r="H710" s="8">
        <v>1691000</v>
      </c>
      <c r="I710" s="8">
        <v>1577000</v>
      </c>
      <c r="J710" s="8">
        <v>1024000</v>
      </c>
      <c r="K710" s="8">
        <v>1024000</v>
      </c>
      <c r="L710" s="8">
        <v>541000</v>
      </c>
      <c r="M710" s="8">
        <v>53000</v>
      </c>
      <c r="N710" s="8">
        <v>25000</v>
      </c>
      <c r="O710" s="8">
        <v>58000</v>
      </c>
      <c r="P710" s="8">
        <v>116000</v>
      </c>
      <c r="Q710" s="8">
        <v>197000</v>
      </c>
      <c r="R710" s="8">
        <v>61000</v>
      </c>
      <c r="S710" s="8">
        <v>31000</v>
      </c>
      <c r="T710" s="8">
        <v>12000</v>
      </c>
      <c r="V710" t="s">
        <v>26</v>
      </c>
      <c r="W710" s="8">
        <f t="shared" ref="W710:W715" si="639">SUM(F702,F710)</f>
        <v>360</v>
      </c>
      <c r="X710" s="8">
        <f t="shared" si="625"/>
        <v>360</v>
      </c>
      <c r="Y710" s="8">
        <f t="shared" si="626"/>
        <v>4036000</v>
      </c>
      <c r="Z710" s="8">
        <f t="shared" si="627"/>
        <v>3861000</v>
      </c>
      <c r="AA710" s="8">
        <f t="shared" si="628"/>
        <v>2439000</v>
      </c>
      <c r="AB710" s="8">
        <f t="shared" si="629"/>
        <v>2439000</v>
      </c>
      <c r="AC710" s="8">
        <f t="shared" si="630"/>
        <v>1231000</v>
      </c>
      <c r="AD710" s="8">
        <f t="shared" si="631"/>
        <v>110000</v>
      </c>
      <c r="AE710" s="8">
        <f t="shared" si="632"/>
        <v>75000</v>
      </c>
      <c r="AF710" s="8">
        <f t="shared" si="633"/>
        <v>139000</v>
      </c>
      <c r="AG710" s="8">
        <f t="shared" si="634"/>
        <v>210000</v>
      </c>
      <c r="AH710" s="8">
        <f t="shared" si="635"/>
        <v>434000</v>
      </c>
      <c r="AI710" s="8">
        <f t="shared" si="636"/>
        <v>155000</v>
      </c>
      <c r="AJ710" s="8">
        <f t="shared" si="637"/>
        <v>108000</v>
      </c>
      <c r="AK710" s="8">
        <f t="shared" si="638"/>
        <v>191000</v>
      </c>
    </row>
    <row r="711" spans="1:37" ht="16" x14ac:dyDescent="0.2">
      <c r="A711" s="7" t="s">
        <v>941</v>
      </c>
      <c r="B711" s="7" t="s">
        <v>940</v>
      </c>
      <c r="C711" s="7" t="s">
        <v>777</v>
      </c>
      <c r="D711" s="7" t="s">
        <v>786</v>
      </c>
      <c r="E711" s="8">
        <v>2017</v>
      </c>
      <c r="F711" s="8">
        <v>118</v>
      </c>
      <c r="G711" s="8">
        <v>118</v>
      </c>
      <c r="H711" s="8">
        <v>1765000</v>
      </c>
      <c r="I711" s="8">
        <v>1636000</v>
      </c>
      <c r="J711" s="8">
        <v>1074000</v>
      </c>
      <c r="K711" s="8">
        <v>1074000</v>
      </c>
      <c r="L711" s="8">
        <v>562000</v>
      </c>
      <c r="M711" s="8">
        <v>59000</v>
      </c>
      <c r="N711" s="8">
        <v>25000</v>
      </c>
      <c r="O711" s="8">
        <v>55000</v>
      </c>
      <c r="P711" s="8">
        <v>120000</v>
      </c>
      <c r="Q711" s="8">
        <v>208000</v>
      </c>
      <c r="R711" s="8">
        <v>62000</v>
      </c>
      <c r="S711" s="8">
        <v>33000</v>
      </c>
      <c r="T711" s="8">
        <v>0</v>
      </c>
      <c r="V711" t="s">
        <v>26</v>
      </c>
      <c r="W711" s="8">
        <f t="shared" si="639"/>
        <v>351</v>
      </c>
      <c r="X711" s="8">
        <f t="shared" si="625"/>
        <v>351</v>
      </c>
      <c r="Y711" s="8">
        <f t="shared" si="626"/>
        <v>4225000</v>
      </c>
      <c r="Z711" s="8">
        <f t="shared" si="627"/>
        <v>3967000</v>
      </c>
      <c r="AA711" s="8">
        <f t="shared" si="628"/>
        <v>2524000</v>
      </c>
      <c r="AB711" s="8">
        <f t="shared" si="629"/>
        <v>2524000</v>
      </c>
      <c r="AC711" s="8">
        <f t="shared" si="630"/>
        <v>1305000</v>
      </c>
      <c r="AD711" s="8">
        <f t="shared" si="631"/>
        <v>125000</v>
      </c>
      <c r="AE711" s="8">
        <f t="shared" si="632"/>
        <v>71000</v>
      </c>
      <c r="AF711" s="8">
        <f t="shared" si="633"/>
        <v>147000</v>
      </c>
      <c r="AG711" s="8">
        <f t="shared" si="634"/>
        <v>230000</v>
      </c>
      <c r="AH711" s="8">
        <f t="shared" si="635"/>
        <v>484000</v>
      </c>
      <c r="AI711" s="8">
        <f t="shared" si="636"/>
        <v>159000</v>
      </c>
      <c r="AJ711" s="8">
        <f t="shared" si="637"/>
        <v>89000</v>
      </c>
      <c r="AK711" s="8">
        <f t="shared" si="638"/>
        <v>138000</v>
      </c>
    </row>
    <row r="712" spans="1:37" ht="16" x14ac:dyDescent="0.2">
      <c r="A712" s="7" t="s">
        <v>941</v>
      </c>
      <c r="B712" s="7" t="s">
        <v>940</v>
      </c>
      <c r="C712" s="7" t="s">
        <v>777</v>
      </c>
      <c r="D712" s="7" t="s">
        <v>786</v>
      </c>
      <c r="E712" s="8">
        <v>2018</v>
      </c>
      <c r="F712" s="8">
        <v>114</v>
      </c>
      <c r="G712" s="8">
        <v>114</v>
      </c>
      <c r="H712" s="8">
        <v>1733000</v>
      </c>
      <c r="I712" s="8">
        <v>1688000</v>
      </c>
      <c r="J712" s="8">
        <v>1080000</v>
      </c>
      <c r="K712" s="8">
        <v>1080000</v>
      </c>
      <c r="L712" s="8">
        <v>608000</v>
      </c>
      <c r="M712" s="8">
        <v>57000</v>
      </c>
      <c r="N712" s="8">
        <v>21000</v>
      </c>
      <c r="O712" s="8">
        <v>54000</v>
      </c>
      <c r="P712" s="8">
        <v>172000</v>
      </c>
      <c r="Q712" s="8">
        <v>194000</v>
      </c>
      <c r="R712" s="8">
        <v>69000</v>
      </c>
      <c r="S712" s="8">
        <v>41000</v>
      </c>
      <c r="T712" s="8">
        <v>0</v>
      </c>
      <c r="V712" t="s">
        <v>26</v>
      </c>
      <c r="W712" s="8">
        <f t="shared" si="639"/>
        <v>366</v>
      </c>
      <c r="X712" s="8">
        <f t="shared" si="625"/>
        <v>366</v>
      </c>
      <c r="Y712" s="8">
        <f t="shared" si="626"/>
        <v>4163000</v>
      </c>
      <c r="Z712" s="8">
        <f t="shared" si="627"/>
        <v>4069000</v>
      </c>
      <c r="AA712" s="8">
        <f t="shared" si="628"/>
        <v>2513000</v>
      </c>
      <c r="AB712" s="8">
        <f t="shared" si="629"/>
        <v>2513000</v>
      </c>
      <c r="AC712" s="8">
        <f t="shared" si="630"/>
        <v>1404000</v>
      </c>
      <c r="AD712" s="8">
        <f t="shared" si="631"/>
        <v>122000</v>
      </c>
      <c r="AE712" s="8">
        <f t="shared" si="632"/>
        <v>63000</v>
      </c>
      <c r="AF712" s="8">
        <f t="shared" si="633"/>
        <v>174000</v>
      </c>
      <c r="AG712" s="8">
        <f t="shared" si="634"/>
        <v>279000</v>
      </c>
      <c r="AH712" s="8">
        <f t="shared" si="635"/>
        <v>479000</v>
      </c>
      <c r="AI712" s="8">
        <f t="shared" si="636"/>
        <v>175000</v>
      </c>
      <c r="AJ712" s="8">
        <f t="shared" si="637"/>
        <v>112000</v>
      </c>
      <c r="AK712" s="8">
        <f t="shared" si="638"/>
        <v>152000</v>
      </c>
    </row>
    <row r="713" spans="1:37" ht="16" x14ac:dyDescent="0.2">
      <c r="A713" s="7" t="s">
        <v>941</v>
      </c>
      <c r="B713" s="7" t="s">
        <v>940</v>
      </c>
      <c r="C713" s="7" t="s">
        <v>777</v>
      </c>
      <c r="D713" s="7" t="s">
        <v>786</v>
      </c>
      <c r="E713" s="8">
        <v>2019</v>
      </c>
      <c r="F713" s="8">
        <v>112</v>
      </c>
      <c r="G713" s="8">
        <v>112</v>
      </c>
      <c r="H713" s="8">
        <v>1712000</v>
      </c>
      <c r="I713" s="8">
        <v>1647000</v>
      </c>
      <c r="J713" s="8">
        <v>1083000</v>
      </c>
      <c r="K713" s="8">
        <v>1083000</v>
      </c>
      <c r="L713" s="8">
        <v>564000</v>
      </c>
      <c r="M713" s="8">
        <v>62000</v>
      </c>
      <c r="N713" s="8">
        <v>10000</v>
      </c>
      <c r="O713" s="8">
        <v>80000</v>
      </c>
      <c r="P713" s="8">
        <v>60000</v>
      </c>
      <c r="Q713" s="8">
        <v>246000</v>
      </c>
      <c r="R713" s="8">
        <v>74000</v>
      </c>
      <c r="S713" s="8">
        <v>32000</v>
      </c>
      <c r="T713" s="8">
        <v>0</v>
      </c>
      <c r="V713" t="s">
        <v>26</v>
      </c>
      <c r="W713" s="8">
        <f t="shared" si="639"/>
        <v>363</v>
      </c>
      <c r="X713" s="8">
        <f t="shared" si="625"/>
        <v>363</v>
      </c>
      <c r="Y713" s="8">
        <f t="shared" si="626"/>
        <v>4224000</v>
      </c>
      <c r="Z713" s="8">
        <f t="shared" si="627"/>
        <v>4027000</v>
      </c>
      <c r="AA713" s="8">
        <f t="shared" si="628"/>
        <v>2458000</v>
      </c>
      <c r="AB713" s="8">
        <f t="shared" si="629"/>
        <v>2458000</v>
      </c>
      <c r="AC713" s="8">
        <f t="shared" si="630"/>
        <v>1417000</v>
      </c>
      <c r="AD713" s="8">
        <f t="shared" si="631"/>
        <v>138000</v>
      </c>
      <c r="AE713" s="8">
        <f t="shared" si="632"/>
        <v>64000</v>
      </c>
      <c r="AF713" s="8">
        <f t="shared" si="633"/>
        <v>233000</v>
      </c>
      <c r="AG713" s="8">
        <f t="shared" si="634"/>
        <v>197000</v>
      </c>
      <c r="AH713" s="8">
        <f t="shared" si="635"/>
        <v>514000</v>
      </c>
      <c r="AI713" s="8">
        <f t="shared" si="636"/>
        <v>184000</v>
      </c>
      <c r="AJ713" s="8">
        <f t="shared" si="637"/>
        <v>87000</v>
      </c>
      <c r="AK713" s="8">
        <f t="shared" si="638"/>
        <v>152000</v>
      </c>
    </row>
    <row r="714" spans="1:37" ht="16" x14ac:dyDescent="0.2">
      <c r="A714" s="7" t="s">
        <v>941</v>
      </c>
      <c r="B714" s="7" t="s">
        <v>940</v>
      </c>
      <c r="C714" s="7" t="s">
        <v>777</v>
      </c>
      <c r="D714" s="7" t="s">
        <v>786</v>
      </c>
      <c r="E714" s="8">
        <v>2020</v>
      </c>
      <c r="F714" s="8">
        <v>106</v>
      </c>
      <c r="G714" s="8">
        <v>106</v>
      </c>
      <c r="H714" s="8">
        <v>1794000</v>
      </c>
      <c r="I714" s="8">
        <v>1605000</v>
      </c>
      <c r="J714" s="8">
        <v>1049000</v>
      </c>
      <c r="K714" s="8">
        <v>1049000</v>
      </c>
      <c r="L714" s="8">
        <v>556000</v>
      </c>
      <c r="M714" s="8">
        <v>64000</v>
      </c>
      <c r="N714" s="8">
        <v>3000</v>
      </c>
      <c r="O714" s="8">
        <v>65000</v>
      </c>
      <c r="P714" s="8">
        <v>62000</v>
      </c>
      <c r="Q714" s="8">
        <v>256000</v>
      </c>
      <c r="R714" s="8">
        <v>69000</v>
      </c>
      <c r="S714" s="8">
        <v>37000</v>
      </c>
      <c r="T714" s="8">
        <v>0</v>
      </c>
      <c r="V714" t="s">
        <v>26</v>
      </c>
      <c r="W714" s="8">
        <f t="shared" si="639"/>
        <v>356</v>
      </c>
      <c r="X714" s="8">
        <f t="shared" si="625"/>
        <v>356</v>
      </c>
      <c r="Y714" s="8">
        <f t="shared" si="626"/>
        <v>4496000</v>
      </c>
      <c r="Z714" s="8">
        <f t="shared" si="627"/>
        <v>4131000</v>
      </c>
      <c r="AA714" s="8">
        <f t="shared" si="628"/>
        <v>2560000</v>
      </c>
      <c r="AB714" s="8">
        <f t="shared" si="629"/>
        <v>2560000</v>
      </c>
      <c r="AC714" s="8">
        <f t="shared" si="630"/>
        <v>1427000</v>
      </c>
      <c r="AD714" s="8">
        <f t="shared" si="631"/>
        <v>136000</v>
      </c>
      <c r="AE714" s="8">
        <f t="shared" si="632"/>
        <v>88000</v>
      </c>
      <c r="AF714" s="8">
        <f t="shared" si="633"/>
        <v>178000</v>
      </c>
      <c r="AG714" s="8">
        <f t="shared" si="634"/>
        <v>219000</v>
      </c>
      <c r="AH714" s="8">
        <f t="shared" si="635"/>
        <v>534000</v>
      </c>
      <c r="AI714" s="8">
        <f t="shared" si="636"/>
        <v>173000</v>
      </c>
      <c r="AJ714" s="8">
        <f t="shared" si="637"/>
        <v>99000</v>
      </c>
      <c r="AK714" s="8">
        <f t="shared" si="638"/>
        <v>144000</v>
      </c>
    </row>
    <row r="715" spans="1:37" ht="16" x14ac:dyDescent="0.2">
      <c r="A715" s="7" t="s">
        <v>941</v>
      </c>
      <c r="B715" s="7" t="s">
        <v>940</v>
      </c>
      <c r="C715" s="7" t="s">
        <v>777</v>
      </c>
      <c r="D715" s="7" t="s">
        <v>786</v>
      </c>
      <c r="E715" s="8">
        <v>2021</v>
      </c>
      <c r="F715" s="8">
        <v>121</v>
      </c>
      <c r="G715" s="8">
        <v>121</v>
      </c>
      <c r="H715" s="8">
        <v>1765000</v>
      </c>
      <c r="I715" s="8">
        <v>1581000</v>
      </c>
      <c r="J715" s="8">
        <v>1017000</v>
      </c>
      <c r="K715" s="8">
        <v>1017000</v>
      </c>
      <c r="L715" s="8">
        <v>564000</v>
      </c>
      <c r="M715" s="8">
        <v>69000</v>
      </c>
      <c r="N715" s="8">
        <v>3000</v>
      </c>
      <c r="O715" s="8">
        <v>63000</v>
      </c>
      <c r="P715" s="8">
        <v>59000</v>
      </c>
      <c r="Q715" s="8">
        <v>258000</v>
      </c>
      <c r="R715" s="8">
        <v>74000</v>
      </c>
      <c r="S715" s="8">
        <v>38000</v>
      </c>
      <c r="T715" s="8">
        <v>0</v>
      </c>
      <c r="V715" t="s">
        <v>26</v>
      </c>
      <c r="W715" s="8">
        <f t="shared" si="639"/>
        <v>366</v>
      </c>
      <c r="X715" s="8">
        <f t="shared" si="625"/>
        <v>366</v>
      </c>
      <c r="Y715" s="8">
        <f t="shared" si="626"/>
        <v>4877000</v>
      </c>
      <c r="Z715" s="8">
        <f t="shared" si="627"/>
        <v>4521000</v>
      </c>
      <c r="AA715" s="8">
        <f t="shared" si="628"/>
        <v>2747000</v>
      </c>
      <c r="AB715" s="8">
        <f t="shared" si="629"/>
        <v>2747000</v>
      </c>
      <c r="AC715" s="8">
        <f t="shared" si="630"/>
        <v>1584000</v>
      </c>
      <c r="AD715" s="8">
        <f t="shared" si="631"/>
        <v>147000</v>
      </c>
      <c r="AE715" s="8">
        <f t="shared" si="632"/>
        <v>48000</v>
      </c>
      <c r="AF715" s="8">
        <f t="shared" si="633"/>
        <v>186000</v>
      </c>
      <c r="AG715" s="8">
        <f t="shared" si="634"/>
        <v>226000</v>
      </c>
      <c r="AH715" s="8">
        <f t="shared" si="635"/>
        <v>683000</v>
      </c>
      <c r="AI715" s="8">
        <f t="shared" si="636"/>
        <v>184000</v>
      </c>
      <c r="AJ715" s="8">
        <f t="shared" si="637"/>
        <v>110000</v>
      </c>
      <c r="AK715" s="8">
        <f t="shared" si="638"/>
        <v>190000</v>
      </c>
    </row>
    <row r="716" spans="1:37" ht="16" x14ac:dyDescent="0.2">
      <c r="A716" s="7" t="s">
        <v>941</v>
      </c>
      <c r="B716" s="7" t="s">
        <v>940</v>
      </c>
      <c r="C716" s="7" t="s">
        <v>777</v>
      </c>
      <c r="D716" s="7" t="s">
        <v>786</v>
      </c>
      <c r="E716" s="8">
        <v>2022</v>
      </c>
      <c r="F716" s="8">
        <v>129</v>
      </c>
      <c r="G716" s="8">
        <v>129</v>
      </c>
      <c r="H716" s="8">
        <v>2070000</v>
      </c>
      <c r="I716" s="8">
        <v>1948000</v>
      </c>
      <c r="J716" s="8">
        <v>1262000</v>
      </c>
      <c r="K716" s="8">
        <v>1262000</v>
      </c>
      <c r="L716" s="8">
        <v>686000</v>
      </c>
      <c r="M716" s="8">
        <v>81000</v>
      </c>
      <c r="N716" s="8">
        <v>21000</v>
      </c>
      <c r="O716" s="8">
        <v>72000</v>
      </c>
      <c r="P716" s="8">
        <v>58000</v>
      </c>
      <c r="Q716" s="8">
        <v>318000</v>
      </c>
      <c r="R716" s="8">
        <v>85000</v>
      </c>
      <c r="S716" s="8">
        <v>51000</v>
      </c>
      <c r="T716" s="8">
        <v>0</v>
      </c>
      <c r="V716" t="s">
        <v>26</v>
      </c>
      <c r="W716" s="8">
        <f>SUM(F708,F716)</f>
        <v>403</v>
      </c>
      <c r="X716" s="8">
        <f t="shared" si="625"/>
        <v>403</v>
      </c>
      <c r="Y716" s="8">
        <f t="shared" si="626"/>
        <v>5206000</v>
      </c>
      <c r="Z716" s="8">
        <f t="shared" si="627"/>
        <v>4958000</v>
      </c>
      <c r="AA716" s="8">
        <f t="shared" si="628"/>
        <v>2967000</v>
      </c>
      <c r="AB716" s="8">
        <f t="shared" si="629"/>
        <v>2967000</v>
      </c>
      <c r="AC716" s="8">
        <f t="shared" si="630"/>
        <v>1775000</v>
      </c>
      <c r="AD716" s="8">
        <f t="shared" si="631"/>
        <v>175000</v>
      </c>
      <c r="AE716" s="8">
        <f t="shared" si="632"/>
        <v>89000</v>
      </c>
      <c r="AF716" s="8">
        <f t="shared" si="633"/>
        <v>225000</v>
      </c>
      <c r="AG716" s="8">
        <f t="shared" si="634"/>
        <v>225000</v>
      </c>
      <c r="AH716" s="8">
        <f t="shared" si="635"/>
        <v>695000</v>
      </c>
      <c r="AI716" s="8">
        <f t="shared" si="636"/>
        <v>213000</v>
      </c>
      <c r="AJ716" s="8">
        <f t="shared" si="637"/>
        <v>153000</v>
      </c>
      <c r="AK716" s="8">
        <f t="shared" si="638"/>
        <v>216000</v>
      </c>
    </row>
    <row r="717" spans="1:37" x14ac:dyDescent="0.2">
      <c r="A717" s="7" t="s">
        <v>939</v>
      </c>
      <c r="B717" s="7" t="s">
        <v>938</v>
      </c>
      <c r="C717" s="7" t="s">
        <v>777</v>
      </c>
      <c r="D717" s="7" t="s">
        <v>786</v>
      </c>
      <c r="E717" s="8">
        <v>2015</v>
      </c>
      <c r="F717" s="8">
        <v>16</v>
      </c>
      <c r="G717" s="8">
        <v>16</v>
      </c>
      <c r="H717" s="8">
        <v>538000</v>
      </c>
      <c r="I717" s="8">
        <v>528000</v>
      </c>
      <c r="J717" s="8">
        <v>274000</v>
      </c>
      <c r="K717" s="8">
        <v>274000</v>
      </c>
      <c r="L717" s="8">
        <v>223000</v>
      </c>
      <c r="M717" s="8">
        <v>1000</v>
      </c>
      <c r="N717" s="8">
        <v>2000</v>
      </c>
      <c r="O717" s="8">
        <v>59000</v>
      </c>
      <c r="P717" s="8">
        <v>0</v>
      </c>
      <c r="Q717" s="8">
        <v>57000</v>
      </c>
      <c r="R717" s="8">
        <v>61000</v>
      </c>
      <c r="S717" s="8">
        <v>43000</v>
      </c>
      <c r="T717" s="8">
        <v>31000</v>
      </c>
    </row>
    <row r="718" spans="1:37" x14ac:dyDescent="0.2">
      <c r="A718" s="7" t="s">
        <v>939</v>
      </c>
      <c r="B718" s="7" t="s">
        <v>938</v>
      </c>
      <c r="C718" s="7" t="s">
        <v>777</v>
      </c>
      <c r="D718" s="7" t="s">
        <v>786</v>
      </c>
      <c r="E718" s="8">
        <v>2016</v>
      </c>
      <c r="F718" s="8">
        <v>21</v>
      </c>
      <c r="G718" s="8">
        <v>21</v>
      </c>
      <c r="H718" s="8">
        <v>624000</v>
      </c>
      <c r="I718" s="8">
        <v>549000</v>
      </c>
      <c r="J718" s="8">
        <v>314000</v>
      </c>
      <c r="K718" s="8">
        <v>314000</v>
      </c>
      <c r="L718" s="8">
        <v>199000</v>
      </c>
      <c r="M718" s="8">
        <v>0</v>
      </c>
      <c r="N718" s="8">
        <v>2000</v>
      </c>
      <c r="O718" s="8">
        <v>62000</v>
      </c>
      <c r="P718" s="8">
        <v>0</v>
      </c>
      <c r="Q718" s="8">
        <v>38000</v>
      </c>
      <c r="R718" s="8">
        <v>52000</v>
      </c>
      <c r="S718" s="8">
        <v>45000</v>
      </c>
      <c r="T718" s="8">
        <v>36000</v>
      </c>
    </row>
    <row r="719" spans="1:37" x14ac:dyDescent="0.2">
      <c r="A719" s="7" t="s">
        <v>939</v>
      </c>
      <c r="B719" s="7" t="s">
        <v>938</v>
      </c>
      <c r="C719" s="7" t="s">
        <v>777</v>
      </c>
      <c r="D719" s="7" t="s">
        <v>786</v>
      </c>
      <c r="E719" s="8">
        <v>2017</v>
      </c>
      <c r="F719" s="8">
        <v>28</v>
      </c>
      <c r="G719" s="8">
        <v>28</v>
      </c>
      <c r="H719" s="8">
        <v>669000</v>
      </c>
      <c r="I719" s="8">
        <v>567000</v>
      </c>
      <c r="J719" s="8">
        <v>312000</v>
      </c>
      <c r="K719" s="8">
        <v>312000</v>
      </c>
      <c r="L719" s="8">
        <v>201000</v>
      </c>
      <c r="M719" s="8">
        <v>0</v>
      </c>
      <c r="N719" s="8">
        <v>2000</v>
      </c>
      <c r="O719" s="8">
        <v>73000</v>
      </c>
      <c r="P719" s="8">
        <v>0</v>
      </c>
      <c r="Q719" s="8">
        <v>51000</v>
      </c>
      <c r="R719" s="8">
        <v>30000</v>
      </c>
      <c r="S719" s="8">
        <v>45000</v>
      </c>
      <c r="T719" s="8">
        <v>54000</v>
      </c>
    </row>
    <row r="720" spans="1:37" x14ac:dyDescent="0.2">
      <c r="A720" s="7" t="s">
        <v>939</v>
      </c>
      <c r="B720" s="7" t="s">
        <v>938</v>
      </c>
      <c r="C720" s="7" t="s">
        <v>777</v>
      </c>
      <c r="D720" s="7" t="s">
        <v>786</v>
      </c>
      <c r="E720" s="8">
        <v>2018</v>
      </c>
      <c r="F720" s="8">
        <v>26</v>
      </c>
      <c r="G720" s="8">
        <v>26</v>
      </c>
      <c r="H720" s="8">
        <v>597000</v>
      </c>
      <c r="I720" s="8">
        <v>583000</v>
      </c>
      <c r="J720" s="8">
        <v>306000</v>
      </c>
      <c r="K720" s="8">
        <v>306000</v>
      </c>
      <c r="L720" s="8">
        <v>220000</v>
      </c>
      <c r="M720" s="8">
        <v>0</v>
      </c>
      <c r="N720" s="8">
        <v>2000</v>
      </c>
      <c r="O720" s="8">
        <v>79000</v>
      </c>
      <c r="P720" s="8">
        <v>0</v>
      </c>
      <c r="Q720" s="8">
        <v>56000</v>
      </c>
      <c r="R720" s="8">
        <v>31000</v>
      </c>
      <c r="S720" s="8">
        <v>52000</v>
      </c>
      <c r="T720" s="8">
        <v>57000</v>
      </c>
    </row>
    <row r="721" spans="1:37" x14ac:dyDescent="0.2">
      <c r="A721" s="7" t="s">
        <v>939</v>
      </c>
      <c r="B721" s="7" t="s">
        <v>938</v>
      </c>
      <c r="C721" s="7" t="s">
        <v>777</v>
      </c>
      <c r="D721" s="7" t="s">
        <v>786</v>
      </c>
      <c r="E721" s="8">
        <v>2019</v>
      </c>
      <c r="F721" s="8">
        <v>18</v>
      </c>
      <c r="G721" s="8">
        <v>18</v>
      </c>
      <c r="H721" s="8">
        <v>560000</v>
      </c>
      <c r="I721" s="8">
        <v>517000</v>
      </c>
      <c r="J721" s="8">
        <v>283000</v>
      </c>
      <c r="K721" s="8">
        <v>283000</v>
      </c>
      <c r="L721" s="8">
        <v>189000</v>
      </c>
      <c r="M721" s="8">
        <v>0</v>
      </c>
      <c r="N721" s="8">
        <v>0</v>
      </c>
      <c r="O721" s="8">
        <v>56000</v>
      </c>
      <c r="P721" s="8">
        <v>0</v>
      </c>
      <c r="Q721" s="8">
        <v>56000</v>
      </c>
      <c r="R721" s="8">
        <v>22000</v>
      </c>
      <c r="S721" s="8">
        <v>55000</v>
      </c>
      <c r="T721" s="8">
        <v>45000</v>
      </c>
    </row>
    <row r="722" spans="1:37" x14ac:dyDescent="0.2">
      <c r="A722" s="7" t="s">
        <v>939</v>
      </c>
      <c r="B722" s="7" t="s">
        <v>938</v>
      </c>
      <c r="C722" s="7" t="s">
        <v>777</v>
      </c>
      <c r="D722" s="7" t="s">
        <v>786</v>
      </c>
      <c r="E722" s="8">
        <v>2020</v>
      </c>
      <c r="F722" s="8">
        <v>15</v>
      </c>
      <c r="G722" s="8">
        <v>15</v>
      </c>
      <c r="H722" s="8">
        <v>528000</v>
      </c>
      <c r="I722" s="8">
        <v>517000</v>
      </c>
      <c r="J722" s="8">
        <v>294000</v>
      </c>
      <c r="K722" s="8">
        <v>294000</v>
      </c>
      <c r="L722" s="8">
        <v>193000</v>
      </c>
      <c r="M722" s="8">
        <v>0</v>
      </c>
      <c r="N722" s="8">
        <v>1000</v>
      </c>
      <c r="O722" s="8">
        <v>78000</v>
      </c>
      <c r="P722" s="8">
        <v>0</v>
      </c>
      <c r="Q722" s="8">
        <v>54000</v>
      </c>
      <c r="R722" s="8">
        <v>11000</v>
      </c>
      <c r="S722" s="8">
        <v>49000</v>
      </c>
      <c r="T722" s="8">
        <v>30000</v>
      </c>
    </row>
    <row r="723" spans="1:37" x14ac:dyDescent="0.2">
      <c r="A723" s="7" t="s">
        <v>939</v>
      </c>
      <c r="B723" s="7" t="s">
        <v>938</v>
      </c>
      <c r="C723" s="7" t="s">
        <v>777</v>
      </c>
      <c r="D723" s="7" t="s">
        <v>786</v>
      </c>
      <c r="E723" s="8">
        <v>2021</v>
      </c>
      <c r="F723" s="8">
        <v>19</v>
      </c>
      <c r="G723" s="8">
        <v>19</v>
      </c>
      <c r="H723" s="8">
        <v>587000</v>
      </c>
      <c r="I723" s="8">
        <v>534000</v>
      </c>
      <c r="J723" s="8">
        <v>261000</v>
      </c>
      <c r="K723" s="8">
        <v>261000</v>
      </c>
      <c r="L723" s="8">
        <v>218000</v>
      </c>
      <c r="M723" s="8">
        <v>0</v>
      </c>
      <c r="N723" s="8">
        <v>0</v>
      </c>
      <c r="O723" s="8">
        <v>71000</v>
      </c>
      <c r="P723" s="8">
        <v>2000</v>
      </c>
      <c r="Q723" s="8">
        <v>70000</v>
      </c>
      <c r="R723" s="8">
        <v>27000</v>
      </c>
      <c r="S723" s="8">
        <v>48000</v>
      </c>
      <c r="T723" s="8">
        <v>55000</v>
      </c>
    </row>
    <row r="724" spans="1:37" x14ac:dyDescent="0.2">
      <c r="A724" s="7" t="s">
        <v>939</v>
      </c>
      <c r="B724" s="7" t="s">
        <v>938</v>
      </c>
      <c r="C724" s="7" t="s">
        <v>777</v>
      </c>
      <c r="D724" s="7" t="s">
        <v>786</v>
      </c>
      <c r="E724" s="8">
        <v>2022</v>
      </c>
      <c r="F724" s="8">
        <v>19</v>
      </c>
      <c r="G724" s="8">
        <v>19</v>
      </c>
      <c r="H724" s="8">
        <v>593000</v>
      </c>
      <c r="I724" s="8">
        <v>555000</v>
      </c>
      <c r="J724" s="8">
        <v>241000</v>
      </c>
      <c r="K724" s="8">
        <v>241000</v>
      </c>
      <c r="L724" s="8">
        <v>264000</v>
      </c>
      <c r="M724" s="8">
        <v>0</v>
      </c>
      <c r="N724" s="8">
        <v>0</v>
      </c>
      <c r="O724" s="8">
        <v>44000</v>
      </c>
      <c r="P724" s="8">
        <v>0</v>
      </c>
      <c r="Q724" s="8">
        <v>152000</v>
      </c>
      <c r="R724" s="8">
        <v>18000</v>
      </c>
      <c r="S724" s="8">
        <v>50000</v>
      </c>
      <c r="T724" s="8">
        <v>50000</v>
      </c>
    </row>
    <row r="725" spans="1:37" ht="16" x14ac:dyDescent="0.2">
      <c r="A725" s="7" t="s">
        <v>937</v>
      </c>
      <c r="B725" s="7" t="s">
        <v>936</v>
      </c>
      <c r="C725" s="7" t="s">
        <v>777</v>
      </c>
      <c r="D725" s="7" t="s">
        <v>786</v>
      </c>
      <c r="E725" s="8">
        <v>2015</v>
      </c>
      <c r="F725" s="8">
        <v>-3</v>
      </c>
      <c r="G725" s="8">
        <v>4</v>
      </c>
      <c r="H725" s="8">
        <v>406000</v>
      </c>
      <c r="I725" s="8">
        <v>397000</v>
      </c>
      <c r="J725" s="8">
        <v>196000</v>
      </c>
      <c r="K725" s="8">
        <v>196000</v>
      </c>
      <c r="L725" s="8">
        <v>191000</v>
      </c>
      <c r="M725" s="8">
        <v>0</v>
      </c>
      <c r="N725" s="8">
        <v>3000</v>
      </c>
      <c r="O725" s="8">
        <v>43000</v>
      </c>
      <c r="P725" s="8">
        <v>0</v>
      </c>
      <c r="Q725" s="8">
        <v>93000</v>
      </c>
      <c r="R725" s="8">
        <v>3000</v>
      </c>
      <c r="S725" s="8">
        <v>49000</v>
      </c>
      <c r="T725" s="8">
        <v>10000</v>
      </c>
      <c r="V725" t="s">
        <v>328</v>
      </c>
      <c r="W725" s="8">
        <f>SUM(F717,F725)</f>
        <v>13</v>
      </c>
      <c r="X725" s="8">
        <f t="shared" ref="X725:X732" si="640">SUM(G717,G725)</f>
        <v>20</v>
      </c>
      <c r="Y725" s="8">
        <f t="shared" ref="Y725:Y732" si="641">SUM(H717,H725)</f>
        <v>944000</v>
      </c>
      <c r="Z725" s="8">
        <f t="shared" ref="Z725:Z732" si="642">SUM(I717,I725)</f>
        <v>925000</v>
      </c>
      <c r="AA725" s="8">
        <f t="shared" ref="AA725:AA732" si="643">SUM(J717,J725)</f>
        <v>470000</v>
      </c>
      <c r="AB725" s="8">
        <f t="shared" ref="AB725:AB732" si="644">SUM(K717,K725)</f>
        <v>470000</v>
      </c>
      <c r="AC725" s="8">
        <f t="shared" ref="AC725:AC732" si="645">SUM(L717,L725)</f>
        <v>414000</v>
      </c>
      <c r="AD725" s="8">
        <f t="shared" ref="AD725:AD732" si="646">SUM(M717,M725)</f>
        <v>1000</v>
      </c>
      <c r="AE725" s="8">
        <f t="shared" ref="AE725:AE732" si="647">SUM(N717,N725)</f>
        <v>5000</v>
      </c>
      <c r="AF725" s="8">
        <f t="shared" ref="AF725:AF732" si="648">SUM(O717,O725)</f>
        <v>102000</v>
      </c>
      <c r="AG725" s="8">
        <f t="shared" ref="AG725:AG732" si="649">SUM(P717,P725)</f>
        <v>0</v>
      </c>
      <c r="AH725" s="8">
        <f t="shared" ref="AH725:AH732" si="650">SUM(Q717,Q725)</f>
        <v>150000</v>
      </c>
      <c r="AI725" s="8">
        <f t="shared" ref="AI725:AI732" si="651">SUM(R717,R725)</f>
        <v>64000</v>
      </c>
      <c r="AJ725" s="8">
        <f t="shared" ref="AJ725:AJ732" si="652">SUM(S717,S725)</f>
        <v>92000</v>
      </c>
      <c r="AK725" s="8">
        <f t="shared" ref="AK725:AK732" si="653">SUM(T717,T725)</f>
        <v>41000</v>
      </c>
    </row>
    <row r="726" spans="1:37" ht="16" x14ac:dyDescent="0.2">
      <c r="A726" s="7" t="s">
        <v>937</v>
      </c>
      <c r="B726" s="7" t="s">
        <v>936</v>
      </c>
      <c r="C726" s="7" t="s">
        <v>777</v>
      </c>
      <c r="D726" s="7" t="s">
        <v>786</v>
      </c>
      <c r="E726" s="8">
        <v>2016</v>
      </c>
      <c r="F726" s="8">
        <v>6</v>
      </c>
      <c r="G726" s="8">
        <v>6</v>
      </c>
      <c r="H726" s="8">
        <v>458000</v>
      </c>
      <c r="I726" s="8">
        <v>392000</v>
      </c>
      <c r="J726" s="8">
        <v>208000</v>
      </c>
      <c r="K726" s="8">
        <v>208000</v>
      </c>
      <c r="L726" s="8">
        <v>172000</v>
      </c>
      <c r="M726" s="8">
        <v>0</v>
      </c>
      <c r="N726" s="8">
        <v>4000</v>
      </c>
      <c r="O726" s="8">
        <v>49000</v>
      </c>
      <c r="P726" s="8">
        <v>0</v>
      </c>
      <c r="Q726" s="8">
        <v>61000</v>
      </c>
      <c r="R726" s="8">
        <v>7000</v>
      </c>
      <c r="S726" s="8">
        <v>51000</v>
      </c>
      <c r="T726" s="8">
        <v>12000</v>
      </c>
      <c r="V726" t="s">
        <v>328</v>
      </c>
      <c r="W726" s="8">
        <f t="shared" ref="W726:W731" si="654">SUM(F718,F726)</f>
        <v>27</v>
      </c>
      <c r="X726" s="8">
        <f t="shared" si="640"/>
        <v>27</v>
      </c>
      <c r="Y726" s="8">
        <f t="shared" si="641"/>
        <v>1082000</v>
      </c>
      <c r="Z726" s="8">
        <f t="shared" si="642"/>
        <v>941000</v>
      </c>
      <c r="AA726" s="8">
        <f t="shared" si="643"/>
        <v>522000</v>
      </c>
      <c r="AB726" s="8">
        <f t="shared" si="644"/>
        <v>522000</v>
      </c>
      <c r="AC726" s="8">
        <f t="shared" si="645"/>
        <v>371000</v>
      </c>
      <c r="AD726" s="8">
        <f t="shared" si="646"/>
        <v>0</v>
      </c>
      <c r="AE726" s="8">
        <f t="shared" si="647"/>
        <v>6000</v>
      </c>
      <c r="AF726" s="8">
        <f t="shared" si="648"/>
        <v>111000</v>
      </c>
      <c r="AG726" s="8">
        <f t="shared" si="649"/>
        <v>0</v>
      </c>
      <c r="AH726" s="8">
        <f t="shared" si="650"/>
        <v>99000</v>
      </c>
      <c r="AI726" s="8">
        <f t="shared" si="651"/>
        <v>59000</v>
      </c>
      <c r="AJ726" s="8">
        <f t="shared" si="652"/>
        <v>96000</v>
      </c>
      <c r="AK726" s="8">
        <f t="shared" si="653"/>
        <v>48000</v>
      </c>
    </row>
    <row r="727" spans="1:37" ht="16" x14ac:dyDescent="0.2">
      <c r="A727" s="7" t="s">
        <v>937</v>
      </c>
      <c r="B727" s="7" t="s">
        <v>936</v>
      </c>
      <c r="C727" s="7" t="s">
        <v>777</v>
      </c>
      <c r="D727" s="7" t="s">
        <v>786</v>
      </c>
      <c r="E727" s="8">
        <v>2017</v>
      </c>
      <c r="F727" s="8">
        <v>11</v>
      </c>
      <c r="G727" s="8">
        <v>11</v>
      </c>
      <c r="H727" s="8">
        <v>448000</v>
      </c>
      <c r="I727" s="8">
        <v>384000</v>
      </c>
      <c r="J727" s="8">
        <v>211000</v>
      </c>
      <c r="K727" s="8">
        <v>211000</v>
      </c>
      <c r="L727" s="8">
        <v>166000</v>
      </c>
      <c r="M727" s="8">
        <v>0</v>
      </c>
      <c r="N727" s="8">
        <v>4000</v>
      </c>
      <c r="O727" s="8">
        <v>40000</v>
      </c>
      <c r="P727" s="8">
        <v>0</v>
      </c>
      <c r="Q727" s="8">
        <v>55000</v>
      </c>
      <c r="R727" s="8">
        <v>13000</v>
      </c>
      <c r="S727" s="8">
        <v>54000</v>
      </c>
      <c r="T727" s="8">
        <v>7000</v>
      </c>
      <c r="V727" t="s">
        <v>328</v>
      </c>
      <c r="W727" s="8">
        <f t="shared" si="654"/>
        <v>39</v>
      </c>
      <c r="X727" s="8">
        <f t="shared" si="640"/>
        <v>39</v>
      </c>
      <c r="Y727" s="8">
        <f t="shared" si="641"/>
        <v>1117000</v>
      </c>
      <c r="Z727" s="8">
        <f t="shared" si="642"/>
        <v>951000</v>
      </c>
      <c r="AA727" s="8">
        <f t="shared" si="643"/>
        <v>523000</v>
      </c>
      <c r="AB727" s="8">
        <f t="shared" si="644"/>
        <v>523000</v>
      </c>
      <c r="AC727" s="8">
        <f t="shared" si="645"/>
        <v>367000</v>
      </c>
      <c r="AD727" s="8">
        <f t="shared" si="646"/>
        <v>0</v>
      </c>
      <c r="AE727" s="8">
        <f t="shared" si="647"/>
        <v>6000</v>
      </c>
      <c r="AF727" s="8">
        <f t="shared" si="648"/>
        <v>113000</v>
      </c>
      <c r="AG727" s="8">
        <f t="shared" si="649"/>
        <v>0</v>
      </c>
      <c r="AH727" s="8">
        <f t="shared" si="650"/>
        <v>106000</v>
      </c>
      <c r="AI727" s="8">
        <f t="shared" si="651"/>
        <v>43000</v>
      </c>
      <c r="AJ727" s="8">
        <f t="shared" si="652"/>
        <v>99000</v>
      </c>
      <c r="AK727" s="8">
        <f t="shared" si="653"/>
        <v>61000</v>
      </c>
    </row>
    <row r="728" spans="1:37" ht="16" x14ac:dyDescent="0.2">
      <c r="A728" s="7" t="s">
        <v>937</v>
      </c>
      <c r="B728" s="7" t="s">
        <v>936</v>
      </c>
      <c r="C728" s="7" t="s">
        <v>777</v>
      </c>
      <c r="D728" s="7" t="s">
        <v>786</v>
      </c>
      <c r="E728" s="8">
        <v>2018</v>
      </c>
      <c r="F728" s="8">
        <v>13</v>
      </c>
      <c r="G728" s="8">
        <v>13</v>
      </c>
      <c r="H728" s="8">
        <v>488000</v>
      </c>
      <c r="I728" s="8">
        <v>400000</v>
      </c>
      <c r="J728" s="8">
        <v>200000</v>
      </c>
      <c r="K728" s="8">
        <v>200000</v>
      </c>
      <c r="L728" s="8">
        <v>193000</v>
      </c>
      <c r="M728" s="8">
        <v>0</v>
      </c>
      <c r="N728" s="8">
        <v>3000</v>
      </c>
      <c r="O728" s="8">
        <v>47000</v>
      </c>
      <c r="P728" s="8">
        <v>0</v>
      </c>
      <c r="Q728" s="8">
        <v>64000</v>
      </c>
      <c r="R728" s="8">
        <v>21000</v>
      </c>
      <c r="S728" s="8">
        <v>58000</v>
      </c>
      <c r="T728" s="8">
        <v>7000</v>
      </c>
      <c r="V728" t="s">
        <v>328</v>
      </c>
      <c r="W728" s="8">
        <f t="shared" si="654"/>
        <v>39</v>
      </c>
      <c r="X728" s="8">
        <f t="shared" si="640"/>
        <v>39</v>
      </c>
      <c r="Y728" s="8">
        <f t="shared" si="641"/>
        <v>1085000</v>
      </c>
      <c r="Z728" s="8">
        <f t="shared" si="642"/>
        <v>983000</v>
      </c>
      <c r="AA728" s="8">
        <f t="shared" si="643"/>
        <v>506000</v>
      </c>
      <c r="AB728" s="8">
        <f t="shared" si="644"/>
        <v>506000</v>
      </c>
      <c r="AC728" s="8">
        <f t="shared" si="645"/>
        <v>413000</v>
      </c>
      <c r="AD728" s="8">
        <f t="shared" si="646"/>
        <v>0</v>
      </c>
      <c r="AE728" s="8">
        <f t="shared" si="647"/>
        <v>5000</v>
      </c>
      <c r="AF728" s="8">
        <f t="shared" si="648"/>
        <v>126000</v>
      </c>
      <c r="AG728" s="8">
        <f t="shared" si="649"/>
        <v>0</v>
      </c>
      <c r="AH728" s="8">
        <f t="shared" si="650"/>
        <v>120000</v>
      </c>
      <c r="AI728" s="8">
        <f t="shared" si="651"/>
        <v>52000</v>
      </c>
      <c r="AJ728" s="8">
        <f t="shared" si="652"/>
        <v>110000</v>
      </c>
      <c r="AK728" s="8">
        <f t="shared" si="653"/>
        <v>64000</v>
      </c>
    </row>
    <row r="729" spans="1:37" ht="16" x14ac:dyDescent="0.2">
      <c r="A729" s="7" t="s">
        <v>937</v>
      </c>
      <c r="B729" s="7" t="s">
        <v>936</v>
      </c>
      <c r="C729" s="7" t="s">
        <v>777</v>
      </c>
      <c r="D729" s="7" t="s">
        <v>786</v>
      </c>
      <c r="E729" s="8">
        <v>2019</v>
      </c>
      <c r="F729" s="8">
        <v>6</v>
      </c>
      <c r="G729" s="8">
        <v>6</v>
      </c>
      <c r="H729" s="8">
        <v>433000</v>
      </c>
      <c r="I729" s="8">
        <v>391000</v>
      </c>
      <c r="J729" s="8">
        <v>209000</v>
      </c>
      <c r="K729" s="8">
        <v>209000</v>
      </c>
      <c r="L729" s="8">
        <v>174000</v>
      </c>
      <c r="M729" s="8">
        <v>0</v>
      </c>
      <c r="N729" s="8">
        <v>1000</v>
      </c>
      <c r="O729" s="8">
        <v>55000</v>
      </c>
      <c r="P729" s="8">
        <v>0</v>
      </c>
      <c r="Q729" s="8">
        <v>54000</v>
      </c>
      <c r="R729" s="8">
        <v>14000</v>
      </c>
      <c r="S729" s="8">
        <v>50000</v>
      </c>
      <c r="T729" s="8">
        <v>8000</v>
      </c>
      <c r="V729" t="s">
        <v>328</v>
      </c>
      <c r="W729" s="8">
        <f t="shared" si="654"/>
        <v>24</v>
      </c>
      <c r="X729" s="8">
        <f t="shared" si="640"/>
        <v>24</v>
      </c>
      <c r="Y729" s="8">
        <f t="shared" si="641"/>
        <v>993000</v>
      </c>
      <c r="Z729" s="8">
        <f t="shared" si="642"/>
        <v>908000</v>
      </c>
      <c r="AA729" s="8">
        <f t="shared" si="643"/>
        <v>492000</v>
      </c>
      <c r="AB729" s="8">
        <f t="shared" si="644"/>
        <v>492000</v>
      </c>
      <c r="AC729" s="8">
        <f t="shared" si="645"/>
        <v>363000</v>
      </c>
      <c r="AD729" s="8">
        <f t="shared" si="646"/>
        <v>0</v>
      </c>
      <c r="AE729" s="8">
        <f t="shared" si="647"/>
        <v>1000</v>
      </c>
      <c r="AF729" s="8">
        <f t="shared" si="648"/>
        <v>111000</v>
      </c>
      <c r="AG729" s="8">
        <f t="shared" si="649"/>
        <v>0</v>
      </c>
      <c r="AH729" s="8">
        <f t="shared" si="650"/>
        <v>110000</v>
      </c>
      <c r="AI729" s="8">
        <f t="shared" si="651"/>
        <v>36000</v>
      </c>
      <c r="AJ729" s="8">
        <f t="shared" si="652"/>
        <v>105000</v>
      </c>
      <c r="AK729" s="8">
        <f t="shared" si="653"/>
        <v>53000</v>
      </c>
    </row>
    <row r="730" spans="1:37" ht="16" x14ac:dyDescent="0.2">
      <c r="A730" s="7" t="s">
        <v>937</v>
      </c>
      <c r="B730" s="7" t="s">
        <v>936</v>
      </c>
      <c r="C730" s="7" t="s">
        <v>777</v>
      </c>
      <c r="D730" s="7" t="s">
        <v>786</v>
      </c>
      <c r="E730" s="8">
        <v>2020</v>
      </c>
      <c r="F730" s="8">
        <v>5</v>
      </c>
      <c r="G730" s="8">
        <v>5</v>
      </c>
      <c r="H730" s="8">
        <v>485000</v>
      </c>
      <c r="I730" s="8">
        <v>441000</v>
      </c>
      <c r="J730" s="8">
        <v>203000</v>
      </c>
      <c r="K730" s="8">
        <v>203000</v>
      </c>
      <c r="L730" s="8">
        <v>227000</v>
      </c>
      <c r="M730" s="8">
        <v>2000</v>
      </c>
      <c r="N730" s="8">
        <v>1000</v>
      </c>
      <c r="O730" s="8">
        <v>62000</v>
      </c>
      <c r="P730" s="8">
        <v>3000</v>
      </c>
      <c r="Q730" s="8">
        <v>84000</v>
      </c>
      <c r="R730" s="8">
        <v>12000</v>
      </c>
      <c r="S730" s="8">
        <v>63000</v>
      </c>
      <c r="T730" s="8">
        <v>11000</v>
      </c>
      <c r="V730" t="s">
        <v>328</v>
      </c>
      <c r="W730" s="8">
        <f t="shared" si="654"/>
        <v>20</v>
      </c>
      <c r="X730" s="8">
        <f t="shared" si="640"/>
        <v>20</v>
      </c>
      <c r="Y730" s="8">
        <f t="shared" si="641"/>
        <v>1013000</v>
      </c>
      <c r="Z730" s="8">
        <f t="shared" si="642"/>
        <v>958000</v>
      </c>
      <c r="AA730" s="8">
        <f t="shared" si="643"/>
        <v>497000</v>
      </c>
      <c r="AB730" s="8">
        <f t="shared" si="644"/>
        <v>497000</v>
      </c>
      <c r="AC730" s="8">
        <f t="shared" si="645"/>
        <v>420000</v>
      </c>
      <c r="AD730" s="8">
        <f t="shared" si="646"/>
        <v>2000</v>
      </c>
      <c r="AE730" s="8">
        <f t="shared" si="647"/>
        <v>2000</v>
      </c>
      <c r="AF730" s="8">
        <f t="shared" si="648"/>
        <v>140000</v>
      </c>
      <c r="AG730" s="8">
        <f t="shared" si="649"/>
        <v>3000</v>
      </c>
      <c r="AH730" s="8">
        <f t="shared" si="650"/>
        <v>138000</v>
      </c>
      <c r="AI730" s="8">
        <f t="shared" si="651"/>
        <v>23000</v>
      </c>
      <c r="AJ730" s="8">
        <f t="shared" si="652"/>
        <v>112000</v>
      </c>
      <c r="AK730" s="8">
        <f t="shared" si="653"/>
        <v>41000</v>
      </c>
    </row>
    <row r="731" spans="1:37" ht="16" x14ac:dyDescent="0.2">
      <c r="A731" s="7" t="s">
        <v>937</v>
      </c>
      <c r="B731" s="7" t="s">
        <v>936</v>
      </c>
      <c r="C731" s="7" t="s">
        <v>777</v>
      </c>
      <c r="D731" s="7" t="s">
        <v>786</v>
      </c>
      <c r="E731" s="8">
        <v>2021</v>
      </c>
      <c r="F731" s="8">
        <v>7</v>
      </c>
      <c r="G731" s="8">
        <v>7</v>
      </c>
      <c r="H731" s="8">
        <v>533000</v>
      </c>
      <c r="I731" s="8">
        <v>353000</v>
      </c>
      <c r="J731" s="8">
        <v>178000</v>
      </c>
      <c r="K731" s="8">
        <v>178000</v>
      </c>
      <c r="L731" s="8">
        <v>169000</v>
      </c>
      <c r="M731" s="8">
        <v>0</v>
      </c>
      <c r="N731" s="8">
        <v>0</v>
      </c>
      <c r="O731" s="8">
        <v>59000</v>
      </c>
      <c r="P731" s="8">
        <v>2000</v>
      </c>
      <c r="Q731" s="8">
        <v>48000</v>
      </c>
      <c r="R731" s="8">
        <v>11000</v>
      </c>
      <c r="S731" s="8">
        <v>49000</v>
      </c>
      <c r="T731" s="8">
        <v>6000</v>
      </c>
      <c r="V731" t="s">
        <v>328</v>
      </c>
      <c r="W731" s="8">
        <f t="shared" si="654"/>
        <v>26</v>
      </c>
      <c r="X731" s="8">
        <f t="shared" si="640"/>
        <v>26</v>
      </c>
      <c r="Y731" s="8">
        <f t="shared" si="641"/>
        <v>1120000</v>
      </c>
      <c r="Z731" s="8">
        <f t="shared" si="642"/>
        <v>887000</v>
      </c>
      <c r="AA731" s="8">
        <f t="shared" si="643"/>
        <v>439000</v>
      </c>
      <c r="AB731" s="8">
        <f t="shared" si="644"/>
        <v>439000</v>
      </c>
      <c r="AC731" s="8">
        <f t="shared" si="645"/>
        <v>387000</v>
      </c>
      <c r="AD731" s="8">
        <f t="shared" si="646"/>
        <v>0</v>
      </c>
      <c r="AE731" s="8">
        <f t="shared" si="647"/>
        <v>0</v>
      </c>
      <c r="AF731" s="8">
        <f t="shared" si="648"/>
        <v>130000</v>
      </c>
      <c r="AG731" s="8">
        <f t="shared" si="649"/>
        <v>4000</v>
      </c>
      <c r="AH731" s="8">
        <f t="shared" si="650"/>
        <v>118000</v>
      </c>
      <c r="AI731" s="8">
        <f t="shared" si="651"/>
        <v>38000</v>
      </c>
      <c r="AJ731" s="8">
        <f t="shared" si="652"/>
        <v>97000</v>
      </c>
      <c r="AK731" s="8">
        <f t="shared" si="653"/>
        <v>61000</v>
      </c>
    </row>
    <row r="732" spans="1:37" ht="16" x14ac:dyDescent="0.2">
      <c r="A732" s="7" t="s">
        <v>937</v>
      </c>
      <c r="B732" s="7" t="s">
        <v>936</v>
      </c>
      <c r="C732" s="7" t="s">
        <v>777</v>
      </c>
      <c r="D732" s="7" t="s">
        <v>786</v>
      </c>
      <c r="E732" s="8">
        <v>2022</v>
      </c>
      <c r="F732" s="8">
        <v>5</v>
      </c>
      <c r="G732" s="8">
        <v>5</v>
      </c>
      <c r="H732" s="8">
        <v>490000</v>
      </c>
      <c r="I732" s="8">
        <v>443000</v>
      </c>
      <c r="J732" s="8">
        <v>243000</v>
      </c>
      <c r="K732" s="8">
        <v>243000</v>
      </c>
      <c r="L732" s="8">
        <v>187000</v>
      </c>
      <c r="M732" s="8">
        <v>0</v>
      </c>
      <c r="N732" s="8">
        <v>0</v>
      </c>
      <c r="O732" s="8">
        <v>39000</v>
      </c>
      <c r="P732" s="8">
        <v>0</v>
      </c>
      <c r="Q732" s="8">
        <v>90000</v>
      </c>
      <c r="R732" s="8">
        <v>4000</v>
      </c>
      <c r="S732" s="8">
        <v>54000</v>
      </c>
      <c r="T732" s="8">
        <v>13000</v>
      </c>
      <c r="V732" t="s">
        <v>328</v>
      </c>
      <c r="W732" s="8">
        <f>SUM(F724,F732)</f>
        <v>24</v>
      </c>
      <c r="X732" s="8">
        <f t="shared" si="640"/>
        <v>24</v>
      </c>
      <c r="Y732" s="8">
        <f t="shared" si="641"/>
        <v>1083000</v>
      </c>
      <c r="Z732" s="8">
        <f t="shared" si="642"/>
        <v>998000</v>
      </c>
      <c r="AA732" s="8">
        <f t="shared" si="643"/>
        <v>484000</v>
      </c>
      <c r="AB732" s="8">
        <f t="shared" si="644"/>
        <v>484000</v>
      </c>
      <c r="AC732" s="8">
        <f t="shared" si="645"/>
        <v>451000</v>
      </c>
      <c r="AD732" s="8">
        <f t="shared" si="646"/>
        <v>0</v>
      </c>
      <c r="AE732" s="8">
        <f t="shared" si="647"/>
        <v>0</v>
      </c>
      <c r="AF732" s="8">
        <f t="shared" si="648"/>
        <v>83000</v>
      </c>
      <c r="AG732" s="8">
        <f t="shared" si="649"/>
        <v>0</v>
      </c>
      <c r="AH732" s="8">
        <f t="shared" si="650"/>
        <v>242000</v>
      </c>
      <c r="AI732" s="8">
        <f t="shared" si="651"/>
        <v>22000</v>
      </c>
      <c r="AJ732" s="8">
        <f t="shared" si="652"/>
        <v>104000</v>
      </c>
      <c r="AK732" s="8">
        <f t="shared" si="653"/>
        <v>63000</v>
      </c>
    </row>
    <row r="733" spans="1:37" x14ac:dyDescent="0.2">
      <c r="A733" s="7" t="s">
        <v>935</v>
      </c>
      <c r="B733" s="7" t="s">
        <v>934</v>
      </c>
      <c r="C733" s="7" t="s">
        <v>777</v>
      </c>
      <c r="D733" s="7" t="s">
        <v>786</v>
      </c>
      <c r="E733" s="8">
        <v>2015</v>
      </c>
      <c r="F733" s="8">
        <v>89</v>
      </c>
      <c r="G733" s="8">
        <v>89</v>
      </c>
      <c r="H733" s="8">
        <v>2186000</v>
      </c>
      <c r="I733" s="8">
        <v>1373000</v>
      </c>
      <c r="J733" s="8">
        <v>688000</v>
      </c>
      <c r="K733" s="8">
        <v>688000</v>
      </c>
      <c r="L733" s="8">
        <v>582000</v>
      </c>
      <c r="M733" s="8">
        <v>10000</v>
      </c>
      <c r="N733" s="8">
        <v>28000</v>
      </c>
      <c r="O733" s="8">
        <v>99000</v>
      </c>
      <c r="P733" s="8">
        <v>21000</v>
      </c>
      <c r="Q733" s="8">
        <v>184000</v>
      </c>
      <c r="R733" s="8">
        <v>156000</v>
      </c>
      <c r="S733" s="8">
        <v>84000</v>
      </c>
      <c r="T733" s="8">
        <v>103000</v>
      </c>
    </row>
    <row r="734" spans="1:37" x14ac:dyDescent="0.2">
      <c r="A734" s="7" t="s">
        <v>935</v>
      </c>
      <c r="B734" s="7" t="s">
        <v>934</v>
      </c>
      <c r="C734" s="7" t="s">
        <v>777</v>
      </c>
      <c r="D734" s="7" t="s">
        <v>786</v>
      </c>
      <c r="E734" s="8">
        <v>2016</v>
      </c>
      <c r="F734" s="8">
        <v>91</v>
      </c>
      <c r="G734" s="8">
        <v>91</v>
      </c>
      <c r="H734" s="8">
        <v>1891000</v>
      </c>
      <c r="I734" s="8">
        <v>1551000</v>
      </c>
      <c r="J734" s="8">
        <v>778000</v>
      </c>
      <c r="K734" s="8">
        <v>778000</v>
      </c>
      <c r="L734" s="8">
        <v>683000</v>
      </c>
      <c r="M734" s="8">
        <v>23000</v>
      </c>
      <c r="N734" s="8">
        <v>31000</v>
      </c>
      <c r="O734" s="8">
        <v>114000</v>
      </c>
      <c r="P734" s="8">
        <v>22000</v>
      </c>
      <c r="Q734" s="8">
        <v>231000</v>
      </c>
      <c r="R734" s="8">
        <v>166000</v>
      </c>
      <c r="S734" s="8">
        <v>96000</v>
      </c>
      <c r="T734" s="8">
        <v>90000</v>
      </c>
    </row>
    <row r="735" spans="1:37" x14ac:dyDescent="0.2">
      <c r="A735" s="7" t="s">
        <v>935</v>
      </c>
      <c r="B735" s="7" t="s">
        <v>934</v>
      </c>
      <c r="C735" s="7" t="s">
        <v>777</v>
      </c>
      <c r="D735" s="7" t="s">
        <v>786</v>
      </c>
      <c r="E735" s="8">
        <v>2017</v>
      </c>
      <c r="F735" s="8">
        <v>84</v>
      </c>
      <c r="G735" s="8">
        <v>84</v>
      </c>
      <c r="H735" s="8">
        <v>2138000</v>
      </c>
      <c r="I735" s="8">
        <v>1595000</v>
      </c>
      <c r="J735" s="8">
        <v>826000</v>
      </c>
      <c r="K735" s="8">
        <v>826000</v>
      </c>
      <c r="L735" s="8">
        <v>686000</v>
      </c>
      <c r="M735" s="8">
        <v>23000</v>
      </c>
      <c r="N735" s="8">
        <v>29000</v>
      </c>
      <c r="O735" s="8">
        <v>108000</v>
      </c>
      <c r="P735" s="8">
        <v>23000</v>
      </c>
      <c r="Q735" s="8">
        <v>227000</v>
      </c>
      <c r="R735" s="8">
        <v>169000</v>
      </c>
      <c r="S735" s="8">
        <v>107000</v>
      </c>
      <c r="T735" s="8">
        <v>83000</v>
      </c>
    </row>
    <row r="736" spans="1:37" x14ac:dyDescent="0.2">
      <c r="A736" s="7" t="s">
        <v>935</v>
      </c>
      <c r="B736" s="7" t="s">
        <v>934</v>
      </c>
      <c r="C736" s="7" t="s">
        <v>777</v>
      </c>
      <c r="D736" s="7" t="s">
        <v>786</v>
      </c>
      <c r="E736" s="8">
        <v>2018</v>
      </c>
      <c r="F736" s="8">
        <v>88</v>
      </c>
      <c r="G736" s="8">
        <v>88</v>
      </c>
      <c r="H736" s="8">
        <v>1725000</v>
      </c>
      <c r="I736" s="8">
        <v>1534000</v>
      </c>
      <c r="J736" s="8">
        <v>778000</v>
      </c>
      <c r="K736" s="8">
        <v>778000</v>
      </c>
      <c r="L736" s="8">
        <v>670000</v>
      </c>
      <c r="M736" s="8">
        <v>24000</v>
      </c>
      <c r="N736" s="8">
        <v>27000</v>
      </c>
      <c r="O736" s="8">
        <v>112000</v>
      </c>
      <c r="P736" s="8">
        <v>29000</v>
      </c>
      <c r="Q736" s="8">
        <v>201000</v>
      </c>
      <c r="R736" s="8">
        <v>168000</v>
      </c>
      <c r="S736" s="8">
        <v>109000</v>
      </c>
      <c r="T736" s="8">
        <v>86000</v>
      </c>
    </row>
    <row r="737" spans="1:37" x14ac:dyDescent="0.2">
      <c r="A737" s="7" t="s">
        <v>935</v>
      </c>
      <c r="B737" s="7" t="s">
        <v>934</v>
      </c>
      <c r="C737" s="7" t="s">
        <v>777</v>
      </c>
      <c r="D737" s="7" t="s">
        <v>786</v>
      </c>
      <c r="E737" s="8">
        <v>2019</v>
      </c>
      <c r="F737" s="8">
        <v>84</v>
      </c>
      <c r="G737" s="8">
        <v>84</v>
      </c>
      <c r="H737" s="8">
        <v>1737000</v>
      </c>
      <c r="I737" s="8">
        <v>1610000</v>
      </c>
      <c r="J737" s="8">
        <v>845000</v>
      </c>
      <c r="K737" s="8">
        <v>845000</v>
      </c>
      <c r="L737" s="8">
        <v>671000</v>
      </c>
      <c r="M737" s="8">
        <v>20000</v>
      </c>
      <c r="N737" s="8">
        <v>20000</v>
      </c>
      <c r="O737" s="8">
        <v>119000</v>
      </c>
      <c r="P737" s="8">
        <v>30000</v>
      </c>
      <c r="Q737" s="8">
        <v>200000</v>
      </c>
      <c r="R737" s="8">
        <v>168000</v>
      </c>
      <c r="S737" s="8">
        <v>114000</v>
      </c>
      <c r="T737" s="8">
        <v>94000</v>
      </c>
    </row>
    <row r="738" spans="1:37" x14ac:dyDescent="0.2">
      <c r="A738" s="7" t="s">
        <v>935</v>
      </c>
      <c r="B738" s="7" t="s">
        <v>934</v>
      </c>
      <c r="C738" s="7" t="s">
        <v>777</v>
      </c>
      <c r="D738" s="7" t="s">
        <v>786</v>
      </c>
      <c r="E738" s="8">
        <v>2020</v>
      </c>
      <c r="F738" s="8">
        <v>93</v>
      </c>
      <c r="G738" s="8">
        <v>93</v>
      </c>
      <c r="H738" s="8">
        <v>1891000</v>
      </c>
      <c r="I738" s="8">
        <v>1689000</v>
      </c>
      <c r="J738" s="8">
        <v>882000</v>
      </c>
      <c r="K738" s="8">
        <v>882000</v>
      </c>
      <c r="L738" s="8">
        <v>712000</v>
      </c>
      <c r="M738" s="8">
        <v>24000</v>
      </c>
      <c r="N738" s="8">
        <v>38000</v>
      </c>
      <c r="O738" s="8">
        <v>117000</v>
      </c>
      <c r="P738" s="8">
        <v>46000</v>
      </c>
      <c r="Q738" s="8">
        <v>217000</v>
      </c>
      <c r="R738" s="8">
        <v>160000</v>
      </c>
      <c r="S738" s="8">
        <v>110000</v>
      </c>
      <c r="T738" s="8">
        <v>95000</v>
      </c>
    </row>
    <row r="739" spans="1:37" x14ac:dyDescent="0.2">
      <c r="A739" s="7" t="s">
        <v>935</v>
      </c>
      <c r="B739" s="7" t="s">
        <v>934</v>
      </c>
      <c r="C739" s="7" t="s">
        <v>777</v>
      </c>
      <c r="D739" s="7" t="s">
        <v>786</v>
      </c>
      <c r="E739" s="8">
        <v>2021</v>
      </c>
      <c r="F739" s="8">
        <v>98</v>
      </c>
      <c r="G739" s="8">
        <v>98</v>
      </c>
      <c r="H739" s="8">
        <v>1901000</v>
      </c>
      <c r="I739" s="8">
        <v>1804000</v>
      </c>
      <c r="J739" s="8">
        <v>972000</v>
      </c>
      <c r="K739" s="8">
        <v>972000</v>
      </c>
      <c r="L739" s="8">
        <v>724000</v>
      </c>
      <c r="M739" s="8">
        <v>18000</v>
      </c>
      <c r="N739" s="8">
        <v>32000</v>
      </c>
      <c r="O739" s="8">
        <v>112000</v>
      </c>
      <c r="P739" s="8">
        <v>49000</v>
      </c>
      <c r="Q739" s="8">
        <v>227000</v>
      </c>
      <c r="R739" s="8">
        <v>167000</v>
      </c>
      <c r="S739" s="8">
        <v>119000</v>
      </c>
      <c r="T739" s="8">
        <v>108000</v>
      </c>
    </row>
    <row r="740" spans="1:37" x14ac:dyDescent="0.2">
      <c r="A740" s="7" t="s">
        <v>935</v>
      </c>
      <c r="B740" s="7" t="s">
        <v>934</v>
      </c>
      <c r="C740" s="7" t="s">
        <v>777</v>
      </c>
      <c r="D740" s="7" t="s">
        <v>786</v>
      </c>
      <c r="E740" s="8">
        <v>2022</v>
      </c>
      <c r="F740" s="8">
        <v>91</v>
      </c>
      <c r="G740" s="8">
        <v>91</v>
      </c>
      <c r="H740" s="8">
        <v>1872000</v>
      </c>
      <c r="I740" s="8">
        <v>1838000</v>
      </c>
      <c r="J740" s="8">
        <v>954000</v>
      </c>
      <c r="K740" s="8">
        <v>954000</v>
      </c>
      <c r="L740" s="8">
        <v>754000</v>
      </c>
      <c r="M740" s="8">
        <v>18000</v>
      </c>
      <c r="N740" s="8">
        <v>31000</v>
      </c>
      <c r="O740" s="8">
        <v>91000</v>
      </c>
      <c r="P740" s="8">
        <v>50000</v>
      </c>
      <c r="Q740" s="8">
        <v>254000</v>
      </c>
      <c r="R740" s="8">
        <v>189000</v>
      </c>
      <c r="S740" s="8">
        <v>121000</v>
      </c>
      <c r="T740" s="8">
        <v>130000</v>
      </c>
    </row>
    <row r="741" spans="1:37" ht="16" x14ac:dyDescent="0.2">
      <c r="A741" s="7" t="s">
        <v>933</v>
      </c>
      <c r="B741" s="7" t="s">
        <v>932</v>
      </c>
      <c r="C741" s="7" t="s">
        <v>777</v>
      </c>
      <c r="D741" s="7" t="s">
        <v>786</v>
      </c>
      <c r="E741" s="8">
        <v>2015</v>
      </c>
      <c r="F741" s="8">
        <v>45</v>
      </c>
      <c r="G741" s="8">
        <v>45</v>
      </c>
      <c r="H741" s="8">
        <v>2090000</v>
      </c>
      <c r="I741" s="8">
        <v>1276000</v>
      </c>
      <c r="J741" s="8">
        <v>657000</v>
      </c>
      <c r="K741" s="8">
        <v>657000</v>
      </c>
      <c r="L741" s="8">
        <v>571000</v>
      </c>
      <c r="M741" s="8">
        <v>20000</v>
      </c>
      <c r="N741" s="8">
        <v>10000</v>
      </c>
      <c r="O741" s="8">
        <v>95000</v>
      </c>
      <c r="P741" s="8">
        <v>41000</v>
      </c>
      <c r="Q741" s="8">
        <v>160000</v>
      </c>
      <c r="R741" s="8">
        <v>156000</v>
      </c>
      <c r="S741" s="8">
        <v>89000</v>
      </c>
      <c r="T741" s="8">
        <v>48000</v>
      </c>
      <c r="V741" t="s">
        <v>265</v>
      </c>
      <c r="W741" s="8">
        <f>SUM(F733,F741)</f>
        <v>134</v>
      </c>
      <c r="X741" s="8">
        <f t="shared" ref="X741:X748" si="655">SUM(G733,G741)</f>
        <v>134</v>
      </c>
      <c r="Y741" s="8">
        <f t="shared" ref="Y741:Y748" si="656">SUM(H733,H741)</f>
        <v>4276000</v>
      </c>
      <c r="Z741" s="8">
        <f t="shared" ref="Z741:Z748" si="657">SUM(I733,I741)</f>
        <v>2649000</v>
      </c>
      <c r="AA741" s="8">
        <f t="shared" ref="AA741:AA748" si="658">SUM(J733,J741)</f>
        <v>1345000</v>
      </c>
      <c r="AB741" s="8">
        <f t="shared" ref="AB741:AB748" si="659">SUM(K733,K741)</f>
        <v>1345000</v>
      </c>
      <c r="AC741" s="8">
        <f t="shared" ref="AC741:AC748" si="660">SUM(L733,L741)</f>
        <v>1153000</v>
      </c>
      <c r="AD741" s="8">
        <f t="shared" ref="AD741:AD748" si="661">SUM(M733,M741)</f>
        <v>30000</v>
      </c>
      <c r="AE741" s="8">
        <f t="shared" ref="AE741:AE748" si="662">SUM(N733,N741)</f>
        <v>38000</v>
      </c>
      <c r="AF741" s="8">
        <f t="shared" ref="AF741:AF748" si="663">SUM(O733,O741)</f>
        <v>194000</v>
      </c>
      <c r="AG741" s="8">
        <f t="shared" ref="AG741:AG748" si="664">SUM(P733,P741)</f>
        <v>62000</v>
      </c>
      <c r="AH741" s="8">
        <f t="shared" ref="AH741:AH748" si="665">SUM(Q733,Q741)</f>
        <v>344000</v>
      </c>
      <c r="AI741" s="8">
        <f t="shared" ref="AI741:AI748" si="666">SUM(R733,R741)</f>
        <v>312000</v>
      </c>
      <c r="AJ741" s="8">
        <f t="shared" ref="AJ741:AJ748" si="667">SUM(S733,S741)</f>
        <v>173000</v>
      </c>
      <c r="AK741" s="8">
        <f t="shared" ref="AK741:AK748" si="668">SUM(T733,T741)</f>
        <v>151000</v>
      </c>
    </row>
    <row r="742" spans="1:37" ht="16" x14ac:dyDescent="0.2">
      <c r="A742" s="7" t="s">
        <v>933</v>
      </c>
      <c r="B742" s="7" t="s">
        <v>932</v>
      </c>
      <c r="C742" s="7" t="s">
        <v>777</v>
      </c>
      <c r="D742" s="7" t="s">
        <v>786</v>
      </c>
      <c r="E742" s="8">
        <v>2016</v>
      </c>
      <c r="F742" s="8">
        <v>45</v>
      </c>
      <c r="G742" s="8">
        <v>45</v>
      </c>
      <c r="H742" s="8">
        <v>1760000</v>
      </c>
      <c r="I742" s="8">
        <v>1427000</v>
      </c>
      <c r="J742" s="8">
        <v>778000</v>
      </c>
      <c r="K742" s="8">
        <v>778000</v>
      </c>
      <c r="L742" s="8">
        <v>622000</v>
      </c>
      <c r="M742" s="8">
        <v>23000</v>
      </c>
      <c r="N742" s="8">
        <v>27000</v>
      </c>
      <c r="O742" s="8">
        <v>102000</v>
      </c>
      <c r="P742" s="8">
        <v>43000</v>
      </c>
      <c r="Q742" s="8">
        <v>179000</v>
      </c>
      <c r="R742" s="8">
        <v>166000</v>
      </c>
      <c r="S742" s="8">
        <v>82000</v>
      </c>
      <c r="T742" s="8">
        <v>27000</v>
      </c>
      <c r="V742" t="s">
        <v>265</v>
      </c>
      <c r="W742" s="8">
        <f t="shared" ref="W742:W747" si="669">SUM(F734,F742)</f>
        <v>136</v>
      </c>
      <c r="X742" s="8">
        <f t="shared" si="655"/>
        <v>136</v>
      </c>
      <c r="Y742" s="8">
        <f t="shared" si="656"/>
        <v>3651000</v>
      </c>
      <c r="Z742" s="8">
        <f t="shared" si="657"/>
        <v>2978000</v>
      </c>
      <c r="AA742" s="8">
        <f t="shared" si="658"/>
        <v>1556000</v>
      </c>
      <c r="AB742" s="8">
        <f t="shared" si="659"/>
        <v>1556000</v>
      </c>
      <c r="AC742" s="8">
        <f t="shared" si="660"/>
        <v>1305000</v>
      </c>
      <c r="AD742" s="8">
        <f t="shared" si="661"/>
        <v>46000</v>
      </c>
      <c r="AE742" s="8">
        <f t="shared" si="662"/>
        <v>58000</v>
      </c>
      <c r="AF742" s="8">
        <f t="shared" si="663"/>
        <v>216000</v>
      </c>
      <c r="AG742" s="8">
        <f t="shared" si="664"/>
        <v>65000</v>
      </c>
      <c r="AH742" s="8">
        <f t="shared" si="665"/>
        <v>410000</v>
      </c>
      <c r="AI742" s="8">
        <f t="shared" si="666"/>
        <v>332000</v>
      </c>
      <c r="AJ742" s="8">
        <f t="shared" si="667"/>
        <v>178000</v>
      </c>
      <c r="AK742" s="8">
        <f t="shared" si="668"/>
        <v>117000</v>
      </c>
    </row>
    <row r="743" spans="1:37" ht="16" x14ac:dyDescent="0.2">
      <c r="A743" s="7" t="s">
        <v>933</v>
      </c>
      <c r="B743" s="7" t="s">
        <v>932</v>
      </c>
      <c r="C743" s="7" t="s">
        <v>777</v>
      </c>
      <c r="D743" s="7" t="s">
        <v>786</v>
      </c>
      <c r="E743" s="8">
        <v>2017</v>
      </c>
      <c r="F743" s="8">
        <v>42</v>
      </c>
      <c r="G743" s="8">
        <v>42</v>
      </c>
      <c r="H743" s="8">
        <v>1919000</v>
      </c>
      <c r="I743" s="8">
        <v>1372000</v>
      </c>
      <c r="J743" s="8">
        <v>728000</v>
      </c>
      <c r="K743" s="8">
        <v>728000</v>
      </c>
      <c r="L743" s="8">
        <v>616000</v>
      </c>
      <c r="M743" s="8">
        <v>23000</v>
      </c>
      <c r="N743" s="8">
        <v>26000</v>
      </c>
      <c r="O743" s="8">
        <v>91000</v>
      </c>
      <c r="P743" s="8">
        <v>44000</v>
      </c>
      <c r="Q743" s="8">
        <v>182000</v>
      </c>
      <c r="R743" s="8">
        <v>169000</v>
      </c>
      <c r="S743" s="8">
        <v>81000</v>
      </c>
      <c r="T743" s="8">
        <v>28000</v>
      </c>
      <c r="V743" t="s">
        <v>265</v>
      </c>
      <c r="W743" s="8">
        <f t="shared" si="669"/>
        <v>126</v>
      </c>
      <c r="X743" s="8">
        <f t="shared" si="655"/>
        <v>126</v>
      </c>
      <c r="Y743" s="8">
        <f t="shared" si="656"/>
        <v>4057000</v>
      </c>
      <c r="Z743" s="8">
        <f t="shared" si="657"/>
        <v>2967000</v>
      </c>
      <c r="AA743" s="8">
        <f t="shared" si="658"/>
        <v>1554000</v>
      </c>
      <c r="AB743" s="8">
        <f t="shared" si="659"/>
        <v>1554000</v>
      </c>
      <c r="AC743" s="8">
        <f t="shared" si="660"/>
        <v>1302000</v>
      </c>
      <c r="AD743" s="8">
        <f t="shared" si="661"/>
        <v>46000</v>
      </c>
      <c r="AE743" s="8">
        <f t="shared" si="662"/>
        <v>55000</v>
      </c>
      <c r="AF743" s="8">
        <f t="shared" si="663"/>
        <v>199000</v>
      </c>
      <c r="AG743" s="8">
        <f t="shared" si="664"/>
        <v>67000</v>
      </c>
      <c r="AH743" s="8">
        <f t="shared" si="665"/>
        <v>409000</v>
      </c>
      <c r="AI743" s="8">
        <f t="shared" si="666"/>
        <v>338000</v>
      </c>
      <c r="AJ743" s="8">
        <f t="shared" si="667"/>
        <v>188000</v>
      </c>
      <c r="AK743" s="8">
        <f t="shared" si="668"/>
        <v>111000</v>
      </c>
    </row>
    <row r="744" spans="1:37" ht="16" x14ac:dyDescent="0.2">
      <c r="A744" s="7" t="s">
        <v>933</v>
      </c>
      <c r="B744" s="7" t="s">
        <v>932</v>
      </c>
      <c r="C744" s="7" t="s">
        <v>777</v>
      </c>
      <c r="D744" s="7" t="s">
        <v>786</v>
      </c>
      <c r="E744" s="8">
        <v>2018</v>
      </c>
      <c r="F744" s="8">
        <v>36</v>
      </c>
      <c r="G744" s="8">
        <v>36</v>
      </c>
      <c r="H744" s="8">
        <v>1566000</v>
      </c>
      <c r="I744" s="8">
        <v>1385000</v>
      </c>
      <c r="J744" s="8">
        <v>732000</v>
      </c>
      <c r="K744" s="8">
        <v>732000</v>
      </c>
      <c r="L744" s="8">
        <v>623000</v>
      </c>
      <c r="M744" s="8">
        <v>24000</v>
      </c>
      <c r="N744" s="8">
        <v>24000</v>
      </c>
      <c r="O744" s="8">
        <v>93000</v>
      </c>
      <c r="P744" s="8">
        <v>55000</v>
      </c>
      <c r="Q744" s="8">
        <v>168000</v>
      </c>
      <c r="R744" s="8">
        <v>177000</v>
      </c>
      <c r="S744" s="8">
        <v>82000</v>
      </c>
      <c r="T744" s="8">
        <v>30000</v>
      </c>
      <c r="V744" t="s">
        <v>265</v>
      </c>
      <c r="W744" s="8">
        <f t="shared" si="669"/>
        <v>124</v>
      </c>
      <c r="X744" s="8">
        <f t="shared" si="655"/>
        <v>124</v>
      </c>
      <c r="Y744" s="8">
        <f t="shared" si="656"/>
        <v>3291000</v>
      </c>
      <c r="Z744" s="8">
        <f t="shared" si="657"/>
        <v>2919000</v>
      </c>
      <c r="AA744" s="8">
        <f t="shared" si="658"/>
        <v>1510000</v>
      </c>
      <c r="AB744" s="8">
        <f t="shared" si="659"/>
        <v>1510000</v>
      </c>
      <c r="AC744" s="8">
        <f t="shared" si="660"/>
        <v>1293000</v>
      </c>
      <c r="AD744" s="8">
        <f t="shared" si="661"/>
        <v>48000</v>
      </c>
      <c r="AE744" s="8">
        <f t="shared" si="662"/>
        <v>51000</v>
      </c>
      <c r="AF744" s="8">
        <f t="shared" si="663"/>
        <v>205000</v>
      </c>
      <c r="AG744" s="8">
        <f t="shared" si="664"/>
        <v>84000</v>
      </c>
      <c r="AH744" s="8">
        <f t="shared" si="665"/>
        <v>369000</v>
      </c>
      <c r="AI744" s="8">
        <f t="shared" si="666"/>
        <v>345000</v>
      </c>
      <c r="AJ744" s="8">
        <f t="shared" si="667"/>
        <v>191000</v>
      </c>
      <c r="AK744" s="8">
        <f t="shared" si="668"/>
        <v>116000</v>
      </c>
    </row>
    <row r="745" spans="1:37" ht="16" x14ac:dyDescent="0.2">
      <c r="A745" s="7" t="s">
        <v>933</v>
      </c>
      <c r="B745" s="7" t="s">
        <v>932</v>
      </c>
      <c r="C745" s="7" t="s">
        <v>777</v>
      </c>
      <c r="D745" s="7" t="s">
        <v>786</v>
      </c>
      <c r="E745" s="8">
        <v>2019</v>
      </c>
      <c r="F745" s="8">
        <v>32</v>
      </c>
      <c r="G745" s="8">
        <v>32</v>
      </c>
      <c r="H745" s="8">
        <v>1522000</v>
      </c>
      <c r="I745" s="8">
        <v>1393000</v>
      </c>
      <c r="J745" s="8">
        <v>766000</v>
      </c>
      <c r="K745" s="8">
        <v>766000</v>
      </c>
      <c r="L745" s="8">
        <v>588000</v>
      </c>
      <c r="M745" s="8">
        <v>8000</v>
      </c>
      <c r="N745" s="8">
        <v>20000</v>
      </c>
      <c r="O745" s="8">
        <v>99000</v>
      </c>
      <c r="P745" s="8">
        <v>36000</v>
      </c>
      <c r="Q745" s="8">
        <v>165000</v>
      </c>
      <c r="R745" s="8">
        <v>174000</v>
      </c>
      <c r="S745" s="8">
        <v>86000</v>
      </c>
      <c r="T745" s="8">
        <v>39000</v>
      </c>
      <c r="V745" t="s">
        <v>265</v>
      </c>
      <c r="W745" s="8">
        <f t="shared" si="669"/>
        <v>116</v>
      </c>
      <c r="X745" s="8">
        <f t="shared" si="655"/>
        <v>116</v>
      </c>
      <c r="Y745" s="8">
        <f t="shared" si="656"/>
        <v>3259000</v>
      </c>
      <c r="Z745" s="8">
        <f t="shared" si="657"/>
        <v>3003000</v>
      </c>
      <c r="AA745" s="8">
        <f t="shared" si="658"/>
        <v>1611000</v>
      </c>
      <c r="AB745" s="8">
        <f t="shared" si="659"/>
        <v>1611000</v>
      </c>
      <c r="AC745" s="8">
        <f t="shared" si="660"/>
        <v>1259000</v>
      </c>
      <c r="AD745" s="8">
        <f t="shared" si="661"/>
        <v>28000</v>
      </c>
      <c r="AE745" s="8">
        <f t="shared" si="662"/>
        <v>40000</v>
      </c>
      <c r="AF745" s="8">
        <f t="shared" si="663"/>
        <v>218000</v>
      </c>
      <c r="AG745" s="8">
        <f t="shared" si="664"/>
        <v>66000</v>
      </c>
      <c r="AH745" s="8">
        <f t="shared" si="665"/>
        <v>365000</v>
      </c>
      <c r="AI745" s="8">
        <f t="shared" si="666"/>
        <v>342000</v>
      </c>
      <c r="AJ745" s="8">
        <f t="shared" si="667"/>
        <v>200000</v>
      </c>
      <c r="AK745" s="8">
        <f t="shared" si="668"/>
        <v>133000</v>
      </c>
    </row>
    <row r="746" spans="1:37" ht="16" x14ac:dyDescent="0.2">
      <c r="A746" s="7" t="s">
        <v>933</v>
      </c>
      <c r="B746" s="7" t="s">
        <v>932</v>
      </c>
      <c r="C746" s="7" t="s">
        <v>777</v>
      </c>
      <c r="D746" s="7" t="s">
        <v>786</v>
      </c>
      <c r="E746" s="8">
        <v>2020</v>
      </c>
      <c r="F746" s="8">
        <v>34</v>
      </c>
      <c r="G746" s="8">
        <v>34</v>
      </c>
      <c r="H746" s="8">
        <v>1651000</v>
      </c>
      <c r="I746" s="8">
        <v>1424000</v>
      </c>
      <c r="J746" s="8">
        <v>723000</v>
      </c>
      <c r="K746" s="8">
        <v>723000</v>
      </c>
      <c r="L746" s="8">
        <v>657000</v>
      </c>
      <c r="M746" s="8">
        <v>15000</v>
      </c>
      <c r="N746" s="8">
        <v>14000</v>
      </c>
      <c r="O746" s="8">
        <v>116000</v>
      </c>
      <c r="P746" s="8">
        <v>45000</v>
      </c>
      <c r="Q746" s="8">
        <v>203000</v>
      </c>
      <c r="R746" s="8">
        <v>162000</v>
      </c>
      <c r="S746" s="8">
        <v>102000</v>
      </c>
      <c r="T746" s="8">
        <v>44000</v>
      </c>
      <c r="V746" t="s">
        <v>265</v>
      </c>
      <c r="W746" s="8">
        <f t="shared" si="669"/>
        <v>127</v>
      </c>
      <c r="X746" s="8">
        <f t="shared" si="655"/>
        <v>127</v>
      </c>
      <c r="Y746" s="8">
        <f t="shared" si="656"/>
        <v>3542000</v>
      </c>
      <c r="Z746" s="8">
        <f t="shared" si="657"/>
        <v>3113000</v>
      </c>
      <c r="AA746" s="8">
        <f t="shared" si="658"/>
        <v>1605000</v>
      </c>
      <c r="AB746" s="8">
        <f t="shared" si="659"/>
        <v>1605000</v>
      </c>
      <c r="AC746" s="8">
        <f t="shared" si="660"/>
        <v>1369000</v>
      </c>
      <c r="AD746" s="8">
        <f t="shared" si="661"/>
        <v>39000</v>
      </c>
      <c r="AE746" s="8">
        <f t="shared" si="662"/>
        <v>52000</v>
      </c>
      <c r="AF746" s="8">
        <f t="shared" si="663"/>
        <v>233000</v>
      </c>
      <c r="AG746" s="8">
        <f t="shared" si="664"/>
        <v>91000</v>
      </c>
      <c r="AH746" s="8">
        <f t="shared" si="665"/>
        <v>420000</v>
      </c>
      <c r="AI746" s="8">
        <f t="shared" si="666"/>
        <v>322000</v>
      </c>
      <c r="AJ746" s="8">
        <f t="shared" si="667"/>
        <v>212000</v>
      </c>
      <c r="AK746" s="8">
        <f t="shared" si="668"/>
        <v>139000</v>
      </c>
    </row>
    <row r="747" spans="1:37" ht="16" x14ac:dyDescent="0.2">
      <c r="A747" s="7" t="s">
        <v>933</v>
      </c>
      <c r="B747" s="7" t="s">
        <v>932</v>
      </c>
      <c r="C747" s="7" t="s">
        <v>777</v>
      </c>
      <c r="D747" s="7" t="s">
        <v>786</v>
      </c>
      <c r="E747" s="8">
        <v>2021</v>
      </c>
      <c r="F747" s="8">
        <v>26</v>
      </c>
      <c r="G747" s="8">
        <v>26</v>
      </c>
      <c r="H747" s="8">
        <v>1501000</v>
      </c>
      <c r="I747" s="8">
        <v>1402000</v>
      </c>
      <c r="J747" s="8">
        <v>646000</v>
      </c>
      <c r="K747" s="8">
        <v>646000</v>
      </c>
      <c r="L747" s="8">
        <v>735000</v>
      </c>
      <c r="M747" s="8">
        <v>12000</v>
      </c>
      <c r="N747" s="8">
        <v>7000</v>
      </c>
      <c r="O747" s="8">
        <v>146000</v>
      </c>
      <c r="P747" s="8">
        <v>49000</v>
      </c>
      <c r="Q747" s="8">
        <v>233000</v>
      </c>
      <c r="R747" s="8">
        <v>171000</v>
      </c>
      <c r="S747" s="8">
        <v>117000</v>
      </c>
      <c r="T747" s="8">
        <v>21000</v>
      </c>
      <c r="V747" t="s">
        <v>265</v>
      </c>
      <c r="W747" s="8">
        <f t="shared" si="669"/>
        <v>124</v>
      </c>
      <c r="X747" s="8">
        <f t="shared" si="655"/>
        <v>124</v>
      </c>
      <c r="Y747" s="8">
        <f t="shared" si="656"/>
        <v>3402000</v>
      </c>
      <c r="Z747" s="8">
        <f t="shared" si="657"/>
        <v>3206000</v>
      </c>
      <c r="AA747" s="8">
        <f t="shared" si="658"/>
        <v>1618000</v>
      </c>
      <c r="AB747" s="8">
        <f t="shared" si="659"/>
        <v>1618000</v>
      </c>
      <c r="AC747" s="8">
        <f t="shared" si="660"/>
        <v>1459000</v>
      </c>
      <c r="AD747" s="8">
        <f t="shared" si="661"/>
        <v>30000</v>
      </c>
      <c r="AE747" s="8">
        <f t="shared" si="662"/>
        <v>39000</v>
      </c>
      <c r="AF747" s="8">
        <f t="shared" si="663"/>
        <v>258000</v>
      </c>
      <c r="AG747" s="8">
        <f t="shared" si="664"/>
        <v>98000</v>
      </c>
      <c r="AH747" s="8">
        <f t="shared" si="665"/>
        <v>460000</v>
      </c>
      <c r="AI747" s="8">
        <f t="shared" si="666"/>
        <v>338000</v>
      </c>
      <c r="AJ747" s="8">
        <f t="shared" si="667"/>
        <v>236000</v>
      </c>
      <c r="AK747" s="8">
        <f t="shared" si="668"/>
        <v>129000</v>
      </c>
    </row>
    <row r="748" spans="1:37" ht="16" x14ac:dyDescent="0.2">
      <c r="A748" s="7" t="s">
        <v>933</v>
      </c>
      <c r="B748" s="7" t="s">
        <v>932</v>
      </c>
      <c r="C748" s="7" t="s">
        <v>777</v>
      </c>
      <c r="D748" s="7" t="s">
        <v>786</v>
      </c>
      <c r="E748" s="8">
        <v>2022</v>
      </c>
      <c r="F748" s="8">
        <v>38</v>
      </c>
      <c r="G748" s="8">
        <v>38</v>
      </c>
      <c r="H748" s="8">
        <v>1567000</v>
      </c>
      <c r="I748" s="8">
        <v>1531000</v>
      </c>
      <c r="J748" s="8">
        <v>807000</v>
      </c>
      <c r="K748" s="8">
        <v>807000</v>
      </c>
      <c r="L748" s="8">
        <v>706000</v>
      </c>
      <c r="M748" s="8">
        <v>18000</v>
      </c>
      <c r="N748" s="8">
        <v>2000</v>
      </c>
      <c r="O748" s="8">
        <v>112000</v>
      </c>
      <c r="P748" s="8">
        <v>50000</v>
      </c>
      <c r="Q748" s="8">
        <v>217000</v>
      </c>
      <c r="R748" s="8">
        <v>198000</v>
      </c>
      <c r="S748" s="8">
        <v>109000</v>
      </c>
      <c r="T748" s="8">
        <v>18000</v>
      </c>
      <c r="V748" t="s">
        <v>265</v>
      </c>
      <c r="W748" s="8">
        <f>SUM(F740,F748)</f>
        <v>129</v>
      </c>
      <c r="X748" s="8">
        <f t="shared" si="655"/>
        <v>129</v>
      </c>
      <c r="Y748" s="8">
        <f t="shared" si="656"/>
        <v>3439000</v>
      </c>
      <c r="Z748" s="8">
        <f t="shared" si="657"/>
        <v>3369000</v>
      </c>
      <c r="AA748" s="8">
        <f t="shared" si="658"/>
        <v>1761000</v>
      </c>
      <c r="AB748" s="8">
        <f t="shared" si="659"/>
        <v>1761000</v>
      </c>
      <c r="AC748" s="8">
        <f t="shared" si="660"/>
        <v>1460000</v>
      </c>
      <c r="AD748" s="8">
        <f t="shared" si="661"/>
        <v>36000</v>
      </c>
      <c r="AE748" s="8">
        <f t="shared" si="662"/>
        <v>33000</v>
      </c>
      <c r="AF748" s="8">
        <f t="shared" si="663"/>
        <v>203000</v>
      </c>
      <c r="AG748" s="8">
        <f t="shared" si="664"/>
        <v>100000</v>
      </c>
      <c r="AH748" s="8">
        <f t="shared" si="665"/>
        <v>471000</v>
      </c>
      <c r="AI748" s="8">
        <f t="shared" si="666"/>
        <v>387000</v>
      </c>
      <c r="AJ748" s="8">
        <f t="shared" si="667"/>
        <v>230000</v>
      </c>
      <c r="AK748" s="8">
        <f t="shared" si="668"/>
        <v>148000</v>
      </c>
    </row>
    <row r="749" spans="1:37" x14ac:dyDescent="0.2">
      <c r="A749" s="7" t="s">
        <v>931</v>
      </c>
      <c r="B749" s="7" t="s">
        <v>930</v>
      </c>
      <c r="C749" s="7" t="s">
        <v>777</v>
      </c>
      <c r="D749" s="7" t="s">
        <v>786</v>
      </c>
      <c r="E749" s="8">
        <v>2015</v>
      </c>
      <c r="F749" s="8">
        <v>434</v>
      </c>
      <c r="G749" s="8">
        <v>434</v>
      </c>
      <c r="H749" s="8">
        <v>7950000</v>
      </c>
      <c r="I749" s="8">
        <v>6419000</v>
      </c>
      <c r="J749" s="8">
        <v>3029000</v>
      </c>
      <c r="K749" s="8">
        <v>3029000</v>
      </c>
      <c r="L749" s="8">
        <v>2947000</v>
      </c>
      <c r="M749" s="8">
        <v>291000</v>
      </c>
      <c r="N749" s="8">
        <v>8000</v>
      </c>
      <c r="O749" s="8">
        <v>471000</v>
      </c>
      <c r="P749" s="8">
        <v>428000</v>
      </c>
      <c r="Q749" s="8">
        <v>689000</v>
      </c>
      <c r="R749" s="8">
        <v>326000</v>
      </c>
      <c r="S749" s="8">
        <v>734000</v>
      </c>
      <c r="T749" s="8">
        <v>443000</v>
      </c>
    </row>
    <row r="750" spans="1:37" x14ac:dyDescent="0.2">
      <c r="A750" s="7" t="s">
        <v>931</v>
      </c>
      <c r="B750" s="7" t="s">
        <v>930</v>
      </c>
      <c r="C750" s="7" t="s">
        <v>777</v>
      </c>
      <c r="D750" s="7" t="s">
        <v>786</v>
      </c>
      <c r="E750" s="8">
        <v>2016</v>
      </c>
      <c r="F750" s="8">
        <v>445</v>
      </c>
      <c r="G750" s="8">
        <v>445</v>
      </c>
      <c r="H750" s="8">
        <v>11910000</v>
      </c>
      <c r="I750" s="8">
        <v>6925000</v>
      </c>
      <c r="J750" s="8">
        <v>3307000</v>
      </c>
      <c r="K750" s="8">
        <v>3307000</v>
      </c>
      <c r="L750" s="8">
        <v>3071000</v>
      </c>
      <c r="M750" s="8">
        <v>315000</v>
      </c>
      <c r="N750" s="8">
        <v>30000</v>
      </c>
      <c r="O750" s="8">
        <v>322000</v>
      </c>
      <c r="P750" s="8">
        <v>512000</v>
      </c>
      <c r="Q750" s="8">
        <v>700000</v>
      </c>
      <c r="R750" s="8">
        <v>311000</v>
      </c>
      <c r="S750" s="8">
        <v>881000</v>
      </c>
      <c r="T750" s="8">
        <v>547000</v>
      </c>
    </row>
    <row r="751" spans="1:37" x14ac:dyDescent="0.2">
      <c r="A751" s="7" t="s">
        <v>931</v>
      </c>
      <c r="B751" s="7" t="s">
        <v>930</v>
      </c>
      <c r="C751" s="7" t="s">
        <v>777</v>
      </c>
      <c r="D751" s="7" t="s">
        <v>786</v>
      </c>
      <c r="E751" s="8">
        <v>2017</v>
      </c>
      <c r="F751" s="8">
        <v>426</v>
      </c>
      <c r="G751" s="8">
        <v>426</v>
      </c>
      <c r="H751" s="8">
        <v>8988000</v>
      </c>
      <c r="I751" s="8">
        <v>6532000</v>
      </c>
      <c r="J751" s="8">
        <v>3089000</v>
      </c>
      <c r="K751" s="8">
        <v>3089000</v>
      </c>
      <c r="L751" s="8">
        <v>2912000</v>
      </c>
      <c r="M751" s="8">
        <v>296000</v>
      </c>
      <c r="N751" s="8">
        <v>21000</v>
      </c>
      <c r="O751" s="8">
        <v>290000</v>
      </c>
      <c r="P751" s="8">
        <v>469000</v>
      </c>
      <c r="Q751" s="8">
        <v>691000</v>
      </c>
      <c r="R751" s="8">
        <v>330000</v>
      </c>
      <c r="S751" s="8">
        <v>815000</v>
      </c>
      <c r="T751" s="8">
        <v>531000</v>
      </c>
    </row>
    <row r="752" spans="1:37" x14ac:dyDescent="0.2">
      <c r="A752" s="7" t="s">
        <v>931</v>
      </c>
      <c r="B752" s="7" t="s">
        <v>930</v>
      </c>
      <c r="C752" s="7" t="s">
        <v>777</v>
      </c>
      <c r="D752" s="7" t="s">
        <v>786</v>
      </c>
      <c r="E752" s="8">
        <v>2018</v>
      </c>
      <c r="F752" s="8">
        <v>402</v>
      </c>
      <c r="G752" s="8">
        <v>402</v>
      </c>
      <c r="H752" s="8">
        <v>6672000</v>
      </c>
      <c r="I752" s="8">
        <v>6339000</v>
      </c>
      <c r="J752" s="8">
        <v>3304000</v>
      </c>
      <c r="K752" s="8">
        <v>3304000</v>
      </c>
      <c r="L752" s="8">
        <v>2487000</v>
      </c>
      <c r="M752" s="8">
        <v>174000</v>
      </c>
      <c r="N752" s="8">
        <v>80000</v>
      </c>
      <c r="O752" s="8">
        <v>163000</v>
      </c>
      <c r="P752" s="8">
        <v>396000</v>
      </c>
      <c r="Q752" s="8">
        <v>616000</v>
      </c>
      <c r="R752" s="8">
        <v>293000</v>
      </c>
      <c r="S752" s="8">
        <v>765000</v>
      </c>
      <c r="T752" s="8">
        <v>548000</v>
      </c>
    </row>
    <row r="753" spans="1:37" x14ac:dyDescent="0.2">
      <c r="A753" s="7" t="s">
        <v>931</v>
      </c>
      <c r="B753" s="7" t="s">
        <v>930</v>
      </c>
      <c r="C753" s="7" t="s">
        <v>777</v>
      </c>
      <c r="D753" s="7" t="s">
        <v>786</v>
      </c>
      <c r="E753" s="8">
        <v>2019</v>
      </c>
      <c r="F753" s="8">
        <v>404</v>
      </c>
      <c r="G753" s="8">
        <v>404</v>
      </c>
      <c r="H753" s="8">
        <v>6535000</v>
      </c>
      <c r="I753" s="8">
        <v>6270000</v>
      </c>
      <c r="J753" s="8">
        <v>2810000</v>
      </c>
      <c r="K753" s="8">
        <v>2810000</v>
      </c>
      <c r="L753" s="8">
        <v>2996000</v>
      </c>
      <c r="M753" s="8">
        <v>706000</v>
      </c>
      <c r="N753" s="8">
        <v>104000</v>
      </c>
      <c r="O753" s="8">
        <v>306000</v>
      </c>
      <c r="P753" s="8">
        <v>485000</v>
      </c>
      <c r="Q753" s="8">
        <v>498000</v>
      </c>
      <c r="R753" s="8">
        <v>269000</v>
      </c>
      <c r="S753" s="8">
        <v>628000</v>
      </c>
      <c r="T753" s="8">
        <v>464000</v>
      </c>
    </row>
    <row r="754" spans="1:37" x14ac:dyDescent="0.2">
      <c r="A754" s="7" t="s">
        <v>931</v>
      </c>
      <c r="B754" s="7" t="s">
        <v>930</v>
      </c>
      <c r="C754" s="7" t="s">
        <v>777</v>
      </c>
      <c r="D754" s="7" t="s">
        <v>786</v>
      </c>
      <c r="E754" s="8">
        <v>2020</v>
      </c>
      <c r="F754" s="8">
        <v>406</v>
      </c>
      <c r="G754" s="8">
        <v>406</v>
      </c>
      <c r="H754" s="8">
        <v>6816000</v>
      </c>
      <c r="I754" s="8">
        <v>6624000</v>
      </c>
      <c r="J754" s="8">
        <v>2884000</v>
      </c>
      <c r="K754" s="8">
        <v>2884000</v>
      </c>
      <c r="L754" s="8">
        <v>3282000</v>
      </c>
      <c r="M754" s="8">
        <v>783000</v>
      </c>
      <c r="N754" s="8">
        <v>53000</v>
      </c>
      <c r="O754" s="8">
        <v>542000</v>
      </c>
      <c r="P754" s="8">
        <v>551000</v>
      </c>
      <c r="Q754" s="8">
        <v>673000</v>
      </c>
      <c r="R754" s="8">
        <v>314000</v>
      </c>
      <c r="S754" s="8">
        <v>366000</v>
      </c>
      <c r="T754" s="8">
        <v>458000</v>
      </c>
    </row>
    <row r="755" spans="1:37" x14ac:dyDescent="0.2">
      <c r="A755" s="7" t="s">
        <v>931</v>
      </c>
      <c r="B755" s="7" t="s">
        <v>930</v>
      </c>
      <c r="C755" s="7" t="s">
        <v>777</v>
      </c>
      <c r="D755" s="7" t="s">
        <v>786</v>
      </c>
      <c r="E755" s="8">
        <v>2021</v>
      </c>
      <c r="F755" s="8">
        <v>376</v>
      </c>
      <c r="G755" s="8">
        <v>376</v>
      </c>
      <c r="H755" s="8">
        <v>8133000</v>
      </c>
      <c r="I755" s="8">
        <v>7909000</v>
      </c>
      <c r="J755" s="8">
        <v>3752000</v>
      </c>
      <c r="K755" s="8">
        <v>3752000</v>
      </c>
      <c r="L755" s="8">
        <v>3448000</v>
      </c>
      <c r="M755" s="8">
        <v>564000</v>
      </c>
      <c r="N755" s="8">
        <v>96000</v>
      </c>
      <c r="O755" s="8">
        <v>1033000</v>
      </c>
      <c r="P755" s="8">
        <v>403000</v>
      </c>
      <c r="Q755" s="8">
        <v>706000</v>
      </c>
      <c r="R755" s="8">
        <v>264000</v>
      </c>
      <c r="S755" s="8">
        <v>382000</v>
      </c>
      <c r="T755" s="8">
        <v>709000</v>
      </c>
    </row>
    <row r="756" spans="1:37" x14ac:dyDescent="0.2">
      <c r="A756" s="7" t="s">
        <v>931</v>
      </c>
      <c r="B756" s="7" t="s">
        <v>930</v>
      </c>
      <c r="C756" s="7" t="s">
        <v>777</v>
      </c>
      <c r="D756" s="7" t="s">
        <v>786</v>
      </c>
      <c r="E756" s="8">
        <v>2022</v>
      </c>
      <c r="F756" s="8">
        <v>364</v>
      </c>
      <c r="G756" s="8">
        <v>364</v>
      </c>
      <c r="H756" s="8">
        <v>7175000</v>
      </c>
      <c r="I756" s="8">
        <v>6993000</v>
      </c>
      <c r="J756" s="8">
        <v>3876000</v>
      </c>
      <c r="K756" s="8">
        <v>3876000</v>
      </c>
      <c r="L756" s="8">
        <v>2635000</v>
      </c>
      <c r="M756" s="8">
        <v>367000</v>
      </c>
      <c r="N756" s="8">
        <v>55000</v>
      </c>
      <c r="O756" s="8">
        <v>565000</v>
      </c>
      <c r="P756" s="8">
        <v>290000</v>
      </c>
      <c r="Q756" s="8">
        <v>647000</v>
      </c>
      <c r="R756" s="8">
        <v>269000</v>
      </c>
      <c r="S756" s="8">
        <v>442000</v>
      </c>
      <c r="T756" s="8">
        <v>482000</v>
      </c>
    </row>
    <row r="757" spans="1:37" ht="16" x14ac:dyDescent="0.2">
      <c r="A757" s="7" t="s">
        <v>1125</v>
      </c>
      <c r="B757" s="7" t="s">
        <v>1124</v>
      </c>
      <c r="C757" s="7" t="s">
        <v>777</v>
      </c>
      <c r="D757" s="7" t="s">
        <v>786</v>
      </c>
      <c r="E757" s="8">
        <v>2015</v>
      </c>
      <c r="F757" s="8">
        <v>95</v>
      </c>
      <c r="G757" s="8">
        <v>95</v>
      </c>
      <c r="H757" s="8">
        <v>2060000</v>
      </c>
      <c r="I757" s="8">
        <v>2051000</v>
      </c>
      <c r="J757" s="8">
        <v>1181000</v>
      </c>
      <c r="K757" s="8">
        <v>1181000</v>
      </c>
      <c r="L757" s="8">
        <v>861000</v>
      </c>
      <c r="M757" s="8">
        <v>93000</v>
      </c>
      <c r="N757" s="8">
        <v>17000</v>
      </c>
      <c r="O757" s="8">
        <v>106000</v>
      </c>
      <c r="P757" s="8">
        <v>130000</v>
      </c>
      <c r="Q757" s="8">
        <v>224000</v>
      </c>
      <c r="R757" s="8">
        <v>79000</v>
      </c>
      <c r="S757" s="8">
        <v>212000</v>
      </c>
      <c r="T757" s="8">
        <v>9000</v>
      </c>
      <c r="V757" t="s">
        <v>275</v>
      </c>
      <c r="W757" s="8">
        <f>SUM(F749,F757)</f>
        <v>529</v>
      </c>
      <c r="X757" s="8">
        <f t="shared" ref="X757:X764" si="670">SUM(G749,G757)</f>
        <v>529</v>
      </c>
      <c r="Y757" s="8">
        <f t="shared" ref="Y757:Y764" si="671">SUM(H749,H757)</f>
        <v>10010000</v>
      </c>
      <c r="Z757" s="8">
        <f t="shared" ref="Z757:Z764" si="672">SUM(I749,I757)</f>
        <v>8470000</v>
      </c>
      <c r="AA757" s="8">
        <f t="shared" ref="AA757:AA764" si="673">SUM(J749,J757)</f>
        <v>4210000</v>
      </c>
      <c r="AB757" s="8">
        <f t="shared" ref="AB757:AB764" si="674">SUM(K749,K757)</f>
        <v>4210000</v>
      </c>
      <c r="AC757" s="8">
        <f t="shared" ref="AC757:AC764" si="675">SUM(L749,L757)</f>
        <v>3808000</v>
      </c>
      <c r="AD757" s="8">
        <f t="shared" ref="AD757:AD764" si="676">SUM(M749,M757)</f>
        <v>384000</v>
      </c>
      <c r="AE757" s="8">
        <f t="shared" ref="AE757:AE764" si="677">SUM(N749,N757)</f>
        <v>25000</v>
      </c>
      <c r="AF757" s="8">
        <f t="shared" ref="AF757:AF764" si="678">SUM(O749,O757)</f>
        <v>577000</v>
      </c>
      <c r="AG757" s="8">
        <f t="shared" ref="AG757:AG764" si="679">SUM(P749,P757)</f>
        <v>558000</v>
      </c>
      <c r="AH757" s="8">
        <f t="shared" ref="AH757:AH764" si="680">SUM(Q749,Q757)</f>
        <v>913000</v>
      </c>
      <c r="AI757" s="8">
        <f t="shared" ref="AI757:AI764" si="681">SUM(R749,R757)</f>
        <v>405000</v>
      </c>
      <c r="AJ757" s="8">
        <f t="shared" ref="AJ757:AJ764" si="682">SUM(S749,S757)</f>
        <v>946000</v>
      </c>
      <c r="AK757" s="8">
        <f t="shared" ref="AK757:AK764" si="683">SUM(T749,T757)</f>
        <v>452000</v>
      </c>
    </row>
    <row r="758" spans="1:37" ht="16" x14ac:dyDescent="0.2">
      <c r="A758" s="7" t="s">
        <v>1125</v>
      </c>
      <c r="B758" s="7" t="s">
        <v>1124</v>
      </c>
      <c r="C758" s="7" t="s">
        <v>777</v>
      </c>
      <c r="D758" s="7" t="s">
        <v>786</v>
      </c>
      <c r="E758" s="8">
        <v>2016</v>
      </c>
      <c r="F758" s="8">
        <v>136</v>
      </c>
      <c r="G758" s="8">
        <v>136</v>
      </c>
      <c r="H758" s="8">
        <v>2602000</v>
      </c>
      <c r="I758" s="8">
        <v>2245000</v>
      </c>
      <c r="J758" s="8">
        <v>1393000</v>
      </c>
      <c r="K758" s="8">
        <v>1393000</v>
      </c>
      <c r="L758" s="8">
        <v>840000</v>
      </c>
      <c r="M758" s="8">
        <v>171000</v>
      </c>
      <c r="N758" s="8">
        <v>48000</v>
      </c>
      <c r="O758" s="8">
        <v>75000</v>
      </c>
      <c r="P758" s="8">
        <v>109000</v>
      </c>
      <c r="Q758" s="8">
        <v>119000</v>
      </c>
      <c r="R758" s="8">
        <v>83000</v>
      </c>
      <c r="S758" s="8">
        <v>235000</v>
      </c>
      <c r="T758" s="8">
        <v>12000</v>
      </c>
      <c r="V758" t="s">
        <v>275</v>
      </c>
      <c r="W758" s="8">
        <f t="shared" ref="W758:W763" si="684">SUM(F750,F758)</f>
        <v>581</v>
      </c>
      <c r="X758" s="8">
        <f t="shared" si="670"/>
        <v>581</v>
      </c>
      <c r="Y758" s="8">
        <f t="shared" si="671"/>
        <v>14512000</v>
      </c>
      <c r="Z758" s="8">
        <f t="shared" si="672"/>
        <v>9170000</v>
      </c>
      <c r="AA758" s="8">
        <f t="shared" si="673"/>
        <v>4700000</v>
      </c>
      <c r="AB758" s="8">
        <f t="shared" si="674"/>
        <v>4700000</v>
      </c>
      <c r="AC758" s="8">
        <f t="shared" si="675"/>
        <v>3911000</v>
      </c>
      <c r="AD758" s="8">
        <f t="shared" si="676"/>
        <v>486000</v>
      </c>
      <c r="AE758" s="8">
        <f t="shared" si="677"/>
        <v>78000</v>
      </c>
      <c r="AF758" s="8">
        <f t="shared" si="678"/>
        <v>397000</v>
      </c>
      <c r="AG758" s="8">
        <f t="shared" si="679"/>
        <v>621000</v>
      </c>
      <c r="AH758" s="8">
        <f t="shared" si="680"/>
        <v>819000</v>
      </c>
      <c r="AI758" s="8">
        <f t="shared" si="681"/>
        <v>394000</v>
      </c>
      <c r="AJ758" s="8">
        <f t="shared" si="682"/>
        <v>1116000</v>
      </c>
      <c r="AK758" s="8">
        <f t="shared" si="683"/>
        <v>559000</v>
      </c>
    </row>
    <row r="759" spans="1:37" ht="16" x14ac:dyDescent="0.2">
      <c r="A759" s="7" t="s">
        <v>1125</v>
      </c>
      <c r="B759" s="7" t="s">
        <v>1124</v>
      </c>
      <c r="C759" s="7" t="s">
        <v>777</v>
      </c>
      <c r="D759" s="7" t="s">
        <v>786</v>
      </c>
      <c r="E759" s="8">
        <v>2017</v>
      </c>
      <c r="F759" s="8">
        <v>133</v>
      </c>
      <c r="G759" s="8">
        <v>133</v>
      </c>
      <c r="H759" s="8">
        <v>2451000</v>
      </c>
      <c r="I759" s="8">
        <v>2401000</v>
      </c>
      <c r="J759" s="8">
        <v>1439000</v>
      </c>
      <c r="K759" s="8">
        <v>1439000</v>
      </c>
      <c r="L759" s="8">
        <v>941000</v>
      </c>
      <c r="M759" s="8">
        <v>127000</v>
      </c>
      <c r="N759" s="8">
        <v>33000</v>
      </c>
      <c r="O759" s="8">
        <v>145000</v>
      </c>
      <c r="P759" s="8">
        <v>119000</v>
      </c>
      <c r="Q759" s="8">
        <v>232000</v>
      </c>
      <c r="R759" s="8">
        <v>66000</v>
      </c>
      <c r="S759" s="8">
        <v>219000</v>
      </c>
      <c r="T759" s="8">
        <v>21000</v>
      </c>
      <c r="V759" t="s">
        <v>275</v>
      </c>
      <c r="W759" s="8">
        <f t="shared" si="684"/>
        <v>559</v>
      </c>
      <c r="X759" s="8">
        <f t="shared" si="670"/>
        <v>559</v>
      </c>
      <c r="Y759" s="8">
        <f t="shared" si="671"/>
        <v>11439000</v>
      </c>
      <c r="Z759" s="8">
        <f t="shared" si="672"/>
        <v>8933000</v>
      </c>
      <c r="AA759" s="8">
        <f t="shared" si="673"/>
        <v>4528000</v>
      </c>
      <c r="AB759" s="8">
        <f t="shared" si="674"/>
        <v>4528000</v>
      </c>
      <c r="AC759" s="8">
        <f t="shared" si="675"/>
        <v>3853000</v>
      </c>
      <c r="AD759" s="8">
        <f t="shared" si="676"/>
        <v>423000</v>
      </c>
      <c r="AE759" s="8">
        <f t="shared" si="677"/>
        <v>54000</v>
      </c>
      <c r="AF759" s="8">
        <f t="shared" si="678"/>
        <v>435000</v>
      </c>
      <c r="AG759" s="8">
        <f t="shared" si="679"/>
        <v>588000</v>
      </c>
      <c r="AH759" s="8">
        <f t="shared" si="680"/>
        <v>923000</v>
      </c>
      <c r="AI759" s="8">
        <f t="shared" si="681"/>
        <v>396000</v>
      </c>
      <c r="AJ759" s="8">
        <f t="shared" si="682"/>
        <v>1034000</v>
      </c>
      <c r="AK759" s="8">
        <f t="shared" si="683"/>
        <v>552000</v>
      </c>
    </row>
    <row r="760" spans="1:37" ht="16" x14ac:dyDescent="0.2">
      <c r="A760" s="7" t="s">
        <v>1125</v>
      </c>
      <c r="B760" s="7" t="s">
        <v>1124</v>
      </c>
      <c r="C760" s="7" t="s">
        <v>777</v>
      </c>
      <c r="D760" s="7" t="s">
        <v>786</v>
      </c>
      <c r="E760" s="8">
        <v>2018</v>
      </c>
      <c r="F760" s="8">
        <v>152</v>
      </c>
      <c r="G760" s="8">
        <v>152</v>
      </c>
      <c r="H760" s="8">
        <v>3015000</v>
      </c>
      <c r="I760" s="8">
        <v>2816000</v>
      </c>
      <c r="J760" s="8">
        <v>1046000</v>
      </c>
      <c r="K760" s="8">
        <v>1046000</v>
      </c>
      <c r="L760" s="8">
        <v>1768000</v>
      </c>
      <c r="M760" s="8">
        <v>381000</v>
      </c>
      <c r="N760" s="8">
        <v>100000</v>
      </c>
      <c r="O760" s="8">
        <v>115000</v>
      </c>
      <c r="P760" s="8">
        <v>329000</v>
      </c>
      <c r="Q760" s="8">
        <v>402000</v>
      </c>
      <c r="R760" s="8">
        <v>139000</v>
      </c>
      <c r="S760" s="8">
        <v>302000</v>
      </c>
      <c r="T760" s="8">
        <v>2000</v>
      </c>
      <c r="V760" t="s">
        <v>275</v>
      </c>
      <c r="W760" s="8">
        <f t="shared" si="684"/>
        <v>554</v>
      </c>
      <c r="X760" s="8">
        <f t="shared" si="670"/>
        <v>554</v>
      </c>
      <c r="Y760" s="8">
        <f t="shared" si="671"/>
        <v>9687000</v>
      </c>
      <c r="Z760" s="8">
        <f t="shared" si="672"/>
        <v>9155000</v>
      </c>
      <c r="AA760" s="8">
        <f t="shared" si="673"/>
        <v>4350000</v>
      </c>
      <c r="AB760" s="8">
        <f t="shared" si="674"/>
        <v>4350000</v>
      </c>
      <c r="AC760" s="8">
        <f t="shared" si="675"/>
        <v>4255000</v>
      </c>
      <c r="AD760" s="8">
        <f t="shared" si="676"/>
        <v>555000</v>
      </c>
      <c r="AE760" s="8">
        <f t="shared" si="677"/>
        <v>180000</v>
      </c>
      <c r="AF760" s="8">
        <f t="shared" si="678"/>
        <v>278000</v>
      </c>
      <c r="AG760" s="8">
        <f t="shared" si="679"/>
        <v>725000</v>
      </c>
      <c r="AH760" s="8">
        <f t="shared" si="680"/>
        <v>1018000</v>
      </c>
      <c r="AI760" s="8">
        <f t="shared" si="681"/>
        <v>432000</v>
      </c>
      <c r="AJ760" s="8">
        <f t="shared" si="682"/>
        <v>1067000</v>
      </c>
      <c r="AK760" s="8">
        <f t="shared" si="683"/>
        <v>550000</v>
      </c>
    </row>
    <row r="761" spans="1:37" ht="16" x14ac:dyDescent="0.2">
      <c r="A761" s="7" t="s">
        <v>1125</v>
      </c>
      <c r="B761" s="7" t="s">
        <v>1124</v>
      </c>
      <c r="C761" s="7" t="s">
        <v>777</v>
      </c>
      <c r="D761" s="7" t="s">
        <v>786</v>
      </c>
      <c r="E761" s="8">
        <v>2019</v>
      </c>
      <c r="F761" s="8">
        <v>149</v>
      </c>
      <c r="G761" s="8">
        <v>149</v>
      </c>
      <c r="H761" s="8">
        <v>3263000</v>
      </c>
      <c r="I761" s="8">
        <v>3093000</v>
      </c>
      <c r="J761" s="8">
        <v>1273000</v>
      </c>
      <c r="K761" s="8">
        <v>1273000</v>
      </c>
      <c r="L761" s="8">
        <v>1737000</v>
      </c>
      <c r="M761" s="8">
        <v>231000</v>
      </c>
      <c r="N761" s="8">
        <v>96000</v>
      </c>
      <c r="O761" s="8">
        <v>174000</v>
      </c>
      <c r="P761" s="8">
        <v>316000</v>
      </c>
      <c r="Q761" s="8">
        <v>399000</v>
      </c>
      <c r="R761" s="8">
        <v>152000</v>
      </c>
      <c r="S761" s="8">
        <v>369000</v>
      </c>
      <c r="T761" s="8">
        <v>83000</v>
      </c>
      <c r="V761" t="s">
        <v>275</v>
      </c>
      <c r="W761" s="8">
        <f t="shared" si="684"/>
        <v>553</v>
      </c>
      <c r="X761" s="8">
        <f t="shared" si="670"/>
        <v>553</v>
      </c>
      <c r="Y761" s="8">
        <f t="shared" si="671"/>
        <v>9798000</v>
      </c>
      <c r="Z761" s="8">
        <f t="shared" si="672"/>
        <v>9363000</v>
      </c>
      <c r="AA761" s="8">
        <f t="shared" si="673"/>
        <v>4083000</v>
      </c>
      <c r="AB761" s="8">
        <f t="shared" si="674"/>
        <v>4083000</v>
      </c>
      <c r="AC761" s="8">
        <f t="shared" si="675"/>
        <v>4733000</v>
      </c>
      <c r="AD761" s="8">
        <f t="shared" si="676"/>
        <v>937000</v>
      </c>
      <c r="AE761" s="8">
        <f t="shared" si="677"/>
        <v>200000</v>
      </c>
      <c r="AF761" s="8">
        <f t="shared" si="678"/>
        <v>480000</v>
      </c>
      <c r="AG761" s="8">
        <f t="shared" si="679"/>
        <v>801000</v>
      </c>
      <c r="AH761" s="8">
        <f t="shared" si="680"/>
        <v>897000</v>
      </c>
      <c r="AI761" s="8">
        <f t="shared" si="681"/>
        <v>421000</v>
      </c>
      <c r="AJ761" s="8">
        <f t="shared" si="682"/>
        <v>997000</v>
      </c>
      <c r="AK761" s="8">
        <f t="shared" si="683"/>
        <v>547000</v>
      </c>
    </row>
    <row r="762" spans="1:37" ht="16" x14ac:dyDescent="0.2">
      <c r="A762" s="7" t="s">
        <v>1125</v>
      </c>
      <c r="B762" s="7" t="s">
        <v>1124</v>
      </c>
      <c r="C762" s="7" t="s">
        <v>777</v>
      </c>
      <c r="D762" s="7" t="s">
        <v>786</v>
      </c>
      <c r="E762" s="8">
        <v>2020</v>
      </c>
      <c r="F762" s="8">
        <v>132</v>
      </c>
      <c r="G762" s="8">
        <v>132</v>
      </c>
      <c r="H762" s="8">
        <v>3328000</v>
      </c>
      <c r="I762" s="8">
        <v>3251000</v>
      </c>
      <c r="J762" s="8">
        <v>1430000</v>
      </c>
      <c r="K762" s="8">
        <v>1430000</v>
      </c>
      <c r="L762" s="8">
        <v>1739000</v>
      </c>
      <c r="M762" s="8">
        <v>258000</v>
      </c>
      <c r="N762" s="8">
        <v>23000</v>
      </c>
      <c r="O762" s="8">
        <v>317000</v>
      </c>
      <c r="P762" s="8">
        <v>286000</v>
      </c>
      <c r="Q762" s="8">
        <v>451000</v>
      </c>
      <c r="R762" s="8">
        <v>160000</v>
      </c>
      <c r="S762" s="8">
        <v>244000</v>
      </c>
      <c r="T762" s="8">
        <v>82000</v>
      </c>
      <c r="V762" t="s">
        <v>275</v>
      </c>
      <c r="W762" s="8">
        <f t="shared" si="684"/>
        <v>538</v>
      </c>
      <c r="X762" s="8">
        <f t="shared" si="670"/>
        <v>538</v>
      </c>
      <c r="Y762" s="8">
        <f t="shared" si="671"/>
        <v>10144000</v>
      </c>
      <c r="Z762" s="8">
        <f t="shared" si="672"/>
        <v>9875000</v>
      </c>
      <c r="AA762" s="8">
        <f t="shared" si="673"/>
        <v>4314000</v>
      </c>
      <c r="AB762" s="8">
        <f t="shared" si="674"/>
        <v>4314000</v>
      </c>
      <c r="AC762" s="8">
        <f t="shared" si="675"/>
        <v>5021000</v>
      </c>
      <c r="AD762" s="8">
        <f t="shared" si="676"/>
        <v>1041000</v>
      </c>
      <c r="AE762" s="8">
        <f t="shared" si="677"/>
        <v>76000</v>
      </c>
      <c r="AF762" s="8">
        <f t="shared" si="678"/>
        <v>859000</v>
      </c>
      <c r="AG762" s="8">
        <f t="shared" si="679"/>
        <v>837000</v>
      </c>
      <c r="AH762" s="8">
        <f t="shared" si="680"/>
        <v>1124000</v>
      </c>
      <c r="AI762" s="8">
        <f t="shared" si="681"/>
        <v>474000</v>
      </c>
      <c r="AJ762" s="8">
        <f t="shared" si="682"/>
        <v>610000</v>
      </c>
      <c r="AK762" s="8">
        <f t="shared" si="683"/>
        <v>540000</v>
      </c>
    </row>
    <row r="763" spans="1:37" ht="16" x14ac:dyDescent="0.2">
      <c r="A763" s="7" t="s">
        <v>1125</v>
      </c>
      <c r="B763" s="7" t="s">
        <v>1124</v>
      </c>
      <c r="C763" s="7" t="s">
        <v>777</v>
      </c>
      <c r="D763" s="7" t="s">
        <v>786</v>
      </c>
      <c r="E763" s="8">
        <v>2021</v>
      </c>
      <c r="F763" s="8">
        <v>172</v>
      </c>
      <c r="G763" s="8">
        <v>172</v>
      </c>
      <c r="H763" s="8">
        <v>3791000</v>
      </c>
      <c r="I763" s="8">
        <v>3715000</v>
      </c>
      <c r="J763" s="8">
        <v>1804000</v>
      </c>
      <c r="K763" s="8">
        <v>1804000</v>
      </c>
      <c r="L763" s="8">
        <v>1898000</v>
      </c>
      <c r="M763" s="8">
        <v>260000</v>
      </c>
      <c r="N763" s="8">
        <v>60000</v>
      </c>
      <c r="O763" s="8">
        <v>422000</v>
      </c>
      <c r="P763" s="8">
        <v>272000</v>
      </c>
      <c r="Q763" s="8">
        <v>531000</v>
      </c>
      <c r="R763" s="8">
        <v>125000</v>
      </c>
      <c r="S763" s="8">
        <v>228000</v>
      </c>
      <c r="T763" s="8">
        <v>13000</v>
      </c>
      <c r="V763" t="s">
        <v>275</v>
      </c>
      <c r="W763" s="8">
        <f t="shared" si="684"/>
        <v>548</v>
      </c>
      <c r="X763" s="8">
        <f t="shared" si="670"/>
        <v>548</v>
      </c>
      <c r="Y763" s="8">
        <f t="shared" si="671"/>
        <v>11924000</v>
      </c>
      <c r="Z763" s="8">
        <f t="shared" si="672"/>
        <v>11624000</v>
      </c>
      <c r="AA763" s="8">
        <f t="shared" si="673"/>
        <v>5556000</v>
      </c>
      <c r="AB763" s="8">
        <f t="shared" si="674"/>
        <v>5556000</v>
      </c>
      <c r="AC763" s="8">
        <f t="shared" si="675"/>
        <v>5346000</v>
      </c>
      <c r="AD763" s="8">
        <f t="shared" si="676"/>
        <v>824000</v>
      </c>
      <c r="AE763" s="8">
        <f t="shared" si="677"/>
        <v>156000</v>
      </c>
      <c r="AF763" s="8">
        <f t="shared" si="678"/>
        <v>1455000</v>
      </c>
      <c r="AG763" s="8">
        <f t="shared" si="679"/>
        <v>675000</v>
      </c>
      <c r="AH763" s="8">
        <f t="shared" si="680"/>
        <v>1237000</v>
      </c>
      <c r="AI763" s="8">
        <f t="shared" si="681"/>
        <v>389000</v>
      </c>
      <c r="AJ763" s="8">
        <f t="shared" si="682"/>
        <v>610000</v>
      </c>
      <c r="AK763" s="8">
        <f t="shared" si="683"/>
        <v>722000</v>
      </c>
    </row>
    <row r="764" spans="1:37" ht="16" x14ac:dyDescent="0.2">
      <c r="A764" s="7" t="s">
        <v>1125</v>
      </c>
      <c r="B764" s="7" t="s">
        <v>1124</v>
      </c>
      <c r="C764" s="7" t="s">
        <v>777</v>
      </c>
      <c r="D764" s="7" t="s">
        <v>786</v>
      </c>
      <c r="E764" s="8">
        <v>2022</v>
      </c>
      <c r="F764" s="8">
        <v>182</v>
      </c>
      <c r="G764" s="8">
        <v>182</v>
      </c>
      <c r="H764" s="8">
        <v>3710000</v>
      </c>
      <c r="I764" s="8">
        <v>3641000</v>
      </c>
      <c r="J764" s="8">
        <v>1556000</v>
      </c>
      <c r="K764" s="8">
        <v>1556000</v>
      </c>
      <c r="L764" s="8">
        <v>2074000</v>
      </c>
      <c r="M764" s="8">
        <v>404000</v>
      </c>
      <c r="N764" s="8">
        <v>188000</v>
      </c>
      <c r="O764" s="8">
        <v>251000</v>
      </c>
      <c r="P764" s="8">
        <v>141000</v>
      </c>
      <c r="Q764" s="8">
        <v>651000</v>
      </c>
      <c r="R764" s="8">
        <v>120000</v>
      </c>
      <c r="S764" s="8">
        <v>319000</v>
      </c>
      <c r="T764" s="8">
        <v>11000</v>
      </c>
      <c r="V764" t="s">
        <v>275</v>
      </c>
      <c r="W764" s="8">
        <f>SUM(F756,F764)</f>
        <v>546</v>
      </c>
      <c r="X764" s="8">
        <f t="shared" si="670"/>
        <v>546</v>
      </c>
      <c r="Y764" s="8">
        <f t="shared" si="671"/>
        <v>10885000</v>
      </c>
      <c r="Z764" s="8">
        <f t="shared" si="672"/>
        <v>10634000</v>
      </c>
      <c r="AA764" s="8">
        <f t="shared" si="673"/>
        <v>5432000</v>
      </c>
      <c r="AB764" s="8">
        <f t="shared" si="674"/>
        <v>5432000</v>
      </c>
      <c r="AC764" s="8">
        <f t="shared" si="675"/>
        <v>4709000</v>
      </c>
      <c r="AD764" s="8">
        <f t="shared" si="676"/>
        <v>771000</v>
      </c>
      <c r="AE764" s="8">
        <f t="shared" si="677"/>
        <v>243000</v>
      </c>
      <c r="AF764" s="8">
        <f t="shared" si="678"/>
        <v>816000</v>
      </c>
      <c r="AG764" s="8">
        <f t="shared" si="679"/>
        <v>431000</v>
      </c>
      <c r="AH764" s="8">
        <f t="shared" si="680"/>
        <v>1298000</v>
      </c>
      <c r="AI764" s="8">
        <f t="shared" si="681"/>
        <v>389000</v>
      </c>
      <c r="AJ764" s="8">
        <f t="shared" si="682"/>
        <v>761000</v>
      </c>
      <c r="AK764" s="8">
        <f t="shared" si="683"/>
        <v>493000</v>
      </c>
    </row>
    <row r="765" spans="1:37" x14ac:dyDescent="0.2">
      <c r="A765" s="7" t="s">
        <v>929</v>
      </c>
      <c r="B765" s="7" t="s">
        <v>928</v>
      </c>
      <c r="C765" s="7" t="s">
        <v>777</v>
      </c>
      <c r="D765" s="7" t="s">
        <v>786</v>
      </c>
      <c r="E765" s="8">
        <v>2015</v>
      </c>
      <c r="F765" s="8">
        <v>1435</v>
      </c>
      <c r="G765" s="8">
        <v>1435</v>
      </c>
      <c r="H765" s="8">
        <v>13487000</v>
      </c>
      <c r="I765" s="8">
        <v>12121000</v>
      </c>
      <c r="J765" s="8">
        <v>7699000</v>
      </c>
      <c r="K765" s="8">
        <v>7699000</v>
      </c>
      <c r="L765" s="8">
        <v>3613000</v>
      </c>
      <c r="M765" s="8">
        <v>341000</v>
      </c>
      <c r="N765" s="8">
        <v>290000</v>
      </c>
      <c r="O765" s="8">
        <v>189000</v>
      </c>
      <c r="P765" s="8">
        <v>621000</v>
      </c>
      <c r="Q765" s="8">
        <v>1545000</v>
      </c>
      <c r="R765" s="8">
        <v>356000</v>
      </c>
      <c r="S765" s="8">
        <v>271000</v>
      </c>
      <c r="T765" s="8">
        <v>809000</v>
      </c>
    </row>
    <row r="766" spans="1:37" x14ac:dyDescent="0.2">
      <c r="A766" s="7" t="s">
        <v>929</v>
      </c>
      <c r="B766" s="7" t="s">
        <v>928</v>
      </c>
      <c r="C766" s="7" t="s">
        <v>777</v>
      </c>
      <c r="D766" s="7" t="s">
        <v>786</v>
      </c>
      <c r="E766" s="8">
        <v>2016</v>
      </c>
      <c r="F766" s="8">
        <v>1468</v>
      </c>
      <c r="G766" s="8">
        <v>1468</v>
      </c>
      <c r="H766" s="8">
        <v>13568000</v>
      </c>
      <c r="I766" s="8">
        <v>12246000</v>
      </c>
      <c r="J766" s="8">
        <v>7748000</v>
      </c>
      <c r="K766" s="8">
        <v>7748000</v>
      </c>
      <c r="L766" s="8">
        <v>3725000</v>
      </c>
      <c r="M766" s="8">
        <v>369000</v>
      </c>
      <c r="N766" s="8">
        <v>255000</v>
      </c>
      <c r="O766" s="8">
        <v>181000</v>
      </c>
      <c r="P766" s="8">
        <v>628000</v>
      </c>
      <c r="Q766" s="8">
        <v>1572000</v>
      </c>
      <c r="R766" s="8">
        <v>358000</v>
      </c>
      <c r="S766" s="8">
        <v>362000</v>
      </c>
      <c r="T766" s="8">
        <v>773000</v>
      </c>
    </row>
    <row r="767" spans="1:37" x14ac:dyDescent="0.2">
      <c r="A767" s="7" t="s">
        <v>929</v>
      </c>
      <c r="B767" s="7" t="s">
        <v>928</v>
      </c>
      <c r="C767" s="7" t="s">
        <v>777</v>
      </c>
      <c r="D767" s="7" t="s">
        <v>786</v>
      </c>
      <c r="E767" s="8">
        <v>2017</v>
      </c>
      <c r="F767" s="8">
        <v>1476</v>
      </c>
      <c r="G767" s="8">
        <v>1476</v>
      </c>
      <c r="H767" s="8">
        <v>13057000</v>
      </c>
      <c r="I767" s="8">
        <v>12310000</v>
      </c>
      <c r="J767" s="8">
        <v>7884000</v>
      </c>
      <c r="K767" s="8">
        <v>7884000</v>
      </c>
      <c r="L767" s="8">
        <v>3514000</v>
      </c>
      <c r="M767" s="8">
        <v>325000</v>
      </c>
      <c r="N767" s="8">
        <v>313000</v>
      </c>
      <c r="O767" s="8">
        <v>112000</v>
      </c>
      <c r="P767" s="8">
        <v>627000</v>
      </c>
      <c r="Q767" s="8">
        <v>1395000</v>
      </c>
      <c r="R767" s="8">
        <v>395000</v>
      </c>
      <c r="S767" s="8">
        <v>347000</v>
      </c>
      <c r="T767" s="8">
        <v>912000</v>
      </c>
    </row>
    <row r="768" spans="1:37" x14ac:dyDescent="0.2">
      <c r="A768" s="7" t="s">
        <v>929</v>
      </c>
      <c r="B768" s="7" t="s">
        <v>928</v>
      </c>
      <c r="C768" s="7" t="s">
        <v>777</v>
      </c>
      <c r="D768" s="7" t="s">
        <v>786</v>
      </c>
      <c r="E768" s="8">
        <v>2018</v>
      </c>
      <c r="F768" s="8">
        <v>1431</v>
      </c>
      <c r="G768" s="8">
        <v>1431</v>
      </c>
      <c r="H768" s="8">
        <v>13559000</v>
      </c>
      <c r="I768" s="8">
        <v>12394000</v>
      </c>
      <c r="J768" s="8">
        <v>7910000</v>
      </c>
      <c r="K768" s="8">
        <v>7910000</v>
      </c>
      <c r="L768" s="8">
        <v>3680000</v>
      </c>
      <c r="M768" s="8">
        <v>355000</v>
      </c>
      <c r="N768" s="8">
        <v>325000</v>
      </c>
      <c r="O768" s="8">
        <v>113000</v>
      </c>
      <c r="P768" s="8">
        <v>636000</v>
      </c>
      <c r="Q768" s="8">
        <v>1475000</v>
      </c>
      <c r="R768" s="8">
        <v>417000</v>
      </c>
      <c r="S768" s="8">
        <v>359000</v>
      </c>
      <c r="T768" s="8">
        <v>804000</v>
      </c>
    </row>
    <row r="769" spans="1:37" x14ac:dyDescent="0.2">
      <c r="A769" s="7" t="s">
        <v>929</v>
      </c>
      <c r="B769" s="7" t="s">
        <v>928</v>
      </c>
      <c r="C769" s="7" t="s">
        <v>777</v>
      </c>
      <c r="D769" s="7" t="s">
        <v>786</v>
      </c>
      <c r="E769" s="8">
        <v>2019</v>
      </c>
      <c r="F769" s="8">
        <v>1445</v>
      </c>
      <c r="G769" s="8">
        <v>1445</v>
      </c>
      <c r="H769" s="8">
        <v>13883000</v>
      </c>
      <c r="I769" s="8">
        <v>12694000</v>
      </c>
      <c r="J769" s="8">
        <v>8004000</v>
      </c>
      <c r="K769" s="8">
        <v>8004000</v>
      </c>
      <c r="L769" s="8">
        <v>3980000</v>
      </c>
      <c r="M769" s="8">
        <v>364000</v>
      </c>
      <c r="N769" s="8">
        <v>353000</v>
      </c>
      <c r="O769" s="8">
        <v>117000</v>
      </c>
      <c r="P769" s="8">
        <v>692000</v>
      </c>
      <c r="Q769" s="8">
        <v>1649000</v>
      </c>
      <c r="R769" s="8">
        <v>440000</v>
      </c>
      <c r="S769" s="8">
        <v>365000</v>
      </c>
      <c r="T769" s="8">
        <v>710000</v>
      </c>
    </row>
    <row r="770" spans="1:37" x14ac:dyDescent="0.2">
      <c r="A770" s="7" t="s">
        <v>929</v>
      </c>
      <c r="B770" s="7" t="s">
        <v>928</v>
      </c>
      <c r="C770" s="7" t="s">
        <v>777</v>
      </c>
      <c r="D770" s="7" t="s">
        <v>786</v>
      </c>
      <c r="E770" s="8">
        <v>2020</v>
      </c>
      <c r="F770" s="8">
        <v>1387</v>
      </c>
      <c r="G770" s="8">
        <v>1387</v>
      </c>
      <c r="H770" s="8">
        <v>14667000</v>
      </c>
      <c r="I770" s="8">
        <v>13494000</v>
      </c>
      <c r="J770" s="8">
        <v>8202000</v>
      </c>
      <c r="K770" s="8">
        <v>8202000</v>
      </c>
      <c r="L770" s="8">
        <v>4713000</v>
      </c>
      <c r="M770" s="8">
        <v>385000</v>
      </c>
      <c r="N770" s="8">
        <v>387000</v>
      </c>
      <c r="O770" s="8">
        <v>241000</v>
      </c>
      <c r="P770" s="8">
        <v>841000</v>
      </c>
      <c r="Q770" s="8">
        <v>1869000</v>
      </c>
      <c r="R770" s="8">
        <v>402000</v>
      </c>
      <c r="S770" s="8">
        <v>588000</v>
      </c>
      <c r="T770" s="8">
        <v>579000</v>
      </c>
    </row>
    <row r="771" spans="1:37" x14ac:dyDescent="0.2">
      <c r="A771" s="7" t="s">
        <v>929</v>
      </c>
      <c r="B771" s="7" t="s">
        <v>928</v>
      </c>
      <c r="C771" s="7" t="s">
        <v>777</v>
      </c>
      <c r="D771" s="7" t="s">
        <v>786</v>
      </c>
      <c r="E771" s="8">
        <v>2021</v>
      </c>
      <c r="F771" s="8">
        <v>1244</v>
      </c>
      <c r="G771" s="8">
        <v>1244</v>
      </c>
      <c r="H771" s="8">
        <v>16498000</v>
      </c>
      <c r="I771" s="8">
        <v>15883000</v>
      </c>
      <c r="J771" s="8">
        <v>9515000</v>
      </c>
      <c r="K771" s="8">
        <v>9515000</v>
      </c>
      <c r="L771" s="8">
        <v>5698000</v>
      </c>
      <c r="M771" s="8">
        <v>402000</v>
      </c>
      <c r="N771" s="8">
        <v>450000</v>
      </c>
      <c r="O771" s="8">
        <v>254000</v>
      </c>
      <c r="P771" s="8">
        <v>895000</v>
      </c>
      <c r="Q771" s="8">
        <v>2395000</v>
      </c>
      <c r="R771" s="8">
        <v>452000</v>
      </c>
      <c r="S771" s="8">
        <v>850000</v>
      </c>
      <c r="T771" s="8">
        <v>670000</v>
      </c>
    </row>
    <row r="772" spans="1:37" x14ac:dyDescent="0.2">
      <c r="A772" s="7" t="s">
        <v>929</v>
      </c>
      <c r="B772" s="7" t="s">
        <v>928</v>
      </c>
      <c r="C772" s="7" t="s">
        <v>777</v>
      </c>
      <c r="D772" s="7" t="s">
        <v>786</v>
      </c>
      <c r="E772" s="8">
        <v>2022</v>
      </c>
      <c r="F772" s="8">
        <v>1275</v>
      </c>
      <c r="G772" s="8">
        <v>1275</v>
      </c>
      <c r="H772" s="8">
        <v>16719000</v>
      </c>
      <c r="I772" s="8">
        <v>16213000</v>
      </c>
      <c r="J772" s="8">
        <v>9398000</v>
      </c>
      <c r="K772" s="8">
        <v>9398000</v>
      </c>
      <c r="L772" s="8">
        <v>6019000</v>
      </c>
      <c r="M772" s="8">
        <v>548000</v>
      </c>
      <c r="N772" s="8">
        <v>589000</v>
      </c>
      <c r="O772" s="8">
        <v>350000</v>
      </c>
      <c r="P772" s="8">
        <v>936000</v>
      </c>
      <c r="Q772" s="8">
        <v>2024000</v>
      </c>
      <c r="R772" s="8">
        <v>557000</v>
      </c>
      <c r="S772" s="8">
        <v>1015000</v>
      </c>
      <c r="T772" s="8">
        <v>796000</v>
      </c>
    </row>
    <row r="773" spans="1:37" ht="16" x14ac:dyDescent="0.2">
      <c r="A773" s="7" t="s">
        <v>927</v>
      </c>
      <c r="B773" s="7" t="s">
        <v>926</v>
      </c>
      <c r="C773" s="7" t="s">
        <v>777</v>
      </c>
      <c r="D773" s="7" t="s">
        <v>786</v>
      </c>
      <c r="E773" s="8">
        <v>2015</v>
      </c>
      <c r="F773" s="8">
        <v>662</v>
      </c>
      <c r="G773" s="8">
        <v>662</v>
      </c>
      <c r="H773" s="8">
        <v>7140000</v>
      </c>
      <c r="I773" s="8">
        <v>6266000</v>
      </c>
      <c r="J773" s="8">
        <v>4180000</v>
      </c>
      <c r="K773" s="8">
        <v>4180000</v>
      </c>
      <c r="L773" s="8">
        <v>2086000</v>
      </c>
      <c r="M773" s="8">
        <v>227000</v>
      </c>
      <c r="N773" s="8">
        <v>128000</v>
      </c>
      <c r="O773" s="8">
        <v>175000</v>
      </c>
      <c r="P773" s="8">
        <v>302000</v>
      </c>
      <c r="Q773" s="8">
        <v>785000</v>
      </c>
      <c r="R773" s="8">
        <v>234000</v>
      </c>
      <c r="S773" s="8">
        <v>235000</v>
      </c>
      <c r="T773" s="8">
        <v>0</v>
      </c>
      <c r="V773" t="s">
        <v>335</v>
      </c>
      <c r="W773" s="8">
        <f>SUM(F765,F773)</f>
        <v>2097</v>
      </c>
      <c r="X773" s="8">
        <f t="shared" ref="X773:X780" si="685">SUM(G765,G773)</f>
        <v>2097</v>
      </c>
      <c r="Y773" s="8">
        <f t="shared" ref="Y773:Y780" si="686">SUM(H765,H773)</f>
        <v>20627000</v>
      </c>
      <c r="Z773" s="8">
        <f t="shared" ref="Z773:Z780" si="687">SUM(I765,I773)</f>
        <v>18387000</v>
      </c>
      <c r="AA773" s="8">
        <f t="shared" ref="AA773:AA780" si="688">SUM(J765,J773)</f>
        <v>11879000</v>
      </c>
      <c r="AB773" s="8">
        <f t="shared" ref="AB773:AB780" si="689">SUM(K765,K773)</f>
        <v>11879000</v>
      </c>
      <c r="AC773" s="8">
        <f t="shared" ref="AC773:AC780" si="690">SUM(L765,L773)</f>
        <v>5699000</v>
      </c>
      <c r="AD773" s="8">
        <f t="shared" ref="AD773:AD780" si="691">SUM(M765,M773)</f>
        <v>568000</v>
      </c>
      <c r="AE773" s="8">
        <f t="shared" ref="AE773:AE780" si="692">SUM(N765,N773)</f>
        <v>418000</v>
      </c>
      <c r="AF773" s="8">
        <f t="shared" ref="AF773:AF780" si="693">SUM(O765,O773)</f>
        <v>364000</v>
      </c>
      <c r="AG773" s="8">
        <f t="shared" ref="AG773:AG780" si="694">SUM(P765,P773)</f>
        <v>923000</v>
      </c>
      <c r="AH773" s="8">
        <f t="shared" ref="AH773:AH780" si="695">SUM(Q765,Q773)</f>
        <v>2330000</v>
      </c>
      <c r="AI773" s="8">
        <f t="shared" ref="AI773:AI780" si="696">SUM(R765,R773)</f>
        <v>590000</v>
      </c>
      <c r="AJ773" s="8">
        <f t="shared" ref="AJ773:AJ780" si="697">SUM(S765,S773)</f>
        <v>506000</v>
      </c>
      <c r="AK773" s="8">
        <f t="shared" ref="AK773:AK780" si="698">SUM(T765,T773)</f>
        <v>809000</v>
      </c>
    </row>
    <row r="774" spans="1:37" ht="16" x14ac:dyDescent="0.2">
      <c r="A774" s="7" t="s">
        <v>927</v>
      </c>
      <c r="B774" s="7" t="s">
        <v>926</v>
      </c>
      <c r="C774" s="7" t="s">
        <v>777</v>
      </c>
      <c r="D774" s="7" t="s">
        <v>786</v>
      </c>
      <c r="E774" s="8">
        <v>2016</v>
      </c>
      <c r="F774" s="8">
        <v>661</v>
      </c>
      <c r="G774" s="8">
        <v>661</v>
      </c>
      <c r="H774" s="8">
        <v>7127000</v>
      </c>
      <c r="I774" s="8">
        <v>6412000</v>
      </c>
      <c r="J774" s="8">
        <v>4144000</v>
      </c>
      <c r="K774" s="8">
        <v>4144000</v>
      </c>
      <c r="L774" s="8">
        <v>2268000</v>
      </c>
      <c r="M774" s="8">
        <v>212000</v>
      </c>
      <c r="N774" s="8">
        <v>125000</v>
      </c>
      <c r="O774" s="8">
        <v>180000</v>
      </c>
      <c r="P774" s="8">
        <v>329000</v>
      </c>
      <c r="Q774" s="8">
        <v>855000</v>
      </c>
      <c r="R774" s="8">
        <v>280000</v>
      </c>
      <c r="S774" s="8">
        <v>287000</v>
      </c>
      <c r="T774" s="8">
        <v>0</v>
      </c>
      <c r="V774" t="s">
        <v>335</v>
      </c>
      <c r="W774" s="8">
        <f t="shared" ref="W774:W779" si="699">SUM(F766,F774)</f>
        <v>2129</v>
      </c>
      <c r="X774" s="8">
        <f t="shared" si="685"/>
        <v>2129</v>
      </c>
      <c r="Y774" s="8">
        <f t="shared" si="686"/>
        <v>20695000</v>
      </c>
      <c r="Z774" s="8">
        <f t="shared" si="687"/>
        <v>18658000</v>
      </c>
      <c r="AA774" s="8">
        <f t="shared" si="688"/>
        <v>11892000</v>
      </c>
      <c r="AB774" s="8">
        <f t="shared" si="689"/>
        <v>11892000</v>
      </c>
      <c r="AC774" s="8">
        <f t="shared" si="690"/>
        <v>5993000</v>
      </c>
      <c r="AD774" s="8">
        <f t="shared" si="691"/>
        <v>581000</v>
      </c>
      <c r="AE774" s="8">
        <f t="shared" si="692"/>
        <v>380000</v>
      </c>
      <c r="AF774" s="8">
        <f t="shared" si="693"/>
        <v>361000</v>
      </c>
      <c r="AG774" s="8">
        <f t="shared" si="694"/>
        <v>957000</v>
      </c>
      <c r="AH774" s="8">
        <f t="shared" si="695"/>
        <v>2427000</v>
      </c>
      <c r="AI774" s="8">
        <f t="shared" si="696"/>
        <v>638000</v>
      </c>
      <c r="AJ774" s="8">
        <f t="shared" si="697"/>
        <v>649000</v>
      </c>
      <c r="AK774" s="8">
        <f t="shared" si="698"/>
        <v>773000</v>
      </c>
    </row>
    <row r="775" spans="1:37" ht="16" x14ac:dyDescent="0.2">
      <c r="A775" s="7" t="s">
        <v>927</v>
      </c>
      <c r="B775" s="7" t="s">
        <v>926</v>
      </c>
      <c r="C775" s="7" t="s">
        <v>777</v>
      </c>
      <c r="D775" s="7" t="s">
        <v>786</v>
      </c>
      <c r="E775" s="8">
        <v>2017</v>
      </c>
      <c r="F775" s="8">
        <v>652</v>
      </c>
      <c r="G775" s="8">
        <v>652</v>
      </c>
      <c r="H775" s="8">
        <v>6749000</v>
      </c>
      <c r="I775" s="8">
        <v>6412000</v>
      </c>
      <c r="J775" s="8">
        <v>4148000</v>
      </c>
      <c r="K775" s="8">
        <v>4148000</v>
      </c>
      <c r="L775" s="8">
        <v>2264000</v>
      </c>
      <c r="M775" s="8">
        <v>212000</v>
      </c>
      <c r="N775" s="8">
        <v>147000</v>
      </c>
      <c r="O775" s="8">
        <v>111000</v>
      </c>
      <c r="P775" s="8">
        <v>335000</v>
      </c>
      <c r="Q775" s="8">
        <v>855000</v>
      </c>
      <c r="R775" s="8">
        <v>292000</v>
      </c>
      <c r="S775" s="8">
        <v>312000</v>
      </c>
      <c r="T775" s="8">
        <v>0</v>
      </c>
      <c r="V775" t="s">
        <v>335</v>
      </c>
      <c r="W775" s="8">
        <f t="shared" si="699"/>
        <v>2128</v>
      </c>
      <c r="X775" s="8">
        <f t="shared" si="685"/>
        <v>2128</v>
      </c>
      <c r="Y775" s="8">
        <f t="shared" si="686"/>
        <v>19806000</v>
      </c>
      <c r="Z775" s="8">
        <f t="shared" si="687"/>
        <v>18722000</v>
      </c>
      <c r="AA775" s="8">
        <f t="shared" si="688"/>
        <v>12032000</v>
      </c>
      <c r="AB775" s="8">
        <f t="shared" si="689"/>
        <v>12032000</v>
      </c>
      <c r="AC775" s="8">
        <f t="shared" si="690"/>
        <v>5778000</v>
      </c>
      <c r="AD775" s="8">
        <f t="shared" si="691"/>
        <v>537000</v>
      </c>
      <c r="AE775" s="8">
        <f t="shared" si="692"/>
        <v>460000</v>
      </c>
      <c r="AF775" s="8">
        <f t="shared" si="693"/>
        <v>223000</v>
      </c>
      <c r="AG775" s="8">
        <f t="shared" si="694"/>
        <v>962000</v>
      </c>
      <c r="AH775" s="8">
        <f t="shared" si="695"/>
        <v>2250000</v>
      </c>
      <c r="AI775" s="8">
        <f t="shared" si="696"/>
        <v>687000</v>
      </c>
      <c r="AJ775" s="8">
        <f t="shared" si="697"/>
        <v>659000</v>
      </c>
      <c r="AK775" s="8">
        <f t="shared" si="698"/>
        <v>912000</v>
      </c>
    </row>
    <row r="776" spans="1:37" ht="16" x14ac:dyDescent="0.2">
      <c r="A776" s="7" t="s">
        <v>927</v>
      </c>
      <c r="B776" s="7" t="s">
        <v>926</v>
      </c>
      <c r="C776" s="7" t="s">
        <v>777</v>
      </c>
      <c r="D776" s="7" t="s">
        <v>786</v>
      </c>
      <c r="E776" s="8">
        <v>2018</v>
      </c>
      <c r="F776" s="8">
        <v>635</v>
      </c>
      <c r="G776" s="8">
        <v>635</v>
      </c>
      <c r="H776" s="8">
        <v>6861000</v>
      </c>
      <c r="I776" s="8">
        <v>6414000</v>
      </c>
      <c r="J776" s="8">
        <v>4193000</v>
      </c>
      <c r="K776" s="8">
        <v>4193000</v>
      </c>
      <c r="L776" s="8">
        <v>2221000</v>
      </c>
      <c r="M776" s="8">
        <v>230000</v>
      </c>
      <c r="N776" s="8">
        <v>129000</v>
      </c>
      <c r="O776" s="8">
        <v>111000</v>
      </c>
      <c r="P776" s="8">
        <v>333000</v>
      </c>
      <c r="Q776" s="8">
        <v>858000</v>
      </c>
      <c r="R776" s="8">
        <v>244000</v>
      </c>
      <c r="S776" s="8">
        <v>316000</v>
      </c>
      <c r="T776" s="8">
        <v>0</v>
      </c>
      <c r="V776" t="s">
        <v>335</v>
      </c>
      <c r="W776" s="8">
        <f t="shared" si="699"/>
        <v>2066</v>
      </c>
      <c r="X776" s="8">
        <f t="shared" si="685"/>
        <v>2066</v>
      </c>
      <c r="Y776" s="8">
        <f t="shared" si="686"/>
        <v>20420000</v>
      </c>
      <c r="Z776" s="8">
        <f t="shared" si="687"/>
        <v>18808000</v>
      </c>
      <c r="AA776" s="8">
        <f t="shared" si="688"/>
        <v>12103000</v>
      </c>
      <c r="AB776" s="8">
        <f t="shared" si="689"/>
        <v>12103000</v>
      </c>
      <c r="AC776" s="8">
        <f t="shared" si="690"/>
        <v>5901000</v>
      </c>
      <c r="AD776" s="8">
        <f t="shared" si="691"/>
        <v>585000</v>
      </c>
      <c r="AE776" s="8">
        <f t="shared" si="692"/>
        <v>454000</v>
      </c>
      <c r="AF776" s="8">
        <f t="shared" si="693"/>
        <v>224000</v>
      </c>
      <c r="AG776" s="8">
        <f t="shared" si="694"/>
        <v>969000</v>
      </c>
      <c r="AH776" s="8">
        <f t="shared" si="695"/>
        <v>2333000</v>
      </c>
      <c r="AI776" s="8">
        <f t="shared" si="696"/>
        <v>661000</v>
      </c>
      <c r="AJ776" s="8">
        <f t="shared" si="697"/>
        <v>675000</v>
      </c>
      <c r="AK776" s="8">
        <f t="shared" si="698"/>
        <v>804000</v>
      </c>
    </row>
    <row r="777" spans="1:37" ht="16" x14ac:dyDescent="0.2">
      <c r="A777" s="7" t="s">
        <v>927</v>
      </c>
      <c r="B777" s="7" t="s">
        <v>926</v>
      </c>
      <c r="C777" s="7" t="s">
        <v>777</v>
      </c>
      <c r="D777" s="7" t="s">
        <v>786</v>
      </c>
      <c r="E777" s="8">
        <v>2019</v>
      </c>
      <c r="F777" s="8">
        <v>642</v>
      </c>
      <c r="G777" s="8">
        <v>642</v>
      </c>
      <c r="H777" s="8">
        <v>7093000</v>
      </c>
      <c r="I777" s="8">
        <v>6609000</v>
      </c>
      <c r="J777" s="8">
        <v>4236000</v>
      </c>
      <c r="K777" s="8">
        <v>4236000</v>
      </c>
      <c r="L777" s="8">
        <v>2373000</v>
      </c>
      <c r="M777" s="8">
        <v>207000</v>
      </c>
      <c r="N777" s="8">
        <v>174000</v>
      </c>
      <c r="O777" s="8">
        <v>111000</v>
      </c>
      <c r="P777" s="8">
        <v>382000</v>
      </c>
      <c r="Q777" s="8">
        <v>846000</v>
      </c>
      <c r="R777" s="8">
        <v>303000</v>
      </c>
      <c r="S777" s="8">
        <v>350000</v>
      </c>
      <c r="T777" s="8">
        <v>0</v>
      </c>
      <c r="V777" t="s">
        <v>335</v>
      </c>
      <c r="W777" s="8">
        <f t="shared" si="699"/>
        <v>2087</v>
      </c>
      <c r="X777" s="8">
        <f t="shared" si="685"/>
        <v>2087</v>
      </c>
      <c r="Y777" s="8">
        <f t="shared" si="686"/>
        <v>20976000</v>
      </c>
      <c r="Z777" s="8">
        <f t="shared" si="687"/>
        <v>19303000</v>
      </c>
      <c r="AA777" s="8">
        <f t="shared" si="688"/>
        <v>12240000</v>
      </c>
      <c r="AB777" s="8">
        <f t="shared" si="689"/>
        <v>12240000</v>
      </c>
      <c r="AC777" s="8">
        <f t="shared" si="690"/>
        <v>6353000</v>
      </c>
      <c r="AD777" s="8">
        <f t="shared" si="691"/>
        <v>571000</v>
      </c>
      <c r="AE777" s="8">
        <f t="shared" si="692"/>
        <v>527000</v>
      </c>
      <c r="AF777" s="8">
        <f t="shared" si="693"/>
        <v>228000</v>
      </c>
      <c r="AG777" s="8">
        <f t="shared" si="694"/>
        <v>1074000</v>
      </c>
      <c r="AH777" s="8">
        <f t="shared" si="695"/>
        <v>2495000</v>
      </c>
      <c r="AI777" s="8">
        <f t="shared" si="696"/>
        <v>743000</v>
      </c>
      <c r="AJ777" s="8">
        <f t="shared" si="697"/>
        <v>715000</v>
      </c>
      <c r="AK777" s="8">
        <f t="shared" si="698"/>
        <v>710000</v>
      </c>
    </row>
    <row r="778" spans="1:37" ht="16" x14ac:dyDescent="0.2">
      <c r="A778" s="7" t="s">
        <v>927</v>
      </c>
      <c r="B778" s="7" t="s">
        <v>926</v>
      </c>
      <c r="C778" s="7" t="s">
        <v>777</v>
      </c>
      <c r="D778" s="7" t="s">
        <v>786</v>
      </c>
      <c r="E778" s="8">
        <v>2020</v>
      </c>
      <c r="F778" s="8">
        <v>641</v>
      </c>
      <c r="G778" s="8">
        <v>641</v>
      </c>
      <c r="H778" s="8">
        <v>8002000</v>
      </c>
      <c r="I778" s="8">
        <v>6708000</v>
      </c>
      <c r="J778" s="8">
        <v>4231000</v>
      </c>
      <c r="K778" s="8">
        <v>4231000</v>
      </c>
      <c r="L778" s="8">
        <v>2427000</v>
      </c>
      <c r="M778" s="8">
        <v>210000</v>
      </c>
      <c r="N778" s="8">
        <v>148000</v>
      </c>
      <c r="O778" s="8">
        <v>102000</v>
      </c>
      <c r="P778" s="8">
        <v>352000</v>
      </c>
      <c r="Q778" s="8">
        <v>1005000</v>
      </c>
      <c r="R778" s="8">
        <v>295000</v>
      </c>
      <c r="S778" s="8">
        <v>315000</v>
      </c>
      <c r="T778" s="8">
        <v>50000</v>
      </c>
      <c r="V778" t="s">
        <v>335</v>
      </c>
      <c r="W778" s="8">
        <f t="shared" si="699"/>
        <v>2028</v>
      </c>
      <c r="X778" s="8">
        <f t="shared" si="685"/>
        <v>2028</v>
      </c>
      <c r="Y778" s="8">
        <f t="shared" si="686"/>
        <v>22669000</v>
      </c>
      <c r="Z778" s="8">
        <f t="shared" si="687"/>
        <v>20202000</v>
      </c>
      <c r="AA778" s="8">
        <f t="shared" si="688"/>
        <v>12433000</v>
      </c>
      <c r="AB778" s="8">
        <f t="shared" si="689"/>
        <v>12433000</v>
      </c>
      <c r="AC778" s="8">
        <f t="shared" si="690"/>
        <v>7140000</v>
      </c>
      <c r="AD778" s="8">
        <f t="shared" si="691"/>
        <v>595000</v>
      </c>
      <c r="AE778" s="8">
        <f t="shared" si="692"/>
        <v>535000</v>
      </c>
      <c r="AF778" s="8">
        <f t="shared" si="693"/>
        <v>343000</v>
      </c>
      <c r="AG778" s="8">
        <f t="shared" si="694"/>
        <v>1193000</v>
      </c>
      <c r="AH778" s="8">
        <f t="shared" si="695"/>
        <v>2874000</v>
      </c>
      <c r="AI778" s="8">
        <f t="shared" si="696"/>
        <v>697000</v>
      </c>
      <c r="AJ778" s="8">
        <f t="shared" si="697"/>
        <v>903000</v>
      </c>
      <c r="AK778" s="8">
        <f t="shared" si="698"/>
        <v>629000</v>
      </c>
    </row>
    <row r="779" spans="1:37" ht="16" x14ac:dyDescent="0.2">
      <c r="A779" s="7" t="s">
        <v>927</v>
      </c>
      <c r="B779" s="7" t="s">
        <v>926</v>
      </c>
      <c r="C779" s="7" t="s">
        <v>777</v>
      </c>
      <c r="D779" s="7" t="s">
        <v>786</v>
      </c>
      <c r="E779" s="8">
        <v>2021</v>
      </c>
      <c r="F779" s="8">
        <v>646</v>
      </c>
      <c r="G779" s="8">
        <v>646</v>
      </c>
      <c r="H779" s="8">
        <v>8711000</v>
      </c>
      <c r="I779" s="8">
        <v>8214000</v>
      </c>
      <c r="J779" s="8">
        <v>5222000</v>
      </c>
      <c r="K779" s="8">
        <v>5222000</v>
      </c>
      <c r="L779" s="8">
        <v>2982000</v>
      </c>
      <c r="M779" s="8">
        <v>222000</v>
      </c>
      <c r="N779" s="8">
        <v>159000</v>
      </c>
      <c r="O779" s="8">
        <v>111000</v>
      </c>
      <c r="P779" s="8">
        <v>345000</v>
      </c>
      <c r="Q779" s="8">
        <v>1294000</v>
      </c>
      <c r="R779" s="8">
        <v>309000</v>
      </c>
      <c r="S779" s="8">
        <v>542000</v>
      </c>
      <c r="T779" s="8">
        <v>10000</v>
      </c>
      <c r="V779" t="s">
        <v>335</v>
      </c>
      <c r="W779" s="8">
        <f t="shared" si="699"/>
        <v>1890</v>
      </c>
      <c r="X779" s="8">
        <f t="shared" si="685"/>
        <v>1890</v>
      </c>
      <c r="Y779" s="8">
        <f t="shared" si="686"/>
        <v>25209000</v>
      </c>
      <c r="Z779" s="8">
        <f t="shared" si="687"/>
        <v>24097000</v>
      </c>
      <c r="AA779" s="8">
        <f t="shared" si="688"/>
        <v>14737000</v>
      </c>
      <c r="AB779" s="8">
        <f t="shared" si="689"/>
        <v>14737000</v>
      </c>
      <c r="AC779" s="8">
        <f t="shared" si="690"/>
        <v>8680000</v>
      </c>
      <c r="AD779" s="8">
        <f t="shared" si="691"/>
        <v>624000</v>
      </c>
      <c r="AE779" s="8">
        <f t="shared" si="692"/>
        <v>609000</v>
      </c>
      <c r="AF779" s="8">
        <f t="shared" si="693"/>
        <v>365000</v>
      </c>
      <c r="AG779" s="8">
        <f t="shared" si="694"/>
        <v>1240000</v>
      </c>
      <c r="AH779" s="8">
        <f t="shared" si="695"/>
        <v>3689000</v>
      </c>
      <c r="AI779" s="8">
        <f t="shared" si="696"/>
        <v>761000</v>
      </c>
      <c r="AJ779" s="8">
        <f t="shared" si="697"/>
        <v>1392000</v>
      </c>
      <c r="AK779" s="8">
        <f t="shared" si="698"/>
        <v>680000</v>
      </c>
    </row>
    <row r="780" spans="1:37" ht="16" x14ac:dyDescent="0.2">
      <c r="A780" s="7" t="s">
        <v>927</v>
      </c>
      <c r="B780" s="7" t="s">
        <v>926</v>
      </c>
      <c r="C780" s="7" t="s">
        <v>777</v>
      </c>
      <c r="D780" s="7" t="s">
        <v>786</v>
      </c>
      <c r="E780" s="8">
        <v>2022</v>
      </c>
      <c r="F780" s="8">
        <v>629</v>
      </c>
      <c r="G780" s="8">
        <v>629</v>
      </c>
      <c r="H780" s="8">
        <v>7265000</v>
      </c>
      <c r="I780" s="8">
        <v>6997000</v>
      </c>
      <c r="J780" s="8">
        <v>4353000</v>
      </c>
      <c r="K780" s="8">
        <v>4353000</v>
      </c>
      <c r="L780" s="8">
        <v>2644000</v>
      </c>
      <c r="M780" s="8">
        <v>211000</v>
      </c>
      <c r="N780" s="8">
        <v>169000</v>
      </c>
      <c r="O780" s="8">
        <v>180000</v>
      </c>
      <c r="P780" s="8">
        <v>333000</v>
      </c>
      <c r="Q780" s="8">
        <v>1163000</v>
      </c>
      <c r="R780" s="8">
        <v>287000</v>
      </c>
      <c r="S780" s="8">
        <v>301000</v>
      </c>
      <c r="T780" s="8">
        <v>0</v>
      </c>
      <c r="V780" t="s">
        <v>335</v>
      </c>
      <c r="W780" s="8">
        <f>SUM(F772,F780)</f>
        <v>1904</v>
      </c>
      <c r="X780" s="8">
        <f t="shared" si="685"/>
        <v>1904</v>
      </c>
      <c r="Y780" s="8">
        <f t="shared" si="686"/>
        <v>23984000</v>
      </c>
      <c r="Z780" s="8">
        <f t="shared" si="687"/>
        <v>23210000</v>
      </c>
      <c r="AA780" s="8">
        <f t="shared" si="688"/>
        <v>13751000</v>
      </c>
      <c r="AB780" s="8">
        <f t="shared" si="689"/>
        <v>13751000</v>
      </c>
      <c r="AC780" s="8">
        <f t="shared" si="690"/>
        <v>8663000</v>
      </c>
      <c r="AD780" s="8">
        <f t="shared" si="691"/>
        <v>759000</v>
      </c>
      <c r="AE780" s="8">
        <f t="shared" si="692"/>
        <v>758000</v>
      </c>
      <c r="AF780" s="8">
        <f t="shared" si="693"/>
        <v>530000</v>
      </c>
      <c r="AG780" s="8">
        <f t="shared" si="694"/>
        <v>1269000</v>
      </c>
      <c r="AH780" s="8">
        <f t="shared" si="695"/>
        <v>3187000</v>
      </c>
      <c r="AI780" s="8">
        <f t="shared" si="696"/>
        <v>844000</v>
      </c>
      <c r="AJ780" s="8">
        <f t="shared" si="697"/>
        <v>1316000</v>
      </c>
      <c r="AK780" s="8">
        <f t="shared" si="698"/>
        <v>796000</v>
      </c>
    </row>
    <row r="781" spans="1:37" x14ac:dyDescent="0.2">
      <c r="A781" s="7" t="s">
        <v>925</v>
      </c>
      <c r="B781" s="7" t="s">
        <v>924</v>
      </c>
      <c r="C781" s="7" t="s">
        <v>777</v>
      </c>
      <c r="D781" s="7" t="s">
        <v>786</v>
      </c>
      <c r="E781" s="8">
        <v>2015</v>
      </c>
      <c r="F781" s="8">
        <v>209</v>
      </c>
      <c r="G781" s="8">
        <v>209</v>
      </c>
      <c r="H781" s="8">
        <v>3413000</v>
      </c>
      <c r="I781" s="8">
        <v>3343000</v>
      </c>
      <c r="J781" s="8">
        <v>1634000</v>
      </c>
      <c r="K781" s="8">
        <v>1634000</v>
      </c>
      <c r="L781" s="8">
        <v>1411000</v>
      </c>
      <c r="M781" s="8">
        <v>96000</v>
      </c>
      <c r="N781" s="8">
        <v>55000</v>
      </c>
      <c r="O781" s="8">
        <v>175000</v>
      </c>
      <c r="P781" s="8">
        <v>248000</v>
      </c>
      <c r="Q781" s="8">
        <v>498000</v>
      </c>
      <c r="R781" s="8">
        <v>111000</v>
      </c>
      <c r="S781" s="8">
        <v>228000</v>
      </c>
      <c r="T781" s="8">
        <v>298000</v>
      </c>
    </row>
    <row r="782" spans="1:37" x14ac:dyDescent="0.2">
      <c r="A782" s="7" t="s">
        <v>925</v>
      </c>
      <c r="B782" s="7" t="s">
        <v>924</v>
      </c>
      <c r="C782" s="7" t="s">
        <v>777</v>
      </c>
      <c r="D782" s="7" t="s">
        <v>786</v>
      </c>
      <c r="E782" s="8">
        <v>2016</v>
      </c>
      <c r="F782" s="8">
        <v>238</v>
      </c>
      <c r="G782" s="8">
        <v>238</v>
      </c>
      <c r="H782" s="8">
        <v>4229000</v>
      </c>
      <c r="I782" s="8">
        <v>3462000</v>
      </c>
      <c r="J782" s="8">
        <v>1518000</v>
      </c>
      <c r="K782" s="8">
        <v>1518000</v>
      </c>
      <c r="L782" s="8">
        <v>1576000</v>
      </c>
      <c r="M782" s="8">
        <v>144000</v>
      </c>
      <c r="N782" s="8">
        <v>39000</v>
      </c>
      <c r="O782" s="8">
        <v>192000</v>
      </c>
      <c r="P782" s="8">
        <v>245000</v>
      </c>
      <c r="Q782" s="8">
        <v>553000</v>
      </c>
      <c r="R782" s="8">
        <v>103000</v>
      </c>
      <c r="S782" s="8">
        <v>300000</v>
      </c>
      <c r="T782" s="8">
        <v>368000</v>
      </c>
    </row>
    <row r="783" spans="1:37" x14ac:dyDescent="0.2">
      <c r="A783" s="7" t="s">
        <v>925</v>
      </c>
      <c r="B783" s="7" t="s">
        <v>924</v>
      </c>
      <c r="C783" s="7" t="s">
        <v>777</v>
      </c>
      <c r="D783" s="7" t="s">
        <v>786</v>
      </c>
      <c r="E783" s="8">
        <v>2017</v>
      </c>
      <c r="F783" s="8">
        <v>229</v>
      </c>
      <c r="G783" s="8">
        <v>229</v>
      </c>
      <c r="H783" s="8">
        <v>4374000</v>
      </c>
      <c r="I783" s="8">
        <v>3615000</v>
      </c>
      <c r="J783" s="8">
        <v>1652000</v>
      </c>
      <c r="K783" s="8">
        <v>1652000</v>
      </c>
      <c r="L783" s="8">
        <v>1608000</v>
      </c>
      <c r="M783" s="8">
        <v>60000</v>
      </c>
      <c r="N783" s="8">
        <v>90000</v>
      </c>
      <c r="O783" s="8">
        <v>197000</v>
      </c>
      <c r="P783" s="8">
        <v>235000</v>
      </c>
      <c r="Q783" s="8">
        <v>607000</v>
      </c>
      <c r="R783" s="8">
        <v>72000</v>
      </c>
      <c r="S783" s="8">
        <v>347000</v>
      </c>
      <c r="T783" s="8">
        <v>355000</v>
      </c>
    </row>
    <row r="784" spans="1:37" x14ac:dyDescent="0.2">
      <c r="A784" s="7" t="s">
        <v>925</v>
      </c>
      <c r="B784" s="7" t="s">
        <v>924</v>
      </c>
      <c r="C784" s="7" t="s">
        <v>777</v>
      </c>
      <c r="D784" s="7" t="s">
        <v>786</v>
      </c>
      <c r="E784" s="8">
        <v>2018</v>
      </c>
      <c r="F784" s="8">
        <v>232</v>
      </c>
      <c r="G784" s="8">
        <v>232</v>
      </c>
      <c r="H784" s="8">
        <v>3469000</v>
      </c>
      <c r="I784" s="8">
        <v>3439000</v>
      </c>
      <c r="J784" s="8">
        <v>1609000</v>
      </c>
      <c r="K784" s="8">
        <v>1609000</v>
      </c>
      <c r="L784" s="8">
        <v>1507000</v>
      </c>
      <c r="M784" s="8">
        <v>73000</v>
      </c>
      <c r="N784" s="8">
        <v>41000</v>
      </c>
      <c r="O784" s="8">
        <v>120000</v>
      </c>
      <c r="P784" s="8">
        <v>231000</v>
      </c>
      <c r="Q784" s="8">
        <v>466000</v>
      </c>
      <c r="R784" s="8">
        <v>72000</v>
      </c>
      <c r="S784" s="8">
        <v>504000</v>
      </c>
      <c r="T784" s="8">
        <v>323000</v>
      </c>
    </row>
    <row r="785" spans="1:37" x14ac:dyDescent="0.2">
      <c r="A785" s="7" t="s">
        <v>925</v>
      </c>
      <c r="B785" s="7" t="s">
        <v>924</v>
      </c>
      <c r="C785" s="7" t="s">
        <v>777</v>
      </c>
      <c r="D785" s="7" t="s">
        <v>786</v>
      </c>
      <c r="E785" s="8">
        <v>2019</v>
      </c>
      <c r="F785" s="8">
        <v>237</v>
      </c>
      <c r="G785" s="8">
        <v>237</v>
      </c>
      <c r="H785" s="8">
        <v>4264000</v>
      </c>
      <c r="I785" s="8">
        <v>4015000</v>
      </c>
      <c r="J785" s="8">
        <v>2095000</v>
      </c>
      <c r="K785" s="8">
        <v>2095000</v>
      </c>
      <c r="L785" s="8">
        <v>1580000</v>
      </c>
      <c r="M785" s="8">
        <v>43000</v>
      </c>
      <c r="N785" s="8">
        <v>89000</v>
      </c>
      <c r="O785" s="8">
        <v>143000</v>
      </c>
      <c r="P785" s="8">
        <v>290000</v>
      </c>
      <c r="Q785" s="8">
        <v>536000</v>
      </c>
      <c r="R785" s="8">
        <v>85000</v>
      </c>
      <c r="S785" s="8">
        <v>394000</v>
      </c>
      <c r="T785" s="8">
        <v>340000</v>
      </c>
    </row>
    <row r="786" spans="1:37" x14ac:dyDescent="0.2">
      <c r="A786" s="7" t="s">
        <v>925</v>
      </c>
      <c r="B786" s="7" t="s">
        <v>924</v>
      </c>
      <c r="C786" s="7" t="s">
        <v>777</v>
      </c>
      <c r="D786" s="7" t="s">
        <v>786</v>
      </c>
      <c r="E786" s="8">
        <v>2020</v>
      </c>
      <c r="F786" s="8">
        <v>250</v>
      </c>
      <c r="G786" s="8">
        <v>250</v>
      </c>
      <c r="H786" s="8">
        <v>4437000</v>
      </c>
      <c r="I786" s="8">
        <v>4304000</v>
      </c>
      <c r="J786" s="8">
        <v>2329000</v>
      </c>
      <c r="K786" s="8">
        <v>2329000</v>
      </c>
      <c r="L786" s="8">
        <v>1646000</v>
      </c>
      <c r="M786" s="8">
        <v>52000</v>
      </c>
      <c r="N786" s="8">
        <v>93000</v>
      </c>
      <c r="O786" s="8">
        <v>118000</v>
      </c>
      <c r="P786" s="8">
        <v>285000</v>
      </c>
      <c r="Q786" s="8">
        <v>599000</v>
      </c>
      <c r="R786" s="8">
        <v>103000</v>
      </c>
      <c r="S786" s="8">
        <v>396000</v>
      </c>
      <c r="T786" s="8">
        <v>329000</v>
      </c>
    </row>
    <row r="787" spans="1:37" x14ac:dyDescent="0.2">
      <c r="A787" s="7" t="s">
        <v>925</v>
      </c>
      <c r="B787" s="7" t="s">
        <v>924</v>
      </c>
      <c r="C787" s="7" t="s">
        <v>777</v>
      </c>
      <c r="D787" s="7" t="s">
        <v>786</v>
      </c>
      <c r="E787" s="8">
        <v>2021</v>
      </c>
      <c r="F787" s="8">
        <v>257</v>
      </c>
      <c r="G787" s="8">
        <v>257</v>
      </c>
      <c r="H787" s="8">
        <v>4208000</v>
      </c>
      <c r="I787" s="8">
        <v>4084000</v>
      </c>
      <c r="J787" s="8">
        <v>2216000</v>
      </c>
      <c r="K787" s="8">
        <v>2216000</v>
      </c>
      <c r="L787" s="8">
        <v>1582000</v>
      </c>
      <c r="M787" s="8">
        <v>73000</v>
      </c>
      <c r="N787" s="8">
        <v>128000</v>
      </c>
      <c r="O787" s="8">
        <v>140000</v>
      </c>
      <c r="P787" s="8">
        <v>191000</v>
      </c>
      <c r="Q787" s="8">
        <v>495000</v>
      </c>
      <c r="R787" s="8">
        <v>84000</v>
      </c>
      <c r="S787" s="8">
        <v>471000</v>
      </c>
      <c r="T787" s="8">
        <v>286000</v>
      </c>
    </row>
    <row r="788" spans="1:37" x14ac:dyDescent="0.2">
      <c r="A788" s="7" t="s">
        <v>925</v>
      </c>
      <c r="B788" s="7" t="s">
        <v>924</v>
      </c>
      <c r="C788" s="7" t="s">
        <v>777</v>
      </c>
      <c r="D788" s="7" t="s">
        <v>786</v>
      </c>
      <c r="E788" s="8">
        <v>2022</v>
      </c>
      <c r="F788" s="8">
        <v>244</v>
      </c>
      <c r="G788" s="8">
        <v>244</v>
      </c>
      <c r="H788" s="8">
        <v>5119000</v>
      </c>
      <c r="I788" s="8">
        <v>4852000</v>
      </c>
      <c r="J788" s="8">
        <v>2704000</v>
      </c>
      <c r="K788" s="8">
        <v>2704000</v>
      </c>
      <c r="L788" s="8">
        <v>1746000</v>
      </c>
      <c r="M788" s="8">
        <v>128000</v>
      </c>
      <c r="N788" s="8">
        <v>123000</v>
      </c>
      <c r="O788" s="8">
        <v>129000</v>
      </c>
      <c r="P788" s="8">
        <v>280000</v>
      </c>
      <c r="Q788" s="8">
        <v>663000</v>
      </c>
      <c r="R788" s="8">
        <v>101000</v>
      </c>
      <c r="S788" s="8">
        <v>322000</v>
      </c>
      <c r="T788" s="8">
        <v>402000</v>
      </c>
    </row>
    <row r="789" spans="1:37" ht="16" x14ac:dyDescent="0.2">
      <c r="A789" s="7" t="s">
        <v>923</v>
      </c>
      <c r="B789" s="7" t="s">
        <v>922</v>
      </c>
      <c r="C789" s="7" t="s">
        <v>777</v>
      </c>
      <c r="D789" s="7" t="s">
        <v>786</v>
      </c>
      <c r="E789" s="8">
        <v>2015</v>
      </c>
      <c r="F789" s="8">
        <v>109</v>
      </c>
      <c r="G789" s="8">
        <v>109</v>
      </c>
      <c r="H789" s="8">
        <v>2451000</v>
      </c>
      <c r="I789" s="8">
        <v>2398000</v>
      </c>
      <c r="J789" s="8">
        <v>1181000</v>
      </c>
      <c r="K789" s="8">
        <v>1181000</v>
      </c>
      <c r="L789" s="8">
        <v>1193000</v>
      </c>
      <c r="M789" s="8">
        <v>105000</v>
      </c>
      <c r="N789" s="8">
        <v>23000</v>
      </c>
      <c r="O789" s="8">
        <v>139000</v>
      </c>
      <c r="P789" s="8">
        <v>233000</v>
      </c>
      <c r="Q789" s="8">
        <v>417000</v>
      </c>
      <c r="R789" s="8">
        <v>95000</v>
      </c>
      <c r="S789" s="8">
        <v>181000</v>
      </c>
      <c r="T789" s="8">
        <v>24000</v>
      </c>
      <c r="V789" t="s">
        <v>11</v>
      </c>
      <c r="W789" s="8">
        <f>SUM(F781,F789)</f>
        <v>318</v>
      </c>
      <c r="X789" s="8">
        <f t="shared" ref="X789:X796" si="700">SUM(G781,G789)</f>
        <v>318</v>
      </c>
      <c r="Y789" s="8">
        <f t="shared" ref="Y789:Y796" si="701">SUM(H781,H789)</f>
        <v>5864000</v>
      </c>
      <c r="Z789" s="8">
        <f t="shared" ref="Z789:Z796" si="702">SUM(I781,I789)</f>
        <v>5741000</v>
      </c>
      <c r="AA789" s="8">
        <f t="shared" ref="AA789:AA796" si="703">SUM(J781,J789)</f>
        <v>2815000</v>
      </c>
      <c r="AB789" s="8">
        <f t="shared" ref="AB789:AB796" si="704">SUM(K781,K789)</f>
        <v>2815000</v>
      </c>
      <c r="AC789" s="8">
        <f t="shared" ref="AC789:AC796" si="705">SUM(L781,L789)</f>
        <v>2604000</v>
      </c>
      <c r="AD789" s="8">
        <f t="shared" ref="AD789:AD796" si="706">SUM(M781,M789)</f>
        <v>201000</v>
      </c>
      <c r="AE789" s="8">
        <f t="shared" ref="AE789:AE796" si="707">SUM(N781,N789)</f>
        <v>78000</v>
      </c>
      <c r="AF789" s="8">
        <f t="shared" ref="AF789:AF796" si="708">SUM(O781,O789)</f>
        <v>314000</v>
      </c>
      <c r="AG789" s="8">
        <f t="shared" ref="AG789:AG796" si="709">SUM(P781,P789)</f>
        <v>481000</v>
      </c>
      <c r="AH789" s="8">
        <f t="shared" ref="AH789:AH796" si="710">SUM(Q781,Q789)</f>
        <v>915000</v>
      </c>
      <c r="AI789" s="8">
        <f t="shared" ref="AI789:AI796" si="711">SUM(R781,R789)</f>
        <v>206000</v>
      </c>
      <c r="AJ789" s="8">
        <f t="shared" ref="AJ789:AJ796" si="712">SUM(S781,S789)</f>
        <v>409000</v>
      </c>
      <c r="AK789" s="8">
        <f t="shared" ref="AK789:AK796" si="713">SUM(T781,T789)</f>
        <v>322000</v>
      </c>
    </row>
    <row r="790" spans="1:37" ht="16" x14ac:dyDescent="0.2">
      <c r="A790" s="7" t="s">
        <v>923</v>
      </c>
      <c r="B790" s="7" t="s">
        <v>922</v>
      </c>
      <c r="C790" s="7" t="s">
        <v>777</v>
      </c>
      <c r="D790" s="7" t="s">
        <v>786</v>
      </c>
      <c r="E790" s="8">
        <v>2016</v>
      </c>
      <c r="F790" s="8">
        <v>129</v>
      </c>
      <c r="G790" s="8">
        <v>129</v>
      </c>
      <c r="H790" s="8">
        <v>2781000</v>
      </c>
      <c r="I790" s="8">
        <v>2454000</v>
      </c>
      <c r="J790" s="8">
        <v>1277000</v>
      </c>
      <c r="K790" s="8">
        <v>1277000</v>
      </c>
      <c r="L790" s="8">
        <v>1163000</v>
      </c>
      <c r="M790" s="8">
        <v>89000</v>
      </c>
      <c r="N790" s="8">
        <v>23000</v>
      </c>
      <c r="O790" s="8">
        <v>125000</v>
      </c>
      <c r="P790" s="8">
        <v>238000</v>
      </c>
      <c r="Q790" s="8">
        <v>451000</v>
      </c>
      <c r="R790" s="8">
        <v>90000</v>
      </c>
      <c r="S790" s="8">
        <v>147000</v>
      </c>
      <c r="T790" s="8">
        <v>14000</v>
      </c>
      <c r="V790" t="s">
        <v>11</v>
      </c>
      <c r="W790" s="8">
        <f t="shared" ref="W790:W795" si="714">SUM(F782,F790)</f>
        <v>367</v>
      </c>
      <c r="X790" s="8">
        <f t="shared" si="700"/>
        <v>367</v>
      </c>
      <c r="Y790" s="8">
        <f t="shared" si="701"/>
        <v>7010000</v>
      </c>
      <c r="Z790" s="8">
        <f t="shared" si="702"/>
        <v>5916000</v>
      </c>
      <c r="AA790" s="8">
        <f t="shared" si="703"/>
        <v>2795000</v>
      </c>
      <c r="AB790" s="8">
        <f t="shared" si="704"/>
        <v>2795000</v>
      </c>
      <c r="AC790" s="8">
        <f t="shared" si="705"/>
        <v>2739000</v>
      </c>
      <c r="AD790" s="8">
        <f t="shared" si="706"/>
        <v>233000</v>
      </c>
      <c r="AE790" s="8">
        <f t="shared" si="707"/>
        <v>62000</v>
      </c>
      <c r="AF790" s="8">
        <f t="shared" si="708"/>
        <v>317000</v>
      </c>
      <c r="AG790" s="8">
        <f t="shared" si="709"/>
        <v>483000</v>
      </c>
      <c r="AH790" s="8">
        <f t="shared" si="710"/>
        <v>1004000</v>
      </c>
      <c r="AI790" s="8">
        <f t="shared" si="711"/>
        <v>193000</v>
      </c>
      <c r="AJ790" s="8">
        <f t="shared" si="712"/>
        <v>447000</v>
      </c>
      <c r="AK790" s="8">
        <f t="shared" si="713"/>
        <v>382000</v>
      </c>
    </row>
    <row r="791" spans="1:37" ht="16" x14ac:dyDescent="0.2">
      <c r="A791" s="7" t="s">
        <v>923</v>
      </c>
      <c r="B791" s="7" t="s">
        <v>922</v>
      </c>
      <c r="C791" s="7" t="s">
        <v>777</v>
      </c>
      <c r="D791" s="7" t="s">
        <v>786</v>
      </c>
      <c r="E791" s="8">
        <v>2017</v>
      </c>
      <c r="F791" s="8">
        <v>120</v>
      </c>
      <c r="G791" s="8">
        <v>120</v>
      </c>
      <c r="H791" s="8">
        <v>3229000</v>
      </c>
      <c r="I791" s="8">
        <v>2686000</v>
      </c>
      <c r="J791" s="8">
        <v>1351000</v>
      </c>
      <c r="K791" s="8">
        <v>1351000</v>
      </c>
      <c r="L791" s="8">
        <v>1311000</v>
      </c>
      <c r="M791" s="8">
        <v>92000</v>
      </c>
      <c r="N791" s="8">
        <v>53000</v>
      </c>
      <c r="O791" s="8">
        <v>150000</v>
      </c>
      <c r="P791" s="8">
        <v>233000</v>
      </c>
      <c r="Q791" s="8">
        <v>536000</v>
      </c>
      <c r="R791" s="8">
        <v>90000</v>
      </c>
      <c r="S791" s="8">
        <v>157000</v>
      </c>
      <c r="T791" s="8">
        <v>24000</v>
      </c>
      <c r="V791" t="s">
        <v>11</v>
      </c>
      <c r="W791" s="8">
        <f t="shared" si="714"/>
        <v>349</v>
      </c>
      <c r="X791" s="8">
        <f t="shared" si="700"/>
        <v>349</v>
      </c>
      <c r="Y791" s="8">
        <f t="shared" si="701"/>
        <v>7603000</v>
      </c>
      <c r="Z791" s="8">
        <f t="shared" si="702"/>
        <v>6301000</v>
      </c>
      <c r="AA791" s="8">
        <f t="shared" si="703"/>
        <v>3003000</v>
      </c>
      <c r="AB791" s="8">
        <f t="shared" si="704"/>
        <v>3003000</v>
      </c>
      <c r="AC791" s="8">
        <f t="shared" si="705"/>
        <v>2919000</v>
      </c>
      <c r="AD791" s="8">
        <f t="shared" si="706"/>
        <v>152000</v>
      </c>
      <c r="AE791" s="8">
        <f t="shared" si="707"/>
        <v>143000</v>
      </c>
      <c r="AF791" s="8">
        <f t="shared" si="708"/>
        <v>347000</v>
      </c>
      <c r="AG791" s="8">
        <f t="shared" si="709"/>
        <v>468000</v>
      </c>
      <c r="AH791" s="8">
        <f t="shared" si="710"/>
        <v>1143000</v>
      </c>
      <c r="AI791" s="8">
        <f t="shared" si="711"/>
        <v>162000</v>
      </c>
      <c r="AJ791" s="8">
        <f t="shared" si="712"/>
        <v>504000</v>
      </c>
      <c r="AK791" s="8">
        <f t="shared" si="713"/>
        <v>379000</v>
      </c>
    </row>
    <row r="792" spans="1:37" ht="16" x14ac:dyDescent="0.2">
      <c r="A792" s="7" t="s">
        <v>923</v>
      </c>
      <c r="B792" s="7" t="s">
        <v>922</v>
      </c>
      <c r="C792" s="7" t="s">
        <v>777</v>
      </c>
      <c r="D792" s="7" t="s">
        <v>786</v>
      </c>
      <c r="E792" s="8">
        <v>2018</v>
      </c>
      <c r="F792" s="8">
        <v>133</v>
      </c>
      <c r="G792" s="8">
        <v>133</v>
      </c>
      <c r="H792" s="8">
        <v>3292000</v>
      </c>
      <c r="I792" s="8">
        <v>2811000</v>
      </c>
      <c r="J792" s="8">
        <v>1339000</v>
      </c>
      <c r="K792" s="8">
        <v>1339000</v>
      </c>
      <c r="L792" s="8">
        <v>1465000</v>
      </c>
      <c r="M792" s="8">
        <v>59000</v>
      </c>
      <c r="N792" s="8">
        <v>34000</v>
      </c>
      <c r="O792" s="8">
        <v>123000</v>
      </c>
      <c r="P792" s="8">
        <v>197000</v>
      </c>
      <c r="Q792" s="8">
        <v>527000</v>
      </c>
      <c r="R792" s="8">
        <v>79000</v>
      </c>
      <c r="S792" s="8">
        <v>446000</v>
      </c>
      <c r="T792" s="8">
        <v>7000</v>
      </c>
      <c r="V792" t="s">
        <v>11</v>
      </c>
      <c r="W792" s="8">
        <f t="shared" si="714"/>
        <v>365</v>
      </c>
      <c r="X792" s="8">
        <f t="shared" si="700"/>
        <v>365</v>
      </c>
      <c r="Y792" s="8">
        <f t="shared" si="701"/>
        <v>6761000</v>
      </c>
      <c r="Z792" s="8">
        <f t="shared" si="702"/>
        <v>6250000</v>
      </c>
      <c r="AA792" s="8">
        <f t="shared" si="703"/>
        <v>2948000</v>
      </c>
      <c r="AB792" s="8">
        <f t="shared" si="704"/>
        <v>2948000</v>
      </c>
      <c r="AC792" s="8">
        <f t="shared" si="705"/>
        <v>2972000</v>
      </c>
      <c r="AD792" s="8">
        <f t="shared" si="706"/>
        <v>132000</v>
      </c>
      <c r="AE792" s="8">
        <f t="shared" si="707"/>
        <v>75000</v>
      </c>
      <c r="AF792" s="8">
        <f t="shared" si="708"/>
        <v>243000</v>
      </c>
      <c r="AG792" s="8">
        <f t="shared" si="709"/>
        <v>428000</v>
      </c>
      <c r="AH792" s="8">
        <f t="shared" si="710"/>
        <v>993000</v>
      </c>
      <c r="AI792" s="8">
        <f t="shared" si="711"/>
        <v>151000</v>
      </c>
      <c r="AJ792" s="8">
        <f t="shared" si="712"/>
        <v>950000</v>
      </c>
      <c r="AK792" s="8">
        <f t="shared" si="713"/>
        <v>330000</v>
      </c>
    </row>
    <row r="793" spans="1:37" ht="16" x14ac:dyDescent="0.2">
      <c r="A793" s="7" t="s">
        <v>923</v>
      </c>
      <c r="B793" s="7" t="s">
        <v>922</v>
      </c>
      <c r="C793" s="7" t="s">
        <v>777</v>
      </c>
      <c r="D793" s="7" t="s">
        <v>786</v>
      </c>
      <c r="E793" s="8">
        <v>2019</v>
      </c>
      <c r="F793" s="8">
        <v>165</v>
      </c>
      <c r="G793" s="8">
        <v>165</v>
      </c>
      <c r="H793" s="8">
        <v>3621000</v>
      </c>
      <c r="I793" s="8">
        <v>3252000</v>
      </c>
      <c r="J793" s="8">
        <v>1832000</v>
      </c>
      <c r="K793" s="8">
        <v>1832000</v>
      </c>
      <c r="L793" s="8">
        <v>1420000</v>
      </c>
      <c r="M793" s="8">
        <v>43000</v>
      </c>
      <c r="N793" s="8">
        <v>80000</v>
      </c>
      <c r="O793" s="8">
        <v>154000</v>
      </c>
      <c r="P793" s="8">
        <v>257000</v>
      </c>
      <c r="Q793" s="8">
        <v>439000</v>
      </c>
      <c r="R793" s="8">
        <v>88000</v>
      </c>
      <c r="S793" s="8">
        <v>359000</v>
      </c>
      <c r="T793" s="8">
        <v>0</v>
      </c>
      <c r="V793" t="s">
        <v>11</v>
      </c>
      <c r="W793" s="8">
        <f t="shared" si="714"/>
        <v>402</v>
      </c>
      <c r="X793" s="8">
        <f t="shared" si="700"/>
        <v>402</v>
      </c>
      <c r="Y793" s="8">
        <f t="shared" si="701"/>
        <v>7885000</v>
      </c>
      <c r="Z793" s="8">
        <f t="shared" si="702"/>
        <v>7267000</v>
      </c>
      <c r="AA793" s="8">
        <f t="shared" si="703"/>
        <v>3927000</v>
      </c>
      <c r="AB793" s="8">
        <f t="shared" si="704"/>
        <v>3927000</v>
      </c>
      <c r="AC793" s="8">
        <f t="shared" si="705"/>
        <v>3000000</v>
      </c>
      <c r="AD793" s="8">
        <f t="shared" si="706"/>
        <v>86000</v>
      </c>
      <c r="AE793" s="8">
        <f t="shared" si="707"/>
        <v>169000</v>
      </c>
      <c r="AF793" s="8">
        <f t="shared" si="708"/>
        <v>297000</v>
      </c>
      <c r="AG793" s="8">
        <f t="shared" si="709"/>
        <v>547000</v>
      </c>
      <c r="AH793" s="8">
        <f t="shared" si="710"/>
        <v>975000</v>
      </c>
      <c r="AI793" s="8">
        <f t="shared" si="711"/>
        <v>173000</v>
      </c>
      <c r="AJ793" s="8">
        <f t="shared" si="712"/>
        <v>753000</v>
      </c>
      <c r="AK793" s="8">
        <f t="shared" si="713"/>
        <v>340000</v>
      </c>
    </row>
    <row r="794" spans="1:37" ht="16" x14ac:dyDescent="0.2">
      <c r="A794" s="7" t="s">
        <v>923</v>
      </c>
      <c r="B794" s="7" t="s">
        <v>922</v>
      </c>
      <c r="C794" s="7" t="s">
        <v>777</v>
      </c>
      <c r="D794" s="7" t="s">
        <v>786</v>
      </c>
      <c r="E794" s="8">
        <v>2020</v>
      </c>
      <c r="F794" s="8">
        <v>194</v>
      </c>
      <c r="G794" s="8">
        <v>194</v>
      </c>
      <c r="H794" s="8">
        <v>4274000</v>
      </c>
      <c r="I794" s="8">
        <v>3393000</v>
      </c>
      <c r="J794" s="8">
        <v>1825000</v>
      </c>
      <c r="K794" s="8">
        <v>1825000</v>
      </c>
      <c r="L794" s="8">
        <v>1529000</v>
      </c>
      <c r="M794" s="8">
        <v>54000</v>
      </c>
      <c r="N794" s="8">
        <v>91000</v>
      </c>
      <c r="O794" s="8">
        <v>152000</v>
      </c>
      <c r="P794" s="8">
        <v>169000</v>
      </c>
      <c r="Q794" s="8">
        <v>547000</v>
      </c>
      <c r="R794" s="8">
        <v>125000</v>
      </c>
      <c r="S794" s="8">
        <v>391000</v>
      </c>
      <c r="T794" s="8">
        <v>39000</v>
      </c>
      <c r="V794" t="s">
        <v>11</v>
      </c>
      <c r="W794" s="8">
        <f t="shared" si="714"/>
        <v>444</v>
      </c>
      <c r="X794" s="8">
        <f t="shared" si="700"/>
        <v>444</v>
      </c>
      <c r="Y794" s="8">
        <f t="shared" si="701"/>
        <v>8711000</v>
      </c>
      <c r="Z794" s="8">
        <f t="shared" si="702"/>
        <v>7697000</v>
      </c>
      <c r="AA794" s="8">
        <f t="shared" si="703"/>
        <v>4154000</v>
      </c>
      <c r="AB794" s="8">
        <f t="shared" si="704"/>
        <v>4154000</v>
      </c>
      <c r="AC794" s="8">
        <f t="shared" si="705"/>
        <v>3175000</v>
      </c>
      <c r="AD794" s="8">
        <f t="shared" si="706"/>
        <v>106000</v>
      </c>
      <c r="AE794" s="8">
        <f t="shared" si="707"/>
        <v>184000</v>
      </c>
      <c r="AF794" s="8">
        <f t="shared" si="708"/>
        <v>270000</v>
      </c>
      <c r="AG794" s="8">
        <f t="shared" si="709"/>
        <v>454000</v>
      </c>
      <c r="AH794" s="8">
        <f t="shared" si="710"/>
        <v>1146000</v>
      </c>
      <c r="AI794" s="8">
        <f t="shared" si="711"/>
        <v>228000</v>
      </c>
      <c r="AJ794" s="8">
        <f t="shared" si="712"/>
        <v>787000</v>
      </c>
      <c r="AK794" s="8">
        <f t="shared" si="713"/>
        <v>368000</v>
      </c>
    </row>
    <row r="795" spans="1:37" ht="16" x14ac:dyDescent="0.2">
      <c r="A795" s="7" t="s">
        <v>923</v>
      </c>
      <c r="B795" s="7" t="s">
        <v>922</v>
      </c>
      <c r="C795" s="7" t="s">
        <v>777</v>
      </c>
      <c r="D795" s="7" t="s">
        <v>786</v>
      </c>
      <c r="E795" s="8">
        <v>2021</v>
      </c>
      <c r="F795" s="8">
        <v>187</v>
      </c>
      <c r="G795" s="8">
        <v>187</v>
      </c>
      <c r="H795" s="8">
        <v>3656000</v>
      </c>
      <c r="I795" s="8">
        <v>3149000</v>
      </c>
      <c r="J795" s="8">
        <v>1476000</v>
      </c>
      <c r="K795" s="8">
        <v>1476000</v>
      </c>
      <c r="L795" s="8">
        <v>1616000</v>
      </c>
      <c r="M795" s="8">
        <v>91000</v>
      </c>
      <c r="N795" s="8">
        <v>121000</v>
      </c>
      <c r="O795" s="8">
        <v>137000</v>
      </c>
      <c r="P795" s="8">
        <v>246000</v>
      </c>
      <c r="Q795" s="8">
        <v>512000</v>
      </c>
      <c r="R795" s="8">
        <v>106000</v>
      </c>
      <c r="S795" s="8">
        <v>403000</v>
      </c>
      <c r="T795" s="8">
        <v>57000</v>
      </c>
      <c r="V795" t="s">
        <v>11</v>
      </c>
      <c r="W795" s="8">
        <f t="shared" si="714"/>
        <v>444</v>
      </c>
      <c r="X795" s="8">
        <f t="shared" si="700"/>
        <v>444</v>
      </c>
      <c r="Y795" s="8">
        <f t="shared" si="701"/>
        <v>7864000</v>
      </c>
      <c r="Z795" s="8">
        <f t="shared" si="702"/>
        <v>7233000</v>
      </c>
      <c r="AA795" s="8">
        <f t="shared" si="703"/>
        <v>3692000</v>
      </c>
      <c r="AB795" s="8">
        <f t="shared" si="704"/>
        <v>3692000</v>
      </c>
      <c r="AC795" s="8">
        <f t="shared" si="705"/>
        <v>3198000</v>
      </c>
      <c r="AD795" s="8">
        <f t="shared" si="706"/>
        <v>164000</v>
      </c>
      <c r="AE795" s="8">
        <f t="shared" si="707"/>
        <v>249000</v>
      </c>
      <c r="AF795" s="8">
        <f t="shared" si="708"/>
        <v>277000</v>
      </c>
      <c r="AG795" s="8">
        <f t="shared" si="709"/>
        <v>437000</v>
      </c>
      <c r="AH795" s="8">
        <f t="shared" si="710"/>
        <v>1007000</v>
      </c>
      <c r="AI795" s="8">
        <f t="shared" si="711"/>
        <v>190000</v>
      </c>
      <c r="AJ795" s="8">
        <f t="shared" si="712"/>
        <v>874000</v>
      </c>
      <c r="AK795" s="8">
        <f t="shared" si="713"/>
        <v>343000</v>
      </c>
    </row>
    <row r="796" spans="1:37" ht="16" x14ac:dyDescent="0.2">
      <c r="A796" s="7" t="s">
        <v>923</v>
      </c>
      <c r="B796" s="7" t="s">
        <v>922</v>
      </c>
      <c r="C796" s="7" t="s">
        <v>777</v>
      </c>
      <c r="D796" s="7" t="s">
        <v>786</v>
      </c>
      <c r="E796" s="8">
        <v>2022</v>
      </c>
      <c r="F796" s="8">
        <v>178</v>
      </c>
      <c r="G796" s="8">
        <v>178</v>
      </c>
      <c r="H796" s="8">
        <v>4163000</v>
      </c>
      <c r="I796" s="8">
        <v>3819000</v>
      </c>
      <c r="J796" s="8">
        <v>1917000</v>
      </c>
      <c r="K796" s="8">
        <v>1917000</v>
      </c>
      <c r="L796" s="8">
        <v>1843000</v>
      </c>
      <c r="M796" s="8">
        <v>95000</v>
      </c>
      <c r="N796" s="8">
        <v>114000</v>
      </c>
      <c r="O796" s="8">
        <v>132000</v>
      </c>
      <c r="P796" s="8">
        <v>287000</v>
      </c>
      <c r="Q796" s="8">
        <v>651000</v>
      </c>
      <c r="R796" s="8">
        <v>132000</v>
      </c>
      <c r="S796" s="8">
        <v>432000</v>
      </c>
      <c r="T796" s="8">
        <v>59000</v>
      </c>
      <c r="V796" t="s">
        <v>11</v>
      </c>
      <c r="W796" s="8">
        <f>SUM(F788,F796)</f>
        <v>422</v>
      </c>
      <c r="X796" s="8">
        <f t="shared" si="700"/>
        <v>422</v>
      </c>
      <c r="Y796" s="8">
        <f t="shared" si="701"/>
        <v>9282000</v>
      </c>
      <c r="Z796" s="8">
        <f t="shared" si="702"/>
        <v>8671000</v>
      </c>
      <c r="AA796" s="8">
        <f t="shared" si="703"/>
        <v>4621000</v>
      </c>
      <c r="AB796" s="8">
        <f t="shared" si="704"/>
        <v>4621000</v>
      </c>
      <c r="AC796" s="8">
        <f t="shared" si="705"/>
        <v>3589000</v>
      </c>
      <c r="AD796" s="8">
        <f t="shared" si="706"/>
        <v>223000</v>
      </c>
      <c r="AE796" s="8">
        <f t="shared" si="707"/>
        <v>237000</v>
      </c>
      <c r="AF796" s="8">
        <f t="shared" si="708"/>
        <v>261000</v>
      </c>
      <c r="AG796" s="8">
        <f t="shared" si="709"/>
        <v>567000</v>
      </c>
      <c r="AH796" s="8">
        <f t="shared" si="710"/>
        <v>1314000</v>
      </c>
      <c r="AI796" s="8">
        <f t="shared" si="711"/>
        <v>233000</v>
      </c>
      <c r="AJ796" s="8">
        <f t="shared" si="712"/>
        <v>754000</v>
      </c>
      <c r="AK796" s="8">
        <f t="shared" si="713"/>
        <v>461000</v>
      </c>
    </row>
    <row r="797" spans="1:37" x14ac:dyDescent="0.2">
      <c r="A797" s="7" t="s">
        <v>919</v>
      </c>
      <c r="B797" s="7" t="s">
        <v>918</v>
      </c>
      <c r="C797" s="7" t="s">
        <v>777</v>
      </c>
      <c r="D797" s="7" t="s">
        <v>786</v>
      </c>
      <c r="E797" s="8">
        <v>2015</v>
      </c>
      <c r="F797" s="8">
        <v>204</v>
      </c>
      <c r="G797" s="8">
        <v>204</v>
      </c>
      <c r="H797" s="8">
        <v>3032000</v>
      </c>
      <c r="I797" s="8">
        <v>2608000</v>
      </c>
      <c r="J797" s="8">
        <v>1583000</v>
      </c>
      <c r="K797" s="8">
        <v>1583000</v>
      </c>
      <c r="L797" s="8">
        <v>861000</v>
      </c>
      <c r="M797" s="8">
        <v>136000</v>
      </c>
      <c r="N797" s="8">
        <v>92000</v>
      </c>
      <c r="O797" s="8">
        <v>86000</v>
      </c>
      <c r="P797" s="8">
        <v>169000</v>
      </c>
      <c r="Q797" s="8">
        <v>191000</v>
      </c>
      <c r="R797" s="8">
        <v>143000</v>
      </c>
      <c r="S797" s="8">
        <v>44000</v>
      </c>
      <c r="T797" s="8">
        <v>164000</v>
      </c>
    </row>
    <row r="798" spans="1:37" x14ac:dyDescent="0.2">
      <c r="A798" s="7" t="s">
        <v>919</v>
      </c>
      <c r="B798" s="7" t="s">
        <v>918</v>
      </c>
      <c r="C798" s="7" t="s">
        <v>777</v>
      </c>
      <c r="D798" s="7" t="s">
        <v>786</v>
      </c>
      <c r="E798" s="8">
        <v>2016</v>
      </c>
      <c r="F798" s="8">
        <v>220</v>
      </c>
      <c r="G798" s="8">
        <v>220</v>
      </c>
      <c r="H798" s="8">
        <v>3218000</v>
      </c>
      <c r="I798" s="8">
        <v>2750000</v>
      </c>
      <c r="J798" s="8">
        <v>1659000</v>
      </c>
      <c r="K798" s="8">
        <v>1659000</v>
      </c>
      <c r="L798" s="8">
        <v>923000</v>
      </c>
      <c r="M798" s="8">
        <v>145000</v>
      </c>
      <c r="N798" s="8">
        <v>94000</v>
      </c>
      <c r="O798" s="8">
        <v>81000</v>
      </c>
      <c r="P798" s="8">
        <v>151000</v>
      </c>
      <c r="Q798" s="8">
        <v>253000</v>
      </c>
      <c r="R798" s="8">
        <v>157000</v>
      </c>
      <c r="S798" s="8">
        <v>42000</v>
      </c>
      <c r="T798" s="8">
        <v>168000</v>
      </c>
    </row>
    <row r="799" spans="1:37" x14ac:dyDescent="0.2">
      <c r="A799" s="7" t="s">
        <v>919</v>
      </c>
      <c r="B799" s="7" t="s">
        <v>918</v>
      </c>
      <c r="C799" s="7" t="s">
        <v>777</v>
      </c>
      <c r="D799" s="7" t="s">
        <v>786</v>
      </c>
      <c r="E799" s="8">
        <v>2017</v>
      </c>
      <c r="F799" s="8">
        <v>239</v>
      </c>
      <c r="G799" s="8">
        <v>239</v>
      </c>
      <c r="H799" s="8">
        <v>6141000</v>
      </c>
      <c r="I799" s="8">
        <v>2874000</v>
      </c>
      <c r="J799" s="8">
        <v>1731000</v>
      </c>
      <c r="K799" s="8">
        <v>1731000</v>
      </c>
      <c r="L799" s="8">
        <v>950000</v>
      </c>
      <c r="M799" s="8">
        <v>142000</v>
      </c>
      <c r="N799" s="8">
        <v>92000</v>
      </c>
      <c r="O799" s="8">
        <v>82000</v>
      </c>
      <c r="P799" s="8">
        <v>167000</v>
      </c>
      <c r="Q799" s="8">
        <v>266000</v>
      </c>
      <c r="R799" s="8">
        <v>157000</v>
      </c>
      <c r="S799" s="8">
        <v>44000</v>
      </c>
      <c r="T799" s="8">
        <v>193000</v>
      </c>
    </row>
    <row r="800" spans="1:37" x14ac:dyDescent="0.2">
      <c r="A800" s="7" t="s">
        <v>919</v>
      </c>
      <c r="B800" s="7" t="s">
        <v>918</v>
      </c>
      <c r="C800" s="7" t="s">
        <v>777</v>
      </c>
      <c r="D800" s="7" t="s">
        <v>786</v>
      </c>
      <c r="E800" s="8">
        <v>2018</v>
      </c>
      <c r="F800" s="8">
        <v>256</v>
      </c>
      <c r="G800" s="8">
        <v>256</v>
      </c>
      <c r="H800" s="8">
        <v>13366000</v>
      </c>
      <c r="I800" s="8">
        <v>3380000</v>
      </c>
      <c r="J800" s="8">
        <v>2231000</v>
      </c>
      <c r="K800" s="8">
        <v>2231000</v>
      </c>
      <c r="L800" s="8">
        <v>959000</v>
      </c>
      <c r="M800" s="8">
        <v>127000</v>
      </c>
      <c r="N800" s="8">
        <v>97000</v>
      </c>
      <c r="O800" s="8">
        <v>84000</v>
      </c>
      <c r="P800" s="8">
        <v>180000</v>
      </c>
      <c r="Q800" s="8">
        <v>246000</v>
      </c>
      <c r="R800" s="8">
        <v>173000</v>
      </c>
      <c r="S800" s="8">
        <v>52000</v>
      </c>
      <c r="T800" s="8">
        <v>190000</v>
      </c>
    </row>
    <row r="801" spans="1:37" x14ac:dyDescent="0.2">
      <c r="A801" s="7" t="s">
        <v>919</v>
      </c>
      <c r="B801" s="7" t="s">
        <v>918</v>
      </c>
      <c r="C801" s="7" t="s">
        <v>777</v>
      </c>
      <c r="D801" s="7" t="s">
        <v>786</v>
      </c>
      <c r="E801" s="8">
        <v>2019</v>
      </c>
      <c r="F801" s="8">
        <v>271</v>
      </c>
      <c r="G801" s="8">
        <v>271</v>
      </c>
      <c r="H801" s="8">
        <v>5573000</v>
      </c>
      <c r="I801" s="8">
        <v>3373000</v>
      </c>
      <c r="J801" s="8">
        <v>1972000</v>
      </c>
      <c r="K801" s="8">
        <v>1972000</v>
      </c>
      <c r="L801" s="8">
        <v>1178000</v>
      </c>
      <c r="M801" s="8">
        <v>153000</v>
      </c>
      <c r="N801" s="8">
        <v>86000</v>
      </c>
      <c r="O801" s="8">
        <v>123000</v>
      </c>
      <c r="P801" s="8">
        <v>180000</v>
      </c>
      <c r="Q801" s="8">
        <v>363000</v>
      </c>
      <c r="R801" s="8">
        <v>185000</v>
      </c>
      <c r="S801" s="8">
        <v>88000</v>
      </c>
      <c r="T801" s="8">
        <v>223000</v>
      </c>
    </row>
    <row r="802" spans="1:37" x14ac:dyDescent="0.2">
      <c r="A802" s="7" t="s">
        <v>919</v>
      </c>
      <c r="B802" s="7" t="s">
        <v>918</v>
      </c>
      <c r="C802" s="7" t="s">
        <v>777</v>
      </c>
      <c r="D802" s="7" t="s">
        <v>786</v>
      </c>
      <c r="E802" s="8">
        <v>2020</v>
      </c>
      <c r="F802" s="8">
        <v>259</v>
      </c>
      <c r="G802" s="8">
        <v>259</v>
      </c>
      <c r="H802" s="8">
        <v>4212000</v>
      </c>
      <c r="I802" s="8">
        <v>3628000</v>
      </c>
      <c r="J802" s="8">
        <v>2170000</v>
      </c>
      <c r="K802" s="8">
        <v>2170000</v>
      </c>
      <c r="L802" s="8">
        <v>1238000</v>
      </c>
      <c r="M802" s="8">
        <v>154000</v>
      </c>
      <c r="N802" s="8">
        <v>81000</v>
      </c>
      <c r="O802" s="8">
        <v>81000</v>
      </c>
      <c r="P802" s="8">
        <v>201000</v>
      </c>
      <c r="Q802" s="8">
        <v>482000</v>
      </c>
      <c r="R802" s="8">
        <v>151000</v>
      </c>
      <c r="S802" s="8">
        <v>88000</v>
      </c>
      <c r="T802" s="8">
        <v>220000</v>
      </c>
    </row>
    <row r="803" spans="1:37" x14ac:dyDescent="0.2">
      <c r="A803" s="7" t="s">
        <v>919</v>
      </c>
      <c r="B803" s="7" t="s">
        <v>918</v>
      </c>
      <c r="C803" s="7" t="s">
        <v>777</v>
      </c>
      <c r="D803" s="7" t="s">
        <v>786</v>
      </c>
      <c r="E803" s="8">
        <v>2021</v>
      </c>
      <c r="F803" s="8">
        <v>249</v>
      </c>
      <c r="G803" s="8">
        <v>249</v>
      </c>
      <c r="H803" s="8">
        <v>3924000</v>
      </c>
      <c r="I803" s="8">
        <v>3471000</v>
      </c>
      <c r="J803" s="8">
        <v>1989000</v>
      </c>
      <c r="K803" s="8">
        <v>1989000</v>
      </c>
      <c r="L803" s="8">
        <v>1200000</v>
      </c>
      <c r="M803" s="8">
        <v>171000</v>
      </c>
      <c r="N803" s="8">
        <v>91000</v>
      </c>
      <c r="O803" s="8">
        <v>128000</v>
      </c>
      <c r="P803" s="8">
        <v>211000</v>
      </c>
      <c r="Q803" s="8">
        <v>324000</v>
      </c>
      <c r="R803" s="8">
        <v>180000</v>
      </c>
      <c r="S803" s="8">
        <v>95000</v>
      </c>
      <c r="T803" s="8">
        <v>282000</v>
      </c>
    </row>
    <row r="804" spans="1:37" x14ac:dyDescent="0.2">
      <c r="A804" s="7" t="s">
        <v>919</v>
      </c>
      <c r="B804" s="7" t="s">
        <v>918</v>
      </c>
      <c r="C804" s="7" t="s">
        <v>777</v>
      </c>
      <c r="D804" s="7" t="s">
        <v>786</v>
      </c>
      <c r="E804" s="8">
        <v>2022</v>
      </c>
      <c r="F804" s="8">
        <v>260</v>
      </c>
      <c r="G804" s="8">
        <v>260</v>
      </c>
      <c r="H804" s="8">
        <v>4012000</v>
      </c>
      <c r="I804" s="8">
        <v>3618000</v>
      </c>
      <c r="J804" s="8">
        <v>2088000</v>
      </c>
      <c r="K804" s="8">
        <v>2088000</v>
      </c>
      <c r="L804" s="8">
        <v>1164000</v>
      </c>
      <c r="M804" s="8">
        <v>146000</v>
      </c>
      <c r="N804" s="8">
        <v>102000</v>
      </c>
      <c r="O804" s="8">
        <v>148000</v>
      </c>
      <c r="P804" s="8">
        <v>200000</v>
      </c>
      <c r="Q804" s="8">
        <v>269000</v>
      </c>
      <c r="R804" s="8">
        <v>201000</v>
      </c>
      <c r="S804" s="8">
        <v>98000</v>
      </c>
      <c r="T804" s="8">
        <v>366000</v>
      </c>
    </row>
    <row r="805" spans="1:37" ht="16" x14ac:dyDescent="0.2">
      <c r="A805" s="7" t="s">
        <v>921</v>
      </c>
      <c r="B805" s="7" t="s">
        <v>920</v>
      </c>
      <c r="C805" s="7" t="s">
        <v>777</v>
      </c>
      <c r="D805" s="7" t="s">
        <v>786</v>
      </c>
      <c r="E805" s="8">
        <v>2015</v>
      </c>
      <c r="F805" s="8">
        <v>393</v>
      </c>
      <c r="G805" s="8">
        <v>393</v>
      </c>
      <c r="H805" s="8">
        <v>4172000</v>
      </c>
      <c r="I805" s="8">
        <v>3191000</v>
      </c>
      <c r="J805" s="8">
        <v>1956000</v>
      </c>
      <c r="K805" s="8">
        <v>1956000</v>
      </c>
      <c r="L805" s="8">
        <v>1235000</v>
      </c>
      <c r="M805" s="8">
        <v>166000</v>
      </c>
      <c r="N805" s="8">
        <v>85000</v>
      </c>
      <c r="O805" s="8">
        <v>193000</v>
      </c>
      <c r="P805" s="8">
        <v>173000</v>
      </c>
      <c r="Q805" s="8">
        <v>369000</v>
      </c>
      <c r="R805" s="8">
        <v>166000</v>
      </c>
      <c r="S805" s="8">
        <v>83000</v>
      </c>
      <c r="T805" s="8">
        <v>0</v>
      </c>
      <c r="V805" t="s">
        <v>107</v>
      </c>
      <c r="W805" s="8">
        <f>SUM(F797,F805)</f>
        <v>597</v>
      </c>
      <c r="X805" s="8">
        <f t="shared" ref="X805:X812" si="715">SUM(G797,G805)</f>
        <v>597</v>
      </c>
      <c r="Y805" s="8">
        <f t="shared" ref="Y805:Y812" si="716">SUM(H797,H805)</f>
        <v>7204000</v>
      </c>
      <c r="Z805" s="8">
        <f t="shared" ref="Z805:Z812" si="717">SUM(I797,I805)</f>
        <v>5799000</v>
      </c>
      <c r="AA805" s="8">
        <f t="shared" ref="AA805:AA812" si="718">SUM(J797,J805)</f>
        <v>3539000</v>
      </c>
      <c r="AB805" s="8">
        <f t="shared" ref="AB805:AB812" si="719">SUM(K797,K805)</f>
        <v>3539000</v>
      </c>
      <c r="AC805" s="8">
        <f t="shared" ref="AC805:AC812" si="720">SUM(L797,L805)</f>
        <v>2096000</v>
      </c>
      <c r="AD805" s="8">
        <f t="shared" ref="AD805:AD812" si="721">SUM(M797,M805)</f>
        <v>302000</v>
      </c>
      <c r="AE805" s="8">
        <f t="shared" ref="AE805:AE812" si="722">SUM(N797,N805)</f>
        <v>177000</v>
      </c>
      <c r="AF805" s="8">
        <f t="shared" ref="AF805:AF812" si="723">SUM(O797,O805)</f>
        <v>279000</v>
      </c>
      <c r="AG805" s="8">
        <f t="shared" ref="AG805:AG812" si="724">SUM(P797,P805)</f>
        <v>342000</v>
      </c>
      <c r="AH805" s="8">
        <f t="shared" ref="AH805:AH812" si="725">SUM(Q797,Q805)</f>
        <v>560000</v>
      </c>
      <c r="AI805" s="8">
        <f t="shared" ref="AI805:AI812" si="726">SUM(R797,R805)</f>
        <v>309000</v>
      </c>
      <c r="AJ805" s="8">
        <f t="shared" ref="AJ805:AJ812" si="727">SUM(S797,S805)</f>
        <v>127000</v>
      </c>
      <c r="AK805" s="8">
        <f t="shared" ref="AK805:AK812" si="728">SUM(T797,T805)</f>
        <v>164000</v>
      </c>
    </row>
    <row r="806" spans="1:37" ht="16" x14ac:dyDescent="0.2">
      <c r="A806" s="7" t="s">
        <v>921</v>
      </c>
      <c r="B806" s="7" t="s">
        <v>920</v>
      </c>
      <c r="C806" s="7" t="s">
        <v>777</v>
      </c>
      <c r="D806" s="7" t="s">
        <v>786</v>
      </c>
      <c r="E806" s="8">
        <v>2016</v>
      </c>
      <c r="F806" s="8">
        <v>415</v>
      </c>
      <c r="G806" s="8">
        <v>415</v>
      </c>
      <c r="H806" s="8">
        <v>4410000</v>
      </c>
      <c r="I806" s="8">
        <v>3343000</v>
      </c>
      <c r="J806" s="8">
        <v>2126000</v>
      </c>
      <c r="K806" s="8">
        <v>2126000</v>
      </c>
      <c r="L806" s="8">
        <v>1217000</v>
      </c>
      <c r="M806" s="8">
        <v>205000</v>
      </c>
      <c r="N806" s="8">
        <v>83000</v>
      </c>
      <c r="O806" s="8">
        <v>149000</v>
      </c>
      <c r="P806" s="8">
        <v>172000</v>
      </c>
      <c r="Q806" s="8">
        <v>356000</v>
      </c>
      <c r="R806" s="8">
        <v>173000</v>
      </c>
      <c r="S806" s="8">
        <v>79000</v>
      </c>
      <c r="T806" s="8">
        <v>0</v>
      </c>
      <c r="V806" t="s">
        <v>107</v>
      </c>
      <c r="W806" s="8">
        <f t="shared" ref="W806:W811" si="729">SUM(F798,F806)</f>
        <v>635</v>
      </c>
      <c r="X806" s="8">
        <f t="shared" si="715"/>
        <v>635</v>
      </c>
      <c r="Y806" s="8">
        <f t="shared" si="716"/>
        <v>7628000</v>
      </c>
      <c r="Z806" s="8">
        <f t="shared" si="717"/>
        <v>6093000</v>
      </c>
      <c r="AA806" s="8">
        <f t="shared" si="718"/>
        <v>3785000</v>
      </c>
      <c r="AB806" s="8">
        <f t="shared" si="719"/>
        <v>3785000</v>
      </c>
      <c r="AC806" s="8">
        <f t="shared" si="720"/>
        <v>2140000</v>
      </c>
      <c r="AD806" s="8">
        <f t="shared" si="721"/>
        <v>350000</v>
      </c>
      <c r="AE806" s="8">
        <f t="shared" si="722"/>
        <v>177000</v>
      </c>
      <c r="AF806" s="8">
        <f t="shared" si="723"/>
        <v>230000</v>
      </c>
      <c r="AG806" s="8">
        <f t="shared" si="724"/>
        <v>323000</v>
      </c>
      <c r="AH806" s="8">
        <f t="shared" si="725"/>
        <v>609000</v>
      </c>
      <c r="AI806" s="8">
        <f t="shared" si="726"/>
        <v>330000</v>
      </c>
      <c r="AJ806" s="8">
        <f t="shared" si="727"/>
        <v>121000</v>
      </c>
      <c r="AK806" s="8">
        <f t="shared" si="728"/>
        <v>168000</v>
      </c>
    </row>
    <row r="807" spans="1:37" ht="16" x14ac:dyDescent="0.2">
      <c r="A807" s="7" t="s">
        <v>921</v>
      </c>
      <c r="B807" s="7" t="s">
        <v>920</v>
      </c>
      <c r="C807" s="7" t="s">
        <v>777</v>
      </c>
      <c r="D807" s="7" t="s">
        <v>786</v>
      </c>
      <c r="E807" s="8">
        <v>2017</v>
      </c>
      <c r="F807" s="8">
        <v>437</v>
      </c>
      <c r="G807" s="8">
        <v>437</v>
      </c>
      <c r="H807" s="8">
        <v>5855000</v>
      </c>
      <c r="I807" s="8">
        <v>3644000</v>
      </c>
      <c r="J807" s="8">
        <v>2257000</v>
      </c>
      <c r="K807" s="8">
        <v>2257000</v>
      </c>
      <c r="L807" s="8">
        <v>1378000</v>
      </c>
      <c r="M807" s="8">
        <v>239000</v>
      </c>
      <c r="N807" s="8">
        <v>90000</v>
      </c>
      <c r="O807" s="8">
        <v>151000</v>
      </c>
      <c r="P807" s="8">
        <v>227000</v>
      </c>
      <c r="Q807" s="8">
        <v>403000</v>
      </c>
      <c r="R807" s="8">
        <v>186000</v>
      </c>
      <c r="S807" s="8">
        <v>82000</v>
      </c>
      <c r="T807" s="8">
        <v>9000</v>
      </c>
      <c r="V807" t="s">
        <v>107</v>
      </c>
      <c r="W807" s="8">
        <f t="shared" si="729"/>
        <v>676</v>
      </c>
      <c r="X807" s="8">
        <f t="shared" si="715"/>
        <v>676</v>
      </c>
      <c r="Y807" s="8">
        <f t="shared" si="716"/>
        <v>11996000</v>
      </c>
      <c r="Z807" s="8">
        <f t="shared" si="717"/>
        <v>6518000</v>
      </c>
      <c r="AA807" s="8">
        <f t="shared" si="718"/>
        <v>3988000</v>
      </c>
      <c r="AB807" s="8">
        <f t="shared" si="719"/>
        <v>3988000</v>
      </c>
      <c r="AC807" s="8">
        <f t="shared" si="720"/>
        <v>2328000</v>
      </c>
      <c r="AD807" s="8">
        <f t="shared" si="721"/>
        <v>381000</v>
      </c>
      <c r="AE807" s="8">
        <f t="shared" si="722"/>
        <v>182000</v>
      </c>
      <c r="AF807" s="8">
        <f t="shared" si="723"/>
        <v>233000</v>
      </c>
      <c r="AG807" s="8">
        <f t="shared" si="724"/>
        <v>394000</v>
      </c>
      <c r="AH807" s="8">
        <f t="shared" si="725"/>
        <v>669000</v>
      </c>
      <c r="AI807" s="8">
        <f t="shared" si="726"/>
        <v>343000</v>
      </c>
      <c r="AJ807" s="8">
        <f t="shared" si="727"/>
        <v>126000</v>
      </c>
      <c r="AK807" s="8">
        <f t="shared" si="728"/>
        <v>202000</v>
      </c>
    </row>
    <row r="808" spans="1:37" ht="16" x14ac:dyDescent="0.2">
      <c r="A808" s="7" t="s">
        <v>921</v>
      </c>
      <c r="B808" s="7" t="s">
        <v>920</v>
      </c>
      <c r="C808" s="7" t="s">
        <v>777</v>
      </c>
      <c r="D808" s="7" t="s">
        <v>786</v>
      </c>
      <c r="E808" s="8">
        <v>2018</v>
      </c>
      <c r="F808" s="8">
        <v>456</v>
      </c>
      <c r="G808" s="8">
        <v>456</v>
      </c>
      <c r="H808" s="8">
        <v>10116000</v>
      </c>
      <c r="I808" s="8">
        <v>4085000</v>
      </c>
      <c r="J808" s="8">
        <v>2540000</v>
      </c>
      <c r="K808" s="8">
        <v>2540000</v>
      </c>
      <c r="L808" s="8">
        <v>1537000</v>
      </c>
      <c r="M808" s="8">
        <v>290000</v>
      </c>
      <c r="N808" s="8">
        <v>119000</v>
      </c>
      <c r="O808" s="8">
        <v>150000</v>
      </c>
      <c r="P808" s="8">
        <v>205000</v>
      </c>
      <c r="Q808" s="8">
        <v>455000</v>
      </c>
      <c r="R808" s="8">
        <v>199000</v>
      </c>
      <c r="S808" s="8">
        <v>119000</v>
      </c>
      <c r="T808" s="8">
        <v>8000</v>
      </c>
      <c r="V808" t="s">
        <v>107</v>
      </c>
      <c r="W808" s="8">
        <f t="shared" si="729"/>
        <v>712</v>
      </c>
      <c r="X808" s="8">
        <f t="shared" si="715"/>
        <v>712</v>
      </c>
      <c r="Y808" s="8">
        <f t="shared" si="716"/>
        <v>23482000</v>
      </c>
      <c r="Z808" s="8">
        <f t="shared" si="717"/>
        <v>7465000</v>
      </c>
      <c r="AA808" s="8">
        <f t="shared" si="718"/>
        <v>4771000</v>
      </c>
      <c r="AB808" s="8">
        <f t="shared" si="719"/>
        <v>4771000</v>
      </c>
      <c r="AC808" s="8">
        <f t="shared" si="720"/>
        <v>2496000</v>
      </c>
      <c r="AD808" s="8">
        <f t="shared" si="721"/>
        <v>417000</v>
      </c>
      <c r="AE808" s="8">
        <f t="shared" si="722"/>
        <v>216000</v>
      </c>
      <c r="AF808" s="8">
        <f t="shared" si="723"/>
        <v>234000</v>
      </c>
      <c r="AG808" s="8">
        <f t="shared" si="724"/>
        <v>385000</v>
      </c>
      <c r="AH808" s="8">
        <f t="shared" si="725"/>
        <v>701000</v>
      </c>
      <c r="AI808" s="8">
        <f t="shared" si="726"/>
        <v>372000</v>
      </c>
      <c r="AJ808" s="8">
        <f t="shared" si="727"/>
        <v>171000</v>
      </c>
      <c r="AK808" s="8">
        <f t="shared" si="728"/>
        <v>198000</v>
      </c>
    </row>
    <row r="809" spans="1:37" ht="16" x14ac:dyDescent="0.2">
      <c r="A809" s="7" t="s">
        <v>921</v>
      </c>
      <c r="B809" s="7" t="s">
        <v>920</v>
      </c>
      <c r="C809" s="7" t="s">
        <v>777</v>
      </c>
      <c r="D809" s="7" t="s">
        <v>786</v>
      </c>
      <c r="E809" s="8">
        <v>2019</v>
      </c>
      <c r="F809" s="8">
        <v>488</v>
      </c>
      <c r="G809" s="8">
        <v>488</v>
      </c>
      <c r="H809" s="8">
        <v>5646000</v>
      </c>
      <c r="I809" s="8">
        <v>4262000</v>
      </c>
      <c r="J809" s="8">
        <v>2437000</v>
      </c>
      <c r="K809" s="8">
        <v>2437000</v>
      </c>
      <c r="L809" s="8">
        <v>1825000</v>
      </c>
      <c r="M809" s="8">
        <v>281000</v>
      </c>
      <c r="N809" s="8">
        <v>148000</v>
      </c>
      <c r="O809" s="8">
        <v>167000</v>
      </c>
      <c r="P809" s="8">
        <v>341000</v>
      </c>
      <c r="Q809" s="8">
        <v>522000</v>
      </c>
      <c r="R809" s="8">
        <v>206000</v>
      </c>
      <c r="S809" s="8">
        <v>160000</v>
      </c>
      <c r="T809" s="8">
        <v>0</v>
      </c>
      <c r="V809" t="s">
        <v>107</v>
      </c>
      <c r="W809" s="8">
        <f t="shared" si="729"/>
        <v>759</v>
      </c>
      <c r="X809" s="8">
        <f t="shared" si="715"/>
        <v>759</v>
      </c>
      <c r="Y809" s="8">
        <f t="shared" si="716"/>
        <v>11219000</v>
      </c>
      <c r="Z809" s="8">
        <f t="shared" si="717"/>
        <v>7635000</v>
      </c>
      <c r="AA809" s="8">
        <f t="shared" si="718"/>
        <v>4409000</v>
      </c>
      <c r="AB809" s="8">
        <f t="shared" si="719"/>
        <v>4409000</v>
      </c>
      <c r="AC809" s="8">
        <f t="shared" si="720"/>
        <v>3003000</v>
      </c>
      <c r="AD809" s="8">
        <f t="shared" si="721"/>
        <v>434000</v>
      </c>
      <c r="AE809" s="8">
        <f t="shared" si="722"/>
        <v>234000</v>
      </c>
      <c r="AF809" s="8">
        <f t="shared" si="723"/>
        <v>290000</v>
      </c>
      <c r="AG809" s="8">
        <f t="shared" si="724"/>
        <v>521000</v>
      </c>
      <c r="AH809" s="8">
        <f t="shared" si="725"/>
        <v>885000</v>
      </c>
      <c r="AI809" s="8">
        <f t="shared" si="726"/>
        <v>391000</v>
      </c>
      <c r="AJ809" s="8">
        <f t="shared" si="727"/>
        <v>248000</v>
      </c>
      <c r="AK809" s="8">
        <f t="shared" si="728"/>
        <v>223000</v>
      </c>
    </row>
    <row r="810" spans="1:37" ht="16" x14ac:dyDescent="0.2">
      <c r="A810" s="7" t="s">
        <v>921</v>
      </c>
      <c r="B810" s="7" t="s">
        <v>920</v>
      </c>
      <c r="C810" s="7" t="s">
        <v>777</v>
      </c>
      <c r="D810" s="7" t="s">
        <v>786</v>
      </c>
      <c r="E810" s="8">
        <v>2020</v>
      </c>
      <c r="F810" s="8">
        <v>489</v>
      </c>
      <c r="G810" s="8">
        <v>489</v>
      </c>
      <c r="H810" s="8">
        <v>4867000</v>
      </c>
      <c r="I810" s="8">
        <v>4519000</v>
      </c>
      <c r="J810" s="8">
        <v>2643000</v>
      </c>
      <c r="K810" s="8">
        <v>2643000</v>
      </c>
      <c r="L810" s="8">
        <v>1876000</v>
      </c>
      <c r="M810" s="8">
        <v>375000</v>
      </c>
      <c r="N810" s="8">
        <v>168000</v>
      </c>
      <c r="O810" s="8">
        <v>123000</v>
      </c>
      <c r="P810" s="8">
        <v>304000</v>
      </c>
      <c r="Q810" s="8">
        <v>542000</v>
      </c>
      <c r="R810" s="8">
        <v>188000</v>
      </c>
      <c r="S810" s="8">
        <v>176000</v>
      </c>
      <c r="T810" s="8">
        <v>0</v>
      </c>
      <c r="V810" t="s">
        <v>107</v>
      </c>
      <c r="W810" s="8">
        <f t="shared" si="729"/>
        <v>748</v>
      </c>
      <c r="X810" s="8">
        <f t="shared" si="715"/>
        <v>748</v>
      </c>
      <c r="Y810" s="8">
        <f t="shared" si="716"/>
        <v>9079000</v>
      </c>
      <c r="Z810" s="8">
        <f t="shared" si="717"/>
        <v>8147000</v>
      </c>
      <c r="AA810" s="8">
        <f t="shared" si="718"/>
        <v>4813000</v>
      </c>
      <c r="AB810" s="8">
        <f t="shared" si="719"/>
        <v>4813000</v>
      </c>
      <c r="AC810" s="8">
        <f t="shared" si="720"/>
        <v>3114000</v>
      </c>
      <c r="AD810" s="8">
        <f t="shared" si="721"/>
        <v>529000</v>
      </c>
      <c r="AE810" s="8">
        <f t="shared" si="722"/>
        <v>249000</v>
      </c>
      <c r="AF810" s="8">
        <f t="shared" si="723"/>
        <v>204000</v>
      </c>
      <c r="AG810" s="8">
        <f t="shared" si="724"/>
        <v>505000</v>
      </c>
      <c r="AH810" s="8">
        <f t="shared" si="725"/>
        <v>1024000</v>
      </c>
      <c r="AI810" s="8">
        <f t="shared" si="726"/>
        <v>339000</v>
      </c>
      <c r="AJ810" s="8">
        <f t="shared" si="727"/>
        <v>264000</v>
      </c>
      <c r="AK810" s="8">
        <f t="shared" si="728"/>
        <v>220000</v>
      </c>
    </row>
    <row r="811" spans="1:37" ht="16" x14ac:dyDescent="0.2">
      <c r="A811" s="7" t="s">
        <v>921</v>
      </c>
      <c r="B811" s="7" t="s">
        <v>920</v>
      </c>
      <c r="C811" s="7" t="s">
        <v>777</v>
      </c>
      <c r="D811" s="7" t="s">
        <v>786</v>
      </c>
      <c r="E811" s="8">
        <v>2021</v>
      </c>
      <c r="F811" s="8">
        <v>478</v>
      </c>
      <c r="G811" s="8">
        <v>478</v>
      </c>
      <c r="H811" s="8">
        <v>5678000</v>
      </c>
      <c r="I811" s="8">
        <v>5196000</v>
      </c>
      <c r="J811" s="8">
        <v>3134000</v>
      </c>
      <c r="K811" s="8">
        <v>3134000</v>
      </c>
      <c r="L811" s="8">
        <v>2051000</v>
      </c>
      <c r="M811" s="8">
        <v>402000</v>
      </c>
      <c r="N811" s="8">
        <v>148000</v>
      </c>
      <c r="O811" s="8">
        <v>240000</v>
      </c>
      <c r="P811" s="8">
        <v>316000</v>
      </c>
      <c r="Q811" s="8">
        <v>556000</v>
      </c>
      <c r="R811" s="8">
        <v>213000</v>
      </c>
      <c r="S811" s="8">
        <v>176000</v>
      </c>
      <c r="T811" s="8">
        <v>11000</v>
      </c>
      <c r="V811" t="s">
        <v>107</v>
      </c>
      <c r="W811" s="8">
        <f t="shared" si="729"/>
        <v>727</v>
      </c>
      <c r="X811" s="8">
        <f t="shared" si="715"/>
        <v>727</v>
      </c>
      <c r="Y811" s="8">
        <f t="shared" si="716"/>
        <v>9602000</v>
      </c>
      <c r="Z811" s="8">
        <f t="shared" si="717"/>
        <v>8667000</v>
      </c>
      <c r="AA811" s="8">
        <f t="shared" si="718"/>
        <v>5123000</v>
      </c>
      <c r="AB811" s="8">
        <f t="shared" si="719"/>
        <v>5123000</v>
      </c>
      <c r="AC811" s="8">
        <f t="shared" si="720"/>
        <v>3251000</v>
      </c>
      <c r="AD811" s="8">
        <f t="shared" si="721"/>
        <v>573000</v>
      </c>
      <c r="AE811" s="8">
        <f t="shared" si="722"/>
        <v>239000</v>
      </c>
      <c r="AF811" s="8">
        <f t="shared" si="723"/>
        <v>368000</v>
      </c>
      <c r="AG811" s="8">
        <f t="shared" si="724"/>
        <v>527000</v>
      </c>
      <c r="AH811" s="8">
        <f t="shared" si="725"/>
        <v>880000</v>
      </c>
      <c r="AI811" s="8">
        <f t="shared" si="726"/>
        <v>393000</v>
      </c>
      <c r="AJ811" s="8">
        <f t="shared" si="727"/>
        <v>271000</v>
      </c>
      <c r="AK811" s="8">
        <f t="shared" si="728"/>
        <v>293000</v>
      </c>
    </row>
    <row r="812" spans="1:37" ht="16" x14ac:dyDescent="0.2">
      <c r="A812" s="7" t="s">
        <v>921</v>
      </c>
      <c r="B812" s="7" t="s">
        <v>920</v>
      </c>
      <c r="C812" s="7" t="s">
        <v>777</v>
      </c>
      <c r="D812" s="7" t="s">
        <v>786</v>
      </c>
      <c r="E812" s="8">
        <v>2022</v>
      </c>
      <c r="F812" s="8">
        <v>503</v>
      </c>
      <c r="G812" s="8">
        <v>503</v>
      </c>
      <c r="H812" s="8">
        <v>5921000</v>
      </c>
      <c r="I812" s="8">
        <v>5420000</v>
      </c>
      <c r="J812" s="8">
        <v>3070000</v>
      </c>
      <c r="K812" s="8">
        <v>3070000</v>
      </c>
      <c r="L812" s="8">
        <v>2350000</v>
      </c>
      <c r="M812" s="8">
        <v>436000</v>
      </c>
      <c r="N812" s="8">
        <v>153000</v>
      </c>
      <c r="O812" s="8">
        <v>258000</v>
      </c>
      <c r="P812" s="8">
        <v>357000</v>
      </c>
      <c r="Q812" s="8">
        <v>712000</v>
      </c>
      <c r="R812" s="8">
        <v>248000</v>
      </c>
      <c r="S812" s="8">
        <v>186000</v>
      </c>
      <c r="T812" s="8">
        <v>0</v>
      </c>
      <c r="V812" t="s">
        <v>107</v>
      </c>
      <c r="W812" s="8">
        <f>SUM(F804,F812)</f>
        <v>763</v>
      </c>
      <c r="X812" s="8">
        <f t="shared" si="715"/>
        <v>763</v>
      </c>
      <c r="Y812" s="8">
        <f t="shared" si="716"/>
        <v>9933000</v>
      </c>
      <c r="Z812" s="8">
        <f t="shared" si="717"/>
        <v>9038000</v>
      </c>
      <c r="AA812" s="8">
        <f t="shared" si="718"/>
        <v>5158000</v>
      </c>
      <c r="AB812" s="8">
        <f t="shared" si="719"/>
        <v>5158000</v>
      </c>
      <c r="AC812" s="8">
        <f t="shared" si="720"/>
        <v>3514000</v>
      </c>
      <c r="AD812" s="8">
        <f t="shared" si="721"/>
        <v>582000</v>
      </c>
      <c r="AE812" s="8">
        <f t="shared" si="722"/>
        <v>255000</v>
      </c>
      <c r="AF812" s="8">
        <f t="shared" si="723"/>
        <v>406000</v>
      </c>
      <c r="AG812" s="8">
        <f t="shared" si="724"/>
        <v>557000</v>
      </c>
      <c r="AH812" s="8">
        <f t="shared" si="725"/>
        <v>981000</v>
      </c>
      <c r="AI812" s="8">
        <f t="shared" si="726"/>
        <v>449000</v>
      </c>
      <c r="AJ812" s="8">
        <f t="shared" si="727"/>
        <v>284000</v>
      </c>
      <c r="AK812" s="8">
        <f t="shared" si="728"/>
        <v>366000</v>
      </c>
    </row>
    <row r="813" spans="1:37" x14ac:dyDescent="0.2">
      <c r="A813" s="7" t="s">
        <v>917</v>
      </c>
      <c r="B813" s="7" t="s">
        <v>916</v>
      </c>
      <c r="C813" s="7" t="s">
        <v>777</v>
      </c>
      <c r="D813" s="7" t="s">
        <v>786</v>
      </c>
      <c r="E813" s="8">
        <v>2015</v>
      </c>
      <c r="F813" s="8">
        <v>55</v>
      </c>
      <c r="G813" s="8">
        <v>55</v>
      </c>
      <c r="H813" s="8">
        <v>894000</v>
      </c>
      <c r="I813" s="8">
        <v>862000</v>
      </c>
      <c r="J813" s="8">
        <v>462000</v>
      </c>
      <c r="K813" s="8">
        <v>462000</v>
      </c>
      <c r="L813" s="8">
        <v>336000</v>
      </c>
      <c r="M813" s="8">
        <v>0</v>
      </c>
      <c r="N813" s="8">
        <v>2000</v>
      </c>
      <c r="O813" s="8">
        <v>65000</v>
      </c>
      <c r="P813" s="8">
        <v>20000</v>
      </c>
      <c r="Q813" s="8">
        <v>133000</v>
      </c>
      <c r="R813" s="8">
        <v>59000</v>
      </c>
      <c r="S813" s="8">
        <v>57000</v>
      </c>
      <c r="T813" s="8">
        <v>64000</v>
      </c>
    </row>
    <row r="814" spans="1:37" x14ac:dyDescent="0.2">
      <c r="A814" s="7" t="s">
        <v>917</v>
      </c>
      <c r="B814" s="7" t="s">
        <v>916</v>
      </c>
      <c r="C814" s="7" t="s">
        <v>777</v>
      </c>
      <c r="D814" s="7" t="s">
        <v>786</v>
      </c>
      <c r="E814" s="8">
        <v>2016</v>
      </c>
      <c r="F814" s="8">
        <v>57</v>
      </c>
      <c r="G814" s="8">
        <v>57</v>
      </c>
      <c r="H814" s="8">
        <v>997000</v>
      </c>
      <c r="I814" s="8">
        <v>839000</v>
      </c>
      <c r="J814" s="8">
        <v>487000</v>
      </c>
      <c r="K814" s="8">
        <v>487000</v>
      </c>
      <c r="L814" s="8">
        <v>284000</v>
      </c>
      <c r="M814" s="8">
        <v>0</v>
      </c>
      <c r="N814" s="8">
        <v>3000</v>
      </c>
      <c r="O814" s="8">
        <v>70000</v>
      </c>
      <c r="P814" s="8">
        <v>8000</v>
      </c>
      <c r="Q814" s="8">
        <v>87000</v>
      </c>
      <c r="R814" s="8">
        <v>63000</v>
      </c>
      <c r="S814" s="8">
        <v>53000</v>
      </c>
      <c r="T814" s="8">
        <v>68000</v>
      </c>
    </row>
    <row r="815" spans="1:37" x14ac:dyDescent="0.2">
      <c r="A815" s="7" t="s">
        <v>917</v>
      </c>
      <c r="B815" s="7" t="s">
        <v>916</v>
      </c>
      <c r="C815" s="7" t="s">
        <v>777</v>
      </c>
      <c r="D815" s="7" t="s">
        <v>786</v>
      </c>
      <c r="E815" s="8">
        <v>2017</v>
      </c>
      <c r="F815" s="8">
        <v>54</v>
      </c>
      <c r="G815" s="8">
        <v>54</v>
      </c>
      <c r="H815" s="8">
        <v>914000</v>
      </c>
      <c r="I815" s="8">
        <v>911000</v>
      </c>
      <c r="J815" s="8">
        <v>490000</v>
      </c>
      <c r="K815" s="8">
        <v>490000</v>
      </c>
      <c r="L815" s="8">
        <v>353000</v>
      </c>
      <c r="M815" s="8">
        <v>0</v>
      </c>
      <c r="N815" s="8">
        <v>1000</v>
      </c>
      <c r="O815" s="8">
        <v>70000</v>
      </c>
      <c r="P815" s="8">
        <v>34000</v>
      </c>
      <c r="Q815" s="8">
        <v>169000</v>
      </c>
      <c r="R815" s="8">
        <v>46000</v>
      </c>
      <c r="S815" s="8">
        <v>33000</v>
      </c>
      <c r="T815" s="8">
        <v>68000</v>
      </c>
    </row>
    <row r="816" spans="1:37" x14ac:dyDescent="0.2">
      <c r="A816" s="7" t="s">
        <v>917</v>
      </c>
      <c r="B816" s="7" t="s">
        <v>916</v>
      </c>
      <c r="C816" s="7" t="s">
        <v>777</v>
      </c>
      <c r="D816" s="7" t="s">
        <v>786</v>
      </c>
      <c r="E816" s="8">
        <v>2018</v>
      </c>
      <c r="F816" s="8">
        <v>45</v>
      </c>
      <c r="G816" s="8">
        <v>45</v>
      </c>
      <c r="H816" s="8">
        <v>972000</v>
      </c>
      <c r="I816" s="8">
        <v>886000</v>
      </c>
      <c r="J816" s="8">
        <v>530000</v>
      </c>
      <c r="K816" s="8">
        <v>530000</v>
      </c>
      <c r="L816" s="8">
        <v>289000</v>
      </c>
      <c r="M816" s="8">
        <v>0</v>
      </c>
      <c r="N816" s="8">
        <v>2000</v>
      </c>
      <c r="O816" s="8">
        <v>74000</v>
      </c>
      <c r="P816" s="8">
        <v>34000</v>
      </c>
      <c r="Q816" s="8">
        <v>90000</v>
      </c>
      <c r="R816" s="8">
        <v>57000</v>
      </c>
      <c r="S816" s="8">
        <v>32000</v>
      </c>
      <c r="T816" s="8">
        <v>67000</v>
      </c>
    </row>
    <row r="817" spans="1:37" x14ac:dyDescent="0.2">
      <c r="A817" s="7" t="s">
        <v>917</v>
      </c>
      <c r="B817" s="7" t="s">
        <v>916</v>
      </c>
      <c r="C817" s="7" t="s">
        <v>777</v>
      </c>
      <c r="D817" s="7" t="s">
        <v>786</v>
      </c>
      <c r="E817" s="8">
        <v>2019</v>
      </c>
      <c r="F817" s="8">
        <v>40</v>
      </c>
      <c r="G817" s="8">
        <v>40</v>
      </c>
      <c r="H817" s="8">
        <v>947000</v>
      </c>
      <c r="I817" s="8">
        <v>877000</v>
      </c>
      <c r="J817" s="8">
        <v>511000</v>
      </c>
      <c r="K817" s="8">
        <v>511000</v>
      </c>
      <c r="L817" s="8">
        <v>295000</v>
      </c>
      <c r="M817" s="8">
        <v>0</v>
      </c>
      <c r="N817" s="8">
        <v>1000</v>
      </c>
      <c r="O817" s="8">
        <v>72000</v>
      </c>
      <c r="P817" s="8">
        <v>14000</v>
      </c>
      <c r="Q817" s="8">
        <v>115000</v>
      </c>
      <c r="R817" s="8">
        <v>39000</v>
      </c>
      <c r="S817" s="8">
        <v>54000</v>
      </c>
      <c r="T817" s="8">
        <v>71000</v>
      </c>
    </row>
    <row r="818" spans="1:37" x14ac:dyDescent="0.2">
      <c r="A818" s="7" t="s">
        <v>917</v>
      </c>
      <c r="B818" s="7" t="s">
        <v>916</v>
      </c>
      <c r="C818" s="7" t="s">
        <v>777</v>
      </c>
      <c r="D818" s="7" t="s">
        <v>786</v>
      </c>
      <c r="E818" s="8">
        <v>2020</v>
      </c>
      <c r="F818" s="8">
        <v>41</v>
      </c>
      <c r="G818" s="8">
        <v>41</v>
      </c>
      <c r="H818" s="8">
        <v>870000</v>
      </c>
      <c r="I818" s="8">
        <v>856000</v>
      </c>
      <c r="J818" s="8">
        <v>509000</v>
      </c>
      <c r="K818" s="8">
        <v>509000</v>
      </c>
      <c r="L818" s="8">
        <v>278000</v>
      </c>
      <c r="M818" s="8">
        <v>0</v>
      </c>
      <c r="N818" s="8">
        <v>0</v>
      </c>
      <c r="O818" s="8">
        <v>65000</v>
      </c>
      <c r="P818" s="8">
        <v>18000</v>
      </c>
      <c r="Q818" s="8">
        <v>111000</v>
      </c>
      <c r="R818" s="8">
        <v>52000</v>
      </c>
      <c r="S818" s="8">
        <v>32000</v>
      </c>
      <c r="T818" s="8">
        <v>69000</v>
      </c>
    </row>
    <row r="819" spans="1:37" x14ac:dyDescent="0.2">
      <c r="A819" s="7" t="s">
        <v>917</v>
      </c>
      <c r="B819" s="7" t="s">
        <v>916</v>
      </c>
      <c r="C819" s="7" t="s">
        <v>777</v>
      </c>
      <c r="D819" s="7" t="s">
        <v>786</v>
      </c>
      <c r="E819" s="8">
        <v>2021</v>
      </c>
      <c r="F819" s="8">
        <v>41</v>
      </c>
      <c r="G819" s="8">
        <v>41</v>
      </c>
      <c r="H819" s="8">
        <v>836000</v>
      </c>
      <c r="I819" s="8">
        <v>834000</v>
      </c>
      <c r="J819" s="8">
        <v>512000</v>
      </c>
      <c r="K819" s="8">
        <v>512000</v>
      </c>
      <c r="L819" s="8">
        <v>258000</v>
      </c>
      <c r="M819" s="8">
        <v>0</v>
      </c>
      <c r="N819" s="8">
        <v>3000</v>
      </c>
      <c r="O819" s="8">
        <v>66000</v>
      </c>
      <c r="P819" s="8">
        <v>20000</v>
      </c>
      <c r="Q819" s="8">
        <v>89000</v>
      </c>
      <c r="R819" s="8">
        <v>37000</v>
      </c>
      <c r="S819" s="8">
        <v>43000</v>
      </c>
      <c r="T819" s="8">
        <v>64000</v>
      </c>
    </row>
    <row r="820" spans="1:37" x14ac:dyDescent="0.2">
      <c r="A820" s="7" t="s">
        <v>917</v>
      </c>
      <c r="B820" s="7" t="s">
        <v>916</v>
      </c>
      <c r="C820" s="7" t="s">
        <v>777</v>
      </c>
      <c r="D820" s="7" t="s">
        <v>786</v>
      </c>
      <c r="E820" s="8">
        <v>2022</v>
      </c>
      <c r="F820" s="8">
        <v>43</v>
      </c>
      <c r="G820" s="8">
        <v>43</v>
      </c>
      <c r="H820" s="8">
        <v>794000</v>
      </c>
      <c r="I820" s="8">
        <v>786000</v>
      </c>
      <c r="J820" s="8">
        <v>450000</v>
      </c>
      <c r="K820" s="8">
        <v>450000</v>
      </c>
      <c r="L820" s="8">
        <v>266000</v>
      </c>
      <c r="M820" s="8">
        <v>0</v>
      </c>
      <c r="N820" s="8">
        <v>1000</v>
      </c>
      <c r="O820" s="8">
        <v>69000</v>
      </c>
      <c r="P820" s="8">
        <v>20000</v>
      </c>
      <c r="Q820" s="8">
        <v>95000</v>
      </c>
      <c r="R820" s="8">
        <v>39000</v>
      </c>
      <c r="S820" s="8">
        <v>42000</v>
      </c>
      <c r="T820" s="8">
        <v>70000</v>
      </c>
    </row>
    <row r="821" spans="1:37" ht="16" x14ac:dyDescent="0.2">
      <c r="A821" s="7" t="s">
        <v>915</v>
      </c>
      <c r="B821" s="7" t="s">
        <v>914</v>
      </c>
      <c r="C821" s="7" t="s">
        <v>777</v>
      </c>
      <c r="D821" s="7" t="s">
        <v>786</v>
      </c>
      <c r="E821" s="8">
        <v>2015</v>
      </c>
      <c r="F821" s="8">
        <v>27</v>
      </c>
      <c r="G821" s="8">
        <v>27</v>
      </c>
      <c r="H821" s="8">
        <v>791000</v>
      </c>
      <c r="I821" s="8">
        <v>764000</v>
      </c>
      <c r="J821" s="8">
        <v>470000</v>
      </c>
      <c r="K821" s="8">
        <v>470000</v>
      </c>
      <c r="L821" s="8">
        <v>273000</v>
      </c>
      <c r="M821" s="8">
        <v>0</v>
      </c>
      <c r="N821" s="8">
        <v>0</v>
      </c>
      <c r="O821" s="8">
        <v>65000</v>
      </c>
      <c r="P821" s="8">
        <v>21000</v>
      </c>
      <c r="Q821" s="8">
        <v>96000</v>
      </c>
      <c r="R821" s="8">
        <v>61000</v>
      </c>
      <c r="S821" s="8">
        <v>30000</v>
      </c>
      <c r="T821" s="8">
        <v>21000</v>
      </c>
      <c r="V821" t="s">
        <v>216</v>
      </c>
      <c r="W821" s="8">
        <f>SUM(F813,F821)</f>
        <v>82</v>
      </c>
      <c r="X821" s="8">
        <f t="shared" ref="X821:X828" si="730">SUM(G813,G821)</f>
        <v>82</v>
      </c>
      <c r="Y821" s="8">
        <f t="shared" ref="Y821:Y828" si="731">SUM(H813,H821)</f>
        <v>1685000</v>
      </c>
      <c r="Z821" s="8">
        <f t="shared" ref="Z821:Z828" si="732">SUM(I813,I821)</f>
        <v>1626000</v>
      </c>
      <c r="AA821" s="8">
        <f t="shared" ref="AA821:AA828" si="733">SUM(J813,J821)</f>
        <v>932000</v>
      </c>
      <c r="AB821" s="8">
        <f t="shared" ref="AB821:AB828" si="734">SUM(K813,K821)</f>
        <v>932000</v>
      </c>
      <c r="AC821" s="8">
        <f t="shared" ref="AC821:AC828" si="735">SUM(L813,L821)</f>
        <v>609000</v>
      </c>
      <c r="AD821" s="8">
        <f t="shared" ref="AD821:AD828" si="736">SUM(M813,M821)</f>
        <v>0</v>
      </c>
      <c r="AE821" s="8">
        <f t="shared" ref="AE821:AE828" si="737">SUM(N813,N821)</f>
        <v>2000</v>
      </c>
      <c r="AF821" s="8">
        <f t="shared" ref="AF821:AF828" si="738">SUM(O813,O821)</f>
        <v>130000</v>
      </c>
      <c r="AG821" s="8">
        <f t="shared" ref="AG821:AG828" si="739">SUM(P813,P821)</f>
        <v>41000</v>
      </c>
      <c r="AH821" s="8">
        <f t="shared" ref="AH821:AH828" si="740">SUM(Q813,Q821)</f>
        <v>229000</v>
      </c>
      <c r="AI821" s="8">
        <f t="shared" ref="AI821:AI828" si="741">SUM(R813,R821)</f>
        <v>120000</v>
      </c>
      <c r="AJ821" s="8">
        <f t="shared" ref="AJ821:AJ828" si="742">SUM(S813,S821)</f>
        <v>87000</v>
      </c>
      <c r="AK821" s="8">
        <f t="shared" ref="AK821:AK828" si="743">SUM(T813,T821)</f>
        <v>85000</v>
      </c>
    </row>
    <row r="822" spans="1:37" ht="16" x14ac:dyDescent="0.2">
      <c r="A822" s="7" t="s">
        <v>915</v>
      </c>
      <c r="B822" s="7" t="s">
        <v>914</v>
      </c>
      <c r="C822" s="7" t="s">
        <v>777</v>
      </c>
      <c r="D822" s="7" t="s">
        <v>786</v>
      </c>
      <c r="E822" s="8">
        <v>2016</v>
      </c>
      <c r="F822" s="8">
        <v>26</v>
      </c>
      <c r="G822" s="8">
        <v>26</v>
      </c>
      <c r="H822" s="8">
        <v>743000</v>
      </c>
      <c r="I822" s="8">
        <v>737000</v>
      </c>
      <c r="J822" s="8">
        <v>475000</v>
      </c>
      <c r="K822" s="8">
        <v>475000</v>
      </c>
      <c r="L822" s="8">
        <v>238000</v>
      </c>
      <c r="M822" s="8">
        <v>0</v>
      </c>
      <c r="N822" s="8">
        <v>1000</v>
      </c>
      <c r="O822" s="8">
        <v>69000</v>
      </c>
      <c r="P822" s="8">
        <v>9000</v>
      </c>
      <c r="Q822" s="8">
        <v>79000</v>
      </c>
      <c r="R822" s="8">
        <v>50000</v>
      </c>
      <c r="S822" s="8">
        <v>30000</v>
      </c>
      <c r="T822" s="8">
        <v>24000</v>
      </c>
      <c r="V822" t="s">
        <v>216</v>
      </c>
      <c r="W822" s="8">
        <f t="shared" ref="W822:W827" si="744">SUM(F814,F822)</f>
        <v>83</v>
      </c>
      <c r="X822" s="8">
        <f t="shared" si="730"/>
        <v>83</v>
      </c>
      <c r="Y822" s="8">
        <f t="shared" si="731"/>
        <v>1740000</v>
      </c>
      <c r="Z822" s="8">
        <f t="shared" si="732"/>
        <v>1576000</v>
      </c>
      <c r="AA822" s="8">
        <f t="shared" si="733"/>
        <v>962000</v>
      </c>
      <c r="AB822" s="8">
        <f t="shared" si="734"/>
        <v>962000</v>
      </c>
      <c r="AC822" s="8">
        <f t="shared" si="735"/>
        <v>522000</v>
      </c>
      <c r="AD822" s="8">
        <f t="shared" si="736"/>
        <v>0</v>
      </c>
      <c r="AE822" s="8">
        <f t="shared" si="737"/>
        <v>4000</v>
      </c>
      <c r="AF822" s="8">
        <f t="shared" si="738"/>
        <v>139000</v>
      </c>
      <c r="AG822" s="8">
        <f t="shared" si="739"/>
        <v>17000</v>
      </c>
      <c r="AH822" s="8">
        <f t="shared" si="740"/>
        <v>166000</v>
      </c>
      <c r="AI822" s="8">
        <f t="shared" si="741"/>
        <v>113000</v>
      </c>
      <c r="AJ822" s="8">
        <f t="shared" si="742"/>
        <v>83000</v>
      </c>
      <c r="AK822" s="8">
        <f t="shared" si="743"/>
        <v>92000</v>
      </c>
    </row>
    <row r="823" spans="1:37" ht="16" x14ac:dyDescent="0.2">
      <c r="A823" s="7" t="s">
        <v>915</v>
      </c>
      <c r="B823" s="7" t="s">
        <v>914</v>
      </c>
      <c r="C823" s="7" t="s">
        <v>777</v>
      </c>
      <c r="D823" s="7" t="s">
        <v>786</v>
      </c>
      <c r="E823" s="8">
        <v>2017</v>
      </c>
      <c r="F823" s="8">
        <v>29</v>
      </c>
      <c r="G823" s="8">
        <v>29</v>
      </c>
      <c r="H823" s="8">
        <v>860000</v>
      </c>
      <c r="I823" s="8">
        <v>857000</v>
      </c>
      <c r="J823" s="8">
        <v>487000</v>
      </c>
      <c r="K823" s="8">
        <v>487000</v>
      </c>
      <c r="L823" s="8">
        <v>350000</v>
      </c>
      <c r="M823" s="8">
        <v>0</v>
      </c>
      <c r="N823" s="8">
        <v>0</v>
      </c>
      <c r="O823" s="8">
        <v>73000</v>
      </c>
      <c r="P823" s="8">
        <v>11000</v>
      </c>
      <c r="Q823" s="8">
        <v>172000</v>
      </c>
      <c r="R823" s="8">
        <v>61000</v>
      </c>
      <c r="S823" s="8">
        <v>33000</v>
      </c>
      <c r="T823" s="8">
        <v>20000</v>
      </c>
      <c r="V823" t="s">
        <v>216</v>
      </c>
      <c r="W823" s="8">
        <f t="shared" si="744"/>
        <v>83</v>
      </c>
      <c r="X823" s="8">
        <f t="shared" si="730"/>
        <v>83</v>
      </c>
      <c r="Y823" s="8">
        <f t="shared" si="731"/>
        <v>1774000</v>
      </c>
      <c r="Z823" s="8">
        <f t="shared" si="732"/>
        <v>1768000</v>
      </c>
      <c r="AA823" s="8">
        <f t="shared" si="733"/>
        <v>977000</v>
      </c>
      <c r="AB823" s="8">
        <f t="shared" si="734"/>
        <v>977000</v>
      </c>
      <c r="AC823" s="8">
        <f t="shared" si="735"/>
        <v>703000</v>
      </c>
      <c r="AD823" s="8">
        <f t="shared" si="736"/>
        <v>0</v>
      </c>
      <c r="AE823" s="8">
        <f t="shared" si="737"/>
        <v>1000</v>
      </c>
      <c r="AF823" s="8">
        <f t="shared" si="738"/>
        <v>143000</v>
      </c>
      <c r="AG823" s="8">
        <f t="shared" si="739"/>
        <v>45000</v>
      </c>
      <c r="AH823" s="8">
        <f t="shared" si="740"/>
        <v>341000</v>
      </c>
      <c r="AI823" s="8">
        <f t="shared" si="741"/>
        <v>107000</v>
      </c>
      <c r="AJ823" s="8">
        <f t="shared" si="742"/>
        <v>66000</v>
      </c>
      <c r="AK823" s="8">
        <f t="shared" si="743"/>
        <v>88000</v>
      </c>
    </row>
    <row r="824" spans="1:37" ht="16" x14ac:dyDescent="0.2">
      <c r="A824" s="7" t="s">
        <v>915</v>
      </c>
      <c r="B824" s="7" t="s">
        <v>914</v>
      </c>
      <c r="C824" s="7" t="s">
        <v>777</v>
      </c>
      <c r="D824" s="7" t="s">
        <v>786</v>
      </c>
      <c r="E824" s="8">
        <v>2018</v>
      </c>
      <c r="F824" s="8">
        <v>33</v>
      </c>
      <c r="G824" s="8">
        <v>33</v>
      </c>
      <c r="H824" s="8">
        <v>872000</v>
      </c>
      <c r="I824" s="8">
        <v>789000</v>
      </c>
      <c r="J824" s="8">
        <v>486000</v>
      </c>
      <c r="K824" s="8">
        <v>486000</v>
      </c>
      <c r="L824" s="8">
        <v>276000</v>
      </c>
      <c r="M824" s="8">
        <v>0</v>
      </c>
      <c r="N824" s="8">
        <v>2000</v>
      </c>
      <c r="O824" s="8">
        <v>70000</v>
      </c>
      <c r="P824" s="8">
        <v>13000</v>
      </c>
      <c r="Q824" s="8">
        <v>88000</v>
      </c>
      <c r="R824" s="8">
        <v>71000</v>
      </c>
      <c r="S824" s="8">
        <v>32000</v>
      </c>
      <c r="T824" s="8">
        <v>27000</v>
      </c>
      <c r="V824" t="s">
        <v>216</v>
      </c>
      <c r="W824" s="8">
        <f t="shared" si="744"/>
        <v>78</v>
      </c>
      <c r="X824" s="8">
        <f t="shared" si="730"/>
        <v>78</v>
      </c>
      <c r="Y824" s="8">
        <f t="shared" si="731"/>
        <v>1844000</v>
      </c>
      <c r="Z824" s="8">
        <f t="shared" si="732"/>
        <v>1675000</v>
      </c>
      <c r="AA824" s="8">
        <f t="shared" si="733"/>
        <v>1016000</v>
      </c>
      <c r="AB824" s="8">
        <f t="shared" si="734"/>
        <v>1016000</v>
      </c>
      <c r="AC824" s="8">
        <f t="shared" si="735"/>
        <v>565000</v>
      </c>
      <c r="AD824" s="8">
        <f t="shared" si="736"/>
        <v>0</v>
      </c>
      <c r="AE824" s="8">
        <f t="shared" si="737"/>
        <v>4000</v>
      </c>
      <c r="AF824" s="8">
        <f t="shared" si="738"/>
        <v>144000</v>
      </c>
      <c r="AG824" s="8">
        <f t="shared" si="739"/>
        <v>47000</v>
      </c>
      <c r="AH824" s="8">
        <f t="shared" si="740"/>
        <v>178000</v>
      </c>
      <c r="AI824" s="8">
        <f t="shared" si="741"/>
        <v>128000</v>
      </c>
      <c r="AJ824" s="8">
        <f t="shared" si="742"/>
        <v>64000</v>
      </c>
      <c r="AK824" s="8">
        <f t="shared" si="743"/>
        <v>94000</v>
      </c>
    </row>
    <row r="825" spans="1:37" ht="16" x14ac:dyDescent="0.2">
      <c r="A825" s="7" t="s">
        <v>915</v>
      </c>
      <c r="B825" s="7" t="s">
        <v>914</v>
      </c>
      <c r="C825" s="7" t="s">
        <v>777</v>
      </c>
      <c r="D825" s="7" t="s">
        <v>786</v>
      </c>
      <c r="E825" s="8">
        <v>2019</v>
      </c>
      <c r="F825" s="8">
        <v>29</v>
      </c>
      <c r="G825" s="8">
        <v>29</v>
      </c>
      <c r="H825" s="8">
        <v>949000</v>
      </c>
      <c r="I825" s="8">
        <v>884000</v>
      </c>
      <c r="J825" s="8">
        <v>589000</v>
      </c>
      <c r="K825" s="8">
        <v>589000</v>
      </c>
      <c r="L825" s="8">
        <v>277000</v>
      </c>
      <c r="M825" s="8">
        <v>0</v>
      </c>
      <c r="N825" s="8">
        <v>1000</v>
      </c>
      <c r="O825" s="8">
        <v>71000</v>
      </c>
      <c r="P825" s="8">
        <v>14000</v>
      </c>
      <c r="Q825" s="8">
        <v>93000</v>
      </c>
      <c r="R825" s="8">
        <v>58000</v>
      </c>
      <c r="S825" s="8">
        <v>40000</v>
      </c>
      <c r="T825" s="8">
        <v>18000</v>
      </c>
      <c r="V825" t="s">
        <v>216</v>
      </c>
      <c r="W825" s="8">
        <f t="shared" si="744"/>
        <v>69</v>
      </c>
      <c r="X825" s="8">
        <f t="shared" si="730"/>
        <v>69</v>
      </c>
      <c r="Y825" s="8">
        <f t="shared" si="731"/>
        <v>1896000</v>
      </c>
      <c r="Z825" s="8">
        <f t="shared" si="732"/>
        <v>1761000</v>
      </c>
      <c r="AA825" s="8">
        <f t="shared" si="733"/>
        <v>1100000</v>
      </c>
      <c r="AB825" s="8">
        <f t="shared" si="734"/>
        <v>1100000</v>
      </c>
      <c r="AC825" s="8">
        <f t="shared" si="735"/>
        <v>572000</v>
      </c>
      <c r="AD825" s="8">
        <f t="shared" si="736"/>
        <v>0</v>
      </c>
      <c r="AE825" s="8">
        <f t="shared" si="737"/>
        <v>2000</v>
      </c>
      <c r="AF825" s="8">
        <f t="shared" si="738"/>
        <v>143000</v>
      </c>
      <c r="AG825" s="8">
        <f t="shared" si="739"/>
        <v>28000</v>
      </c>
      <c r="AH825" s="8">
        <f t="shared" si="740"/>
        <v>208000</v>
      </c>
      <c r="AI825" s="8">
        <f t="shared" si="741"/>
        <v>97000</v>
      </c>
      <c r="AJ825" s="8">
        <f t="shared" si="742"/>
        <v>94000</v>
      </c>
      <c r="AK825" s="8">
        <f t="shared" si="743"/>
        <v>89000</v>
      </c>
    </row>
    <row r="826" spans="1:37" ht="16" x14ac:dyDescent="0.2">
      <c r="A826" s="7" t="s">
        <v>915</v>
      </c>
      <c r="B826" s="7" t="s">
        <v>914</v>
      </c>
      <c r="C826" s="7" t="s">
        <v>777</v>
      </c>
      <c r="D826" s="7" t="s">
        <v>786</v>
      </c>
      <c r="E826" s="8">
        <v>2020</v>
      </c>
      <c r="F826" s="8">
        <v>27</v>
      </c>
      <c r="G826" s="8">
        <v>27</v>
      </c>
      <c r="H826" s="8">
        <v>877000</v>
      </c>
      <c r="I826" s="8">
        <v>867000</v>
      </c>
      <c r="J826" s="8">
        <v>567000</v>
      </c>
      <c r="K826" s="8">
        <v>567000</v>
      </c>
      <c r="L826" s="8">
        <v>279000</v>
      </c>
      <c r="M826" s="8">
        <v>0</v>
      </c>
      <c r="N826" s="8">
        <v>0</v>
      </c>
      <c r="O826" s="8">
        <v>66000</v>
      </c>
      <c r="P826" s="8">
        <v>18000</v>
      </c>
      <c r="Q826" s="8">
        <v>101000</v>
      </c>
      <c r="R826" s="8">
        <v>66000</v>
      </c>
      <c r="S826" s="8">
        <v>28000</v>
      </c>
      <c r="T826" s="8">
        <v>21000</v>
      </c>
      <c r="V826" t="s">
        <v>216</v>
      </c>
      <c r="W826" s="8">
        <f t="shared" si="744"/>
        <v>68</v>
      </c>
      <c r="X826" s="8">
        <f t="shared" si="730"/>
        <v>68</v>
      </c>
      <c r="Y826" s="8">
        <f t="shared" si="731"/>
        <v>1747000</v>
      </c>
      <c r="Z826" s="8">
        <f t="shared" si="732"/>
        <v>1723000</v>
      </c>
      <c r="AA826" s="8">
        <f t="shared" si="733"/>
        <v>1076000</v>
      </c>
      <c r="AB826" s="8">
        <f t="shared" si="734"/>
        <v>1076000</v>
      </c>
      <c r="AC826" s="8">
        <f t="shared" si="735"/>
        <v>557000</v>
      </c>
      <c r="AD826" s="8">
        <f t="shared" si="736"/>
        <v>0</v>
      </c>
      <c r="AE826" s="8">
        <f t="shared" si="737"/>
        <v>0</v>
      </c>
      <c r="AF826" s="8">
        <f t="shared" si="738"/>
        <v>131000</v>
      </c>
      <c r="AG826" s="8">
        <f t="shared" si="739"/>
        <v>36000</v>
      </c>
      <c r="AH826" s="8">
        <f t="shared" si="740"/>
        <v>212000</v>
      </c>
      <c r="AI826" s="8">
        <f t="shared" si="741"/>
        <v>118000</v>
      </c>
      <c r="AJ826" s="8">
        <f t="shared" si="742"/>
        <v>60000</v>
      </c>
      <c r="AK826" s="8">
        <f t="shared" si="743"/>
        <v>90000</v>
      </c>
    </row>
    <row r="827" spans="1:37" ht="16" x14ac:dyDescent="0.2">
      <c r="A827" s="7" t="s">
        <v>915</v>
      </c>
      <c r="B827" s="7" t="s">
        <v>914</v>
      </c>
      <c r="C827" s="7" t="s">
        <v>777</v>
      </c>
      <c r="D827" s="7" t="s">
        <v>786</v>
      </c>
      <c r="E827" s="8">
        <v>2021</v>
      </c>
      <c r="F827" s="8">
        <v>25</v>
      </c>
      <c r="G827" s="8">
        <v>25</v>
      </c>
      <c r="H827" s="8">
        <v>854000</v>
      </c>
      <c r="I827" s="8">
        <v>853000</v>
      </c>
      <c r="J827" s="8">
        <v>569000</v>
      </c>
      <c r="K827" s="8">
        <v>569000</v>
      </c>
      <c r="L827" s="8">
        <v>274000</v>
      </c>
      <c r="M827" s="8">
        <v>0</v>
      </c>
      <c r="N827" s="8">
        <v>1000</v>
      </c>
      <c r="O827" s="8">
        <v>65000</v>
      </c>
      <c r="P827" s="8">
        <v>20000</v>
      </c>
      <c r="Q827" s="8">
        <v>91000</v>
      </c>
      <c r="R827" s="8">
        <v>55000</v>
      </c>
      <c r="S827" s="8">
        <v>42000</v>
      </c>
      <c r="T827" s="8">
        <v>10000</v>
      </c>
      <c r="V827" t="s">
        <v>216</v>
      </c>
      <c r="W827" s="8">
        <f t="shared" si="744"/>
        <v>66</v>
      </c>
      <c r="X827" s="8">
        <f t="shared" si="730"/>
        <v>66</v>
      </c>
      <c r="Y827" s="8">
        <f t="shared" si="731"/>
        <v>1690000</v>
      </c>
      <c r="Z827" s="8">
        <f t="shared" si="732"/>
        <v>1687000</v>
      </c>
      <c r="AA827" s="8">
        <f t="shared" si="733"/>
        <v>1081000</v>
      </c>
      <c r="AB827" s="8">
        <f t="shared" si="734"/>
        <v>1081000</v>
      </c>
      <c r="AC827" s="8">
        <f t="shared" si="735"/>
        <v>532000</v>
      </c>
      <c r="AD827" s="8">
        <f t="shared" si="736"/>
        <v>0</v>
      </c>
      <c r="AE827" s="8">
        <f t="shared" si="737"/>
        <v>4000</v>
      </c>
      <c r="AF827" s="8">
        <f t="shared" si="738"/>
        <v>131000</v>
      </c>
      <c r="AG827" s="8">
        <f t="shared" si="739"/>
        <v>40000</v>
      </c>
      <c r="AH827" s="8">
        <f t="shared" si="740"/>
        <v>180000</v>
      </c>
      <c r="AI827" s="8">
        <f t="shared" si="741"/>
        <v>92000</v>
      </c>
      <c r="AJ827" s="8">
        <f t="shared" si="742"/>
        <v>85000</v>
      </c>
      <c r="AK827" s="8">
        <f t="shared" si="743"/>
        <v>74000</v>
      </c>
    </row>
    <row r="828" spans="1:37" ht="16" x14ac:dyDescent="0.2">
      <c r="A828" s="7" t="s">
        <v>915</v>
      </c>
      <c r="B828" s="7" t="s">
        <v>914</v>
      </c>
      <c r="C828" s="7" t="s">
        <v>777</v>
      </c>
      <c r="D828" s="7" t="s">
        <v>786</v>
      </c>
      <c r="E828" s="8">
        <v>2022</v>
      </c>
      <c r="F828" s="8">
        <v>31</v>
      </c>
      <c r="G828" s="8">
        <v>31</v>
      </c>
      <c r="H828" s="8">
        <v>817000</v>
      </c>
      <c r="I828" s="8">
        <v>775000</v>
      </c>
      <c r="J828" s="8">
        <v>491000</v>
      </c>
      <c r="K828" s="8">
        <v>491000</v>
      </c>
      <c r="L828" s="8">
        <v>284000</v>
      </c>
      <c r="M828" s="8">
        <v>3000</v>
      </c>
      <c r="N828" s="8">
        <v>1000</v>
      </c>
      <c r="O828" s="8">
        <v>67000</v>
      </c>
      <c r="P828" s="8">
        <v>20000</v>
      </c>
      <c r="Q828" s="8">
        <v>94000</v>
      </c>
      <c r="R828" s="8">
        <v>58000</v>
      </c>
      <c r="S828" s="8">
        <v>41000</v>
      </c>
      <c r="T828" s="8">
        <v>0</v>
      </c>
      <c r="V828" t="s">
        <v>216</v>
      </c>
      <c r="W828" s="8">
        <f>SUM(F820,F828)</f>
        <v>74</v>
      </c>
      <c r="X828" s="8">
        <f t="shared" si="730"/>
        <v>74</v>
      </c>
      <c r="Y828" s="8">
        <f t="shared" si="731"/>
        <v>1611000</v>
      </c>
      <c r="Z828" s="8">
        <f t="shared" si="732"/>
        <v>1561000</v>
      </c>
      <c r="AA828" s="8">
        <f t="shared" si="733"/>
        <v>941000</v>
      </c>
      <c r="AB828" s="8">
        <f t="shared" si="734"/>
        <v>941000</v>
      </c>
      <c r="AC828" s="8">
        <f t="shared" si="735"/>
        <v>550000</v>
      </c>
      <c r="AD828" s="8">
        <f t="shared" si="736"/>
        <v>3000</v>
      </c>
      <c r="AE828" s="8">
        <f t="shared" si="737"/>
        <v>2000</v>
      </c>
      <c r="AF828" s="8">
        <f t="shared" si="738"/>
        <v>136000</v>
      </c>
      <c r="AG828" s="8">
        <f t="shared" si="739"/>
        <v>40000</v>
      </c>
      <c r="AH828" s="8">
        <f t="shared" si="740"/>
        <v>189000</v>
      </c>
      <c r="AI828" s="8">
        <f t="shared" si="741"/>
        <v>97000</v>
      </c>
      <c r="AJ828" s="8">
        <f t="shared" si="742"/>
        <v>83000</v>
      </c>
      <c r="AK828" s="8">
        <f t="shared" si="743"/>
        <v>70000</v>
      </c>
    </row>
    <row r="829" spans="1:37" x14ac:dyDescent="0.2">
      <c r="A829" s="7" t="s">
        <v>911</v>
      </c>
      <c r="B829" s="7" t="s">
        <v>910</v>
      </c>
      <c r="C829" s="7" t="s">
        <v>777</v>
      </c>
      <c r="D829" s="7" t="s">
        <v>786</v>
      </c>
      <c r="E829" s="8">
        <v>2015</v>
      </c>
      <c r="F829" s="8">
        <v>5255</v>
      </c>
      <c r="G829" s="8">
        <v>5255</v>
      </c>
      <c r="H829" s="8">
        <v>50606000</v>
      </c>
      <c r="I829" s="8">
        <v>50340000</v>
      </c>
      <c r="J829" s="8">
        <v>30111000</v>
      </c>
      <c r="K829" s="8">
        <v>30111000</v>
      </c>
      <c r="L829" s="8">
        <v>17700000</v>
      </c>
      <c r="M829" s="8">
        <v>3873000</v>
      </c>
      <c r="N829" s="8">
        <v>1689000</v>
      </c>
      <c r="O829" s="8">
        <v>884000</v>
      </c>
      <c r="P829" s="8">
        <v>2981000</v>
      </c>
      <c r="Q829" s="8">
        <v>4013000</v>
      </c>
      <c r="R829" s="8">
        <v>3526000</v>
      </c>
      <c r="S829" s="8">
        <v>734000</v>
      </c>
      <c r="T829" s="8">
        <v>2242000</v>
      </c>
    </row>
    <row r="830" spans="1:37" x14ac:dyDescent="0.2">
      <c r="A830" s="7" t="s">
        <v>911</v>
      </c>
      <c r="B830" s="7" t="s">
        <v>910</v>
      </c>
      <c r="C830" s="7" t="s">
        <v>777</v>
      </c>
      <c r="D830" s="7" t="s">
        <v>786</v>
      </c>
      <c r="E830" s="8">
        <v>2016</v>
      </c>
      <c r="F830" s="8">
        <v>5289</v>
      </c>
      <c r="G830" s="8">
        <v>5289</v>
      </c>
      <c r="H830" s="8">
        <v>84831000</v>
      </c>
      <c r="I830" s="8">
        <v>52298000</v>
      </c>
      <c r="J830" s="8">
        <v>31575000</v>
      </c>
      <c r="K830" s="8">
        <v>31575000</v>
      </c>
      <c r="L830" s="8">
        <v>17998000</v>
      </c>
      <c r="M830" s="8">
        <v>3774000</v>
      </c>
      <c r="N830" s="8">
        <v>1699000</v>
      </c>
      <c r="O830" s="8">
        <v>821000</v>
      </c>
      <c r="P830" s="8">
        <v>2920000</v>
      </c>
      <c r="Q830" s="8">
        <v>4029000</v>
      </c>
      <c r="R830" s="8">
        <v>3642000</v>
      </c>
      <c r="S830" s="8">
        <v>1113000</v>
      </c>
      <c r="T830" s="8">
        <v>2462000</v>
      </c>
    </row>
    <row r="831" spans="1:37" x14ac:dyDescent="0.2">
      <c r="A831" s="7" t="s">
        <v>911</v>
      </c>
      <c r="B831" s="7" t="s">
        <v>910</v>
      </c>
      <c r="C831" s="7" t="s">
        <v>777</v>
      </c>
      <c r="D831" s="7" t="s">
        <v>786</v>
      </c>
      <c r="E831" s="8">
        <v>2017</v>
      </c>
      <c r="F831" s="8">
        <v>5312</v>
      </c>
      <c r="G831" s="8">
        <v>5312</v>
      </c>
      <c r="H831" s="8">
        <v>66881000</v>
      </c>
      <c r="I831" s="8">
        <v>53678000</v>
      </c>
      <c r="J831" s="8">
        <v>32511000</v>
      </c>
      <c r="K831" s="8">
        <v>32511000</v>
      </c>
      <c r="L831" s="8">
        <v>18497000</v>
      </c>
      <c r="M831" s="8">
        <v>3858000</v>
      </c>
      <c r="N831" s="8">
        <v>1709000</v>
      </c>
      <c r="O831" s="8">
        <v>892000</v>
      </c>
      <c r="P831" s="8">
        <v>2993000</v>
      </c>
      <c r="Q831" s="8">
        <v>3889000</v>
      </c>
      <c r="R831" s="8">
        <v>3969000</v>
      </c>
      <c r="S831" s="8">
        <v>1187000</v>
      </c>
      <c r="T831" s="8">
        <v>2411000</v>
      </c>
    </row>
    <row r="832" spans="1:37" x14ac:dyDescent="0.2">
      <c r="A832" s="7" t="s">
        <v>911</v>
      </c>
      <c r="B832" s="7" t="s">
        <v>910</v>
      </c>
      <c r="C832" s="7" t="s">
        <v>777</v>
      </c>
      <c r="D832" s="7" t="s">
        <v>786</v>
      </c>
      <c r="E832" s="8">
        <v>2018</v>
      </c>
      <c r="F832" s="8">
        <v>5322</v>
      </c>
      <c r="G832" s="8">
        <v>5322</v>
      </c>
      <c r="H832" s="8">
        <v>95946000</v>
      </c>
      <c r="I832" s="8">
        <v>55373000</v>
      </c>
      <c r="J832" s="8">
        <v>33765000</v>
      </c>
      <c r="K832" s="8">
        <v>33765000</v>
      </c>
      <c r="L832" s="8">
        <v>18861000</v>
      </c>
      <c r="M832" s="8">
        <v>4000000</v>
      </c>
      <c r="N832" s="8">
        <v>1730000</v>
      </c>
      <c r="O832" s="8">
        <v>854000</v>
      </c>
      <c r="P832" s="8">
        <v>3020000</v>
      </c>
      <c r="Q832" s="8">
        <v>4141000</v>
      </c>
      <c r="R832" s="8">
        <v>4125000</v>
      </c>
      <c r="S832" s="8">
        <v>991000</v>
      </c>
      <c r="T832" s="8">
        <v>2426000</v>
      </c>
    </row>
    <row r="833" spans="1:37" x14ac:dyDescent="0.2">
      <c r="A833" s="7" t="s">
        <v>911</v>
      </c>
      <c r="B833" s="7" t="s">
        <v>910</v>
      </c>
      <c r="C833" s="7" t="s">
        <v>777</v>
      </c>
      <c r="D833" s="7" t="s">
        <v>786</v>
      </c>
      <c r="E833" s="8">
        <v>2019</v>
      </c>
      <c r="F833" s="8">
        <v>5455</v>
      </c>
      <c r="G833" s="8">
        <v>5455</v>
      </c>
      <c r="H833" s="8">
        <v>87534000</v>
      </c>
      <c r="I833" s="8">
        <v>58854000</v>
      </c>
      <c r="J833" s="8">
        <v>35976000</v>
      </c>
      <c r="K833" s="8">
        <v>35976000</v>
      </c>
      <c r="L833" s="8">
        <v>20037000</v>
      </c>
      <c r="M833" s="8">
        <v>4111000</v>
      </c>
      <c r="N833" s="8">
        <v>2100000</v>
      </c>
      <c r="O833" s="8">
        <v>986000</v>
      </c>
      <c r="P833" s="8">
        <v>2943000</v>
      </c>
      <c r="Q833" s="8">
        <v>4343000</v>
      </c>
      <c r="R833" s="8">
        <v>4265000</v>
      </c>
      <c r="S833" s="8">
        <v>1289000</v>
      </c>
      <c r="T833" s="8">
        <v>2551000</v>
      </c>
    </row>
    <row r="834" spans="1:37" x14ac:dyDescent="0.2">
      <c r="A834" s="7" t="s">
        <v>911</v>
      </c>
      <c r="B834" s="7" t="s">
        <v>910</v>
      </c>
      <c r="C834" s="7" t="s">
        <v>777</v>
      </c>
      <c r="D834" s="7" t="s">
        <v>786</v>
      </c>
      <c r="E834" s="8">
        <v>2020</v>
      </c>
      <c r="F834" s="8">
        <v>5637</v>
      </c>
      <c r="G834" s="8">
        <v>5637</v>
      </c>
      <c r="H834" s="8">
        <v>68103000</v>
      </c>
      <c r="I834" s="8">
        <v>59272000</v>
      </c>
      <c r="J834" s="8">
        <v>35950000</v>
      </c>
      <c r="K834" s="8">
        <v>35950000</v>
      </c>
      <c r="L834" s="8">
        <v>20730000</v>
      </c>
      <c r="M834" s="8">
        <v>4996000</v>
      </c>
      <c r="N834" s="8">
        <v>2290000</v>
      </c>
      <c r="O834" s="8">
        <v>830000</v>
      </c>
      <c r="P834" s="8">
        <v>3026000</v>
      </c>
      <c r="Q834" s="8">
        <v>4235000</v>
      </c>
      <c r="R834" s="8">
        <v>4218000</v>
      </c>
      <c r="S834" s="8">
        <v>1135000</v>
      </c>
      <c r="T834" s="8">
        <v>2356000</v>
      </c>
    </row>
    <row r="835" spans="1:37" x14ac:dyDescent="0.2">
      <c r="A835" s="7" t="s">
        <v>911</v>
      </c>
      <c r="B835" s="7" t="s">
        <v>910</v>
      </c>
      <c r="C835" s="7" t="s">
        <v>777</v>
      </c>
      <c r="D835" s="7" t="s">
        <v>786</v>
      </c>
      <c r="E835" s="8">
        <v>2021</v>
      </c>
      <c r="F835" s="8">
        <v>5264</v>
      </c>
      <c r="G835" s="8">
        <v>5264</v>
      </c>
      <c r="H835" s="8">
        <v>73894000</v>
      </c>
      <c r="I835" s="8">
        <v>65520000</v>
      </c>
      <c r="J835" s="8">
        <v>41328000</v>
      </c>
      <c r="K835" s="8">
        <v>41328000</v>
      </c>
      <c r="L835" s="8">
        <v>21838000</v>
      </c>
      <c r="M835" s="8">
        <v>6003000</v>
      </c>
      <c r="N835" s="8">
        <v>1621000</v>
      </c>
      <c r="O835" s="8">
        <v>1020000</v>
      </c>
      <c r="P835" s="8">
        <v>3170000</v>
      </c>
      <c r="Q835" s="8">
        <v>4915000</v>
      </c>
      <c r="R835" s="8">
        <v>4120000</v>
      </c>
      <c r="S835" s="8">
        <v>989000</v>
      </c>
      <c r="T835" s="8">
        <v>2030000</v>
      </c>
    </row>
    <row r="836" spans="1:37" x14ac:dyDescent="0.2">
      <c r="A836" s="7" t="s">
        <v>911</v>
      </c>
      <c r="B836" s="7" t="s">
        <v>910</v>
      </c>
      <c r="C836" s="7" t="s">
        <v>777</v>
      </c>
      <c r="D836" s="7" t="s">
        <v>786</v>
      </c>
      <c r="E836" s="8">
        <v>2022</v>
      </c>
      <c r="F836" s="8">
        <v>5385</v>
      </c>
      <c r="G836" s="8">
        <v>5385</v>
      </c>
      <c r="H836" s="8">
        <v>72870000</v>
      </c>
      <c r="I836" s="8">
        <v>68798000</v>
      </c>
      <c r="J836" s="8">
        <v>42111000</v>
      </c>
      <c r="K836" s="8">
        <v>42111000</v>
      </c>
      <c r="L836" s="8">
        <v>23703000</v>
      </c>
      <c r="M836" s="8">
        <v>6204000</v>
      </c>
      <c r="N836" s="8">
        <v>1968000</v>
      </c>
      <c r="O836" s="8">
        <v>1217000</v>
      </c>
      <c r="P836" s="8">
        <v>3342000</v>
      </c>
      <c r="Q836" s="8">
        <v>5147000</v>
      </c>
      <c r="R836" s="8">
        <v>4802000</v>
      </c>
      <c r="S836" s="8">
        <v>1023000</v>
      </c>
      <c r="T836" s="8">
        <v>2637000</v>
      </c>
    </row>
    <row r="837" spans="1:37" ht="16" x14ac:dyDescent="0.2">
      <c r="A837" s="7" t="s">
        <v>913</v>
      </c>
      <c r="B837" s="7" t="s">
        <v>912</v>
      </c>
      <c r="C837" s="7" t="s">
        <v>777</v>
      </c>
      <c r="D837" s="7" t="s">
        <v>786</v>
      </c>
      <c r="E837" s="8">
        <v>2015</v>
      </c>
      <c r="F837" s="8">
        <v>3536</v>
      </c>
      <c r="G837" s="8">
        <v>3536</v>
      </c>
      <c r="H837" s="8">
        <v>45847000</v>
      </c>
      <c r="I837" s="8">
        <v>44578000</v>
      </c>
      <c r="J837" s="8">
        <v>27022000</v>
      </c>
      <c r="K837" s="8">
        <v>27022000</v>
      </c>
      <c r="L837" s="8">
        <v>16445000</v>
      </c>
      <c r="M837" s="8">
        <v>5234000</v>
      </c>
      <c r="N837" s="8">
        <v>1314000</v>
      </c>
      <c r="O837" s="8">
        <v>688000</v>
      </c>
      <c r="P837" s="8">
        <v>2347000</v>
      </c>
      <c r="Q837" s="8">
        <v>3862000</v>
      </c>
      <c r="R837" s="8">
        <v>2370000</v>
      </c>
      <c r="S837" s="8">
        <v>630000</v>
      </c>
      <c r="T837" s="8">
        <v>783000</v>
      </c>
      <c r="V837" t="s">
        <v>200</v>
      </c>
      <c r="W837" s="8">
        <f>SUM(F829,F837)</f>
        <v>8791</v>
      </c>
      <c r="X837" s="8">
        <f t="shared" ref="X837:X844" si="745">SUM(G829,G837)</f>
        <v>8791</v>
      </c>
      <c r="Y837" s="8">
        <f t="shared" ref="Y837:Y844" si="746">SUM(H829,H837)</f>
        <v>96453000</v>
      </c>
      <c r="Z837" s="8">
        <f t="shared" ref="Z837:Z844" si="747">SUM(I829,I837)</f>
        <v>94918000</v>
      </c>
      <c r="AA837" s="8">
        <f t="shared" ref="AA837:AA844" si="748">SUM(J829,J837)</f>
        <v>57133000</v>
      </c>
      <c r="AB837" s="8">
        <f t="shared" ref="AB837:AB844" si="749">SUM(K829,K837)</f>
        <v>57133000</v>
      </c>
      <c r="AC837" s="8">
        <f t="shared" ref="AC837:AC844" si="750">SUM(L829,L837)</f>
        <v>34145000</v>
      </c>
      <c r="AD837" s="8">
        <f t="shared" ref="AD837:AD844" si="751">SUM(M829,M837)</f>
        <v>9107000</v>
      </c>
      <c r="AE837" s="8">
        <f t="shared" ref="AE837:AE844" si="752">SUM(N829,N837)</f>
        <v>3003000</v>
      </c>
      <c r="AF837" s="8">
        <f t="shared" ref="AF837:AF844" si="753">SUM(O829,O837)</f>
        <v>1572000</v>
      </c>
      <c r="AG837" s="8">
        <f t="shared" ref="AG837:AG844" si="754">SUM(P829,P837)</f>
        <v>5328000</v>
      </c>
      <c r="AH837" s="8">
        <f t="shared" ref="AH837:AH844" si="755">SUM(Q829,Q837)</f>
        <v>7875000</v>
      </c>
      <c r="AI837" s="8">
        <f t="shared" ref="AI837:AI844" si="756">SUM(R829,R837)</f>
        <v>5896000</v>
      </c>
      <c r="AJ837" s="8">
        <f t="shared" ref="AJ837:AJ844" si="757">SUM(S829,S837)</f>
        <v>1364000</v>
      </c>
      <c r="AK837" s="8">
        <f t="shared" ref="AK837:AK844" si="758">SUM(T829,T837)</f>
        <v>3025000</v>
      </c>
    </row>
    <row r="838" spans="1:37" ht="16" x14ac:dyDescent="0.2">
      <c r="A838" s="7" t="s">
        <v>913</v>
      </c>
      <c r="B838" s="7" t="s">
        <v>912</v>
      </c>
      <c r="C838" s="7" t="s">
        <v>777</v>
      </c>
      <c r="D838" s="7" t="s">
        <v>786</v>
      </c>
      <c r="E838" s="8">
        <v>2016</v>
      </c>
      <c r="F838" s="8">
        <v>3619</v>
      </c>
      <c r="G838" s="8">
        <v>3619</v>
      </c>
      <c r="H838" s="8">
        <v>55110000</v>
      </c>
      <c r="I838" s="8">
        <v>46139000</v>
      </c>
      <c r="J838" s="8">
        <v>27819000</v>
      </c>
      <c r="K838" s="8">
        <v>27819000</v>
      </c>
      <c r="L838" s="8">
        <v>17317000</v>
      </c>
      <c r="M838" s="8">
        <v>5960000</v>
      </c>
      <c r="N838" s="8">
        <v>1216000</v>
      </c>
      <c r="O838" s="8">
        <v>538000</v>
      </c>
      <c r="P838" s="8">
        <v>2280000</v>
      </c>
      <c r="Q838" s="8">
        <v>4103000</v>
      </c>
      <c r="R838" s="8">
        <v>2436000</v>
      </c>
      <c r="S838" s="8">
        <v>784000</v>
      </c>
      <c r="T838" s="8">
        <v>753000</v>
      </c>
      <c r="V838" t="s">
        <v>200</v>
      </c>
      <c r="W838" s="8">
        <f t="shared" ref="W838:W843" si="759">SUM(F830,F838)</f>
        <v>8908</v>
      </c>
      <c r="X838" s="8">
        <f t="shared" si="745"/>
        <v>8908</v>
      </c>
      <c r="Y838" s="8">
        <f t="shared" si="746"/>
        <v>139941000</v>
      </c>
      <c r="Z838" s="8">
        <f t="shared" si="747"/>
        <v>98437000</v>
      </c>
      <c r="AA838" s="8">
        <f t="shared" si="748"/>
        <v>59394000</v>
      </c>
      <c r="AB838" s="8">
        <f t="shared" si="749"/>
        <v>59394000</v>
      </c>
      <c r="AC838" s="8">
        <f t="shared" si="750"/>
        <v>35315000</v>
      </c>
      <c r="AD838" s="8">
        <f t="shared" si="751"/>
        <v>9734000</v>
      </c>
      <c r="AE838" s="8">
        <f t="shared" si="752"/>
        <v>2915000</v>
      </c>
      <c r="AF838" s="8">
        <f t="shared" si="753"/>
        <v>1359000</v>
      </c>
      <c r="AG838" s="8">
        <f t="shared" si="754"/>
        <v>5200000</v>
      </c>
      <c r="AH838" s="8">
        <f t="shared" si="755"/>
        <v>8132000</v>
      </c>
      <c r="AI838" s="8">
        <f t="shared" si="756"/>
        <v>6078000</v>
      </c>
      <c r="AJ838" s="8">
        <f t="shared" si="757"/>
        <v>1897000</v>
      </c>
      <c r="AK838" s="8">
        <f t="shared" si="758"/>
        <v>3215000</v>
      </c>
    </row>
    <row r="839" spans="1:37" ht="16" x14ac:dyDescent="0.2">
      <c r="A839" s="7" t="s">
        <v>913</v>
      </c>
      <c r="B839" s="7" t="s">
        <v>912</v>
      </c>
      <c r="C839" s="7" t="s">
        <v>777</v>
      </c>
      <c r="D839" s="7" t="s">
        <v>786</v>
      </c>
      <c r="E839" s="8">
        <v>2017</v>
      </c>
      <c r="F839" s="8">
        <v>3662</v>
      </c>
      <c r="G839" s="8">
        <v>3662</v>
      </c>
      <c r="H839" s="8">
        <v>75988000</v>
      </c>
      <c r="I839" s="8">
        <v>46923000</v>
      </c>
      <c r="J839" s="8">
        <v>28157000</v>
      </c>
      <c r="K839" s="8">
        <v>28157000</v>
      </c>
      <c r="L839" s="8">
        <v>17778000</v>
      </c>
      <c r="M839" s="8">
        <v>6378000</v>
      </c>
      <c r="N839" s="8">
        <v>1221000</v>
      </c>
      <c r="O839" s="8">
        <v>545000</v>
      </c>
      <c r="P839" s="8">
        <v>2277000</v>
      </c>
      <c r="Q839" s="8">
        <v>3949000</v>
      </c>
      <c r="R839" s="8">
        <v>2531000</v>
      </c>
      <c r="S839" s="8">
        <v>877000</v>
      </c>
      <c r="T839" s="8">
        <v>733000</v>
      </c>
      <c r="V839" t="s">
        <v>200</v>
      </c>
      <c r="W839" s="8">
        <f t="shared" si="759"/>
        <v>8974</v>
      </c>
      <c r="X839" s="8">
        <f t="shared" si="745"/>
        <v>8974</v>
      </c>
      <c r="Y839" s="8">
        <f t="shared" si="746"/>
        <v>142869000</v>
      </c>
      <c r="Z839" s="8">
        <f t="shared" si="747"/>
        <v>100601000</v>
      </c>
      <c r="AA839" s="8">
        <f t="shared" si="748"/>
        <v>60668000</v>
      </c>
      <c r="AB839" s="8">
        <f t="shared" si="749"/>
        <v>60668000</v>
      </c>
      <c r="AC839" s="8">
        <f t="shared" si="750"/>
        <v>36275000</v>
      </c>
      <c r="AD839" s="8">
        <f t="shared" si="751"/>
        <v>10236000</v>
      </c>
      <c r="AE839" s="8">
        <f t="shared" si="752"/>
        <v>2930000</v>
      </c>
      <c r="AF839" s="8">
        <f t="shared" si="753"/>
        <v>1437000</v>
      </c>
      <c r="AG839" s="8">
        <f t="shared" si="754"/>
        <v>5270000</v>
      </c>
      <c r="AH839" s="8">
        <f t="shared" si="755"/>
        <v>7838000</v>
      </c>
      <c r="AI839" s="8">
        <f t="shared" si="756"/>
        <v>6500000</v>
      </c>
      <c r="AJ839" s="8">
        <f t="shared" si="757"/>
        <v>2064000</v>
      </c>
      <c r="AK839" s="8">
        <f t="shared" si="758"/>
        <v>3144000</v>
      </c>
    </row>
    <row r="840" spans="1:37" ht="16" x14ac:dyDescent="0.2">
      <c r="A840" s="7" t="s">
        <v>913</v>
      </c>
      <c r="B840" s="7" t="s">
        <v>912</v>
      </c>
      <c r="C840" s="7" t="s">
        <v>777</v>
      </c>
      <c r="D840" s="7" t="s">
        <v>786</v>
      </c>
      <c r="E840" s="8">
        <v>2018</v>
      </c>
      <c r="F840" s="8">
        <v>3637</v>
      </c>
      <c r="G840" s="8">
        <v>3637</v>
      </c>
      <c r="H840" s="8">
        <v>72799000</v>
      </c>
      <c r="I840" s="8">
        <v>47606000</v>
      </c>
      <c r="J840" s="8">
        <v>28180000</v>
      </c>
      <c r="K840" s="8">
        <v>28180000</v>
      </c>
      <c r="L840" s="8">
        <v>18412000</v>
      </c>
      <c r="M840" s="8">
        <v>7106000</v>
      </c>
      <c r="N840" s="8">
        <v>1129000</v>
      </c>
      <c r="O840" s="8">
        <v>572000</v>
      </c>
      <c r="P840" s="8">
        <v>2128000</v>
      </c>
      <c r="Q840" s="8">
        <v>4094000</v>
      </c>
      <c r="R840" s="8">
        <v>2652000</v>
      </c>
      <c r="S840" s="8">
        <v>731000</v>
      </c>
      <c r="T840" s="8">
        <v>721000</v>
      </c>
      <c r="V840" t="s">
        <v>200</v>
      </c>
      <c r="W840" s="8">
        <f t="shared" si="759"/>
        <v>8959</v>
      </c>
      <c r="X840" s="8">
        <f t="shared" si="745"/>
        <v>8959</v>
      </c>
      <c r="Y840" s="8">
        <f t="shared" si="746"/>
        <v>168745000</v>
      </c>
      <c r="Z840" s="8">
        <f t="shared" si="747"/>
        <v>102979000</v>
      </c>
      <c r="AA840" s="8">
        <f t="shared" si="748"/>
        <v>61945000</v>
      </c>
      <c r="AB840" s="8">
        <f t="shared" si="749"/>
        <v>61945000</v>
      </c>
      <c r="AC840" s="8">
        <f t="shared" si="750"/>
        <v>37273000</v>
      </c>
      <c r="AD840" s="8">
        <f t="shared" si="751"/>
        <v>11106000</v>
      </c>
      <c r="AE840" s="8">
        <f t="shared" si="752"/>
        <v>2859000</v>
      </c>
      <c r="AF840" s="8">
        <f t="shared" si="753"/>
        <v>1426000</v>
      </c>
      <c r="AG840" s="8">
        <f t="shared" si="754"/>
        <v>5148000</v>
      </c>
      <c r="AH840" s="8">
        <f t="shared" si="755"/>
        <v>8235000</v>
      </c>
      <c r="AI840" s="8">
        <f t="shared" si="756"/>
        <v>6777000</v>
      </c>
      <c r="AJ840" s="8">
        <f t="shared" si="757"/>
        <v>1722000</v>
      </c>
      <c r="AK840" s="8">
        <f t="shared" si="758"/>
        <v>3147000</v>
      </c>
    </row>
    <row r="841" spans="1:37" ht="16" x14ac:dyDescent="0.2">
      <c r="A841" s="7" t="s">
        <v>913</v>
      </c>
      <c r="B841" s="7" t="s">
        <v>912</v>
      </c>
      <c r="C841" s="7" t="s">
        <v>777</v>
      </c>
      <c r="D841" s="7" t="s">
        <v>786</v>
      </c>
      <c r="E841" s="8">
        <v>2019</v>
      </c>
      <c r="F841" s="8">
        <v>3703</v>
      </c>
      <c r="G841" s="8">
        <v>3703</v>
      </c>
      <c r="H841" s="8">
        <v>76530000</v>
      </c>
      <c r="I841" s="8">
        <v>49724000</v>
      </c>
      <c r="J841" s="8">
        <v>30104000</v>
      </c>
      <c r="K841" s="8">
        <v>30104000</v>
      </c>
      <c r="L841" s="8">
        <v>18580000</v>
      </c>
      <c r="M841" s="8">
        <v>6720000</v>
      </c>
      <c r="N841" s="8">
        <v>1270000</v>
      </c>
      <c r="O841" s="8">
        <v>684000</v>
      </c>
      <c r="P841" s="8">
        <v>2237000</v>
      </c>
      <c r="Q841" s="8">
        <v>4142000</v>
      </c>
      <c r="R841" s="8">
        <v>2739000</v>
      </c>
      <c r="S841" s="8">
        <v>788000</v>
      </c>
      <c r="T841" s="8">
        <v>764000</v>
      </c>
      <c r="V841" t="s">
        <v>200</v>
      </c>
      <c r="W841" s="8">
        <f t="shared" si="759"/>
        <v>9158</v>
      </c>
      <c r="X841" s="8">
        <f t="shared" si="745"/>
        <v>9158</v>
      </c>
      <c r="Y841" s="8">
        <f t="shared" si="746"/>
        <v>164064000</v>
      </c>
      <c r="Z841" s="8">
        <f t="shared" si="747"/>
        <v>108578000</v>
      </c>
      <c r="AA841" s="8">
        <f t="shared" si="748"/>
        <v>66080000</v>
      </c>
      <c r="AB841" s="8">
        <f t="shared" si="749"/>
        <v>66080000</v>
      </c>
      <c r="AC841" s="8">
        <f t="shared" si="750"/>
        <v>38617000</v>
      </c>
      <c r="AD841" s="8">
        <f t="shared" si="751"/>
        <v>10831000</v>
      </c>
      <c r="AE841" s="8">
        <f t="shared" si="752"/>
        <v>3370000</v>
      </c>
      <c r="AF841" s="8">
        <f t="shared" si="753"/>
        <v>1670000</v>
      </c>
      <c r="AG841" s="8">
        <f t="shared" si="754"/>
        <v>5180000</v>
      </c>
      <c r="AH841" s="8">
        <f t="shared" si="755"/>
        <v>8485000</v>
      </c>
      <c r="AI841" s="8">
        <f t="shared" si="756"/>
        <v>7004000</v>
      </c>
      <c r="AJ841" s="8">
        <f t="shared" si="757"/>
        <v>2077000</v>
      </c>
      <c r="AK841" s="8">
        <f t="shared" si="758"/>
        <v>3315000</v>
      </c>
    </row>
    <row r="842" spans="1:37" ht="16" x14ac:dyDescent="0.2">
      <c r="A842" s="7" t="s">
        <v>913</v>
      </c>
      <c r="B842" s="7" t="s">
        <v>912</v>
      </c>
      <c r="C842" s="7" t="s">
        <v>777</v>
      </c>
      <c r="D842" s="7" t="s">
        <v>786</v>
      </c>
      <c r="E842" s="8">
        <v>2020</v>
      </c>
      <c r="F842" s="8">
        <v>3620</v>
      </c>
      <c r="G842" s="8">
        <v>3620</v>
      </c>
      <c r="H842" s="8">
        <v>53368000</v>
      </c>
      <c r="I842" s="8">
        <v>46718000</v>
      </c>
      <c r="J842" s="8">
        <v>29238000</v>
      </c>
      <c r="K842" s="8">
        <v>29238000</v>
      </c>
      <c r="L842" s="8">
        <v>16482000</v>
      </c>
      <c r="M842" s="8">
        <v>4520000</v>
      </c>
      <c r="N842" s="8">
        <v>1493000</v>
      </c>
      <c r="O842" s="8">
        <v>551000</v>
      </c>
      <c r="P842" s="8">
        <v>2250000</v>
      </c>
      <c r="Q842" s="8">
        <v>4237000</v>
      </c>
      <c r="R842" s="8">
        <v>2632000</v>
      </c>
      <c r="S842" s="8">
        <v>799000</v>
      </c>
      <c r="T842" s="8">
        <v>764000</v>
      </c>
      <c r="V842" t="s">
        <v>200</v>
      </c>
      <c r="W842" s="8">
        <f t="shared" si="759"/>
        <v>9257</v>
      </c>
      <c r="X842" s="8">
        <f t="shared" si="745"/>
        <v>9257</v>
      </c>
      <c r="Y842" s="8">
        <f t="shared" si="746"/>
        <v>121471000</v>
      </c>
      <c r="Z842" s="8">
        <f t="shared" si="747"/>
        <v>105990000</v>
      </c>
      <c r="AA842" s="8">
        <f t="shared" si="748"/>
        <v>65188000</v>
      </c>
      <c r="AB842" s="8">
        <f t="shared" si="749"/>
        <v>65188000</v>
      </c>
      <c r="AC842" s="8">
        <f t="shared" si="750"/>
        <v>37212000</v>
      </c>
      <c r="AD842" s="8">
        <f t="shared" si="751"/>
        <v>9516000</v>
      </c>
      <c r="AE842" s="8">
        <f t="shared" si="752"/>
        <v>3783000</v>
      </c>
      <c r="AF842" s="8">
        <f t="shared" si="753"/>
        <v>1381000</v>
      </c>
      <c r="AG842" s="8">
        <f t="shared" si="754"/>
        <v>5276000</v>
      </c>
      <c r="AH842" s="8">
        <f t="shared" si="755"/>
        <v>8472000</v>
      </c>
      <c r="AI842" s="8">
        <f t="shared" si="756"/>
        <v>6850000</v>
      </c>
      <c r="AJ842" s="8">
        <f t="shared" si="757"/>
        <v>1934000</v>
      </c>
      <c r="AK842" s="8">
        <f t="shared" si="758"/>
        <v>3120000</v>
      </c>
    </row>
    <row r="843" spans="1:37" ht="16" x14ac:dyDescent="0.2">
      <c r="A843" s="7" t="s">
        <v>913</v>
      </c>
      <c r="B843" s="7" t="s">
        <v>912</v>
      </c>
      <c r="C843" s="7" t="s">
        <v>777</v>
      </c>
      <c r="D843" s="7" t="s">
        <v>786</v>
      </c>
      <c r="E843" s="8">
        <v>2021</v>
      </c>
      <c r="F843" s="8">
        <v>3717</v>
      </c>
      <c r="G843" s="8">
        <v>3717</v>
      </c>
      <c r="H843" s="8">
        <v>54407000</v>
      </c>
      <c r="I843" s="8">
        <v>47180000</v>
      </c>
      <c r="J843" s="8">
        <v>30775000</v>
      </c>
      <c r="K843" s="8">
        <v>30775000</v>
      </c>
      <c r="L843" s="8">
        <v>15432000</v>
      </c>
      <c r="M843" s="8">
        <v>3237000</v>
      </c>
      <c r="N843" s="8">
        <v>1214000</v>
      </c>
      <c r="O843" s="8">
        <v>647000</v>
      </c>
      <c r="P843" s="8">
        <v>2347000</v>
      </c>
      <c r="Q843" s="8">
        <v>4468000</v>
      </c>
      <c r="R843" s="8">
        <v>2773000</v>
      </c>
      <c r="S843" s="8">
        <v>746000</v>
      </c>
      <c r="T843" s="8">
        <v>696000</v>
      </c>
      <c r="V843" t="s">
        <v>200</v>
      </c>
      <c r="W843" s="8">
        <f t="shared" si="759"/>
        <v>8981</v>
      </c>
      <c r="X843" s="8">
        <f t="shared" si="745"/>
        <v>8981</v>
      </c>
      <c r="Y843" s="8">
        <f t="shared" si="746"/>
        <v>128301000</v>
      </c>
      <c r="Z843" s="8">
        <f t="shared" si="747"/>
        <v>112700000</v>
      </c>
      <c r="AA843" s="8">
        <f t="shared" si="748"/>
        <v>72103000</v>
      </c>
      <c r="AB843" s="8">
        <f t="shared" si="749"/>
        <v>72103000</v>
      </c>
      <c r="AC843" s="8">
        <f t="shared" si="750"/>
        <v>37270000</v>
      </c>
      <c r="AD843" s="8">
        <f t="shared" si="751"/>
        <v>9240000</v>
      </c>
      <c r="AE843" s="8">
        <f t="shared" si="752"/>
        <v>2835000</v>
      </c>
      <c r="AF843" s="8">
        <f t="shared" si="753"/>
        <v>1667000</v>
      </c>
      <c r="AG843" s="8">
        <f t="shared" si="754"/>
        <v>5517000</v>
      </c>
      <c r="AH843" s="8">
        <f t="shared" si="755"/>
        <v>9383000</v>
      </c>
      <c r="AI843" s="8">
        <f t="shared" si="756"/>
        <v>6893000</v>
      </c>
      <c r="AJ843" s="8">
        <f t="shared" si="757"/>
        <v>1735000</v>
      </c>
      <c r="AK843" s="8">
        <f t="shared" si="758"/>
        <v>2726000</v>
      </c>
    </row>
    <row r="844" spans="1:37" ht="16" x14ac:dyDescent="0.2">
      <c r="A844" s="7" t="s">
        <v>913</v>
      </c>
      <c r="B844" s="7" t="s">
        <v>912</v>
      </c>
      <c r="C844" s="7" t="s">
        <v>777</v>
      </c>
      <c r="D844" s="7" t="s">
        <v>786</v>
      </c>
      <c r="E844" s="8">
        <v>2022</v>
      </c>
      <c r="F844" s="8">
        <v>3834</v>
      </c>
      <c r="G844" s="8">
        <v>3834</v>
      </c>
      <c r="H844" s="8">
        <v>56218000</v>
      </c>
      <c r="I844" s="8">
        <v>50655000</v>
      </c>
      <c r="J844" s="8">
        <v>33835000</v>
      </c>
      <c r="K844" s="8">
        <v>33835000</v>
      </c>
      <c r="L844" s="8">
        <v>15801000</v>
      </c>
      <c r="M844" s="8">
        <v>2773000</v>
      </c>
      <c r="N844" s="8">
        <v>1491000</v>
      </c>
      <c r="O844" s="8">
        <v>793000</v>
      </c>
      <c r="P844" s="8">
        <v>2511000</v>
      </c>
      <c r="Q844" s="8">
        <v>4615000</v>
      </c>
      <c r="R844" s="8">
        <v>2851000</v>
      </c>
      <c r="S844" s="8">
        <v>767000</v>
      </c>
      <c r="T844" s="8">
        <v>715000</v>
      </c>
      <c r="V844" t="s">
        <v>200</v>
      </c>
      <c r="W844" s="8">
        <f>SUM(F836,F844)</f>
        <v>9219</v>
      </c>
      <c r="X844" s="8">
        <f t="shared" si="745"/>
        <v>9219</v>
      </c>
      <c r="Y844" s="8">
        <f t="shared" si="746"/>
        <v>129088000</v>
      </c>
      <c r="Z844" s="8">
        <f t="shared" si="747"/>
        <v>119453000</v>
      </c>
      <c r="AA844" s="8">
        <f t="shared" si="748"/>
        <v>75946000</v>
      </c>
      <c r="AB844" s="8">
        <f t="shared" si="749"/>
        <v>75946000</v>
      </c>
      <c r="AC844" s="8">
        <f t="shared" si="750"/>
        <v>39504000</v>
      </c>
      <c r="AD844" s="8">
        <f t="shared" si="751"/>
        <v>8977000</v>
      </c>
      <c r="AE844" s="8">
        <f t="shared" si="752"/>
        <v>3459000</v>
      </c>
      <c r="AF844" s="8">
        <f t="shared" si="753"/>
        <v>2010000</v>
      </c>
      <c r="AG844" s="8">
        <f t="shared" si="754"/>
        <v>5853000</v>
      </c>
      <c r="AH844" s="8">
        <f t="shared" si="755"/>
        <v>9762000</v>
      </c>
      <c r="AI844" s="8">
        <f t="shared" si="756"/>
        <v>7653000</v>
      </c>
      <c r="AJ844" s="8">
        <f t="shared" si="757"/>
        <v>1790000</v>
      </c>
      <c r="AK844" s="8">
        <f t="shared" si="758"/>
        <v>3352000</v>
      </c>
    </row>
    <row r="845" spans="1:37" x14ac:dyDescent="0.2">
      <c r="A845" s="7" t="s">
        <v>909</v>
      </c>
      <c r="B845" s="7" t="s">
        <v>908</v>
      </c>
      <c r="C845" s="7" t="s">
        <v>777</v>
      </c>
      <c r="D845" s="7" t="s">
        <v>786</v>
      </c>
      <c r="E845" s="8">
        <v>2015</v>
      </c>
      <c r="F845" s="8">
        <v>73</v>
      </c>
      <c r="G845" s="8">
        <v>73</v>
      </c>
      <c r="H845" s="8">
        <v>879000</v>
      </c>
      <c r="I845" s="8">
        <v>838000</v>
      </c>
      <c r="J845" s="8">
        <v>516000</v>
      </c>
      <c r="K845" s="8">
        <v>516000</v>
      </c>
      <c r="L845" s="8">
        <v>254000</v>
      </c>
      <c r="M845" s="8">
        <v>0</v>
      </c>
      <c r="N845" s="8">
        <v>2000</v>
      </c>
      <c r="O845" s="8">
        <v>92000</v>
      </c>
      <c r="P845" s="8">
        <v>0</v>
      </c>
      <c r="Q845" s="8">
        <v>91000</v>
      </c>
      <c r="R845" s="8">
        <v>35000</v>
      </c>
      <c r="S845" s="8">
        <v>34000</v>
      </c>
      <c r="T845" s="8">
        <v>68000</v>
      </c>
    </row>
    <row r="846" spans="1:37" x14ac:dyDescent="0.2">
      <c r="A846" s="7" t="s">
        <v>909</v>
      </c>
      <c r="B846" s="7" t="s">
        <v>908</v>
      </c>
      <c r="C846" s="7" t="s">
        <v>777</v>
      </c>
      <c r="D846" s="7" t="s">
        <v>786</v>
      </c>
      <c r="E846" s="8">
        <v>2016</v>
      </c>
      <c r="F846" s="8">
        <v>65</v>
      </c>
      <c r="G846" s="8">
        <v>65</v>
      </c>
      <c r="H846" s="8">
        <v>969000</v>
      </c>
      <c r="I846" s="8">
        <v>893000</v>
      </c>
      <c r="J846" s="8">
        <v>535000</v>
      </c>
      <c r="K846" s="8">
        <v>535000</v>
      </c>
      <c r="L846" s="8">
        <v>285000</v>
      </c>
      <c r="M846" s="8">
        <v>0</v>
      </c>
      <c r="N846" s="8">
        <v>3000</v>
      </c>
      <c r="O846" s="8">
        <v>118000</v>
      </c>
      <c r="P846" s="8">
        <v>0</v>
      </c>
      <c r="Q846" s="8">
        <v>91000</v>
      </c>
      <c r="R846" s="8">
        <v>37000</v>
      </c>
      <c r="S846" s="8">
        <v>36000</v>
      </c>
      <c r="T846" s="8">
        <v>72000</v>
      </c>
    </row>
    <row r="847" spans="1:37" x14ac:dyDescent="0.2">
      <c r="A847" s="7" t="s">
        <v>909</v>
      </c>
      <c r="B847" s="7" t="s">
        <v>908</v>
      </c>
      <c r="C847" s="7" t="s">
        <v>777</v>
      </c>
      <c r="D847" s="7" t="s">
        <v>786</v>
      </c>
      <c r="E847" s="8">
        <v>2017</v>
      </c>
      <c r="F847" s="8">
        <v>57</v>
      </c>
      <c r="G847" s="8">
        <v>57</v>
      </c>
      <c r="H847" s="8">
        <v>894000</v>
      </c>
      <c r="I847" s="8">
        <v>841000</v>
      </c>
      <c r="J847" s="8">
        <v>514000</v>
      </c>
      <c r="K847" s="8">
        <v>514000</v>
      </c>
      <c r="L847" s="8">
        <v>250000</v>
      </c>
      <c r="M847" s="8">
        <v>0</v>
      </c>
      <c r="N847" s="8">
        <v>1000</v>
      </c>
      <c r="O847" s="8">
        <v>88000</v>
      </c>
      <c r="P847" s="8">
        <v>0</v>
      </c>
      <c r="Q847" s="8">
        <v>84000</v>
      </c>
      <c r="R847" s="8">
        <v>40000</v>
      </c>
      <c r="S847" s="8">
        <v>37000</v>
      </c>
      <c r="T847" s="8">
        <v>75000</v>
      </c>
    </row>
    <row r="848" spans="1:37" x14ac:dyDescent="0.2">
      <c r="A848" s="7" t="s">
        <v>909</v>
      </c>
      <c r="B848" s="7" t="s">
        <v>908</v>
      </c>
      <c r="C848" s="7" t="s">
        <v>777</v>
      </c>
      <c r="D848" s="7" t="s">
        <v>786</v>
      </c>
      <c r="E848" s="8">
        <v>2018</v>
      </c>
      <c r="F848" s="8">
        <v>61</v>
      </c>
      <c r="G848" s="8">
        <v>61</v>
      </c>
      <c r="H848" s="8">
        <v>1007000</v>
      </c>
      <c r="I848" s="8">
        <v>921000</v>
      </c>
      <c r="J848" s="8">
        <v>610000</v>
      </c>
      <c r="K848" s="8">
        <v>610000</v>
      </c>
      <c r="L848" s="8">
        <v>249000</v>
      </c>
      <c r="M848" s="8">
        <v>0</v>
      </c>
      <c r="N848" s="8">
        <v>2000</v>
      </c>
      <c r="O848" s="8">
        <v>97000</v>
      </c>
      <c r="P848" s="8">
        <v>0</v>
      </c>
      <c r="Q848" s="8">
        <v>86000</v>
      </c>
      <c r="R848" s="8">
        <v>38000</v>
      </c>
      <c r="S848" s="8">
        <v>26000</v>
      </c>
      <c r="T848" s="8">
        <v>62000</v>
      </c>
    </row>
    <row r="849" spans="1:37" x14ac:dyDescent="0.2">
      <c r="A849" s="7" t="s">
        <v>909</v>
      </c>
      <c r="B849" s="7" t="s">
        <v>908</v>
      </c>
      <c r="C849" s="7" t="s">
        <v>777</v>
      </c>
      <c r="D849" s="7" t="s">
        <v>786</v>
      </c>
      <c r="E849" s="8">
        <v>2019</v>
      </c>
      <c r="F849" s="8">
        <v>50</v>
      </c>
      <c r="G849" s="8">
        <v>50</v>
      </c>
      <c r="H849" s="8">
        <v>968000</v>
      </c>
      <c r="I849" s="8">
        <v>894000</v>
      </c>
      <c r="J849" s="8">
        <v>589000</v>
      </c>
      <c r="K849" s="8">
        <v>589000</v>
      </c>
      <c r="L849" s="8">
        <v>240000</v>
      </c>
      <c r="M849" s="8">
        <v>0</v>
      </c>
      <c r="N849" s="8">
        <v>2000</v>
      </c>
      <c r="O849" s="8">
        <v>100000</v>
      </c>
      <c r="P849" s="8">
        <v>0</v>
      </c>
      <c r="Q849" s="8">
        <v>71000</v>
      </c>
      <c r="R849" s="8">
        <v>28000</v>
      </c>
      <c r="S849" s="8">
        <v>39000</v>
      </c>
      <c r="T849" s="8">
        <v>64000</v>
      </c>
    </row>
    <row r="850" spans="1:37" x14ac:dyDescent="0.2">
      <c r="A850" s="7" t="s">
        <v>909</v>
      </c>
      <c r="B850" s="7" t="s">
        <v>908</v>
      </c>
      <c r="C850" s="7" t="s">
        <v>777</v>
      </c>
      <c r="D850" s="7" t="s">
        <v>786</v>
      </c>
      <c r="E850" s="8">
        <v>2020</v>
      </c>
      <c r="F850" s="8">
        <v>58</v>
      </c>
      <c r="G850" s="8">
        <v>58</v>
      </c>
      <c r="H850" s="8">
        <v>932000</v>
      </c>
      <c r="I850" s="8">
        <v>809000</v>
      </c>
      <c r="J850" s="8">
        <v>489000</v>
      </c>
      <c r="K850" s="8">
        <v>489000</v>
      </c>
      <c r="L850" s="8">
        <v>273000</v>
      </c>
      <c r="M850" s="8">
        <v>0</v>
      </c>
      <c r="N850" s="8">
        <v>1000</v>
      </c>
      <c r="O850" s="8">
        <v>105000</v>
      </c>
      <c r="P850" s="8">
        <v>0</v>
      </c>
      <c r="Q850" s="8">
        <v>94000</v>
      </c>
      <c r="R850" s="8">
        <v>31000</v>
      </c>
      <c r="S850" s="8">
        <v>42000</v>
      </c>
      <c r="T850" s="8">
        <v>47000</v>
      </c>
    </row>
    <row r="851" spans="1:37" x14ac:dyDescent="0.2">
      <c r="A851" s="7" t="s">
        <v>909</v>
      </c>
      <c r="B851" s="7" t="s">
        <v>908</v>
      </c>
      <c r="C851" s="7" t="s">
        <v>777</v>
      </c>
      <c r="D851" s="7" t="s">
        <v>786</v>
      </c>
      <c r="E851" s="8">
        <v>2021</v>
      </c>
      <c r="F851" s="8">
        <v>50</v>
      </c>
      <c r="G851" s="8">
        <v>50</v>
      </c>
      <c r="H851" s="8">
        <v>1070000</v>
      </c>
      <c r="I851" s="8">
        <v>905000</v>
      </c>
      <c r="J851" s="8">
        <v>543000</v>
      </c>
      <c r="K851" s="8">
        <v>543000</v>
      </c>
      <c r="L851" s="8">
        <v>290000</v>
      </c>
      <c r="M851" s="8">
        <v>0</v>
      </c>
      <c r="N851" s="8">
        <v>1000</v>
      </c>
      <c r="O851" s="8">
        <v>111000</v>
      </c>
      <c r="P851" s="8">
        <v>0</v>
      </c>
      <c r="Q851" s="8">
        <v>112000</v>
      </c>
      <c r="R851" s="8">
        <v>25000</v>
      </c>
      <c r="S851" s="8">
        <v>41000</v>
      </c>
      <c r="T851" s="8">
        <v>72000</v>
      </c>
    </row>
    <row r="852" spans="1:37" x14ac:dyDescent="0.2">
      <c r="A852" s="7" t="s">
        <v>909</v>
      </c>
      <c r="B852" s="7" t="s">
        <v>908</v>
      </c>
      <c r="C852" s="7" t="s">
        <v>777</v>
      </c>
      <c r="D852" s="7" t="s">
        <v>786</v>
      </c>
      <c r="E852" s="8">
        <v>2022</v>
      </c>
      <c r="F852" s="8">
        <v>55</v>
      </c>
      <c r="G852" s="8">
        <v>55</v>
      </c>
      <c r="H852" s="8">
        <v>965000</v>
      </c>
      <c r="I852" s="8">
        <v>936000</v>
      </c>
      <c r="J852" s="8">
        <v>555000</v>
      </c>
      <c r="K852" s="8">
        <v>555000</v>
      </c>
      <c r="L852" s="8">
        <v>306000</v>
      </c>
      <c r="M852" s="8">
        <v>0</v>
      </c>
      <c r="N852" s="8">
        <v>1000</v>
      </c>
      <c r="O852" s="8">
        <v>112000</v>
      </c>
      <c r="P852" s="8">
        <v>0</v>
      </c>
      <c r="Q852" s="8">
        <v>130000</v>
      </c>
      <c r="R852" s="8">
        <v>20000</v>
      </c>
      <c r="S852" s="8">
        <v>43000</v>
      </c>
      <c r="T852" s="8">
        <v>75000</v>
      </c>
    </row>
    <row r="853" spans="1:37" ht="16" x14ac:dyDescent="0.2">
      <c r="A853" s="7" t="s">
        <v>907</v>
      </c>
      <c r="B853" s="7" t="s">
        <v>906</v>
      </c>
      <c r="C853" s="7" t="s">
        <v>777</v>
      </c>
      <c r="D853" s="7" t="s">
        <v>786</v>
      </c>
      <c r="E853" s="8">
        <v>2015</v>
      </c>
      <c r="F853" s="8">
        <v>39</v>
      </c>
      <c r="G853" s="8">
        <v>39</v>
      </c>
      <c r="H853" s="8">
        <v>929000</v>
      </c>
      <c r="I853" s="8">
        <v>872000</v>
      </c>
      <c r="J853" s="8">
        <v>620000</v>
      </c>
      <c r="K853" s="8">
        <v>620000</v>
      </c>
      <c r="L853" s="8">
        <v>232000</v>
      </c>
      <c r="M853" s="8">
        <v>3000</v>
      </c>
      <c r="N853" s="8">
        <v>3000</v>
      </c>
      <c r="O853" s="8">
        <v>73000</v>
      </c>
      <c r="P853" s="8">
        <v>0</v>
      </c>
      <c r="Q853" s="8">
        <v>76000</v>
      </c>
      <c r="R853" s="8">
        <v>43000</v>
      </c>
      <c r="S853" s="8">
        <v>34000</v>
      </c>
      <c r="T853" s="8">
        <v>9000</v>
      </c>
      <c r="V853" t="s">
        <v>75</v>
      </c>
      <c r="W853" s="8">
        <f>SUM(F845,F853)</f>
        <v>112</v>
      </c>
      <c r="X853" s="8">
        <f t="shared" ref="X853:X860" si="760">SUM(G845,G853)</f>
        <v>112</v>
      </c>
      <c r="Y853" s="8">
        <f t="shared" ref="Y853:Y860" si="761">SUM(H845,H853)</f>
        <v>1808000</v>
      </c>
      <c r="Z853" s="8">
        <f t="shared" ref="Z853:Z860" si="762">SUM(I845,I853)</f>
        <v>1710000</v>
      </c>
      <c r="AA853" s="8">
        <f t="shared" ref="AA853:AA860" si="763">SUM(J845,J853)</f>
        <v>1136000</v>
      </c>
      <c r="AB853" s="8">
        <f t="shared" ref="AB853:AB860" si="764">SUM(K845,K853)</f>
        <v>1136000</v>
      </c>
      <c r="AC853" s="8">
        <f t="shared" ref="AC853:AC860" si="765">SUM(L845,L853)</f>
        <v>486000</v>
      </c>
      <c r="AD853" s="8">
        <f t="shared" ref="AD853:AD860" si="766">SUM(M845,M853)</f>
        <v>3000</v>
      </c>
      <c r="AE853" s="8">
        <f t="shared" ref="AE853:AE860" si="767">SUM(N845,N853)</f>
        <v>5000</v>
      </c>
      <c r="AF853" s="8">
        <f t="shared" ref="AF853:AF860" si="768">SUM(O845,O853)</f>
        <v>165000</v>
      </c>
      <c r="AG853" s="8">
        <f t="shared" ref="AG853:AG860" si="769">SUM(P845,P853)</f>
        <v>0</v>
      </c>
      <c r="AH853" s="8">
        <f t="shared" ref="AH853:AH860" si="770">SUM(Q845,Q853)</f>
        <v>167000</v>
      </c>
      <c r="AI853" s="8">
        <f t="shared" ref="AI853:AI860" si="771">SUM(R845,R853)</f>
        <v>78000</v>
      </c>
      <c r="AJ853" s="8">
        <f t="shared" ref="AJ853:AJ860" si="772">SUM(S845,S853)</f>
        <v>68000</v>
      </c>
      <c r="AK853" s="8">
        <f t="shared" ref="AK853:AK860" si="773">SUM(T845,T853)</f>
        <v>77000</v>
      </c>
    </row>
    <row r="854" spans="1:37" ht="16" x14ac:dyDescent="0.2">
      <c r="A854" s="7" t="s">
        <v>907</v>
      </c>
      <c r="B854" s="7" t="s">
        <v>906</v>
      </c>
      <c r="C854" s="7" t="s">
        <v>777</v>
      </c>
      <c r="D854" s="7" t="s">
        <v>786</v>
      </c>
      <c r="E854" s="8">
        <v>2016</v>
      </c>
      <c r="F854" s="8">
        <v>36</v>
      </c>
      <c r="G854" s="8">
        <v>36</v>
      </c>
      <c r="H854" s="8">
        <v>955000</v>
      </c>
      <c r="I854" s="8">
        <v>828000</v>
      </c>
      <c r="J854" s="8">
        <v>600000</v>
      </c>
      <c r="K854" s="8">
        <v>600000</v>
      </c>
      <c r="L854" s="8">
        <v>214000</v>
      </c>
      <c r="M854" s="8">
        <v>0</v>
      </c>
      <c r="N854" s="8">
        <v>0</v>
      </c>
      <c r="O854" s="8">
        <v>60000</v>
      </c>
      <c r="P854" s="8">
        <v>0</v>
      </c>
      <c r="Q854" s="8">
        <v>71000</v>
      </c>
      <c r="R854" s="8">
        <v>48000</v>
      </c>
      <c r="S854" s="8">
        <v>35000</v>
      </c>
      <c r="T854" s="8">
        <v>6000</v>
      </c>
      <c r="V854" t="s">
        <v>75</v>
      </c>
      <c r="W854" s="8">
        <f t="shared" ref="W854:W859" si="774">SUM(F846,F854)</f>
        <v>101</v>
      </c>
      <c r="X854" s="8">
        <f t="shared" si="760"/>
        <v>101</v>
      </c>
      <c r="Y854" s="8">
        <f t="shared" si="761"/>
        <v>1924000</v>
      </c>
      <c r="Z854" s="8">
        <f t="shared" si="762"/>
        <v>1721000</v>
      </c>
      <c r="AA854" s="8">
        <f t="shared" si="763"/>
        <v>1135000</v>
      </c>
      <c r="AB854" s="8">
        <f t="shared" si="764"/>
        <v>1135000</v>
      </c>
      <c r="AC854" s="8">
        <f t="shared" si="765"/>
        <v>499000</v>
      </c>
      <c r="AD854" s="8">
        <f t="shared" si="766"/>
        <v>0</v>
      </c>
      <c r="AE854" s="8">
        <f t="shared" si="767"/>
        <v>3000</v>
      </c>
      <c r="AF854" s="8">
        <f t="shared" si="768"/>
        <v>178000</v>
      </c>
      <c r="AG854" s="8">
        <f t="shared" si="769"/>
        <v>0</v>
      </c>
      <c r="AH854" s="8">
        <f t="shared" si="770"/>
        <v>162000</v>
      </c>
      <c r="AI854" s="8">
        <f t="shared" si="771"/>
        <v>85000</v>
      </c>
      <c r="AJ854" s="8">
        <f t="shared" si="772"/>
        <v>71000</v>
      </c>
      <c r="AK854" s="8">
        <f t="shared" si="773"/>
        <v>78000</v>
      </c>
    </row>
    <row r="855" spans="1:37" ht="16" x14ac:dyDescent="0.2">
      <c r="A855" s="7" t="s">
        <v>907</v>
      </c>
      <c r="B855" s="7" t="s">
        <v>906</v>
      </c>
      <c r="C855" s="7" t="s">
        <v>777</v>
      </c>
      <c r="D855" s="7" t="s">
        <v>786</v>
      </c>
      <c r="E855" s="8">
        <v>2017</v>
      </c>
      <c r="F855" s="8">
        <v>32</v>
      </c>
      <c r="G855" s="8">
        <v>32</v>
      </c>
      <c r="H855" s="8">
        <v>918000</v>
      </c>
      <c r="I855" s="8">
        <v>882000</v>
      </c>
      <c r="J855" s="8">
        <v>609000</v>
      </c>
      <c r="K855" s="8">
        <v>609000</v>
      </c>
      <c r="L855" s="8">
        <v>249000</v>
      </c>
      <c r="M855" s="8">
        <v>0</v>
      </c>
      <c r="N855" s="8">
        <v>1000</v>
      </c>
      <c r="O855" s="8">
        <v>88000</v>
      </c>
      <c r="P855" s="8">
        <v>0</v>
      </c>
      <c r="Q855" s="8">
        <v>77000</v>
      </c>
      <c r="R855" s="8">
        <v>48000</v>
      </c>
      <c r="S855" s="8">
        <v>35000</v>
      </c>
      <c r="T855" s="8">
        <v>12000</v>
      </c>
      <c r="V855" t="s">
        <v>75</v>
      </c>
      <c r="W855" s="8">
        <f t="shared" si="774"/>
        <v>89</v>
      </c>
      <c r="X855" s="8">
        <f t="shared" si="760"/>
        <v>89</v>
      </c>
      <c r="Y855" s="8">
        <f t="shared" si="761"/>
        <v>1812000</v>
      </c>
      <c r="Z855" s="8">
        <f t="shared" si="762"/>
        <v>1723000</v>
      </c>
      <c r="AA855" s="8">
        <f t="shared" si="763"/>
        <v>1123000</v>
      </c>
      <c r="AB855" s="8">
        <f t="shared" si="764"/>
        <v>1123000</v>
      </c>
      <c r="AC855" s="8">
        <f t="shared" si="765"/>
        <v>499000</v>
      </c>
      <c r="AD855" s="8">
        <f t="shared" si="766"/>
        <v>0</v>
      </c>
      <c r="AE855" s="8">
        <f t="shared" si="767"/>
        <v>2000</v>
      </c>
      <c r="AF855" s="8">
        <f t="shared" si="768"/>
        <v>176000</v>
      </c>
      <c r="AG855" s="8">
        <f t="shared" si="769"/>
        <v>0</v>
      </c>
      <c r="AH855" s="8">
        <f t="shared" si="770"/>
        <v>161000</v>
      </c>
      <c r="AI855" s="8">
        <f t="shared" si="771"/>
        <v>88000</v>
      </c>
      <c r="AJ855" s="8">
        <f t="shared" si="772"/>
        <v>72000</v>
      </c>
      <c r="AK855" s="8">
        <f t="shared" si="773"/>
        <v>87000</v>
      </c>
    </row>
    <row r="856" spans="1:37" ht="16" x14ac:dyDescent="0.2">
      <c r="A856" s="7" t="s">
        <v>907</v>
      </c>
      <c r="B856" s="7" t="s">
        <v>906</v>
      </c>
      <c r="C856" s="7" t="s">
        <v>777</v>
      </c>
      <c r="D856" s="7" t="s">
        <v>786</v>
      </c>
      <c r="E856" s="8">
        <v>2018</v>
      </c>
      <c r="F856" s="8">
        <v>31</v>
      </c>
      <c r="G856" s="8">
        <v>31</v>
      </c>
      <c r="H856" s="8">
        <v>878000</v>
      </c>
      <c r="I856" s="8">
        <v>741000</v>
      </c>
      <c r="J856" s="8">
        <v>424000</v>
      </c>
      <c r="K856" s="8">
        <v>424000</v>
      </c>
      <c r="L856" s="8">
        <v>296000</v>
      </c>
      <c r="M856" s="8">
        <v>0</v>
      </c>
      <c r="N856" s="8">
        <v>1000</v>
      </c>
      <c r="O856" s="8">
        <v>83000</v>
      </c>
      <c r="P856" s="8">
        <v>0</v>
      </c>
      <c r="Q856" s="8">
        <v>103000</v>
      </c>
      <c r="R856" s="8">
        <v>54000</v>
      </c>
      <c r="S856" s="8">
        <v>55000</v>
      </c>
      <c r="T856" s="8">
        <v>15000</v>
      </c>
      <c r="V856" t="s">
        <v>75</v>
      </c>
      <c r="W856" s="8">
        <f t="shared" si="774"/>
        <v>92</v>
      </c>
      <c r="X856" s="8">
        <f t="shared" si="760"/>
        <v>92</v>
      </c>
      <c r="Y856" s="8">
        <f t="shared" si="761"/>
        <v>1885000</v>
      </c>
      <c r="Z856" s="8">
        <f t="shared" si="762"/>
        <v>1662000</v>
      </c>
      <c r="AA856" s="8">
        <f t="shared" si="763"/>
        <v>1034000</v>
      </c>
      <c r="AB856" s="8">
        <f t="shared" si="764"/>
        <v>1034000</v>
      </c>
      <c r="AC856" s="8">
        <f t="shared" si="765"/>
        <v>545000</v>
      </c>
      <c r="AD856" s="8">
        <f t="shared" si="766"/>
        <v>0</v>
      </c>
      <c r="AE856" s="8">
        <f t="shared" si="767"/>
        <v>3000</v>
      </c>
      <c r="AF856" s="8">
        <f t="shared" si="768"/>
        <v>180000</v>
      </c>
      <c r="AG856" s="8">
        <f t="shared" si="769"/>
        <v>0</v>
      </c>
      <c r="AH856" s="8">
        <f t="shared" si="770"/>
        <v>189000</v>
      </c>
      <c r="AI856" s="8">
        <f t="shared" si="771"/>
        <v>92000</v>
      </c>
      <c r="AJ856" s="8">
        <f t="shared" si="772"/>
        <v>81000</v>
      </c>
      <c r="AK856" s="8">
        <f t="shared" si="773"/>
        <v>77000</v>
      </c>
    </row>
    <row r="857" spans="1:37" ht="16" x14ac:dyDescent="0.2">
      <c r="A857" s="7" t="s">
        <v>907</v>
      </c>
      <c r="B857" s="7" t="s">
        <v>906</v>
      </c>
      <c r="C857" s="7" t="s">
        <v>777</v>
      </c>
      <c r="D857" s="7" t="s">
        <v>786</v>
      </c>
      <c r="E857" s="8">
        <v>2019</v>
      </c>
      <c r="F857" s="8">
        <v>24</v>
      </c>
      <c r="G857" s="8">
        <v>24</v>
      </c>
      <c r="H857" s="8">
        <v>846000</v>
      </c>
      <c r="I857" s="8">
        <v>734000</v>
      </c>
      <c r="J857" s="8">
        <v>449000</v>
      </c>
      <c r="K857" s="8">
        <v>449000</v>
      </c>
      <c r="L857" s="8">
        <v>267000</v>
      </c>
      <c r="M857" s="8">
        <v>0</v>
      </c>
      <c r="N857" s="8">
        <v>1000</v>
      </c>
      <c r="O857" s="8">
        <v>90000</v>
      </c>
      <c r="P857" s="8">
        <v>0</v>
      </c>
      <c r="Q857" s="8">
        <v>97000</v>
      </c>
      <c r="R857" s="8">
        <v>39000</v>
      </c>
      <c r="S857" s="8">
        <v>40000</v>
      </c>
      <c r="T857" s="8">
        <v>13000</v>
      </c>
      <c r="V857" t="s">
        <v>75</v>
      </c>
      <c r="W857" s="8">
        <f t="shared" si="774"/>
        <v>74</v>
      </c>
      <c r="X857" s="8">
        <f t="shared" si="760"/>
        <v>74</v>
      </c>
      <c r="Y857" s="8">
        <f t="shared" si="761"/>
        <v>1814000</v>
      </c>
      <c r="Z857" s="8">
        <f t="shared" si="762"/>
        <v>1628000</v>
      </c>
      <c r="AA857" s="8">
        <f t="shared" si="763"/>
        <v>1038000</v>
      </c>
      <c r="AB857" s="8">
        <f t="shared" si="764"/>
        <v>1038000</v>
      </c>
      <c r="AC857" s="8">
        <f t="shared" si="765"/>
        <v>507000</v>
      </c>
      <c r="AD857" s="8">
        <f t="shared" si="766"/>
        <v>0</v>
      </c>
      <c r="AE857" s="8">
        <f t="shared" si="767"/>
        <v>3000</v>
      </c>
      <c r="AF857" s="8">
        <f t="shared" si="768"/>
        <v>190000</v>
      </c>
      <c r="AG857" s="8">
        <f t="shared" si="769"/>
        <v>0</v>
      </c>
      <c r="AH857" s="8">
        <f t="shared" si="770"/>
        <v>168000</v>
      </c>
      <c r="AI857" s="8">
        <f t="shared" si="771"/>
        <v>67000</v>
      </c>
      <c r="AJ857" s="8">
        <f t="shared" si="772"/>
        <v>79000</v>
      </c>
      <c r="AK857" s="8">
        <f t="shared" si="773"/>
        <v>77000</v>
      </c>
    </row>
    <row r="858" spans="1:37" ht="16" x14ac:dyDescent="0.2">
      <c r="A858" s="7" t="s">
        <v>907</v>
      </c>
      <c r="B858" s="7" t="s">
        <v>906</v>
      </c>
      <c r="C858" s="7" t="s">
        <v>777</v>
      </c>
      <c r="D858" s="7" t="s">
        <v>786</v>
      </c>
      <c r="E858" s="8">
        <v>2020</v>
      </c>
      <c r="F858" s="8">
        <v>26</v>
      </c>
      <c r="G858" s="8">
        <v>26</v>
      </c>
      <c r="H858" s="8">
        <v>827000</v>
      </c>
      <c r="I858" s="8">
        <v>701000</v>
      </c>
      <c r="J858" s="8">
        <v>414000</v>
      </c>
      <c r="K858" s="8">
        <v>414000</v>
      </c>
      <c r="L858" s="8">
        <v>276000</v>
      </c>
      <c r="M858" s="8">
        <v>0</v>
      </c>
      <c r="N858" s="8">
        <v>1000</v>
      </c>
      <c r="O858" s="8">
        <v>111000</v>
      </c>
      <c r="P858" s="8">
        <v>0</v>
      </c>
      <c r="Q858" s="8">
        <v>89000</v>
      </c>
      <c r="R858" s="8">
        <v>36000</v>
      </c>
      <c r="S858" s="8">
        <v>39000</v>
      </c>
      <c r="T858" s="8">
        <v>11000</v>
      </c>
      <c r="V858" t="s">
        <v>75</v>
      </c>
      <c r="W858" s="8">
        <f t="shared" si="774"/>
        <v>84</v>
      </c>
      <c r="X858" s="8">
        <f t="shared" si="760"/>
        <v>84</v>
      </c>
      <c r="Y858" s="8">
        <f t="shared" si="761"/>
        <v>1759000</v>
      </c>
      <c r="Z858" s="8">
        <f t="shared" si="762"/>
        <v>1510000</v>
      </c>
      <c r="AA858" s="8">
        <f t="shared" si="763"/>
        <v>903000</v>
      </c>
      <c r="AB858" s="8">
        <f t="shared" si="764"/>
        <v>903000</v>
      </c>
      <c r="AC858" s="8">
        <f t="shared" si="765"/>
        <v>549000</v>
      </c>
      <c r="AD858" s="8">
        <f t="shared" si="766"/>
        <v>0</v>
      </c>
      <c r="AE858" s="8">
        <f t="shared" si="767"/>
        <v>2000</v>
      </c>
      <c r="AF858" s="8">
        <f t="shared" si="768"/>
        <v>216000</v>
      </c>
      <c r="AG858" s="8">
        <f t="shared" si="769"/>
        <v>0</v>
      </c>
      <c r="AH858" s="8">
        <f t="shared" si="770"/>
        <v>183000</v>
      </c>
      <c r="AI858" s="8">
        <f t="shared" si="771"/>
        <v>67000</v>
      </c>
      <c r="AJ858" s="8">
        <f t="shared" si="772"/>
        <v>81000</v>
      </c>
      <c r="AK858" s="8">
        <f t="shared" si="773"/>
        <v>58000</v>
      </c>
    </row>
    <row r="859" spans="1:37" ht="16" x14ac:dyDescent="0.2">
      <c r="A859" s="7" t="s">
        <v>907</v>
      </c>
      <c r="B859" s="7" t="s">
        <v>906</v>
      </c>
      <c r="C859" s="7" t="s">
        <v>777</v>
      </c>
      <c r="D859" s="7" t="s">
        <v>786</v>
      </c>
      <c r="E859" s="8">
        <v>2021</v>
      </c>
      <c r="F859" s="8">
        <v>26</v>
      </c>
      <c r="G859" s="8">
        <v>26</v>
      </c>
      <c r="H859" s="8">
        <v>893000</v>
      </c>
      <c r="I859" s="8">
        <v>722000</v>
      </c>
      <c r="J859" s="8">
        <v>440000</v>
      </c>
      <c r="K859" s="8">
        <v>440000</v>
      </c>
      <c r="L859" s="8">
        <v>270000</v>
      </c>
      <c r="M859" s="8">
        <v>0</v>
      </c>
      <c r="N859" s="8">
        <v>0</v>
      </c>
      <c r="O859" s="8">
        <v>107000</v>
      </c>
      <c r="P859" s="8">
        <v>0</v>
      </c>
      <c r="Q859" s="8">
        <v>86000</v>
      </c>
      <c r="R859" s="8">
        <v>36000</v>
      </c>
      <c r="S859" s="8">
        <v>41000</v>
      </c>
      <c r="T859" s="8">
        <v>12000</v>
      </c>
      <c r="V859" t="s">
        <v>75</v>
      </c>
      <c r="W859" s="8">
        <f t="shared" si="774"/>
        <v>76</v>
      </c>
      <c r="X859" s="8">
        <f t="shared" si="760"/>
        <v>76</v>
      </c>
      <c r="Y859" s="8">
        <f t="shared" si="761"/>
        <v>1963000</v>
      </c>
      <c r="Z859" s="8">
        <f t="shared" si="762"/>
        <v>1627000</v>
      </c>
      <c r="AA859" s="8">
        <f t="shared" si="763"/>
        <v>983000</v>
      </c>
      <c r="AB859" s="8">
        <f t="shared" si="764"/>
        <v>983000</v>
      </c>
      <c r="AC859" s="8">
        <f t="shared" si="765"/>
        <v>560000</v>
      </c>
      <c r="AD859" s="8">
        <f t="shared" si="766"/>
        <v>0</v>
      </c>
      <c r="AE859" s="8">
        <f t="shared" si="767"/>
        <v>1000</v>
      </c>
      <c r="AF859" s="8">
        <f t="shared" si="768"/>
        <v>218000</v>
      </c>
      <c r="AG859" s="8">
        <f t="shared" si="769"/>
        <v>0</v>
      </c>
      <c r="AH859" s="8">
        <f t="shared" si="770"/>
        <v>198000</v>
      </c>
      <c r="AI859" s="8">
        <f t="shared" si="771"/>
        <v>61000</v>
      </c>
      <c r="AJ859" s="8">
        <f t="shared" si="772"/>
        <v>82000</v>
      </c>
      <c r="AK859" s="8">
        <f t="shared" si="773"/>
        <v>84000</v>
      </c>
    </row>
    <row r="860" spans="1:37" ht="16" x14ac:dyDescent="0.2">
      <c r="A860" s="7" t="s">
        <v>907</v>
      </c>
      <c r="B860" s="7" t="s">
        <v>906</v>
      </c>
      <c r="C860" s="7" t="s">
        <v>777</v>
      </c>
      <c r="D860" s="7" t="s">
        <v>786</v>
      </c>
      <c r="E860" s="8">
        <v>2022</v>
      </c>
      <c r="F860" s="8">
        <v>16</v>
      </c>
      <c r="G860" s="8">
        <v>16</v>
      </c>
      <c r="H860" s="8">
        <v>868000</v>
      </c>
      <c r="I860" s="8">
        <v>806000</v>
      </c>
      <c r="J860" s="8">
        <v>488000</v>
      </c>
      <c r="K860" s="8">
        <v>488000</v>
      </c>
      <c r="L860" s="8">
        <v>306000</v>
      </c>
      <c r="M860" s="8">
        <v>0</v>
      </c>
      <c r="N860" s="8">
        <v>0</v>
      </c>
      <c r="O860" s="8">
        <v>114000</v>
      </c>
      <c r="P860" s="8">
        <v>0</v>
      </c>
      <c r="Q860" s="8">
        <v>116000</v>
      </c>
      <c r="R860" s="8">
        <v>34000</v>
      </c>
      <c r="S860" s="8">
        <v>42000</v>
      </c>
      <c r="T860" s="8">
        <v>12000</v>
      </c>
      <c r="V860" t="s">
        <v>75</v>
      </c>
      <c r="W860" s="8">
        <f>SUM(F852,F860)</f>
        <v>71</v>
      </c>
      <c r="X860" s="8">
        <f t="shared" si="760"/>
        <v>71</v>
      </c>
      <c r="Y860" s="8">
        <f t="shared" si="761"/>
        <v>1833000</v>
      </c>
      <c r="Z860" s="8">
        <f t="shared" si="762"/>
        <v>1742000</v>
      </c>
      <c r="AA860" s="8">
        <f t="shared" si="763"/>
        <v>1043000</v>
      </c>
      <c r="AB860" s="8">
        <f t="shared" si="764"/>
        <v>1043000</v>
      </c>
      <c r="AC860" s="8">
        <f t="shared" si="765"/>
        <v>612000</v>
      </c>
      <c r="AD860" s="8">
        <f t="shared" si="766"/>
        <v>0</v>
      </c>
      <c r="AE860" s="8">
        <f t="shared" si="767"/>
        <v>1000</v>
      </c>
      <c r="AF860" s="8">
        <f t="shared" si="768"/>
        <v>226000</v>
      </c>
      <c r="AG860" s="8">
        <f t="shared" si="769"/>
        <v>0</v>
      </c>
      <c r="AH860" s="8">
        <f t="shared" si="770"/>
        <v>246000</v>
      </c>
      <c r="AI860" s="8">
        <f t="shared" si="771"/>
        <v>54000</v>
      </c>
      <c r="AJ860" s="8">
        <f t="shared" si="772"/>
        <v>85000</v>
      </c>
      <c r="AK860" s="8">
        <f t="shared" si="773"/>
        <v>87000</v>
      </c>
    </row>
    <row r="861" spans="1:37" x14ac:dyDescent="0.2">
      <c r="A861" s="7" t="s">
        <v>1123</v>
      </c>
      <c r="B861" s="7" t="s">
        <v>1122</v>
      </c>
      <c r="C861" s="7" t="s">
        <v>777</v>
      </c>
      <c r="D861" s="7" t="s">
        <v>786</v>
      </c>
      <c r="E861" s="8">
        <v>2015</v>
      </c>
      <c r="F861" s="8">
        <v>118</v>
      </c>
      <c r="G861" s="8">
        <v>118</v>
      </c>
      <c r="H861" s="8">
        <v>1375000</v>
      </c>
      <c r="I861" s="8">
        <v>1365000</v>
      </c>
      <c r="J861" s="8">
        <v>669000</v>
      </c>
      <c r="K861" s="8">
        <v>669000</v>
      </c>
      <c r="L861" s="8">
        <v>573000</v>
      </c>
      <c r="M861" s="8">
        <v>119000</v>
      </c>
      <c r="N861" s="8">
        <v>27000</v>
      </c>
      <c r="O861" s="8">
        <v>92000</v>
      </c>
      <c r="P861" s="8">
        <v>22000</v>
      </c>
      <c r="Q861" s="8">
        <v>177000</v>
      </c>
      <c r="R861" s="8">
        <v>106000</v>
      </c>
      <c r="S861" s="8">
        <v>30000</v>
      </c>
      <c r="T861" s="8">
        <v>123000</v>
      </c>
    </row>
    <row r="862" spans="1:37" x14ac:dyDescent="0.2">
      <c r="A862" s="7" t="s">
        <v>1123</v>
      </c>
      <c r="B862" s="7" t="s">
        <v>1122</v>
      </c>
      <c r="C862" s="7" t="s">
        <v>777</v>
      </c>
      <c r="D862" s="7" t="s">
        <v>786</v>
      </c>
      <c r="E862" s="8">
        <v>2016</v>
      </c>
      <c r="F862" s="8">
        <v>106</v>
      </c>
      <c r="G862" s="8">
        <v>106</v>
      </c>
      <c r="H862" s="8">
        <v>1482000</v>
      </c>
      <c r="I862" s="8">
        <v>1435000</v>
      </c>
      <c r="J862" s="8">
        <v>752000</v>
      </c>
      <c r="K862" s="8">
        <v>752000</v>
      </c>
      <c r="L862" s="8">
        <v>542000</v>
      </c>
      <c r="M862" s="8">
        <v>116000</v>
      </c>
      <c r="N862" s="8">
        <v>27000</v>
      </c>
      <c r="O862" s="8">
        <v>93000</v>
      </c>
      <c r="P862" s="8">
        <v>22000</v>
      </c>
      <c r="Q862" s="8">
        <v>144000</v>
      </c>
      <c r="R862" s="8">
        <v>107000</v>
      </c>
      <c r="S862" s="8">
        <v>33000</v>
      </c>
      <c r="T862" s="8">
        <v>141000</v>
      </c>
    </row>
    <row r="863" spans="1:37" x14ac:dyDescent="0.2">
      <c r="A863" s="7" t="s">
        <v>1123</v>
      </c>
      <c r="B863" s="7" t="s">
        <v>1122</v>
      </c>
      <c r="C863" s="7" t="s">
        <v>777</v>
      </c>
      <c r="D863" s="7" t="s">
        <v>786</v>
      </c>
      <c r="E863" s="8">
        <v>2017</v>
      </c>
      <c r="F863" s="8">
        <v>114</v>
      </c>
      <c r="G863" s="8">
        <v>114</v>
      </c>
      <c r="H863" s="8">
        <v>1443000</v>
      </c>
      <c r="I863" s="8">
        <v>1363000</v>
      </c>
      <c r="J863" s="8">
        <v>750000</v>
      </c>
      <c r="K863" s="8">
        <v>750000</v>
      </c>
      <c r="L863" s="8">
        <v>464000</v>
      </c>
      <c r="M863" s="8">
        <v>1000</v>
      </c>
      <c r="N863" s="8">
        <v>28000</v>
      </c>
      <c r="O863" s="8">
        <v>91000</v>
      </c>
      <c r="P863" s="8">
        <v>18000</v>
      </c>
      <c r="Q863" s="8">
        <v>162000</v>
      </c>
      <c r="R863" s="8">
        <v>127000</v>
      </c>
      <c r="S863" s="8">
        <v>37000</v>
      </c>
      <c r="T863" s="8">
        <v>149000</v>
      </c>
    </row>
    <row r="864" spans="1:37" x14ac:dyDescent="0.2">
      <c r="A864" s="7" t="s">
        <v>1123</v>
      </c>
      <c r="B864" s="7" t="s">
        <v>1122</v>
      </c>
      <c r="C864" s="7" t="s">
        <v>777</v>
      </c>
      <c r="D864" s="7" t="s">
        <v>786</v>
      </c>
      <c r="E864" s="8">
        <v>2018</v>
      </c>
      <c r="F864" s="8">
        <v>123</v>
      </c>
      <c r="G864" s="8">
        <v>123</v>
      </c>
      <c r="H864" s="8">
        <v>1427000</v>
      </c>
      <c r="I864" s="8">
        <v>1409000</v>
      </c>
      <c r="J864" s="8">
        <v>802000</v>
      </c>
      <c r="K864" s="8">
        <v>802000</v>
      </c>
      <c r="L864" s="8">
        <v>463000</v>
      </c>
      <c r="M864" s="8">
        <v>0</v>
      </c>
      <c r="N864" s="8">
        <v>31000</v>
      </c>
      <c r="O864" s="8">
        <v>92000</v>
      </c>
      <c r="P864" s="8">
        <v>26000</v>
      </c>
      <c r="Q864" s="8">
        <v>155000</v>
      </c>
      <c r="R864" s="8">
        <v>122000</v>
      </c>
      <c r="S864" s="8">
        <v>37000</v>
      </c>
      <c r="T864" s="8">
        <v>144000</v>
      </c>
    </row>
    <row r="865" spans="1:37" x14ac:dyDescent="0.2">
      <c r="A865" s="7" t="s">
        <v>1123</v>
      </c>
      <c r="B865" s="7" t="s">
        <v>1122</v>
      </c>
      <c r="C865" s="7" t="s">
        <v>777</v>
      </c>
      <c r="D865" s="7" t="s">
        <v>786</v>
      </c>
      <c r="E865" s="8">
        <v>2019</v>
      </c>
      <c r="F865" s="8">
        <v>129</v>
      </c>
      <c r="G865" s="8">
        <v>129</v>
      </c>
      <c r="H865" s="8">
        <v>1568000</v>
      </c>
      <c r="I865" s="8">
        <v>1505000</v>
      </c>
      <c r="J865" s="8">
        <v>807000</v>
      </c>
      <c r="K865" s="8">
        <v>807000</v>
      </c>
      <c r="L865" s="8">
        <v>560000</v>
      </c>
      <c r="M865" s="8">
        <v>0</v>
      </c>
      <c r="N865" s="8">
        <v>21000</v>
      </c>
      <c r="O865" s="8">
        <v>99000</v>
      </c>
      <c r="P865" s="8">
        <v>72000</v>
      </c>
      <c r="Q865" s="8">
        <v>207000</v>
      </c>
      <c r="R865" s="8">
        <v>120000</v>
      </c>
      <c r="S865" s="8">
        <v>41000</v>
      </c>
      <c r="T865" s="8">
        <v>138000</v>
      </c>
    </row>
    <row r="866" spans="1:37" x14ac:dyDescent="0.2">
      <c r="A866" s="7" t="s">
        <v>1123</v>
      </c>
      <c r="B866" s="7" t="s">
        <v>1122</v>
      </c>
      <c r="C866" s="7" t="s">
        <v>777</v>
      </c>
      <c r="D866" s="7" t="s">
        <v>786</v>
      </c>
      <c r="E866" s="8">
        <v>2020</v>
      </c>
      <c r="F866" s="8">
        <v>125</v>
      </c>
      <c r="G866" s="8">
        <v>125</v>
      </c>
      <c r="H866" s="8">
        <v>1698000</v>
      </c>
      <c r="I866" s="8">
        <v>1648000</v>
      </c>
      <c r="J866" s="8">
        <v>886000</v>
      </c>
      <c r="K866" s="8">
        <v>886000</v>
      </c>
      <c r="L866" s="8">
        <v>626000</v>
      </c>
      <c r="M866" s="8">
        <v>0</v>
      </c>
      <c r="N866" s="8">
        <v>25000</v>
      </c>
      <c r="O866" s="8">
        <v>109000</v>
      </c>
      <c r="P866" s="8">
        <v>79000</v>
      </c>
      <c r="Q866" s="8">
        <v>248000</v>
      </c>
      <c r="R866" s="8">
        <v>118000</v>
      </c>
      <c r="S866" s="8">
        <v>47000</v>
      </c>
      <c r="T866" s="8">
        <v>136000</v>
      </c>
    </row>
    <row r="867" spans="1:37" x14ac:dyDescent="0.2">
      <c r="A867" s="7" t="s">
        <v>1123</v>
      </c>
      <c r="B867" s="7" t="s">
        <v>1122</v>
      </c>
      <c r="C867" s="7" t="s">
        <v>777</v>
      </c>
      <c r="D867" s="7" t="s">
        <v>786</v>
      </c>
      <c r="E867" s="8">
        <v>2021</v>
      </c>
      <c r="F867" s="8">
        <v>127</v>
      </c>
      <c r="G867" s="8">
        <v>127</v>
      </c>
      <c r="H867" s="8">
        <v>1898000</v>
      </c>
      <c r="I867" s="8">
        <v>1857000</v>
      </c>
      <c r="J867" s="8">
        <v>1008000</v>
      </c>
      <c r="K867" s="8">
        <v>1008000</v>
      </c>
      <c r="L867" s="8">
        <v>671000</v>
      </c>
      <c r="M867" s="8">
        <v>0</v>
      </c>
      <c r="N867" s="8">
        <v>35000</v>
      </c>
      <c r="O867" s="8">
        <v>107000</v>
      </c>
      <c r="P867" s="8">
        <v>103000</v>
      </c>
      <c r="Q867" s="8">
        <v>271000</v>
      </c>
      <c r="R867" s="8">
        <v>93000</v>
      </c>
      <c r="S867" s="8">
        <v>62000</v>
      </c>
      <c r="T867" s="8">
        <v>178000</v>
      </c>
    </row>
    <row r="868" spans="1:37" x14ac:dyDescent="0.2">
      <c r="A868" s="7" t="s">
        <v>1123</v>
      </c>
      <c r="B868" s="7" t="s">
        <v>1122</v>
      </c>
      <c r="C868" s="7" t="s">
        <v>777</v>
      </c>
      <c r="D868" s="7" t="s">
        <v>786</v>
      </c>
      <c r="E868" s="8">
        <v>2022</v>
      </c>
      <c r="F868" s="8">
        <v>123</v>
      </c>
      <c r="G868" s="8">
        <v>123</v>
      </c>
      <c r="H868" s="8">
        <v>2207000</v>
      </c>
      <c r="I868" s="8">
        <v>1882000</v>
      </c>
      <c r="J868" s="8">
        <v>977000</v>
      </c>
      <c r="K868" s="8">
        <v>977000</v>
      </c>
      <c r="L868" s="8">
        <v>720000</v>
      </c>
      <c r="M868" s="8">
        <v>0</v>
      </c>
      <c r="N868" s="8">
        <v>49000</v>
      </c>
      <c r="O868" s="8">
        <v>109000</v>
      </c>
      <c r="P868" s="8">
        <v>114000</v>
      </c>
      <c r="Q868" s="8">
        <v>237000</v>
      </c>
      <c r="R868" s="8">
        <v>154000</v>
      </c>
      <c r="S868" s="8">
        <v>57000</v>
      </c>
      <c r="T868" s="8">
        <v>185000</v>
      </c>
    </row>
    <row r="869" spans="1:37" ht="16" x14ac:dyDescent="0.2">
      <c r="A869" s="7" t="s">
        <v>1121</v>
      </c>
      <c r="B869" s="7" t="s">
        <v>1120</v>
      </c>
      <c r="C869" s="7" t="s">
        <v>777</v>
      </c>
      <c r="D869" s="7" t="s">
        <v>786</v>
      </c>
      <c r="E869" s="8">
        <v>2015</v>
      </c>
      <c r="F869" s="8">
        <v>53</v>
      </c>
      <c r="G869" s="8">
        <v>53</v>
      </c>
      <c r="H869" s="8">
        <v>1374000</v>
      </c>
      <c r="I869" s="8">
        <v>1336000</v>
      </c>
      <c r="J869" s="8">
        <v>702000</v>
      </c>
      <c r="K869" s="8">
        <v>702000</v>
      </c>
      <c r="L869" s="8">
        <v>560000</v>
      </c>
      <c r="M869" s="8">
        <v>0</v>
      </c>
      <c r="N869" s="8">
        <v>28000</v>
      </c>
      <c r="O869" s="8">
        <v>100000</v>
      </c>
      <c r="P869" s="8">
        <v>54000</v>
      </c>
      <c r="Q869" s="8">
        <v>223000</v>
      </c>
      <c r="R869" s="8">
        <v>125000</v>
      </c>
      <c r="S869" s="8">
        <v>30000</v>
      </c>
      <c r="T869" s="8">
        <v>63000</v>
      </c>
      <c r="V869" t="s">
        <v>146</v>
      </c>
      <c r="W869" s="8">
        <f>SUM(F861,F869)</f>
        <v>171</v>
      </c>
      <c r="X869" s="8">
        <f t="shared" ref="X869:X876" si="775">SUM(G861,G869)</f>
        <v>171</v>
      </c>
      <c r="Y869" s="8">
        <f t="shared" ref="Y869:Y876" si="776">SUM(H861,H869)</f>
        <v>2749000</v>
      </c>
      <c r="Z869" s="8">
        <f t="shared" ref="Z869:Z876" si="777">SUM(I861,I869)</f>
        <v>2701000</v>
      </c>
      <c r="AA869" s="8">
        <f t="shared" ref="AA869:AA876" si="778">SUM(J861,J869)</f>
        <v>1371000</v>
      </c>
      <c r="AB869" s="8">
        <f t="shared" ref="AB869:AB876" si="779">SUM(K861,K869)</f>
        <v>1371000</v>
      </c>
      <c r="AC869" s="8">
        <f t="shared" ref="AC869:AC876" si="780">SUM(L861,L869)</f>
        <v>1133000</v>
      </c>
      <c r="AD869" s="8">
        <f t="shared" ref="AD869:AD876" si="781">SUM(M861,M869)</f>
        <v>119000</v>
      </c>
      <c r="AE869" s="8">
        <f t="shared" ref="AE869:AE876" si="782">SUM(N861,N869)</f>
        <v>55000</v>
      </c>
      <c r="AF869" s="8">
        <f t="shared" ref="AF869:AF876" si="783">SUM(O861,O869)</f>
        <v>192000</v>
      </c>
      <c r="AG869" s="8">
        <f t="shared" ref="AG869:AG876" si="784">SUM(P861,P869)</f>
        <v>76000</v>
      </c>
      <c r="AH869" s="8">
        <f t="shared" ref="AH869:AH876" si="785">SUM(Q861,Q869)</f>
        <v>400000</v>
      </c>
      <c r="AI869" s="8">
        <f t="shared" ref="AI869:AI876" si="786">SUM(R861,R869)</f>
        <v>231000</v>
      </c>
      <c r="AJ869" s="8">
        <f t="shared" ref="AJ869:AJ876" si="787">SUM(S861,S869)</f>
        <v>60000</v>
      </c>
      <c r="AK869" s="8">
        <f t="shared" ref="AK869:AK876" si="788">SUM(T861,T869)</f>
        <v>186000</v>
      </c>
    </row>
    <row r="870" spans="1:37" ht="16" x14ac:dyDescent="0.2">
      <c r="A870" s="7" t="s">
        <v>1121</v>
      </c>
      <c r="B870" s="7" t="s">
        <v>1120</v>
      </c>
      <c r="C870" s="7" t="s">
        <v>777</v>
      </c>
      <c r="D870" s="7" t="s">
        <v>786</v>
      </c>
      <c r="E870" s="8">
        <v>2016</v>
      </c>
      <c r="F870" s="8">
        <v>60</v>
      </c>
      <c r="G870" s="8">
        <v>60</v>
      </c>
      <c r="H870" s="8">
        <v>1405000</v>
      </c>
      <c r="I870" s="8">
        <v>1315000</v>
      </c>
      <c r="J870" s="8">
        <v>705000</v>
      </c>
      <c r="K870" s="8">
        <v>705000</v>
      </c>
      <c r="L870" s="8">
        <v>551000</v>
      </c>
      <c r="M870" s="8">
        <v>3000</v>
      </c>
      <c r="N870" s="8">
        <v>28000</v>
      </c>
      <c r="O870" s="8">
        <v>99000</v>
      </c>
      <c r="P870" s="8">
        <v>59000</v>
      </c>
      <c r="Q870" s="8">
        <v>212000</v>
      </c>
      <c r="R870" s="8">
        <v>118000</v>
      </c>
      <c r="S870" s="8">
        <v>32000</v>
      </c>
      <c r="T870" s="8">
        <v>51000</v>
      </c>
      <c r="V870" t="s">
        <v>146</v>
      </c>
      <c r="W870" s="8">
        <f t="shared" ref="W870:W875" si="789">SUM(F862,F870)</f>
        <v>166</v>
      </c>
      <c r="X870" s="8">
        <f t="shared" si="775"/>
        <v>166</v>
      </c>
      <c r="Y870" s="8">
        <f t="shared" si="776"/>
        <v>2887000</v>
      </c>
      <c r="Z870" s="8">
        <f t="shared" si="777"/>
        <v>2750000</v>
      </c>
      <c r="AA870" s="8">
        <f t="shared" si="778"/>
        <v>1457000</v>
      </c>
      <c r="AB870" s="8">
        <f t="shared" si="779"/>
        <v>1457000</v>
      </c>
      <c r="AC870" s="8">
        <f t="shared" si="780"/>
        <v>1093000</v>
      </c>
      <c r="AD870" s="8">
        <f t="shared" si="781"/>
        <v>119000</v>
      </c>
      <c r="AE870" s="8">
        <f t="shared" si="782"/>
        <v>55000</v>
      </c>
      <c r="AF870" s="8">
        <f t="shared" si="783"/>
        <v>192000</v>
      </c>
      <c r="AG870" s="8">
        <f t="shared" si="784"/>
        <v>81000</v>
      </c>
      <c r="AH870" s="8">
        <f t="shared" si="785"/>
        <v>356000</v>
      </c>
      <c r="AI870" s="8">
        <f t="shared" si="786"/>
        <v>225000</v>
      </c>
      <c r="AJ870" s="8">
        <f t="shared" si="787"/>
        <v>65000</v>
      </c>
      <c r="AK870" s="8">
        <f t="shared" si="788"/>
        <v>192000</v>
      </c>
    </row>
    <row r="871" spans="1:37" ht="16" x14ac:dyDescent="0.2">
      <c r="A871" s="7" t="s">
        <v>1121</v>
      </c>
      <c r="B871" s="7" t="s">
        <v>1120</v>
      </c>
      <c r="C871" s="7" t="s">
        <v>777</v>
      </c>
      <c r="D871" s="7" t="s">
        <v>786</v>
      </c>
      <c r="E871" s="8">
        <v>2017</v>
      </c>
      <c r="F871" s="8">
        <v>61</v>
      </c>
      <c r="G871" s="8">
        <v>61</v>
      </c>
      <c r="H871" s="8">
        <v>1500000</v>
      </c>
      <c r="I871" s="8">
        <v>1425000</v>
      </c>
      <c r="J871" s="8">
        <v>785000</v>
      </c>
      <c r="K871" s="8">
        <v>785000</v>
      </c>
      <c r="L871" s="8">
        <v>575000</v>
      </c>
      <c r="M871" s="8">
        <v>0</v>
      </c>
      <c r="N871" s="8">
        <v>28000</v>
      </c>
      <c r="O871" s="8">
        <v>97000</v>
      </c>
      <c r="P871" s="8">
        <v>60000</v>
      </c>
      <c r="Q871" s="8">
        <v>222000</v>
      </c>
      <c r="R871" s="8">
        <v>134000</v>
      </c>
      <c r="S871" s="8">
        <v>34000</v>
      </c>
      <c r="T871" s="8">
        <v>53000</v>
      </c>
      <c r="V871" t="s">
        <v>146</v>
      </c>
      <c r="W871" s="8">
        <f t="shared" si="789"/>
        <v>175</v>
      </c>
      <c r="X871" s="8">
        <f t="shared" si="775"/>
        <v>175</v>
      </c>
      <c r="Y871" s="8">
        <f t="shared" si="776"/>
        <v>2943000</v>
      </c>
      <c r="Z871" s="8">
        <f t="shared" si="777"/>
        <v>2788000</v>
      </c>
      <c r="AA871" s="8">
        <f t="shared" si="778"/>
        <v>1535000</v>
      </c>
      <c r="AB871" s="8">
        <f t="shared" si="779"/>
        <v>1535000</v>
      </c>
      <c r="AC871" s="8">
        <f t="shared" si="780"/>
        <v>1039000</v>
      </c>
      <c r="AD871" s="8">
        <f t="shared" si="781"/>
        <v>1000</v>
      </c>
      <c r="AE871" s="8">
        <f t="shared" si="782"/>
        <v>56000</v>
      </c>
      <c r="AF871" s="8">
        <f t="shared" si="783"/>
        <v>188000</v>
      </c>
      <c r="AG871" s="8">
        <f t="shared" si="784"/>
        <v>78000</v>
      </c>
      <c r="AH871" s="8">
        <f t="shared" si="785"/>
        <v>384000</v>
      </c>
      <c r="AI871" s="8">
        <f t="shared" si="786"/>
        <v>261000</v>
      </c>
      <c r="AJ871" s="8">
        <f t="shared" si="787"/>
        <v>71000</v>
      </c>
      <c r="AK871" s="8">
        <f t="shared" si="788"/>
        <v>202000</v>
      </c>
    </row>
    <row r="872" spans="1:37" ht="16" x14ac:dyDescent="0.2">
      <c r="A872" s="7" t="s">
        <v>1121</v>
      </c>
      <c r="B872" s="7" t="s">
        <v>1120</v>
      </c>
      <c r="C872" s="7" t="s">
        <v>777</v>
      </c>
      <c r="D872" s="7" t="s">
        <v>786</v>
      </c>
      <c r="E872" s="8">
        <v>2018</v>
      </c>
      <c r="F872" s="8">
        <v>51</v>
      </c>
      <c r="G872" s="8">
        <v>51</v>
      </c>
      <c r="H872" s="8">
        <v>1489000</v>
      </c>
      <c r="I872" s="8">
        <v>1447000</v>
      </c>
      <c r="J872" s="8">
        <v>784000</v>
      </c>
      <c r="K872" s="8">
        <v>784000</v>
      </c>
      <c r="L872" s="8">
        <v>600000</v>
      </c>
      <c r="M872" s="8">
        <v>0</v>
      </c>
      <c r="N872" s="8">
        <v>31000</v>
      </c>
      <c r="O872" s="8">
        <v>110000</v>
      </c>
      <c r="P872" s="8">
        <v>51000</v>
      </c>
      <c r="Q872" s="8">
        <v>243000</v>
      </c>
      <c r="R872" s="8">
        <v>127000</v>
      </c>
      <c r="S872" s="8">
        <v>38000</v>
      </c>
      <c r="T872" s="8">
        <v>45000</v>
      </c>
      <c r="V872" t="s">
        <v>146</v>
      </c>
      <c r="W872" s="8">
        <f t="shared" si="789"/>
        <v>174</v>
      </c>
      <c r="X872" s="8">
        <f t="shared" si="775"/>
        <v>174</v>
      </c>
      <c r="Y872" s="8">
        <f t="shared" si="776"/>
        <v>2916000</v>
      </c>
      <c r="Z872" s="8">
        <f t="shared" si="777"/>
        <v>2856000</v>
      </c>
      <c r="AA872" s="8">
        <f t="shared" si="778"/>
        <v>1586000</v>
      </c>
      <c r="AB872" s="8">
        <f t="shared" si="779"/>
        <v>1586000</v>
      </c>
      <c r="AC872" s="8">
        <f t="shared" si="780"/>
        <v>1063000</v>
      </c>
      <c r="AD872" s="8">
        <f t="shared" si="781"/>
        <v>0</v>
      </c>
      <c r="AE872" s="8">
        <f t="shared" si="782"/>
        <v>62000</v>
      </c>
      <c r="AF872" s="8">
        <f t="shared" si="783"/>
        <v>202000</v>
      </c>
      <c r="AG872" s="8">
        <f t="shared" si="784"/>
        <v>77000</v>
      </c>
      <c r="AH872" s="8">
        <f t="shared" si="785"/>
        <v>398000</v>
      </c>
      <c r="AI872" s="8">
        <f t="shared" si="786"/>
        <v>249000</v>
      </c>
      <c r="AJ872" s="8">
        <f t="shared" si="787"/>
        <v>75000</v>
      </c>
      <c r="AK872" s="8">
        <f t="shared" si="788"/>
        <v>189000</v>
      </c>
    </row>
    <row r="873" spans="1:37" ht="16" x14ac:dyDescent="0.2">
      <c r="A873" s="7" t="s">
        <v>1121</v>
      </c>
      <c r="B873" s="7" t="s">
        <v>1120</v>
      </c>
      <c r="C873" s="7" t="s">
        <v>777</v>
      </c>
      <c r="D873" s="7" t="s">
        <v>786</v>
      </c>
      <c r="E873" s="8">
        <v>2019</v>
      </c>
      <c r="F873" s="8">
        <v>50</v>
      </c>
      <c r="G873" s="8">
        <v>50</v>
      </c>
      <c r="H873" s="8">
        <v>1564000</v>
      </c>
      <c r="I873" s="8">
        <v>1392000</v>
      </c>
      <c r="J873" s="8">
        <v>723000</v>
      </c>
      <c r="K873" s="8">
        <v>723000</v>
      </c>
      <c r="L873" s="8">
        <v>604000</v>
      </c>
      <c r="M873" s="8">
        <v>0</v>
      </c>
      <c r="N873" s="8">
        <v>21000</v>
      </c>
      <c r="O873" s="8">
        <v>103000</v>
      </c>
      <c r="P873" s="8">
        <v>69000</v>
      </c>
      <c r="Q873" s="8">
        <v>248000</v>
      </c>
      <c r="R873" s="8">
        <v>122000</v>
      </c>
      <c r="S873" s="8">
        <v>41000</v>
      </c>
      <c r="T873" s="8">
        <v>48000</v>
      </c>
      <c r="V873" t="s">
        <v>146</v>
      </c>
      <c r="W873" s="8">
        <f t="shared" si="789"/>
        <v>179</v>
      </c>
      <c r="X873" s="8">
        <f t="shared" si="775"/>
        <v>179</v>
      </c>
      <c r="Y873" s="8">
        <f t="shared" si="776"/>
        <v>3132000</v>
      </c>
      <c r="Z873" s="8">
        <f t="shared" si="777"/>
        <v>2897000</v>
      </c>
      <c r="AA873" s="8">
        <f t="shared" si="778"/>
        <v>1530000</v>
      </c>
      <c r="AB873" s="8">
        <f t="shared" si="779"/>
        <v>1530000</v>
      </c>
      <c r="AC873" s="8">
        <f t="shared" si="780"/>
        <v>1164000</v>
      </c>
      <c r="AD873" s="8">
        <f t="shared" si="781"/>
        <v>0</v>
      </c>
      <c r="AE873" s="8">
        <f t="shared" si="782"/>
        <v>42000</v>
      </c>
      <c r="AF873" s="8">
        <f t="shared" si="783"/>
        <v>202000</v>
      </c>
      <c r="AG873" s="8">
        <f t="shared" si="784"/>
        <v>141000</v>
      </c>
      <c r="AH873" s="8">
        <f t="shared" si="785"/>
        <v>455000</v>
      </c>
      <c r="AI873" s="8">
        <f t="shared" si="786"/>
        <v>242000</v>
      </c>
      <c r="AJ873" s="8">
        <f t="shared" si="787"/>
        <v>82000</v>
      </c>
      <c r="AK873" s="8">
        <f t="shared" si="788"/>
        <v>186000</v>
      </c>
    </row>
    <row r="874" spans="1:37" ht="16" x14ac:dyDescent="0.2">
      <c r="A874" s="7" t="s">
        <v>1121</v>
      </c>
      <c r="B874" s="7" t="s">
        <v>1120</v>
      </c>
      <c r="C874" s="7" t="s">
        <v>777</v>
      </c>
      <c r="D874" s="7" t="s">
        <v>786</v>
      </c>
      <c r="E874" s="8">
        <v>2020</v>
      </c>
      <c r="F874" s="8">
        <v>53</v>
      </c>
      <c r="G874" s="8">
        <v>53</v>
      </c>
      <c r="H874" s="8">
        <v>1538000</v>
      </c>
      <c r="I874" s="8">
        <v>1453000</v>
      </c>
      <c r="J874" s="8">
        <v>783000</v>
      </c>
      <c r="K874" s="8">
        <v>783000</v>
      </c>
      <c r="L874" s="8">
        <v>608000</v>
      </c>
      <c r="M874" s="8">
        <v>0</v>
      </c>
      <c r="N874" s="8">
        <v>20000</v>
      </c>
      <c r="O874" s="8">
        <v>112000</v>
      </c>
      <c r="P874" s="8">
        <v>59000</v>
      </c>
      <c r="Q874" s="8">
        <v>256000</v>
      </c>
      <c r="R874" s="8">
        <v>114000</v>
      </c>
      <c r="S874" s="8">
        <v>47000</v>
      </c>
      <c r="T874" s="8">
        <v>48000</v>
      </c>
      <c r="V874" t="s">
        <v>146</v>
      </c>
      <c r="W874" s="8">
        <f t="shared" si="789"/>
        <v>178</v>
      </c>
      <c r="X874" s="8">
        <f t="shared" si="775"/>
        <v>178</v>
      </c>
      <c r="Y874" s="8">
        <f t="shared" si="776"/>
        <v>3236000</v>
      </c>
      <c r="Z874" s="8">
        <f t="shared" si="777"/>
        <v>3101000</v>
      </c>
      <c r="AA874" s="8">
        <f t="shared" si="778"/>
        <v>1669000</v>
      </c>
      <c r="AB874" s="8">
        <f t="shared" si="779"/>
        <v>1669000</v>
      </c>
      <c r="AC874" s="8">
        <f t="shared" si="780"/>
        <v>1234000</v>
      </c>
      <c r="AD874" s="8">
        <f t="shared" si="781"/>
        <v>0</v>
      </c>
      <c r="AE874" s="8">
        <f t="shared" si="782"/>
        <v>45000</v>
      </c>
      <c r="AF874" s="8">
        <f t="shared" si="783"/>
        <v>221000</v>
      </c>
      <c r="AG874" s="8">
        <f t="shared" si="784"/>
        <v>138000</v>
      </c>
      <c r="AH874" s="8">
        <f t="shared" si="785"/>
        <v>504000</v>
      </c>
      <c r="AI874" s="8">
        <f t="shared" si="786"/>
        <v>232000</v>
      </c>
      <c r="AJ874" s="8">
        <f t="shared" si="787"/>
        <v>94000</v>
      </c>
      <c r="AK874" s="8">
        <f t="shared" si="788"/>
        <v>184000</v>
      </c>
    </row>
    <row r="875" spans="1:37" ht="16" x14ac:dyDescent="0.2">
      <c r="A875" s="7" t="s">
        <v>1121</v>
      </c>
      <c r="B875" s="7" t="s">
        <v>1120</v>
      </c>
      <c r="C875" s="7" t="s">
        <v>777</v>
      </c>
      <c r="D875" s="7" t="s">
        <v>786</v>
      </c>
      <c r="E875" s="8">
        <v>2021</v>
      </c>
      <c r="F875" s="8">
        <v>49</v>
      </c>
      <c r="G875" s="8">
        <v>49</v>
      </c>
      <c r="H875" s="8">
        <v>1424000</v>
      </c>
      <c r="I875" s="8">
        <v>1252000</v>
      </c>
      <c r="J875" s="8">
        <v>607000</v>
      </c>
      <c r="K875" s="8">
        <v>607000</v>
      </c>
      <c r="L875" s="8">
        <v>604000</v>
      </c>
      <c r="M875" s="8">
        <v>0</v>
      </c>
      <c r="N875" s="8">
        <v>25000</v>
      </c>
      <c r="O875" s="8">
        <v>114000</v>
      </c>
      <c r="P875" s="8">
        <v>77000</v>
      </c>
      <c r="Q875" s="8">
        <v>221000</v>
      </c>
      <c r="R875" s="8">
        <v>109000</v>
      </c>
      <c r="S875" s="8">
        <v>58000</v>
      </c>
      <c r="T875" s="8">
        <v>29000</v>
      </c>
      <c r="V875" t="s">
        <v>146</v>
      </c>
      <c r="W875" s="8">
        <f t="shared" si="789"/>
        <v>176</v>
      </c>
      <c r="X875" s="8">
        <f t="shared" si="775"/>
        <v>176</v>
      </c>
      <c r="Y875" s="8">
        <f t="shared" si="776"/>
        <v>3322000</v>
      </c>
      <c r="Z875" s="8">
        <f t="shared" si="777"/>
        <v>3109000</v>
      </c>
      <c r="AA875" s="8">
        <f t="shared" si="778"/>
        <v>1615000</v>
      </c>
      <c r="AB875" s="8">
        <f t="shared" si="779"/>
        <v>1615000</v>
      </c>
      <c r="AC875" s="8">
        <f t="shared" si="780"/>
        <v>1275000</v>
      </c>
      <c r="AD875" s="8">
        <f t="shared" si="781"/>
        <v>0</v>
      </c>
      <c r="AE875" s="8">
        <f t="shared" si="782"/>
        <v>60000</v>
      </c>
      <c r="AF875" s="8">
        <f t="shared" si="783"/>
        <v>221000</v>
      </c>
      <c r="AG875" s="8">
        <f t="shared" si="784"/>
        <v>180000</v>
      </c>
      <c r="AH875" s="8">
        <f t="shared" si="785"/>
        <v>492000</v>
      </c>
      <c r="AI875" s="8">
        <f t="shared" si="786"/>
        <v>202000</v>
      </c>
      <c r="AJ875" s="8">
        <f t="shared" si="787"/>
        <v>120000</v>
      </c>
      <c r="AK875" s="8">
        <f t="shared" si="788"/>
        <v>207000</v>
      </c>
    </row>
    <row r="876" spans="1:37" ht="16" x14ac:dyDescent="0.2">
      <c r="A876" s="7" t="s">
        <v>1121</v>
      </c>
      <c r="B876" s="7" t="s">
        <v>1120</v>
      </c>
      <c r="C876" s="7" t="s">
        <v>777</v>
      </c>
      <c r="D876" s="7" t="s">
        <v>786</v>
      </c>
      <c r="E876" s="8">
        <v>2022</v>
      </c>
      <c r="F876" s="8">
        <v>48</v>
      </c>
      <c r="G876" s="8">
        <v>48</v>
      </c>
      <c r="H876" s="8">
        <v>1589000</v>
      </c>
      <c r="I876" s="8">
        <v>1383000</v>
      </c>
      <c r="J876" s="8">
        <v>722000</v>
      </c>
      <c r="K876" s="8">
        <v>722000</v>
      </c>
      <c r="L876" s="8">
        <v>602000</v>
      </c>
      <c r="M876" s="8">
        <v>0</v>
      </c>
      <c r="N876" s="8">
        <v>17000</v>
      </c>
      <c r="O876" s="8">
        <v>111000</v>
      </c>
      <c r="P876" s="8">
        <v>103000</v>
      </c>
      <c r="Q876" s="8">
        <v>242000</v>
      </c>
      <c r="R876" s="8">
        <v>96000</v>
      </c>
      <c r="S876" s="8">
        <v>33000</v>
      </c>
      <c r="T876" s="8">
        <v>43000</v>
      </c>
      <c r="V876" t="s">
        <v>146</v>
      </c>
      <c r="W876" s="8">
        <f>SUM(F868,F876)</f>
        <v>171</v>
      </c>
      <c r="X876" s="8">
        <f t="shared" si="775"/>
        <v>171</v>
      </c>
      <c r="Y876" s="8">
        <f t="shared" si="776"/>
        <v>3796000</v>
      </c>
      <c r="Z876" s="8">
        <f t="shared" si="777"/>
        <v>3265000</v>
      </c>
      <c r="AA876" s="8">
        <f t="shared" si="778"/>
        <v>1699000</v>
      </c>
      <c r="AB876" s="8">
        <f t="shared" si="779"/>
        <v>1699000</v>
      </c>
      <c r="AC876" s="8">
        <f t="shared" si="780"/>
        <v>1322000</v>
      </c>
      <c r="AD876" s="8">
        <f t="shared" si="781"/>
        <v>0</v>
      </c>
      <c r="AE876" s="8">
        <f t="shared" si="782"/>
        <v>66000</v>
      </c>
      <c r="AF876" s="8">
        <f t="shared" si="783"/>
        <v>220000</v>
      </c>
      <c r="AG876" s="8">
        <f t="shared" si="784"/>
        <v>217000</v>
      </c>
      <c r="AH876" s="8">
        <f t="shared" si="785"/>
        <v>479000</v>
      </c>
      <c r="AI876" s="8">
        <f t="shared" si="786"/>
        <v>250000</v>
      </c>
      <c r="AJ876" s="8">
        <f t="shared" si="787"/>
        <v>90000</v>
      </c>
      <c r="AK876" s="8">
        <f t="shared" si="788"/>
        <v>228000</v>
      </c>
    </row>
    <row r="877" spans="1:37" x14ac:dyDescent="0.2">
      <c r="A877" s="7" t="s">
        <v>1127</v>
      </c>
      <c r="B877" s="7" t="s">
        <v>1126</v>
      </c>
      <c r="C877" s="7" t="s">
        <v>777</v>
      </c>
      <c r="D877" s="7" t="s">
        <v>786</v>
      </c>
      <c r="E877" s="8">
        <v>2015</v>
      </c>
      <c r="F877" s="8">
        <v>92</v>
      </c>
      <c r="G877" s="8">
        <v>92</v>
      </c>
      <c r="H877" s="8">
        <v>1633000</v>
      </c>
      <c r="I877" s="8">
        <v>1367000</v>
      </c>
      <c r="J877" s="8">
        <v>699000</v>
      </c>
      <c r="K877" s="8">
        <v>699000</v>
      </c>
      <c r="L877" s="8">
        <v>536000</v>
      </c>
      <c r="M877" s="8">
        <v>26000</v>
      </c>
      <c r="N877" s="8">
        <v>10000</v>
      </c>
      <c r="O877" s="8">
        <v>105000</v>
      </c>
      <c r="P877" s="8">
        <v>0</v>
      </c>
      <c r="Q877" s="8">
        <v>131000</v>
      </c>
      <c r="R877" s="8">
        <v>171000</v>
      </c>
      <c r="S877" s="8">
        <v>93000</v>
      </c>
      <c r="T877" s="8">
        <v>126000</v>
      </c>
    </row>
    <row r="878" spans="1:37" x14ac:dyDescent="0.2">
      <c r="A878" s="7" t="s">
        <v>1127</v>
      </c>
      <c r="B878" s="7" t="s">
        <v>1126</v>
      </c>
      <c r="C878" s="7" t="s">
        <v>777</v>
      </c>
      <c r="D878" s="7" t="s">
        <v>786</v>
      </c>
      <c r="E878" s="8">
        <v>2016</v>
      </c>
      <c r="F878" s="8">
        <v>93</v>
      </c>
      <c r="G878" s="8">
        <v>93</v>
      </c>
      <c r="H878" s="8">
        <v>1616000</v>
      </c>
      <c r="I878" s="8">
        <v>1423000</v>
      </c>
      <c r="J878" s="8">
        <v>724000</v>
      </c>
      <c r="K878" s="8">
        <v>724000</v>
      </c>
      <c r="L878" s="8">
        <v>539000</v>
      </c>
      <c r="M878" s="8">
        <v>18000</v>
      </c>
      <c r="N878" s="8">
        <v>9000</v>
      </c>
      <c r="O878" s="8">
        <v>110000</v>
      </c>
      <c r="P878" s="8">
        <v>0</v>
      </c>
      <c r="Q878" s="8">
        <v>138000</v>
      </c>
      <c r="R878" s="8">
        <v>169000</v>
      </c>
      <c r="S878" s="8">
        <v>95000</v>
      </c>
      <c r="T878" s="8">
        <v>150000</v>
      </c>
    </row>
    <row r="879" spans="1:37" x14ac:dyDescent="0.2">
      <c r="A879" s="7" t="s">
        <v>1127</v>
      </c>
      <c r="B879" s="7" t="s">
        <v>1126</v>
      </c>
      <c r="C879" s="7" t="s">
        <v>777</v>
      </c>
      <c r="D879" s="7" t="s">
        <v>786</v>
      </c>
      <c r="E879" s="8">
        <v>2017</v>
      </c>
      <c r="F879" s="8">
        <v>106</v>
      </c>
      <c r="G879" s="8">
        <v>106</v>
      </c>
      <c r="H879" s="8">
        <v>1834000</v>
      </c>
      <c r="I879" s="8">
        <v>1539000</v>
      </c>
      <c r="J879" s="8">
        <v>812000</v>
      </c>
      <c r="K879" s="8">
        <v>812000</v>
      </c>
      <c r="L879" s="8">
        <v>591000</v>
      </c>
      <c r="M879" s="8">
        <v>26000</v>
      </c>
      <c r="N879" s="8">
        <v>2000</v>
      </c>
      <c r="O879" s="8">
        <v>108000</v>
      </c>
      <c r="P879" s="8">
        <v>0</v>
      </c>
      <c r="Q879" s="8">
        <v>198000</v>
      </c>
      <c r="R879" s="8">
        <v>181000</v>
      </c>
      <c r="S879" s="8">
        <v>76000</v>
      </c>
      <c r="T879" s="8">
        <v>132000</v>
      </c>
    </row>
    <row r="880" spans="1:37" x14ac:dyDescent="0.2">
      <c r="A880" s="7" t="s">
        <v>1127</v>
      </c>
      <c r="B880" s="7" t="s">
        <v>1126</v>
      </c>
      <c r="C880" s="7" t="s">
        <v>777</v>
      </c>
      <c r="D880" s="7" t="s">
        <v>786</v>
      </c>
      <c r="E880" s="8">
        <v>2018</v>
      </c>
      <c r="F880" s="8">
        <v>127</v>
      </c>
      <c r="G880" s="8">
        <v>127</v>
      </c>
      <c r="H880" s="8">
        <v>1763000</v>
      </c>
      <c r="I880" s="8">
        <v>1594000</v>
      </c>
      <c r="J880" s="8">
        <v>869000</v>
      </c>
      <c r="K880" s="8">
        <v>869000</v>
      </c>
      <c r="L880" s="8">
        <v>548000</v>
      </c>
      <c r="M880" s="8">
        <v>5000</v>
      </c>
      <c r="N880" s="8">
        <v>1000</v>
      </c>
      <c r="O880" s="8">
        <v>90000</v>
      </c>
      <c r="P880" s="8">
        <v>0</v>
      </c>
      <c r="Q880" s="8">
        <v>196000</v>
      </c>
      <c r="R880" s="8">
        <v>180000</v>
      </c>
      <c r="S880" s="8">
        <v>76000</v>
      </c>
      <c r="T880" s="8">
        <v>176000</v>
      </c>
    </row>
    <row r="881" spans="1:37" x14ac:dyDescent="0.2">
      <c r="A881" s="7" t="s">
        <v>1127</v>
      </c>
      <c r="B881" s="7" t="s">
        <v>1126</v>
      </c>
      <c r="C881" s="7" t="s">
        <v>777</v>
      </c>
      <c r="D881" s="7" t="s">
        <v>786</v>
      </c>
      <c r="E881" s="8">
        <v>2019</v>
      </c>
      <c r="F881" s="8">
        <v>121</v>
      </c>
      <c r="G881" s="8">
        <v>121</v>
      </c>
      <c r="H881" s="8">
        <v>1883000</v>
      </c>
      <c r="I881" s="8">
        <v>1652000</v>
      </c>
      <c r="J881" s="8">
        <v>885000</v>
      </c>
      <c r="K881" s="8">
        <v>885000</v>
      </c>
      <c r="L881" s="8">
        <v>582000</v>
      </c>
      <c r="M881" s="8">
        <v>5000</v>
      </c>
      <c r="N881" s="8">
        <v>8000</v>
      </c>
      <c r="O881" s="8">
        <v>133000</v>
      </c>
      <c r="P881" s="8">
        <v>1000</v>
      </c>
      <c r="Q881" s="8">
        <v>130000</v>
      </c>
      <c r="R881" s="8">
        <v>182000</v>
      </c>
      <c r="S881" s="8">
        <v>123000</v>
      </c>
      <c r="T881" s="8">
        <v>185000</v>
      </c>
    </row>
    <row r="882" spans="1:37" x14ac:dyDescent="0.2">
      <c r="A882" s="7" t="s">
        <v>1127</v>
      </c>
      <c r="B882" s="7" t="s">
        <v>1126</v>
      </c>
      <c r="C882" s="7" t="s">
        <v>777</v>
      </c>
      <c r="D882" s="7" t="s">
        <v>786</v>
      </c>
      <c r="E882" s="8">
        <v>2020</v>
      </c>
      <c r="F882" s="8">
        <v>137</v>
      </c>
      <c r="G882" s="8">
        <v>137</v>
      </c>
      <c r="H882" s="8">
        <v>1803000</v>
      </c>
      <c r="I882" s="8">
        <v>1630000</v>
      </c>
      <c r="J882" s="8">
        <v>919000</v>
      </c>
      <c r="K882" s="8">
        <v>919000</v>
      </c>
      <c r="L882" s="8">
        <v>496000</v>
      </c>
      <c r="M882" s="8">
        <v>0</v>
      </c>
      <c r="N882" s="8">
        <v>0</v>
      </c>
      <c r="O882" s="8">
        <v>89000</v>
      </c>
      <c r="P882" s="8">
        <v>39000</v>
      </c>
      <c r="Q882" s="8">
        <v>126000</v>
      </c>
      <c r="R882" s="8">
        <v>179000</v>
      </c>
      <c r="S882" s="8">
        <v>63000</v>
      </c>
      <c r="T882" s="8">
        <v>203000</v>
      </c>
    </row>
    <row r="883" spans="1:37" x14ac:dyDescent="0.2">
      <c r="A883" s="7" t="s">
        <v>1127</v>
      </c>
      <c r="B883" s="7" t="s">
        <v>1126</v>
      </c>
      <c r="C883" s="7" t="s">
        <v>777</v>
      </c>
      <c r="D883" s="7" t="s">
        <v>786</v>
      </c>
      <c r="E883" s="8">
        <v>2021</v>
      </c>
      <c r="F883" s="8">
        <v>105</v>
      </c>
      <c r="G883" s="8">
        <v>105</v>
      </c>
      <c r="H883" s="8">
        <v>2135000</v>
      </c>
      <c r="I883" s="8">
        <v>1934000</v>
      </c>
      <c r="J883" s="8">
        <v>1045000</v>
      </c>
      <c r="K883" s="8">
        <v>1045000</v>
      </c>
      <c r="L883" s="8">
        <v>669000</v>
      </c>
      <c r="M883" s="8">
        <v>22000</v>
      </c>
      <c r="N883" s="8">
        <v>6000</v>
      </c>
      <c r="O883" s="8">
        <v>103000</v>
      </c>
      <c r="P883" s="8">
        <v>69000</v>
      </c>
      <c r="Q883" s="8">
        <v>197000</v>
      </c>
      <c r="R883" s="8">
        <v>211000</v>
      </c>
      <c r="S883" s="8">
        <v>61000</v>
      </c>
      <c r="T883" s="8">
        <v>220000</v>
      </c>
    </row>
    <row r="884" spans="1:37" x14ac:dyDescent="0.2">
      <c r="A884" s="7" t="s">
        <v>1127</v>
      </c>
      <c r="B884" s="7" t="s">
        <v>1126</v>
      </c>
      <c r="C884" s="7" t="s">
        <v>777</v>
      </c>
      <c r="D884" s="7" t="s">
        <v>786</v>
      </c>
      <c r="E884" s="8">
        <v>2022</v>
      </c>
      <c r="F884" s="8">
        <v>107</v>
      </c>
      <c r="G884" s="8">
        <v>107</v>
      </c>
      <c r="H884" s="8">
        <v>2334000</v>
      </c>
      <c r="I884" s="8">
        <v>2015000</v>
      </c>
      <c r="J884" s="8">
        <v>1059000</v>
      </c>
      <c r="K884" s="8">
        <v>1059000</v>
      </c>
      <c r="L884" s="8">
        <v>711000</v>
      </c>
      <c r="M884" s="8">
        <v>137000</v>
      </c>
      <c r="N884" s="8">
        <v>7000</v>
      </c>
      <c r="O884" s="8">
        <v>93000</v>
      </c>
      <c r="P884" s="8">
        <v>51000</v>
      </c>
      <c r="Q884" s="8">
        <v>152000</v>
      </c>
      <c r="R884" s="8">
        <v>225000</v>
      </c>
      <c r="S884" s="8">
        <v>46000</v>
      </c>
      <c r="T884" s="8">
        <v>245000</v>
      </c>
    </row>
    <row r="885" spans="1:37" ht="16" x14ac:dyDescent="0.2">
      <c r="A885" s="7" t="s">
        <v>905</v>
      </c>
      <c r="B885" s="7" t="s">
        <v>904</v>
      </c>
      <c r="C885" s="7" t="s">
        <v>777</v>
      </c>
      <c r="D885" s="7" t="s">
        <v>786</v>
      </c>
      <c r="E885" s="8">
        <v>2015</v>
      </c>
      <c r="F885" s="8">
        <v>78</v>
      </c>
      <c r="G885" s="8">
        <v>78</v>
      </c>
      <c r="H885" s="8">
        <v>1425000</v>
      </c>
      <c r="I885" s="8">
        <v>1336000</v>
      </c>
      <c r="J885" s="8">
        <v>688000</v>
      </c>
      <c r="K885" s="8">
        <v>688000</v>
      </c>
      <c r="L885" s="8">
        <v>626000</v>
      </c>
      <c r="M885" s="8">
        <v>64000</v>
      </c>
      <c r="N885" s="8">
        <v>13000</v>
      </c>
      <c r="O885" s="8">
        <v>100000</v>
      </c>
      <c r="P885" s="8">
        <v>39000</v>
      </c>
      <c r="Q885" s="8">
        <v>125000</v>
      </c>
      <c r="R885" s="8">
        <v>190000</v>
      </c>
      <c r="S885" s="8">
        <v>95000</v>
      </c>
      <c r="T885" s="8">
        <v>10000</v>
      </c>
      <c r="V885" t="s">
        <v>283</v>
      </c>
      <c r="W885" s="8">
        <f>SUM(F877,F885)</f>
        <v>170</v>
      </c>
      <c r="X885" s="8">
        <f t="shared" ref="X885:X892" si="790">SUM(G877,G885)</f>
        <v>170</v>
      </c>
      <c r="Y885" s="8">
        <f t="shared" ref="Y885:Y892" si="791">SUM(H877,H885)</f>
        <v>3058000</v>
      </c>
      <c r="Z885" s="8">
        <f t="shared" ref="Z885:Z892" si="792">SUM(I877,I885)</f>
        <v>2703000</v>
      </c>
      <c r="AA885" s="8">
        <f t="shared" ref="AA885:AA892" si="793">SUM(J877,J885)</f>
        <v>1387000</v>
      </c>
      <c r="AB885" s="8">
        <f t="shared" ref="AB885:AB892" si="794">SUM(K877,K885)</f>
        <v>1387000</v>
      </c>
      <c r="AC885" s="8">
        <f t="shared" ref="AC885:AC892" si="795">SUM(L877,L885)</f>
        <v>1162000</v>
      </c>
      <c r="AD885" s="8">
        <f t="shared" ref="AD885:AD892" si="796">SUM(M877,M885)</f>
        <v>90000</v>
      </c>
      <c r="AE885" s="8">
        <f t="shared" ref="AE885:AE892" si="797">SUM(N877,N885)</f>
        <v>23000</v>
      </c>
      <c r="AF885" s="8">
        <f t="shared" ref="AF885:AF892" si="798">SUM(O877,O885)</f>
        <v>205000</v>
      </c>
      <c r="AG885" s="8">
        <f t="shared" ref="AG885:AG892" si="799">SUM(P877,P885)</f>
        <v>39000</v>
      </c>
      <c r="AH885" s="8">
        <f t="shared" ref="AH885:AH892" si="800">SUM(Q877,Q885)</f>
        <v>256000</v>
      </c>
      <c r="AI885" s="8">
        <f t="shared" ref="AI885:AI892" si="801">SUM(R877,R885)</f>
        <v>361000</v>
      </c>
      <c r="AJ885" s="8">
        <f t="shared" ref="AJ885:AJ892" si="802">SUM(S877,S885)</f>
        <v>188000</v>
      </c>
      <c r="AK885" s="8">
        <f t="shared" ref="AK885:AK892" si="803">SUM(T877,T885)</f>
        <v>136000</v>
      </c>
    </row>
    <row r="886" spans="1:37" ht="16" x14ac:dyDescent="0.2">
      <c r="A886" s="7" t="s">
        <v>905</v>
      </c>
      <c r="B886" s="7" t="s">
        <v>904</v>
      </c>
      <c r="C886" s="7" t="s">
        <v>777</v>
      </c>
      <c r="D886" s="7" t="s">
        <v>786</v>
      </c>
      <c r="E886" s="8">
        <v>2016</v>
      </c>
      <c r="F886" s="8">
        <v>74</v>
      </c>
      <c r="G886" s="8">
        <v>74</v>
      </c>
      <c r="H886" s="8">
        <v>1375000</v>
      </c>
      <c r="I886" s="8">
        <v>1312000</v>
      </c>
      <c r="J886" s="8">
        <v>633000</v>
      </c>
      <c r="K886" s="8">
        <v>633000</v>
      </c>
      <c r="L886" s="8">
        <v>661000</v>
      </c>
      <c r="M886" s="8">
        <v>47000</v>
      </c>
      <c r="N886" s="8">
        <v>14000</v>
      </c>
      <c r="O886" s="8">
        <v>111000</v>
      </c>
      <c r="P886" s="8">
        <v>39000</v>
      </c>
      <c r="Q886" s="8">
        <v>160000</v>
      </c>
      <c r="R886" s="8">
        <v>180000</v>
      </c>
      <c r="S886" s="8">
        <v>110000</v>
      </c>
      <c r="T886" s="8">
        <v>5000</v>
      </c>
      <c r="V886" t="s">
        <v>283</v>
      </c>
      <c r="W886" s="8">
        <f t="shared" ref="W886:W891" si="804">SUM(F878,F886)</f>
        <v>167</v>
      </c>
      <c r="X886" s="8">
        <f t="shared" si="790"/>
        <v>167</v>
      </c>
      <c r="Y886" s="8">
        <f t="shared" si="791"/>
        <v>2991000</v>
      </c>
      <c r="Z886" s="8">
        <f t="shared" si="792"/>
        <v>2735000</v>
      </c>
      <c r="AA886" s="8">
        <f t="shared" si="793"/>
        <v>1357000</v>
      </c>
      <c r="AB886" s="8">
        <f t="shared" si="794"/>
        <v>1357000</v>
      </c>
      <c r="AC886" s="8">
        <f t="shared" si="795"/>
        <v>1200000</v>
      </c>
      <c r="AD886" s="8">
        <f t="shared" si="796"/>
        <v>65000</v>
      </c>
      <c r="AE886" s="8">
        <f t="shared" si="797"/>
        <v>23000</v>
      </c>
      <c r="AF886" s="8">
        <f t="shared" si="798"/>
        <v>221000</v>
      </c>
      <c r="AG886" s="8">
        <f t="shared" si="799"/>
        <v>39000</v>
      </c>
      <c r="AH886" s="8">
        <f t="shared" si="800"/>
        <v>298000</v>
      </c>
      <c r="AI886" s="8">
        <f t="shared" si="801"/>
        <v>349000</v>
      </c>
      <c r="AJ886" s="8">
        <f t="shared" si="802"/>
        <v>205000</v>
      </c>
      <c r="AK886" s="8">
        <f t="shared" si="803"/>
        <v>155000</v>
      </c>
    </row>
    <row r="887" spans="1:37" ht="16" x14ac:dyDescent="0.2">
      <c r="A887" s="7" t="s">
        <v>905</v>
      </c>
      <c r="B887" s="7" t="s">
        <v>904</v>
      </c>
      <c r="C887" s="7" t="s">
        <v>777</v>
      </c>
      <c r="D887" s="7" t="s">
        <v>786</v>
      </c>
      <c r="E887" s="8">
        <v>2017</v>
      </c>
      <c r="F887" s="8">
        <v>72</v>
      </c>
      <c r="G887" s="8">
        <v>72</v>
      </c>
      <c r="H887" s="8">
        <v>1612000</v>
      </c>
      <c r="I887" s="8">
        <v>1462000</v>
      </c>
      <c r="J887" s="8">
        <v>773000</v>
      </c>
      <c r="K887" s="8">
        <v>773000</v>
      </c>
      <c r="L887" s="8">
        <v>633000</v>
      </c>
      <c r="M887" s="8">
        <v>19000</v>
      </c>
      <c r="N887" s="8">
        <v>7000</v>
      </c>
      <c r="O887" s="8">
        <v>101000</v>
      </c>
      <c r="P887" s="8">
        <v>41000</v>
      </c>
      <c r="Q887" s="8">
        <v>191000</v>
      </c>
      <c r="R887" s="8">
        <v>180000</v>
      </c>
      <c r="S887" s="8">
        <v>94000</v>
      </c>
      <c r="T887" s="8">
        <v>39000</v>
      </c>
      <c r="V887" t="s">
        <v>283</v>
      </c>
      <c r="W887" s="8">
        <f t="shared" si="804"/>
        <v>178</v>
      </c>
      <c r="X887" s="8">
        <f t="shared" si="790"/>
        <v>178</v>
      </c>
      <c r="Y887" s="8">
        <f t="shared" si="791"/>
        <v>3446000</v>
      </c>
      <c r="Z887" s="8">
        <f t="shared" si="792"/>
        <v>3001000</v>
      </c>
      <c r="AA887" s="8">
        <f t="shared" si="793"/>
        <v>1585000</v>
      </c>
      <c r="AB887" s="8">
        <f t="shared" si="794"/>
        <v>1585000</v>
      </c>
      <c r="AC887" s="8">
        <f t="shared" si="795"/>
        <v>1224000</v>
      </c>
      <c r="AD887" s="8">
        <f t="shared" si="796"/>
        <v>45000</v>
      </c>
      <c r="AE887" s="8">
        <f t="shared" si="797"/>
        <v>9000</v>
      </c>
      <c r="AF887" s="8">
        <f t="shared" si="798"/>
        <v>209000</v>
      </c>
      <c r="AG887" s="8">
        <f t="shared" si="799"/>
        <v>41000</v>
      </c>
      <c r="AH887" s="8">
        <f t="shared" si="800"/>
        <v>389000</v>
      </c>
      <c r="AI887" s="8">
        <f t="shared" si="801"/>
        <v>361000</v>
      </c>
      <c r="AJ887" s="8">
        <f t="shared" si="802"/>
        <v>170000</v>
      </c>
      <c r="AK887" s="8">
        <f t="shared" si="803"/>
        <v>171000</v>
      </c>
    </row>
    <row r="888" spans="1:37" ht="16" x14ac:dyDescent="0.2">
      <c r="A888" s="7" t="s">
        <v>905</v>
      </c>
      <c r="B888" s="7" t="s">
        <v>904</v>
      </c>
      <c r="C888" s="7" t="s">
        <v>777</v>
      </c>
      <c r="D888" s="7" t="s">
        <v>786</v>
      </c>
      <c r="E888" s="8">
        <v>2018</v>
      </c>
      <c r="F888" s="8">
        <v>65</v>
      </c>
      <c r="G888" s="8">
        <v>65</v>
      </c>
      <c r="H888" s="8">
        <v>1526000</v>
      </c>
      <c r="I888" s="8">
        <v>1451000</v>
      </c>
      <c r="J888" s="8">
        <v>737000</v>
      </c>
      <c r="K888" s="8">
        <v>737000</v>
      </c>
      <c r="L888" s="8">
        <v>677000</v>
      </c>
      <c r="M888" s="8">
        <v>42000</v>
      </c>
      <c r="N888" s="8">
        <v>0</v>
      </c>
      <c r="O888" s="8">
        <v>97000</v>
      </c>
      <c r="P888" s="8">
        <v>40000</v>
      </c>
      <c r="Q888" s="8">
        <v>244000</v>
      </c>
      <c r="R888" s="8">
        <v>180000</v>
      </c>
      <c r="S888" s="8">
        <v>74000</v>
      </c>
      <c r="T888" s="8">
        <v>25000</v>
      </c>
      <c r="V888" t="s">
        <v>283</v>
      </c>
      <c r="W888" s="8">
        <f t="shared" si="804"/>
        <v>192</v>
      </c>
      <c r="X888" s="8">
        <f t="shared" si="790"/>
        <v>192</v>
      </c>
      <c r="Y888" s="8">
        <f t="shared" si="791"/>
        <v>3289000</v>
      </c>
      <c r="Z888" s="8">
        <f t="shared" si="792"/>
        <v>3045000</v>
      </c>
      <c r="AA888" s="8">
        <f t="shared" si="793"/>
        <v>1606000</v>
      </c>
      <c r="AB888" s="8">
        <f t="shared" si="794"/>
        <v>1606000</v>
      </c>
      <c r="AC888" s="8">
        <f t="shared" si="795"/>
        <v>1225000</v>
      </c>
      <c r="AD888" s="8">
        <f t="shared" si="796"/>
        <v>47000</v>
      </c>
      <c r="AE888" s="8">
        <f t="shared" si="797"/>
        <v>1000</v>
      </c>
      <c r="AF888" s="8">
        <f t="shared" si="798"/>
        <v>187000</v>
      </c>
      <c r="AG888" s="8">
        <f t="shared" si="799"/>
        <v>40000</v>
      </c>
      <c r="AH888" s="8">
        <f t="shared" si="800"/>
        <v>440000</v>
      </c>
      <c r="AI888" s="8">
        <f t="shared" si="801"/>
        <v>360000</v>
      </c>
      <c r="AJ888" s="8">
        <f t="shared" si="802"/>
        <v>150000</v>
      </c>
      <c r="AK888" s="8">
        <f t="shared" si="803"/>
        <v>201000</v>
      </c>
    </row>
    <row r="889" spans="1:37" ht="16" x14ac:dyDescent="0.2">
      <c r="A889" s="7" t="s">
        <v>905</v>
      </c>
      <c r="B889" s="7" t="s">
        <v>904</v>
      </c>
      <c r="C889" s="7" t="s">
        <v>777</v>
      </c>
      <c r="D889" s="7" t="s">
        <v>786</v>
      </c>
      <c r="E889" s="8">
        <v>2019</v>
      </c>
      <c r="F889" s="8">
        <v>71</v>
      </c>
      <c r="G889" s="8">
        <v>71</v>
      </c>
      <c r="H889" s="8">
        <v>1483000</v>
      </c>
      <c r="I889" s="8">
        <v>1443000</v>
      </c>
      <c r="J889" s="8">
        <v>735000</v>
      </c>
      <c r="K889" s="8">
        <v>735000</v>
      </c>
      <c r="L889" s="8">
        <v>682000</v>
      </c>
      <c r="M889" s="8">
        <v>45000</v>
      </c>
      <c r="N889" s="8">
        <v>0</v>
      </c>
      <c r="O889" s="8">
        <v>137000</v>
      </c>
      <c r="P889" s="8">
        <v>1000</v>
      </c>
      <c r="Q889" s="8">
        <v>204000</v>
      </c>
      <c r="R889" s="8">
        <v>181000</v>
      </c>
      <c r="S889" s="8">
        <v>114000</v>
      </c>
      <c r="T889" s="8">
        <v>26000</v>
      </c>
      <c r="V889" t="s">
        <v>283</v>
      </c>
      <c r="W889" s="8">
        <f t="shared" si="804"/>
        <v>192</v>
      </c>
      <c r="X889" s="8">
        <f t="shared" si="790"/>
        <v>192</v>
      </c>
      <c r="Y889" s="8">
        <f t="shared" si="791"/>
        <v>3366000</v>
      </c>
      <c r="Z889" s="8">
        <f t="shared" si="792"/>
        <v>3095000</v>
      </c>
      <c r="AA889" s="8">
        <f t="shared" si="793"/>
        <v>1620000</v>
      </c>
      <c r="AB889" s="8">
        <f t="shared" si="794"/>
        <v>1620000</v>
      </c>
      <c r="AC889" s="8">
        <f t="shared" si="795"/>
        <v>1264000</v>
      </c>
      <c r="AD889" s="8">
        <f t="shared" si="796"/>
        <v>50000</v>
      </c>
      <c r="AE889" s="8">
        <f t="shared" si="797"/>
        <v>8000</v>
      </c>
      <c r="AF889" s="8">
        <f t="shared" si="798"/>
        <v>270000</v>
      </c>
      <c r="AG889" s="8">
        <f t="shared" si="799"/>
        <v>2000</v>
      </c>
      <c r="AH889" s="8">
        <f t="shared" si="800"/>
        <v>334000</v>
      </c>
      <c r="AI889" s="8">
        <f t="shared" si="801"/>
        <v>363000</v>
      </c>
      <c r="AJ889" s="8">
        <f t="shared" si="802"/>
        <v>237000</v>
      </c>
      <c r="AK889" s="8">
        <f t="shared" si="803"/>
        <v>211000</v>
      </c>
    </row>
    <row r="890" spans="1:37" ht="16" x14ac:dyDescent="0.2">
      <c r="A890" s="7" t="s">
        <v>905</v>
      </c>
      <c r="B890" s="7" t="s">
        <v>904</v>
      </c>
      <c r="C890" s="7" t="s">
        <v>777</v>
      </c>
      <c r="D890" s="7" t="s">
        <v>786</v>
      </c>
      <c r="E890" s="8">
        <v>2020</v>
      </c>
      <c r="F890" s="8">
        <v>67</v>
      </c>
      <c r="G890" s="8">
        <v>67</v>
      </c>
      <c r="H890" s="8">
        <v>1484000</v>
      </c>
      <c r="I890" s="8">
        <v>1404000</v>
      </c>
      <c r="J890" s="8">
        <v>704000</v>
      </c>
      <c r="K890" s="8">
        <v>704000</v>
      </c>
      <c r="L890" s="8">
        <v>664000</v>
      </c>
      <c r="M890" s="8">
        <v>60000</v>
      </c>
      <c r="N890" s="8">
        <v>0</v>
      </c>
      <c r="O890" s="8">
        <v>96000</v>
      </c>
      <c r="P890" s="8">
        <v>40000</v>
      </c>
      <c r="Q890" s="8">
        <v>190000</v>
      </c>
      <c r="R890" s="8">
        <v>180000</v>
      </c>
      <c r="S890" s="8">
        <v>98000</v>
      </c>
      <c r="T890" s="8">
        <v>23000</v>
      </c>
      <c r="V890" t="s">
        <v>283</v>
      </c>
      <c r="W890" s="8">
        <f t="shared" si="804"/>
        <v>204</v>
      </c>
      <c r="X890" s="8">
        <f t="shared" si="790"/>
        <v>204</v>
      </c>
      <c r="Y890" s="8">
        <f t="shared" si="791"/>
        <v>3287000</v>
      </c>
      <c r="Z890" s="8">
        <f t="shared" si="792"/>
        <v>3034000</v>
      </c>
      <c r="AA890" s="8">
        <f t="shared" si="793"/>
        <v>1623000</v>
      </c>
      <c r="AB890" s="8">
        <f t="shared" si="794"/>
        <v>1623000</v>
      </c>
      <c r="AC890" s="8">
        <f t="shared" si="795"/>
        <v>1160000</v>
      </c>
      <c r="AD890" s="8">
        <f t="shared" si="796"/>
        <v>60000</v>
      </c>
      <c r="AE890" s="8">
        <f t="shared" si="797"/>
        <v>0</v>
      </c>
      <c r="AF890" s="8">
        <f t="shared" si="798"/>
        <v>185000</v>
      </c>
      <c r="AG890" s="8">
        <f t="shared" si="799"/>
        <v>79000</v>
      </c>
      <c r="AH890" s="8">
        <f t="shared" si="800"/>
        <v>316000</v>
      </c>
      <c r="AI890" s="8">
        <f t="shared" si="801"/>
        <v>359000</v>
      </c>
      <c r="AJ890" s="8">
        <f t="shared" si="802"/>
        <v>161000</v>
      </c>
      <c r="AK890" s="8">
        <f t="shared" si="803"/>
        <v>226000</v>
      </c>
    </row>
    <row r="891" spans="1:37" ht="16" x14ac:dyDescent="0.2">
      <c r="A891" s="7" t="s">
        <v>905</v>
      </c>
      <c r="B891" s="7" t="s">
        <v>904</v>
      </c>
      <c r="C891" s="7" t="s">
        <v>777</v>
      </c>
      <c r="D891" s="7" t="s">
        <v>786</v>
      </c>
      <c r="E891" s="8">
        <v>2021</v>
      </c>
      <c r="F891" s="8">
        <v>55</v>
      </c>
      <c r="G891" s="8">
        <v>55</v>
      </c>
      <c r="H891" s="8">
        <v>1485000</v>
      </c>
      <c r="I891" s="8">
        <v>1349000</v>
      </c>
      <c r="J891" s="8">
        <v>701000</v>
      </c>
      <c r="K891" s="8">
        <v>701000</v>
      </c>
      <c r="L891" s="8">
        <v>622000</v>
      </c>
      <c r="M891" s="8">
        <v>3000</v>
      </c>
      <c r="N891" s="8">
        <v>1000</v>
      </c>
      <c r="O891" s="8">
        <v>120000</v>
      </c>
      <c r="P891" s="8">
        <v>43000</v>
      </c>
      <c r="Q891" s="8">
        <v>180000</v>
      </c>
      <c r="R891" s="8">
        <v>202000</v>
      </c>
      <c r="S891" s="8">
        <v>73000</v>
      </c>
      <c r="T891" s="8">
        <v>26000</v>
      </c>
      <c r="V891" t="s">
        <v>283</v>
      </c>
      <c r="W891" s="8">
        <f t="shared" si="804"/>
        <v>160</v>
      </c>
      <c r="X891" s="8">
        <f t="shared" si="790"/>
        <v>160</v>
      </c>
      <c r="Y891" s="8">
        <f t="shared" si="791"/>
        <v>3620000</v>
      </c>
      <c r="Z891" s="8">
        <f t="shared" si="792"/>
        <v>3283000</v>
      </c>
      <c r="AA891" s="8">
        <f t="shared" si="793"/>
        <v>1746000</v>
      </c>
      <c r="AB891" s="8">
        <f t="shared" si="794"/>
        <v>1746000</v>
      </c>
      <c r="AC891" s="8">
        <f t="shared" si="795"/>
        <v>1291000</v>
      </c>
      <c r="AD891" s="8">
        <f t="shared" si="796"/>
        <v>25000</v>
      </c>
      <c r="AE891" s="8">
        <f t="shared" si="797"/>
        <v>7000</v>
      </c>
      <c r="AF891" s="8">
        <f t="shared" si="798"/>
        <v>223000</v>
      </c>
      <c r="AG891" s="8">
        <f t="shared" si="799"/>
        <v>112000</v>
      </c>
      <c r="AH891" s="8">
        <f t="shared" si="800"/>
        <v>377000</v>
      </c>
      <c r="AI891" s="8">
        <f t="shared" si="801"/>
        <v>413000</v>
      </c>
      <c r="AJ891" s="8">
        <f t="shared" si="802"/>
        <v>134000</v>
      </c>
      <c r="AK891" s="8">
        <f t="shared" si="803"/>
        <v>246000</v>
      </c>
    </row>
    <row r="892" spans="1:37" ht="16" x14ac:dyDescent="0.2">
      <c r="A892" s="7" t="s">
        <v>905</v>
      </c>
      <c r="B892" s="7" t="s">
        <v>904</v>
      </c>
      <c r="C892" s="7" t="s">
        <v>777</v>
      </c>
      <c r="D892" s="7" t="s">
        <v>786</v>
      </c>
      <c r="E892" s="8">
        <v>2022</v>
      </c>
      <c r="F892" s="8">
        <v>68</v>
      </c>
      <c r="G892" s="8">
        <v>68</v>
      </c>
      <c r="H892" s="8">
        <v>1557000</v>
      </c>
      <c r="I892" s="8">
        <v>1520000</v>
      </c>
      <c r="J892" s="8">
        <v>838000</v>
      </c>
      <c r="K892" s="8">
        <v>838000</v>
      </c>
      <c r="L892" s="8">
        <v>644000</v>
      </c>
      <c r="M892" s="8">
        <v>29000</v>
      </c>
      <c r="N892" s="8">
        <v>1000</v>
      </c>
      <c r="O892" s="8">
        <v>112000</v>
      </c>
      <c r="P892" s="8">
        <v>5000</v>
      </c>
      <c r="Q892" s="8">
        <v>179000</v>
      </c>
      <c r="R892" s="8">
        <v>221000</v>
      </c>
      <c r="S892" s="8">
        <v>97000</v>
      </c>
      <c r="T892" s="8">
        <v>26000</v>
      </c>
      <c r="V892" t="s">
        <v>283</v>
      </c>
      <c r="W892" s="8">
        <f>SUM(F884,F892)</f>
        <v>175</v>
      </c>
      <c r="X892" s="8">
        <f t="shared" si="790"/>
        <v>175</v>
      </c>
      <c r="Y892" s="8">
        <f t="shared" si="791"/>
        <v>3891000</v>
      </c>
      <c r="Z892" s="8">
        <f t="shared" si="792"/>
        <v>3535000</v>
      </c>
      <c r="AA892" s="8">
        <f t="shared" si="793"/>
        <v>1897000</v>
      </c>
      <c r="AB892" s="8">
        <f t="shared" si="794"/>
        <v>1897000</v>
      </c>
      <c r="AC892" s="8">
        <f t="shared" si="795"/>
        <v>1355000</v>
      </c>
      <c r="AD892" s="8">
        <f t="shared" si="796"/>
        <v>166000</v>
      </c>
      <c r="AE892" s="8">
        <f t="shared" si="797"/>
        <v>8000</v>
      </c>
      <c r="AF892" s="8">
        <f t="shared" si="798"/>
        <v>205000</v>
      </c>
      <c r="AG892" s="8">
        <f t="shared" si="799"/>
        <v>56000</v>
      </c>
      <c r="AH892" s="8">
        <f t="shared" si="800"/>
        <v>331000</v>
      </c>
      <c r="AI892" s="8">
        <f t="shared" si="801"/>
        <v>446000</v>
      </c>
      <c r="AJ892" s="8">
        <f t="shared" si="802"/>
        <v>143000</v>
      </c>
      <c r="AK892" s="8">
        <f t="shared" si="803"/>
        <v>271000</v>
      </c>
    </row>
    <row r="893" spans="1:37" x14ac:dyDescent="0.2">
      <c r="A893" s="7" t="s">
        <v>903</v>
      </c>
      <c r="B893" s="7" t="s">
        <v>902</v>
      </c>
      <c r="C893" s="7" t="s">
        <v>777</v>
      </c>
      <c r="D893" s="7" t="s">
        <v>786</v>
      </c>
      <c r="E893" s="8">
        <v>2015</v>
      </c>
      <c r="F893" s="8">
        <v>241</v>
      </c>
      <c r="G893" s="8">
        <v>241</v>
      </c>
      <c r="H893" s="8">
        <v>2088000</v>
      </c>
      <c r="I893" s="8">
        <v>2034000</v>
      </c>
      <c r="J893" s="8">
        <v>1213000</v>
      </c>
      <c r="K893" s="8">
        <v>1213000</v>
      </c>
      <c r="L893" s="8">
        <v>667000</v>
      </c>
      <c r="M893" s="8">
        <v>51000</v>
      </c>
      <c r="N893" s="8">
        <v>30000</v>
      </c>
      <c r="O893" s="8">
        <v>27000</v>
      </c>
      <c r="P893" s="8">
        <v>99000</v>
      </c>
      <c r="Q893" s="8">
        <v>193000</v>
      </c>
      <c r="R893" s="8">
        <v>200000</v>
      </c>
      <c r="S893" s="8">
        <v>67000</v>
      </c>
      <c r="T893" s="8">
        <v>154000</v>
      </c>
    </row>
    <row r="894" spans="1:37" x14ac:dyDescent="0.2">
      <c r="A894" s="7" t="s">
        <v>903</v>
      </c>
      <c r="B894" s="7" t="s">
        <v>902</v>
      </c>
      <c r="C894" s="7" t="s">
        <v>777</v>
      </c>
      <c r="D894" s="7" t="s">
        <v>786</v>
      </c>
      <c r="E894" s="8">
        <v>2016</v>
      </c>
      <c r="F894" s="8">
        <v>236</v>
      </c>
      <c r="G894" s="8">
        <v>236</v>
      </c>
      <c r="H894" s="8">
        <v>2200000</v>
      </c>
      <c r="I894" s="8">
        <v>2079000</v>
      </c>
      <c r="J894" s="8">
        <v>1298000</v>
      </c>
      <c r="K894" s="8">
        <v>1298000</v>
      </c>
      <c r="L894" s="8">
        <v>634000</v>
      </c>
      <c r="M894" s="8">
        <v>43000</v>
      </c>
      <c r="N894" s="8">
        <v>28000</v>
      </c>
      <c r="O894" s="8">
        <v>26000</v>
      </c>
      <c r="P894" s="8">
        <v>104000</v>
      </c>
      <c r="Q894" s="8">
        <v>175000</v>
      </c>
      <c r="R894" s="8">
        <v>186000</v>
      </c>
      <c r="S894" s="8">
        <v>72000</v>
      </c>
      <c r="T894" s="8">
        <v>147000</v>
      </c>
    </row>
    <row r="895" spans="1:37" x14ac:dyDescent="0.2">
      <c r="A895" s="7" t="s">
        <v>903</v>
      </c>
      <c r="B895" s="7" t="s">
        <v>902</v>
      </c>
      <c r="C895" s="7" t="s">
        <v>777</v>
      </c>
      <c r="D895" s="7" t="s">
        <v>786</v>
      </c>
      <c r="E895" s="8">
        <v>2017</v>
      </c>
      <c r="F895" s="8">
        <v>221</v>
      </c>
      <c r="G895" s="8">
        <v>221</v>
      </c>
      <c r="H895" s="8">
        <v>2135000</v>
      </c>
      <c r="I895" s="8">
        <v>2074000</v>
      </c>
      <c r="J895" s="8">
        <v>1292000</v>
      </c>
      <c r="K895" s="8">
        <v>1292000</v>
      </c>
      <c r="L895" s="8">
        <v>645000</v>
      </c>
      <c r="M895" s="8">
        <v>45000</v>
      </c>
      <c r="N895" s="8">
        <v>33000</v>
      </c>
      <c r="O895" s="8">
        <v>30000</v>
      </c>
      <c r="P895" s="8">
        <v>81000</v>
      </c>
      <c r="Q895" s="8">
        <v>186000</v>
      </c>
      <c r="R895" s="8">
        <v>194000</v>
      </c>
      <c r="S895" s="8">
        <v>76000</v>
      </c>
      <c r="T895" s="8">
        <v>137000</v>
      </c>
    </row>
    <row r="896" spans="1:37" x14ac:dyDescent="0.2">
      <c r="A896" s="7" t="s">
        <v>903</v>
      </c>
      <c r="B896" s="7" t="s">
        <v>902</v>
      </c>
      <c r="C896" s="7" t="s">
        <v>777</v>
      </c>
      <c r="D896" s="7" t="s">
        <v>786</v>
      </c>
      <c r="E896" s="8">
        <v>2018</v>
      </c>
      <c r="F896" s="8">
        <v>211</v>
      </c>
      <c r="G896" s="8">
        <v>211</v>
      </c>
      <c r="H896" s="8">
        <v>2076000</v>
      </c>
      <c r="I896" s="8">
        <v>1958000</v>
      </c>
      <c r="J896" s="8">
        <v>1183000</v>
      </c>
      <c r="K896" s="8">
        <v>1183000</v>
      </c>
      <c r="L896" s="8">
        <v>614000</v>
      </c>
      <c r="M896" s="8">
        <v>47000</v>
      </c>
      <c r="N896" s="8">
        <v>32000</v>
      </c>
      <c r="O896" s="8">
        <v>30000</v>
      </c>
      <c r="P896" s="8">
        <v>70000</v>
      </c>
      <c r="Q896" s="8">
        <v>162000</v>
      </c>
      <c r="R896" s="8">
        <v>193000</v>
      </c>
      <c r="S896" s="8">
        <v>80000</v>
      </c>
      <c r="T896" s="8">
        <v>161000</v>
      </c>
    </row>
    <row r="897" spans="1:37" x14ac:dyDescent="0.2">
      <c r="A897" s="7" t="s">
        <v>903</v>
      </c>
      <c r="B897" s="7" t="s">
        <v>902</v>
      </c>
      <c r="C897" s="7" t="s">
        <v>777</v>
      </c>
      <c r="D897" s="7" t="s">
        <v>786</v>
      </c>
      <c r="E897" s="8">
        <v>2019</v>
      </c>
      <c r="F897" s="8">
        <v>217</v>
      </c>
      <c r="G897" s="8">
        <v>217</v>
      </c>
      <c r="H897" s="8">
        <v>2140000</v>
      </c>
      <c r="I897" s="8">
        <v>1987000</v>
      </c>
      <c r="J897" s="8">
        <v>1144000</v>
      </c>
      <c r="K897" s="8">
        <v>1144000</v>
      </c>
      <c r="L897" s="8">
        <v>694000</v>
      </c>
      <c r="M897" s="8">
        <v>43000</v>
      </c>
      <c r="N897" s="8">
        <v>38000</v>
      </c>
      <c r="O897" s="8">
        <v>37000</v>
      </c>
      <c r="P897" s="8">
        <v>143000</v>
      </c>
      <c r="Q897" s="8">
        <v>160000</v>
      </c>
      <c r="R897" s="8">
        <v>202000</v>
      </c>
      <c r="S897" s="8">
        <v>71000</v>
      </c>
      <c r="T897" s="8">
        <v>149000</v>
      </c>
    </row>
    <row r="898" spans="1:37" x14ac:dyDescent="0.2">
      <c r="A898" s="7" t="s">
        <v>903</v>
      </c>
      <c r="B898" s="7" t="s">
        <v>902</v>
      </c>
      <c r="C898" s="7" t="s">
        <v>777</v>
      </c>
      <c r="D898" s="7" t="s">
        <v>786</v>
      </c>
      <c r="E898" s="8">
        <v>2020</v>
      </c>
      <c r="F898" s="8">
        <v>210</v>
      </c>
      <c r="G898" s="8">
        <v>210</v>
      </c>
      <c r="H898" s="8">
        <v>2007000</v>
      </c>
      <c r="I898" s="8">
        <v>1991000</v>
      </c>
      <c r="J898" s="8">
        <v>1171000</v>
      </c>
      <c r="K898" s="8">
        <v>1171000</v>
      </c>
      <c r="L898" s="8">
        <v>672000</v>
      </c>
      <c r="M898" s="8">
        <v>58000</v>
      </c>
      <c r="N898" s="8">
        <v>32000</v>
      </c>
      <c r="O898" s="8">
        <v>40000</v>
      </c>
      <c r="P898" s="8">
        <v>69000</v>
      </c>
      <c r="Q898" s="8">
        <v>180000</v>
      </c>
      <c r="R898" s="8">
        <v>201000</v>
      </c>
      <c r="S898" s="8">
        <v>92000</v>
      </c>
      <c r="T898" s="8">
        <v>148000</v>
      </c>
    </row>
    <row r="899" spans="1:37" x14ac:dyDescent="0.2">
      <c r="A899" s="7" t="s">
        <v>903</v>
      </c>
      <c r="B899" s="7" t="s">
        <v>902</v>
      </c>
      <c r="C899" s="7" t="s">
        <v>777</v>
      </c>
      <c r="D899" s="7" t="s">
        <v>786</v>
      </c>
      <c r="E899" s="8">
        <v>2021</v>
      </c>
      <c r="F899" s="8">
        <v>207</v>
      </c>
      <c r="G899" s="8">
        <v>207</v>
      </c>
      <c r="H899" s="8">
        <v>2580000</v>
      </c>
      <c r="I899" s="8">
        <v>2337000</v>
      </c>
      <c r="J899" s="8">
        <v>1364000</v>
      </c>
      <c r="K899" s="8">
        <v>1364000</v>
      </c>
      <c r="L899" s="8">
        <v>760000</v>
      </c>
      <c r="M899" s="8">
        <v>42000</v>
      </c>
      <c r="N899" s="8">
        <v>52000</v>
      </c>
      <c r="O899" s="8">
        <v>73000</v>
      </c>
      <c r="P899" s="8">
        <v>78000</v>
      </c>
      <c r="Q899" s="8">
        <v>216000</v>
      </c>
      <c r="R899" s="8">
        <v>216000</v>
      </c>
      <c r="S899" s="8">
        <v>83000</v>
      </c>
      <c r="T899" s="8">
        <v>213000</v>
      </c>
    </row>
    <row r="900" spans="1:37" x14ac:dyDescent="0.2">
      <c r="A900" s="7" t="s">
        <v>903</v>
      </c>
      <c r="B900" s="7" t="s">
        <v>902</v>
      </c>
      <c r="C900" s="7" t="s">
        <v>777</v>
      </c>
      <c r="D900" s="7" t="s">
        <v>786</v>
      </c>
      <c r="E900" s="8">
        <v>2022</v>
      </c>
      <c r="F900" s="8">
        <v>207</v>
      </c>
      <c r="G900" s="8">
        <v>207</v>
      </c>
      <c r="H900" s="8">
        <v>2823000</v>
      </c>
      <c r="I900" s="8">
        <v>2634000</v>
      </c>
      <c r="J900" s="8">
        <v>1493000</v>
      </c>
      <c r="K900" s="8">
        <v>1493000</v>
      </c>
      <c r="L900" s="8">
        <v>923000</v>
      </c>
      <c r="M900" s="8">
        <v>69000</v>
      </c>
      <c r="N900" s="8">
        <v>56000</v>
      </c>
      <c r="O900" s="8">
        <v>127000</v>
      </c>
      <c r="P900" s="8">
        <v>73000</v>
      </c>
      <c r="Q900" s="8">
        <v>317000</v>
      </c>
      <c r="R900" s="8">
        <v>184000</v>
      </c>
      <c r="S900" s="8">
        <v>97000</v>
      </c>
      <c r="T900" s="8">
        <v>218000</v>
      </c>
    </row>
    <row r="901" spans="1:37" ht="16" x14ac:dyDescent="0.2">
      <c r="A901" s="7" t="s">
        <v>901</v>
      </c>
      <c r="B901" s="7" t="s">
        <v>900</v>
      </c>
      <c r="C901" s="7" t="s">
        <v>777</v>
      </c>
      <c r="D901" s="7" t="s">
        <v>786</v>
      </c>
      <c r="E901" s="8">
        <v>2015</v>
      </c>
      <c r="F901" s="8">
        <v>94</v>
      </c>
      <c r="G901" s="8">
        <v>94</v>
      </c>
      <c r="H901" s="8">
        <v>1393000</v>
      </c>
      <c r="I901" s="8">
        <v>1348000</v>
      </c>
      <c r="J901" s="8">
        <v>886000</v>
      </c>
      <c r="K901" s="8">
        <v>886000</v>
      </c>
      <c r="L901" s="8">
        <v>455000</v>
      </c>
      <c r="M901" s="8">
        <v>14000</v>
      </c>
      <c r="N901" s="8">
        <v>4000</v>
      </c>
      <c r="O901" s="8">
        <v>40000</v>
      </c>
      <c r="P901" s="8">
        <v>35000</v>
      </c>
      <c r="Q901" s="8">
        <v>139000</v>
      </c>
      <c r="R901" s="8">
        <v>171000</v>
      </c>
      <c r="S901" s="8">
        <v>52000</v>
      </c>
      <c r="T901" s="8">
        <v>7000</v>
      </c>
      <c r="V901" t="s">
        <v>293</v>
      </c>
      <c r="W901" s="8">
        <f>SUM(F893,F901)</f>
        <v>335</v>
      </c>
      <c r="X901" s="8">
        <f t="shared" ref="X901:X908" si="805">SUM(G893,G901)</f>
        <v>335</v>
      </c>
      <c r="Y901" s="8">
        <f t="shared" ref="Y901:Y908" si="806">SUM(H893,H901)</f>
        <v>3481000</v>
      </c>
      <c r="Z901" s="8">
        <f t="shared" ref="Z901:Z908" si="807">SUM(I893,I901)</f>
        <v>3382000</v>
      </c>
      <c r="AA901" s="8">
        <f t="shared" ref="AA901:AA908" si="808">SUM(J893,J901)</f>
        <v>2099000</v>
      </c>
      <c r="AB901" s="8">
        <f t="shared" ref="AB901:AB908" si="809">SUM(K893,K901)</f>
        <v>2099000</v>
      </c>
      <c r="AC901" s="8">
        <f t="shared" ref="AC901:AC908" si="810">SUM(L893,L901)</f>
        <v>1122000</v>
      </c>
      <c r="AD901" s="8">
        <f t="shared" ref="AD901:AD908" si="811">SUM(M893,M901)</f>
        <v>65000</v>
      </c>
      <c r="AE901" s="8">
        <f t="shared" ref="AE901:AE908" si="812">SUM(N893,N901)</f>
        <v>34000</v>
      </c>
      <c r="AF901" s="8">
        <f t="shared" ref="AF901:AF908" si="813">SUM(O893,O901)</f>
        <v>67000</v>
      </c>
      <c r="AG901" s="8">
        <f t="shared" ref="AG901:AG908" si="814">SUM(P893,P901)</f>
        <v>134000</v>
      </c>
      <c r="AH901" s="8">
        <f t="shared" ref="AH901:AH908" si="815">SUM(Q893,Q901)</f>
        <v>332000</v>
      </c>
      <c r="AI901" s="8">
        <f t="shared" ref="AI901:AI908" si="816">SUM(R893,R901)</f>
        <v>371000</v>
      </c>
      <c r="AJ901" s="8">
        <f t="shared" ref="AJ901:AJ908" si="817">SUM(S893,S901)</f>
        <v>119000</v>
      </c>
      <c r="AK901" s="8">
        <f t="shared" ref="AK901:AK908" si="818">SUM(T893,T901)</f>
        <v>161000</v>
      </c>
    </row>
    <row r="902" spans="1:37" ht="16" x14ac:dyDescent="0.2">
      <c r="A902" s="7" t="s">
        <v>901</v>
      </c>
      <c r="B902" s="7" t="s">
        <v>900</v>
      </c>
      <c r="C902" s="7" t="s">
        <v>777</v>
      </c>
      <c r="D902" s="7" t="s">
        <v>786</v>
      </c>
      <c r="E902" s="8">
        <v>2016</v>
      </c>
      <c r="F902" s="8">
        <v>94</v>
      </c>
      <c r="G902" s="8">
        <v>94</v>
      </c>
      <c r="H902" s="8">
        <v>1363000</v>
      </c>
      <c r="I902" s="8">
        <v>1273000</v>
      </c>
      <c r="J902" s="8">
        <v>794000</v>
      </c>
      <c r="K902" s="8">
        <v>794000</v>
      </c>
      <c r="L902" s="8">
        <v>478000</v>
      </c>
      <c r="M902" s="8">
        <v>15000</v>
      </c>
      <c r="N902" s="8">
        <v>0</v>
      </c>
      <c r="O902" s="8">
        <v>41000</v>
      </c>
      <c r="P902" s="8">
        <v>37000</v>
      </c>
      <c r="Q902" s="8">
        <v>175000</v>
      </c>
      <c r="R902" s="8">
        <v>161000</v>
      </c>
      <c r="S902" s="8">
        <v>49000</v>
      </c>
      <c r="T902" s="8">
        <v>1000</v>
      </c>
      <c r="V902" t="s">
        <v>293</v>
      </c>
      <c r="W902" s="8">
        <f t="shared" ref="W902:W907" si="819">SUM(F894,F902)</f>
        <v>330</v>
      </c>
      <c r="X902" s="8">
        <f t="shared" si="805"/>
        <v>330</v>
      </c>
      <c r="Y902" s="8">
        <f t="shared" si="806"/>
        <v>3563000</v>
      </c>
      <c r="Z902" s="8">
        <f t="shared" si="807"/>
        <v>3352000</v>
      </c>
      <c r="AA902" s="8">
        <f t="shared" si="808"/>
        <v>2092000</v>
      </c>
      <c r="AB902" s="8">
        <f t="shared" si="809"/>
        <v>2092000</v>
      </c>
      <c r="AC902" s="8">
        <f t="shared" si="810"/>
        <v>1112000</v>
      </c>
      <c r="AD902" s="8">
        <f t="shared" si="811"/>
        <v>58000</v>
      </c>
      <c r="AE902" s="8">
        <f t="shared" si="812"/>
        <v>28000</v>
      </c>
      <c r="AF902" s="8">
        <f t="shared" si="813"/>
        <v>67000</v>
      </c>
      <c r="AG902" s="8">
        <f t="shared" si="814"/>
        <v>141000</v>
      </c>
      <c r="AH902" s="8">
        <f t="shared" si="815"/>
        <v>350000</v>
      </c>
      <c r="AI902" s="8">
        <f t="shared" si="816"/>
        <v>347000</v>
      </c>
      <c r="AJ902" s="8">
        <f t="shared" si="817"/>
        <v>121000</v>
      </c>
      <c r="AK902" s="8">
        <f t="shared" si="818"/>
        <v>148000</v>
      </c>
    </row>
    <row r="903" spans="1:37" ht="16" x14ac:dyDescent="0.2">
      <c r="A903" s="7" t="s">
        <v>901</v>
      </c>
      <c r="B903" s="7" t="s">
        <v>900</v>
      </c>
      <c r="C903" s="7" t="s">
        <v>777</v>
      </c>
      <c r="D903" s="7" t="s">
        <v>786</v>
      </c>
      <c r="E903" s="8">
        <v>2017</v>
      </c>
      <c r="F903" s="8">
        <v>99</v>
      </c>
      <c r="G903" s="8">
        <v>99</v>
      </c>
      <c r="H903" s="8">
        <v>1185000</v>
      </c>
      <c r="I903" s="8">
        <v>1164000</v>
      </c>
      <c r="J903" s="8">
        <v>622000</v>
      </c>
      <c r="K903" s="8">
        <v>622000</v>
      </c>
      <c r="L903" s="8">
        <v>541000</v>
      </c>
      <c r="M903" s="8">
        <v>16000</v>
      </c>
      <c r="N903" s="8">
        <v>31000</v>
      </c>
      <c r="O903" s="8">
        <v>42000</v>
      </c>
      <c r="P903" s="8">
        <v>29000</v>
      </c>
      <c r="Q903" s="8">
        <v>196000</v>
      </c>
      <c r="R903" s="8">
        <v>180000</v>
      </c>
      <c r="S903" s="8">
        <v>47000</v>
      </c>
      <c r="T903" s="8">
        <v>1000</v>
      </c>
      <c r="V903" t="s">
        <v>293</v>
      </c>
      <c r="W903" s="8">
        <f t="shared" si="819"/>
        <v>320</v>
      </c>
      <c r="X903" s="8">
        <f t="shared" si="805"/>
        <v>320</v>
      </c>
      <c r="Y903" s="8">
        <f t="shared" si="806"/>
        <v>3320000</v>
      </c>
      <c r="Z903" s="8">
        <f t="shared" si="807"/>
        <v>3238000</v>
      </c>
      <c r="AA903" s="8">
        <f t="shared" si="808"/>
        <v>1914000</v>
      </c>
      <c r="AB903" s="8">
        <f t="shared" si="809"/>
        <v>1914000</v>
      </c>
      <c r="AC903" s="8">
        <f t="shared" si="810"/>
        <v>1186000</v>
      </c>
      <c r="AD903" s="8">
        <f t="shared" si="811"/>
        <v>61000</v>
      </c>
      <c r="AE903" s="8">
        <f t="shared" si="812"/>
        <v>64000</v>
      </c>
      <c r="AF903" s="8">
        <f t="shared" si="813"/>
        <v>72000</v>
      </c>
      <c r="AG903" s="8">
        <f t="shared" si="814"/>
        <v>110000</v>
      </c>
      <c r="AH903" s="8">
        <f t="shared" si="815"/>
        <v>382000</v>
      </c>
      <c r="AI903" s="8">
        <f t="shared" si="816"/>
        <v>374000</v>
      </c>
      <c r="AJ903" s="8">
        <f t="shared" si="817"/>
        <v>123000</v>
      </c>
      <c r="AK903" s="8">
        <f t="shared" si="818"/>
        <v>138000</v>
      </c>
    </row>
    <row r="904" spans="1:37" ht="16" x14ac:dyDescent="0.2">
      <c r="A904" s="7" t="s">
        <v>901</v>
      </c>
      <c r="B904" s="7" t="s">
        <v>900</v>
      </c>
      <c r="C904" s="7" t="s">
        <v>777</v>
      </c>
      <c r="D904" s="7" t="s">
        <v>786</v>
      </c>
      <c r="E904" s="8">
        <v>2018</v>
      </c>
      <c r="F904" s="8">
        <v>95</v>
      </c>
      <c r="G904" s="8">
        <v>95</v>
      </c>
      <c r="H904" s="8">
        <v>1533000</v>
      </c>
      <c r="I904" s="8">
        <v>1434000</v>
      </c>
      <c r="J904" s="8">
        <v>948000</v>
      </c>
      <c r="K904" s="8">
        <v>948000</v>
      </c>
      <c r="L904" s="8">
        <v>486000</v>
      </c>
      <c r="M904" s="8">
        <v>15000</v>
      </c>
      <c r="N904" s="8">
        <v>31000</v>
      </c>
      <c r="O904" s="8">
        <v>39000</v>
      </c>
      <c r="P904" s="8">
        <v>10000</v>
      </c>
      <c r="Q904" s="8">
        <v>140000</v>
      </c>
      <c r="R904" s="8">
        <v>196000</v>
      </c>
      <c r="S904" s="8">
        <v>55000</v>
      </c>
      <c r="T904" s="8">
        <v>0</v>
      </c>
      <c r="V904" t="s">
        <v>293</v>
      </c>
      <c r="W904" s="8">
        <f t="shared" si="819"/>
        <v>306</v>
      </c>
      <c r="X904" s="8">
        <f t="shared" si="805"/>
        <v>306</v>
      </c>
      <c r="Y904" s="8">
        <f t="shared" si="806"/>
        <v>3609000</v>
      </c>
      <c r="Z904" s="8">
        <f t="shared" si="807"/>
        <v>3392000</v>
      </c>
      <c r="AA904" s="8">
        <f t="shared" si="808"/>
        <v>2131000</v>
      </c>
      <c r="AB904" s="8">
        <f t="shared" si="809"/>
        <v>2131000</v>
      </c>
      <c r="AC904" s="8">
        <f t="shared" si="810"/>
        <v>1100000</v>
      </c>
      <c r="AD904" s="8">
        <f t="shared" si="811"/>
        <v>62000</v>
      </c>
      <c r="AE904" s="8">
        <f t="shared" si="812"/>
        <v>63000</v>
      </c>
      <c r="AF904" s="8">
        <f t="shared" si="813"/>
        <v>69000</v>
      </c>
      <c r="AG904" s="8">
        <f t="shared" si="814"/>
        <v>80000</v>
      </c>
      <c r="AH904" s="8">
        <f t="shared" si="815"/>
        <v>302000</v>
      </c>
      <c r="AI904" s="8">
        <f t="shared" si="816"/>
        <v>389000</v>
      </c>
      <c r="AJ904" s="8">
        <f t="shared" si="817"/>
        <v>135000</v>
      </c>
      <c r="AK904" s="8">
        <f t="shared" si="818"/>
        <v>161000</v>
      </c>
    </row>
    <row r="905" spans="1:37" ht="16" x14ac:dyDescent="0.2">
      <c r="A905" s="7" t="s">
        <v>901</v>
      </c>
      <c r="B905" s="7" t="s">
        <v>900</v>
      </c>
      <c r="C905" s="7" t="s">
        <v>777</v>
      </c>
      <c r="D905" s="7" t="s">
        <v>786</v>
      </c>
      <c r="E905" s="8">
        <v>2019</v>
      </c>
      <c r="F905" s="8">
        <v>98</v>
      </c>
      <c r="G905" s="8">
        <v>98</v>
      </c>
      <c r="H905" s="8">
        <v>1336000</v>
      </c>
      <c r="I905" s="8">
        <v>1230000</v>
      </c>
      <c r="J905" s="8">
        <v>709000</v>
      </c>
      <c r="K905" s="8">
        <v>709000</v>
      </c>
      <c r="L905" s="8">
        <v>521000</v>
      </c>
      <c r="M905" s="8">
        <v>29000</v>
      </c>
      <c r="N905" s="8">
        <v>37000</v>
      </c>
      <c r="O905" s="8">
        <v>30000</v>
      </c>
      <c r="P905" s="8">
        <v>20000</v>
      </c>
      <c r="Q905" s="8">
        <v>155000</v>
      </c>
      <c r="R905" s="8">
        <v>181000</v>
      </c>
      <c r="S905" s="8">
        <v>69000</v>
      </c>
      <c r="T905" s="8">
        <v>0</v>
      </c>
      <c r="V905" t="s">
        <v>293</v>
      </c>
      <c r="W905" s="8">
        <f t="shared" si="819"/>
        <v>315</v>
      </c>
      <c r="X905" s="8">
        <f t="shared" si="805"/>
        <v>315</v>
      </c>
      <c r="Y905" s="8">
        <f t="shared" si="806"/>
        <v>3476000</v>
      </c>
      <c r="Z905" s="8">
        <f t="shared" si="807"/>
        <v>3217000</v>
      </c>
      <c r="AA905" s="8">
        <f t="shared" si="808"/>
        <v>1853000</v>
      </c>
      <c r="AB905" s="8">
        <f t="shared" si="809"/>
        <v>1853000</v>
      </c>
      <c r="AC905" s="8">
        <f t="shared" si="810"/>
        <v>1215000</v>
      </c>
      <c r="AD905" s="8">
        <f t="shared" si="811"/>
        <v>72000</v>
      </c>
      <c r="AE905" s="8">
        <f t="shared" si="812"/>
        <v>75000</v>
      </c>
      <c r="AF905" s="8">
        <f t="shared" si="813"/>
        <v>67000</v>
      </c>
      <c r="AG905" s="8">
        <f t="shared" si="814"/>
        <v>163000</v>
      </c>
      <c r="AH905" s="8">
        <f t="shared" si="815"/>
        <v>315000</v>
      </c>
      <c r="AI905" s="8">
        <f t="shared" si="816"/>
        <v>383000</v>
      </c>
      <c r="AJ905" s="8">
        <f t="shared" si="817"/>
        <v>140000</v>
      </c>
      <c r="AK905" s="8">
        <f t="shared" si="818"/>
        <v>149000</v>
      </c>
    </row>
    <row r="906" spans="1:37" ht="16" x14ac:dyDescent="0.2">
      <c r="A906" s="7" t="s">
        <v>901</v>
      </c>
      <c r="B906" s="7" t="s">
        <v>900</v>
      </c>
      <c r="C906" s="7" t="s">
        <v>777</v>
      </c>
      <c r="D906" s="7" t="s">
        <v>786</v>
      </c>
      <c r="E906" s="8">
        <v>2020</v>
      </c>
      <c r="F906" s="8">
        <v>98</v>
      </c>
      <c r="G906" s="8">
        <v>98</v>
      </c>
      <c r="H906" s="8">
        <v>1352000</v>
      </c>
      <c r="I906" s="8">
        <v>1303000</v>
      </c>
      <c r="J906" s="8">
        <v>810000</v>
      </c>
      <c r="K906" s="8">
        <v>810000</v>
      </c>
      <c r="L906" s="8">
        <v>493000</v>
      </c>
      <c r="M906" s="8">
        <v>40000</v>
      </c>
      <c r="N906" s="8">
        <v>28000</v>
      </c>
      <c r="O906" s="8">
        <v>30000</v>
      </c>
      <c r="P906" s="8">
        <v>15000</v>
      </c>
      <c r="Q906" s="8">
        <v>167000</v>
      </c>
      <c r="R906" s="8">
        <v>154000</v>
      </c>
      <c r="S906" s="8">
        <v>59000</v>
      </c>
      <c r="T906" s="8">
        <v>0</v>
      </c>
      <c r="V906" t="s">
        <v>293</v>
      </c>
      <c r="W906" s="8">
        <f t="shared" si="819"/>
        <v>308</v>
      </c>
      <c r="X906" s="8">
        <f t="shared" si="805"/>
        <v>308</v>
      </c>
      <c r="Y906" s="8">
        <f t="shared" si="806"/>
        <v>3359000</v>
      </c>
      <c r="Z906" s="8">
        <f t="shared" si="807"/>
        <v>3294000</v>
      </c>
      <c r="AA906" s="8">
        <f t="shared" si="808"/>
        <v>1981000</v>
      </c>
      <c r="AB906" s="8">
        <f t="shared" si="809"/>
        <v>1981000</v>
      </c>
      <c r="AC906" s="8">
        <f t="shared" si="810"/>
        <v>1165000</v>
      </c>
      <c r="AD906" s="8">
        <f t="shared" si="811"/>
        <v>98000</v>
      </c>
      <c r="AE906" s="8">
        <f t="shared" si="812"/>
        <v>60000</v>
      </c>
      <c r="AF906" s="8">
        <f t="shared" si="813"/>
        <v>70000</v>
      </c>
      <c r="AG906" s="8">
        <f t="shared" si="814"/>
        <v>84000</v>
      </c>
      <c r="AH906" s="8">
        <f t="shared" si="815"/>
        <v>347000</v>
      </c>
      <c r="AI906" s="8">
        <f t="shared" si="816"/>
        <v>355000</v>
      </c>
      <c r="AJ906" s="8">
        <f t="shared" si="817"/>
        <v>151000</v>
      </c>
      <c r="AK906" s="8">
        <f t="shared" si="818"/>
        <v>148000</v>
      </c>
    </row>
    <row r="907" spans="1:37" ht="16" x14ac:dyDescent="0.2">
      <c r="A907" s="7" t="s">
        <v>901</v>
      </c>
      <c r="B907" s="7" t="s">
        <v>900</v>
      </c>
      <c r="C907" s="7" t="s">
        <v>777</v>
      </c>
      <c r="D907" s="7" t="s">
        <v>786</v>
      </c>
      <c r="E907" s="8">
        <v>2021</v>
      </c>
      <c r="F907" s="8">
        <v>102</v>
      </c>
      <c r="G907" s="8">
        <v>102</v>
      </c>
      <c r="H907" s="8">
        <v>1709000</v>
      </c>
      <c r="I907" s="8">
        <v>1490000</v>
      </c>
      <c r="J907" s="8">
        <v>967000</v>
      </c>
      <c r="K907" s="8">
        <v>967000</v>
      </c>
      <c r="L907" s="8">
        <v>523000</v>
      </c>
      <c r="M907" s="8">
        <v>17000</v>
      </c>
      <c r="N907" s="8">
        <v>18000</v>
      </c>
      <c r="O907" s="8">
        <v>40000</v>
      </c>
      <c r="P907" s="8">
        <v>16000</v>
      </c>
      <c r="Q907" s="8">
        <v>223000</v>
      </c>
      <c r="R907" s="8">
        <v>152000</v>
      </c>
      <c r="S907" s="8">
        <v>57000</v>
      </c>
      <c r="T907" s="8">
        <v>0</v>
      </c>
      <c r="V907" t="s">
        <v>293</v>
      </c>
      <c r="W907" s="8">
        <f t="shared" si="819"/>
        <v>309</v>
      </c>
      <c r="X907" s="8">
        <f t="shared" si="805"/>
        <v>309</v>
      </c>
      <c r="Y907" s="8">
        <f t="shared" si="806"/>
        <v>4289000</v>
      </c>
      <c r="Z907" s="8">
        <f t="shared" si="807"/>
        <v>3827000</v>
      </c>
      <c r="AA907" s="8">
        <f t="shared" si="808"/>
        <v>2331000</v>
      </c>
      <c r="AB907" s="8">
        <f t="shared" si="809"/>
        <v>2331000</v>
      </c>
      <c r="AC907" s="8">
        <f t="shared" si="810"/>
        <v>1283000</v>
      </c>
      <c r="AD907" s="8">
        <f t="shared" si="811"/>
        <v>59000</v>
      </c>
      <c r="AE907" s="8">
        <f t="shared" si="812"/>
        <v>70000</v>
      </c>
      <c r="AF907" s="8">
        <f t="shared" si="813"/>
        <v>113000</v>
      </c>
      <c r="AG907" s="8">
        <f t="shared" si="814"/>
        <v>94000</v>
      </c>
      <c r="AH907" s="8">
        <f t="shared" si="815"/>
        <v>439000</v>
      </c>
      <c r="AI907" s="8">
        <f t="shared" si="816"/>
        <v>368000</v>
      </c>
      <c r="AJ907" s="8">
        <f t="shared" si="817"/>
        <v>140000</v>
      </c>
      <c r="AK907" s="8">
        <f t="shared" si="818"/>
        <v>213000</v>
      </c>
    </row>
    <row r="908" spans="1:37" ht="16" x14ac:dyDescent="0.2">
      <c r="A908" s="7" t="s">
        <v>901</v>
      </c>
      <c r="B908" s="7" t="s">
        <v>900</v>
      </c>
      <c r="C908" s="7" t="s">
        <v>777</v>
      </c>
      <c r="D908" s="7" t="s">
        <v>786</v>
      </c>
      <c r="E908" s="8">
        <v>2022</v>
      </c>
      <c r="F908" s="8">
        <v>102</v>
      </c>
      <c r="G908" s="8">
        <v>102</v>
      </c>
      <c r="H908" s="8">
        <v>1644000</v>
      </c>
      <c r="I908" s="8">
        <v>1492000</v>
      </c>
      <c r="J908" s="8">
        <v>989000</v>
      </c>
      <c r="K908" s="8">
        <v>989000</v>
      </c>
      <c r="L908" s="8">
        <v>503000</v>
      </c>
      <c r="M908" s="8">
        <v>22000</v>
      </c>
      <c r="N908" s="8">
        <v>20000</v>
      </c>
      <c r="O908" s="8">
        <v>72000</v>
      </c>
      <c r="P908" s="8">
        <v>16000</v>
      </c>
      <c r="Q908" s="8">
        <v>199000</v>
      </c>
      <c r="R908" s="8">
        <v>119000</v>
      </c>
      <c r="S908" s="8">
        <v>55000</v>
      </c>
      <c r="T908" s="8">
        <v>0</v>
      </c>
      <c r="V908" t="s">
        <v>293</v>
      </c>
      <c r="W908" s="8">
        <f>SUM(F900,F908)</f>
        <v>309</v>
      </c>
      <c r="X908" s="8">
        <f t="shared" si="805"/>
        <v>309</v>
      </c>
      <c r="Y908" s="8">
        <f t="shared" si="806"/>
        <v>4467000</v>
      </c>
      <c r="Z908" s="8">
        <f t="shared" si="807"/>
        <v>4126000</v>
      </c>
      <c r="AA908" s="8">
        <f t="shared" si="808"/>
        <v>2482000</v>
      </c>
      <c r="AB908" s="8">
        <f t="shared" si="809"/>
        <v>2482000</v>
      </c>
      <c r="AC908" s="8">
        <f t="shared" si="810"/>
        <v>1426000</v>
      </c>
      <c r="AD908" s="8">
        <f t="shared" si="811"/>
        <v>91000</v>
      </c>
      <c r="AE908" s="8">
        <f t="shared" si="812"/>
        <v>76000</v>
      </c>
      <c r="AF908" s="8">
        <f t="shared" si="813"/>
        <v>199000</v>
      </c>
      <c r="AG908" s="8">
        <f t="shared" si="814"/>
        <v>89000</v>
      </c>
      <c r="AH908" s="8">
        <f t="shared" si="815"/>
        <v>516000</v>
      </c>
      <c r="AI908" s="8">
        <f t="shared" si="816"/>
        <v>303000</v>
      </c>
      <c r="AJ908" s="8">
        <f t="shared" si="817"/>
        <v>152000</v>
      </c>
      <c r="AK908" s="8">
        <f t="shared" si="818"/>
        <v>218000</v>
      </c>
    </row>
    <row r="909" spans="1:37" x14ac:dyDescent="0.2">
      <c r="A909" s="7" t="s">
        <v>899</v>
      </c>
      <c r="B909" s="7" t="s">
        <v>898</v>
      </c>
      <c r="C909" s="7" t="s">
        <v>777</v>
      </c>
      <c r="D909" s="7" t="s">
        <v>786</v>
      </c>
      <c r="E909" s="8">
        <v>2015</v>
      </c>
      <c r="F909" s="8">
        <v>316</v>
      </c>
      <c r="G909" s="8">
        <v>316</v>
      </c>
      <c r="H909" s="8">
        <v>3752000</v>
      </c>
      <c r="I909" s="8">
        <v>2847000</v>
      </c>
      <c r="J909" s="8">
        <v>1764000</v>
      </c>
      <c r="K909" s="8">
        <v>1764000</v>
      </c>
      <c r="L909" s="8">
        <v>854000</v>
      </c>
      <c r="M909" s="8">
        <v>159000</v>
      </c>
      <c r="N909" s="8">
        <v>53000</v>
      </c>
      <c r="O909" s="8">
        <v>74000</v>
      </c>
      <c r="P909" s="8">
        <v>77000</v>
      </c>
      <c r="Q909" s="8">
        <v>248000</v>
      </c>
      <c r="R909" s="8">
        <v>146000</v>
      </c>
      <c r="S909" s="8">
        <v>97000</v>
      </c>
      <c r="T909" s="8">
        <v>229000</v>
      </c>
    </row>
    <row r="910" spans="1:37" x14ac:dyDescent="0.2">
      <c r="A910" s="7" t="s">
        <v>899</v>
      </c>
      <c r="B910" s="7" t="s">
        <v>898</v>
      </c>
      <c r="C910" s="7" t="s">
        <v>777</v>
      </c>
      <c r="D910" s="7" t="s">
        <v>786</v>
      </c>
      <c r="E910" s="8">
        <v>2016</v>
      </c>
      <c r="F910" s="8">
        <v>312</v>
      </c>
      <c r="G910" s="8">
        <v>312</v>
      </c>
      <c r="H910" s="8">
        <v>3137000</v>
      </c>
      <c r="I910" s="8">
        <v>2796000</v>
      </c>
      <c r="J910" s="8">
        <v>1729000</v>
      </c>
      <c r="K910" s="8">
        <v>1729000</v>
      </c>
      <c r="L910" s="8">
        <v>848000</v>
      </c>
      <c r="M910" s="8">
        <v>151000</v>
      </c>
      <c r="N910" s="8">
        <v>54000</v>
      </c>
      <c r="O910" s="8">
        <v>89000</v>
      </c>
      <c r="P910" s="8">
        <v>82000</v>
      </c>
      <c r="Q910" s="8">
        <v>233000</v>
      </c>
      <c r="R910" s="8">
        <v>148000</v>
      </c>
      <c r="S910" s="8">
        <v>91000</v>
      </c>
      <c r="T910" s="8">
        <v>219000</v>
      </c>
    </row>
    <row r="911" spans="1:37" x14ac:dyDescent="0.2">
      <c r="A911" s="7" t="s">
        <v>899</v>
      </c>
      <c r="B911" s="7" t="s">
        <v>898</v>
      </c>
      <c r="C911" s="7" t="s">
        <v>777</v>
      </c>
      <c r="D911" s="7" t="s">
        <v>786</v>
      </c>
      <c r="E911" s="8">
        <v>2017</v>
      </c>
      <c r="F911" s="8">
        <v>312</v>
      </c>
      <c r="G911" s="8">
        <v>312</v>
      </c>
      <c r="H911" s="8">
        <v>2966000</v>
      </c>
      <c r="I911" s="8">
        <v>2904000</v>
      </c>
      <c r="J911" s="8">
        <v>1736000</v>
      </c>
      <c r="K911" s="8">
        <v>1736000</v>
      </c>
      <c r="L911" s="8">
        <v>921000</v>
      </c>
      <c r="M911" s="8">
        <v>156000</v>
      </c>
      <c r="N911" s="8">
        <v>44000</v>
      </c>
      <c r="O911" s="8">
        <v>91000</v>
      </c>
      <c r="P911" s="8">
        <v>103000</v>
      </c>
      <c r="Q911" s="8">
        <v>286000</v>
      </c>
      <c r="R911" s="8">
        <v>153000</v>
      </c>
      <c r="S911" s="8">
        <v>88000</v>
      </c>
      <c r="T911" s="8">
        <v>247000</v>
      </c>
    </row>
    <row r="912" spans="1:37" ht="16" x14ac:dyDescent="0.2">
      <c r="A912" s="7" t="s">
        <v>896</v>
      </c>
      <c r="B912" s="7" t="s">
        <v>895</v>
      </c>
      <c r="C912" s="7" t="s">
        <v>777</v>
      </c>
      <c r="D912" s="7" t="s">
        <v>786</v>
      </c>
      <c r="E912" s="8">
        <v>2015</v>
      </c>
      <c r="F912" s="8">
        <v>143</v>
      </c>
      <c r="G912" s="8">
        <v>143</v>
      </c>
      <c r="H912" s="8">
        <v>1992000</v>
      </c>
      <c r="I912" s="8">
        <v>1957000</v>
      </c>
      <c r="J912" s="8">
        <v>1161000</v>
      </c>
      <c r="K912" s="8">
        <v>1161000</v>
      </c>
      <c r="L912" s="8">
        <v>793000</v>
      </c>
      <c r="M912" s="8">
        <v>114000</v>
      </c>
      <c r="N912" s="8">
        <v>38000</v>
      </c>
      <c r="O912" s="8">
        <v>61000</v>
      </c>
      <c r="P912" s="8">
        <v>166000</v>
      </c>
      <c r="Q912" s="8">
        <v>202000</v>
      </c>
      <c r="R912" s="8">
        <v>132000</v>
      </c>
      <c r="S912" s="8">
        <v>80000</v>
      </c>
      <c r="T912" s="8">
        <v>3000</v>
      </c>
      <c r="V912" t="s">
        <v>279</v>
      </c>
      <c r="W912" s="8">
        <f>SUM(F912,F909)</f>
        <v>459</v>
      </c>
      <c r="X912" s="8">
        <f t="shared" ref="X912:AK914" si="820">SUM(G912,G909)</f>
        <v>459</v>
      </c>
      <c r="Y912" s="8">
        <f t="shared" si="820"/>
        <v>5744000</v>
      </c>
      <c r="Z912" s="8">
        <f t="shared" si="820"/>
        <v>4804000</v>
      </c>
      <c r="AA912" s="8">
        <f t="shared" si="820"/>
        <v>2925000</v>
      </c>
      <c r="AB912" s="8">
        <f t="shared" si="820"/>
        <v>2925000</v>
      </c>
      <c r="AC912" s="8">
        <f t="shared" si="820"/>
        <v>1647000</v>
      </c>
      <c r="AD912" s="8">
        <f t="shared" si="820"/>
        <v>273000</v>
      </c>
      <c r="AE912" s="8">
        <f t="shared" si="820"/>
        <v>91000</v>
      </c>
      <c r="AF912" s="8">
        <f t="shared" si="820"/>
        <v>135000</v>
      </c>
      <c r="AG912" s="8">
        <f t="shared" si="820"/>
        <v>243000</v>
      </c>
      <c r="AH912" s="8">
        <f t="shared" si="820"/>
        <v>450000</v>
      </c>
      <c r="AI912" s="8">
        <f t="shared" si="820"/>
        <v>278000</v>
      </c>
      <c r="AJ912" s="8">
        <f t="shared" si="820"/>
        <v>177000</v>
      </c>
      <c r="AK912" s="8">
        <f t="shared" si="820"/>
        <v>232000</v>
      </c>
    </row>
    <row r="913" spans="1:37" ht="16" x14ac:dyDescent="0.2">
      <c r="A913" s="7" t="s">
        <v>896</v>
      </c>
      <c r="B913" s="7" t="s">
        <v>895</v>
      </c>
      <c r="C913" s="7" t="s">
        <v>777</v>
      </c>
      <c r="D913" s="7" t="s">
        <v>786</v>
      </c>
      <c r="E913" s="8">
        <v>2016</v>
      </c>
      <c r="F913" s="8">
        <v>133</v>
      </c>
      <c r="G913" s="8">
        <v>133</v>
      </c>
      <c r="H913" s="8">
        <v>2037000</v>
      </c>
      <c r="I913" s="8">
        <v>1984000</v>
      </c>
      <c r="J913" s="8">
        <v>1205000</v>
      </c>
      <c r="K913" s="8">
        <v>1205000</v>
      </c>
      <c r="L913" s="8">
        <v>776000</v>
      </c>
      <c r="M913" s="8">
        <v>118000</v>
      </c>
      <c r="N913" s="8">
        <v>40000</v>
      </c>
      <c r="O913" s="8">
        <v>72000</v>
      </c>
      <c r="P913" s="8">
        <v>111000</v>
      </c>
      <c r="Q913" s="8">
        <v>222000</v>
      </c>
      <c r="R913" s="8">
        <v>136000</v>
      </c>
      <c r="S913" s="8">
        <v>77000</v>
      </c>
      <c r="T913" s="8">
        <v>3000</v>
      </c>
      <c r="V913" t="s">
        <v>279</v>
      </c>
      <c r="W913" s="8">
        <f t="shared" ref="W913:W914" si="821">SUM(F913,F910)</f>
        <v>445</v>
      </c>
      <c r="X913" s="8">
        <f t="shared" si="820"/>
        <v>445</v>
      </c>
      <c r="Y913" s="8">
        <f t="shared" si="820"/>
        <v>5174000</v>
      </c>
      <c r="Z913" s="8">
        <f t="shared" si="820"/>
        <v>4780000</v>
      </c>
      <c r="AA913" s="8">
        <f t="shared" si="820"/>
        <v>2934000</v>
      </c>
      <c r="AB913" s="8">
        <f t="shared" si="820"/>
        <v>2934000</v>
      </c>
      <c r="AC913" s="8">
        <f t="shared" si="820"/>
        <v>1624000</v>
      </c>
      <c r="AD913" s="8">
        <f t="shared" si="820"/>
        <v>269000</v>
      </c>
      <c r="AE913" s="8">
        <f t="shared" si="820"/>
        <v>94000</v>
      </c>
      <c r="AF913" s="8">
        <f t="shared" si="820"/>
        <v>161000</v>
      </c>
      <c r="AG913" s="8">
        <f t="shared" si="820"/>
        <v>193000</v>
      </c>
      <c r="AH913" s="8">
        <f t="shared" si="820"/>
        <v>455000</v>
      </c>
      <c r="AI913" s="8">
        <f t="shared" si="820"/>
        <v>284000</v>
      </c>
      <c r="AJ913" s="8">
        <f t="shared" si="820"/>
        <v>168000</v>
      </c>
      <c r="AK913" s="8">
        <f t="shared" si="820"/>
        <v>222000</v>
      </c>
    </row>
    <row r="914" spans="1:37" ht="16" x14ac:dyDescent="0.2">
      <c r="A914" s="7" t="s">
        <v>896</v>
      </c>
      <c r="B914" s="7" t="s">
        <v>895</v>
      </c>
      <c r="C914" s="7" t="s">
        <v>777</v>
      </c>
      <c r="D914" s="7" t="s">
        <v>786</v>
      </c>
      <c r="E914" s="8">
        <v>2017</v>
      </c>
      <c r="F914" s="8">
        <v>113</v>
      </c>
      <c r="G914" s="8">
        <v>113</v>
      </c>
      <c r="H914" s="8">
        <v>2051000</v>
      </c>
      <c r="I914" s="8">
        <v>2029000</v>
      </c>
      <c r="J914" s="8">
        <v>1203000</v>
      </c>
      <c r="K914" s="8">
        <v>1203000</v>
      </c>
      <c r="L914" s="8">
        <v>823000</v>
      </c>
      <c r="M914" s="8">
        <v>114000</v>
      </c>
      <c r="N914" s="8">
        <v>32000</v>
      </c>
      <c r="O914" s="8">
        <v>75000</v>
      </c>
      <c r="P914" s="8">
        <v>111000</v>
      </c>
      <c r="Q914" s="8">
        <v>278000</v>
      </c>
      <c r="R914" s="8">
        <v>142000</v>
      </c>
      <c r="S914" s="8">
        <v>71000</v>
      </c>
      <c r="T914" s="8">
        <v>3000</v>
      </c>
      <c r="V914" t="s">
        <v>279</v>
      </c>
      <c r="W914" s="8">
        <f t="shared" si="821"/>
        <v>425</v>
      </c>
      <c r="X914" s="8">
        <f t="shared" si="820"/>
        <v>425</v>
      </c>
      <c r="Y914" s="8">
        <f t="shared" si="820"/>
        <v>5017000</v>
      </c>
      <c r="Z914" s="8">
        <f t="shared" si="820"/>
        <v>4933000</v>
      </c>
      <c r="AA914" s="8">
        <f t="shared" si="820"/>
        <v>2939000</v>
      </c>
      <c r="AB914" s="8">
        <f t="shared" si="820"/>
        <v>2939000</v>
      </c>
      <c r="AC914" s="8">
        <f t="shared" si="820"/>
        <v>1744000</v>
      </c>
      <c r="AD914" s="8">
        <f t="shared" si="820"/>
        <v>270000</v>
      </c>
      <c r="AE914" s="8">
        <f t="shared" si="820"/>
        <v>76000</v>
      </c>
      <c r="AF914" s="8">
        <f t="shared" si="820"/>
        <v>166000</v>
      </c>
      <c r="AG914" s="8">
        <f t="shared" si="820"/>
        <v>214000</v>
      </c>
      <c r="AH914" s="8">
        <f t="shared" si="820"/>
        <v>564000</v>
      </c>
      <c r="AI914" s="8">
        <f t="shared" si="820"/>
        <v>295000</v>
      </c>
      <c r="AJ914" s="8">
        <f t="shared" si="820"/>
        <v>159000</v>
      </c>
      <c r="AK914" s="8">
        <f t="shared" si="820"/>
        <v>250000</v>
      </c>
    </row>
    <row r="915" spans="1:37" ht="16" x14ac:dyDescent="0.2">
      <c r="A915" s="7" t="s">
        <v>896</v>
      </c>
      <c r="B915" s="7" t="s">
        <v>897</v>
      </c>
      <c r="C915" s="7" t="s">
        <v>777</v>
      </c>
      <c r="D915" s="7" t="s">
        <v>786</v>
      </c>
      <c r="E915" s="8">
        <v>2018</v>
      </c>
      <c r="F915" s="8">
        <v>433</v>
      </c>
      <c r="G915" s="8">
        <v>433</v>
      </c>
      <c r="H915" s="8">
        <v>5157000</v>
      </c>
      <c r="I915" s="8">
        <v>4962000</v>
      </c>
      <c r="J915" s="8">
        <v>3028000</v>
      </c>
      <c r="K915" s="8">
        <v>3028000</v>
      </c>
      <c r="L915" s="8">
        <v>1704000</v>
      </c>
      <c r="M915" s="8">
        <v>274000</v>
      </c>
      <c r="N915" s="8">
        <v>78000</v>
      </c>
      <c r="O915" s="8">
        <v>169000</v>
      </c>
      <c r="P915" s="8">
        <v>221000</v>
      </c>
      <c r="Q915" s="8">
        <v>474000</v>
      </c>
      <c r="R915" s="8">
        <v>317000</v>
      </c>
      <c r="S915" s="8">
        <v>171000</v>
      </c>
      <c r="T915" s="8">
        <v>230000</v>
      </c>
      <c r="V915" t="s">
        <v>279</v>
      </c>
      <c r="W915" s="8">
        <f>F915</f>
        <v>433</v>
      </c>
      <c r="X915" s="8">
        <f t="shared" ref="X915:AK919" si="822">G915</f>
        <v>433</v>
      </c>
      <c r="Y915" s="8">
        <f t="shared" si="822"/>
        <v>5157000</v>
      </c>
      <c r="Z915" s="8">
        <f t="shared" si="822"/>
        <v>4962000</v>
      </c>
      <c r="AA915" s="8">
        <f t="shared" si="822"/>
        <v>3028000</v>
      </c>
      <c r="AB915" s="8">
        <f t="shared" si="822"/>
        <v>3028000</v>
      </c>
      <c r="AC915" s="8">
        <f t="shared" si="822"/>
        <v>1704000</v>
      </c>
      <c r="AD915" s="8">
        <f t="shared" si="822"/>
        <v>274000</v>
      </c>
      <c r="AE915" s="8">
        <f t="shared" si="822"/>
        <v>78000</v>
      </c>
      <c r="AF915" s="8">
        <f t="shared" si="822"/>
        <v>169000</v>
      </c>
      <c r="AG915" s="8">
        <f t="shared" si="822"/>
        <v>221000</v>
      </c>
      <c r="AH915" s="8">
        <f t="shared" si="822"/>
        <v>474000</v>
      </c>
      <c r="AI915" s="8">
        <f t="shared" si="822"/>
        <v>317000</v>
      </c>
      <c r="AJ915" s="8">
        <f t="shared" si="822"/>
        <v>171000</v>
      </c>
      <c r="AK915" s="8">
        <f t="shared" si="822"/>
        <v>230000</v>
      </c>
    </row>
    <row r="916" spans="1:37" ht="16" x14ac:dyDescent="0.2">
      <c r="A916" s="7" t="s">
        <v>896</v>
      </c>
      <c r="B916" s="7" t="s">
        <v>897</v>
      </c>
      <c r="C916" s="7" t="s">
        <v>777</v>
      </c>
      <c r="D916" s="7" t="s">
        <v>786</v>
      </c>
      <c r="E916" s="8">
        <v>2019</v>
      </c>
      <c r="F916" s="8">
        <v>459</v>
      </c>
      <c r="G916" s="8">
        <v>459</v>
      </c>
      <c r="H916" s="8">
        <v>5095000</v>
      </c>
      <c r="I916" s="8">
        <v>4894000</v>
      </c>
      <c r="J916" s="8">
        <v>2894000</v>
      </c>
      <c r="K916" s="8">
        <v>2894000</v>
      </c>
      <c r="L916" s="8">
        <v>1752000</v>
      </c>
      <c r="M916" s="8">
        <v>296000</v>
      </c>
      <c r="N916" s="8">
        <v>82000</v>
      </c>
      <c r="O916" s="8">
        <v>167000</v>
      </c>
      <c r="P916" s="8">
        <v>231000</v>
      </c>
      <c r="Q916" s="8">
        <v>479000</v>
      </c>
      <c r="R916" s="8">
        <v>319000</v>
      </c>
      <c r="S916" s="8">
        <v>178000</v>
      </c>
      <c r="T916" s="8">
        <v>248000</v>
      </c>
      <c r="V916" t="s">
        <v>279</v>
      </c>
      <c r="W916" s="8">
        <f t="shared" ref="W916:W919" si="823">F916</f>
        <v>459</v>
      </c>
      <c r="X916" s="8">
        <f t="shared" si="822"/>
        <v>459</v>
      </c>
      <c r="Y916" s="8">
        <f t="shared" si="822"/>
        <v>5095000</v>
      </c>
      <c r="Z916" s="8">
        <f t="shared" si="822"/>
        <v>4894000</v>
      </c>
      <c r="AA916" s="8">
        <f t="shared" si="822"/>
        <v>2894000</v>
      </c>
      <c r="AB916" s="8">
        <f t="shared" si="822"/>
        <v>2894000</v>
      </c>
      <c r="AC916" s="8">
        <f t="shared" si="822"/>
        <v>1752000</v>
      </c>
      <c r="AD916" s="8">
        <f t="shared" si="822"/>
        <v>296000</v>
      </c>
      <c r="AE916" s="8">
        <f t="shared" si="822"/>
        <v>82000</v>
      </c>
      <c r="AF916" s="8">
        <f t="shared" si="822"/>
        <v>167000</v>
      </c>
      <c r="AG916" s="8">
        <f t="shared" si="822"/>
        <v>231000</v>
      </c>
      <c r="AH916" s="8">
        <f t="shared" si="822"/>
        <v>479000</v>
      </c>
      <c r="AI916" s="8">
        <f t="shared" si="822"/>
        <v>319000</v>
      </c>
      <c r="AJ916" s="8">
        <f t="shared" si="822"/>
        <v>178000</v>
      </c>
      <c r="AK916" s="8">
        <f t="shared" si="822"/>
        <v>248000</v>
      </c>
    </row>
    <row r="917" spans="1:37" ht="16" x14ac:dyDescent="0.2">
      <c r="A917" s="7" t="s">
        <v>896</v>
      </c>
      <c r="B917" s="7" t="s">
        <v>897</v>
      </c>
      <c r="C917" s="7" t="s">
        <v>777</v>
      </c>
      <c r="D917" s="7" t="s">
        <v>786</v>
      </c>
      <c r="E917" s="8">
        <v>2020</v>
      </c>
      <c r="F917" s="8">
        <v>475</v>
      </c>
      <c r="G917" s="8">
        <v>475</v>
      </c>
      <c r="H917" s="8">
        <v>5073000</v>
      </c>
      <c r="I917" s="8">
        <v>4974000</v>
      </c>
      <c r="J917" s="8">
        <v>2902000</v>
      </c>
      <c r="K917" s="8">
        <v>2902000</v>
      </c>
      <c r="L917" s="8">
        <v>1834000</v>
      </c>
      <c r="M917" s="8">
        <v>297000</v>
      </c>
      <c r="N917" s="8">
        <v>88000</v>
      </c>
      <c r="O917" s="8">
        <v>173000</v>
      </c>
      <c r="P917" s="8">
        <v>233000</v>
      </c>
      <c r="Q917" s="8">
        <v>533000</v>
      </c>
      <c r="R917" s="8">
        <v>309000</v>
      </c>
      <c r="S917" s="8">
        <v>201000</v>
      </c>
      <c r="T917" s="8">
        <v>238000</v>
      </c>
      <c r="V917" t="s">
        <v>279</v>
      </c>
      <c r="W917" s="8">
        <f t="shared" si="823"/>
        <v>475</v>
      </c>
      <c r="X917" s="8">
        <f t="shared" si="822"/>
        <v>475</v>
      </c>
      <c r="Y917" s="8">
        <f t="shared" si="822"/>
        <v>5073000</v>
      </c>
      <c r="Z917" s="8">
        <f t="shared" si="822"/>
        <v>4974000</v>
      </c>
      <c r="AA917" s="8">
        <f t="shared" si="822"/>
        <v>2902000</v>
      </c>
      <c r="AB917" s="8">
        <f t="shared" si="822"/>
        <v>2902000</v>
      </c>
      <c r="AC917" s="8">
        <f t="shared" si="822"/>
        <v>1834000</v>
      </c>
      <c r="AD917" s="8">
        <f t="shared" si="822"/>
        <v>297000</v>
      </c>
      <c r="AE917" s="8">
        <f t="shared" si="822"/>
        <v>88000</v>
      </c>
      <c r="AF917" s="8">
        <f t="shared" si="822"/>
        <v>173000</v>
      </c>
      <c r="AG917" s="8">
        <f t="shared" si="822"/>
        <v>233000</v>
      </c>
      <c r="AH917" s="8">
        <f t="shared" si="822"/>
        <v>533000</v>
      </c>
      <c r="AI917" s="8">
        <f t="shared" si="822"/>
        <v>309000</v>
      </c>
      <c r="AJ917" s="8">
        <f t="shared" si="822"/>
        <v>201000</v>
      </c>
      <c r="AK917" s="8">
        <f t="shared" si="822"/>
        <v>238000</v>
      </c>
    </row>
    <row r="918" spans="1:37" ht="16" x14ac:dyDescent="0.2">
      <c r="A918" s="7" t="s">
        <v>896</v>
      </c>
      <c r="B918" s="7" t="s">
        <v>897</v>
      </c>
      <c r="C918" s="7" t="s">
        <v>777</v>
      </c>
      <c r="D918" s="7" t="s">
        <v>786</v>
      </c>
      <c r="E918" s="8">
        <v>2021</v>
      </c>
      <c r="F918" s="8">
        <v>450</v>
      </c>
      <c r="G918" s="8">
        <v>450</v>
      </c>
      <c r="H918" s="8">
        <v>6923000</v>
      </c>
      <c r="I918" s="8">
        <v>5287000</v>
      </c>
      <c r="J918" s="8">
        <v>3108000</v>
      </c>
      <c r="K918" s="8">
        <v>3108000</v>
      </c>
      <c r="L918" s="8">
        <v>1942000</v>
      </c>
      <c r="M918" s="8">
        <v>359000</v>
      </c>
      <c r="N918" s="8">
        <v>89000</v>
      </c>
      <c r="O918" s="8">
        <v>197000</v>
      </c>
      <c r="P918" s="8">
        <v>260000</v>
      </c>
      <c r="Q918" s="8">
        <v>564000</v>
      </c>
      <c r="R918" s="8">
        <v>306000</v>
      </c>
      <c r="S918" s="8">
        <v>167000</v>
      </c>
      <c r="T918" s="8">
        <v>237000</v>
      </c>
      <c r="V918" t="s">
        <v>279</v>
      </c>
      <c r="W918" s="8">
        <f t="shared" si="823"/>
        <v>450</v>
      </c>
      <c r="X918" s="8">
        <f t="shared" si="822"/>
        <v>450</v>
      </c>
      <c r="Y918" s="8">
        <f t="shared" si="822"/>
        <v>6923000</v>
      </c>
      <c r="Z918" s="8">
        <f t="shared" si="822"/>
        <v>5287000</v>
      </c>
      <c r="AA918" s="8">
        <f t="shared" si="822"/>
        <v>3108000</v>
      </c>
      <c r="AB918" s="8">
        <f t="shared" si="822"/>
        <v>3108000</v>
      </c>
      <c r="AC918" s="8">
        <f t="shared" si="822"/>
        <v>1942000</v>
      </c>
      <c r="AD918" s="8">
        <f t="shared" si="822"/>
        <v>359000</v>
      </c>
      <c r="AE918" s="8">
        <f t="shared" si="822"/>
        <v>89000</v>
      </c>
      <c r="AF918" s="8">
        <f t="shared" si="822"/>
        <v>197000</v>
      </c>
      <c r="AG918" s="8">
        <f t="shared" si="822"/>
        <v>260000</v>
      </c>
      <c r="AH918" s="8">
        <f t="shared" si="822"/>
        <v>564000</v>
      </c>
      <c r="AI918" s="8">
        <f t="shared" si="822"/>
        <v>306000</v>
      </c>
      <c r="AJ918" s="8">
        <f t="shared" si="822"/>
        <v>167000</v>
      </c>
      <c r="AK918" s="8">
        <f t="shared" si="822"/>
        <v>237000</v>
      </c>
    </row>
    <row r="919" spans="1:37" ht="16" x14ac:dyDescent="0.2">
      <c r="A919" s="7" t="s">
        <v>896</v>
      </c>
      <c r="B919" s="7" t="s">
        <v>897</v>
      </c>
      <c r="C919" s="7" t="s">
        <v>777</v>
      </c>
      <c r="D919" s="7" t="s">
        <v>786</v>
      </c>
      <c r="E919" s="8">
        <v>2022</v>
      </c>
      <c r="F919" s="8">
        <v>450</v>
      </c>
      <c r="G919" s="8">
        <v>450</v>
      </c>
      <c r="H919" s="8">
        <v>6116000</v>
      </c>
      <c r="I919" s="8">
        <v>5591000</v>
      </c>
      <c r="J919" s="8">
        <v>3252000</v>
      </c>
      <c r="K919" s="8">
        <v>3252000</v>
      </c>
      <c r="L919" s="8">
        <v>2074000</v>
      </c>
      <c r="M919" s="8">
        <v>403000</v>
      </c>
      <c r="N919" s="8">
        <v>97000</v>
      </c>
      <c r="O919" s="8">
        <v>191000</v>
      </c>
      <c r="P919" s="8">
        <v>233000</v>
      </c>
      <c r="Q919" s="8">
        <v>601000</v>
      </c>
      <c r="R919" s="8">
        <v>362000</v>
      </c>
      <c r="S919" s="8">
        <v>187000</v>
      </c>
      <c r="T919" s="8">
        <v>265000</v>
      </c>
      <c r="V919" t="s">
        <v>279</v>
      </c>
      <c r="W919" s="8">
        <f t="shared" si="823"/>
        <v>450</v>
      </c>
      <c r="X919" s="8">
        <f t="shared" si="822"/>
        <v>450</v>
      </c>
      <c r="Y919" s="8">
        <f t="shared" si="822"/>
        <v>6116000</v>
      </c>
      <c r="Z919" s="8">
        <f t="shared" si="822"/>
        <v>5591000</v>
      </c>
      <c r="AA919" s="8">
        <f t="shared" si="822"/>
        <v>3252000</v>
      </c>
      <c r="AB919" s="8">
        <f t="shared" si="822"/>
        <v>3252000</v>
      </c>
      <c r="AC919" s="8">
        <f t="shared" si="822"/>
        <v>2074000</v>
      </c>
      <c r="AD919" s="8">
        <f t="shared" si="822"/>
        <v>403000</v>
      </c>
      <c r="AE919" s="8">
        <f t="shared" si="822"/>
        <v>97000</v>
      </c>
      <c r="AF919" s="8">
        <f t="shared" si="822"/>
        <v>191000</v>
      </c>
      <c r="AG919" s="8">
        <f t="shared" si="822"/>
        <v>233000</v>
      </c>
      <c r="AH919" s="8">
        <f t="shared" si="822"/>
        <v>601000</v>
      </c>
      <c r="AI919" s="8">
        <f t="shared" si="822"/>
        <v>362000</v>
      </c>
      <c r="AJ919" s="8">
        <f t="shared" si="822"/>
        <v>187000</v>
      </c>
      <c r="AK919" s="8">
        <f t="shared" si="822"/>
        <v>265000</v>
      </c>
    </row>
    <row r="920" spans="1:37" x14ac:dyDescent="0.2">
      <c r="A920" s="7" t="s">
        <v>894</v>
      </c>
      <c r="B920" s="7" t="s">
        <v>893</v>
      </c>
      <c r="C920" s="7" t="s">
        <v>777</v>
      </c>
      <c r="D920" s="7" t="s">
        <v>786</v>
      </c>
      <c r="E920" s="8">
        <v>2015</v>
      </c>
      <c r="F920" s="8">
        <v>1183</v>
      </c>
      <c r="G920" s="8">
        <v>1183</v>
      </c>
      <c r="H920" s="8">
        <v>12734000</v>
      </c>
      <c r="I920" s="8">
        <v>12252000</v>
      </c>
      <c r="J920" s="8">
        <v>8768000</v>
      </c>
      <c r="K920" s="8">
        <v>8768000</v>
      </c>
      <c r="L920" s="8">
        <v>3414000</v>
      </c>
      <c r="M920" s="8">
        <v>379000</v>
      </c>
      <c r="N920" s="8">
        <v>376000</v>
      </c>
      <c r="O920" s="8">
        <v>245000</v>
      </c>
      <c r="P920" s="8">
        <v>714000</v>
      </c>
      <c r="Q920" s="8">
        <v>888000</v>
      </c>
      <c r="R920" s="8">
        <v>687000</v>
      </c>
      <c r="S920" s="8">
        <v>125000</v>
      </c>
      <c r="T920" s="8">
        <v>70000</v>
      </c>
    </row>
    <row r="921" spans="1:37" x14ac:dyDescent="0.2">
      <c r="A921" s="7" t="s">
        <v>894</v>
      </c>
      <c r="B921" s="7" t="s">
        <v>893</v>
      </c>
      <c r="C921" s="7" t="s">
        <v>777</v>
      </c>
      <c r="D921" s="7" t="s">
        <v>786</v>
      </c>
      <c r="E921" s="8">
        <v>2016</v>
      </c>
      <c r="F921" s="8">
        <v>1156</v>
      </c>
      <c r="G921" s="8">
        <v>1156</v>
      </c>
      <c r="H921" s="8">
        <v>12442000</v>
      </c>
      <c r="I921" s="8">
        <v>12117000</v>
      </c>
      <c r="J921" s="8">
        <v>8959000</v>
      </c>
      <c r="K921" s="8">
        <v>8959000</v>
      </c>
      <c r="L921" s="8">
        <v>3148000</v>
      </c>
      <c r="M921" s="8">
        <v>262000</v>
      </c>
      <c r="N921" s="8">
        <v>386000</v>
      </c>
      <c r="O921" s="8">
        <v>223000</v>
      </c>
      <c r="P921" s="8">
        <v>748000</v>
      </c>
      <c r="Q921" s="8">
        <v>918000</v>
      </c>
      <c r="R921" s="8">
        <v>510000</v>
      </c>
      <c r="S921" s="8">
        <v>101000</v>
      </c>
      <c r="T921" s="8">
        <v>10000</v>
      </c>
    </row>
    <row r="922" spans="1:37" x14ac:dyDescent="0.2">
      <c r="A922" s="7" t="s">
        <v>894</v>
      </c>
      <c r="B922" s="7" t="s">
        <v>893</v>
      </c>
      <c r="C922" s="7" t="s">
        <v>777</v>
      </c>
      <c r="D922" s="7" t="s">
        <v>786</v>
      </c>
      <c r="E922" s="8">
        <v>2017</v>
      </c>
      <c r="F922" s="8">
        <v>1151</v>
      </c>
      <c r="G922" s="8">
        <v>1151</v>
      </c>
      <c r="H922" s="8">
        <v>11756000</v>
      </c>
      <c r="I922" s="8">
        <v>11531000</v>
      </c>
      <c r="J922" s="8">
        <v>8478000</v>
      </c>
      <c r="K922" s="8">
        <v>8478000</v>
      </c>
      <c r="L922" s="8">
        <v>3041000</v>
      </c>
      <c r="M922" s="8">
        <v>230000</v>
      </c>
      <c r="N922" s="8">
        <v>410000</v>
      </c>
      <c r="O922" s="8">
        <v>236000</v>
      </c>
      <c r="P922" s="8">
        <v>766000</v>
      </c>
      <c r="Q922" s="8">
        <v>755000</v>
      </c>
      <c r="R922" s="8">
        <v>536000</v>
      </c>
      <c r="S922" s="8">
        <v>108000</v>
      </c>
      <c r="T922" s="8">
        <v>12000</v>
      </c>
    </row>
    <row r="923" spans="1:37" x14ac:dyDescent="0.2">
      <c r="A923" s="7" t="s">
        <v>894</v>
      </c>
      <c r="B923" s="7" t="s">
        <v>893</v>
      </c>
      <c r="C923" s="7" t="s">
        <v>777</v>
      </c>
      <c r="D923" s="7" t="s">
        <v>786</v>
      </c>
      <c r="E923" s="8">
        <v>2018</v>
      </c>
      <c r="F923" s="8">
        <v>1197</v>
      </c>
      <c r="G923" s="8">
        <v>1197</v>
      </c>
      <c r="H923" s="8">
        <v>12504000</v>
      </c>
      <c r="I923" s="8">
        <v>12052000</v>
      </c>
      <c r="J923" s="8">
        <v>8813000</v>
      </c>
      <c r="K923" s="8">
        <v>8813000</v>
      </c>
      <c r="L923" s="8">
        <v>3239000</v>
      </c>
      <c r="M923" s="8">
        <v>347000</v>
      </c>
      <c r="N923" s="8">
        <v>415000</v>
      </c>
      <c r="O923" s="8">
        <v>211000</v>
      </c>
      <c r="P923" s="8">
        <v>669000</v>
      </c>
      <c r="Q923" s="8">
        <v>944000</v>
      </c>
      <c r="R923" s="8">
        <v>538000</v>
      </c>
      <c r="S923" s="8">
        <v>115000</v>
      </c>
      <c r="T923" s="8">
        <v>0</v>
      </c>
    </row>
    <row r="924" spans="1:37" x14ac:dyDescent="0.2">
      <c r="A924" s="7" t="s">
        <v>894</v>
      </c>
      <c r="B924" s="7" t="s">
        <v>893</v>
      </c>
      <c r="C924" s="7" t="s">
        <v>777</v>
      </c>
      <c r="D924" s="7" t="s">
        <v>786</v>
      </c>
      <c r="E924" s="8">
        <v>2019</v>
      </c>
      <c r="F924" s="8">
        <v>1213</v>
      </c>
      <c r="G924" s="8">
        <v>1213</v>
      </c>
      <c r="H924" s="8">
        <v>14252000</v>
      </c>
      <c r="I924" s="8">
        <v>13256000</v>
      </c>
      <c r="J924" s="8">
        <v>9839000</v>
      </c>
      <c r="K924" s="8">
        <v>9839000</v>
      </c>
      <c r="L924" s="8">
        <v>3417000</v>
      </c>
      <c r="M924" s="8">
        <v>413000</v>
      </c>
      <c r="N924" s="8">
        <v>479000</v>
      </c>
      <c r="O924" s="8">
        <v>185000</v>
      </c>
      <c r="P924" s="8">
        <v>745000</v>
      </c>
      <c r="Q924" s="8">
        <v>870000</v>
      </c>
      <c r="R924" s="8">
        <v>604000</v>
      </c>
      <c r="S924" s="8">
        <v>121000</v>
      </c>
      <c r="T924" s="8">
        <v>0</v>
      </c>
    </row>
    <row r="925" spans="1:37" x14ac:dyDescent="0.2">
      <c r="A925" s="7" t="s">
        <v>894</v>
      </c>
      <c r="B925" s="7" t="s">
        <v>893</v>
      </c>
      <c r="C925" s="7" t="s">
        <v>777</v>
      </c>
      <c r="D925" s="7" t="s">
        <v>786</v>
      </c>
      <c r="E925" s="8">
        <v>2020</v>
      </c>
      <c r="F925" s="8">
        <v>1189</v>
      </c>
      <c r="G925" s="8">
        <v>1189</v>
      </c>
      <c r="H925" s="8">
        <v>17280000</v>
      </c>
      <c r="I925" s="8">
        <v>13564000</v>
      </c>
      <c r="J925" s="8">
        <v>9722000</v>
      </c>
      <c r="K925" s="8">
        <v>9722000</v>
      </c>
      <c r="L925" s="8">
        <v>3782000</v>
      </c>
      <c r="M925" s="8">
        <v>291000</v>
      </c>
      <c r="N925" s="8">
        <v>407000</v>
      </c>
      <c r="O925" s="8">
        <v>264000</v>
      </c>
      <c r="P925" s="8">
        <v>658000</v>
      </c>
      <c r="Q925" s="8">
        <v>867000</v>
      </c>
      <c r="R925" s="8">
        <v>574000</v>
      </c>
      <c r="S925" s="8">
        <v>721000</v>
      </c>
      <c r="T925" s="8">
        <v>60000</v>
      </c>
    </row>
    <row r="926" spans="1:37" x14ac:dyDescent="0.2">
      <c r="A926" s="7" t="s">
        <v>894</v>
      </c>
      <c r="B926" s="7" t="s">
        <v>893</v>
      </c>
      <c r="C926" s="7" t="s">
        <v>777</v>
      </c>
      <c r="D926" s="7" t="s">
        <v>786</v>
      </c>
      <c r="E926" s="8">
        <v>2021</v>
      </c>
      <c r="F926" s="8">
        <v>1132</v>
      </c>
      <c r="G926" s="8">
        <v>1132</v>
      </c>
      <c r="H926" s="8">
        <v>21334000</v>
      </c>
      <c r="I926" s="8">
        <v>14549000</v>
      </c>
      <c r="J926" s="8">
        <v>10971000</v>
      </c>
      <c r="K926" s="8">
        <v>10971000</v>
      </c>
      <c r="L926" s="8">
        <v>3494000</v>
      </c>
      <c r="M926" s="8">
        <v>332000</v>
      </c>
      <c r="N926" s="8">
        <v>397000</v>
      </c>
      <c r="O926" s="8">
        <v>263000</v>
      </c>
      <c r="P926" s="8">
        <v>714000</v>
      </c>
      <c r="Q926" s="8">
        <v>1093000</v>
      </c>
      <c r="R926" s="8">
        <v>565000</v>
      </c>
      <c r="S926" s="8">
        <v>130000</v>
      </c>
      <c r="T926" s="8">
        <v>84000</v>
      </c>
    </row>
    <row r="927" spans="1:37" x14ac:dyDescent="0.2">
      <c r="A927" s="7" t="s">
        <v>894</v>
      </c>
      <c r="B927" s="7" t="s">
        <v>893</v>
      </c>
      <c r="C927" s="7" t="s">
        <v>777</v>
      </c>
      <c r="D927" s="7" t="s">
        <v>786</v>
      </c>
      <c r="E927" s="8">
        <v>2022</v>
      </c>
      <c r="F927" s="8">
        <v>1152</v>
      </c>
      <c r="G927" s="8">
        <v>1152</v>
      </c>
      <c r="H927" s="8">
        <v>14578000</v>
      </c>
      <c r="I927" s="8">
        <v>13153000</v>
      </c>
      <c r="J927" s="8">
        <v>9511000</v>
      </c>
      <c r="K927" s="8">
        <v>9511000</v>
      </c>
      <c r="L927" s="8">
        <v>3642000</v>
      </c>
      <c r="M927" s="8">
        <v>274000</v>
      </c>
      <c r="N927" s="8">
        <v>427000</v>
      </c>
      <c r="O927" s="8">
        <v>322000</v>
      </c>
      <c r="P927" s="8">
        <v>781000</v>
      </c>
      <c r="Q927" s="8">
        <v>966000</v>
      </c>
      <c r="R927" s="8">
        <v>716000</v>
      </c>
      <c r="S927" s="8">
        <v>156000</v>
      </c>
      <c r="T927" s="8">
        <v>0</v>
      </c>
    </row>
    <row r="928" spans="1:37" ht="16" x14ac:dyDescent="0.2">
      <c r="A928" s="7" t="s">
        <v>892</v>
      </c>
      <c r="B928" s="7" t="s">
        <v>891</v>
      </c>
      <c r="C928" s="7" t="s">
        <v>777</v>
      </c>
      <c r="D928" s="7" t="s">
        <v>786</v>
      </c>
      <c r="E928" s="8">
        <v>2015</v>
      </c>
      <c r="F928" s="8">
        <v>482</v>
      </c>
      <c r="G928" s="8">
        <v>482</v>
      </c>
      <c r="H928" s="8">
        <v>7989000</v>
      </c>
      <c r="I928" s="8">
        <v>5963000</v>
      </c>
      <c r="J928" s="8">
        <v>3662000</v>
      </c>
      <c r="K928" s="8">
        <v>3662000</v>
      </c>
      <c r="L928" s="8">
        <v>1550000</v>
      </c>
      <c r="M928" s="8">
        <v>73000</v>
      </c>
      <c r="N928" s="8">
        <v>186000</v>
      </c>
      <c r="O928" s="8">
        <v>112000</v>
      </c>
      <c r="P928" s="8">
        <v>407000</v>
      </c>
      <c r="Q928" s="8">
        <v>409000</v>
      </c>
      <c r="R928" s="8">
        <v>283000</v>
      </c>
      <c r="S928" s="8">
        <v>80000</v>
      </c>
      <c r="T928" s="8">
        <v>751000</v>
      </c>
      <c r="V928" t="s">
        <v>161</v>
      </c>
      <c r="W928" s="8">
        <f>SUM(F920,F928)</f>
        <v>1665</v>
      </c>
      <c r="X928" s="8">
        <f t="shared" ref="X928:X935" si="824">SUM(G920,G928)</f>
        <v>1665</v>
      </c>
      <c r="Y928" s="8">
        <f t="shared" ref="Y928:Y935" si="825">SUM(H920,H928)</f>
        <v>20723000</v>
      </c>
      <c r="Z928" s="8">
        <f t="shared" ref="Z928:Z935" si="826">SUM(I920,I928)</f>
        <v>18215000</v>
      </c>
      <c r="AA928" s="8">
        <f t="shared" ref="AA928:AA935" si="827">SUM(J920,J928)</f>
        <v>12430000</v>
      </c>
      <c r="AB928" s="8">
        <f t="shared" ref="AB928:AB935" si="828">SUM(K920,K928)</f>
        <v>12430000</v>
      </c>
      <c r="AC928" s="8">
        <f t="shared" ref="AC928:AC935" si="829">SUM(L920,L928)</f>
        <v>4964000</v>
      </c>
      <c r="AD928" s="8">
        <f t="shared" ref="AD928:AD935" si="830">SUM(M920,M928)</f>
        <v>452000</v>
      </c>
      <c r="AE928" s="8">
        <f t="shared" ref="AE928:AE935" si="831">SUM(N920,N928)</f>
        <v>562000</v>
      </c>
      <c r="AF928" s="8">
        <f t="shared" ref="AF928:AF935" si="832">SUM(O920,O928)</f>
        <v>357000</v>
      </c>
      <c r="AG928" s="8">
        <f t="shared" ref="AG928:AG935" si="833">SUM(P920,P928)</f>
        <v>1121000</v>
      </c>
      <c r="AH928" s="8">
        <f t="shared" ref="AH928:AH935" si="834">SUM(Q920,Q928)</f>
        <v>1297000</v>
      </c>
      <c r="AI928" s="8">
        <f t="shared" ref="AI928:AI935" si="835">SUM(R920,R928)</f>
        <v>970000</v>
      </c>
      <c r="AJ928" s="8">
        <f t="shared" ref="AJ928:AJ935" si="836">SUM(S920,S928)</f>
        <v>205000</v>
      </c>
      <c r="AK928" s="8">
        <f t="shared" ref="AK928:AK935" si="837">SUM(T920,T928)</f>
        <v>821000</v>
      </c>
    </row>
    <row r="929" spans="1:37" ht="16" x14ac:dyDescent="0.2">
      <c r="A929" s="7" t="s">
        <v>892</v>
      </c>
      <c r="B929" s="7" t="s">
        <v>891</v>
      </c>
      <c r="C929" s="7" t="s">
        <v>777</v>
      </c>
      <c r="D929" s="7" t="s">
        <v>786</v>
      </c>
      <c r="E929" s="8">
        <v>2016</v>
      </c>
      <c r="F929" s="8">
        <v>477</v>
      </c>
      <c r="G929" s="8">
        <v>477</v>
      </c>
      <c r="H929" s="8">
        <v>6683000</v>
      </c>
      <c r="I929" s="8">
        <v>6211000</v>
      </c>
      <c r="J929" s="8">
        <v>3863000</v>
      </c>
      <c r="K929" s="8">
        <v>3863000</v>
      </c>
      <c r="L929" s="8">
        <v>1587000</v>
      </c>
      <c r="M929" s="8">
        <v>83000</v>
      </c>
      <c r="N929" s="8">
        <v>197000</v>
      </c>
      <c r="O929" s="8">
        <v>96000</v>
      </c>
      <c r="P929" s="8">
        <v>387000</v>
      </c>
      <c r="Q929" s="8">
        <v>473000</v>
      </c>
      <c r="R929" s="8">
        <v>287000</v>
      </c>
      <c r="S929" s="8">
        <v>64000</v>
      </c>
      <c r="T929" s="8">
        <v>761000</v>
      </c>
      <c r="V929" t="s">
        <v>161</v>
      </c>
      <c r="W929" s="8">
        <f t="shared" ref="W929:W934" si="838">SUM(F921,F929)</f>
        <v>1633</v>
      </c>
      <c r="X929" s="8">
        <f t="shared" si="824"/>
        <v>1633</v>
      </c>
      <c r="Y929" s="8">
        <f t="shared" si="825"/>
        <v>19125000</v>
      </c>
      <c r="Z929" s="8">
        <f t="shared" si="826"/>
        <v>18328000</v>
      </c>
      <c r="AA929" s="8">
        <f t="shared" si="827"/>
        <v>12822000</v>
      </c>
      <c r="AB929" s="8">
        <f t="shared" si="828"/>
        <v>12822000</v>
      </c>
      <c r="AC929" s="8">
        <f t="shared" si="829"/>
        <v>4735000</v>
      </c>
      <c r="AD929" s="8">
        <f t="shared" si="830"/>
        <v>345000</v>
      </c>
      <c r="AE929" s="8">
        <f t="shared" si="831"/>
        <v>583000</v>
      </c>
      <c r="AF929" s="8">
        <f t="shared" si="832"/>
        <v>319000</v>
      </c>
      <c r="AG929" s="8">
        <f t="shared" si="833"/>
        <v>1135000</v>
      </c>
      <c r="AH929" s="8">
        <f t="shared" si="834"/>
        <v>1391000</v>
      </c>
      <c r="AI929" s="8">
        <f t="shared" si="835"/>
        <v>797000</v>
      </c>
      <c r="AJ929" s="8">
        <f t="shared" si="836"/>
        <v>165000</v>
      </c>
      <c r="AK929" s="8">
        <f t="shared" si="837"/>
        <v>771000</v>
      </c>
    </row>
    <row r="930" spans="1:37" ht="16" x14ac:dyDescent="0.2">
      <c r="A930" s="7" t="s">
        <v>892</v>
      </c>
      <c r="B930" s="7" t="s">
        <v>891</v>
      </c>
      <c r="C930" s="7" t="s">
        <v>777</v>
      </c>
      <c r="D930" s="7" t="s">
        <v>786</v>
      </c>
      <c r="E930" s="8">
        <v>2017</v>
      </c>
      <c r="F930" s="8">
        <v>475</v>
      </c>
      <c r="G930" s="8">
        <v>475</v>
      </c>
      <c r="H930" s="8">
        <v>6231000</v>
      </c>
      <c r="I930" s="8">
        <v>5865000</v>
      </c>
      <c r="J930" s="8">
        <v>3581000</v>
      </c>
      <c r="K930" s="8">
        <v>3581000</v>
      </c>
      <c r="L930" s="8">
        <v>1526000</v>
      </c>
      <c r="M930" s="8">
        <v>73000</v>
      </c>
      <c r="N930" s="8">
        <v>208000</v>
      </c>
      <c r="O930" s="8">
        <v>81000</v>
      </c>
      <c r="P930" s="8">
        <v>282000</v>
      </c>
      <c r="Q930" s="8">
        <v>519000</v>
      </c>
      <c r="R930" s="8">
        <v>297000</v>
      </c>
      <c r="S930" s="8">
        <v>66000</v>
      </c>
      <c r="T930" s="8">
        <v>758000</v>
      </c>
      <c r="V930" t="s">
        <v>161</v>
      </c>
      <c r="W930" s="8">
        <f t="shared" si="838"/>
        <v>1626</v>
      </c>
      <c r="X930" s="8">
        <f t="shared" si="824"/>
        <v>1626</v>
      </c>
      <c r="Y930" s="8">
        <f t="shared" si="825"/>
        <v>17987000</v>
      </c>
      <c r="Z930" s="8">
        <f t="shared" si="826"/>
        <v>17396000</v>
      </c>
      <c r="AA930" s="8">
        <f t="shared" si="827"/>
        <v>12059000</v>
      </c>
      <c r="AB930" s="8">
        <f t="shared" si="828"/>
        <v>12059000</v>
      </c>
      <c r="AC930" s="8">
        <f t="shared" si="829"/>
        <v>4567000</v>
      </c>
      <c r="AD930" s="8">
        <f t="shared" si="830"/>
        <v>303000</v>
      </c>
      <c r="AE930" s="8">
        <f t="shared" si="831"/>
        <v>618000</v>
      </c>
      <c r="AF930" s="8">
        <f t="shared" si="832"/>
        <v>317000</v>
      </c>
      <c r="AG930" s="8">
        <f t="shared" si="833"/>
        <v>1048000</v>
      </c>
      <c r="AH930" s="8">
        <f t="shared" si="834"/>
        <v>1274000</v>
      </c>
      <c r="AI930" s="8">
        <f t="shared" si="835"/>
        <v>833000</v>
      </c>
      <c r="AJ930" s="8">
        <f t="shared" si="836"/>
        <v>174000</v>
      </c>
      <c r="AK930" s="8">
        <f t="shared" si="837"/>
        <v>770000</v>
      </c>
    </row>
    <row r="931" spans="1:37" ht="16" x14ac:dyDescent="0.2">
      <c r="A931" s="7" t="s">
        <v>892</v>
      </c>
      <c r="B931" s="7" t="s">
        <v>891</v>
      </c>
      <c r="C931" s="7" t="s">
        <v>777</v>
      </c>
      <c r="D931" s="7" t="s">
        <v>786</v>
      </c>
      <c r="E931" s="8">
        <v>2018</v>
      </c>
      <c r="F931" s="8">
        <v>471</v>
      </c>
      <c r="G931" s="8">
        <v>471</v>
      </c>
      <c r="H931" s="8">
        <v>6515000</v>
      </c>
      <c r="I931" s="8">
        <v>5966000</v>
      </c>
      <c r="J931" s="8">
        <v>3568000</v>
      </c>
      <c r="K931" s="8">
        <v>3568000</v>
      </c>
      <c r="L931" s="8">
        <v>1582000</v>
      </c>
      <c r="M931" s="8">
        <v>56000</v>
      </c>
      <c r="N931" s="8">
        <v>207000</v>
      </c>
      <c r="O931" s="8">
        <v>94000</v>
      </c>
      <c r="P931" s="8">
        <v>300000</v>
      </c>
      <c r="Q931" s="8">
        <v>526000</v>
      </c>
      <c r="R931" s="8">
        <v>329000</v>
      </c>
      <c r="S931" s="8">
        <v>70000</v>
      </c>
      <c r="T931" s="8">
        <v>816000</v>
      </c>
      <c r="V931" t="s">
        <v>161</v>
      </c>
      <c r="W931" s="8">
        <f t="shared" si="838"/>
        <v>1668</v>
      </c>
      <c r="X931" s="8">
        <f t="shared" si="824"/>
        <v>1668</v>
      </c>
      <c r="Y931" s="8">
        <f t="shared" si="825"/>
        <v>19019000</v>
      </c>
      <c r="Z931" s="8">
        <f t="shared" si="826"/>
        <v>18018000</v>
      </c>
      <c r="AA931" s="8">
        <f t="shared" si="827"/>
        <v>12381000</v>
      </c>
      <c r="AB931" s="8">
        <f t="shared" si="828"/>
        <v>12381000</v>
      </c>
      <c r="AC931" s="8">
        <f t="shared" si="829"/>
        <v>4821000</v>
      </c>
      <c r="AD931" s="8">
        <f t="shared" si="830"/>
        <v>403000</v>
      </c>
      <c r="AE931" s="8">
        <f t="shared" si="831"/>
        <v>622000</v>
      </c>
      <c r="AF931" s="8">
        <f t="shared" si="832"/>
        <v>305000</v>
      </c>
      <c r="AG931" s="8">
        <f t="shared" si="833"/>
        <v>969000</v>
      </c>
      <c r="AH931" s="8">
        <f t="shared" si="834"/>
        <v>1470000</v>
      </c>
      <c r="AI931" s="8">
        <f t="shared" si="835"/>
        <v>867000</v>
      </c>
      <c r="AJ931" s="8">
        <f t="shared" si="836"/>
        <v>185000</v>
      </c>
      <c r="AK931" s="8">
        <f t="shared" si="837"/>
        <v>816000</v>
      </c>
    </row>
    <row r="932" spans="1:37" ht="16" x14ac:dyDescent="0.2">
      <c r="A932" s="7" t="s">
        <v>892</v>
      </c>
      <c r="B932" s="7" t="s">
        <v>891</v>
      </c>
      <c r="C932" s="7" t="s">
        <v>777</v>
      </c>
      <c r="D932" s="7" t="s">
        <v>786</v>
      </c>
      <c r="E932" s="8">
        <v>2019</v>
      </c>
      <c r="F932" s="8">
        <v>484</v>
      </c>
      <c r="G932" s="8">
        <v>484</v>
      </c>
      <c r="H932" s="8">
        <v>6409000</v>
      </c>
      <c r="I932" s="8">
        <v>5947000</v>
      </c>
      <c r="J932" s="8">
        <v>3475000</v>
      </c>
      <c r="K932" s="8">
        <v>3475000</v>
      </c>
      <c r="L932" s="8">
        <v>1762000</v>
      </c>
      <c r="M932" s="8">
        <v>107000</v>
      </c>
      <c r="N932" s="8">
        <v>227000</v>
      </c>
      <c r="O932" s="8">
        <v>98000</v>
      </c>
      <c r="P932" s="8">
        <v>352000</v>
      </c>
      <c r="Q932" s="8">
        <v>557000</v>
      </c>
      <c r="R932" s="8">
        <v>346000</v>
      </c>
      <c r="S932" s="8">
        <v>75000</v>
      </c>
      <c r="T932" s="8">
        <v>710000</v>
      </c>
      <c r="V932" t="s">
        <v>161</v>
      </c>
      <c r="W932" s="8">
        <f t="shared" si="838"/>
        <v>1697</v>
      </c>
      <c r="X932" s="8">
        <f t="shared" si="824"/>
        <v>1697</v>
      </c>
      <c r="Y932" s="8">
        <f t="shared" si="825"/>
        <v>20661000</v>
      </c>
      <c r="Z932" s="8">
        <f t="shared" si="826"/>
        <v>19203000</v>
      </c>
      <c r="AA932" s="8">
        <f t="shared" si="827"/>
        <v>13314000</v>
      </c>
      <c r="AB932" s="8">
        <f t="shared" si="828"/>
        <v>13314000</v>
      </c>
      <c r="AC932" s="8">
        <f t="shared" si="829"/>
        <v>5179000</v>
      </c>
      <c r="AD932" s="8">
        <f t="shared" si="830"/>
        <v>520000</v>
      </c>
      <c r="AE932" s="8">
        <f t="shared" si="831"/>
        <v>706000</v>
      </c>
      <c r="AF932" s="8">
        <f t="shared" si="832"/>
        <v>283000</v>
      </c>
      <c r="AG932" s="8">
        <f t="shared" si="833"/>
        <v>1097000</v>
      </c>
      <c r="AH932" s="8">
        <f t="shared" si="834"/>
        <v>1427000</v>
      </c>
      <c r="AI932" s="8">
        <f t="shared" si="835"/>
        <v>950000</v>
      </c>
      <c r="AJ932" s="8">
        <f t="shared" si="836"/>
        <v>196000</v>
      </c>
      <c r="AK932" s="8">
        <f t="shared" si="837"/>
        <v>710000</v>
      </c>
    </row>
    <row r="933" spans="1:37" ht="16" x14ac:dyDescent="0.2">
      <c r="A933" s="7" t="s">
        <v>892</v>
      </c>
      <c r="B933" s="7" t="s">
        <v>891</v>
      </c>
      <c r="C933" s="7" t="s">
        <v>777</v>
      </c>
      <c r="D933" s="7" t="s">
        <v>786</v>
      </c>
      <c r="E933" s="8">
        <v>2020</v>
      </c>
      <c r="F933" s="8">
        <v>481</v>
      </c>
      <c r="G933" s="8">
        <v>481</v>
      </c>
      <c r="H933" s="8">
        <v>6498000</v>
      </c>
      <c r="I933" s="8">
        <v>5935000</v>
      </c>
      <c r="J933" s="8">
        <v>3348000</v>
      </c>
      <c r="K933" s="8">
        <v>3348000</v>
      </c>
      <c r="L933" s="8">
        <v>1790000</v>
      </c>
      <c r="M933" s="8">
        <v>110000</v>
      </c>
      <c r="N933" s="8">
        <v>214000</v>
      </c>
      <c r="O933" s="8">
        <v>105000</v>
      </c>
      <c r="P933" s="8">
        <v>402000</v>
      </c>
      <c r="Q933" s="8">
        <v>502000</v>
      </c>
      <c r="R933" s="8">
        <v>344000</v>
      </c>
      <c r="S933" s="8">
        <v>113000</v>
      </c>
      <c r="T933" s="8">
        <v>797000</v>
      </c>
      <c r="V933" t="s">
        <v>161</v>
      </c>
      <c r="W933" s="8">
        <f t="shared" si="838"/>
        <v>1670</v>
      </c>
      <c r="X933" s="8">
        <f t="shared" si="824"/>
        <v>1670</v>
      </c>
      <c r="Y933" s="8">
        <f t="shared" si="825"/>
        <v>23778000</v>
      </c>
      <c r="Z933" s="8">
        <f t="shared" si="826"/>
        <v>19499000</v>
      </c>
      <c r="AA933" s="8">
        <f t="shared" si="827"/>
        <v>13070000</v>
      </c>
      <c r="AB933" s="8">
        <f t="shared" si="828"/>
        <v>13070000</v>
      </c>
      <c r="AC933" s="8">
        <f t="shared" si="829"/>
        <v>5572000</v>
      </c>
      <c r="AD933" s="8">
        <f t="shared" si="830"/>
        <v>401000</v>
      </c>
      <c r="AE933" s="8">
        <f t="shared" si="831"/>
        <v>621000</v>
      </c>
      <c r="AF933" s="8">
        <f t="shared" si="832"/>
        <v>369000</v>
      </c>
      <c r="AG933" s="8">
        <f t="shared" si="833"/>
        <v>1060000</v>
      </c>
      <c r="AH933" s="8">
        <f t="shared" si="834"/>
        <v>1369000</v>
      </c>
      <c r="AI933" s="8">
        <f t="shared" si="835"/>
        <v>918000</v>
      </c>
      <c r="AJ933" s="8">
        <f t="shared" si="836"/>
        <v>834000</v>
      </c>
      <c r="AK933" s="8">
        <f t="shared" si="837"/>
        <v>857000</v>
      </c>
    </row>
    <row r="934" spans="1:37" ht="16" x14ac:dyDescent="0.2">
      <c r="A934" s="7" t="s">
        <v>892</v>
      </c>
      <c r="B934" s="7" t="s">
        <v>891</v>
      </c>
      <c r="C934" s="7" t="s">
        <v>777</v>
      </c>
      <c r="D934" s="7" t="s">
        <v>786</v>
      </c>
      <c r="E934" s="8">
        <v>2021</v>
      </c>
      <c r="F934" s="8">
        <v>507</v>
      </c>
      <c r="G934" s="8">
        <v>507</v>
      </c>
      <c r="H934" s="8">
        <v>7044000</v>
      </c>
      <c r="I934" s="8">
        <v>6341000</v>
      </c>
      <c r="J934" s="8">
        <v>4003000</v>
      </c>
      <c r="K934" s="8">
        <v>4003000</v>
      </c>
      <c r="L934" s="8">
        <v>1566000</v>
      </c>
      <c r="M934" s="8">
        <v>123000</v>
      </c>
      <c r="N934" s="8">
        <v>173000</v>
      </c>
      <c r="O934" s="8">
        <v>99000</v>
      </c>
      <c r="P934" s="8">
        <v>281000</v>
      </c>
      <c r="Q934" s="8">
        <v>496000</v>
      </c>
      <c r="R934" s="8">
        <v>321000</v>
      </c>
      <c r="S934" s="8">
        <v>73000</v>
      </c>
      <c r="T934" s="8">
        <v>772000</v>
      </c>
      <c r="V934" t="s">
        <v>161</v>
      </c>
      <c r="W934" s="8">
        <f t="shared" si="838"/>
        <v>1639</v>
      </c>
      <c r="X934" s="8">
        <f t="shared" si="824"/>
        <v>1639</v>
      </c>
      <c r="Y934" s="8">
        <f t="shared" si="825"/>
        <v>28378000</v>
      </c>
      <c r="Z934" s="8">
        <f t="shared" si="826"/>
        <v>20890000</v>
      </c>
      <c r="AA934" s="8">
        <f t="shared" si="827"/>
        <v>14974000</v>
      </c>
      <c r="AB934" s="8">
        <f t="shared" si="828"/>
        <v>14974000</v>
      </c>
      <c r="AC934" s="8">
        <f t="shared" si="829"/>
        <v>5060000</v>
      </c>
      <c r="AD934" s="8">
        <f t="shared" si="830"/>
        <v>455000</v>
      </c>
      <c r="AE934" s="8">
        <f t="shared" si="831"/>
        <v>570000</v>
      </c>
      <c r="AF934" s="8">
        <f t="shared" si="832"/>
        <v>362000</v>
      </c>
      <c r="AG934" s="8">
        <f t="shared" si="833"/>
        <v>995000</v>
      </c>
      <c r="AH934" s="8">
        <f t="shared" si="834"/>
        <v>1589000</v>
      </c>
      <c r="AI934" s="8">
        <f t="shared" si="835"/>
        <v>886000</v>
      </c>
      <c r="AJ934" s="8">
        <f t="shared" si="836"/>
        <v>203000</v>
      </c>
      <c r="AK934" s="8">
        <f t="shared" si="837"/>
        <v>856000</v>
      </c>
    </row>
    <row r="935" spans="1:37" ht="16" x14ac:dyDescent="0.2">
      <c r="A935" s="7" t="s">
        <v>892</v>
      </c>
      <c r="B935" s="7" t="s">
        <v>891</v>
      </c>
      <c r="C935" s="7" t="s">
        <v>777</v>
      </c>
      <c r="D935" s="7" t="s">
        <v>786</v>
      </c>
      <c r="E935" s="8">
        <v>2022</v>
      </c>
      <c r="F935" s="8">
        <v>511</v>
      </c>
      <c r="G935" s="8">
        <v>511</v>
      </c>
      <c r="H935" s="8">
        <v>7469000</v>
      </c>
      <c r="I935" s="8">
        <v>7065000</v>
      </c>
      <c r="J935" s="8">
        <v>4342000</v>
      </c>
      <c r="K935" s="8">
        <v>4342000</v>
      </c>
      <c r="L935" s="8">
        <v>1744000</v>
      </c>
      <c r="M935" s="8">
        <v>54000</v>
      </c>
      <c r="N935" s="8">
        <v>224000</v>
      </c>
      <c r="O935" s="8">
        <v>106000</v>
      </c>
      <c r="P935" s="8">
        <v>357000</v>
      </c>
      <c r="Q935" s="8">
        <v>538000</v>
      </c>
      <c r="R935" s="8">
        <v>381000</v>
      </c>
      <c r="S935" s="8">
        <v>84000</v>
      </c>
      <c r="T935" s="8">
        <v>979000</v>
      </c>
      <c r="V935" t="s">
        <v>161</v>
      </c>
      <c r="W935" s="8">
        <f>SUM(F927,F935)</f>
        <v>1663</v>
      </c>
      <c r="X935" s="8">
        <f t="shared" si="824"/>
        <v>1663</v>
      </c>
      <c r="Y935" s="8">
        <f t="shared" si="825"/>
        <v>22047000</v>
      </c>
      <c r="Z935" s="8">
        <f t="shared" si="826"/>
        <v>20218000</v>
      </c>
      <c r="AA935" s="8">
        <f t="shared" si="827"/>
        <v>13853000</v>
      </c>
      <c r="AB935" s="8">
        <f t="shared" si="828"/>
        <v>13853000</v>
      </c>
      <c r="AC935" s="8">
        <f t="shared" si="829"/>
        <v>5386000</v>
      </c>
      <c r="AD935" s="8">
        <f t="shared" si="830"/>
        <v>328000</v>
      </c>
      <c r="AE935" s="8">
        <f t="shared" si="831"/>
        <v>651000</v>
      </c>
      <c r="AF935" s="8">
        <f t="shared" si="832"/>
        <v>428000</v>
      </c>
      <c r="AG935" s="8">
        <f t="shared" si="833"/>
        <v>1138000</v>
      </c>
      <c r="AH935" s="8">
        <f t="shared" si="834"/>
        <v>1504000</v>
      </c>
      <c r="AI935" s="8">
        <f t="shared" si="835"/>
        <v>1097000</v>
      </c>
      <c r="AJ935" s="8">
        <f t="shared" si="836"/>
        <v>240000</v>
      </c>
      <c r="AK935" s="8">
        <f t="shared" si="837"/>
        <v>979000</v>
      </c>
    </row>
    <row r="936" spans="1:37" x14ac:dyDescent="0.2">
      <c r="A936" s="7" t="s">
        <v>890</v>
      </c>
      <c r="B936" s="7" t="s">
        <v>889</v>
      </c>
      <c r="C936" s="7" t="s">
        <v>777</v>
      </c>
      <c r="D936" s="7" t="s">
        <v>786</v>
      </c>
      <c r="E936" s="8">
        <v>2015</v>
      </c>
      <c r="F936" s="8">
        <v>625</v>
      </c>
      <c r="G936" s="8">
        <v>625</v>
      </c>
      <c r="H936" s="8">
        <v>10325000</v>
      </c>
      <c r="I936" s="8">
        <v>8952000</v>
      </c>
      <c r="J936" s="8">
        <v>5326000</v>
      </c>
      <c r="K936" s="8">
        <v>5326000</v>
      </c>
      <c r="L936" s="8">
        <v>3385000</v>
      </c>
      <c r="M936" s="8">
        <v>712000</v>
      </c>
      <c r="N936" s="8">
        <v>321000</v>
      </c>
      <c r="O936" s="8">
        <v>294000</v>
      </c>
      <c r="P936" s="8">
        <v>565000</v>
      </c>
      <c r="Q936" s="8">
        <v>973000</v>
      </c>
      <c r="R936" s="8">
        <v>250000</v>
      </c>
      <c r="S936" s="8">
        <v>270000</v>
      </c>
      <c r="T936" s="8">
        <v>241000</v>
      </c>
    </row>
    <row r="937" spans="1:37" x14ac:dyDescent="0.2">
      <c r="A937" s="7" t="s">
        <v>890</v>
      </c>
      <c r="B937" s="7" t="s">
        <v>889</v>
      </c>
      <c r="C937" s="7" t="s">
        <v>777</v>
      </c>
      <c r="D937" s="7" t="s">
        <v>786</v>
      </c>
      <c r="E937" s="8">
        <v>2016</v>
      </c>
      <c r="F937" s="8">
        <v>668</v>
      </c>
      <c r="G937" s="8">
        <v>668</v>
      </c>
      <c r="H937" s="8">
        <v>10431000</v>
      </c>
      <c r="I937" s="8">
        <v>9959000</v>
      </c>
      <c r="J937" s="8">
        <v>5677000</v>
      </c>
      <c r="K937" s="8">
        <v>5677000</v>
      </c>
      <c r="L937" s="8">
        <v>3987000</v>
      </c>
      <c r="M937" s="8">
        <v>841000</v>
      </c>
      <c r="N937" s="8">
        <v>322000</v>
      </c>
      <c r="O937" s="8">
        <v>417000</v>
      </c>
      <c r="P937" s="8">
        <v>775000</v>
      </c>
      <c r="Q937" s="8">
        <v>1053000</v>
      </c>
      <c r="R937" s="8">
        <v>277000</v>
      </c>
      <c r="S937" s="8">
        <v>302000</v>
      </c>
      <c r="T937" s="8">
        <v>295000</v>
      </c>
    </row>
    <row r="938" spans="1:37" x14ac:dyDescent="0.2">
      <c r="A938" s="7" t="s">
        <v>890</v>
      </c>
      <c r="B938" s="7" t="s">
        <v>889</v>
      </c>
      <c r="C938" s="7" t="s">
        <v>777</v>
      </c>
      <c r="D938" s="7" t="s">
        <v>786</v>
      </c>
      <c r="E938" s="8">
        <v>2017</v>
      </c>
      <c r="F938" s="8">
        <v>682</v>
      </c>
      <c r="G938" s="8">
        <v>682</v>
      </c>
      <c r="H938" s="8">
        <v>10830000</v>
      </c>
      <c r="I938" s="8">
        <v>10731000</v>
      </c>
      <c r="J938" s="8">
        <v>6178000</v>
      </c>
      <c r="K938" s="8">
        <v>6178000</v>
      </c>
      <c r="L938" s="8">
        <v>4258000</v>
      </c>
      <c r="M938" s="8">
        <v>942000</v>
      </c>
      <c r="N938" s="8">
        <v>412000</v>
      </c>
      <c r="O938" s="8">
        <v>323000</v>
      </c>
      <c r="P938" s="8">
        <v>773000</v>
      </c>
      <c r="Q938" s="8">
        <v>1160000</v>
      </c>
      <c r="R938" s="8">
        <v>344000</v>
      </c>
      <c r="S938" s="8">
        <v>304000</v>
      </c>
      <c r="T938" s="8">
        <v>295000</v>
      </c>
    </row>
    <row r="939" spans="1:37" x14ac:dyDescent="0.2">
      <c r="A939" s="7" t="s">
        <v>890</v>
      </c>
      <c r="B939" s="7" t="s">
        <v>889</v>
      </c>
      <c r="C939" s="7" t="s">
        <v>777</v>
      </c>
      <c r="D939" s="7" t="s">
        <v>786</v>
      </c>
      <c r="E939" s="8">
        <v>2018</v>
      </c>
      <c r="F939" s="8">
        <v>707</v>
      </c>
      <c r="G939" s="8">
        <v>707</v>
      </c>
      <c r="H939" s="8">
        <v>11545000</v>
      </c>
      <c r="I939" s="8">
        <v>11373000</v>
      </c>
      <c r="J939" s="8">
        <v>6703000</v>
      </c>
      <c r="K939" s="8">
        <v>6703000</v>
      </c>
      <c r="L939" s="8">
        <v>4471000</v>
      </c>
      <c r="M939" s="8">
        <v>794000</v>
      </c>
      <c r="N939" s="8">
        <v>417000</v>
      </c>
      <c r="O939" s="8">
        <v>409000</v>
      </c>
      <c r="P939" s="8">
        <v>865000</v>
      </c>
      <c r="Q939" s="8">
        <v>1311000</v>
      </c>
      <c r="R939" s="8">
        <v>389000</v>
      </c>
      <c r="S939" s="8">
        <v>286000</v>
      </c>
      <c r="T939" s="8">
        <v>199000</v>
      </c>
    </row>
    <row r="940" spans="1:37" x14ac:dyDescent="0.2">
      <c r="A940" s="7" t="s">
        <v>890</v>
      </c>
      <c r="B940" s="7" t="s">
        <v>889</v>
      </c>
      <c r="C940" s="7" t="s">
        <v>777</v>
      </c>
      <c r="D940" s="7" t="s">
        <v>786</v>
      </c>
      <c r="E940" s="8">
        <v>2019</v>
      </c>
      <c r="F940" s="8">
        <v>709</v>
      </c>
      <c r="G940" s="8">
        <v>709</v>
      </c>
      <c r="H940" s="8">
        <v>11510000</v>
      </c>
      <c r="I940" s="8">
        <v>11459000</v>
      </c>
      <c r="J940" s="8">
        <v>6935000</v>
      </c>
      <c r="K940" s="8">
        <v>6935000</v>
      </c>
      <c r="L940" s="8">
        <v>4234000</v>
      </c>
      <c r="M940" s="8">
        <v>913000</v>
      </c>
      <c r="N940" s="8">
        <v>406000</v>
      </c>
      <c r="O940" s="8">
        <v>355000</v>
      </c>
      <c r="P940" s="8">
        <v>820000</v>
      </c>
      <c r="Q940" s="8">
        <v>1153000</v>
      </c>
      <c r="R940" s="8">
        <v>381000</v>
      </c>
      <c r="S940" s="8">
        <v>206000</v>
      </c>
      <c r="T940" s="8">
        <v>290000</v>
      </c>
    </row>
    <row r="941" spans="1:37" x14ac:dyDescent="0.2">
      <c r="A941" s="7" t="s">
        <v>890</v>
      </c>
      <c r="B941" s="7" t="s">
        <v>889</v>
      </c>
      <c r="C941" s="7" t="s">
        <v>777</v>
      </c>
      <c r="D941" s="7" t="s">
        <v>786</v>
      </c>
      <c r="E941" s="8">
        <v>2020</v>
      </c>
      <c r="F941" s="8">
        <v>690</v>
      </c>
      <c r="G941" s="8">
        <v>690</v>
      </c>
      <c r="H941" s="8">
        <v>11326000</v>
      </c>
      <c r="I941" s="8">
        <v>11053000</v>
      </c>
      <c r="J941" s="8">
        <v>6963000</v>
      </c>
      <c r="K941" s="8">
        <v>6963000</v>
      </c>
      <c r="L941" s="8">
        <v>4034000</v>
      </c>
      <c r="M941" s="8">
        <v>802000</v>
      </c>
      <c r="N941" s="8">
        <v>364000</v>
      </c>
      <c r="O941" s="8">
        <v>327000</v>
      </c>
      <c r="P941" s="8">
        <v>781000</v>
      </c>
      <c r="Q941" s="8">
        <v>1140000</v>
      </c>
      <c r="R941" s="8">
        <v>389000</v>
      </c>
      <c r="S941" s="8">
        <v>231000</v>
      </c>
      <c r="T941" s="8">
        <v>56000</v>
      </c>
    </row>
    <row r="942" spans="1:37" x14ac:dyDescent="0.2">
      <c r="A942" s="7" t="s">
        <v>890</v>
      </c>
      <c r="B942" s="7" t="s">
        <v>889</v>
      </c>
      <c r="C942" s="7" t="s">
        <v>777</v>
      </c>
      <c r="D942" s="7" t="s">
        <v>786</v>
      </c>
      <c r="E942" s="8">
        <v>2021</v>
      </c>
      <c r="F942" s="8">
        <v>649</v>
      </c>
      <c r="G942" s="8">
        <v>649</v>
      </c>
      <c r="H942" s="8">
        <v>12643000</v>
      </c>
      <c r="I942" s="8">
        <v>11873000</v>
      </c>
      <c r="J942" s="8">
        <v>7830000</v>
      </c>
      <c r="K942" s="8">
        <v>7830000</v>
      </c>
      <c r="L942" s="8">
        <v>4002000</v>
      </c>
      <c r="M942" s="8">
        <v>868000</v>
      </c>
      <c r="N942" s="8">
        <v>234000</v>
      </c>
      <c r="O942" s="8">
        <v>300000</v>
      </c>
      <c r="P942" s="8">
        <v>794000</v>
      </c>
      <c r="Q942" s="8">
        <v>1153000</v>
      </c>
      <c r="R942" s="8">
        <v>353000</v>
      </c>
      <c r="S942" s="8">
        <v>300000</v>
      </c>
      <c r="T942" s="8">
        <v>41000</v>
      </c>
    </row>
    <row r="943" spans="1:37" x14ac:dyDescent="0.2">
      <c r="A943" s="7" t="s">
        <v>890</v>
      </c>
      <c r="B943" s="7" t="s">
        <v>889</v>
      </c>
      <c r="C943" s="7" t="s">
        <v>777</v>
      </c>
      <c r="D943" s="7" t="s">
        <v>786</v>
      </c>
      <c r="E943" s="8">
        <v>2022</v>
      </c>
      <c r="F943" s="8">
        <v>627</v>
      </c>
      <c r="G943" s="8">
        <v>627</v>
      </c>
      <c r="H943" s="8">
        <v>14283000</v>
      </c>
      <c r="I943" s="8">
        <v>12950000</v>
      </c>
      <c r="J943" s="8">
        <v>8288000</v>
      </c>
      <c r="K943" s="8">
        <v>8288000</v>
      </c>
      <c r="L943" s="8">
        <v>4518000</v>
      </c>
      <c r="M943" s="8">
        <v>945000</v>
      </c>
      <c r="N943" s="8">
        <v>470000</v>
      </c>
      <c r="O943" s="8">
        <v>380000</v>
      </c>
      <c r="P943" s="8">
        <v>785000</v>
      </c>
      <c r="Q943" s="8">
        <v>1240000</v>
      </c>
      <c r="R943" s="8">
        <v>421000</v>
      </c>
      <c r="S943" s="8">
        <v>277000</v>
      </c>
      <c r="T943" s="8">
        <v>144000</v>
      </c>
    </row>
    <row r="944" spans="1:37" ht="16" x14ac:dyDescent="0.2">
      <c r="A944" s="7" t="s">
        <v>888</v>
      </c>
      <c r="B944" s="7" t="s">
        <v>887</v>
      </c>
      <c r="C944" s="7" t="s">
        <v>777</v>
      </c>
      <c r="D944" s="7" t="s">
        <v>786</v>
      </c>
      <c r="E944" s="8">
        <v>2015</v>
      </c>
      <c r="F944" s="8">
        <v>202</v>
      </c>
      <c r="G944" s="8">
        <v>202</v>
      </c>
      <c r="H944" s="8">
        <v>4251000</v>
      </c>
      <c r="I944" s="8">
        <v>3705000</v>
      </c>
      <c r="J944" s="8">
        <v>1739000</v>
      </c>
      <c r="K944" s="8">
        <v>1739000</v>
      </c>
      <c r="L944" s="8">
        <v>1429000</v>
      </c>
      <c r="M944" s="8">
        <v>340000</v>
      </c>
      <c r="N944" s="8">
        <v>94000</v>
      </c>
      <c r="O944" s="8">
        <v>99000</v>
      </c>
      <c r="P944" s="8">
        <v>323000</v>
      </c>
      <c r="Q944" s="8">
        <v>355000</v>
      </c>
      <c r="R944" s="8">
        <v>146000</v>
      </c>
      <c r="S944" s="8">
        <v>72000</v>
      </c>
      <c r="T944" s="8">
        <v>537000</v>
      </c>
      <c r="V944" t="s">
        <v>267</v>
      </c>
      <c r="W944" s="8">
        <f>SUM(F936,F944)</f>
        <v>827</v>
      </c>
      <c r="X944" s="8">
        <f t="shared" ref="X944:X951" si="839">SUM(G936,G944)</f>
        <v>827</v>
      </c>
      <c r="Y944" s="8">
        <f t="shared" ref="Y944:Y951" si="840">SUM(H936,H944)</f>
        <v>14576000</v>
      </c>
      <c r="Z944" s="8">
        <f t="shared" ref="Z944:Z951" si="841">SUM(I936,I944)</f>
        <v>12657000</v>
      </c>
      <c r="AA944" s="8">
        <f t="shared" ref="AA944:AA951" si="842">SUM(J936,J944)</f>
        <v>7065000</v>
      </c>
      <c r="AB944" s="8">
        <f t="shared" ref="AB944:AB951" si="843">SUM(K936,K944)</f>
        <v>7065000</v>
      </c>
      <c r="AC944" s="8">
        <f t="shared" ref="AC944:AC951" si="844">SUM(L936,L944)</f>
        <v>4814000</v>
      </c>
      <c r="AD944" s="8">
        <f t="shared" ref="AD944:AD951" si="845">SUM(M936,M944)</f>
        <v>1052000</v>
      </c>
      <c r="AE944" s="8">
        <f t="shared" ref="AE944:AE951" si="846">SUM(N936,N944)</f>
        <v>415000</v>
      </c>
      <c r="AF944" s="8">
        <f t="shared" ref="AF944:AF951" si="847">SUM(O936,O944)</f>
        <v>393000</v>
      </c>
      <c r="AG944" s="8">
        <f t="shared" ref="AG944:AG951" si="848">SUM(P936,P944)</f>
        <v>888000</v>
      </c>
      <c r="AH944" s="8">
        <f t="shared" ref="AH944:AH951" si="849">SUM(Q936,Q944)</f>
        <v>1328000</v>
      </c>
      <c r="AI944" s="8">
        <f t="shared" ref="AI944:AI951" si="850">SUM(R936,R944)</f>
        <v>396000</v>
      </c>
      <c r="AJ944" s="8">
        <f t="shared" ref="AJ944:AJ951" si="851">SUM(S936,S944)</f>
        <v>342000</v>
      </c>
      <c r="AK944" s="8">
        <f t="shared" ref="AK944:AK951" si="852">SUM(T936,T944)</f>
        <v>778000</v>
      </c>
    </row>
    <row r="945" spans="1:37" ht="16" x14ac:dyDescent="0.2">
      <c r="A945" s="7" t="s">
        <v>888</v>
      </c>
      <c r="B945" s="7" t="s">
        <v>887</v>
      </c>
      <c r="C945" s="7" t="s">
        <v>777</v>
      </c>
      <c r="D945" s="7" t="s">
        <v>786</v>
      </c>
      <c r="E945" s="8">
        <v>2016</v>
      </c>
      <c r="F945" s="8">
        <v>204</v>
      </c>
      <c r="G945" s="8">
        <v>204</v>
      </c>
      <c r="H945" s="8">
        <v>4247000</v>
      </c>
      <c r="I945" s="8">
        <v>4125000</v>
      </c>
      <c r="J945" s="8">
        <v>2092000</v>
      </c>
      <c r="K945" s="8">
        <v>2092000</v>
      </c>
      <c r="L945" s="8">
        <v>1411000</v>
      </c>
      <c r="M945" s="8">
        <v>353000</v>
      </c>
      <c r="N945" s="8">
        <v>89000</v>
      </c>
      <c r="O945" s="8">
        <v>89000</v>
      </c>
      <c r="P945" s="8">
        <v>335000</v>
      </c>
      <c r="Q945" s="8">
        <v>313000</v>
      </c>
      <c r="R945" s="8">
        <v>156000</v>
      </c>
      <c r="S945" s="8">
        <v>76000</v>
      </c>
      <c r="T945" s="8">
        <v>622000</v>
      </c>
      <c r="V945" t="s">
        <v>267</v>
      </c>
      <c r="W945" s="8">
        <f t="shared" ref="W945:W950" si="853">SUM(F937,F945)</f>
        <v>872</v>
      </c>
      <c r="X945" s="8">
        <f t="shared" si="839"/>
        <v>872</v>
      </c>
      <c r="Y945" s="8">
        <f t="shared" si="840"/>
        <v>14678000</v>
      </c>
      <c r="Z945" s="8">
        <f t="shared" si="841"/>
        <v>14084000</v>
      </c>
      <c r="AA945" s="8">
        <f t="shared" si="842"/>
        <v>7769000</v>
      </c>
      <c r="AB945" s="8">
        <f t="shared" si="843"/>
        <v>7769000</v>
      </c>
      <c r="AC945" s="8">
        <f t="shared" si="844"/>
        <v>5398000</v>
      </c>
      <c r="AD945" s="8">
        <f t="shared" si="845"/>
        <v>1194000</v>
      </c>
      <c r="AE945" s="8">
        <f t="shared" si="846"/>
        <v>411000</v>
      </c>
      <c r="AF945" s="8">
        <f t="shared" si="847"/>
        <v>506000</v>
      </c>
      <c r="AG945" s="8">
        <f t="shared" si="848"/>
        <v>1110000</v>
      </c>
      <c r="AH945" s="8">
        <f t="shared" si="849"/>
        <v>1366000</v>
      </c>
      <c r="AI945" s="8">
        <f t="shared" si="850"/>
        <v>433000</v>
      </c>
      <c r="AJ945" s="8">
        <f t="shared" si="851"/>
        <v>378000</v>
      </c>
      <c r="AK945" s="8">
        <f t="shared" si="852"/>
        <v>917000</v>
      </c>
    </row>
    <row r="946" spans="1:37" ht="16" x14ac:dyDescent="0.2">
      <c r="A946" s="7" t="s">
        <v>888</v>
      </c>
      <c r="B946" s="7" t="s">
        <v>887</v>
      </c>
      <c r="C946" s="7" t="s">
        <v>777</v>
      </c>
      <c r="D946" s="7" t="s">
        <v>786</v>
      </c>
      <c r="E946" s="8">
        <v>2017</v>
      </c>
      <c r="F946" s="8">
        <v>221</v>
      </c>
      <c r="G946" s="8">
        <v>221</v>
      </c>
      <c r="H946" s="8">
        <v>4475000</v>
      </c>
      <c r="I946" s="8">
        <v>4264000</v>
      </c>
      <c r="J946" s="8">
        <v>2127000</v>
      </c>
      <c r="K946" s="8">
        <v>2127000</v>
      </c>
      <c r="L946" s="8">
        <v>1495000</v>
      </c>
      <c r="M946" s="8">
        <v>367000</v>
      </c>
      <c r="N946" s="8">
        <v>90000</v>
      </c>
      <c r="O946" s="8">
        <v>72000</v>
      </c>
      <c r="P946" s="8">
        <v>356000</v>
      </c>
      <c r="Q946" s="8">
        <v>345000</v>
      </c>
      <c r="R946" s="8">
        <v>184000</v>
      </c>
      <c r="S946" s="8">
        <v>81000</v>
      </c>
      <c r="T946" s="8">
        <v>642000</v>
      </c>
      <c r="V946" t="s">
        <v>267</v>
      </c>
      <c r="W946" s="8">
        <f t="shared" si="853"/>
        <v>903</v>
      </c>
      <c r="X946" s="8">
        <f t="shared" si="839"/>
        <v>903</v>
      </c>
      <c r="Y946" s="8">
        <f t="shared" si="840"/>
        <v>15305000</v>
      </c>
      <c r="Z946" s="8">
        <f t="shared" si="841"/>
        <v>14995000</v>
      </c>
      <c r="AA946" s="8">
        <f t="shared" si="842"/>
        <v>8305000</v>
      </c>
      <c r="AB946" s="8">
        <f t="shared" si="843"/>
        <v>8305000</v>
      </c>
      <c r="AC946" s="8">
        <f t="shared" si="844"/>
        <v>5753000</v>
      </c>
      <c r="AD946" s="8">
        <f t="shared" si="845"/>
        <v>1309000</v>
      </c>
      <c r="AE946" s="8">
        <f t="shared" si="846"/>
        <v>502000</v>
      </c>
      <c r="AF946" s="8">
        <f t="shared" si="847"/>
        <v>395000</v>
      </c>
      <c r="AG946" s="8">
        <f t="shared" si="848"/>
        <v>1129000</v>
      </c>
      <c r="AH946" s="8">
        <f t="shared" si="849"/>
        <v>1505000</v>
      </c>
      <c r="AI946" s="8">
        <f t="shared" si="850"/>
        <v>528000</v>
      </c>
      <c r="AJ946" s="8">
        <f t="shared" si="851"/>
        <v>385000</v>
      </c>
      <c r="AK946" s="8">
        <f t="shared" si="852"/>
        <v>937000</v>
      </c>
    </row>
    <row r="947" spans="1:37" ht="16" x14ac:dyDescent="0.2">
      <c r="A947" s="7" t="s">
        <v>888</v>
      </c>
      <c r="B947" s="7" t="s">
        <v>887</v>
      </c>
      <c r="C947" s="7" t="s">
        <v>777</v>
      </c>
      <c r="D947" s="7" t="s">
        <v>786</v>
      </c>
      <c r="E947" s="8">
        <v>2018</v>
      </c>
      <c r="F947" s="8">
        <v>223</v>
      </c>
      <c r="G947" s="8">
        <v>223</v>
      </c>
      <c r="H947" s="8">
        <v>4636000</v>
      </c>
      <c r="I947" s="8">
        <v>4580000</v>
      </c>
      <c r="J947" s="8">
        <v>2360000</v>
      </c>
      <c r="K947" s="8">
        <v>2360000</v>
      </c>
      <c r="L947" s="8">
        <v>1449000</v>
      </c>
      <c r="M947" s="8">
        <v>299000</v>
      </c>
      <c r="N947" s="8">
        <v>127000</v>
      </c>
      <c r="O947" s="8">
        <v>71000</v>
      </c>
      <c r="P947" s="8">
        <v>347000</v>
      </c>
      <c r="Q947" s="8">
        <v>331000</v>
      </c>
      <c r="R947" s="8">
        <v>195000</v>
      </c>
      <c r="S947" s="8">
        <v>79000</v>
      </c>
      <c r="T947" s="8">
        <v>771000</v>
      </c>
      <c r="V947" t="s">
        <v>267</v>
      </c>
      <c r="W947" s="8">
        <f t="shared" si="853"/>
        <v>930</v>
      </c>
      <c r="X947" s="8">
        <f t="shared" si="839"/>
        <v>930</v>
      </c>
      <c r="Y947" s="8">
        <f t="shared" si="840"/>
        <v>16181000</v>
      </c>
      <c r="Z947" s="8">
        <f t="shared" si="841"/>
        <v>15953000</v>
      </c>
      <c r="AA947" s="8">
        <f t="shared" si="842"/>
        <v>9063000</v>
      </c>
      <c r="AB947" s="8">
        <f t="shared" si="843"/>
        <v>9063000</v>
      </c>
      <c r="AC947" s="8">
        <f t="shared" si="844"/>
        <v>5920000</v>
      </c>
      <c r="AD947" s="8">
        <f t="shared" si="845"/>
        <v>1093000</v>
      </c>
      <c r="AE947" s="8">
        <f t="shared" si="846"/>
        <v>544000</v>
      </c>
      <c r="AF947" s="8">
        <f t="shared" si="847"/>
        <v>480000</v>
      </c>
      <c r="AG947" s="8">
        <f t="shared" si="848"/>
        <v>1212000</v>
      </c>
      <c r="AH947" s="8">
        <f t="shared" si="849"/>
        <v>1642000</v>
      </c>
      <c r="AI947" s="8">
        <f t="shared" si="850"/>
        <v>584000</v>
      </c>
      <c r="AJ947" s="8">
        <f t="shared" si="851"/>
        <v>365000</v>
      </c>
      <c r="AK947" s="8">
        <f t="shared" si="852"/>
        <v>970000</v>
      </c>
    </row>
    <row r="948" spans="1:37" ht="16" x14ac:dyDescent="0.2">
      <c r="A948" s="7" t="s">
        <v>888</v>
      </c>
      <c r="B948" s="7" t="s">
        <v>887</v>
      </c>
      <c r="C948" s="7" t="s">
        <v>777</v>
      </c>
      <c r="D948" s="7" t="s">
        <v>786</v>
      </c>
      <c r="E948" s="8">
        <v>2019</v>
      </c>
      <c r="F948" s="8">
        <v>227</v>
      </c>
      <c r="G948" s="8">
        <v>227</v>
      </c>
      <c r="H948" s="8">
        <v>4570000</v>
      </c>
      <c r="I948" s="8">
        <v>4440000</v>
      </c>
      <c r="J948" s="8">
        <v>2371000</v>
      </c>
      <c r="K948" s="8">
        <v>2371000</v>
      </c>
      <c r="L948" s="8">
        <v>1319000</v>
      </c>
      <c r="M948" s="8">
        <v>222000</v>
      </c>
      <c r="N948" s="8">
        <v>122000</v>
      </c>
      <c r="O948" s="8">
        <v>80000</v>
      </c>
      <c r="P948" s="8">
        <v>358000</v>
      </c>
      <c r="Q948" s="8">
        <v>312000</v>
      </c>
      <c r="R948" s="8">
        <v>143000</v>
      </c>
      <c r="S948" s="8">
        <v>82000</v>
      </c>
      <c r="T948" s="8">
        <v>750000</v>
      </c>
      <c r="V948" t="s">
        <v>267</v>
      </c>
      <c r="W948" s="8">
        <f t="shared" si="853"/>
        <v>936</v>
      </c>
      <c r="X948" s="8">
        <f t="shared" si="839"/>
        <v>936</v>
      </c>
      <c r="Y948" s="8">
        <f t="shared" si="840"/>
        <v>16080000</v>
      </c>
      <c r="Z948" s="8">
        <f t="shared" si="841"/>
        <v>15899000</v>
      </c>
      <c r="AA948" s="8">
        <f t="shared" si="842"/>
        <v>9306000</v>
      </c>
      <c r="AB948" s="8">
        <f t="shared" si="843"/>
        <v>9306000</v>
      </c>
      <c r="AC948" s="8">
        <f t="shared" si="844"/>
        <v>5553000</v>
      </c>
      <c r="AD948" s="8">
        <f t="shared" si="845"/>
        <v>1135000</v>
      </c>
      <c r="AE948" s="8">
        <f t="shared" si="846"/>
        <v>528000</v>
      </c>
      <c r="AF948" s="8">
        <f t="shared" si="847"/>
        <v>435000</v>
      </c>
      <c r="AG948" s="8">
        <f t="shared" si="848"/>
        <v>1178000</v>
      </c>
      <c r="AH948" s="8">
        <f t="shared" si="849"/>
        <v>1465000</v>
      </c>
      <c r="AI948" s="8">
        <f t="shared" si="850"/>
        <v>524000</v>
      </c>
      <c r="AJ948" s="8">
        <f t="shared" si="851"/>
        <v>288000</v>
      </c>
      <c r="AK948" s="8">
        <f t="shared" si="852"/>
        <v>1040000</v>
      </c>
    </row>
    <row r="949" spans="1:37" ht="16" x14ac:dyDescent="0.2">
      <c r="A949" s="7" t="s">
        <v>888</v>
      </c>
      <c r="B949" s="7" t="s">
        <v>887</v>
      </c>
      <c r="C949" s="7" t="s">
        <v>777</v>
      </c>
      <c r="D949" s="7" t="s">
        <v>786</v>
      </c>
      <c r="E949" s="8">
        <v>2020</v>
      </c>
      <c r="F949" s="8">
        <v>248</v>
      </c>
      <c r="G949" s="8">
        <v>248</v>
      </c>
      <c r="H949" s="8">
        <v>5099000</v>
      </c>
      <c r="I949" s="8">
        <v>4802000</v>
      </c>
      <c r="J949" s="8">
        <v>2427000</v>
      </c>
      <c r="K949" s="8">
        <v>2427000</v>
      </c>
      <c r="L949" s="8">
        <v>1355000</v>
      </c>
      <c r="M949" s="8">
        <v>219000</v>
      </c>
      <c r="N949" s="8">
        <v>170000</v>
      </c>
      <c r="O949" s="8">
        <v>65000</v>
      </c>
      <c r="P949" s="8">
        <v>310000</v>
      </c>
      <c r="Q949" s="8">
        <v>337000</v>
      </c>
      <c r="R949" s="8">
        <v>128000</v>
      </c>
      <c r="S949" s="8">
        <v>126000</v>
      </c>
      <c r="T949" s="8">
        <v>1020000</v>
      </c>
      <c r="V949" t="s">
        <v>267</v>
      </c>
      <c r="W949" s="8">
        <f t="shared" si="853"/>
        <v>938</v>
      </c>
      <c r="X949" s="8">
        <f t="shared" si="839"/>
        <v>938</v>
      </c>
      <c r="Y949" s="8">
        <f t="shared" si="840"/>
        <v>16425000</v>
      </c>
      <c r="Z949" s="8">
        <f t="shared" si="841"/>
        <v>15855000</v>
      </c>
      <c r="AA949" s="8">
        <f t="shared" si="842"/>
        <v>9390000</v>
      </c>
      <c r="AB949" s="8">
        <f t="shared" si="843"/>
        <v>9390000</v>
      </c>
      <c r="AC949" s="8">
        <f t="shared" si="844"/>
        <v>5389000</v>
      </c>
      <c r="AD949" s="8">
        <f t="shared" si="845"/>
        <v>1021000</v>
      </c>
      <c r="AE949" s="8">
        <f t="shared" si="846"/>
        <v>534000</v>
      </c>
      <c r="AF949" s="8">
        <f t="shared" si="847"/>
        <v>392000</v>
      </c>
      <c r="AG949" s="8">
        <f t="shared" si="848"/>
        <v>1091000</v>
      </c>
      <c r="AH949" s="8">
        <f t="shared" si="849"/>
        <v>1477000</v>
      </c>
      <c r="AI949" s="8">
        <f t="shared" si="850"/>
        <v>517000</v>
      </c>
      <c r="AJ949" s="8">
        <f t="shared" si="851"/>
        <v>357000</v>
      </c>
      <c r="AK949" s="8">
        <f t="shared" si="852"/>
        <v>1076000</v>
      </c>
    </row>
    <row r="950" spans="1:37" ht="16" x14ac:dyDescent="0.2">
      <c r="A950" s="7" t="s">
        <v>888</v>
      </c>
      <c r="B950" s="7" t="s">
        <v>887</v>
      </c>
      <c r="C950" s="7" t="s">
        <v>777</v>
      </c>
      <c r="D950" s="7" t="s">
        <v>786</v>
      </c>
      <c r="E950" s="8">
        <v>2021</v>
      </c>
      <c r="F950" s="8">
        <v>252</v>
      </c>
      <c r="G950" s="8">
        <v>252</v>
      </c>
      <c r="H950" s="8">
        <v>5004000</v>
      </c>
      <c r="I950" s="8">
        <v>4765000</v>
      </c>
      <c r="J950" s="8">
        <v>2506000</v>
      </c>
      <c r="K950" s="8">
        <v>2506000</v>
      </c>
      <c r="L950" s="8">
        <v>1530000</v>
      </c>
      <c r="M950" s="8">
        <v>339000</v>
      </c>
      <c r="N950" s="8">
        <v>93000</v>
      </c>
      <c r="O950" s="8">
        <v>59000</v>
      </c>
      <c r="P950" s="8">
        <v>400000</v>
      </c>
      <c r="Q950" s="8">
        <v>427000</v>
      </c>
      <c r="R950" s="8">
        <v>118000</v>
      </c>
      <c r="S950" s="8">
        <v>94000</v>
      </c>
      <c r="T950" s="8">
        <v>729000</v>
      </c>
      <c r="V950" t="s">
        <v>267</v>
      </c>
      <c r="W950" s="8">
        <f t="shared" si="853"/>
        <v>901</v>
      </c>
      <c r="X950" s="8">
        <f t="shared" si="839"/>
        <v>901</v>
      </c>
      <c r="Y950" s="8">
        <f t="shared" si="840"/>
        <v>17647000</v>
      </c>
      <c r="Z950" s="8">
        <f t="shared" si="841"/>
        <v>16638000</v>
      </c>
      <c r="AA950" s="8">
        <f t="shared" si="842"/>
        <v>10336000</v>
      </c>
      <c r="AB950" s="8">
        <f t="shared" si="843"/>
        <v>10336000</v>
      </c>
      <c r="AC950" s="8">
        <f t="shared" si="844"/>
        <v>5532000</v>
      </c>
      <c r="AD950" s="8">
        <f t="shared" si="845"/>
        <v>1207000</v>
      </c>
      <c r="AE950" s="8">
        <f t="shared" si="846"/>
        <v>327000</v>
      </c>
      <c r="AF950" s="8">
        <f t="shared" si="847"/>
        <v>359000</v>
      </c>
      <c r="AG950" s="8">
        <f t="shared" si="848"/>
        <v>1194000</v>
      </c>
      <c r="AH950" s="8">
        <f t="shared" si="849"/>
        <v>1580000</v>
      </c>
      <c r="AI950" s="8">
        <f t="shared" si="850"/>
        <v>471000</v>
      </c>
      <c r="AJ950" s="8">
        <f t="shared" si="851"/>
        <v>394000</v>
      </c>
      <c r="AK950" s="8">
        <f t="shared" si="852"/>
        <v>770000</v>
      </c>
    </row>
    <row r="951" spans="1:37" ht="16" x14ac:dyDescent="0.2">
      <c r="A951" s="7" t="s">
        <v>888</v>
      </c>
      <c r="B951" s="7" t="s">
        <v>887</v>
      </c>
      <c r="C951" s="7" t="s">
        <v>777</v>
      </c>
      <c r="D951" s="7" t="s">
        <v>786</v>
      </c>
      <c r="E951" s="8">
        <v>2022</v>
      </c>
      <c r="F951" s="8">
        <v>243</v>
      </c>
      <c r="G951" s="8">
        <v>243</v>
      </c>
      <c r="H951" s="8">
        <v>5176000</v>
      </c>
      <c r="I951" s="8">
        <v>5045000</v>
      </c>
      <c r="J951" s="8">
        <v>2668000</v>
      </c>
      <c r="K951" s="8">
        <v>2668000</v>
      </c>
      <c r="L951" s="8">
        <v>1486000</v>
      </c>
      <c r="M951" s="8">
        <v>251000</v>
      </c>
      <c r="N951" s="8">
        <v>109000</v>
      </c>
      <c r="O951" s="8">
        <v>88000</v>
      </c>
      <c r="P951" s="8">
        <v>354000</v>
      </c>
      <c r="Q951" s="8">
        <v>526000</v>
      </c>
      <c r="R951" s="8">
        <v>121000</v>
      </c>
      <c r="S951" s="8">
        <v>37000</v>
      </c>
      <c r="T951" s="8">
        <v>891000</v>
      </c>
      <c r="V951" t="s">
        <v>267</v>
      </c>
      <c r="W951" s="8">
        <f>SUM(F943,F951)</f>
        <v>870</v>
      </c>
      <c r="X951" s="8">
        <f t="shared" si="839"/>
        <v>870</v>
      </c>
      <c r="Y951" s="8">
        <f t="shared" si="840"/>
        <v>19459000</v>
      </c>
      <c r="Z951" s="8">
        <f t="shared" si="841"/>
        <v>17995000</v>
      </c>
      <c r="AA951" s="8">
        <f t="shared" si="842"/>
        <v>10956000</v>
      </c>
      <c r="AB951" s="8">
        <f t="shared" si="843"/>
        <v>10956000</v>
      </c>
      <c r="AC951" s="8">
        <f t="shared" si="844"/>
        <v>6004000</v>
      </c>
      <c r="AD951" s="8">
        <f t="shared" si="845"/>
        <v>1196000</v>
      </c>
      <c r="AE951" s="8">
        <f t="shared" si="846"/>
        <v>579000</v>
      </c>
      <c r="AF951" s="8">
        <f t="shared" si="847"/>
        <v>468000</v>
      </c>
      <c r="AG951" s="8">
        <f t="shared" si="848"/>
        <v>1139000</v>
      </c>
      <c r="AH951" s="8">
        <f t="shared" si="849"/>
        <v>1766000</v>
      </c>
      <c r="AI951" s="8">
        <f t="shared" si="850"/>
        <v>542000</v>
      </c>
      <c r="AJ951" s="8">
        <f t="shared" si="851"/>
        <v>314000</v>
      </c>
      <c r="AK951" s="8">
        <f t="shared" si="852"/>
        <v>1035000</v>
      </c>
    </row>
    <row r="952" spans="1:37" x14ac:dyDescent="0.2">
      <c r="A952" s="7" t="s">
        <v>886</v>
      </c>
      <c r="B952" s="7" t="s">
        <v>885</v>
      </c>
      <c r="C952" s="7" t="s">
        <v>777</v>
      </c>
      <c r="D952" s="7" t="s">
        <v>786</v>
      </c>
      <c r="E952" s="8">
        <v>2015</v>
      </c>
      <c r="F952" s="8">
        <v>66</v>
      </c>
      <c r="G952" s="8">
        <v>66</v>
      </c>
      <c r="H952" s="8">
        <v>901000</v>
      </c>
      <c r="I952" s="8">
        <v>900000</v>
      </c>
      <c r="J952" s="8">
        <v>513000</v>
      </c>
      <c r="K952" s="8">
        <v>513000</v>
      </c>
      <c r="L952" s="8">
        <v>304000</v>
      </c>
      <c r="M952" s="8">
        <v>15000</v>
      </c>
      <c r="N952" s="8">
        <v>25000</v>
      </c>
      <c r="O952" s="8">
        <v>58000</v>
      </c>
      <c r="P952" s="8">
        <v>9000</v>
      </c>
      <c r="Q952" s="8">
        <v>79000</v>
      </c>
      <c r="R952" s="8">
        <v>65000</v>
      </c>
      <c r="S952" s="8">
        <v>53000</v>
      </c>
      <c r="T952" s="8">
        <v>83000</v>
      </c>
    </row>
    <row r="953" spans="1:37" x14ac:dyDescent="0.2">
      <c r="A953" s="7" t="s">
        <v>886</v>
      </c>
      <c r="B953" s="7" t="s">
        <v>885</v>
      </c>
      <c r="C953" s="7" t="s">
        <v>777</v>
      </c>
      <c r="D953" s="7" t="s">
        <v>786</v>
      </c>
      <c r="E953" s="8">
        <v>2016</v>
      </c>
      <c r="F953" s="8">
        <v>63</v>
      </c>
      <c r="G953" s="8">
        <v>63</v>
      </c>
      <c r="H953" s="8">
        <v>946000</v>
      </c>
      <c r="I953" s="8">
        <v>919000</v>
      </c>
      <c r="J953" s="8">
        <v>532000</v>
      </c>
      <c r="K953" s="8">
        <v>532000</v>
      </c>
      <c r="L953" s="8">
        <v>312000</v>
      </c>
      <c r="M953" s="8">
        <v>10000</v>
      </c>
      <c r="N953" s="8">
        <v>18000</v>
      </c>
      <c r="O953" s="8">
        <v>59000</v>
      </c>
      <c r="P953" s="8">
        <v>8000</v>
      </c>
      <c r="Q953" s="8">
        <v>103000</v>
      </c>
      <c r="R953" s="8">
        <v>38000</v>
      </c>
      <c r="S953" s="8">
        <v>76000</v>
      </c>
      <c r="T953" s="8">
        <v>75000</v>
      </c>
    </row>
    <row r="954" spans="1:37" x14ac:dyDescent="0.2">
      <c r="A954" s="7" t="s">
        <v>886</v>
      </c>
      <c r="B954" s="7" t="s">
        <v>885</v>
      </c>
      <c r="C954" s="7" t="s">
        <v>777</v>
      </c>
      <c r="D954" s="7" t="s">
        <v>786</v>
      </c>
      <c r="E954" s="8">
        <v>2017</v>
      </c>
      <c r="F954" s="8">
        <v>71</v>
      </c>
      <c r="G954" s="8">
        <v>71</v>
      </c>
      <c r="H954" s="8">
        <v>966000</v>
      </c>
      <c r="I954" s="8">
        <v>895000</v>
      </c>
      <c r="J954" s="8">
        <v>527000</v>
      </c>
      <c r="K954" s="8">
        <v>527000</v>
      </c>
      <c r="L954" s="8">
        <v>278000</v>
      </c>
      <c r="M954" s="8">
        <v>19000</v>
      </c>
      <c r="N954" s="8">
        <v>9000</v>
      </c>
      <c r="O954" s="8">
        <v>73000</v>
      </c>
      <c r="P954" s="8">
        <v>11000</v>
      </c>
      <c r="Q954" s="8">
        <v>70000</v>
      </c>
      <c r="R954" s="8">
        <v>53000</v>
      </c>
      <c r="S954" s="8">
        <v>43000</v>
      </c>
      <c r="T954" s="8">
        <v>90000</v>
      </c>
    </row>
    <row r="955" spans="1:37" x14ac:dyDescent="0.2">
      <c r="A955" s="7" t="s">
        <v>886</v>
      </c>
      <c r="B955" s="7" t="s">
        <v>885</v>
      </c>
      <c r="C955" s="7" t="s">
        <v>777</v>
      </c>
      <c r="D955" s="7" t="s">
        <v>786</v>
      </c>
      <c r="E955" s="8">
        <v>2018</v>
      </c>
      <c r="F955" s="8">
        <v>82</v>
      </c>
      <c r="G955" s="8">
        <v>82</v>
      </c>
      <c r="H955" s="8">
        <v>992000</v>
      </c>
      <c r="I955" s="8">
        <v>961000</v>
      </c>
      <c r="J955" s="8">
        <v>589000</v>
      </c>
      <c r="K955" s="8">
        <v>589000</v>
      </c>
      <c r="L955" s="8">
        <v>293000</v>
      </c>
      <c r="M955" s="8">
        <v>21000</v>
      </c>
      <c r="N955" s="8">
        <v>13000</v>
      </c>
      <c r="O955" s="8">
        <v>65000</v>
      </c>
      <c r="P955" s="8">
        <v>11000</v>
      </c>
      <c r="Q955" s="8">
        <v>74000</v>
      </c>
      <c r="R955" s="8">
        <v>56000</v>
      </c>
      <c r="S955" s="8">
        <v>53000</v>
      </c>
      <c r="T955" s="8">
        <v>79000</v>
      </c>
    </row>
    <row r="956" spans="1:37" x14ac:dyDescent="0.2">
      <c r="A956" s="7" t="s">
        <v>886</v>
      </c>
      <c r="B956" s="7" t="s">
        <v>885</v>
      </c>
      <c r="C956" s="7" t="s">
        <v>777</v>
      </c>
      <c r="D956" s="7" t="s">
        <v>786</v>
      </c>
      <c r="E956" s="8">
        <v>2019</v>
      </c>
      <c r="F956" s="8">
        <v>71</v>
      </c>
      <c r="G956" s="8">
        <v>71</v>
      </c>
      <c r="H956" s="8">
        <v>1118000</v>
      </c>
      <c r="I956" s="8">
        <v>1072000</v>
      </c>
      <c r="J956" s="8">
        <v>655000</v>
      </c>
      <c r="K956" s="8">
        <v>655000</v>
      </c>
      <c r="L956" s="8">
        <v>332000</v>
      </c>
      <c r="M956" s="8">
        <v>18000</v>
      </c>
      <c r="N956" s="8">
        <v>11000</v>
      </c>
      <c r="O956" s="8">
        <v>64000</v>
      </c>
      <c r="P956" s="8">
        <v>11000</v>
      </c>
      <c r="Q956" s="8">
        <v>100000</v>
      </c>
      <c r="R956" s="8">
        <v>69000</v>
      </c>
      <c r="S956" s="8">
        <v>59000</v>
      </c>
      <c r="T956" s="8">
        <v>85000</v>
      </c>
    </row>
    <row r="957" spans="1:37" x14ac:dyDescent="0.2">
      <c r="A957" s="7" t="s">
        <v>886</v>
      </c>
      <c r="B957" s="7" t="s">
        <v>885</v>
      </c>
      <c r="C957" s="7" t="s">
        <v>777</v>
      </c>
      <c r="D957" s="7" t="s">
        <v>786</v>
      </c>
      <c r="E957" s="8">
        <v>2020</v>
      </c>
      <c r="F957" s="8">
        <v>89</v>
      </c>
      <c r="G957" s="8">
        <v>89</v>
      </c>
      <c r="H957" s="8">
        <v>1137000</v>
      </c>
      <c r="I957" s="8">
        <v>1053000</v>
      </c>
      <c r="J957" s="8">
        <v>666000</v>
      </c>
      <c r="K957" s="8">
        <v>666000</v>
      </c>
      <c r="L957" s="8">
        <v>299000</v>
      </c>
      <c r="M957" s="8">
        <v>27000</v>
      </c>
      <c r="N957" s="8">
        <v>10000</v>
      </c>
      <c r="O957" s="8">
        <v>66000</v>
      </c>
      <c r="P957" s="8">
        <v>13000</v>
      </c>
      <c r="Q957" s="8">
        <v>95000</v>
      </c>
      <c r="R957" s="8">
        <v>44000</v>
      </c>
      <c r="S957" s="8">
        <v>44000</v>
      </c>
      <c r="T957" s="8">
        <v>88000</v>
      </c>
    </row>
    <row r="958" spans="1:37" x14ac:dyDescent="0.2">
      <c r="A958" s="7" t="s">
        <v>886</v>
      </c>
      <c r="B958" s="7" t="s">
        <v>885</v>
      </c>
      <c r="C958" s="7" t="s">
        <v>777</v>
      </c>
      <c r="D958" s="7" t="s">
        <v>786</v>
      </c>
      <c r="E958" s="8">
        <v>2021</v>
      </c>
      <c r="F958" s="8">
        <v>80</v>
      </c>
      <c r="G958" s="8">
        <v>80</v>
      </c>
      <c r="H958" s="8">
        <v>1258000</v>
      </c>
      <c r="I958" s="8">
        <v>1223000</v>
      </c>
      <c r="J958" s="8">
        <v>730000</v>
      </c>
      <c r="K958" s="8">
        <v>730000</v>
      </c>
      <c r="L958" s="8">
        <v>402000</v>
      </c>
      <c r="M958" s="8">
        <v>22000</v>
      </c>
      <c r="N958" s="8">
        <v>11000</v>
      </c>
      <c r="O958" s="8">
        <v>75000</v>
      </c>
      <c r="P958" s="8">
        <v>14000</v>
      </c>
      <c r="Q958" s="8">
        <v>96000</v>
      </c>
      <c r="R958" s="8">
        <v>65000</v>
      </c>
      <c r="S958" s="8">
        <v>119000</v>
      </c>
      <c r="T958" s="8">
        <v>91000</v>
      </c>
    </row>
    <row r="959" spans="1:37" x14ac:dyDescent="0.2">
      <c r="A959" s="7" t="s">
        <v>886</v>
      </c>
      <c r="B959" s="7" t="s">
        <v>885</v>
      </c>
      <c r="C959" s="7" t="s">
        <v>777</v>
      </c>
      <c r="D959" s="7" t="s">
        <v>786</v>
      </c>
      <c r="E959" s="8">
        <v>2022</v>
      </c>
      <c r="F959" s="8">
        <v>83</v>
      </c>
      <c r="G959" s="8">
        <v>83</v>
      </c>
      <c r="H959" s="8">
        <v>1333000</v>
      </c>
      <c r="I959" s="8">
        <v>1270000</v>
      </c>
      <c r="J959" s="8">
        <v>752000</v>
      </c>
      <c r="K959" s="8">
        <v>752000</v>
      </c>
      <c r="L959" s="8">
        <v>403000</v>
      </c>
      <c r="M959" s="8">
        <v>19000</v>
      </c>
      <c r="N959" s="8">
        <v>11000</v>
      </c>
      <c r="O959" s="8">
        <v>93000</v>
      </c>
      <c r="P959" s="8">
        <v>14000</v>
      </c>
      <c r="Q959" s="8">
        <v>92000</v>
      </c>
      <c r="R959" s="8">
        <v>78000</v>
      </c>
      <c r="S959" s="8">
        <v>96000</v>
      </c>
      <c r="T959" s="8">
        <v>115000</v>
      </c>
    </row>
    <row r="960" spans="1:37" ht="16" x14ac:dyDescent="0.2">
      <c r="A960" s="7" t="s">
        <v>884</v>
      </c>
      <c r="B960" s="7" t="s">
        <v>883</v>
      </c>
      <c r="C960" s="7" t="s">
        <v>777</v>
      </c>
      <c r="D960" s="7" t="s">
        <v>786</v>
      </c>
      <c r="E960" s="8">
        <v>2015</v>
      </c>
      <c r="F960" s="8">
        <v>40</v>
      </c>
      <c r="G960" s="8">
        <v>40</v>
      </c>
      <c r="H960" s="8">
        <v>941000</v>
      </c>
      <c r="I960" s="8">
        <v>926000</v>
      </c>
      <c r="J960" s="8">
        <v>567000</v>
      </c>
      <c r="K960" s="8">
        <v>567000</v>
      </c>
      <c r="L960" s="8">
        <v>334000</v>
      </c>
      <c r="M960" s="8">
        <v>22000</v>
      </c>
      <c r="N960" s="8">
        <v>8000</v>
      </c>
      <c r="O960" s="8">
        <v>58000</v>
      </c>
      <c r="P960" s="8">
        <v>9000</v>
      </c>
      <c r="Q960" s="8">
        <v>137000</v>
      </c>
      <c r="R960" s="8">
        <v>41000</v>
      </c>
      <c r="S960" s="8">
        <v>59000</v>
      </c>
      <c r="T960" s="8">
        <v>25000</v>
      </c>
      <c r="V960" t="s">
        <v>311</v>
      </c>
      <c r="W960" s="8">
        <f>SUM(F952,F960)</f>
        <v>106</v>
      </c>
      <c r="X960" s="8">
        <f t="shared" ref="X960:X967" si="854">SUM(G952,G960)</f>
        <v>106</v>
      </c>
      <c r="Y960" s="8">
        <f t="shared" ref="Y960:Y967" si="855">SUM(H952,H960)</f>
        <v>1842000</v>
      </c>
      <c r="Z960" s="8">
        <f t="shared" ref="Z960:Z967" si="856">SUM(I952,I960)</f>
        <v>1826000</v>
      </c>
      <c r="AA960" s="8">
        <f t="shared" ref="AA960:AA967" si="857">SUM(J952,J960)</f>
        <v>1080000</v>
      </c>
      <c r="AB960" s="8">
        <f t="shared" ref="AB960:AB967" si="858">SUM(K952,K960)</f>
        <v>1080000</v>
      </c>
      <c r="AC960" s="8">
        <f t="shared" ref="AC960:AC967" si="859">SUM(L952,L960)</f>
        <v>638000</v>
      </c>
      <c r="AD960" s="8">
        <f t="shared" ref="AD960:AD967" si="860">SUM(M952,M960)</f>
        <v>37000</v>
      </c>
      <c r="AE960" s="8">
        <f t="shared" ref="AE960:AE967" si="861">SUM(N952,N960)</f>
        <v>33000</v>
      </c>
      <c r="AF960" s="8">
        <f t="shared" ref="AF960:AF967" si="862">SUM(O952,O960)</f>
        <v>116000</v>
      </c>
      <c r="AG960" s="8">
        <f t="shared" ref="AG960:AG967" si="863">SUM(P952,P960)</f>
        <v>18000</v>
      </c>
      <c r="AH960" s="8">
        <f t="shared" ref="AH960:AH967" si="864">SUM(Q952,Q960)</f>
        <v>216000</v>
      </c>
      <c r="AI960" s="8">
        <f t="shared" ref="AI960:AI967" si="865">SUM(R952,R960)</f>
        <v>106000</v>
      </c>
      <c r="AJ960" s="8">
        <f t="shared" ref="AJ960:AJ967" si="866">SUM(S952,S960)</f>
        <v>112000</v>
      </c>
      <c r="AK960" s="8">
        <f t="shared" ref="AK960:AK967" si="867">SUM(T952,T960)</f>
        <v>108000</v>
      </c>
    </row>
    <row r="961" spans="1:37" ht="16" x14ac:dyDescent="0.2">
      <c r="A961" s="7" t="s">
        <v>884</v>
      </c>
      <c r="B961" s="7" t="s">
        <v>883</v>
      </c>
      <c r="C961" s="7" t="s">
        <v>777</v>
      </c>
      <c r="D961" s="7" t="s">
        <v>786</v>
      </c>
      <c r="E961" s="8">
        <v>2016</v>
      </c>
      <c r="F961" s="8">
        <v>32</v>
      </c>
      <c r="G961" s="8">
        <v>32</v>
      </c>
      <c r="H961" s="8">
        <v>937000</v>
      </c>
      <c r="I961" s="8">
        <v>898000</v>
      </c>
      <c r="J961" s="8">
        <v>598000</v>
      </c>
      <c r="K961" s="8">
        <v>598000</v>
      </c>
      <c r="L961" s="8">
        <v>277000</v>
      </c>
      <c r="M961" s="8">
        <v>10000</v>
      </c>
      <c r="N961" s="8">
        <v>9000</v>
      </c>
      <c r="O961" s="8">
        <v>58000</v>
      </c>
      <c r="P961" s="8">
        <v>8000</v>
      </c>
      <c r="Q961" s="8">
        <v>88000</v>
      </c>
      <c r="R961" s="8">
        <v>20000</v>
      </c>
      <c r="S961" s="8">
        <v>84000</v>
      </c>
      <c r="T961" s="8">
        <v>23000</v>
      </c>
      <c r="V961" t="s">
        <v>311</v>
      </c>
      <c r="W961" s="8">
        <f t="shared" ref="W961:W966" si="868">SUM(F953,F961)</f>
        <v>95</v>
      </c>
      <c r="X961" s="8">
        <f t="shared" si="854"/>
        <v>95</v>
      </c>
      <c r="Y961" s="8">
        <f t="shared" si="855"/>
        <v>1883000</v>
      </c>
      <c r="Z961" s="8">
        <f t="shared" si="856"/>
        <v>1817000</v>
      </c>
      <c r="AA961" s="8">
        <f t="shared" si="857"/>
        <v>1130000</v>
      </c>
      <c r="AB961" s="8">
        <f t="shared" si="858"/>
        <v>1130000</v>
      </c>
      <c r="AC961" s="8">
        <f t="shared" si="859"/>
        <v>589000</v>
      </c>
      <c r="AD961" s="8">
        <f t="shared" si="860"/>
        <v>20000</v>
      </c>
      <c r="AE961" s="8">
        <f t="shared" si="861"/>
        <v>27000</v>
      </c>
      <c r="AF961" s="8">
        <f t="shared" si="862"/>
        <v>117000</v>
      </c>
      <c r="AG961" s="8">
        <f t="shared" si="863"/>
        <v>16000</v>
      </c>
      <c r="AH961" s="8">
        <f t="shared" si="864"/>
        <v>191000</v>
      </c>
      <c r="AI961" s="8">
        <f t="shared" si="865"/>
        <v>58000</v>
      </c>
      <c r="AJ961" s="8">
        <f t="shared" si="866"/>
        <v>160000</v>
      </c>
      <c r="AK961" s="8">
        <f t="shared" si="867"/>
        <v>98000</v>
      </c>
    </row>
    <row r="962" spans="1:37" ht="16" x14ac:dyDescent="0.2">
      <c r="A962" s="7" t="s">
        <v>884</v>
      </c>
      <c r="B962" s="7" t="s">
        <v>883</v>
      </c>
      <c r="C962" s="7" t="s">
        <v>777</v>
      </c>
      <c r="D962" s="7" t="s">
        <v>786</v>
      </c>
      <c r="E962" s="8">
        <v>2017</v>
      </c>
      <c r="F962" s="8">
        <v>35</v>
      </c>
      <c r="G962" s="8">
        <v>35</v>
      </c>
      <c r="H962" s="8">
        <v>986000</v>
      </c>
      <c r="I962" s="8">
        <v>905000</v>
      </c>
      <c r="J962" s="8">
        <v>585000</v>
      </c>
      <c r="K962" s="8">
        <v>585000</v>
      </c>
      <c r="L962" s="8">
        <v>289000</v>
      </c>
      <c r="M962" s="8">
        <v>19000</v>
      </c>
      <c r="N962" s="8">
        <v>4000</v>
      </c>
      <c r="O962" s="8">
        <v>65000</v>
      </c>
      <c r="P962" s="8">
        <v>11000</v>
      </c>
      <c r="Q962" s="8">
        <v>95000</v>
      </c>
      <c r="R962" s="8">
        <v>29000</v>
      </c>
      <c r="S962" s="8">
        <v>66000</v>
      </c>
      <c r="T962" s="8">
        <v>31000</v>
      </c>
      <c r="V962" t="s">
        <v>311</v>
      </c>
      <c r="W962" s="8">
        <f t="shared" si="868"/>
        <v>106</v>
      </c>
      <c r="X962" s="8">
        <f t="shared" si="854"/>
        <v>106</v>
      </c>
      <c r="Y962" s="8">
        <f t="shared" si="855"/>
        <v>1952000</v>
      </c>
      <c r="Z962" s="8">
        <f t="shared" si="856"/>
        <v>1800000</v>
      </c>
      <c r="AA962" s="8">
        <f t="shared" si="857"/>
        <v>1112000</v>
      </c>
      <c r="AB962" s="8">
        <f t="shared" si="858"/>
        <v>1112000</v>
      </c>
      <c r="AC962" s="8">
        <f t="shared" si="859"/>
        <v>567000</v>
      </c>
      <c r="AD962" s="8">
        <f t="shared" si="860"/>
        <v>38000</v>
      </c>
      <c r="AE962" s="8">
        <f t="shared" si="861"/>
        <v>13000</v>
      </c>
      <c r="AF962" s="8">
        <f t="shared" si="862"/>
        <v>138000</v>
      </c>
      <c r="AG962" s="8">
        <f t="shared" si="863"/>
        <v>22000</v>
      </c>
      <c r="AH962" s="8">
        <f t="shared" si="864"/>
        <v>165000</v>
      </c>
      <c r="AI962" s="8">
        <f t="shared" si="865"/>
        <v>82000</v>
      </c>
      <c r="AJ962" s="8">
        <f t="shared" si="866"/>
        <v>109000</v>
      </c>
      <c r="AK962" s="8">
        <f t="shared" si="867"/>
        <v>121000</v>
      </c>
    </row>
    <row r="963" spans="1:37" ht="16" x14ac:dyDescent="0.2">
      <c r="A963" s="7" t="s">
        <v>884</v>
      </c>
      <c r="B963" s="7" t="s">
        <v>883</v>
      </c>
      <c r="C963" s="7" t="s">
        <v>777</v>
      </c>
      <c r="D963" s="7" t="s">
        <v>786</v>
      </c>
      <c r="E963" s="8">
        <v>2018</v>
      </c>
      <c r="F963" s="8">
        <v>34</v>
      </c>
      <c r="G963" s="8">
        <v>34</v>
      </c>
      <c r="H963" s="8">
        <v>880000</v>
      </c>
      <c r="I963" s="8">
        <v>856000</v>
      </c>
      <c r="J963" s="8">
        <v>546000</v>
      </c>
      <c r="K963" s="8">
        <v>546000</v>
      </c>
      <c r="L963" s="8">
        <v>300000</v>
      </c>
      <c r="M963" s="8">
        <v>21000</v>
      </c>
      <c r="N963" s="8">
        <v>11000</v>
      </c>
      <c r="O963" s="8">
        <v>65000</v>
      </c>
      <c r="P963" s="8">
        <v>11000</v>
      </c>
      <c r="Q963" s="8">
        <v>109000</v>
      </c>
      <c r="R963" s="8">
        <v>30000</v>
      </c>
      <c r="S963" s="8">
        <v>53000</v>
      </c>
      <c r="T963" s="8">
        <v>10000</v>
      </c>
      <c r="V963" t="s">
        <v>311</v>
      </c>
      <c r="W963" s="8">
        <f t="shared" si="868"/>
        <v>116</v>
      </c>
      <c r="X963" s="8">
        <f t="shared" si="854"/>
        <v>116</v>
      </c>
      <c r="Y963" s="8">
        <f t="shared" si="855"/>
        <v>1872000</v>
      </c>
      <c r="Z963" s="8">
        <f t="shared" si="856"/>
        <v>1817000</v>
      </c>
      <c r="AA963" s="8">
        <f t="shared" si="857"/>
        <v>1135000</v>
      </c>
      <c r="AB963" s="8">
        <f t="shared" si="858"/>
        <v>1135000</v>
      </c>
      <c r="AC963" s="8">
        <f t="shared" si="859"/>
        <v>593000</v>
      </c>
      <c r="AD963" s="8">
        <f t="shared" si="860"/>
        <v>42000</v>
      </c>
      <c r="AE963" s="8">
        <f t="shared" si="861"/>
        <v>24000</v>
      </c>
      <c r="AF963" s="8">
        <f t="shared" si="862"/>
        <v>130000</v>
      </c>
      <c r="AG963" s="8">
        <f t="shared" si="863"/>
        <v>22000</v>
      </c>
      <c r="AH963" s="8">
        <f t="shared" si="864"/>
        <v>183000</v>
      </c>
      <c r="AI963" s="8">
        <f t="shared" si="865"/>
        <v>86000</v>
      </c>
      <c r="AJ963" s="8">
        <f t="shared" si="866"/>
        <v>106000</v>
      </c>
      <c r="AK963" s="8">
        <f t="shared" si="867"/>
        <v>89000</v>
      </c>
    </row>
    <row r="964" spans="1:37" ht="16" x14ac:dyDescent="0.2">
      <c r="A964" s="7" t="s">
        <v>884</v>
      </c>
      <c r="B964" s="7" t="s">
        <v>883</v>
      </c>
      <c r="C964" s="7" t="s">
        <v>777</v>
      </c>
      <c r="D964" s="7" t="s">
        <v>786</v>
      </c>
      <c r="E964" s="8">
        <v>2019</v>
      </c>
      <c r="F964" s="8">
        <v>37</v>
      </c>
      <c r="G964" s="8">
        <v>37</v>
      </c>
      <c r="H964" s="8">
        <v>943000</v>
      </c>
      <c r="I964" s="8">
        <v>892000</v>
      </c>
      <c r="J964" s="8">
        <v>580000</v>
      </c>
      <c r="K964" s="8">
        <v>580000</v>
      </c>
      <c r="L964" s="8">
        <v>305000</v>
      </c>
      <c r="M964" s="8">
        <v>25000</v>
      </c>
      <c r="N964" s="8">
        <v>7000</v>
      </c>
      <c r="O964" s="8">
        <v>63000</v>
      </c>
      <c r="P964" s="8">
        <v>11000</v>
      </c>
      <c r="Q964" s="8">
        <v>103000</v>
      </c>
      <c r="R964" s="8">
        <v>37000</v>
      </c>
      <c r="S964" s="8">
        <v>59000</v>
      </c>
      <c r="T964" s="8">
        <v>7000</v>
      </c>
      <c r="V964" t="s">
        <v>311</v>
      </c>
      <c r="W964" s="8">
        <f t="shared" si="868"/>
        <v>108</v>
      </c>
      <c r="X964" s="8">
        <f t="shared" si="854"/>
        <v>108</v>
      </c>
      <c r="Y964" s="8">
        <f t="shared" si="855"/>
        <v>2061000</v>
      </c>
      <c r="Z964" s="8">
        <f t="shared" si="856"/>
        <v>1964000</v>
      </c>
      <c r="AA964" s="8">
        <f t="shared" si="857"/>
        <v>1235000</v>
      </c>
      <c r="AB964" s="8">
        <f t="shared" si="858"/>
        <v>1235000</v>
      </c>
      <c r="AC964" s="8">
        <f t="shared" si="859"/>
        <v>637000</v>
      </c>
      <c r="AD964" s="8">
        <f t="shared" si="860"/>
        <v>43000</v>
      </c>
      <c r="AE964" s="8">
        <f t="shared" si="861"/>
        <v>18000</v>
      </c>
      <c r="AF964" s="8">
        <f t="shared" si="862"/>
        <v>127000</v>
      </c>
      <c r="AG964" s="8">
        <f t="shared" si="863"/>
        <v>22000</v>
      </c>
      <c r="AH964" s="8">
        <f t="shared" si="864"/>
        <v>203000</v>
      </c>
      <c r="AI964" s="8">
        <f t="shared" si="865"/>
        <v>106000</v>
      </c>
      <c r="AJ964" s="8">
        <f t="shared" si="866"/>
        <v>118000</v>
      </c>
      <c r="AK964" s="8">
        <f t="shared" si="867"/>
        <v>92000</v>
      </c>
    </row>
    <row r="965" spans="1:37" ht="16" x14ac:dyDescent="0.2">
      <c r="A965" s="7" t="s">
        <v>884</v>
      </c>
      <c r="B965" s="7" t="s">
        <v>883</v>
      </c>
      <c r="C965" s="7" t="s">
        <v>777</v>
      </c>
      <c r="D965" s="7" t="s">
        <v>786</v>
      </c>
      <c r="E965" s="8">
        <v>2020</v>
      </c>
      <c r="F965" s="8">
        <v>33</v>
      </c>
      <c r="G965" s="8">
        <v>33</v>
      </c>
      <c r="H965" s="8">
        <v>915000</v>
      </c>
      <c r="I965" s="8">
        <v>857000</v>
      </c>
      <c r="J965" s="8">
        <v>596000</v>
      </c>
      <c r="K965" s="8">
        <v>596000</v>
      </c>
      <c r="L965" s="8">
        <v>260000</v>
      </c>
      <c r="M965" s="8">
        <v>17000</v>
      </c>
      <c r="N965" s="8">
        <v>8000</v>
      </c>
      <c r="O965" s="8">
        <v>71000</v>
      </c>
      <c r="P965" s="8">
        <v>13000</v>
      </c>
      <c r="Q965" s="8">
        <v>86000</v>
      </c>
      <c r="R965" s="8">
        <v>25000</v>
      </c>
      <c r="S965" s="8">
        <v>40000</v>
      </c>
      <c r="T965" s="8">
        <v>1000</v>
      </c>
      <c r="V965" t="s">
        <v>311</v>
      </c>
      <c r="W965" s="8">
        <f t="shared" si="868"/>
        <v>122</v>
      </c>
      <c r="X965" s="8">
        <f t="shared" si="854"/>
        <v>122</v>
      </c>
      <c r="Y965" s="8">
        <f t="shared" si="855"/>
        <v>2052000</v>
      </c>
      <c r="Z965" s="8">
        <f t="shared" si="856"/>
        <v>1910000</v>
      </c>
      <c r="AA965" s="8">
        <f t="shared" si="857"/>
        <v>1262000</v>
      </c>
      <c r="AB965" s="8">
        <f t="shared" si="858"/>
        <v>1262000</v>
      </c>
      <c r="AC965" s="8">
        <f t="shared" si="859"/>
        <v>559000</v>
      </c>
      <c r="AD965" s="8">
        <f t="shared" si="860"/>
        <v>44000</v>
      </c>
      <c r="AE965" s="8">
        <f t="shared" si="861"/>
        <v>18000</v>
      </c>
      <c r="AF965" s="8">
        <f t="shared" si="862"/>
        <v>137000</v>
      </c>
      <c r="AG965" s="8">
        <f t="shared" si="863"/>
        <v>26000</v>
      </c>
      <c r="AH965" s="8">
        <f t="shared" si="864"/>
        <v>181000</v>
      </c>
      <c r="AI965" s="8">
        <f t="shared" si="865"/>
        <v>69000</v>
      </c>
      <c r="AJ965" s="8">
        <f t="shared" si="866"/>
        <v>84000</v>
      </c>
      <c r="AK965" s="8">
        <f t="shared" si="867"/>
        <v>89000</v>
      </c>
    </row>
    <row r="966" spans="1:37" ht="16" x14ac:dyDescent="0.2">
      <c r="A966" s="7" t="s">
        <v>884</v>
      </c>
      <c r="B966" s="7" t="s">
        <v>883</v>
      </c>
      <c r="C966" s="7" t="s">
        <v>777</v>
      </c>
      <c r="D966" s="7" t="s">
        <v>786</v>
      </c>
      <c r="E966" s="8">
        <v>2021</v>
      </c>
      <c r="F966" s="8">
        <v>31</v>
      </c>
      <c r="G966" s="8">
        <v>31</v>
      </c>
      <c r="H966" s="8">
        <v>915000</v>
      </c>
      <c r="I966" s="8">
        <v>883000</v>
      </c>
      <c r="J966" s="8">
        <v>526000</v>
      </c>
      <c r="K966" s="8">
        <v>526000</v>
      </c>
      <c r="L966" s="8">
        <v>345000</v>
      </c>
      <c r="M966" s="8">
        <v>21000</v>
      </c>
      <c r="N966" s="8">
        <v>8000</v>
      </c>
      <c r="O966" s="8">
        <v>80000</v>
      </c>
      <c r="P966" s="8">
        <v>14000</v>
      </c>
      <c r="Q966" s="8">
        <v>91000</v>
      </c>
      <c r="R966" s="8">
        <v>36000</v>
      </c>
      <c r="S966" s="8">
        <v>95000</v>
      </c>
      <c r="T966" s="8">
        <v>12000</v>
      </c>
      <c r="V966" t="s">
        <v>311</v>
      </c>
      <c r="W966" s="8">
        <f t="shared" si="868"/>
        <v>111</v>
      </c>
      <c r="X966" s="8">
        <f t="shared" si="854"/>
        <v>111</v>
      </c>
      <c r="Y966" s="8">
        <f t="shared" si="855"/>
        <v>2173000</v>
      </c>
      <c r="Z966" s="8">
        <f t="shared" si="856"/>
        <v>2106000</v>
      </c>
      <c r="AA966" s="8">
        <f t="shared" si="857"/>
        <v>1256000</v>
      </c>
      <c r="AB966" s="8">
        <f t="shared" si="858"/>
        <v>1256000</v>
      </c>
      <c r="AC966" s="8">
        <f t="shared" si="859"/>
        <v>747000</v>
      </c>
      <c r="AD966" s="8">
        <f t="shared" si="860"/>
        <v>43000</v>
      </c>
      <c r="AE966" s="8">
        <f t="shared" si="861"/>
        <v>19000</v>
      </c>
      <c r="AF966" s="8">
        <f t="shared" si="862"/>
        <v>155000</v>
      </c>
      <c r="AG966" s="8">
        <f t="shared" si="863"/>
        <v>28000</v>
      </c>
      <c r="AH966" s="8">
        <f t="shared" si="864"/>
        <v>187000</v>
      </c>
      <c r="AI966" s="8">
        <f t="shared" si="865"/>
        <v>101000</v>
      </c>
      <c r="AJ966" s="8">
        <f t="shared" si="866"/>
        <v>214000</v>
      </c>
      <c r="AK966" s="8">
        <f t="shared" si="867"/>
        <v>103000</v>
      </c>
    </row>
    <row r="967" spans="1:37" ht="16" x14ac:dyDescent="0.2">
      <c r="A967" s="7" t="s">
        <v>884</v>
      </c>
      <c r="B967" s="7" t="s">
        <v>883</v>
      </c>
      <c r="C967" s="7" t="s">
        <v>777</v>
      </c>
      <c r="D967" s="7" t="s">
        <v>786</v>
      </c>
      <c r="E967" s="8">
        <v>2022</v>
      </c>
      <c r="F967" s="8">
        <v>38</v>
      </c>
      <c r="G967" s="8">
        <v>38</v>
      </c>
      <c r="H967" s="8">
        <v>1038000</v>
      </c>
      <c r="I967" s="8">
        <v>1010000</v>
      </c>
      <c r="J967" s="8">
        <v>568000</v>
      </c>
      <c r="K967" s="8">
        <v>568000</v>
      </c>
      <c r="L967" s="8">
        <v>441000</v>
      </c>
      <c r="M967" s="8">
        <v>6000</v>
      </c>
      <c r="N967" s="8">
        <v>4000</v>
      </c>
      <c r="O967" s="8">
        <v>136000</v>
      </c>
      <c r="P967" s="8">
        <v>15000</v>
      </c>
      <c r="Q967" s="8">
        <v>120000</v>
      </c>
      <c r="R967" s="8">
        <v>50000</v>
      </c>
      <c r="S967" s="8">
        <v>110000</v>
      </c>
      <c r="T967" s="8">
        <v>1000</v>
      </c>
      <c r="V967" t="s">
        <v>311</v>
      </c>
      <c r="W967" s="8">
        <f>SUM(F959,F967)</f>
        <v>121</v>
      </c>
      <c r="X967" s="8">
        <f t="shared" si="854"/>
        <v>121</v>
      </c>
      <c r="Y967" s="8">
        <f t="shared" si="855"/>
        <v>2371000</v>
      </c>
      <c r="Z967" s="8">
        <f t="shared" si="856"/>
        <v>2280000</v>
      </c>
      <c r="AA967" s="8">
        <f t="shared" si="857"/>
        <v>1320000</v>
      </c>
      <c r="AB967" s="8">
        <f t="shared" si="858"/>
        <v>1320000</v>
      </c>
      <c r="AC967" s="8">
        <f t="shared" si="859"/>
        <v>844000</v>
      </c>
      <c r="AD967" s="8">
        <f t="shared" si="860"/>
        <v>25000</v>
      </c>
      <c r="AE967" s="8">
        <f t="shared" si="861"/>
        <v>15000</v>
      </c>
      <c r="AF967" s="8">
        <f t="shared" si="862"/>
        <v>229000</v>
      </c>
      <c r="AG967" s="8">
        <f t="shared" si="863"/>
        <v>29000</v>
      </c>
      <c r="AH967" s="8">
        <f t="shared" si="864"/>
        <v>212000</v>
      </c>
      <c r="AI967" s="8">
        <f t="shared" si="865"/>
        <v>128000</v>
      </c>
      <c r="AJ967" s="8">
        <f t="shared" si="866"/>
        <v>206000</v>
      </c>
      <c r="AK967" s="8">
        <f t="shared" si="867"/>
        <v>116000</v>
      </c>
    </row>
    <row r="968" spans="1:37" x14ac:dyDescent="0.2">
      <c r="A968" s="7" t="s">
        <v>882</v>
      </c>
      <c r="B968" s="7" t="s">
        <v>881</v>
      </c>
      <c r="C968" s="7" t="s">
        <v>777</v>
      </c>
      <c r="D968" s="7" t="s">
        <v>786</v>
      </c>
      <c r="E968" s="8">
        <v>2015</v>
      </c>
      <c r="F968" s="8">
        <v>33</v>
      </c>
      <c r="G968" s="8">
        <v>33</v>
      </c>
      <c r="H968" s="8">
        <v>574000</v>
      </c>
      <c r="I968" s="8">
        <v>566000</v>
      </c>
      <c r="J968" s="8">
        <v>282000</v>
      </c>
      <c r="K968" s="8">
        <v>282000</v>
      </c>
      <c r="L968" s="8">
        <v>251000</v>
      </c>
      <c r="M968" s="8">
        <v>0</v>
      </c>
      <c r="N968" s="8">
        <v>11000</v>
      </c>
      <c r="O968" s="8">
        <v>77000</v>
      </c>
      <c r="P968" s="8">
        <v>29000</v>
      </c>
      <c r="Q968" s="8">
        <v>52000</v>
      </c>
      <c r="R968" s="8">
        <v>39000</v>
      </c>
      <c r="S968" s="8">
        <v>43000</v>
      </c>
      <c r="T968" s="8">
        <v>33000</v>
      </c>
    </row>
    <row r="969" spans="1:37" x14ac:dyDescent="0.2">
      <c r="A969" s="7" t="s">
        <v>882</v>
      </c>
      <c r="B969" s="7" t="s">
        <v>881</v>
      </c>
      <c r="C969" s="7" t="s">
        <v>777</v>
      </c>
      <c r="D969" s="7" t="s">
        <v>786</v>
      </c>
      <c r="E969" s="8">
        <v>2016</v>
      </c>
      <c r="F969" s="8">
        <v>36</v>
      </c>
      <c r="G969" s="8">
        <v>36</v>
      </c>
      <c r="H969" s="8">
        <v>617000</v>
      </c>
      <c r="I969" s="8">
        <v>578000</v>
      </c>
      <c r="J969" s="8">
        <v>301000</v>
      </c>
      <c r="K969" s="8">
        <v>301000</v>
      </c>
      <c r="L969" s="8">
        <v>235000</v>
      </c>
      <c r="M969" s="8">
        <v>0</v>
      </c>
      <c r="N969" s="8">
        <v>10000</v>
      </c>
      <c r="O969" s="8">
        <v>48000</v>
      </c>
      <c r="P969" s="8">
        <v>30000</v>
      </c>
      <c r="Q969" s="8">
        <v>64000</v>
      </c>
      <c r="R969" s="8">
        <v>37000</v>
      </c>
      <c r="S969" s="8">
        <v>46000</v>
      </c>
      <c r="T969" s="8">
        <v>42000</v>
      </c>
    </row>
    <row r="970" spans="1:37" x14ac:dyDescent="0.2">
      <c r="A970" s="7" t="s">
        <v>882</v>
      </c>
      <c r="B970" s="7" t="s">
        <v>881</v>
      </c>
      <c r="C970" s="7" t="s">
        <v>777</v>
      </c>
      <c r="D970" s="7" t="s">
        <v>786</v>
      </c>
      <c r="E970" s="8">
        <v>2017</v>
      </c>
      <c r="F970" s="8">
        <v>35</v>
      </c>
      <c r="G970" s="8">
        <v>35</v>
      </c>
      <c r="H970" s="8">
        <v>605000</v>
      </c>
      <c r="I970" s="8">
        <v>595000</v>
      </c>
      <c r="J970" s="8">
        <v>312000</v>
      </c>
      <c r="K970" s="8">
        <v>312000</v>
      </c>
      <c r="L970" s="8">
        <v>242000</v>
      </c>
      <c r="M970" s="8">
        <v>0</v>
      </c>
      <c r="N970" s="8">
        <v>9000</v>
      </c>
      <c r="O970" s="8">
        <v>61000</v>
      </c>
      <c r="P970" s="8">
        <v>39000</v>
      </c>
      <c r="Q970" s="8">
        <v>52000</v>
      </c>
      <c r="R970" s="8">
        <v>38000</v>
      </c>
      <c r="S970" s="8">
        <v>43000</v>
      </c>
      <c r="T970" s="8">
        <v>41000</v>
      </c>
    </row>
    <row r="971" spans="1:37" x14ac:dyDescent="0.2">
      <c r="A971" s="7" t="s">
        <v>882</v>
      </c>
      <c r="B971" s="7" t="s">
        <v>881</v>
      </c>
      <c r="C971" s="7" t="s">
        <v>777</v>
      </c>
      <c r="D971" s="7" t="s">
        <v>786</v>
      </c>
      <c r="E971" s="8">
        <v>2018</v>
      </c>
      <c r="F971" s="8">
        <v>38</v>
      </c>
      <c r="G971" s="8">
        <v>38</v>
      </c>
      <c r="H971" s="8">
        <v>688000</v>
      </c>
      <c r="I971" s="8">
        <v>608000</v>
      </c>
      <c r="J971" s="8">
        <v>322000</v>
      </c>
      <c r="K971" s="8">
        <v>322000</v>
      </c>
      <c r="L971" s="8">
        <v>248000</v>
      </c>
      <c r="M971" s="8">
        <v>0</v>
      </c>
      <c r="N971" s="8">
        <v>11000</v>
      </c>
      <c r="O971" s="8">
        <v>68000</v>
      </c>
      <c r="P971" s="8">
        <v>38000</v>
      </c>
      <c r="Q971" s="8">
        <v>48000</v>
      </c>
      <c r="R971" s="8">
        <v>40000</v>
      </c>
      <c r="S971" s="8">
        <v>43000</v>
      </c>
      <c r="T971" s="8">
        <v>38000</v>
      </c>
    </row>
    <row r="972" spans="1:37" x14ac:dyDescent="0.2">
      <c r="A972" s="7" t="s">
        <v>882</v>
      </c>
      <c r="B972" s="7" t="s">
        <v>881</v>
      </c>
      <c r="C972" s="7" t="s">
        <v>777</v>
      </c>
      <c r="D972" s="7" t="s">
        <v>786</v>
      </c>
      <c r="E972" s="8">
        <v>2019</v>
      </c>
      <c r="F972" s="8">
        <v>41</v>
      </c>
      <c r="G972" s="8">
        <v>41</v>
      </c>
      <c r="H972" s="8">
        <v>768000</v>
      </c>
      <c r="I972" s="8">
        <v>744000</v>
      </c>
      <c r="J972" s="8">
        <v>400000</v>
      </c>
      <c r="K972" s="8">
        <v>400000</v>
      </c>
      <c r="L972" s="8">
        <v>305000</v>
      </c>
      <c r="M972" s="8">
        <v>0</v>
      </c>
      <c r="N972" s="8">
        <v>12000</v>
      </c>
      <c r="O972" s="8">
        <v>41000</v>
      </c>
      <c r="P972" s="8">
        <v>31000</v>
      </c>
      <c r="Q972" s="8">
        <v>129000</v>
      </c>
      <c r="R972" s="8">
        <v>41000</v>
      </c>
      <c r="S972" s="8">
        <v>51000</v>
      </c>
      <c r="T972" s="8">
        <v>39000</v>
      </c>
    </row>
    <row r="973" spans="1:37" x14ac:dyDescent="0.2">
      <c r="A973" s="7" t="s">
        <v>882</v>
      </c>
      <c r="B973" s="7" t="s">
        <v>881</v>
      </c>
      <c r="C973" s="7" t="s">
        <v>777</v>
      </c>
      <c r="D973" s="7" t="s">
        <v>786</v>
      </c>
      <c r="E973" s="8">
        <v>2020</v>
      </c>
      <c r="F973" s="8">
        <v>35</v>
      </c>
      <c r="G973" s="8">
        <v>35</v>
      </c>
      <c r="H973" s="8">
        <v>799000</v>
      </c>
      <c r="I973" s="8">
        <v>768000</v>
      </c>
      <c r="J973" s="8">
        <v>376000</v>
      </c>
      <c r="K973" s="8">
        <v>376000</v>
      </c>
      <c r="L973" s="8">
        <v>346000</v>
      </c>
      <c r="M973" s="8">
        <v>0</v>
      </c>
      <c r="N973" s="8">
        <v>12000</v>
      </c>
      <c r="O973" s="8">
        <v>52000</v>
      </c>
      <c r="P973" s="8">
        <v>33000</v>
      </c>
      <c r="Q973" s="8">
        <v>162000</v>
      </c>
      <c r="R973" s="8">
        <v>28000</v>
      </c>
      <c r="S973" s="8">
        <v>59000</v>
      </c>
      <c r="T973" s="8">
        <v>46000</v>
      </c>
    </row>
    <row r="974" spans="1:37" x14ac:dyDescent="0.2">
      <c r="A974" s="7" t="s">
        <v>882</v>
      </c>
      <c r="B974" s="7" t="s">
        <v>881</v>
      </c>
      <c r="C974" s="7" t="s">
        <v>777</v>
      </c>
      <c r="D974" s="7" t="s">
        <v>786</v>
      </c>
      <c r="E974" s="8">
        <v>2021</v>
      </c>
      <c r="F974" s="8">
        <v>41</v>
      </c>
      <c r="G974" s="8">
        <v>41</v>
      </c>
      <c r="H974" s="8">
        <v>948000</v>
      </c>
      <c r="I974" s="8">
        <v>854000</v>
      </c>
      <c r="J974" s="8">
        <v>415000</v>
      </c>
      <c r="K974" s="8">
        <v>415000</v>
      </c>
      <c r="L974" s="8">
        <v>389000</v>
      </c>
      <c r="M974" s="8">
        <v>11000</v>
      </c>
      <c r="N974" s="8">
        <v>16000</v>
      </c>
      <c r="O974" s="8">
        <v>30000</v>
      </c>
      <c r="P974" s="8">
        <v>30000</v>
      </c>
      <c r="Q974" s="8">
        <v>201000</v>
      </c>
      <c r="R974" s="8">
        <v>50000</v>
      </c>
      <c r="S974" s="8">
        <v>51000</v>
      </c>
      <c r="T974" s="8">
        <v>50000</v>
      </c>
    </row>
    <row r="975" spans="1:37" x14ac:dyDescent="0.2">
      <c r="A975" s="7" t="s">
        <v>882</v>
      </c>
      <c r="B975" s="7" t="s">
        <v>881</v>
      </c>
      <c r="C975" s="7" t="s">
        <v>777</v>
      </c>
      <c r="D975" s="7" t="s">
        <v>786</v>
      </c>
      <c r="E975" s="8">
        <v>2022</v>
      </c>
      <c r="F975" s="8">
        <v>41</v>
      </c>
      <c r="G975" s="8">
        <v>41</v>
      </c>
      <c r="H975" s="8">
        <v>892000</v>
      </c>
      <c r="I975" s="8">
        <v>807000</v>
      </c>
      <c r="J975" s="8">
        <v>435000</v>
      </c>
      <c r="K975" s="8">
        <v>435000</v>
      </c>
      <c r="L975" s="8">
        <v>323000</v>
      </c>
      <c r="M975" s="8">
        <v>10000</v>
      </c>
      <c r="N975" s="8">
        <v>26000</v>
      </c>
      <c r="O975" s="8">
        <v>29000</v>
      </c>
      <c r="P975" s="8">
        <v>25000</v>
      </c>
      <c r="Q975" s="8">
        <v>116000</v>
      </c>
      <c r="R975" s="8">
        <v>58000</v>
      </c>
      <c r="S975" s="8">
        <v>59000</v>
      </c>
      <c r="T975" s="8">
        <v>49000</v>
      </c>
    </row>
    <row r="976" spans="1:37" ht="16" x14ac:dyDescent="0.2">
      <c r="A976" s="7" t="s">
        <v>880</v>
      </c>
      <c r="B976" s="7" t="s">
        <v>879</v>
      </c>
      <c r="C976" s="7" t="s">
        <v>777</v>
      </c>
      <c r="D976" s="7" t="s">
        <v>786</v>
      </c>
      <c r="E976" s="8">
        <v>2015</v>
      </c>
      <c r="F976" s="8">
        <v>17</v>
      </c>
      <c r="G976" s="8">
        <v>17</v>
      </c>
      <c r="H976" s="8">
        <v>689000</v>
      </c>
      <c r="I976" s="8">
        <v>666000</v>
      </c>
      <c r="J976" s="8">
        <v>329000</v>
      </c>
      <c r="K976" s="8">
        <v>329000</v>
      </c>
      <c r="L976" s="8">
        <v>320000</v>
      </c>
      <c r="M976" s="8">
        <v>3000</v>
      </c>
      <c r="N976" s="8">
        <v>12000</v>
      </c>
      <c r="O976" s="8">
        <v>77000</v>
      </c>
      <c r="P976" s="8">
        <v>30000</v>
      </c>
      <c r="Q976" s="8">
        <v>112000</v>
      </c>
      <c r="R976" s="8">
        <v>43000</v>
      </c>
      <c r="S976" s="8">
        <v>43000</v>
      </c>
      <c r="T976" s="8">
        <v>17000</v>
      </c>
      <c r="V976" t="s">
        <v>299</v>
      </c>
      <c r="W976" s="8">
        <f>SUM(F968,F976)</f>
        <v>50</v>
      </c>
      <c r="X976" s="8">
        <f t="shared" ref="X976:X983" si="869">SUM(G968,G976)</f>
        <v>50</v>
      </c>
      <c r="Y976" s="8">
        <f t="shared" ref="Y976:Y983" si="870">SUM(H968,H976)</f>
        <v>1263000</v>
      </c>
      <c r="Z976" s="8">
        <f t="shared" ref="Z976:Z983" si="871">SUM(I968,I976)</f>
        <v>1232000</v>
      </c>
      <c r="AA976" s="8">
        <f t="shared" ref="AA976:AA983" si="872">SUM(J968,J976)</f>
        <v>611000</v>
      </c>
      <c r="AB976" s="8">
        <f t="shared" ref="AB976:AB983" si="873">SUM(K968,K976)</f>
        <v>611000</v>
      </c>
      <c r="AC976" s="8">
        <f t="shared" ref="AC976:AC983" si="874">SUM(L968,L976)</f>
        <v>571000</v>
      </c>
      <c r="AD976" s="8">
        <f t="shared" ref="AD976:AD983" si="875">SUM(M968,M976)</f>
        <v>3000</v>
      </c>
      <c r="AE976" s="8">
        <f t="shared" ref="AE976:AE983" si="876">SUM(N968,N976)</f>
        <v>23000</v>
      </c>
      <c r="AF976" s="8">
        <f t="shared" ref="AF976:AF983" si="877">SUM(O968,O976)</f>
        <v>154000</v>
      </c>
      <c r="AG976" s="8">
        <f t="shared" ref="AG976:AG983" si="878">SUM(P968,P976)</f>
        <v>59000</v>
      </c>
      <c r="AH976" s="8">
        <f t="shared" ref="AH976:AH983" si="879">SUM(Q968,Q976)</f>
        <v>164000</v>
      </c>
      <c r="AI976" s="8">
        <f t="shared" ref="AI976:AI983" si="880">SUM(R968,R976)</f>
        <v>82000</v>
      </c>
      <c r="AJ976" s="8">
        <f t="shared" ref="AJ976:AJ983" si="881">SUM(S968,S976)</f>
        <v>86000</v>
      </c>
      <c r="AK976" s="8">
        <f t="shared" ref="AK976:AK983" si="882">SUM(T968,T976)</f>
        <v>50000</v>
      </c>
    </row>
    <row r="977" spans="1:37" ht="16" x14ac:dyDescent="0.2">
      <c r="A977" s="7" t="s">
        <v>880</v>
      </c>
      <c r="B977" s="7" t="s">
        <v>879</v>
      </c>
      <c r="C977" s="7" t="s">
        <v>777</v>
      </c>
      <c r="D977" s="7" t="s">
        <v>786</v>
      </c>
      <c r="E977" s="8">
        <v>2016</v>
      </c>
      <c r="F977" s="8">
        <v>17</v>
      </c>
      <c r="G977" s="8">
        <v>17</v>
      </c>
      <c r="H977" s="8">
        <v>762000</v>
      </c>
      <c r="I977" s="8">
        <v>724000</v>
      </c>
      <c r="J977" s="8">
        <v>378000</v>
      </c>
      <c r="K977" s="8">
        <v>378000</v>
      </c>
      <c r="L977" s="8">
        <v>325000</v>
      </c>
      <c r="M977" s="8">
        <v>3000</v>
      </c>
      <c r="N977" s="8">
        <v>9000</v>
      </c>
      <c r="O977" s="8">
        <v>48000</v>
      </c>
      <c r="P977" s="8">
        <v>31000</v>
      </c>
      <c r="Q977" s="8">
        <v>144000</v>
      </c>
      <c r="R977" s="8">
        <v>41000</v>
      </c>
      <c r="S977" s="8">
        <v>49000</v>
      </c>
      <c r="T977" s="8">
        <v>21000</v>
      </c>
      <c r="V977" t="s">
        <v>299</v>
      </c>
      <c r="W977" s="8">
        <f t="shared" ref="W977:W982" si="883">SUM(F969,F977)</f>
        <v>53</v>
      </c>
      <c r="X977" s="8">
        <f t="shared" si="869"/>
        <v>53</v>
      </c>
      <c r="Y977" s="8">
        <f t="shared" si="870"/>
        <v>1379000</v>
      </c>
      <c r="Z977" s="8">
        <f t="shared" si="871"/>
        <v>1302000</v>
      </c>
      <c r="AA977" s="8">
        <f t="shared" si="872"/>
        <v>679000</v>
      </c>
      <c r="AB977" s="8">
        <f t="shared" si="873"/>
        <v>679000</v>
      </c>
      <c r="AC977" s="8">
        <f t="shared" si="874"/>
        <v>560000</v>
      </c>
      <c r="AD977" s="8">
        <f t="shared" si="875"/>
        <v>3000</v>
      </c>
      <c r="AE977" s="8">
        <f t="shared" si="876"/>
        <v>19000</v>
      </c>
      <c r="AF977" s="8">
        <f t="shared" si="877"/>
        <v>96000</v>
      </c>
      <c r="AG977" s="8">
        <f t="shared" si="878"/>
        <v>61000</v>
      </c>
      <c r="AH977" s="8">
        <f t="shared" si="879"/>
        <v>208000</v>
      </c>
      <c r="AI977" s="8">
        <f t="shared" si="880"/>
        <v>78000</v>
      </c>
      <c r="AJ977" s="8">
        <f t="shared" si="881"/>
        <v>95000</v>
      </c>
      <c r="AK977" s="8">
        <f t="shared" si="882"/>
        <v>63000</v>
      </c>
    </row>
    <row r="978" spans="1:37" ht="16" x14ac:dyDescent="0.2">
      <c r="A978" s="7" t="s">
        <v>880</v>
      </c>
      <c r="B978" s="7" t="s">
        <v>879</v>
      </c>
      <c r="C978" s="7" t="s">
        <v>777</v>
      </c>
      <c r="D978" s="7" t="s">
        <v>786</v>
      </c>
      <c r="E978" s="8">
        <v>2017</v>
      </c>
      <c r="F978" s="8">
        <v>17</v>
      </c>
      <c r="G978" s="8">
        <v>17</v>
      </c>
      <c r="H978" s="8">
        <v>691000</v>
      </c>
      <c r="I978" s="8">
        <v>674000</v>
      </c>
      <c r="J978" s="8">
        <v>359000</v>
      </c>
      <c r="K978" s="8">
        <v>359000</v>
      </c>
      <c r="L978" s="8">
        <v>297000</v>
      </c>
      <c r="M978" s="8">
        <v>1000</v>
      </c>
      <c r="N978" s="8">
        <v>7000</v>
      </c>
      <c r="O978" s="8">
        <v>61000</v>
      </c>
      <c r="P978" s="8">
        <v>41000</v>
      </c>
      <c r="Q978" s="8">
        <v>99000</v>
      </c>
      <c r="R978" s="8">
        <v>40000</v>
      </c>
      <c r="S978" s="8">
        <v>48000</v>
      </c>
      <c r="T978" s="8">
        <v>18000</v>
      </c>
      <c r="V978" t="s">
        <v>299</v>
      </c>
      <c r="W978" s="8">
        <f t="shared" si="883"/>
        <v>52</v>
      </c>
      <c r="X978" s="8">
        <f t="shared" si="869"/>
        <v>52</v>
      </c>
      <c r="Y978" s="8">
        <f t="shared" si="870"/>
        <v>1296000</v>
      </c>
      <c r="Z978" s="8">
        <f t="shared" si="871"/>
        <v>1269000</v>
      </c>
      <c r="AA978" s="8">
        <f t="shared" si="872"/>
        <v>671000</v>
      </c>
      <c r="AB978" s="8">
        <f t="shared" si="873"/>
        <v>671000</v>
      </c>
      <c r="AC978" s="8">
        <f t="shared" si="874"/>
        <v>539000</v>
      </c>
      <c r="AD978" s="8">
        <f t="shared" si="875"/>
        <v>1000</v>
      </c>
      <c r="AE978" s="8">
        <f t="shared" si="876"/>
        <v>16000</v>
      </c>
      <c r="AF978" s="8">
        <f t="shared" si="877"/>
        <v>122000</v>
      </c>
      <c r="AG978" s="8">
        <f t="shared" si="878"/>
        <v>80000</v>
      </c>
      <c r="AH978" s="8">
        <f t="shared" si="879"/>
        <v>151000</v>
      </c>
      <c r="AI978" s="8">
        <f t="shared" si="880"/>
        <v>78000</v>
      </c>
      <c r="AJ978" s="8">
        <f t="shared" si="881"/>
        <v>91000</v>
      </c>
      <c r="AK978" s="8">
        <f t="shared" si="882"/>
        <v>59000</v>
      </c>
    </row>
    <row r="979" spans="1:37" ht="16" x14ac:dyDescent="0.2">
      <c r="A979" s="7" t="s">
        <v>880</v>
      </c>
      <c r="B979" s="7" t="s">
        <v>879</v>
      </c>
      <c r="C979" s="7" t="s">
        <v>777</v>
      </c>
      <c r="D979" s="7" t="s">
        <v>786</v>
      </c>
      <c r="E979" s="8">
        <v>2018</v>
      </c>
      <c r="F979" s="8">
        <v>22</v>
      </c>
      <c r="G979" s="8">
        <v>22</v>
      </c>
      <c r="H979" s="8">
        <v>762000</v>
      </c>
      <c r="I979" s="8">
        <v>683000</v>
      </c>
      <c r="J979" s="8">
        <v>357000</v>
      </c>
      <c r="K979" s="8">
        <v>357000</v>
      </c>
      <c r="L979" s="8">
        <v>309000</v>
      </c>
      <c r="M979" s="8">
        <v>1000</v>
      </c>
      <c r="N979" s="8">
        <v>10000</v>
      </c>
      <c r="O979" s="8">
        <v>68000</v>
      </c>
      <c r="P979" s="8">
        <v>39000</v>
      </c>
      <c r="Q979" s="8">
        <v>101000</v>
      </c>
      <c r="R979" s="8">
        <v>43000</v>
      </c>
      <c r="S979" s="8">
        <v>47000</v>
      </c>
      <c r="T979" s="8">
        <v>17000</v>
      </c>
      <c r="V979" t="s">
        <v>299</v>
      </c>
      <c r="W979" s="8">
        <f t="shared" si="883"/>
        <v>60</v>
      </c>
      <c r="X979" s="8">
        <f t="shared" si="869"/>
        <v>60</v>
      </c>
      <c r="Y979" s="8">
        <f t="shared" si="870"/>
        <v>1450000</v>
      </c>
      <c r="Z979" s="8">
        <f t="shared" si="871"/>
        <v>1291000</v>
      </c>
      <c r="AA979" s="8">
        <f t="shared" si="872"/>
        <v>679000</v>
      </c>
      <c r="AB979" s="8">
        <f t="shared" si="873"/>
        <v>679000</v>
      </c>
      <c r="AC979" s="8">
        <f t="shared" si="874"/>
        <v>557000</v>
      </c>
      <c r="AD979" s="8">
        <f t="shared" si="875"/>
        <v>1000</v>
      </c>
      <c r="AE979" s="8">
        <f t="shared" si="876"/>
        <v>21000</v>
      </c>
      <c r="AF979" s="8">
        <f t="shared" si="877"/>
        <v>136000</v>
      </c>
      <c r="AG979" s="8">
        <f t="shared" si="878"/>
        <v>77000</v>
      </c>
      <c r="AH979" s="8">
        <f t="shared" si="879"/>
        <v>149000</v>
      </c>
      <c r="AI979" s="8">
        <f t="shared" si="880"/>
        <v>83000</v>
      </c>
      <c r="AJ979" s="8">
        <f t="shared" si="881"/>
        <v>90000</v>
      </c>
      <c r="AK979" s="8">
        <f t="shared" si="882"/>
        <v>55000</v>
      </c>
    </row>
    <row r="980" spans="1:37" ht="16" x14ac:dyDescent="0.2">
      <c r="A980" s="7" t="s">
        <v>880</v>
      </c>
      <c r="B980" s="7" t="s">
        <v>879</v>
      </c>
      <c r="C980" s="7" t="s">
        <v>777</v>
      </c>
      <c r="D980" s="7" t="s">
        <v>786</v>
      </c>
      <c r="E980" s="8">
        <v>2019</v>
      </c>
      <c r="F980" s="8">
        <v>19</v>
      </c>
      <c r="G980" s="8">
        <v>19</v>
      </c>
      <c r="H980" s="8">
        <v>724000</v>
      </c>
      <c r="I980" s="8">
        <v>625000</v>
      </c>
      <c r="J980" s="8">
        <v>329000</v>
      </c>
      <c r="K980" s="8">
        <v>329000</v>
      </c>
      <c r="L980" s="8">
        <v>278000</v>
      </c>
      <c r="M980" s="8">
        <v>1000</v>
      </c>
      <c r="N980" s="8">
        <v>15000</v>
      </c>
      <c r="O980" s="8">
        <v>41000</v>
      </c>
      <c r="P980" s="8">
        <v>31000</v>
      </c>
      <c r="Q980" s="8">
        <v>96000</v>
      </c>
      <c r="R980" s="8">
        <v>45000</v>
      </c>
      <c r="S980" s="8">
        <v>49000</v>
      </c>
      <c r="T980" s="8">
        <v>18000</v>
      </c>
      <c r="V980" t="s">
        <v>299</v>
      </c>
      <c r="W980" s="8">
        <f t="shared" si="883"/>
        <v>60</v>
      </c>
      <c r="X980" s="8">
        <f t="shared" si="869"/>
        <v>60</v>
      </c>
      <c r="Y980" s="8">
        <f t="shared" si="870"/>
        <v>1492000</v>
      </c>
      <c r="Z980" s="8">
        <f t="shared" si="871"/>
        <v>1369000</v>
      </c>
      <c r="AA980" s="8">
        <f t="shared" si="872"/>
        <v>729000</v>
      </c>
      <c r="AB980" s="8">
        <f t="shared" si="873"/>
        <v>729000</v>
      </c>
      <c r="AC980" s="8">
        <f t="shared" si="874"/>
        <v>583000</v>
      </c>
      <c r="AD980" s="8">
        <f t="shared" si="875"/>
        <v>1000</v>
      </c>
      <c r="AE980" s="8">
        <f t="shared" si="876"/>
        <v>27000</v>
      </c>
      <c r="AF980" s="8">
        <f t="shared" si="877"/>
        <v>82000</v>
      </c>
      <c r="AG980" s="8">
        <f t="shared" si="878"/>
        <v>62000</v>
      </c>
      <c r="AH980" s="8">
        <f t="shared" si="879"/>
        <v>225000</v>
      </c>
      <c r="AI980" s="8">
        <f t="shared" si="880"/>
        <v>86000</v>
      </c>
      <c r="AJ980" s="8">
        <f t="shared" si="881"/>
        <v>100000</v>
      </c>
      <c r="AK980" s="8">
        <f t="shared" si="882"/>
        <v>57000</v>
      </c>
    </row>
    <row r="981" spans="1:37" ht="16" x14ac:dyDescent="0.2">
      <c r="A981" s="7" t="s">
        <v>880</v>
      </c>
      <c r="B981" s="7" t="s">
        <v>879</v>
      </c>
      <c r="C981" s="7" t="s">
        <v>777</v>
      </c>
      <c r="D981" s="7" t="s">
        <v>786</v>
      </c>
      <c r="E981" s="8">
        <v>2020</v>
      </c>
      <c r="F981" s="8">
        <v>22</v>
      </c>
      <c r="G981" s="8">
        <v>22</v>
      </c>
      <c r="H981" s="8">
        <v>833000</v>
      </c>
      <c r="I981" s="8">
        <v>748000</v>
      </c>
      <c r="J981" s="8">
        <v>363000</v>
      </c>
      <c r="K981" s="8">
        <v>363000</v>
      </c>
      <c r="L981" s="8">
        <v>365000</v>
      </c>
      <c r="M981" s="8">
        <v>1000</v>
      </c>
      <c r="N981" s="8">
        <v>18000</v>
      </c>
      <c r="O981" s="8">
        <v>52000</v>
      </c>
      <c r="P981" s="8">
        <v>31000</v>
      </c>
      <c r="Q981" s="8">
        <v>171000</v>
      </c>
      <c r="R981" s="8">
        <v>34000</v>
      </c>
      <c r="S981" s="8">
        <v>58000</v>
      </c>
      <c r="T981" s="8">
        <v>20000</v>
      </c>
      <c r="V981" t="s">
        <v>299</v>
      </c>
      <c r="W981" s="8">
        <f t="shared" si="883"/>
        <v>57</v>
      </c>
      <c r="X981" s="8">
        <f t="shared" si="869"/>
        <v>57</v>
      </c>
      <c r="Y981" s="8">
        <f t="shared" si="870"/>
        <v>1632000</v>
      </c>
      <c r="Z981" s="8">
        <f t="shared" si="871"/>
        <v>1516000</v>
      </c>
      <c r="AA981" s="8">
        <f t="shared" si="872"/>
        <v>739000</v>
      </c>
      <c r="AB981" s="8">
        <f t="shared" si="873"/>
        <v>739000</v>
      </c>
      <c r="AC981" s="8">
        <f t="shared" si="874"/>
        <v>711000</v>
      </c>
      <c r="AD981" s="8">
        <f t="shared" si="875"/>
        <v>1000</v>
      </c>
      <c r="AE981" s="8">
        <f t="shared" si="876"/>
        <v>30000</v>
      </c>
      <c r="AF981" s="8">
        <f t="shared" si="877"/>
        <v>104000</v>
      </c>
      <c r="AG981" s="8">
        <f t="shared" si="878"/>
        <v>64000</v>
      </c>
      <c r="AH981" s="8">
        <f t="shared" si="879"/>
        <v>333000</v>
      </c>
      <c r="AI981" s="8">
        <f t="shared" si="880"/>
        <v>62000</v>
      </c>
      <c r="AJ981" s="8">
        <f t="shared" si="881"/>
        <v>117000</v>
      </c>
      <c r="AK981" s="8">
        <f t="shared" si="882"/>
        <v>66000</v>
      </c>
    </row>
    <row r="982" spans="1:37" ht="16" x14ac:dyDescent="0.2">
      <c r="A982" s="7" t="s">
        <v>880</v>
      </c>
      <c r="B982" s="7" t="s">
        <v>879</v>
      </c>
      <c r="C982" s="7" t="s">
        <v>777</v>
      </c>
      <c r="D982" s="7" t="s">
        <v>786</v>
      </c>
      <c r="E982" s="8">
        <v>2021</v>
      </c>
      <c r="F982" s="8">
        <v>22</v>
      </c>
      <c r="G982" s="8">
        <v>22</v>
      </c>
      <c r="H982" s="8">
        <v>835000</v>
      </c>
      <c r="I982" s="8">
        <v>717000</v>
      </c>
      <c r="J982" s="8">
        <v>364000</v>
      </c>
      <c r="K982" s="8">
        <v>364000</v>
      </c>
      <c r="L982" s="8">
        <v>326000</v>
      </c>
      <c r="M982" s="8">
        <v>10000</v>
      </c>
      <c r="N982" s="8">
        <v>15000</v>
      </c>
      <c r="O982" s="8">
        <v>30000</v>
      </c>
      <c r="P982" s="8">
        <v>28000</v>
      </c>
      <c r="Q982" s="8">
        <v>138000</v>
      </c>
      <c r="R982" s="8">
        <v>52000</v>
      </c>
      <c r="S982" s="8">
        <v>53000</v>
      </c>
      <c r="T982" s="8">
        <v>27000</v>
      </c>
      <c r="V982" t="s">
        <v>299</v>
      </c>
      <c r="W982" s="8">
        <f t="shared" si="883"/>
        <v>63</v>
      </c>
      <c r="X982" s="8">
        <f t="shared" si="869"/>
        <v>63</v>
      </c>
      <c r="Y982" s="8">
        <f t="shared" si="870"/>
        <v>1783000</v>
      </c>
      <c r="Z982" s="8">
        <f t="shared" si="871"/>
        <v>1571000</v>
      </c>
      <c r="AA982" s="8">
        <f t="shared" si="872"/>
        <v>779000</v>
      </c>
      <c r="AB982" s="8">
        <f t="shared" si="873"/>
        <v>779000</v>
      </c>
      <c r="AC982" s="8">
        <f t="shared" si="874"/>
        <v>715000</v>
      </c>
      <c r="AD982" s="8">
        <f t="shared" si="875"/>
        <v>21000</v>
      </c>
      <c r="AE982" s="8">
        <f t="shared" si="876"/>
        <v>31000</v>
      </c>
      <c r="AF982" s="8">
        <f t="shared" si="877"/>
        <v>60000</v>
      </c>
      <c r="AG982" s="8">
        <f t="shared" si="878"/>
        <v>58000</v>
      </c>
      <c r="AH982" s="8">
        <f t="shared" si="879"/>
        <v>339000</v>
      </c>
      <c r="AI982" s="8">
        <f t="shared" si="880"/>
        <v>102000</v>
      </c>
      <c r="AJ982" s="8">
        <f t="shared" si="881"/>
        <v>104000</v>
      </c>
      <c r="AK982" s="8">
        <f t="shared" si="882"/>
        <v>77000</v>
      </c>
    </row>
    <row r="983" spans="1:37" ht="16" x14ac:dyDescent="0.2">
      <c r="A983" s="7" t="s">
        <v>880</v>
      </c>
      <c r="B983" s="7" t="s">
        <v>879</v>
      </c>
      <c r="C983" s="7" t="s">
        <v>777</v>
      </c>
      <c r="D983" s="7" t="s">
        <v>786</v>
      </c>
      <c r="E983" s="8">
        <v>2022</v>
      </c>
      <c r="F983" s="8">
        <v>16</v>
      </c>
      <c r="G983" s="8">
        <v>16</v>
      </c>
      <c r="H983" s="8">
        <v>736000</v>
      </c>
      <c r="I983" s="8">
        <v>629000</v>
      </c>
      <c r="J983" s="8">
        <v>359000</v>
      </c>
      <c r="K983" s="8">
        <v>359000</v>
      </c>
      <c r="L983" s="8">
        <v>251000</v>
      </c>
      <c r="M983" s="8">
        <v>4000</v>
      </c>
      <c r="N983" s="8">
        <v>14000</v>
      </c>
      <c r="O983" s="8">
        <v>29000</v>
      </c>
      <c r="P983" s="8">
        <v>26000</v>
      </c>
      <c r="Q983" s="8">
        <v>61000</v>
      </c>
      <c r="R983" s="8">
        <v>61000</v>
      </c>
      <c r="S983" s="8">
        <v>56000</v>
      </c>
      <c r="T983" s="8">
        <v>19000</v>
      </c>
      <c r="V983" t="s">
        <v>299</v>
      </c>
      <c r="W983" s="8">
        <f>SUM(F975,F983)</f>
        <v>57</v>
      </c>
      <c r="X983" s="8">
        <f t="shared" si="869"/>
        <v>57</v>
      </c>
      <c r="Y983" s="8">
        <f t="shared" si="870"/>
        <v>1628000</v>
      </c>
      <c r="Z983" s="8">
        <f t="shared" si="871"/>
        <v>1436000</v>
      </c>
      <c r="AA983" s="8">
        <f t="shared" si="872"/>
        <v>794000</v>
      </c>
      <c r="AB983" s="8">
        <f t="shared" si="873"/>
        <v>794000</v>
      </c>
      <c r="AC983" s="8">
        <f t="shared" si="874"/>
        <v>574000</v>
      </c>
      <c r="AD983" s="8">
        <f t="shared" si="875"/>
        <v>14000</v>
      </c>
      <c r="AE983" s="8">
        <f t="shared" si="876"/>
        <v>40000</v>
      </c>
      <c r="AF983" s="8">
        <f t="shared" si="877"/>
        <v>58000</v>
      </c>
      <c r="AG983" s="8">
        <f t="shared" si="878"/>
        <v>51000</v>
      </c>
      <c r="AH983" s="8">
        <f t="shared" si="879"/>
        <v>177000</v>
      </c>
      <c r="AI983" s="8">
        <f t="shared" si="880"/>
        <v>119000</v>
      </c>
      <c r="AJ983" s="8">
        <f t="shared" si="881"/>
        <v>115000</v>
      </c>
      <c r="AK983" s="8">
        <f t="shared" si="882"/>
        <v>68000</v>
      </c>
    </row>
    <row r="984" spans="1:37" x14ac:dyDescent="0.2">
      <c r="A984" s="7" t="s">
        <v>878</v>
      </c>
      <c r="B984" s="7" t="s">
        <v>877</v>
      </c>
      <c r="C984" s="7" t="s">
        <v>777</v>
      </c>
      <c r="D984" s="7" t="s">
        <v>786</v>
      </c>
      <c r="E984" s="8">
        <v>2015</v>
      </c>
      <c r="F984" s="8">
        <v>312</v>
      </c>
      <c r="G984" s="8">
        <v>312</v>
      </c>
      <c r="H984" s="8">
        <v>3474000</v>
      </c>
      <c r="I984" s="8">
        <v>3120000</v>
      </c>
      <c r="J984" s="8">
        <v>1829000</v>
      </c>
      <c r="K984" s="8">
        <v>1829000</v>
      </c>
      <c r="L984" s="8">
        <v>1109000</v>
      </c>
      <c r="M984" s="8">
        <v>70000</v>
      </c>
      <c r="N984" s="8">
        <v>71000</v>
      </c>
      <c r="O984" s="8">
        <v>138000</v>
      </c>
      <c r="P984" s="8">
        <v>235000</v>
      </c>
      <c r="Q984" s="8">
        <v>391000</v>
      </c>
      <c r="R984" s="8">
        <v>163000</v>
      </c>
      <c r="S984" s="8">
        <v>41000</v>
      </c>
      <c r="T984" s="8">
        <v>182000</v>
      </c>
    </row>
    <row r="985" spans="1:37" x14ac:dyDescent="0.2">
      <c r="A985" s="7" t="s">
        <v>878</v>
      </c>
      <c r="B985" s="7" t="s">
        <v>877</v>
      </c>
      <c r="C985" s="7" t="s">
        <v>777</v>
      </c>
      <c r="D985" s="7" t="s">
        <v>786</v>
      </c>
      <c r="E985" s="8">
        <v>2016</v>
      </c>
      <c r="F985" s="8">
        <v>316</v>
      </c>
      <c r="G985" s="8">
        <v>316</v>
      </c>
      <c r="H985" s="8">
        <v>3452000</v>
      </c>
      <c r="I985" s="8">
        <v>3217000</v>
      </c>
      <c r="J985" s="8">
        <v>1981000</v>
      </c>
      <c r="K985" s="8">
        <v>1981000</v>
      </c>
      <c r="L985" s="8">
        <v>1055000</v>
      </c>
      <c r="M985" s="8">
        <v>77000</v>
      </c>
      <c r="N985" s="8">
        <v>74000</v>
      </c>
      <c r="O985" s="8">
        <v>107000</v>
      </c>
      <c r="P985" s="8">
        <v>236000</v>
      </c>
      <c r="Q985" s="8">
        <v>376000</v>
      </c>
      <c r="R985" s="8">
        <v>151000</v>
      </c>
      <c r="S985" s="8">
        <v>34000</v>
      </c>
      <c r="T985" s="8">
        <v>181000</v>
      </c>
    </row>
    <row r="986" spans="1:37" x14ac:dyDescent="0.2">
      <c r="A986" s="7" t="s">
        <v>878</v>
      </c>
      <c r="B986" s="7" t="s">
        <v>877</v>
      </c>
      <c r="C986" s="7" t="s">
        <v>777</v>
      </c>
      <c r="D986" s="7" t="s">
        <v>786</v>
      </c>
      <c r="E986" s="8">
        <v>2017</v>
      </c>
      <c r="F986" s="8">
        <v>329</v>
      </c>
      <c r="G986" s="8">
        <v>329</v>
      </c>
      <c r="H986" s="8">
        <v>4197000</v>
      </c>
      <c r="I986" s="8">
        <v>3327000</v>
      </c>
      <c r="J986" s="8">
        <v>2078000</v>
      </c>
      <c r="K986" s="8">
        <v>2078000</v>
      </c>
      <c r="L986" s="8">
        <v>1054000</v>
      </c>
      <c r="M986" s="8">
        <v>78000</v>
      </c>
      <c r="N986" s="8">
        <v>67000</v>
      </c>
      <c r="O986" s="8">
        <v>97000</v>
      </c>
      <c r="P986" s="8">
        <v>249000</v>
      </c>
      <c r="Q986" s="8">
        <v>359000</v>
      </c>
      <c r="R986" s="8">
        <v>168000</v>
      </c>
      <c r="S986" s="8">
        <v>36000</v>
      </c>
      <c r="T986" s="8">
        <v>195000</v>
      </c>
    </row>
    <row r="987" spans="1:37" x14ac:dyDescent="0.2">
      <c r="A987" s="7" t="s">
        <v>878</v>
      </c>
      <c r="B987" s="7" t="s">
        <v>877</v>
      </c>
      <c r="C987" s="7" t="s">
        <v>777</v>
      </c>
      <c r="D987" s="7" t="s">
        <v>786</v>
      </c>
      <c r="E987" s="8">
        <v>2018</v>
      </c>
      <c r="F987" s="8">
        <v>323</v>
      </c>
      <c r="G987" s="8">
        <v>323</v>
      </c>
      <c r="H987" s="8">
        <v>3808000</v>
      </c>
      <c r="I987" s="8">
        <v>3504000</v>
      </c>
      <c r="J987" s="8">
        <v>2120000</v>
      </c>
      <c r="K987" s="8">
        <v>2120000</v>
      </c>
      <c r="L987" s="8">
        <v>1172000</v>
      </c>
      <c r="M987" s="8">
        <v>81000</v>
      </c>
      <c r="N987" s="8">
        <v>95000</v>
      </c>
      <c r="O987" s="8">
        <v>99000</v>
      </c>
      <c r="P987" s="8">
        <v>250000</v>
      </c>
      <c r="Q987" s="8">
        <v>408000</v>
      </c>
      <c r="R987" s="8">
        <v>188000</v>
      </c>
      <c r="S987" s="8">
        <v>51000</v>
      </c>
      <c r="T987" s="8">
        <v>212000</v>
      </c>
    </row>
    <row r="988" spans="1:37" x14ac:dyDescent="0.2">
      <c r="A988" s="7" t="s">
        <v>878</v>
      </c>
      <c r="B988" s="7" t="s">
        <v>877</v>
      </c>
      <c r="C988" s="7" t="s">
        <v>777</v>
      </c>
      <c r="D988" s="7" t="s">
        <v>786</v>
      </c>
      <c r="E988" s="8">
        <v>2019</v>
      </c>
      <c r="F988" s="8">
        <v>310</v>
      </c>
      <c r="G988" s="8">
        <v>310</v>
      </c>
      <c r="H988" s="8">
        <v>3697000</v>
      </c>
      <c r="I988" s="8">
        <v>3457000</v>
      </c>
      <c r="J988" s="8">
        <v>2126000</v>
      </c>
      <c r="K988" s="8">
        <v>2126000</v>
      </c>
      <c r="L988" s="8">
        <v>1127000</v>
      </c>
      <c r="M988" s="8">
        <v>88000</v>
      </c>
      <c r="N988" s="8">
        <v>103000</v>
      </c>
      <c r="O988" s="8">
        <v>97000</v>
      </c>
      <c r="P988" s="8">
        <v>258000</v>
      </c>
      <c r="Q988" s="8">
        <v>348000</v>
      </c>
      <c r="R988" s="8">
        <v>186000</v>
      </c>
      <c r="S988" s="8">
        <v>47000</v>
      </c>
      <c r="T988" s="8">
        <v>204000</v>
      </c>
    </row>
    <row r="989" spans="1:37" x14ac:dyDescent="0.2">
      <c r="A989" s="7" t="s">
        <v>878</v>
      </c>
      <c r="B989" s="7" t="s">
        <v>877</v>
      </c>
      <c r="C989" s="7" t="s">
        <v>777</v>
      </c>
      <c r="D989" s="7" t="s">
        <v>786</v>
      </c>
      <c r="E989" s="8">
        <v>2020</v>
      </c>
      <c r="F989" s="8">
        <v>321</v>
      </c>
      <c r="G989" s="8">
        <v>321</v>
      </c>
      <c r="H989" s="8">
        <v>3633000</v>
      </c>
      <c r="I989" s="8">
        <v>3456000</v>
      </c>
      <c r="J989" s="8">
        <v>2069000</v>
      </c>
      <c r="K989" s="8">
        <v>2069000</v>
      </c>
      <c r="L989" s="8">
        <v>1194000</v>
      </c>
      <c r="M989" s="8">
        <v>80000</v>
      </c>
      <c r="N989" s="8">
        <v>113000</v>
      </c>
      <c r="O989" s="8">
        <v>106000</v>
      </c>
      <c r="P989" s="8">
        <v>263000</v>
      </c>
      <c r="Q989" s="8">
        <v>404000</v>
      </c>
      <c r="R989" s="8">
        <v>173000</v>
      </c>
      <c r="S989" s="8">
        <v>55000</v>
      </c>
      <c r="T989" s="8">
        <v>193000</v>
      </c>
    </row>
    <row r="990" spans="1:37" x14ac:dyDescent="0.2">
      <c r="A990" s="7" t="s">
        <v>878</v>
      </c>
      <c r="B990" s="7" t="s">
        <v>877</v>
      </c>
      <c r="C990" s="7" t="s">
        <v>777</v>
      </c>
      <c r="D990" s="7" t="s">
        <v>786</v>
      </c>
      <c r="E990" s="8">
        <v>2021</v>
      </c>
      <c r="F990" s="8">
        <v>307</v>
      </c>
      <c r="G990" s="8">
        <v>307</v>
      </c>
      <c r="H990" s="8">
        <v>4143000</v>
      </c>
      <c r="I990" s="8">
        <v>3933000</v>
      </c>
      <c r="J990" s="8">
        <v>2420000</v>
      </c>
      <c r="K990" s="8">
        <v>2420000</v>
      </c>
      <c r="L990" s="8">
        <v>1219000</v>
      </c>
      <c r="M990" s="8">
        <v>82000</v>
      </c>
      <c r="N990" s="8">
        <v>99000</v>
      </c>
      <c r="O990" s="8">
        <v>103000</v>
      </c>
      <c r="P990" s="8">
        <v>292000</v>
      </c>
      <c r="Q990" s="8">
        <v>424000</v>
      </c>
      <c r="R990" s="8">
        <v>161000</v>
      </c>
      <c r="S990" s="8">
        <v>58000</v>
      </c>
      <c r="T990" s="8">
        <v>294000</v>
      </c>
    </row>
    <row r="991" spans="1:37" x14ac:dyDescent="0.2">
      <c r="A991" s="7" t="s">
        <v>878</v>
      </c>
      <c r="B991" s="7" t="s">
        <v>877</v>
      </c>
      <c r="C991" s="7" t="s">
        <v>777</v>
      </c>
      <c r="D991" s="7" t="s">
        <v>786</v>
      </c>
      <c r="E991" s="8">
        <v>2022</v>
      </c>
      <c r="F991" s="8">
        <v>319</v>
      </c>
      <c r="G991" s="8">
        <v>319</v>
      </c>
      <c r="H991" s="8">
        <v>4561000</v>
      </c>
      <c r="I991" s="8">
        <v>4078000</v>
      </c>
      <c r="J991" s="8">
        <v>2478000</v>
      </c>
      <c r="K991" s="8">
        <v>2478000</v>
      </c>
      <c r="L991" s="8">
        <v>1322000</v>
      </c>
      <c r="M991" s="8">
        <v>85000</v>
      </c>
      <c r="N991" s="8">
        <v>114000</v>
      </c>
      <c r="O991" s="8">
        <v>121000</v>
      </c>
      <c r="P991" s="8">
        <v>272000</v>
      </c>
      <c r="Q991" s="8">
        <v>461000</v>
      </c>
      <c r="R991" s="8">
        <v>195000</v>
      </c>
      <c r="S991" s="8">
        <v>74000</v>
      </c>
      <c r="T991" s="8">
        <v>278000</v>
      </c>
    </row>
    <row r="992" spans="1:37" ht="16" x14ac:dyDescent="0.2">
      <c r="A992" s="7" t="s">
        <v>876</v>
      </c>
      <c r="B992" s="7" t="s">
        <v>875</v>
      </c>
      <c r="C992" s="7" t="s">
        <v>777</v>
      </c>
      <c r="D992" s="7" t="s">
        <v>786</v>
      </c>
      <c r="E992" s="8">
        <v>2015</v>
      </c>
      <c r="F992" s="8">
        <v>165</v>
      </c>
      <c r="G992" s="8">
        <v>165</v>
      </c>
      <c r="H992" s="8">
        <v>2800000</v>
      </c>
      <c r="I992" s="8">
        <v>2398000</v>
      </c>
      <c r="J992" s="8">
        <v>1545000</v>
      </c>
      <c r="K992" s="8">
        <v>1545000</v>
      </c>
      <c r="L992" s="8">
        <v>830000</v>
      </c>
      <c r="M992" s="8">
        <v>78000</v>
      </c>
      <c r="N992" s="8">
        <v>52000</v>
      </c>
      <c r="O992" s="8">
        <v>125000</v>
      </c>
      <c r="P992" s="8">
        <v>143000</v>
      </c>
      <c r="Q992" s="8">
        <v>267000</v>
      </c>
      <c r="R992" s="8">
        <v>120000</v>
      </c>
      <c r="S992" s="8">
        <v>45000</v>
      </c>
      <c r="T992" s="8">
        <v>23000</v>
      </c>
      <c r="V992" t="s">
        <v>24</v>
      </c>
      <c r="W992" s="8">
        <f>SUM(F984,F992)</f>
        <v>477</v>
      </c>
      <c r="X992" s="8">
        <f t="shared" ref="X992:X999" si="884">SUM(G984,G992)</f>
        <v>477</v>
      </c>
      <c r="Y992" s="8">
        <f t="shared" ref="Y992:Y999" si="885">SUM(H984,H992)</f>
        <v>6274000</v>
      </c>
      <c r="Z992" s="8">
        <f t="shared" ref="Z992:Z999" si="886">SUM(I984,I992)</f>
        <v>5518000</v>
      </c>
      <c r="AA992" s="8">
        <f t="shared" ref="AA992:AA999" si="887">SUM(J984,J992)</f>
        <v>3374000</v>
      </c>
      <c r="AB992" s="8">
        <f t="shared" ref="AB992:AB999" si="888">SUM(K984,K992)</f>
        <v>3374000</v>
      </c>
      <c r="AC992" s="8">
        <f t="shared" ref="AC992:AC999" si="889">SUM(L984,L992)</f>
        <v>1939000</v>
      </c>
      <c r="AD992" s="8">
        <f t="shared" ref="AD992:AD999" si="890">SUM(M984,M992)</f>
        <v>148000</v>
      </c>
      <c r="AE992" s="8">
        <f t="shared" ref="AE992:AE999" si="891">SUM(N984,N992)</f>
        <v>123000</v>
      </c>
      <c r="AF992" s="8">
        <f t="shared" ref="AF992:AF999" si="892">SUM(O984,O992)</f>
        <v>263000</v>
      </c>
      <c r="AG992" s="8">
        <f t="shared" ref="AG992:AG999" si="893">SUM(P984,P992)</f>
        <v>378000</v>
      </c>
      <c r="AH992" s="8">
        <f t="shared" ref="AH992:AH999" si="894">SUM(Q984,Q992)</f>
        <v>658000</v>
      </c>
      <c r="AI992" s="8">
        <f t="shared" ref="AI992:AI999" si="895">SUM(R984,R992)</f>
        <v>283000</v>
      </c>
      <c r="AJ992" s="8">
        <f t="shared" ref="AJ992:AJ999" si="896">SUM(S984,S992)</f>
        <v>86000</v>
      </c>
      <c r="AK992" s="8">
        <f t="shared" ref="AK992:AK999" si="897">SUM(T984,T992)</f>
        <v>205000</v>
      </c>
    </row>
    <row r="993" spans="1:37" ht="16" x14ac:dyDescent="0.2">
      <c r="A993" s="7" t="s">
        <v>876</v>
      </c>
      <c r="B993" s="7" t="s">
        <v>875</v>
      </c>
      <c r="C993" s="7" t="s">
        <v>777</v>
      </c>
      <c r="D993" s="7" t="s">
        <v>786</v>
      </c>
      <c r="E993" s="8">
        <v>2016</v>
      </c>
      <c r="F993" s="8">
        <v>157</v>
      </c>
      <c r="G993" s="8">
        <v>157</v>
      </c>
      <c r="H993" s="8">
        <v>2696000</v>
      </c>
      <c r="I993" s="8">
        <v>2332000</v>
      </c>
      <c r="J993" s="8">
        <v>1578000</v>
      </c>
      <c r="K993" s="8">
        <v>1578000</v>
      </c>
      <c r="L993" s="8">
        <v>743000</v>
      </c>
      <c r="M993" s="8">
        <v>44000</v>
      </c>
      <c r="N993" s="8">
        <v>50000</v>
      </c>
      <c r="O993" s="8">
        <v>96000</v>
      </c>
      <c r="P993" s="8">
        <v>148000</v>
      </c>
      <c r="Q993" s="8">
        <v>259000</v>
      </c>
      <c r="R993" s="8">
        <v>113000</v>
      </c>
      <c r="S993" s="8">
        <v>33000</v>
      </c>
      <c r="T993" s="8">
        <v>11000</v>
      </c>
      <c r="V993" t="s">
        <v>24</v>
      </c>
      <c r="W993" s="8">
        <f t="shared" ref="W993:W998" si="898">SUM(F985,F993)</f>
        <v>473</v>
      </c>
      <c r="X993" s="8">
        <f t="shared" si="884"/>
        <v>473</v>
      </c>
      <c r="Y993" s="8">
        <f t="shared" si="885"/>
        <v>6148000</v>
      </c>
      <c r="Z993" s="8">
        <f t="shared" si="886"/>
        <v>5549000</v>
      </c>
      <c r="AA993" s="8">
        <f t="shared" si="887"/>
        <v>3559000</v>
      </c>
      <c r="AB993" s="8">
        <f t="shared" si="888"/>
        <v>3559000</v>
      </c>
      <c r="AC993" s="8">
        <f t="shared" si="889"/>
        <v>1798000</v>
      </c>
      <c r="AD993" s="8">
        <f t="shared" si="890"/>
        <v>121000</v>
      </c>
      <c r="AE993" s="8">
        <f t="shared" si="891"/>
        <v>124000</v>
      </c>
      <c r="AF993" s="8">
        <f t="shared" si="892"/>
        <v>203000</v>
      </c>
      <c r="AG993" s="8">
        <f t="shared" si="893"/>
        <v>384000</v>
      </c>
      <c r="AH993" s="8">
        <f t="shared" si="894"/>
        <v>635000</v>
      </c>
      <c r="AI993" s="8">
        <f t="shared" si="895"/>
        <v>264000</v>
      </c>
      <c r="AJ993" s="8">
        <f t="shared" si="896"/>
        <v>67000</v>
      </c>
      <c r="AK993" s="8">
        <f t="shared" si="897"/>
        <v>192000</v>
      </c>
    </row>
    <row r="994" spans="1:37" ht="16" x14ac:dyDescent="0.2">
      <c r="A994" s="7" t="s">
        <v>876</v>
      </c>
      <c r="B994" s="7" t="s">
        <v>875</v>
      </c>
      <c r="C994" s="7" t="s">
        <v>777</v>
      </c>
      <c r="D994" s="7" t="s">
        <v>786</v>
      </c>
      <c r="E994" s="8">
        <v>2017</v>
      </c>
      <c r="F994" s="8">
        <v>160</v>
      </c>
      <c r="G994" s="8">
        <v>160</v>
      </c>
      <c r="H994" s="8">
        <v>3578000</v>
      </c>
      <c r="I994" s="8">
        <v>2496000</v>
      </c>
      <c r="J994" s="8">
        <v>1709000</v>
      </c>
      <c r="K994" s="8">
        <v>1709000</v>
      </c>
      <c r="L994" s="8">
        <v>779000</v>
      </c>
      <c r="M994" s="8">
        <v>71000</v>
      </c>
      <c r="N994" s="8">
        <v>52000</v>
      </c>
      <c r="O994" s="8">
        <v>81000</v>
      </c>
      <c r="P994" s="8">
        <v>149000</v>
      </c>
      <c r="Q994" s="8">
        <v>266000</v>
      </c>
      <c r="R994" s="8">
        <v>124000</v>
      </c>
      <c r="S994" s="8">
        <v>36000</v>
      </c>
      <c r="T994" s="8">
        <v>8000</v>
      </c>
      <c r="V994" t="s">
        <v>24</v>
      </c>
      <c r="W994" s="8">
        <f t="shared" si="898"/>
        <v>489</v>
      </c>
      <c r="X994" s="8">
        <f t="shared" si="884"/>
        <v>489</v>
      </c>
      <c r="Y994" s="8">
        <f t="shared" si="885"/>
        <v>7775000</v>
      </c>
      <c r="Z994" s="8">
        <f t="shared" si="886"/>
        <v>5823000</v>
      </c>
      <c r="AA994" s="8">
        <f t="shared" si="887"/>
        <v>3787000</v>
      </c>
      <c r="AB994" s="8">
        <f t="shared" si="888"/>
        <v>3787000</v>
      </c>
      <c r="AC994" s="8">
        <f t="shared" si="889"/>
        <v>1833000</v>
      </c>
      <c r="AD994" s="8">
        <f t="shared" si="890"/>
        <v>149000</v>
      </c>
      <c r="AE994" s="8">
        <f t="shared" si="891"/>
        <v>119000</v>
      </c>
      <c r="AF994" s="8">
        <f t="shared" si="892"/>
        <v>178000</v>
      </c>
      <c r="AG994" s="8">
        <f t="shared" si="893"/>
        <v>398000</v>
      </c>
      <c r="AH994" s="8">
        <f t="shared" si="894"/>
        <v>625000</v>
      </c>
      <c r="AI994" s="8">
        <f t="shared" si="895"/>
        <v>292000</v>
      </c>
      <c r="AJ994" s="8">
        <f t="shared" si="896"/>
        <v>72000</v>
      </c>
      <c r="AK994" s="8">
        <f t="shared" si="897"/>
        <v>203000</v>
      </c>
    </row>
    <row r="995" spans="1:37" ht="16" x14ac:dyDescent="0.2">
      <c r="A995" s="7" t="s">
        <v>876</v>
      </c>
      <c r="B995" s="7" t="s">
        <v>875</v>
      </c>
      <c r="C995" s="7" t="s">
        <v>777</v>
      </c>
      <c r="D995" s="7" t="s">
        <v>786</v>
      </c>
      <c r="E995" s="8">
        <v>2018</v>
      </c>
      <c r="F995" s="8">
        <v>161</v>
      </c>
      <c r="G995" s="8">
        <v>161</v>
      </c>
      <c r="H995" s="8">
        <v>2756000</v>
      </c>
      <c r="I995" s="8">
        <v>2469000</v>
      </c>
      <c r="J995" s="8">
        <v>1679000</v>
      </c>
      <c r="K995" s="8">
        <v>1679000</v>
      </c>
      <c r="L995" s="8">
        <v>790000</v>
      </c>
      <c r="M995" s="8">
        <v>71000</v>
      </c>
      <c r="N995" s="8">
        <v>63000</v>
      </c>
      <c r="O995" s="8">
        <v>89000</v>
      </c>
      <c r="P995" s="8">
        <v>150000</v>
      </c>
      <c r="Q995" s="8">
        <v>231000</v>
      </c>
      <c r="R995" s="8">
        <v>138000</v>
      </c>
      <c r="S995" s="8">
        <v>48000</v>
      </c>
      <c r="T995" s="8">
        <v>0</v>
      </c>
      <c r="V995" t="s">
        <v>24</v>
      </c>
      <c r="W995" s="8">
        <f t="shared" si="898"/>
        <v>484</v>
      </c>
      <c r="X995" s="8">
        <f t="shared" si="884"/>
        <v>484</v>
      </c>
      <c r="Y995" s="8">
        <f t="shared" si="885"/>
        <v>6564000</v>
      </c>
      <c r="Z995" s="8">
        <f t="shared" si="886"/>
        <v>5973000</v>
      </c>
      <c r="AA995" s="8">
        <f t="shared" si="887"/>
        <v>3799000</v>
      </c>
      <c r="AB995" s="8">
        <f t="shared" si="888"/>
        <v>3799000</v>
      </c>
      <c r="AC995" s="8">
        <f t="shared" si="889"/>
        <v>1962000</v>
      </c>
      <c r="AD995" s="8">
        <f t="shared" si="890"/>
        <v>152000</v>
      </c>
      <c r="AE995" s="8">
        <f t="shared" si="891"/>
        <v>158000</v>
      </c>
      <c r="AF995" s="8">
        <f t="shared" si="892"/>
        <v>188000</v>
      </c>
      <c r="AG995" s="8">
        <f t="shared" si="893"/>
        <v>400000</v>
      </c>
      <c r="AH995" s="8">
        <f t="shared" si="894"/>
        <v>639000</v>
      </c>
      <c r="AI995" s="8">
        <f t="shared" si="895"/>
        <v>326000</v>
      </c>
      <c r="AJ995" s="8">
        <f t="shared" si="896"/>
        <v>99000</v>
      </c>
      <c r="AK995" s="8">
        <f t="shared" si="897"/>
        <v>212000</v>
      </c>
    </row>
    <row r="996" spans="1:37" ht="16" x14ac:dyDescent="0.2">
      <c r="A996" s="7" t="s">
        <v>876</v>
      </c>
      <c r="B996" s="7" t="s">
        <v>875</v>
      </c>
      <c r="C996" s="7" t="s">
        <v>777</v>
      </c>
      <c r="D996" s="7" t="s">
        <v>786</v>
      </c>
      <c r="E996" s="8">
        <v>2019</v>
      </c>
      <c r="F996" s="8">
        <v>182</v>
      </c>
      <c r="G996" s="8">
        <v>182</v>
      </c>
      <c r="H996" s="8">
        <v>2820000</v>
      </c>
      <c r="I996" s="8">
        <v>2567000</v>
      </c>
      <c r="J996" s="8">
        <v>1675000</v>
      </c>
      <c r="K996" s="8">
        <v>1675000</v>
      </c>
      <c r="L996" s="8">
        <v>892000</v>
      </c>
      <c r="M996" s="8">
        <v>76000</v>
      </c>
      <c r="N996" s="8">
        <v>64000</v>
      </c>
      <c r="O996" s="8">
        <v>87000</v>
      </c>
      <c r="P996" s="8">
        <v>235000</v>
      </c>
      <c r="Q996" s="8">
        <v>254000</v>
      </c>
      <c r="R996" s="8">
        <v>133000</v>
      </c>
      <c r="S996" s="8">
        <v>43000</v>
      </c>
      <c r="T996" s="8">
        <v>0</v>
      </c>
      <c r="V996" t="s">
        <v>24</v>
      </c>
      <c r="W996" s="8">
        <f t="shared" si="898"/>
        <v>492</v>
      </c>
      <c r="X996" s="8">
        <f t="shared" si="884"/>
        <v>492</v>
      </c>
      <c r="Y996" s="8">
        <f t="shared" si="885"/>
        <v>6517000</v>
      </c>
      <c r="Z996" s="8">
        <f t="shared" si="886"/>
        <v>6024000</v>
      </c>
      <c r="AA996" s="8">
        <f t="shared" si="887"/>
        <v>3801000</v>
      </c>
      <c r="AB996" s="8">
        <f t="shared" si="888"/>
        <v>3801000</v>
      </c>
      <c r="AC996" s="8">
        <f t="shared" si="889"/>
        <v>2019000</v>
      </c>
      <c r="AD996" s="8">
        <f t="shared" si="890"/>
        <v>164000</v>
      </c>
      <c r="AE996" s="8">
        <f t="shared" si="891"/>
        <v>167000</v>
      </c>
      <c r="AF996" s="8">
        <f t="shared" si="892"/>
        <v>184000</v>
      </c>
      <c r="AG996" s="8">
        <f t="shared" si="893"/>
        <v>493000</v>
      </c>
      <c r="AH996" s="8">
        <f t="shared" si="894"/>
        <v>602000</v>
      </c>
      <c r="AI996" s="8">
        <f t="shared" si="895"/>
        <v>319000</v>
      </c>
      <c r="AJ996" s="8">
        <f t="shared" si="896"/>
        <v>90000</v>
      </c>
      <c r="AK996" s="8">
        <f t="shared" si="897"/>
        <v>204000</v>
      </c>
    </row>
    <row r="997" spans="1:37" ht="16" x14ac:dyDescent="0.2">
      <c r="A997" s="7" t="s">
        <v>876</v>
      </c>
      <c r="B997" s="7" t="s">
        <v>875</v>
      </c>
      <c r="C997" s="7" t="s">
        <v>777</v>
      </c>
      <c r="D997" s="7" t="s">
        <v>786</v>
      </c>
      <c r="E997" s="8">
        <v>2020</v>
      </c>
      <c r="F997" s="8">
        <v>191</v>
      </c>
      <c r="G997" s="8">
        <v>191</v>
      </c>
      <c r="H997" s="8">
        <v>2824000</v>
      </c>
      <c r="I997" s="8">
        <v>2599000</v>
      </c>
      <c r="J997" s="8">
        <v>1771000</v>
      </c>
      <c r="K997" s="8">
        <v>1771000</v>
      </c>
      <c r="L997" s="8">
        <v>824000</v>
      </c>
      <c r="M997" s="8">
        <v>78000</v>
      </c>
      <c r="N997" s="8">
        <v>66000</v>
      </c>
      <c r="O997" s="8">
        <v>85000</v>
      </c>
      <c r="P997" s="8">
        <v>149000</v>
      </c>
      <c r="Q997" s="8">
        <v>268000</v>
      </c>
      <c r="R997" s="8">
        <v>126000</v>
      </c>
      <c r="S997" s="8">
        <v>52000</v>
      </c>
      <c r="T997" s="8">
        <v>4000</v>
      </c>
      <c r="V997" t="s">
        <v>24</v>
      </c>
      <c r="W997" s="8">
        <f t="shared" si="898"/>
        <v>512</v>
      </c>
      <c r="X997" s="8">
        <f t="shared" si="884"/>
        <v>512</v>
      </c>
      <c r="Y997" s="8">
        <f t="shared" si="885"/>
        <v>6457000</v>
      </c>
      <c r="Z997" s="8">
        <f t="shared" si="886"/>
        <v>6055000</v>
      </c>
      <c r="AA997" s="8">
        <f t="shared" si="887"/>
        <v>3840000</v>
      </c>
      <c r="AB997" s="8">
        <f t="shared" si="888"/>
        <v>3840000</v>
      </c>
      <c r="AC997" s="8">
        <f t="shared" si="889"/>
        <v>2018000</v>
      </c>
      <c r="AD997" s="8">
        <f t="shared" si="890"/>
        <v>158000</v>
      </c>
      <c r="AE997" s="8">
        <f t="shared" si="891"/>
        <v>179000</v>
      </c>
      <c r="AF997" s="8">
        <f t="shared" si="892"/>
        <v>191000</v>
      </c>
      <c r="AG997" s="8">
        <f t="shared" si="893"/>
        <v>412000</v>
      </c>
      <c r="AH997" s="8">
        <f t="shared" si="894"/>
        <v>672000</v>
      </c>
      <c r="AI997" s="8">
        <f t="shared" si="895"/>
        <v>299000</v>
      </c>
      <c r="AJ997" s="8">
        <f t="shared" si="896"/>
        <v>107000</v>
      </c>
      <c r="AK997" s="8">
        <f t="shared" si="897"/>
        <v>197000</v>
      </c>
    </row>
    <row r="998" spans="1:37" ht="16" x14ac:dyDescent="0.2">
      <c r="A998" s="7" t="s">
        <v>876</v>
      </c>
      <c r="B998" s="7" t="s">
        <v>875</v>
      </c>
      <c r="C998" s="7" t="s">
        <v>777</v>
      </c>
      <c r="D998" s="7" t="s">
        <v>786</v>
      </c>
      <c r="E998" s="8">
        <v>2021</v>
      </c>
      <c r="F998" s="8">
        <v>185</v>
      </c>
      <c r="G998" s="8">
        <v>185</v>
      </c>
      <c r="H998" s="8">
        <v>5602000</v>
      </c>
      <c r="I998" s="8">
        <v>2771000</v>
      </c>
      <c r="J998" s="8">
        <v>1903000</v>
      </c>
      <c r="K998" s="8">
        <v>1903000</v>
      </c>
      <c r="L998" s="8">
        <v>868000</v>
      </c>
      <c r="M998" s="8">
        <v>81000</v>
      </c>
      <c r="N998" s="8">
        <v>66000</v>
      </c>
      <c r="O998" s="8">
        <v>96000</v>
      </c>
      <c r="P998" s="8">
        <v>143000</v>
      </c>
      <c r="Q998" s="8">
        <v>316000</v>
      </c>
      <c r="R998" s="8">
        <v>112000</v>
      </c>
      <c r="S998" s="8">
        <v>54000</v>
      </c>
      <c r="T998" s="8">
        <v>0</v>
      </c>
      <c r="V998" t="s">
        <v>24</v>
      </c>
      <c r="W998" s="8">
        <f t="shared" si="898"/>
        <v>492</v>
      </c>
      <c r="X998" s="8">
        <f t="shared" si="884"/>
        <v>492</v>
      </c>
      <c r="Y998" s="8">
        <f t="shared" si="885"/>
        <v>9745000</v>
      </c>
      <c r="Z998" s="8">
        <f t="shared" si="886"/>
        <v>6704000</v>
      </c>
      <c r="AA998" s="8">
        <f t="shared" si="887"/>
        <v>4323000</v>
      </c>
      <c r="AB998" s="8">
        <f t="shared" si="888"/>
        <v>4323000</v>
      </c>
      <c r="AC998" s="8">
        <f t="shared" si="889"/>
        <v>2087000</v>
      </c>
      <c r="AD998" s="8">
        <f t="shared" si="890"/>
        <v>163000</v>
      </c>
      <c r="AE998" s="8">
        <f t="shared" si="891"/>
        <v>165000</v>
      </c>
      <c r="AF998" s="8">
        <f t="shared" si="892"/>
        <v>199000</v>
      </c>
      <c r="AG998" s="8">
        <f t="shared" si="893"/>
        <v>435000</v>
      </c>
      <c r="AH998" s="8">
        <f t="shared" si="894"/>
        <v>740000</v>
      </c>
      <c r="AI998" s="8">
        <f t="shared" si="895"/>
        <v>273000</v>
      </c>
      <c r="AJ998" s="8">
        <f t="shared" si="896"/>
        <v>112000</v>
      </c>
      <c r="AK998" s="8">
        <f t="shared" si="897"/>
        <v>294000</v>
      </c>
    </row>
    <row r="999" spans="1:37" ht="16" x14ac:dyDescent="0.2">
      <c r="A999" s="7" t="s">
        <v>876</v>
      </c>
      <c r="B999" s="7" t="s">
        <v>875</v>
      </c>
      <c r="C999" s="7" t="s">
        <v>777</v>
      </c>
      <c r="D999" s="7" t="s">
        <v>786</v>
      </c>
      <c r="E999" s="8">
        <v>2022</v>
      </c>
      <c r="F999" s="8">
        <v>180</v>
      </c>
      <c r="G999" s="8">
        <v>180</v>
      </c>
      <c r="H999" s="8">
        <v>7804000</v>
      </c>
      <c r="I999" s="8">
        <v>2863000</v>
      </c>
      <c r="J999" s="8">
        <v>1983000</v>
      </c>
      <c r="K999" s="8">
        <v>1983000</v>
      </c>
      <c r="L999" s="8">
        <v>880000</v>
      </c>
      <c r="M999" s="8">
        <v>86000</v>
      </c>
      <c r="N999" s="8">
        <v>61000</v>
      </c>
      <c r="O999" s="8">
        <v>101000</v>
      </c>
      <c r="P999" s="8">
        <v>145000</v>
      </c>
      <c r="Q999" s="8">
        <v>303000</v>
      </c>
      <c r="R999" s="8">
        <v>137000</v>
      </c>
      <c r="S999" s="8">
        <v>47000</v>
      </c>
      <c r="T999" s="8">
        <v>0</v>
      </c>
      <c r="V999" t="s">
        <v>24</v>
      </c>
      <c r="W999" s="8">
        <f>SUM(F991,F999)</f>
        <v>499</v>
      </c>
      <c r="X999" s="8">
        <f t="shared" si="884"/>
        <v>499</v>
      </c>
      <c r="Y999" s="8">
        <f t="shared" si="885"/>
        <v>12365000</v>
      </c>
      <c r="Z999" s="8">
        <f t="shared" si="886"/>
        <v>6941000</v>
      </c>
      <c r="AA999" s="8">
        <f t="shared" si="887"/>
        <v>4461000</v>
      </c>
      <c r="AB999" s="8">
        <f t="shared" si="888"/>
        <v>4461000</v>
      </c>
      <c r="AC999" s="8">
        <f t="shared" si="889"/>
        <v>2202000</v>
      </c>
      <c r="AD999" s="8">
        <f t="shared" si="890"/>
        <v>171000</v>
      </c>
      <c r="AE999" s="8">
        <f t="shared" si="891"/>
        <v>175000</v>
      </c>
      <c r="AF999" s="8">
        <f t="shared" si="892"/>
        <v>222000</v>
      </c>
      <c r="AG999" s="8">
        <f t="shared" si="893"/>
        <v>417000</v>
      </c>
      <c r="AH999" s="8">
        <f t="shared" si="894"/>
        <v>764000</v>
      </c>
      <c r="AI999" s="8">
        <f t="shared" si="895"/>
        <v>332000</v>
      </c>
      <c r="AJ999" s="8">
        <f t="shared" si="896"/>
        <v>121000</v>
      </c>
      <c r="AK999" s="8">
        <f t="shared" si="897"/>
        <v>278000</v>
      </c>
    </row>
    <row r="1000" spans="1:37" x14ac:dyDescent="0.2">
      <c r="A1000" s="7" t="s">
        <v>874</v>
      </c>
      <c r="B1000" s="7" t="s">
        <v>873</v>
      </c>
      <c r="C1000" s="7" t="s">
        <v>777</v>
      </c>
      <c r="D1000" s="7" t="s">
        <v>786</v>
      </c>
      <c r="E1000" s="8">
        <v>2015</v>
      </c>
      <c r="F1000" s="8">
        <v>59</v>
      </c>
      <c r="G1000" s="8">
        <v>59</v>
      </c>
      <c r="H1000" s="8">
        <v>700000</v>
      </c>
      <c r="I1000" s="8">
        <v>691000</v>
      </c>
      <c r="J1000" s="8">
        <v>402000</v>
      </c>
      <c r="K1000" s="8">
        <v>402000</v>
      </c>
      <c r="L1000" s="8">
        <v>241000</v>
      </c>
      <c r="M1000" s="8">
        <v>0</v>
      </c>
      <c r="N1000" s="8">
        <v>11000</v>
      </c>
      <c r="O1000" s="8">
        <v>41000</v>
      </c>
      <c r="P1000" s="8">
        <v>11000</v>
      </c>
      <c r="Q1000" s="8">
        <v>69000</v>
      </c>
      <c r="R1000" s="8">
        <v>35000</v>
      </c>
      <c r="S1000" s="8">
        <v>74000</v>
      </c>
      <c r="T1000" s="8">
        <v>48000</v>
      </c>
    </row>
    <row r="1001" spans="1:37" x14ac:dyDescent="0.2">
      <c r="A1001" s="7" t="s">
        <v>874</v>
      </c>
      <c r="B1001" s="7" t="s">
        <v>873</v>
      </c>
      <c r="C1001" s="7" t="s">
        <v>777</v>
      </c>
      <c r="D1001" s="7" t="s">
        <v>786</v>
      </c>
      <c r="E1001" s="8">
        <v>2016</v>
      </c>
      <c r="F1001" s="8">
        <v>57</v>
      </c>
      <c r="G1001" s="8">
        <v>57</v>
      </c>
      <c r="H1001" s="8">
        <v>807000</v>
      </c>
      <c r="I1001" s="8">
        <v>703000</v>
      </c>
      <c r="J1001" s="8">
        <v>413000</v>
      </c>
      <c r="K1001" s="8">
        <v>413000</v>
      </c>
      <c r="L1001" s="8">
        <v>238000</v>
      </c>
      <c r="M1001" s="8">
        <v>0</v>
      </c>
      <c r="N1001" s="8">
        <v>11000</v>
      </c>
      <c r="O1001" s="8">
        <v>47000</v>
      </c>
      <c r="P1001" s="8">
        <v>11000</v>
      </c>
      <c r="Q1001" s="8">
        <v>68000</v>
      </c>
      <c r="R1001" s="8">
        <v>27000</v>
      </c>
      <c r="S1001" s="8">
        <v>74000</v>
      </c>
      <c r="T1001" s="8">
        <v>52000</v>
      </c>
    </row>
    <row r="1002" spans="1:37" x14ac:dyDescent="0.2">
      <c r="A1002" s="7" t="s">
        <v>874</v>
      </c>
      <c r="B1002" s="7" t="s">
        <v>873</v>
      </c>
      <c r="C1002" s="7" t="s">
        <v>777</v>
      </c>
      <c r="D1002" s="7" t="s">
        <v>786</v>
      </c>
      <c r="E1002" s="8">
        <v>2017</v>
      </c>
      <c r="F1002" s="8">
        <v>49</v>
      </c>
      <c r="G1002" s="8">
        <v>49</v>
      </c>
      <c r="H1002" s="8">
        <v>756000</v>
      </c>
      <c r="I1002" s="8">
        <v>736000</v>
      </c>
      <c r="J1002" s="8">
        <v>427000</v>
      </c>
      <c r="K1002" s="8">
        <v>427000</v>
      </c>
      <c r="L1002" s="8">
        <v>258000</v>
      </c>
      <c r="M1002" s="8">
        <v>1000</v>
      </c>
      <c r="N1002" s="8">
        <v>12000</v>
      </c>
      <c r="O1002" s="8">
        <v>47000</v>
      </c>
      <c r="P1002" s="8">
        <v>12000</v>
      </c>
      <c r="Q1002" s="8">
        <v>77000</v>
      </c>
      <c r="R1002" s="8">
        <v>33000</v>
      </c>
      <c r="S1002" s="8">
        <v>76000</v>
      </c>
      <c r="T1002" s="8">
        <v>51000</v>
      </c>
    </row>
    <row r="1003" spans="1:37" x14ac:dyDescent="0.2">
      <c r="A1003" s="7" t="s">
        <v>874</v>
      </c>
      <c r="B1003" s="7" t="s">
        <v>873</v>
      </c>
      <c r="C1003" s="7" t="s">
        <v>777</v>
      </c>
      <c r="D1003" s="7" t="s">
        <v>786</v>
      </c>
      <c r="E1003" s="8">
        <v>2018</v>
      </c>
      <c r="F1003" s="8">
        <v>44</v>
      </c>
      <c r="G1003" s="8">
        <v>44</v>
      </c>
      <c r="H1003" s="8">
        <v>953000</v>
      </c>
      <c r="I1003" s="8">
        <v>722000</v>
      </c>
      <c r="J1003" s="8">
        <v>409000</v>
      </c>
      <c r="K1003" s="8">
        <v>409000</v>
      </c>
      <c r="L1003" s="8">
        <v>260000</v>
      </c>
      <c r="M1003" s="8">
        <v>0</v>
      </c>
      <c r="N1003" s="8">
        <v>9000</v>
      </c>
      <c r="O1003" s="8">
        <v>42000</v>
      </c>
      <c r="P1003" s="8">
        <v>12000</v>
      </c>
      <c r="Q1003" s="8">
        <v>84000</v>
      </c>
      <c r="R1003" s="8">
        <v>33000</v>
      </c>
      <c r="S1003" s="8">
        <v>80000</v>
      </c>
      <c r="T1003" s="8">
        <v>53000</v>
      </c>
    </row>
    <row r="1004" spans="1:37" x14ac:dyDescent="0.2">
      <c r="A1004" s="7" t="s">
        <v>874</v>
      </c>
      <c r="B1004" s="7" t="s">
        <v>873</v>
      </c>
      <c r="C1004" s="7" t="s">
        <v>777</v>
      </c>
      <c r="D1004" s="7" t="s">
        <v>786</v>
      </c>
      <c r="E1004" s="8">
        <v>2019</v>
      </c>
      <c r="F1004" s="8">
        <v>46</v>
      </c>
      <c r="G1004" s="8">
        <v>46</v>
      </c>
      <c r="H1004" s="8">
        <v>1105000</v>
      </c>
      <c r="I1004" s="8">
        <v>778000</v>
      </c>
      <c r="J1004" s="8">
        <v>426000</v>
      </c>
      <c r="K1004" s="8">
        <v>426000</v>
      </c>
      <c r="L1004" s="8">
        <v>295000</v>
      </c>
      <c r="M1004" s="8">
        <v>2000</v>
      </c>
      <c r="N1004" s="8">
        <v>12000</v>
      </c>
      <c r="O1004" s="8">
        <v>35000</v>
      </c>
      <c r="P1004" s="8">
        <v>14000</v>
      </c>
      <c r="Q1004" s="8">
        <v>107000</v>
      </c>
      <c r="R1004" s="8">
        <v>35000</v>
      </c>
      <c r="S1004" s="8">
        <v>90000</v>
      </c>
      <c r="T1004" s="8">
        <v>57000</v>
      </c>
    </row>
    <row r="1005" spans="1:37" x14ac:dyDescent="0.2">
      <c r="A1005" s="7" t="s">
        <v>874</v>
      </c>
      <c r="B1005" s="7" t="s">
        <v>873</v>
      </c>
      <c r="C1005" s="7" t="s">
        <v>777</v>
      </c>
      <c r="D1005" s="7" t="s">
        <v>786</v>
      </c>
      <c r="E1005" s="8">
        <v>2020</v>
      </c>
      <c r="F1005" s="8">
        <v>35</v>
      </c>
      <c r="G1005" s="8">
        <v>35</v>
      </c>
      <c r="H1005" s="8">
        <v>1014000</v>
      </c>
      <c r="I1005" s="8">
        <v>727000</v>
      </c>
      <c r="J1005" s="8">
        <v>395000</v>
      </c>
      <c r="K1005" s="8">
        <v>395000</v>
      </c>
      <c r="L1005" s="8">
        <v>279000</v>
      </c>
      <c r="M1005" s="8">
        <v>2000</v>
      </c>
      <c r="N1005" s="8">
        <v>12000</v>
      </c>
      <c r="O1005" s="8">
        <v>25000</v>
      </c>
      <c r="P1005" s="8">
        <v>16000</v>
      </c>
      <c r="Q1005" s="8">
        <v>100000</v>
      </c>
      <c r="R1005" s="8">
        <v>35000</v>
      </c>
      <c r="S1005" s="8">
        <v>89000</v>
      </c>
      <c r="T1005" s="8">
        <v>53000</v>
      </c>
    </row>
    <row r="1006" spans="1:37" x14ac:dyDescent="0.2">
      <c r="A1006" s="7" t="s">
        <v>874</v>
      </c>
      <c r="B1006" s="7" t="s">
        <v>873</v>
      </c>
      <c r="C1006" s="7" t="s">
        <v>777</v>
      </c>
      <c r="D1006" s="7" t="s">
        <v>786</v>
      </c>
      <c r="E1006" s="8">
        <v>2021</v>
      </c>
      <c r="F1006" s="8">
        <v>45</v>
      </c>
      <c r="G1006" s="8">
        <v>45</v>
      </c>
      <c r="H1006" s="8">
        <v>833000</v>
      </c>
      <c r="I1006" s="8">
        <v>744000</v>
      </c>
      <c r="J1006" s="8">
        <v>407000</v>
      </c>
      <c r="K1006" s="8">
        <v>407000</v>
      </c>
      <c r="L1006" s="8">
        <v>273000</v>
      </c>
      <c r="M1006" s="8">
        <v>2000</v>
      </c>
      <c r="N1006" s="8">
        <v>9000</v>
      </c>
      <c r="O1006" s="8">
        <v>24000</v>
      </c>
      <c r="P1006" s="8">
        <v>21000</v>
      </c>
      <c r="Q1006" s="8">
        <v>91000</v>
      </c>
      <c r="R1006" s="8">
        <v>37000</v>
      </c>
      <c r="S1006" s="8">
        <v>89000</v>
      </c>
      <c r="T1006" s="8">
        <v>64000</v>
      </c>
    </row>
    <row r="1007" spans="1:37" x14ac:dyDescent="0.2">
      <c r="A1007" s="7" t="s">
        <v>874</v>
      </c>
      <c r="B1007" s="7" t="s">
        <v>873</v>
      </c>
      <c r="C1007" s="7" t="s">
        <v>777</v>
      </c>
      <c r="D1007" s="7" t="s">
        <v>786</v>
      </c>
      <c r="E1007" s="8">
        <v>2022</v>
      </c>
      <c r="F1007" s="8">
        <v>39</v>
      </c>
      <c r="G1007" s="8">
        <v>39</v>
      </c>
      <c r="H1007" s="8">
        <v>1046000</v>
      </c>
      <c r="I1007" s="8">
        <v>813000</v>
      </c>
      <c r="J1007" s="8">
        <v>386000</v>
      </c>
      <c r="K1007" s="8">
        <v>386000</v>
      </c>
      <c r="L1007" s="8">
        <v>354000</v>
      </c>
      <c r="M1007" s="8">
        <v>26000</v>
      </c>
      <c r="N1007" s="8">
        <v>15000</v>
      </c>
      <c r="O1007" s="8">
        <v>29000</v>
      </c>
      <c r="P1007" s="8">
        <v>23000</v>
      </c>
      <c r="Q1007" s="8">
        <v>125000</v>
      </c>
      <c r="R1007" s="8">
        <v>40000</v>
      </c>
      <c r="S1007" s="8">
        <v>96000</v>
      </c>
      <c r="T1007" s="8">
        <v>73000</v>
      </c>
    </row>
    <row r="1008" spans="1:37" ht="16" x14ac:dyDescent="0.2">
      <c r="A1008" s="7" t="s">
        <v>872</v>
      </c>
      <c r="B1008" s="7" t="s">
        <v>871</v>
      </c>
      <c r="C1008" s="7" t="s">
        <v>777</v>
      </c>
      <c r="D1008" s="7" t="s">
        <v>786</v>
      </c>
      <c r="E1008" s="8">
        <v>2015</v>
      </c>
      <c r="F1008" s="8">
        <v>27</v>
      </c>
      <c r="G1008" s="8">
        <v>27</v>
      </c>
      <c r="H1008" s="8">
        <v>619000</v>
      </c>
      <c r="I1008" s="8">
        <v>612000</v>
      </c>
      <c r="J1008" s="8">
        <v>362000</v>
      </c>
      <c r="K1008" s="8">
        <v>362000</v>
      </c>
      <c r="L1008" s="8">
        <v>235000</v>
      </c>
      <c r="M1008" s="8">
        <v>6000</v>
      </c>
      <c r="N1008" s="8">
        <v>4000</v>
      </c>
      <c r="O1008" s="8">
        <v>41000</v>
      </c>
      <c r="P1008" s="8">
        <v>15000</v>
      </c>
      <c r="Q1008" s="8">
        <v>63000</v>
      </c>
      <c r="R1008" s="8">
        <v>36000</v>
      </c>
      <c r="S1008" s="8">
        <v>70000</v>
      </c>
      <c r="T1008" s="8">
        <v>15000</v>
      </c>
      <c r="V1008" t="s">
        <v>295</v>
      </c>
      <c r="W1008" s="8">
        <f>SUM(F1000,F1008)</f>
        <v>86</v>
      </c>
      <c r="X1008" s="8">
        <f t="shared" ref="X1008:X1015" si="899">SUM(G1000,G1008)</f>
        <v>86</v>
      </c>
      <c r="Y1008" s="8">
        <f t="shared" ref="Y1008:Y1015" si="900">SUM(H1000,H1008)</f>
        <v>1319000</v>
      </c>
      <c r="Z1008" s="8">
        <f t="shared" ref="Z1008:Z1015" si="901">SUM(I1000,I1008)</f>
        <v>1303000</v>
      </c>
      <c r="AA1008" s="8">
        <f t="shared" ref="AA1008:AA1015" si="902">SUM(J1000,J1008)</f>
        <v>764000</v>
      </c>
      <c r="AB1008" s="8">
        <f t="shared" ref="AB1008:AB1015" si="903">SUM(K1000,K1008)</f>
        <v>764000</v>
      </c>
      <c r="AC1008" s="8">
        <f t="shared" ref="AC1008:AC1015" si="904">SUM(L1000,L1008)</f>
        <v>476000</v>
      </c>
      <c r="AD1008" s="8">
        <f t="shared" ref="AD1008:AD1015" si="905">SUM(M1000,M1008)</f>
        <v>6000</v>
      </c>
      <c r="AE1008" s="8">
        <f t="shared" ref="AE1008:AE1015" si="906">SUM(N1000,N1008)</f>
        <v>15000</v>
      </c>
      <c r="AF1008" s="8">
        <f t="shared" ref="AF1008:AF1015" si="907">SUM(O1000,O1008)</f>
        <v>82000</v>
      </c>
      <c r="AG1008" s="8">
        <f t="shared" ref="AG1008:AG1015" si="908">SUM(P1000,P1008)</f>
        <v>26000</v>
      </c>
      <c r="AH1008" s="8">
        <f t="shared" ref="AH1008:AH1015" si="909">SUM(Q1000,Q1008)</f>
        <v>132000</v>
      </c>
      <c r="AI1008" s="8">
        <f t="shared" ref="AI1008:AI1015" si="910">SUM(R1000,R1008)</f>
        <v>71000</v>
      </c>
      <c r="AJ1008" s="8">
        <f t="shared" ref="AJ1008:AJ1015" si="911">SUM(S1000,S1008)</f>
        <v>144000</v>
      </c>
      <c r="AK1008" s="8">
        <f t="shared" ref="AK1008:AK1015" si="912">SUM(T1000,T1008)</f>
        <v>63000</v>
      </c>
    </row>
    <row r="1009" spans="1:37" ht="16" x14ac:dyDescent="0.2">
      <c r="A1009" s="7" t="s">
        <v>872</v>
      </c>
      <c r="B1009" s="7" t="s">
        <v>871</v>
      </c>
      <c r="C1009" s="7" t="s">
        <v>777</v>
      </c>
      <c r="D1009" s="7" t="s">
        <v>786</v>
      </c>
      <c r="E1009" s="8">
        <v>2016</v>
      </c>
      <c r="F1009" s="8">
        <v>22</v>
      </c>
      <c r="G1009" s="8">
        <v>22</v>
      </c>
      <c r="H1009" s="8">
        <v>701000</v>
      </c>
      <c r="I1009" s="8">
        <v>642000</v>
      </c>
      <c r="J1009" s="8">
        <v>389000</v>
      </c>
      <c r="K1009" s="8">
        <v>389000</v>
      </c>
      <c r="L1009" s="8">
        <v>237000</v>
      </c>
      <c r="M1009" s="8">
        <v>6000</v>
      </c>
      <c r="N1009" s="8">
        <v>4000</v>
      </c>
      <c r="O1009" s="8">
        <v>47000</v>
      </c>
      <c r="P1009" s="8">
        <v>11000</v>
      </c>
      <c r="Q1009" s="8">
        <v>64000</v>
      </c>
      <c r="R1009" s="8">
        <v>30000</v>
      </c>
      <c r="S1009" s="8">
        <v>75000</v>
      </c>
      <c r="T1009" s="8">
        <v>16000</v>
      </c>
      <c r="V1009" t="s">
        <v>295</v>
      </c>
      <c r="W1009" s="8">
        <f t="shared" ref="W1009:W1014" si="913">SUM(F1001,F1009)</f>
        <v>79</v>
      </c>
      <c r="X1009" s="8">
        <f t="shared" si="899"/>
        <v>79</v>
      </c>
      <c r="Y1009" s="8">
        <f t="shared" si="900"/>
        <v>1508000</v>
      </c>
      <c r="Z1009" s="8">
        <f t="shared" si="901"/>
        <v>1345000</v>
      </c>
      <c r="AA1009" s="8">
        <f t="shared" si="902"/>
        <v>802000</v>
      </c>
      <c r="AB1009" s="8">
        <f t="shared" si="903"/>
        <v>802000</v>
      </c>
      <c r="AC1009" s="8">
        <f t="shared" si="904"/>
        <v>475000</v>
      </c>
      <c r="AD1009" s="8">
        <f t="shared" si="905"/>
        <v>6000</v>
      </c>
      <c r="AE1009" s="8">
        <f t="shared" si="906"/>
        <v>15000</v>
      </c>
      <c r="AF1009" s="8">
        <f t="shared" si="907"/>
        <v>94000</v>
      </c>
      <c r="AG1009" s="8">
        <f t="shared" si="908"/>
        <v>22000</v>
      </c>
      <c r="AH1009" s="8">
        <f t="shared" si="909"/>
        <v>132000</v>
      </c>
      <c r="AI1009" s="8">
        <f t="shared" si="910"/>
        <v>57000</v>
      </c>
      <c r="AJ1009" s="8">
        <f t="shared" si="911"/>
        <v>149000</v>
      </c>
      <c r="AK1009" s="8">
        <f t="shared" si="912"/>
        <v>68000</v>
      </c>
    </row>
    <row r="1010" spans="1:37" ht="16" x14ac:dyDescent="0.2">
      <c r="A1010" s="7" t="s">
        <v>872</v>
      </c>
      <c r="B1010" s="7" t="s">
        <v>871</v>
      </c>
      <c r="C1010" s="7" t="s">
        <v>777</v>
      </c>
      <c r="D1010" s="7" t="s">
        <v>786</v>
      </c>
      <c r="E1010" s="8">
        <v>2017</v>
      </c>
      <c r="F1010" s="8">
        <v>23</v>
      </c>
      <c r="G1010" s="8">
        <v>23</v>
      </c>
      <c r="H1010" s="8">
        <v>718000</v>
      </c>
      <c r="I1010" s="8">
        <v>674000</v>
      </c>
      <c r="J1010" s="8">
        <v>403000</v>
      </c>
      <c r="K1010" s="8">
        <v>403000</v>
      </c>
      <c r="L1010" s="8">
        <v>255000</v>
      </c>
      <c r="M1010" s="8">
        <v>7000</v>
      </c>
      <c r="N1010" s="8">
        <v>5000</v>
      </c>
      <c r="O1010" s="8">
        <v>47000</v>
      </c>
      <c r="P1010" s="8">
        <v>12000</v>
      </c>
      <c r="Q1010" s="8">
        <v>72000</v>
      </c>
      <c r="R1010" s="8">
        <v>36000</v>
      </c>
      <c r="S1010" s="8">
        <v>76000</v>
      </c>
      <c r="T1010" s="8">
        <v>16000</v>
      </c>
      <c r="V1010" t="s">
        <v>295</v>
      </c>
      <c r="W1010" s="8">
        <f t="shared" si="913"/>
        <v>72</v>
      </c>
      <c r="X1010" s="8">
        <f t="shared" si="899"/>
        <v>72</v>
      </c>
      <c r="Y1010" s="8">
        <f t="shared" si="900"/>
        <v>1474000</v>
      </c>
      <c r="Z1010" s="8">
        <f t="shared" si="901"/>
        <v>1410000</v>
      </c>
      <c r="AA1010" s="8">
        <f t="shared" si="902"/>
        <v>830000</v>
      </c>
      <c r="AB1010" s="8">
        <f t="shared" si="903"/>
        <v>830000</v>
      </c>
      <c r="AC1010" s="8">
        <f t="shared" si="904"/>
        <v>513000</v>
      </c>
      <c r="AD1010" s="8">
        <f t="shared" si="905"/>
        <v>8000</v>
      </c>
      <c r="AE1010" s="8">
        <f t="shared" si="906"/>
        <v>17000</v>
      </c>
      <c r="AF1010" s="8">
        <f t="shared" si="907"/>
        <v>94000</v>
      </c>
      <c r="AG1010" s="8">
        <f t="shared" si="908"/>
        <v>24000</v>
      </c>
      <c r="AH1010" s="8">
        <f t="shared" si="909"/>
        <v>149000</v>
      </c>
      <c r="AI1010" s="8">
        <f t="shared" si="910"/>
        <v>69000</v>
      </c>
      <c r="AJ1010" s="8">
        <f t="shared" si="911"/>
        <v>152000</v>
      </c>
      <c r="AK1010" s="8">
        <f t="shared" si="912"/>
        <v>67000</v>
      </c>
    </row>
    <row r="1011" spans="1:37" ht="16" x14ac:dyDescent="0.2">
      <c r="A1011" s="7" t="s">
        <v>872</v>
      </c>
      <c r="B1011" s="7" t="s">
        <v>871</v>
      </c>
      <c r="C1011" s="7" t="s">
        <v>777</v>
      </c>
      <c r="D1011" s="7" t="s">
        <v>786</v>
      </c>
      <c r="E1011" s="8">
        <v>2018</v>
      </c>
      <c r="F1011" s="8">
        <v>21</v>
      </c>
      <c r="G1011" s="8">
        <v>21</v>
      </c>
      <c r="H1011" s="8">
        <v>672000</v>
      </c>
      <c r="I1011" s="8">
        <v>666000</v>
      </c>
      <c r="J1011" s="8">
        <v>374000</v>
      </c>
      <c r="K1011" s="8">
        <v>374000</v>
      </c>
      <c r="L1011" s="8">
        <v>275000</v>
      </c>
      <c r="M1011" s="8">
        <v>6000</v>
      </c>
      <c r="N1011" s="8">
        <v>8000</v>
      </c>
      <c r="O1011" s="8">
        <v>42000</v>
      </c>
      <c r="P1011" s="8">
        <v>12000</v>
      </c>
      <c r="Q1011" s="8">
        <v>87000</v>
      </c>
      <c r="R1011" s="8">
        <v>40000</v>
      </c>
      <c r="S1011" s="8">
        <v>80000</v>
      </c>
      <c r="T1011" s="8">
        <v>17000</v>
      </c>
      <c r="V1011" t="s">
        <v>295</v>
      </c>
      <c r="W1011" s="8">
        <f t="shared" si="913"/>
        <v>65</v>
      </c>
      <c r="X1011" s="8">
        <f t="shared" si="899"/>
        <v>65</v>
      </c>
      <c r="Y1011" s="8">
        <f t="shared" si="900"/>
        <v>1625000</v>
      </c>
      <c r="Z1011" s="8">
        <f t="shared" si="901"/>
        <v>1388000</v>
      </c>
      <c r="AA1011" s="8">
        <f t="shared" si="902"/>
        <v>783000</v>
      </c>
      <c r="AB1011" s="8">
        <f t="shared" si="903"/>
        <v>783000</v>
      </c>
      <c r="AC1011" s="8">
        <f t="shared" si="904"/>
        <v>535000</v>
      </c>
      <c r="AD1011" s="8">
        <f t="shared" si="905"/>
        <v>6000</v>
      </c>
      <c r="AE1011" s="8">
        <f t="shared" si="906"/>
        <v>17000</v>
      </c>
      <c r="AF1011" s="8">
        <f t="shared" si="907"/>
        <v>84000</v>
      </c>
      <c r="AG1011" s="8">
        <f t="shared" si="908"/>
        <v>24000</v>
      </c>
      <c r="AH1011" s="8">
        <f t="shared" si="909"/>
        <v>171000</v>
      </c>
      <c r="AI1011" s="8">
        <f t="shared" si="910"/>
        <v>73000</v>
      </c>
      <c r="AJ1011" s="8">
        <f t="shared" si="911"/>
        <v>160000</v>
      </c>
      <c r="AK1011" s="8">
        <f t="shared" si="912"/>
        <v>70000</v>
      </c>
    </row>
    <row r="1012" spans="1:37" ht="16" x14ac:dyDescent="0.2">
      <c r="A1012" s="7" t="s">
        <v>872</v>
      </c>
      <c r="B1012" s="7" t="s">
        <v>871</v>
      </c>
      <c r="C1012" s="7" t="s">
        <v>777</v>
      </c>
      <c r="D1012" s="7" t="s">
        <v>786</v>
      </c>
      <c r="E1012" s="8">
        <v>2019</v>
      </c>
      <c r="F1012" s="8">
        <v>18</v>
      </c>
      <c r="G1012" s="8">
        <v>18</v>
      </c>
      <c r="H1012" s="8">
        <v>879000</v>
      </c>
      <c r="I1012" s="8">
        <v>651000</v>
      </c>
      <c r="J1012" s="8">
        <v>363000</v>
      </c>
      <c r="K1012" s="8">
        <v>363000</v>
      </c>
      <c r="L1012" s="8">
        <v>270000</v>
      </c>
      <c r="M1012" s="8">
        <v>2000</v>
      </c>
      <c r="N1012" s="8">
        <v>3000</v>
      </c>
      <c r="O1012" s="8">
        <v>33000</v>
      </c>
      <c r="P1012" s="8">
        <v>14000</v>
      </c>
      <c r="Q1012" s="8">
        <v>89000</v>
      </c>
      <c r="R1012" s="8">
        <v>40000</v>
      </c>
      <c r="S1012" s="8">
        <v>89000</v>
      </c>
      <c r="T1012" s="8">
        <v>18000</v>
      </c>
      <c r="V1012" t="s">
        <v>295</v>
      </c>
      <c r="W1012" s="8">
        <f t="shared" si="913"/>
        <v>64</v>
      </c>
      <c r="X1012" s="8">
        <f t="shared" si="899"/>
        <v>64</v>
      </c>
      <c r="Y1012" s="8">
        <f t="shared" si="900"/>
        <v>1984000</v>
      </c>
      <c r="Z1012" s="8">
        <f t="shared" si="901"/>
        <v>1429000</v>
      </c>
      <c r="AA1012" s="8">
        <f t="shared" si="902"/>
        <v>789000</v>
      </c>
      <c r="AB1012" s="8">
        <f t="shared" si="903"/>
        <v>789000</v>
      </c>
      <c r="AC1012" s="8">
        <f t="shared" si="904"/>
        <v>565000</v>
      </c>
      <c r="AD1012" s="8">
        <f t="shared" si="905"/>
        <v>4000</v>
      </c>
      <c r="AE1012" s="8">
        <f t="shared" si="906"/>
        <v>15000</v>
      </c>
      <c r="AF1012" s="8">
        <f t="shared" si="907"/>
        <v>68000</v>
      </c>
      <c r="AG1012" s="8">
        <f t="shared" si="908"/>
        <v>28000</v>
      </c>
      <c r="AH1012" s="8">
        <f t="shared" si="909"/>
        <v>196000</v>
      </c>
      <c r="AI1012" s="8">
        <f t="shared" si="910"/>
        <v>75000</v>
      </c>
      <c r="AJ1012" s="8">
        <f t="shared" si="911"/>
        <v>179000</v>
      </c>
      <c r="AK1012" s="8">
        <f t="shared" si="912"/>
        <v>75000</v>
      </c>
    </row>
    <row r="1013" spans="1:37" ht="16" x14ac:dyDescent="0.2">
      <c r="A1013" s="7" t="s">
        <v>872</v>
      </c>
      <c r="B1013" s="7" t="s">
        <v>871</v>
      </c>
      <c r="C1013" s="7" t="s">
        <v>777</v>
      </c>
      <c r="D1013" s="7" t="s">
        <v>786</v>
      </c>
      <c r="E1013" s="8">
        <v>2020</v>
      </c>
      <c r="F1013" s="8">
        <v>18</v>
      </c>
      <c r="G1013" s="8">
        <v>18</v>
      </c>
      <c r="H1013" s="8">
        <v>848000</v>
      </c>
      <c r="I1013" s="8">
        <v>633000</v>
      </c>
      <c r="J1013" s="8">
        <v>363000</v>
      </c>
      <c r="K1013" s="8">
        <v>363000</v>
      </c>
      <c r="L1013" s="8">
        <v>252000</v>
      </c>
      <c r="M1013" s="8">
        <v>2000</v>
      </c>
      <c r="N1013" s="8">
        <v>2000</v>
      </c>
      <c r="O1013" s="8">
        <v>20000</v>
      </c>
      <c r="P1013" s="8">
        <v>17000</v>
      </c>
      <c r="Q1013" s="8">
        <v>81000</v>
      </c>
      <c r="R1013" s="8">
        <v>39000</v>
      </c>
      <c r="S1013" s="8">
        <v>91000</v>
      </c>
      <c r="T1013" s="8">
        <v>18000</v>
      </c>
      <c r="V1013" t="s">
        <v>295</v>
      </c>
      <c r="W1013" s="8">
        <f t="shared" si="913"/>
        <v>53</v>
      </c>
      <c r="X1013" s="8">
        <f t="shared" si="899"/>
        <v>53</v>
      </c>
      <c r="Y1013" s="8">
        <f t="shared" si="900"/>
        <v>1862000</v>
      </c>
      <c r="Z1013" s="8">
        <f t="shared" si="901"/>
        <v>1360000</v>
      </c>
      <c r="AA1013" s="8">
        <f t="shared" si="902"/>
        <v>758000</v>
      </c>
      <c r="AB1013" s="8">
        <f t="shared" si="903"/>
        <v>758000</v>
      </c>
      <c r="AC1013" s="8">
        <f t="shared" si="904"/>
        <v>531000</v>
      </c>
      <c r="AD1013" s="8">
        <f t="shared" si="905"/>
        <v>4000</v>
      </c>
      <c r="AE1013" s="8">
        <f t="shared" si="906"/>
        <v>14000</v>
      </c>
      <c r="AF1013" s="8">
        <f t="shared" si="907"/>
        <v>45000</v>
      </c>
      <c r="AG1013" s="8">
        <f t="shared" si="908"/>
        <v>33000</v>
      </c>
      <c r="AH1013" s="8">
        <f t="shared" si="909"/>
        <v>181000</v>
      </c>
      <c r="AI1013" s="8">
        <f t="shared" si="910"/>
        <v>74000</v>
      </c>
      <c r="AJ1013" s="8">
        <f t="shared" si="911"/>
        <v>180000</v>
      </c>
      <c r="AK1013" s="8">
        <f t="shared" si="912"/>
        <v>71000</v>
      </c>
    </row>
    <row r="1014" spans="1:37" ht="16" x14ac:dyDescent="0.2">
      <c r="A1014" s="7" t="s">
        <v>872</v>
      </c>
      <c r="B1014" s="7" t="s">
        <v>871</v>
      </c>
      <c r="C1014" s="7" t="s">
        <v>777</v>
      </c>
      <c r="D1014" s="7" t="s">
        <v>786</v>
      </c>
      <c r="E1014" s="8">
        <v>2021</v>
      </c>
      <c r="F1014" s="8">
        <v>24</v>
      </c>
      <c r="G1014" s="8">
        <v>24</v>
      </c>
      <c r="H1014" s="8">
        <v>662000</v>
      </c>
      <c r="I1014" s="8">
        <v>648000</v>
      </c>
      <c r="J1014" s="8">
        <v>380000</v>
      </c>
      <c r="K1014" s="8">
        <v>380000</v>
      </c>
      <c r="L1014" s="8">
        <v>253000</v>
      </c>
      <c r="M1014" s="8">
        <v>2000</v>
      </c>
      <c r="N1014" s="8">
        <v>3000</v>
      </c>
      <c r="O1014" s="8">
        <v>12000</v>
      </c>
      <c r="P1014" s="8">
        <v>20000</v>
      </c>
      <c r="Q1014" s="8">
        <v>85000</v>
      </c>
      <c r="R1014" s="8">
        <v>40000</v>
      </c>
      <c r="S1014" s="8">
        <v>91000</v>
      </c>
      <c r="T1014" s="8">
        <v>15000</v>
      </c>
      <c r="V1014" t="s">
        <v>295</v>
      </c>
      <c r="W1014" s="8">
        <f t="shared" si="913"/>
        <v>69</v>
      </c>
      <c r="X1014" s="8">
        <f t="shared" si="899"/>
        <v>69</v>
      </c>
      <c r="Y1014" s="8">
        <f t="shared" si="900"/>
        <v>1495000</v>
      </c>
      <c r="Z1014" s="8">
        <f t="shared" si="901"/>
        <v>1392000</v>
      </c>
      <c r="AA1014" s="8">
        <f t="shared" si="902"/>
        <v>787000</v>
      </c>
      <c r="AB1014" s="8">
        <f t="shared" si="903"/>
        <v>787000</v>
      </c>
      <c r="AC1014" s="8">
        <f t="shared" si="904"/>
        <v>526000</v>
      </c>
      <c r="AD1014" s="8">
        <f t="shared" si="905"/>
        <v>4000</v>
      </c>
      <c r="AE1014" s="8">
        <f t="shared" si="906"/>
        <v>12000</v>
      </c>
      <c r="AF1014" s="8">
        <f t="shared" si="907"/>
        <v>36000</v>
      </c>
      <c r="AG1014" s="8">
        <f t="shared" si="908"/>
        <v>41000</v>
      </c>
      <c r="AH1014" s="8">
        <f t="shared" si="909"/>
        <v>176000</v>
      </c>
      <c r="AI1014" s="8">
        <f t="shared" si="910"/>
        <v>77000</v>
      </c>
      <c r="AJ1014" s="8">
        <f t="shared" si="911"/>
        <v>180000</v>
      </c>
      <c r="AK1014" s="8">
        <f t="shared" si="912"/>
        <v>79000</v>
      </c>
    </row>
    <row r="1015" spans="1:37" ht="16" x14ac:dyDescent="0.2">
      <c r="A1015" s="7" t="s">
        <v>872</v>
      </c>
      <c r="B1015" s="7" t="s">
        <v>871</v>
      </c>
      <c r="C1015" s="7" t="s">
        <v>777</v>
      </c>
      <c r="D1015" s="7" t="s">
        <v>786</v>
      </c>
      <c r="E1015" s="8">
        <v>2022</v>
      </c>
      <c r="F1015" s="8">
        <v>21</v>
      </c>
      <c r="G1015" s="8">
        <v>21</v>
      </c>
      <c r="H1015" s="8">
        <v>860000</v>
      </c>
      <c r="I1015" s="8">
        <v>752000</v>
      </c>
      <c r="J1015" s="8">
        <v>439000</v>
      </c>
      <c r="K1015" s="8">
        <v>439000</v>
      </c>
      <c r="L1015" s="8">
        <v>293000</v>
      </c>
      <c r="M1015" s="8">
        <v>2000</v>
      </c>
      <c r="N1015" s="8">
        <v>1000</v>
      </c>
      <c r="O1015" s="8">
        <v>14000</v>
      </c>
      <c r="P1015" s="8">
        <v>25000</v>
      </c>
      <c r="Q1015" s="8">
        <v>112000</v>
      </c>
      <c r="R1015" s="8">
        <v>43000</v>
      </c>
      <c r="S1015" s="8">
        <v>96000</v>
      </c>
      <c r="T1015" s="8">
        <v>20000</v>
      </c>
      <c r="V1015" t="s">
        <v>295</v>
      </c>
      <c r="W1015" s="8">
        <f>SUM(F1007,F1015)</f>
        <v>60</v>
      </c>
      <c r="X1015" s="8">
        <f t="shared" si="899"/>
        <v>60</v>
      </c>
      <c r="Y1015" s="8">
        <f t="shared" si="900"/>
        <v>1906000</v>
      </c>
      <c r="Z1015" s="8">
        <f t="shared" si="901"/>
        <v>1565000</v>
      </c>
      <c r="AA1015" s="8">
        <f t="shared" si="902"/>
        <v>825000</v>
      </c>
      <c r="AB1015" s="8">
        <f t="shared" si="903"/>
        <v>825000</v>
      </c>
      <c r="AC1015" s="8">
        <f t="shared" si="904"/>
        <v>647000</v>
      </c>
      <c r="AD1015" s="8">
        <f t="shared" si="905"/>
        <v>28000</v>
      </c>
      <c r="AE1015" s="8">
        <f t="shared" si="906"/>
        <v>16000</v>
      </c>
      <c r="AF1015" s="8">
        <f t="shared" si="907"/>
        <v>43000</v>
      </c>
      <c r="AG1015" s="8">
        <f t="shared" si="908"/>
        <v>48000</v>
      </c>
      <c r="AH1015" s="8">
        <f t="shared" si="909"/>
        <v>237000</v>
      </c>
      <c r="AI1015" s="8">
        <f t="shared" si="910"/>
        <v>83000</v>
      </c>
      <c r="AJ1015" s="8">
        <f t="shared" si="911"/>
        <v>192000</v>
      </c>
      <c r="AK1015" s="8">
        <f t="shared" si="912"/>
        <v>93000</v>
      </c>
    </row>
    <row r="1016" spans="1:37" x14ac:dyDescent="0.2">
      <c r="A1016" s="7" t="s">
        <v>870</v>
      </c>
      <c r="B1016" s="7" t="s">
        <v>869</v>
      </c>
      <c r="C1016" s="7" t="s">
        <v>777</v>
      </c>
      <c r="D1016" s="7" t="s">
        <v>786</v>
      </c>
      <c r="E1016" s="8">
        <v>2015</v>
      </c>
      <c r="F1016" s="8">
        <v>43</v>
      </c>
      <c r="G1016" s="8">
        <v>43</v>
      </c>
      <c r="H1016" s="8">
        <v>1052000</v>
      </c>
      <c r="I1016" s="8">
        <v>703000</v>
      </c>
      <c r="J1016" s="8">
        <v>449000</v>
      </c>
      <c r="K1016" s="8">
        <v>449000</v>
      </c>
      <c r="L1016" s="8">
        <v>243000</v>
      </c>
      <c r="M1016" s="8">
        <v>0</v>
      </c>
      <c r="N1016" s="8">
        <v>0</v>
      </c>
      <c r="O1016" s="8">
        <v>89000</v>
      </c>
      <c r="P1016" s="8">
        <v>2000</v>
      </c>
      <c r="Q1016" s="8">
        <v>80000</v>
      </c>
      <c r="R1016" s="8">
        <v>49000</v>
      </c>
      <c r="S1016" s="8">
        <v>23000</v>
      </c>
      <c r="T1016" s="8">
        <v>11000</v>
      </c>
    </row>
    <row r="1017" spans="1:37" x14ac:dyDescent="0.2">
      <c r="A1017" s="7" t="s">
        <v>870</v>
      </c>
      <c r="B1017" s="7" t="s">
        <v>869</v>
      </c>
      <c r="C1017" s="7" t="s">
        <v>777</v>
      </c>
      <c r="D1017" s="7" t="s">
        <v>786</v>
      </c>
      <c r="E1017" s="8">
        <v>2016</v>
      </c>
      <c r="F1017" s="8">
        <v>41</v>
      </c>
      <c r="G1017" s="8">
        <v>41</v>
      </c>
      <c r="H1017" s="8">
        <v>967000</v>
      </c>
      <c r="I1017" s="8">
        <v>675000</v>
      </c>
      <c r="J1017" s="8">
        <v>418000</v>
      </c>
      <c r="K1017" s="8">
        <v>418000</v>
      </c>
      <c r="L1017" s="8">
        <v>251000</v>
      </c>
      <c r="M1017" s="8">
        <v>0</v>
      </c>
      <c r="N1017" s="8">
        <v>0</v>
      </c>
      <c r="O1017" s="8">
        <v>81000</v>
      </c>
      <c r="P1017" s="8">
        <v>2000</v>
      </c>
      <c r="Q1017" s="8">
        <v>78000</v>
      </c>
      <c r="R1017" s="8">
        <v>49000</v>
      </c>
      <c r="S1017" s="8">
        <v>41000</v>
      </c>
      <c r="T1017" s="8">
        <v>6000</v>
      </c>
    </row>
    <row r="1018" spans="1:37" x14ac:dyDescent="0.2">
      <c r="A1018" s="7" t="s">
        <v>870</v>
      </c>
      <c r="B1018" s="7" t="s">
        <v>869</v>
      </c>
      <c r="C1018" s="7" t="s">
        <v>777</v>
      </c>
      <c r="D1018" s="7" t="s">
        <v>786</v>
      </c>
      <c r="E1018" s="8">
        <v>2017</v>
      </c>
      <c r="F1018" s="8">
        <v>42</v>
      </c>
      <c r="G1018" s="8">
        <v>42</v>
      </c>
      <c r="H1018" s="8">
        <v>738000</v>
      </c>
      <c r="I1018" s="8">
        <v>683000</v>
      </c>
      <c r="J1018" s="8">
        <v>461000</v>
      </c>
      <c r="K1018" s="8">
        <v>461000</v>
      </c>
      <c r="L1018" s="8">
        <v>212000</v>
      </c>
      <c r="M1018" s="8">
        <v>0</v>
      </c>
      <c r="N1018" s="8">
        <v>0</v>
      </c>
      <c r="O1018" s="8">
        <v>63000</v>
      </c>
      <c r="P1018" s="8">
        <v>2000</v>
      </c>
      <c r="Q1018" s="8">
        <v>79000</v>
      </c>
      <c r="R1018" s="8">
        <v>39000</v>
      </c>
      <c r="S1018" s="8">
        <v>29000</v>
      </c>
      <c r="T1018" s="8">
        <v>10000</v>
      </c>
    </row>
    <row r="1019" spans="1:37" x14ac:dyDescent="0.2">
      <c r="A1019" s="7" t="s">
        <v>870</v>
      </c>
      <c r="B1019" s="7" t="s">
        <v>869</v>
      </c>
      <c r="C1019" s="7" t="s">
        <v>777</v>
      </c>
      <c r="D1019" s="7" t="s">
        <v>786</v>
      </c>
      <c r="E1019" s="8">
        <v>2018</v>
      </c>
      <c r="F1019" s="8">
        <v>46</v>
      </c>
      <c r="G1019" s="8">
        <v>46</v>
      </c>
      <c r="H1019" s="8">
        <v>791000</v>
      </c>
      <c r="I1019" s="8">
        <v>715000</v>
      </c>
      <c r="J1019" s="8">
        <v>446000</v>
      </c>
      <c r="K1019" s="8">
        <v>446000</v>
      </c>
      <c r="L1019" s="8">
        <v>251000</v>
      </c>
      <c r="M1019" s="8">
        <v>0</v>
      </c>
      <c r="N1019" s="8">
        <v>0</v>
      </c>
      <c r="O1019" s="8">
        <v>82000</v>
      </c>
      <c r="P1019" s="8">
        <v>6000</v>
      </c>
      <c r="Q1019" s="8">
        <v>76000</v>
      </c>
      <c r="R1019" s="8">
        <v>49000</v>
      </c>
      <c r="S1019" s="8">
        <v>38000</v>
      </c>
      <c r="T1019" s="8">
        <v>18000</v>
      </c>
    </row>
    <row r="1020" spans="1:37" x14ac:dyDescent="0.2">
      <c r="A1020" s="7" t="s">
        <v>870</v>
      </c>
      <c r="B1020" s="7" t="s">
        <v>869</v>
      </c>
      <c r="C1020" s="7" t="s">
        <v>777</v>
      </c>
      <c r="D1020" s="7" t="s">
        <v>786</v>
      </c>
      <c r="E1020" s="8">
        <v>2019</v>
      </c>
      <c r="F1020" s="8">
        <v>47</v>
      </c>
      <c r="G1020" s="8">
        <v>47</v>
      </c>
      <c r="H1020" s="8">
        <v>910000</v>
      </c>
      <c r="I1020" s="8">
        <v>806000</v>
      </c>
      <c r="J1020" s="8">
        <v>482000</v>
      </c>
      <c r="K1020" s="8">
        <v>482000</v>
      </c>
      <c r="L1020" s="8">
        <v>311000</v>
      </c>
      <c r="M1020" s="8">
        <v>0</v>
      </c>
      <c r="N1020" s="8">
        <v>0</v>
      </c>
      <c r="O1020" s="8">
        <v>102000</v>
      </c>
      <c r="P1020" s="8">
        <v>10000</v>
      </c>
      <c r="Q1020" s="8">
        <v>104000</v>
      </c>
      <c r="R1020" s="8">
        <v>53000</v>
      </c>
      <c r="S1020" s="8">
        <v>42000</v>
      </c>
      <c r="T1020" s="8">
        <v>13000</v>
      </c>
    </row>
    <row r="1021" spans="1:37" x14ac:dyDescent="0.2">
      <c r="A1021" s="7" t="s">
        <v>870</v>
      </c>
      <c r="B1021" s="7" t="s">
        <v>869</v>
      </c>
      <c r="C1021" s="7" t="s">
        <v>777</v>
      </c>
      <c r="D1021" s="7" t="s">
        <v>786</v>
      </c>
      <c r="E1021" s="8">
        <v>2020</v>
      </c>
      <c r="F1021" s="8">
        <v>40</v>
      </c>
      <c r="G1021" s="8">
        <v>40</v>
      </c>
      <c r="H1021" s="8">
        <v>910000</v>
      </c>
      <c r="I1021" s="8">
        <v>900000</v>
      </c>
      <c r="J1021" s="8">
        <v>532000</v>
      </c>
      <c r="K1021" s="8">
        <v>532000</v>
      </c>
      <c r="L1021" s="8">
        <v>358000</v>
      </c>
      <c r="M1021" s="8">
        <v>1000</v>
      </c>
      <c r="N1021" s="8">
        <v>0</v>
      </c>
      <c r="O1021" s="8">
        <v>125000</v>
      </c>
      <c r="P1021" s="8">
        <v>10000</v>
      </c>
      <c r="Q1021" s="8">
        <v>128000</v>
      </c>
      <c r="R1021" s="8">
        <v>55000</v>
      </c>
      <c r="S1021" s="8">
        <v>39000</v>
      </c>
      <c r="T1021" s="8">
        <v>10000</v>
      </c>
    </row>
    <row r="1022" spans="1:37" x14ac:dyDescent="0.2">
      <c r="A1022" s="7" t="s">
        <v>870</v>
      </c>
      <c r="B1022" s="7" t="s">
        <v>869</v>
      </c>
      <c r="C1022" s="7" t="s">
        <v>777</v>
      </c>
      <c r="D1022" s="7" t="s">
        <v>786</v>
      </c>
      <c r="E1022" s="8">
        <v>2021</v>
      </c>
      <c r="F1022" s="8">
        <v>53</v>
      </c>
      <c r="G1022" s="8">
        <v>53</v>
      </c>
      <c r="H1022" s="8">
        <v>950000</v>
      </c>
      <c r="I1022" s="8">
        <v>886000</v>
      </c>
      <c r="J1022" s="8">
        <v>513000</v>
      </c>
      <c r="K1022" s="8">
        <v>513000</v>
      </c>
      <c r="L1022" s="8">
        <v>360000</v>
      </c>
      <c r="M1022" s="8">
        <v>1000</v>
      </c>
      <c r="N1022" s="8">
        <v>0</v>
      </c>
      <c r="O1022" s="8">
        <v>80000</v>
      </c>
      <c r="P1022" s="8">
        <v>17000</v>
      </c>
      <c r="Q1022" s="8">
        <v>126000</v>
      </c>
      <c r="R1022" s="8">
        <v>66000</v>
      </c>
      <c r="S1022" s="8">
        <v>70000</v>
      </c>
      <c r="T1022" s="8">
        <v>13000</v>
      </c>
    </row>
    <row r="1023" spans="1:37" x14ac:dyDescent="0.2">
      <c r="A1023" s="7" t="s">
        <v>870</v>
      </c>
      <c r="B1023" s="7" t="s">
        <v>869</v>
      </c>
      <c r="C1023" s="7" t="s">
        <v>777</v>
      </c>
      <c r="D1023" s="7" t="s">
        <v>786</v>
      </c>
      <c r="E1023" s="8">
        <v>2022</v>
      </c>
      <c r="F1023" s="8">
        <v>52</v>
      </c>
      <c r="G1023" s="8">
        <v>52</v>
      </c>
      <c r="H1023" s="8">
        <v>1017000</v>
      </c>
      <c r="I1023" s="8">
        <v>937000</v>
      </c>
      <c r="J1023" s="8">
        <v>566000</v>
      </c>
      <c r="K1023" s="8">
        <v>566000</v>
      </c>
      <c r="L1023" s="8">
        <v>357000</v>
      </c>
      <c r="M1023" s="8">
        <v>0</v>
      </c>
      <c r="N1023" s="8">
        <v>4000</v>
      </c>
      <c r="O1023" s="8">
        <v>121000</v>
      </c>
      <c r="P1023" s="8">
        <v>5000</v>
      </c>
      <c r="Q1023" s="8">
        <v>110000</v>
      </c>
      <c r="R1023" s="8">
        <v>74000</v>
      </c>
      <c r="S1023" s="8">
        <v>43000</v>
      </c>
      <c r="T1023" s="8">
        <v>14000</v>
      </c>
    </row>
    <row r="1024" spans="1:37" ht="16" x14ac:dyDescent="0.2">
      <c r="A1024" s="7" t="s">
        <v>868</v>
      </c>
      <c r="B1024" s="7" t="s">
        <v>867</v>
      </c>
      <c r="C1024" s="7" t="s">
        <v>777</v>
      </c>
      <c r="D1024" s="7" t="s">
        <v>786</v>
      </c>
      <c r="E1024" s="8">
        <v>2015</v>
      </c>
      <c r="F1024" s="8">
        <v>21</v>
      </c>
      <c r="G1024" s="8">
        <v>21</v>
      </c>
      <c r="H1024" s="8">
        <v>1595000</v>
      </c>
      <c r="I1024" s="8">
        <v>906000</v>
      </c>
      <c r="J1024" s="8">
        <v>501000</v>
      </c>
      <c r="K1024" s="8">
        <v>501000</v>
      </c>
      <c r="L1024" s="8">
        <v>357000</v>
      </c>
      <c r="M1024" s="8">
        <v>0</v>
      </c>
      <c r="N1024" s="8">
        <v>0</v>
      </c>
      <c r="O1024" s="8">
        <v>78000</v>
      </c>
      <c r="P1024" s="8">
        <v>0</v>
      </c>
      <c r="Q1024" s="8">
        <v>194000</v>
      </c>
      <c r="R1024" s="8">
        <v>45000</v>
      </c>
      <c r="S1024" s="8">
        <v>40000</v>
      </c>
      <c r="T1024" s="8">
        <v>48000</v>
      </c>
      <c r="V1024" t="s">
        <v>64</v>
      </c>
      <c r="W1024" s="8">
        <f>SUM(F1016,F1024)</f>
        <v>64</v>
      </c>
      <c r="X1024" s="8">
        <f t="shared" ref="X1024:X1031" si="914">SUM(G1016,G1024)</f>
        <v>64</v>
      </c>
      <c r="Y1024" s="8">
        <f t="shared" ref="Y1024:Y1031" si="915">SUM(H1016,H1024)</f>
        <v>2647000</v>
      </c>
      <c r="Z1024" s="8">
        <f t="shared" ref="Z1024:Z1031" si="916">SUM(I1016,I1024)</f>
        <v>1609000</v>
      </c>
      <c r="AA1024" s="8">
        <f t="shared" ref="AA1024:AA1031" si="917">SUM(J1016,J1024)</f>
        <v>950000</v>
      </c>
      <c r="AB1024" s="8">
        <f t="shared" ref="AB1024:AB1031" si="918">SUM(K1016,K1024)</f>
        <v>950000</v>
      </c>
      <c r="AC1024" s="8">
        <f t="shared" ref="AC1024:AC1031" si="919">SUM(L1016,L1024)</f>
        <v>600000</v>
      </c>
      <c r="AD1024" s="8">
        <f t="shared" ref="AD1024:AD1031" si="920">SUM(M1016,M1024)</f>
        <v>0</v>
      </c>
      <c r="AE1024" s="8">
        <f t="shared" ref="AE1024:AE1031" si="921">SUM(N1016,N1024)</f>
        <v>0</v>
      </c>
      <c r="AF1024" s="8">
        <f t="shared" ref="AF1024:AF1031" si="922">SUM(O1016,O1024)</f>
        <v>167000</v>
      </c>
      <c r="AG1024" s="8">
        <f t="shared" ref="AG1024:AG1031" si="923">SUM(P1016,P1024)</f>
        <v>2000</v>
      </c>
      <c r="AH1024" s="8">
        <f t="shared" ref="AH1024:AH1031" si="924">SUM(Q1016,Q1024)</f>
        <v>274000</v>
      </c>
      <c r="AI1024" s="8">
        <f t="shared" ref="AI1024:AI1031" si="925">SUM(R1016,R1024)</f>
        <v>94000</v>
      </c>
      <c r="AJ1024" s="8">
        <f t="shared" ref="AJ1024:AJ1031" si="926">SUM(S1016,S1024)</f>
        <v>63000</v>
      </c>
      <c r="AK1024" s="8">
        <f t="shared" ref="AK1024:AK1031" si="927">SUM(T1016,T1024)</f>
        <v>59000</v>
      </c>
    </row>
    <row r="1025" spans="1:37" ht="16" x14ac:dyDescent="0.2">
      <c r="A1025" s="7" t="s">
        <v>868</v>
      </c>
      <c r="B1025" s="7" t="s">
        <v>867</v>
      </c>
      <c r="C1025" s="7" t="s">
        <v>777</v>
      </c>
      <c r="D1025" s="7" t="s">
        <v>786</v>
      </c>
      <c r="E1025" s="8">
        <v>2016</v>
      </c>
      <c r="F1025" s="8">
        <v>22</v>
      </c>
      <c r="G1025" s="8">
        <v>22</v>
      </c>
      <c r="H1025" s="8">
        <v>1234000</v>
      </c>
      <c r="I1025" s="8">
        <v>928000</v>
      </c>
      <c r="J1025" s="8">
        <v>550000</v>
      </c>
      <c r="K1025" s="8">
        <v>550000</v>
      </c>
      <c r="L1025" s="8">
        <v>319000</v>
      </c>
      <c r="M1025" s="8">
        <v>0</v>
      </c>
      <c r="N1025" s="8">
        <v>0</v>
      </c>
      <c r="O1025" s="8">
        <v>79000</v>
      </c>
      <c r="P1025" s="8">
        <v>0</v>
      </c>
      <c r="Q1025" s="8">
        <v>138000</v>
      </c>
      <c r="R1025" s="8">
        <v>34000</v>
      </c>
      <c r="S1025" s="8">
        <v>68000</v>
      </c>
      <c r="T1025" s="8">
        <v>59000</v>
      </c>
      <c r="V1025" t="s">
        <v>64</v>
      </c>
      <c r="W1025" s="8">
        <f t="shared" ref="W1025:W1030" si="928">SUM(F1017,F1025)</f>
        <v>63</v>
      </c>
      <c r="X1025" s="8">
        <f t="shared" si="914"/>
        <v>63</v>
      </c>
      <c r="Y1025" s="8">
        <f t="shared" si="915"/>
        <v>2201000</v>
      </c>
      <c r="Z1025" s="8">
        <f t="shared" si="916"/>
        <v>1603000</v>
      </c>
      <c r="AA1025" s="8">
        <f t="shared" si="917"/>
        <v>968000</v>
      </c>
      <c r="AB1025" s="8">
        <f t="shared" si="918"/>
        <v>968000</v>
      </c>
      <c r="AC1025" s="8">
        <f t="shared" si="919"/>
        <v>570000</v>
      </c>
      <c r="AD1025" s="8">
        <f t="shared" si="920"/>
        <v>0</v>
      </c>
      <c r="AE1025" s="8">
        <f t="shared" si="921"/>
        <v>0</v>
      </c>
      <c r="AF1025" s="8">
        <f t="shared" si="922"/>
        <v>160000</v>
      </c>
      <c r="AG1025" s="8">
        <f t="shared" si="923"/>
        <v>2000</v>
      </c>
      <c r="AH1025" s="8">
        <f t="shared" si="924"/>
        <v>216000</v>
      </c>
      <c r="AI1025" s="8">
        <f t="shared" si="925"/>
        <v>83000</v>
      </c>
      <c r="AJ1025" s="8">
        <f t="shared" si="926"/>
        <v>109000</v>
      </c>
      <c r="AK1025" s="8">
        <f t="shared" si="927"/>
        <v>65000</v>
      </c>
    </row>
    <row r="1026" spans="1:37" ht="16" x14ac:dyDescent="0.2">
      <c r="A1026" s="7" t="s">
        <v>868</v>
      </c>
      <c r="B1026" s="7" t="s">
        <v>867</v>
      </c>
      <c r="C1026" s="7" t="s">
        <v>777</v>
      </c>
      <c r="D1026" s="7" t="s">
        <v>786</v>
      </c>
      <c r="E1026" s="8">
        <v>2017</v>
      </c>
      <c r="F1026" s="8">
        <v>26</v>
      </c>
      <c r="G1026" s="8">
        <v>26</v>
      </c>
      <c r="H1026" s="8">
        <v>1131000</v>
      </c>
      <c r="I1026" s="8">
        <v>994000</v>
      </c>
      <c r="J1026" s="8">
        <v>565000</v>
      </c>
      <c r="K1026" s="8">
        <v>565000</v>
      </c>
      <c r="L1026" s="8">
        <v>370000</v>
      </c>
      <c r="M1026" s="8">
        <v>0</v>
      </c>
      <c r="N1026" s="8">
        <v>0</v>
      </c>
      <c r="O1026" s="8">
        <v>115000</v>
      </c>
      <c r="P1026" s="8">
        <v>0</v>
      </c>
      <c r="Q1026" s="8">
        <v>143000</v>
      </c>
      <c r="R1026" s="8">
        <v>55000</v>
      </c>
      <c r="S1026" s="8">
        <v>57000</v>
      </c>
      <c r="T1026" s="8">
        <v>59000</v>
      </c>
      <c r="V1026" t="s">
        <v>64</v>
      </c>
      <c r="W1026" s="8">
        <f t="shared" si="928"/>
        <v>68</v>
      </c>
      <c r="X1026" s="8">
        <f t="shared" si="914"/>
        <v>68</v>
      </c>
      <c r="Y1026" s="8">
        <f t="shared" si="915"/>
        <v>1869000</v>
      </c>
      <c r="Z1026" s="8">
        <f t="shared" si="916"/>
        <v>1677000</v>
      </c>
      <c r="AA1026" s="8">
        <f t="shared" si="917"/>
        <v>1026000</v>
      </c>
      <c r="AB1026" s="8">
        <f t="shared" si="918"/>
        <v>1026000</v>
      </c>
      <c r="AC1026" s="8">
        <f t="shared" si="919"/>
        <v>582000</v>
      </c>
      <c r="AD1026" s="8">
        <f t="shared" si="920"/>
        <v>0</v>
      </c>
      <c r="AE1026" s="8">
        <f t="shared" si="921"/>
        <v>0</v>
      </c>
      <c r="AF1026" s="8">
        <f t="shared" si="922"/>
        <v>178000</v>
      </c>
      <c r="AG1026" s="8">
        <f t="shared" si="923"/>
        <v>2000</v>
      </c>
      <c r="AH1026" s="8">
        <f t="shared" si="924"/>
        <v>222000</v>
      </c>
      <c r="AI1026" s="8">
        <f t="shared" si="925"/>
        <v>94000</v>
      </c>
      <c r="AJ1026" s="8">
        <f t="shared" si="926"/>
        <v>86000</v>
      </c>
      <c r="AK1026" s="8">
        <f t="shared" si="927"/>
        <v>69000</v>
      </c>
    </row>
    <row r="1027" spans="1:37" ht="16" x14ac:dyDescent="0.2">
      <c r="A1027" s="7" t="s">
        <v>868</v>
      </c>
      <c r="B1027" s="7" t="s">
        <v>867</v>
      </c>
      <c r="C1027" s="7" t="s">
        <v>777</v>
      </c>
      <c r="D1027" s="7" t="s">
        <v>786</v>
      </c>
      <c r="E1027" s="8">
        <v>2018</v>
      </c>
      <c r="F1027" s="8">
        <v>31</v>
      </c>
      <c r="G1027" s="8">
        <v>31</v>
      </c>
      <c r="H1027" s="8">
        <v>1153000</v>
      </c>
      <c r="I1027" s="8">
        <v>947000</v>
      </c>
      <c r="J1027" s="8">
        <v>542000</v>
      </c>
      <c r="K1027" s="8">
        <v>542000</v>
      </c>
      <c r="L1027" s="8">
        <v>347000</v>
      </c>
      <c r="M1027" s="8">
        <v>0</v>
      </c>
      <c r="N1027" s="8">
        <v>0</v>
      </c>
      <c r="O1027" s="8">
        <v>105000</v>
      </c>
      <c r="P1027" s="8">
        <v>0</v>
      </c>
      <c r="Q1027" s="8">
        <v>143000</v>
      </c>
      <c r="R1027" s="8">
        <v>50000</v>
      </c>
      <c r="S1027" s="8">
        <v>49000</v>
      </c>
      <c r="T1027" s="8">
        <v>58000</v>
      </c>
      <c r="V1027" t="s">
        <v>64</v>
      </c>
      <c r="W1027" s="8">
        <f t="shared" si="928"/>
        <v>77</v>
      </c>
      <c r="X1027" s="8">
        <f t="shared" si="914"/>
        <v>77</v>
      </c>
      <c r="Y1027" s="8">
        <f t="shared" si="915"/>
        <v>1944000</v>
      </c>
      <c r="Z1027" s="8">
        <f t="shared" si="916"/>
        <v>1662000</v>
      </c>
      <c r="AA1027" s="8">
        <f t="shared" si="917"/>
        <v>988000</v>
      </c>
      <c r="AB1027" s="8">
        <f t="shared" si="918"/>
        <v>988000</v>
      </c>
      <c r="AC1027" s="8">
        <f t="shared" si="919"/>
        <v>598000</v>
      </c>
      <c r="AD1027" s="8">
        <f t="shared" si="920"/>
        <v>0</v>
      </c>
      <c r="AE1027" s="8">
        <f t="shared" si="921"/>
        <v>0</v>
      </c>
      <c r="AF1027" s="8">
        <f t="shared" si="922"/>
        <v>187000</v>
      </c>
      <c r="AG1027" s="8">
        <f t="shared" si="923"/>
        <v>6000</v>
      </c>
      <c r="AH1027" s="8">
        <f t="shared" si="924"/>
        <v>219000</v>
      </c>
      <c r="AI1027" s="8">
        <f t="shared" si="925"/>
        <v>99000</v>
      </c>
      <c r="AJ1027" s="8">
        <f t="shared" si="926"/>
        <v>87000</v>
      </c>
      <c r="AK1027" s="8">
        <f t="shared" si="927"/>
        <v>76000</v>
      </c>
    </row>
    <row r="1028" spans="1:37" ht="16" x14ac:dyDescent="0.2">
      <c r="A1028" s="7" t="s">
        <v>868</v>
      </c>
      <c r="B1028" s="7" t="s">
        <v>867</v>
      </c>
      <c r="C1028" s="7" t="s">
        <v>777</v>
      </c>
      <c r="D1028" s="7" t="s">
        <v>786</v>
      </c>
      <c r="E1028" s="8">
        <v>2019</v>
      </c>
      <c r="F1028" s="8">
        <v>28</v>
      </c>
      <c r="G1028" s="8">
        <v>28</v>
      </c>
      <c r="H1028" s="8">
        <v>1149000</v>
      </c>
      <c r="I1028" s="8">
        <v>1032000</v>
      </c>
      <c r="J1028" s="8">
        <v>640000</v>
      </c>
      <c r="K1028" s="8">
        <v>640000</v>
      </c>
      <c r="L1028" s="8">
        <v>338000</v>
      </c>
      <c r="M1028" s="8">
        <v>0</v>
      </c>
      <c r="N1028" s="8">
        <v>0</v>
      </c>
      <c r="O1028" s="8">
        <v>106000</v>
      </c>
      <c r="P1028" s="8">
        <v>0</v>
      </c>
      <c r="Q1028" s="8">
        <v>139000</v>
      </c>
      <c r="R1028" s="8">
        <v>46000</v>
      </c>
      <c r="S1028" s="8">
        <v>47000</v>
      </c>
      <c r="T1028" s="8">
        <v>54000</v>
      </c>
      <c r="V1028" t="s">
        <v>64</v>
      </c>
      <c r="W1028" s="8">
        <f t="shared" si="928"/>
        <v>75</v>
      </c>
      <c r="X1028" s="8">
        <f t="shared" si="914"/>
        <v>75</v>
      </c>
      <c r="Y1028" s="8">
        <f t="shared" si="915"/>
        <v>2059000</v>
      </c>
      <c r="Z1028" s="8">
        <f t="shared" si="916"/>
        <v>1838000</v>
      </c>
      <c r="AA1028" s="8">
        <f t="shared" si="917"/>
        <v>1122000</v>
      </c>
      <c r="AB1028" s="8">
        <f t="shared" si="918"/>
        <v>1122000</v>
      </c>
      <c r="AC1028" s="8">
        <f t="shared" si="919"/>
        <v>649000</v>
      </c>
      <c r="AD1028" s="8">
        <f t="shared" si="920"/>
        <v>0</v>
      </c>
      <c r="AE1028" s="8">
        <f t="shared" si="921"/>
        <v>0</v>
      </c>
      <c r="AF1028" s="8">
        <f t="shared" si="922"/>
        <v>208000</v>
      </c>
      <c r="AG1028" s="8">
        <f t="shared" si="923"/>
        <v>10000</v>
      </c>
      <c r="AH1028" s="8">
        <f t="shared" si="924"/>
        <v>243000</v>
      </c>
      <c r="AI1028" s="8">
        <f t="shared" si="925"/>
        <v>99000</v>
      </c>
      <c r="AJ1028" s="8">
        <f t="shared" si="926"/>
        <v>89000</v>
      </c>
      <c r="AK1028" s="8">
        <f t="shared" si="927"/>
        <v>67000</v>
      </c>
    </row>
    <row r="1029" spans="1:37" ht="16" x14ac:dyDescent="0.2">
      <c r="A1029" s="7" t="s">
        <v>868</v>
      </c>
      <c r="B1029" s="7" t="s">
        <v>867</v>
      </c>
      <c r="C1029" s="7" t="s">
        <v>777</v>
      </c>
      <c r="D1029" s="7" t="s">
        <v>786</v>
      </c>
      <c r="E1029" s="8">
        <v>2020</v>
      </c>
      <c r="F1029" s="8">
        <v>26</v>
      </c>
      <c r="G1029" s="8">
        <v>26</v>
      </c>
      <c r="H1029" s="8">
        <v>1081000</v>
      </c>
      <c r="I1029" s="8">
        <v>1068000</v>
      </c>
      <c r="J1029" s="8">
        <v>592000</v>
      </c>
      <c r="K1029" s="8">
        <v>592000</v>
      </c>
      <c r="L1029" s="8">
        <v>403000</v>
      </c>
      <c r="M1029" s="8">
        <v>7000</v>
      </c>
      <c r="N1029" s="8">
        <v>0</v>
      </c>
      <c r="O1029" s="8">
        <v>100000</v>
      </c>
      <c r="P1029" s="8">
        <v>0</v>
      </c>
      <c r="Q1029" s="8">
        <v>192000</v>
      </c>
      <c r="R1029" s="8">
        <v>39000</v>
      </c>
      <c r="S1029" s="8">
        <v>65000</v>
      </c>
      <c r="T1029" s="8">
        <v>73000</v>
      </c>
      <c r="V1029" t="s">
        <v>64</v>
      </c>
      <c r="W1029" s="8">
        <f t="shared" si="928"/>
        <v>66</v>
      </c>
      <c r="X1029" s="8">
        <f t="shared" si="914"/>
        <v>66</v>
      </c>
      <c r="Y1029" s="8">
        <f t="shared" si="915"/>
        <v>1991000</v>
      </c>
      <c r="Z1029" s="8">
        <f t="shared" si="916"/>
        <v>1968000</v>
      </c>
      <c r="AA1029" s="8">
        <f t="shared" si="917"/>
        <v>1124000</v>
      </c>
      <c r="AB1029" s="8">
        <f t="shared" si="918"/>
        <v>1124000</v>
      </c>
      <c r="AC1029" s="8">
        <f t="shared" si="919"/>
        <v>761000</v>
      </c>
      <c r="AD1029" s="8">
        <f t="shared" si="920"/>
        <v>8000</v>
      </c>
      <c r="AE1029" s="8">
        <f t="shared" si="921"/>
        <v>0</v>
      </c>
      <c r="AF1029" s="8">
        <f t="shared" si="922"/>
        <v>225000</v>
      </c>
      <c r="AG1029" s="8">
        <f t="shared" si="923"/>
        <v>10000</v>
      </c>
      <c r="AH1029" s="8">
        <f t="shared" si="924"/>
        <v>320000</v>
      </c>
      <c r="AI1029" s="8">
        <f t="shared" si="925"/>
        <v>94000</v>
      </c>
      <c r="AJ1029" s="8">
        <f t="shared" si="926"/>
        <v>104000</v>
      </c>
      <c r="AK1029" s="8">
        <f t="shared" si="927"/>
        <v>83000</v>
      </c>
    </row>
    <row r="1030" spans="1:37" ht="16" x14ac:dyDescent="0.2">
      <c r="A1030" s="7" t="s">
        <v>868</v>
      </c>
      <c r="B1030" s="7" t="s">
        <v>867</v>
      </c>
      <c r="C1030" s="7" t="s">
        <v>777</v>
      </c>
      <c r="D1030" s="7" t="s">
        <v>786</v>
      </c>
      <c r="E1030" s="8">
        <v>2021</v>
      </c>
      <c r="F1030" s="8">
        <v>26</v>
      </c>
      <c r="G1030" s="8">
        <v>26</v>
      </c>
      <c r="H1030" s="8">
        <v>1151000</v>
      </c>
      <c r="I1030" s="8">
        <v>1113000</v>
      </c>
      <c r="J1030" s="8">
        <v>602000</v>
      </c>
      <c r="K1030" s="8">
        <v>602000</v>
      </c>
      <c r="L1030" s="8">
        <v>436000</v>
      </c>
      <c r="M1030" s="8">
        <v>0</v>
      </c>
      <c r="N1030" s="8">
        <v>0</v>
      </c>
      <c r="O1030" s="8">
        <v>123000</v>
      </c>
      <c r="P1030" s="8">
        <v>15000</v>
      </c>
      <c r="Q1030" s="8">
        <v>161000</v>
      </c>
      <c r="R1030" s="8">
        <v>51000</v>
      </c>
      <c r="S1030" s="8">
        <v>86000</v>
      </c>
      <c r="T1030" s="8">
        <v>75000</v>
      </c>
      <c r="V1030" t="s">
        <v>64</v>
      </c>
      <c r="W1030" s="8">
        <f t="shared" si="928"/>
        <v>79</v>
      </c>
      <c r="X1030" s="8">
        <f t="shared" si="914"/>
        <v>79</v>
      </c>
      <c r="Y1030" s="8">
        <f t="shared" si="915"/>
        <v>2101000</v>
      </c>
      <c r="Z1030" s="8">
        <f t="shared" si="916"/>
        <v>1999000</v>
      </c>
      <c r="AA1030" s="8">
        <f t="shared" si="917"/>
        <v>1115000</v>
      </c>
      <c r="AB1030" s="8">
        <f t="shared" si="918"/>
        <v>1115000</v>
      </c>
      <c r="AC1030" s="8">
        <f t="shared" si="919"/>
        <v>796000</v>
      </c>
      <c r="AD1030" s="8">
        <f t="shared" si="920"/>
        <v>1000</v>
      </c>
      <c r="AE1030" s="8">
        <f t="shared" si="921"/>
        <v>0</v>
      </c>
      <c r="AF1030" s="8">
        <f t="shared" si="922"/>
        <v>203000</v>
      </c>
      <c r="AG1030" s="8">
        <f t="shared" si="923"/>
        <v>32000</v>
      </c>
      <c r="AH1030" s="8">
        <f t="shared" si="924"/>
        <v>287000</v>
      </c>
      <c r="AI1030" s="8">
        <f t="shared" si="925"/>
        <v>117000</v>
      </c>
      <c r="AJ1030" s="8">
        <f t="shared" si="926"/>
        <v>156000</v>
      </c>
      <c r="AK1030" s="8">
        <f t="shared" si="927"/>
        <v>88000</v>
      </c>
    </row>
    <row r="1031" spans="1:37" ht="16" x14ac:dyDescent="0.2">
      <c r="A1031" s="7" t="s">
        <v>868</v>
      </c>
      <c r="B1031" s="7" t="s">
        <v>867</v>
      </c>
      <c r="C1031" s="7" t="s">
        <v>777</v>
      </c>
      <c r="D1031" s="7" t="s">
        <v>786</v>
      </c>
      <c r="E1031" s="8">
        <v>2022</v>
      </c>
      <c r="F1031" s="8">
        <v>26</v>
      </c>
      <c r="G1031" s="8">
        <v>26</v>
      </c>
      <c r="H1031" s="8">
        <v>1258000</v>
      </c>
      <c r="I1031" s="8">
        <v>1121000</v>
      </c>
      <c r="J1031" s="8">
        <v>568000</v>
      </c>
      <c r="K1031" s="8">
        <v>568000</v>
      </c>
      <c r="L1031" s="8">
        <v>453000</v>
      </c>
      <c r="M1031" s="8">
        <v>8000</v>
      </c>
      <c r="N1031" s="8">
        <v>0</v>
      </c>
      <c r="O1031" s="8">
        <v>104000</v>
      </c>
      <c r="P1031" s="8">
        <v>17000</v>
      </c>
      <c r="Q1031" s="8">
        <v>187000</v>
      </c>
      <c r="R1031" s="8">
        <v>23000</v>
      </c>
      <c r="S1031" s="8">
        <v>114000</v>
      </c>
      <c r="T1031" s="8">
        <v>100000</v>
      </c>
      <c r="V1031" t="s">
        <v>64</v>
      </c>
      <c r="W1031" s="8">
        <f>SUM(F1023,F1031)</f>
        <v>78</v>
      </c>
      <c r="X1031" s="8">
        <f t="shared" si="914"/>
        <v>78</v>
      </c>
      <c r="Y1031" s="8">
        <f t="shared" si="915"/>
        <v>2275000</v>
      </c>
      <c r="Z1031" s="8">
        <f t="shared" si="916"/>
        <v>2058000</v>
      </c>
      <c r="AA1031" s="8">
        <f t="shared" si="917"/>
        <v>1134000</v>
      </c>
      <c r="AB1031" s="8">
        <f t="shared" si="918"/>
        <v>1134000</v>
      </c>
      <c r="AC1031" s="8">
        <f t="shared" si="919"/>
        <v>810000</v>
      </c>
      <c r="AD1031" s="8">
        <f t="shared" si="920"/>
        <v>8000</v>
      </c>
      <c r="AE1031" s="8">
        <f t="shared" si="921"/>
        <v>4000</v>
      </c>
      <c r="AF1031" s="8">
        <f t="shared" si="922"/>
        <v>225000</v>
      </c>
      <c r="AG1031" s="8">
        <f t="shared" si="923"/>
        <v>22000</v>
      </c>
      <c r="AH1031" s="8">
        <f t="shared" si="924"/>
        <v>297000</v>
      </c>
      <c r="AI1031" s="8">
        <f t="shared" si="925"/>
        <v>97000</v>
      </c>
      <c r="AJ1031" s="8">
        <f t="shared" si="926"/>
        <v>157000</v>
      </c>
      <c r="AK1031" s="8">
        <f t="shared" si="927"/>
        <v>114000</v>
      </c>
    </row>
    <row r="1032" spans="1:37" x14ac:dyDescent="0.2">
      <c r="A1032" s="7" t="s">
        <v>866</v>
      </c>
      <c r="B1032" s="7" t="s">
        <v>865</v>
      </c>
      <c r="C1032" s="7" t="s">
        <v>777</v>
      </c>
      <c r="D1032" s="7" t="s">
        <v>786</v>
      </c>
      <c r="E1032" s="8">
        <v>2015</v>
      </c>
      <c r="F1032" s="8">
        <v>413</v>
      </c>
      <c r="G1032" s="8">
        <v>413</v>
      </c>
      <c r="H1032" s="8">
        <v>9074000</v>
      </c>
      <c r="I1032" s="8">
        <v>8802000</v>
      </c>
      <c r="J1032" s="8">
        <v>4361000</v>
      </c>
      <c r="K1032" s="8">
        <v>4361000</v>
      </c>
      <c r="L1032" s="8">
        <v>3564000</v>
      </c>
      <c r="M1032" s="8">
        <v>630000</v>
      </c>
      <c r="N1032" s="8">
        <v>413000</v>
      </c>
      <c r="O1032" s="8">
        <v>386000</v>
      </c>
      <c r="P1032" s="8">
        <v>387000</v>
      </c>
      <c r="Q1032" s="8">
        <v>816000</v>
      </c>
      <c r="R1032" s="8">
        <v>586000</v>
      </c>
      <c r="S1032" s="8">
        <v>346000</v>
      </c>
      <c r="T1032" s="8">
        <v>843000</v>
      </c>
    </row>
    <row r="1033" spans="1:37" x14ac:dyDescent="0.2">
      <c r="A1033" s="7" t="s">
        <v>866</v>
      </c>
      <c r="B1033" s="7" t="s">
        <v>865</v>
      </c>
      <c r="C1033" s="7" t="s">
        <v>777</v>
      </c>
      <c r="D1033" s="7" t="s">
        <v>786</v>
      </c>
      <c r="E1033" s="8">
        <v>2016</v>
      </c>
      <c r="F1033" s="8">
        <v>410</v>
      </c>
      <c r="G1033" s="8">
        <v>410</v>
      </c>
      <c r="H1033" s="8">
        <v>8835000</v>
      </c>
      <c r="I1033" s="8">
        <v>8489000</v>
      </c>
      <c r="J1033" s="8">
        <v>4106000</v>
      </c>
      <c r="K1033" s="8">
        <v>4106000</v>
      </c>
      <c r="L1033" s="8">
        <v>3502000</v>
      </c>
      <c r="M1033" s="8">
        <v>608000</v>
      </c>
      <c r="N1033" s="8">
        <v>419000</v>
      </c>
      <c r="O1033" s="8">
        <v>372000</v>
      </c>
      <c r="P1033" s="8">
        <v>413000</v>
      </c>
      <c r="Q1033" s="8">
        <v>745000</v>
      </c>
      <c r="R1033" s="8">
        <v>520000</v>
      </c>
      <c r="S1033" s="8">
        <v>425000</v>
      </c>
      <c r="T1033" s="8">
        <v>847000</v>
      </c>
    </row>
    <row r="1034" spans="1:37" x14ac:dyDescent="0.2">
      <c r="A1034" s="7" t="s">
        <v>866</v>
      </c>
      <c r="B1034" s="7" t="s">
        <v>865</v>
      </c>
      <c r="C1034" s="7" t="s">
        <v>777</v>
      </c>
      <c r="D1034" s="7" t="s">
        <v>786</v>
      </c>
      <c r="E1034" s="8">
        <v>2017</v>
      </c>
      <c r="F1034" s="8">
        <v>399</v>
      </c>
      <c r="G1034" s="8">
        <v>399</v>
      </c>
      <c r="H1034" s="8">
        <v>9030000</v>
      </c>
      <c r="I1034" s="8">
        <v>8590000</v>
      </c>
      <c r="J1034" s="8">
        <v>4235000</v>
      </c>
      <c r="K1034" s="8">
        <v>4235000</v>
      </c>
      <c r="L1034" s="8">
        <v>3516000</v>
      </c>
      <c r="M1034" s="8">
        <v>537000</v>
      </c>
      <c r="N1034" s="8">
        <v>474000</v>
      </c>
      <c r="O1034" s="8">
        <v>363000</v>
      </c>
      <c r="P1034" s="8">
        <v>534000</v>
      </c>
      <c r="Q1034" s="8">
        <v>657000</v>
      </c>
      <c r="R1034" s="8">
        <v>503000</v>
      </c>
      <c r="S1034" s="8">
        <v>448000</v>
      </c>
      <c r="T1034" s="8">
        <v>782000</v>
      </c>
    </row>
    <row r="1035" spans="1:37" x14ac:dyDescent="0.2">
      <c r="A1035" s="7" t="s">
        <v>866</v>
      </c>
      <c r="B1035" s="7" t="s">
        <v>865</v>
      </c>
      <c r="C1035" s="7" t="s">
        <v>777</v>
      </c>
      <c r="D1035" s="7" t="s">
        <v>786</v>
      </c>
      <c r="E1035" s="8">
        <v>2018</v>
      </c>
      <c r="F1035" s="8">
        <v>444</v>
      </c>
      <c r="G1035" s="8">
        <v>444</v>
      </c>
      <c r="H1035" s="8">
        <v>9043000</v>
      </c>
      <c r="I1035" s="8">
        <v>8688000</v>
      </c>
      <c r="J1035" s="8">
        <v>4358000</v>
      </c>
      <c r="K1035" s="8">
        <v>4358000</v>
      </c>
      <c r="L1035" s="8">
        <v>3468000</v>
      </c>
      <c r="M1035" s="8">
        <v>514000</v>
      </c>
      <c r="N1035" s="8">
        <v>433000</v>
      </c>
      <c r="O1035" s="8">
        <v>349000</v>
      </c>
      <c r="P1035" s="8">
        <v>576000</v>
      </c>
      <c r="Q1035" s="8">
        <v>697000</v>
      </c>
      <c r="R1035" s="8">
        <v>554000</v>
      </c>
      <c r="S1035" s="8">
        <v>345000</v>
      </c>
      <c r="T1035" s="8">
        <v>806000</v>
      </c>
    </row>
    <row r="1036" spans="1:37" x14ac:dyDescent="0.2">
      <c r="A1036" s="7" t="s">
        <v>866</v>
      </c>
      <c r="B1036" s="7" t="s">
        <v>865</v>
      </c>
      <c r="C1036" s="7" t="s">
        <v>777</v>
      </c>
      <c r="D1036" s="7" t="s">
        <v>786</v>
      </c>
      <c r="E1036" s="8">
        <v>2019</v>
      </c>
      <c r="F1036" s="8">
        <v>456</v>
      </c>
      <c r="G1036" s="8">
        <v>456</v>
      </c>
      <c r="H1036" s="8">
        <v>10265000</v>
      </c>
      <c r="I1036" s="8">
        <v>9861000</v>
      </c>
      <c r="J1036" s="8">
        <v>4792000</v>
      </c>
      <c r="K1036" s="8">
        <v>4792000</v>
      </c>
      <c r="L1036" s="8">
        <v>4156000</v>
      </c>
      <c r="M1036" s="8">
        <v>605000</v>
      </c>
      <c r="N1036" s="8">
        <v>851000</v>
      </c>
      <c r="O1036" s="8">
        <v>378000</v>
      </c>
      <c r="P1036" s="8">
        <v>383000</v>
      </c>
      <c r="Q1036" s="8">
        <v>896000</v>
      </c>
      <c r="R1036" s="8">
        <v>617000</v>
      </c>
      <c r="S1036" s="8">
        <v>426000</v>
      </c>
      <c r="T1036" s="8">
        <v>837000</v>
      </c>
    </row>
    <row r="1037" spans="1:37" x14ac:dyDescent="0.2">
      <c r="A1037" s="7" t="s">
        <v>866</v>
      </c>
      <c r="B1037" s="7" t="s">
        <v>865</v>
      </c>
      <c r="C1037" s="7" t="s">
        <v>777</v>
      </c>
      <c r="D1037" s="7" t="s">
        <v>786</v>
      </c>
      <c r="E1037" s="8">
        <v>2020</v>
      </c>
      <c r="F1037" s="8">
        <v>460</v>
      </c>
      <c r="G1037" s="8">
        <v>460</v>
      </c>
      <c r="H1037" s="8">
        <v>9712000</v>
      </c>
      <c r="I1037" s="8">
        <v>9529000</v>
      </c>
      <c r="J1037" s="8">
        <v>4843000</v>
      </c>
      <c r="K1037" s="8">
        <v>4843000</v>
      </c>
      <c r="L1037" s="8">
        <v>3790000</v>
      </c>
      <c r="M1037" s="8">
        <v>531000</v>
      </c>
      <c r="N1037" s="8">
        <v>775000</v>
      </c>
      <c r="O1037" s="8">
        <v>377000</v>
      </c>
      <c r="P1037" s="8">
        <v>394000</v>
      </c>
      <c r="Q1037" s="8">
        <v>761000</v>
      </c>
      <c r="R1037" s="8">
        <v>587000</v>
      </c>
      <c r="S1037" s="8">
        <v>365000</v>
      </c>
      <c r="T1037" s="8">
        <v>870000</v>
      </c>
    </row>
    <row r="1038" spans="1:37" x14ac:dyDescent="0.2">
      <c r="A1038" s="7" t="s">
        <v>866</v>
      </c>
      <c r="B1038" s="7" t="s">
        <v>865</v>
      </c>
      <c r="C1038" s="7" t="s">
        <v>777</v>
      </c>
      <c r="D1038" s="7" t="s">
        <v>786</v>
      </c>
      <c r="E1038" s="8">
        <v>2021</v>
      </c>
      <c r="F1038" s="8">
        <v>432</v>
      </c>
      <c r="G1038" s="8">
        <v>432</v>
      </c>
      <c r="H1038" s="8">
        <v>9551000</v>
      </c>
      <c r="I1038" s="8">
        <v>9092000</v>
      </c>
      <c r="J1038" s="8">
        <v>4783000</v>
      </c>
      <c r="K1038" s="8">
        <v>4783000</v>
      </c>
      <c r="L1038" s="8">
        <v>3516000</v>
      </c>
      <c r="M1038" s="8">
        <v>381000</v>
      </c>
      <c r="N1038" s="8">
        <v>794000</v>
      </c>
      <c r="O1038" s="8">
        <v>409000</v>
      </c>
      <c r="P1038" s="8">
        <v>351000</v>
      </c>
      <c r="Q1038" s="8">
        <v>739000</v>
      </c>
      <c r="R1038" s="8">
        <v>486000</v>
      </c>
      <c r="S1038" s="8">
        <v>356000</v>
      </c>
      <c r="T1038" s="8">
        <v>749000</v>
      </c>
    </row>
    <row r="1039" spans="1:37" x14ac:dyDescent="0.2">
      <c r="A1039" s="7" t="s">
        <v>866</v>
      </c>
      <c r="B1039" s="7" t="s">
        <v>865</v>
      </c>
      <c r="C1039" s="7" t="s">
        <v>777</v>
      </c>
      <c r="D1039" s="7" t="s">
        <v>786</v>
      </c>
      <c r="E1039" s="8">
        <v>2022</v>
      </c>
      <c r="F1039" s="8">
        <v>452</v>
      </c>
      <c r="G1039" s="8">
        <v>452</v>
      </c>
      <c r="H1039" s="8">
        <v>10320000</v>
      </c>
      <c r="I1039" s="8">
        <v>10072000</v>
      </c>
      <c r="J1039" s="8">
        <v>5708000</v>
      </c>
      <c r="K1039" s="8">
        <v>5708000</v>
      </c>
      <c r="L1039" s="8">
        <v>3526000</v>
      </c>
      <c r="M1039" s="8">
        <v>361000</v>
      </c>
      <c r="N1039" s="8">
        <v>822000</v>
      </c>
      <c r="O1039" s="8">
        <v>397000</v>
      </c>
      <c r="P1039" s="8">
        <v>283000</v>
      </c>
      <c r="Q1039" s="8">
        <v>798000</v>
      </c>
      <c r="R1039" s="8">
        <v>534000</v>
      </c>
      <c r="S1039" s="8">
        <v>331000</v>
      </c>
      <c r="T1039" s="8">
        <v>783000</v>
      </c>
    </row>
    <row r="1040" spans="1:37" ht="16" x14ac:dyDescent="0.2">
      <c r="A1040" s="7" t="s">
        <v>788</v>
      </c>
      <c r="B1040" s="7" t="s">
        <v>787</v>
      </c>
      <c r="C1040" s="7" t="s">
        <v>777</v>
      </c>
      <c r="D1040" s="7" t="s">
        <v>786</v>
      </c>
      <c r="E1040" s="8">
        <v>2015</v>
      </c>
      <c r="F1040" s="8">
        <v>138</v>
      </c>
      <c r="G1040" s="8">
        <v>138</v>
      </c>
      <c r="H1040" s="8">
        <v>2323000</v>
      </c>
      <c r="I1040" s="8">
        <v>2245000</v>
      </c>
      <c r="J1040" s="8">
        <v>1270000</v>
      </c>
      <c r="K1040" s="8">
        <v>1270000</v>
      </c>
      <c r="L1040" s="8">
        <v>932000</v>
      </c>
      <c r="M1040" s="8">
        <v>104000</v>
      </c>
      <c r="N1040" s="8">
        <v>89000</v>
      </c>
      <c r="O1040" s="8">
        <v>74000</v>
      </c>
      <c r="P1040" s="8">
        <v>107000</v>
      </c>
      <c r="Q1040" s="8">
        <v>356000</v>
      </c>
      <c r="R1040" s="8">
        <v>128000</v>
      </c>
      <c r="S1040" s="8">
        <v>74000</v>
      </c>
      <c r="T1040" s="8">
        <v>43000</v>
      </c>
      <c r="V1040" t="s">
        <v>145</v>
      </c>
      <c r="W1040" s="8">
        <f>SUM(F1032,F1040)</f>
        <v>551</v>
      </c>
      <c r="X1040" s="8">
        <f t="shared" ref="X1040:X1047" si="929">SUM(G1032,G1040)</f>
        <v>551</v>
      </c>
      <c r="Y1040" s="8">
        <f t="shared" ref="Y1040:Y1047" si="930">SUM(H1032,H1040)</f>
        <v>11397000</v>
      </c>
      <c r="Z1040" s="8">
        <f t="shared" ref="Z1040:Z1047" si="931">SUM(I1032,I1040)</f>
        <v>11047000</v>
      </c>
      <c r="AA1040" s="8">
        <f t="shared" ref="AA1040:AA1047" si="932">SUM(J1032,J1040)</f>
        <v>5631000</v>
      </c>
      <c r="AB1040" s="8">
        <f t="shared" ref="AB1040:AB1047" si="933">SUM(K1032,K1040)</f>
        <v>5631000</v>
      </c>
      <c r="AC1040" s="8">
        <f t="shared" ref="AC1040:AC1047" si="934">SUM(L1032,L1040)</f>
        <v>4496000</v>
      </c>
      <c r="AD1040" s="8">
        <f t="shared" ref="AD1040:AD1047" si="935">SUM(M1032,M1040)</f>
        <v>734000</v>
      </c>
      <c r="AE1040" s="8">
        <f t="shared" ref="AE1040:AE1047" si="936">SUM(N1032,N1040)</f>
        <v>502000</v>
      </c>
      <c r="AF1040" s="8">
        <f t="shared" ref="AF1040:AF1047" si="937">SUM(O1032,O1040)</f>
        <v>460000</v>
      </c>
      <c r="AG1040" s="8">
        <f t="shared" ref="AG1040:AG1047" si="938">SUM(P1032,P1040)</f>
        <v>494000</v>
      </c>
      <c r="AH1040" s="8">
        <f t="shared" ref="AH1040:AH1047" si="939">SUM(Q1032,Q1040)</f>
        <v>1172000</v>
      </c>
      <c r="AI1040" s="8">
        <f t="shared" ref="AI1040:AI1047" si="940">SUM(R1032,R1040)</f>
        <v>714000</v>
      </c>
      <c r="AJ1040" s="8">
        <f t="shared" ref="AJ1040:AJ1047" si="941">SUM(S1032,S1040)</f>
        <v>420000</v>
      </c>
      <c r="AK1040" s="8">
        <f t="shared" ref="AK1040:AK1047" si="942">SUM(T1032,T1040)</f>
        <v>886000</v>
      </c>
    </row>
    <row r="1041" spans="1:37" ht="16" x14ac:dyDescent="0.2">
      <c r="A1041" s="7" t="s">
        <v>788</v>
      </c>
      <c r="B1041" s="7" t="s">
        <v>787</v>
      </c>
      <c r="C1041" s="7" t="s">
        <v>777</v>
      </c>
      <c r="D1041" s="7" t="s">
        <v>786</v>
      </c>
      <c r="E1041" s="8">
        <v>2016</v>
      </c>
      <c r="F1041" s="8">
        <v>132</v>
      </c>
      <c r="G1041" s="8">
        <v>132</v>
      </c>
      <c r="H1041" s="8">
        <v>2486000</v>
      </c>
      <c r="I1041" s="8">
        <v>2352000</v>
      </c>
      <c r="J1041" s="8">
        <v>1379000</v>
      </c>
      <c r="K1041" s="8">
        <v>1379000</v>
      </c>
      <c r="L1041" s="8">
        <v>920000</v>
      </c>
      <c r="M1041" s="8">
        <v>167000</v>
      </c>
      <c r="N1041" s="8">
        <v>96000</v>
      </c>
      <c r="O1041" s="8">
        <v>83000</v>
      </c>
      <c r="P1041" s="8">
        <v>114000</v>
      </c>
      <c r="Q1041" s="8">
        <v>276000</v>
      </c>
      <c r="R1041" s="8">
        <v>107000</v>
      </c>
      <c r="S1041" s="8">
        <v>77000</v>
      </c>
      <c r="T1041" s="8">
        <v>53000</v>
      </c>
      <c r="V1041" t="s">
        <v>145</v>
      </c>
      <c r="W1041" s="8">
        <f t="shared" ref="W1041:W1046" si="943">SUM(F1033,F1041)</f>
        <v>542</v>
      </c>
      <c r="X1041" s="8">
        <f t="shared" si="929"/>
        <v>542</v>
      </c>
      <c r="Y1041" s="8">
        <f t="shared" si="930"/>
        <v>11321000</v>
      </c>
      <c r="Z1041" s="8">
        <f t="shared" si="931"/>
        <v>10841000</v>
      </c>
      <c r="AA1041" s="8">
        <f t="shared" si="932"/>
        <v>5485000</v>
      </c>
      <c r="AB1041" s="8">
        <f t="shared" si="933"/>
        <v>5485000</v>
      </c>
      <c r="AC1041" s="8">
        <f t="shared" si="934"/>
        <v>4422000</v>
      </c>
      <c r="AD1041" s="8">
        <f t="shared" si="935"/>
        <v>775000</v>
      </c>
      <c r="AE1041" s="8">
        <f t="shared" si="936"/>
        <v>515000</v>
      </c>
      <c r="AF1041" s="8">
        <f t="shared" si="937"/>
        <v>455000</v>
      </c>
      <c r="AG1041" s="8">
        <f t="shared" si="938"/>
        <v>527000</v>
      </c>
      <c r="AH1041" s="8">
        <f t="shared" si="939"/>
        <v>1021000</v>
      </c>
      <c r="AI1041" s="8">
        <f t="shared" si="940"/>
        <v>627000</v>
      </c>
      <c r="AJ1041" s="8">
        <f t="shared" si="941"/>
        <v>502000</v>
      </c>
      <c r="AK1041" s="8">
        <f t="shared" si="942"/>
        <v>900000</v>
      </c>
    </row>
    <row r="1042" spans="1:37" ht="16" x14ac:dyDescent="0.2">
      <c r="A1042" s="7" t="s">
        <v>788</v>
      </c>
      <c r="B1042" s="7" t="s">
        <v>787</v>
      </c>
      <c r="C1042" s="7" t="s">
        <v>777</v>
      </c>
      <c r="D1042" s="7" t="s">
        <v>786</v>
      </c>
      <c r="E1042" s="8">
        <v>2017</v>
      </c>
      <c r="F1042" s="8">
        <v>122</v>
      </c>
      <c r="G1042" s="8">
        <v>122</v>
      </c>
      <c r="H1042" s="8">
        <v>2213000</v>
      </c>
      <c r="I1042" s="8">
        <v>2132000</v>
      </c>
      <c r="J1042" s="8">
        <v>1192000</v>
      </c>
      <c r="K1042" s="8">
        <v>1192000</v>
      </c>
      <c r="L1042" s="8">
        <v>895000</v>
      </c>
      <c r="M1042" s="8">
        <v>115000</v>
      </c>
      <c r="N1042" s="8">
        <v>134000</v>
      </c>
      <c r="O1042" s="8">
        <v>76000</v>
      </c>
      <c r="P1042" s="8">
        <v>117000</v>
      </c>
      <c r="Q1042" s="8">
        <v>256000</v>
      </c>
      <c r="R1042" s="8">
        <v>121000</v>
      </c>
      <c r="S1042" s="8">
        <v>76000</v>
      </c>
      <c r="T1042" s="8">
        <v>44000</v>
      </c>
      <c r="V1042" t="s">
        <v>145</v>
      </c>
      <c r="W1042" s="8">
        <f t="shared" si="943"/>
        <v>521</v>
      </c>
      <c r="X1042" s="8">
        <f t="shared" si="929"/>
        <v>521</v>
      </c>
      <c r="Y1042" s="8">
        <f t="shared" si="930"/>
        <v>11243000</v>
      </c>
      <c r="Z1042" s="8">
        <f t="shared" si="931"/>
        <v>10722000</v>
      </c>
      <c r="AA1042" s="8">
        <f t="shared" si="932"/>
        <v>5427000</v>
      </c>
      <c r="AB1042" s="8">
        <f t="shared" si="933"/>
        <v>5427000</v>
      </c>
      <c r="AC1042" s="8">
        <f t="shared" si="934"/>
        <v>4411000</v>
      </c>
      <c r="AD1042" s="8">
        <f t="shared" si="935"/>
        <v>652000</v>
      </c>
      <c r="AE1042" s="8">
        <f t="shared" si="936"/>
        <v>608000</v>
      </c>
      <c r="AF1042" s="8">
        <f t="shared" si="937"/>
        <v>439000</v>
      </c>
      <c r="AG1042" s="8">
        <f t="shared" si="938"/>
        <v>651000</v>
      </c>
      <c r="AH1042" s="8">
        <f t="shared" si="939"/>
        <v>913000</v>
      </c>
      <c r="AI1042" s="8">
        <f t="shared" si="940"/>
        <v>624000</v>
      </c>
      <c r="AJ1042" s="8">
        <f t="shared" si="941"/>
        <v>524000</v>
      </c>
      <c r="AK1042" s="8">
        <f t="shared" si="942"/>
        <v>826000</v>
      </c>
    </row>
    <row r="1043" spans="1:37" ht="16" x14ac:dyDescent="0.2">
      <c r="A1043" s="7" t="s">
        <v>788</v>
      </c>
      <c r="B1043" s="7" t="s">
        <v>787</v>
      </c>
      <c r="C1043" s="7" t="s">
        <v>777</v>
      </c>
      <c r="D1043" s="7" t="s">
        <v>786</v>
      </c>
      <c r="E1043" s="8">
        <v>2018</v>
      </c>
      <c r="F1043" s="8">
        <v>134</v>
      </c>
      <c r="G1043" s="8">
        <v>134</v>
      </c>
      <c r="H1043" s="8">
        <v>2194000</v>
      </c>
      <c r="I1043" s="8">
        <v>2065000</v>
      </c>
      <c r="J1043" s="8">
        <v>1185000</v>
      </c>
      <c r="K1043" s="8">
        <v>1185000</v>
      </c>
      <c r="L1043" s="8">
        <v>834000</v>
      </c>
      <c r="M1043" s="8">
        <v>108000</v>
      </c>
      <c r="N1043" s="8">
        <v>142000</v>
      </c>
      <c r="O1043" s="8">
        <v>73000</v>
      </c>
      <c r="P1043" s="8">
        <v>125000</v>
      </c>
      <c r="Q1043" s="8">
        <v>213000</v>
      </c>
      <c r="R1043" s="8">
        <v>100000</v>
      </c>
      <c r="S1043" s="8">
        <v>73000</v>
      </c>
      <c r="T1043" s="8">
        <v>46000</v>
      </c>
      <c r="V1043" t="s">
        <v>145</v>
      </c>
      <c r="W1043" s="8">
        <f t="shared" si="943"/>
        <v>578</v>
      </c>
      <c r="X1043" s="8">
        <f t="shared" si="929"/>
        <v>578</v>
      </c>
      <c r="Y1043" s="8">
        <f t="shared" si="930"/>
        <v>11237000</v>
      </c>
      <c r="Z1043" s="8">
        <f t="shared" si="931"/>
        <v>10753000</v>
      </c>
      <c r="AA1043" s="8">
        <f t="shared" si="932"/>
        <v>5543000</v>
      </c>
      <c r="AB1043" s="8">
        <f t="shared" si="933"/>
        <v>5543000</v>
      </c>
      <c r="AC1043" s="8">
        <f t="shared" si="934"/>
        <v>4302000</v>
      </c>
      <c r="AD1043" s="8">
        <f t="shared" si="935"/>
        <v>622000</v>
      </c>
      <c r="AE1043" s="8">
        <f t="shared" si="936"/>
        <v>575000</v>
      </c>
      <c r="AF1043" s="8">
        <f t="shared" si="937"/>
        <v>422000</v>
      </c>
      <c r="AG1043" s="8">
        <f t="shared" si="938"/>
        <v>701000</v>
      </c>
      <c r="AH1043" s="8">
        <f t="shared" si="939"/>
        <v>910000</v>
      </c>
      <c r="AI1043" s="8">
        <f t="shared" si="940"/>
        <v>654000</v>
      </c>
      <c r="AJ1043" s="8">
        <f t="shared" si="941"/>
        <v>418000</v>
      </c>
      <c r="AK1043" s="8">
        <f t="shared" si="942"/>
        <v>852000</v>
      </c>
    </row>
    <row r="1044" spans="1:37" ht="16" x14ac:dyDescent="0.2">
      <c r="A1044" s="7" t="s">
        <v>788</v>
      </c>
      <c r="B1044" s="7" t="s">
        <v>787</v>
      </c>
      <c r="C1044" s="7" t="s">
        <v>777</v>
      </c>
      <c r="D1044" s="7" t="s">
        <v>786</v>
      </c>
      <c r="E1044" s="8">
        <v>2019</v>
      </c>
      <c r="F1044" s="8">
        <v>118</v>
      </c>
      <c r="G1044" s="8">
        <v>118</v>
      </c>
      <c r="H1044" s="8">
        <v>2324000</v>
      </c>
      <c r="I1044" s="8">
        <v>2244000</v>
      </c>
      <c r="J1044" s="8">
        <v>1242000</v>
      </c>
      <c r="K1044" s="8">
        <v>1242000</v>
      </c>
      <c r="L1044" s="8">
        <v>947000</v>
      </c>
      <c r="M1044" s="8">
        <v>178000</v>
      </c>
      <c r="N1044" s="8">
        <v>167000</v>
      </c>
      <c r="O1044" s="8">
        <v>90000</v>
      </c>
      <c r="P1044" s="8">
        <v>127000</v>
      </c>
      <c r="Q1044" s="8">
        <v>238000</v>
      </c>
      <c r="R1044" s="8">
        <v>81000</v>
      </c>
      <c r="S1044" s="8">
        <v>66000</v>
      </c>
      <c r="T1044" s="8">
        <v>39000</v>
      </c>
      <c r="V1044" t="s">
        <v>145</v>
      </c>
      <c r="W1044" s="8">
        <f t="shared" si="943"/>
        <v>574</v>
      </c>
      <c r="X1044" s="8">
        <f t="shared" si="929"/>
        <v>574</v>
      </c>
      <c r="Y1044" s="8">
        <f t="shared" si="930"/>
        <v>12589000</v>
      </c>
      <c r="Z1044" s="8">
        <f t="shared" si="931"/>
        <v>12105000</v>
      </c>
      <c r="AA1044" s="8">
        <f t="shared" si="932"/>
        <v>6034000</v>
      </c>
      <c r="AB1044" s="8">
        <f t="shared" si="933"/>
        <v>6034000</v>
      </c>
      <c r="AC1044" s="8">
        <f t="shared" si="934"/>
        <v>5103000</v>
      </c>
      <c r="AD1044" s="8">
        <f t="shared" si="935"/>
        <v>783000</v>
      </c>
      <c r="AE1044" s="8">
        <f t="shared" si="936"/>
        <v>1018000</v>
      </c>
      <c r="AF1044" s="8">
        <f t="shared" si="937"/>
        <v>468000</v>
      </c>
      <c r="AG1044" s="8">
        <f t="shared" si="938"/>
        <v>510000</v>
      </c>
      <c r="AH1044" s="8">
        <f t="shared" si="939"/>
        <v>1134000</v>
      </c>
      <c r="AI1044" s="8">
        <f t="shared" si="940"/>
        <v>698000</v>
      </c>
      <c r="AJ1044" s="8">
        <f t="shared" si="941"/>
        <v>492000</v>
      </c>
      <c r="AK1044" s="8">
        <f t="shared" si="942"/>
        <v>876000</v>
      </c>
    </row>
    <row r="1045" spans="1:37" ht="16" x14ac:dyDescent="0.2">
      <c r="A1045" s="7" t="s">
        <v>788</v>
      </c>
      <c r="B1045" s="7" t="s">
        <v>787</v>
      </c>
      <c r="C1045" s="7" t="s">
        <v>777</v>
      </c>
      <c r="D1045" s="7" t="s">
        <v>786</v>
      </c>
      <c r="E1045" s="8">
        <v>2020</v>
      </c>
      <c r="F1045" s="8">
        <v>140</v>
      </c>
      <c r="G1045" s="8">
        <v>140</v>
      </c>
      <c r="H1045" s="8">
        <v>2386000</v>
      </c>
      <c r="I1045" s="8">
        <v>2253000</v>
      </c>
      <c r="J1045" s="8">
        <v>1157000</v>
      </c>
      <c r="K1045" s="8">
        <v>1157000</v>
      </c>
      <c r="L1045" s="8">
        <v>1069000</v>
      </c>
      <c r="M1045" s="8">
        <v>241000</v>
      </c>
      <c r="N1045" s="8">
        <v>192000</v>
      </c>
      <c r="O1045" s="8">
        <v>86000</v>
      </c>
      <c r="P1045" s="8">
        <v>131000</v>
      </c>
      <c r="Q1045" s="8">
        <v>238000</v>
      </c>
      <c r="R1045" s="8">
        <v>121000</v>
      </c>
      <c r="S1045" s="8">
        <v>60000</v>
      </c>
      <c r="T1045" s="8">
        <v>27000</v>
      </c>
      <c r="V1045" t="s">
        <v>145</v>
      </c>
      <c r="W1045" s="8">
        <f t="shared" si="943"/>
        <v>600</v>
      </c>
      <c r="X1045" s="8">
        <f t="shared" si="929"/>
        <v>600</v>
      </c>
      <c r="Y1045" s="8">
        <f t="shared" si="930"/>
        <v>12098000</v>
      </c>
      <c r="Z1045" s="8">
        <f t="shared" si="931"/>
        <v>11782000</v>
      </c>
      <c r="AA1045" s="8">
        <f t="shared" si="932"/>
        <v>6000000</v>
      </c>
      <c r="AB1045" s="8">
        <f t="shared" si="933"/>
        <v>6000000</v>
      </c>
      <c r="AC1045" s="8">
        <f t="shared" si="934"/>
        <v>4859000</v>
      </c>
      <c r="AD1045" s="8">
        <f t="shared" si="935"/>
        <v>772000</v>
      </c>
      <c r="AE1045" s="8">
        <f t="shared" si="936"/>
        <v>967000</v>
      </c>
      <c r="AF1045" s="8">
        <f t="shared" si="937"/>
        <v>463000</v>
      </c>
      <c r="AG1045" s="8">
        <f t="shared" si="938"/>
        <v>525000</v>
      </c>
      <c r="AH1045" s="8">
        <f t="shared" si="939"/>
        <v>999000</v>
      </c>
      <c r="AI1045" s="8">
        <f t="shared" si="940"/>
        <v>708000</v>
      </c>
      <c r="AJ1045" s="8">
        <f t="shared" si="941"/>
        <v>425000</v>
      </c>
      <c r="AK1045" s="8">
        <f t="shared" si="942"/>
        <v>897000</v>
      </c>
    </row>
    <row r="1046" spans="1:37" ht="16" x14ac:dyDescent="0.2">
      <c r="A1046" s="7" t="s">
        <v>788</v>
      </c>
      <c r="B1046" s="7" t="s">
        <v>787</v>
      </c>
      <c r="C1046" s="7" t="s">
        <v>777</v>
      </c>
      <c r="D1046" s="7" t="s">
        <v>786</v>
      </c>
      <c r="E1046" s="8">
        <v>2021</v>
      </c>
      <c r="F1046" s="8">
        <v>147</v>
      </c>
      <c r="G1046" s="8">
        <v>147</v>
      </c>
      <c r="H1046" s="8">
        <v>2513000</v>
      </c>
      <c r="I1046" s="8">
        <v>2320000</v>
      </c>
      <c r="J1046" s="8">
        <v>1180000</v>
      </c>
      <c r="K1046" s="8">
        <v>1180000</v>
      </c>
      <c r="L1046" s="8">
        <v>1128000</v>
      </c>
      <c r="M1046" s="8">
        <v>380000</v>
      </c>
      <c r="N1046" s="8">
        <v>143000</v>
      </c>
      <c r="O1046" s="8">
        <v>90000</v>
      </c>
      <c r="P1046" s="8">
        <v>117000</v>
      </c>
      <c r="Q1046" s="8">
        <v>235000</v>
      </c>
      <c r="R1046" s="8">
        <v>92000</v>
      </c>
      <c r="S1046" s="8">
        <v>71000</v>
      </c>
      <c r="T1046" s="8">
        <v>12000</v>
      </c>
      <c r="V1046" t="s">
        <v>145</v>
      </c>
      <c r="W1046" s="8">
        <f t="shared" si="943"/>
        <v>579</v>
      </c>
      <c r="X1046" s="8">
        <f t="shared" si="929"/>
        <v>579</v>
      </c>
      <c r="Y1046" s="8">
        <f t="shared" si="930"/>
        <v>12064000</v>
      </c>
      <c r="Z1046" s="8">
        <f t="shared" si="931"/>
        <v>11412000</v>
      </c>
      <c r="AA1046" s="8">
        <f t="shared" si="932"/>
        <v>5963000</v>
      </c>
      <c r="AB1046" s="8">
        <f t="shared" si="933"/>
        <v>5963000</v>
      </c>
      <c r="AC1046" s="8">
        <f t="shared" si="934"/>
        <v>4644000</v>
      </c>
      <c r="AD1046" s="8">
        <f t="shared" si="935"/>
        <v>761000</v>
      </c>
      <c r="AE1046" s="8">
        <f t="shared" si="936"/>
        <v>937000</v>
      </c>
      <c r="AF1046" s="8">
        <f t="shared" si="937"/>
        <v>499000</v>
      </c>
      <c r="AG1046" s="8">
        <f t="shared" si="938"/>
        <v>468000</v>
      </c>
      <c r="AH1046" s="8">
        <f t="shared" si="939"/>
        <v>974000</v>
      </c>
      <c r="AI1046" s="8">
        <f t="shared" si="940"/>
        <v>578000</v>
      </c>
      <c r="AJ1046" s="8">
        <f t="shared" si="941"/>
        <v>427000</v>
      </c>
      <c r="AK1046" s="8">
        <f t="shared" si="942"/>
        <v>761000</v>
      </c>
    </row>
    <row r="1047" spans="1:37" ht="16" x14ac:dyDescent="0.2">
      <c r="A1047" s="7" t="s">
        <v>788</v>
      </c>
      <c r="B1047" s="7" t="s">
        <v>787</v>
      </c>
      <c r="C1047" s="7" t="s">
        <v>777</v>
      </c>
      <c r="D1047" s="7" t="s">
        <v>786</v>
      </c>
      <c r="E1047" s="8">
        <v>2022</v>
      </c>
      <c r="F1047" s="8">
        <v>140</v>
      </c>
      <c r="G1047" s="8">
        <v>140</v>
      </c>
      <c r="H1047" s="8">
        <v>2590000</v>
      </c>
      <c r="I1047" s="8">
        <v>2530000</v>
      </c>
      <c r="J1047" s="8">
        <v>1273000</v>
      </c>
      <c r="K1047" s="8">
        <v>1273000</v>
      </c>
      <c r="L1047" s="8">
        <v>1231000</v>
      </c>
      <c r="M1047" s="8">
        <v>346000</v>
      </c>
      <c r="N1047" s="8">
        <v>211000</v>
      </c>
      <c r="O1047" s="8">
        <v>100000</v>
      </c>
      <c r="P1047" s="8">
        <v>98000</v>
      </c>
      <c r="Q1047" s="8">
        <v>282000</v>
      </c>
      <c r="R1047" s="8">
        <v>119000</v>
      </c>
      <c r="S1047" s="8">
        <v>75000</v>
      </c>
      <c r="T1047" s="8">
        <v>26000</v>
      </c>
      <c r="V1047" t="s">
        <v>145</v>
      </c>
      <c r="W1047" s="8">
        <f>SUM(F1039,F1047)</f>
        <v>592</v>
      </c>
      <c r="X1047" s="8">
        <f t="shared" si="929"/>
        <v>592</v>
      </c>
      <c r="Y1047" s="8">
        <f t="shared" si="930"/>
        <v>12910000</v>
      </c>
      <c r="Z1047" s="8">
        <f t="shared" si="931"/>
        <v>12602000</v>
      </c>
      <c r="AA1047" s="8">
        <f t="shared" si="932"/>
        <v>6981000</v>
      </c>
      <c r="AB1047" s="8">
        <f t="shared" si="933"/>
        <v>6981000</v>
      </c>
      <c r="AC1047" s="8">
        <f t="shared" si="934"/>
        <v>4757000</v>
      </c>
      <c r="AD1047" s="8">
        <f t="shared" si="935"/>
        <v>707000</v>
      </c>
      <c r="AE1047" s="8">
        <f t="shared" si="936"/>
        <v>1033000</v>
      </c>
      <c r="AF1047" s="8">
        <f t="shared" si="937"/>
        <v>497000</v>
      </c>
      <c r="AG1047" s="8">
        <f t="shared" si="938"/>
        <v>381000</v>
      </c>
      <c r="AH1047" s="8">
        <f t="shared" si="939"/>
        <v>1080000</v>
      </c>
      <c r="AI1047" s="8">
        <f t="shared" si="940"/>
        <v>653000</v>
      </c>
      <c r="AJ1047" s="8">
        <f t="shared" si="941"/>
        <v>406000</v>
      </c>
      <c r="AK1047" s="8">
        <f t="shared" si="942"/>
        <v>809000</v>
      </c>
    </row>
    <row r="1048" spans="1:37" x14ac:dyDescent="0.2">
      <c r="A1048" s="7" t="s">
        <v>864</v>
      </c>
      <c r="B1048" s="7" t="s">
        <v>863</v>
      </c>
      <c r="C1048" s="7" t="s">
        <v>777</v>
      </c>
      <c r="D1048" s="7" t="s">
        <v>786</v>
      </c>
      <c r="E1048" s="8">
        <v>2015</v>
      </c>
      <c r="F1048" s="8">
        <v>1061</v>
      </c>
      <c r="G1048" s="8">
        <v>1061</v>
      </c>
      <c r="H1048" s="8">
        <v>11146000</v>
      </c>
      <c r="I1048" s="8">
        <v>10843000</v>
      </c>
      <c r="J1048" s="8">
        <v>6349000</v>
      </c>
      <c r="K1048" s="8">
        <v>6349000</v>
      </c>
      <c r="L1048" s="8">
        <v>4484000</v>
      </c>
      <c r="M1048" s="8">
        <v>1214000</v>
      </c>
      <c r="N1048" s="8">
        <v>386000</v>
      </c>
      <c r="O1048" s="8">
        <v>245000</v>
      </c>
      <c r="P1048" s="8">
        <v>867000</v>
      </c>
      <c r="Q1048" s="8">
        <v>1178000</v>
      </c>
      <c r="R1048" s="8">
        <v>454000</v>
      </c>
      <c r="S1048" s="8">
        <v>140000</v>
      </c>
      <c r="T1048" s="8">
        <v>10000</v>
      </c>
    </row>
    <row r="1049" spans="1:37" x14ac:dyDescent="0.2">
      <c r="A1049" s="7" t="s">
        <v>864</v>
      </c>
      <c r="B1049" s="7" t="s">
        <v>863</v>
      </c>
      <c r="C1049" s="7" t="s">
        <v>777</v>
      </c>
      <c r="D1049" s="7" t="s">
        <v>786</v>
      </c>
      <c r="E1049" s="8">
        <v>2016</v>
      </c>
      <c r="F1049" s="8">
        <v>1039</v>
      </c>
      <c r="G1049" s="8">
        <v>1039</v>
      </c>
      <c r="H1049" s="8">
        <v>13125000</v>
      </c>
      <c r="I1049" s="8">
        <v>11012000</v>
      </c>
      <c r="J1049" s="8">
        <v>6825000</v>
      </c>
      <c r="K1049" s="8">
        <v>6825000</v>
      </c>
      <c r="L1049" s="8">
        <v>4187000</v>
      </c>
      <c r="M1049" s="8">
        <v>1028000</v>
      </c>
      <c r="N1049" s="8">
        <v>342000</v>
      </c>
      <c r="O1049" s="8">
        <v>280000</v>
      </c>
      <c r="P1049" s="8">
        <v>903000</v>
      </c>
      <c r="Q1049" s="8">
        <v>1028000</v>
      </c>
      <c r="R1049" s="8">
        <v>423000</v>
      </c>
      <c r="S1049" s="8">
        <v>183000</v>
      </c>
      <c r="T1049" s="8">
        <v>0</v>
      </c>
    </row>
    <row r="1050" spans="1:37" x14ac:dyDescent="0.2">
      <c r="A1050" s="7" t="s">
        <v>864</v>
      </c>
      <c r="B1050" s="7" t="s">
        <v>863</v>
      </c>
      <c r="C1050" s="7" t="s">
        <v>777</v>
      </c>
      <c r="D1050" s="7" t="s">
        <v>786</v>
      </c>
      <c r="E1050" s="8">
        <v>2017</v>
      </c>
      <c r="F1050" s="8">
        <v>1068</v>
      </c>
      <c r="G1050" s="8">
        <v>1068</v>
      </c>
      <c r="H1050" s="8">
        <v>11915000</v>
      </c>
      <c r="I1050" s="8">
        <v>11276000</v>
      </c>
      <c r="J1050" s="8">
        <v>6838000</v>
      </c>
      <c r="K1050" s="8">
        <v>6838000</v>
      </c>
      <c r="L1050" s="8">
        <v>4438000</v>
      </c>
      <c r="M1050" s="8">
        <v>936000</v>
      </c>
      <c r="N1050" s="8">
        <v>397000</v>
      </c>
      <c r="O1050" s="8">
        <v>321000</v>
      </c>
      <c r="P1050" s="8">
        <v>928000</v>
      </c>
      <c r="Q1050" s="8">
        <v>1074000</v>
      </c>
      <c r="R1050" s="8">
        <v>435000</v>
      </c>
      <c r="S1050" s="8">
        <v>347000</v>
      </c>
      <c r="T1050" s="8">
        <v>0</v>
      </c>
    </row>
    <row r="1051" spans="1:37" x14ac:dyDescent="0.2">
      <c r="A1051" s="7" t="s">
        <v>864</v>
      </c>
      <c r="B1051" s="7" t="s">
        <v>863</v>
      </c>
      <c r="C1051" s="7" t="s">
        <v>777</v>
      </c>
      <c r="D1051" s="7" t="s">
        <v>786</v>
      </c>
      <c r="E1051" s="8">
        <v>2018</v>
      </c>
      <c r="F1051" s="8">
        <v>1106</v>
      </c>
      <c r="G1051" s="8">
        <v>1106</v>
      </c>
      <c r="H1051" s="8">
        <v>12143000</v>
      </c>
      <c r="I1051" s="8">
        <v>11796000</v>
      </c>
      <c r="J1051" s="8">
        <v>7344000</v>
      </c>
      <c r="K1051" s="8">
        <v>7344000</v>
      </c>
      <c r="L1051" s="8">
        <v>4452000</v>
      </c>
      <c r="M1051" s="8">
        <v>988000</v>
      </c>
      <c r="N1051" s="8">
        <v>459000</v>
      </c>
      <c r="O1051" s="8">
        <v>268000</v>
      </c>
      <c r="P1051" s="8">
        <v>865000</v>
      </c>
      <c r="Q1051" s="8">
        <v>1107000</v>
      </c>
      <c r="R1051" s="8">
        <v>478000</v>
      </c>
      <c r="S1051" s="8">
        <v>287000</v>
      </c>
      <c r="T1051" s="8">
        <v>0</v>
      </c>
    </row>
    <row r="1052" spans="1:37" x14ac:dyDescent="0.2">
      <c r="A1052" s="7" t="s">
        <v>864</v>
      </c>
      <c r="B1052" s="7" t="s">
        <v>863</v>
      </c>
      <c r="C1052" s="7" t="s">
        <v>777</v>
      </c>
      <c r="D1052" s="7" t="s">
        <v>786</v>
      </c>
      <c r="E1052" s="8">
        <v>2019</v>
      </c>
      <c r="F1052" s="8">
        <v>1139</v>
      </c>
      <c r="G1052" s="8">
        <v>1139</v>
      </c>
      <c r="H1052" s="8">
        <v>12260000</v>
      </c>
      <c r="I1052" s="8">
        <v>11905000</v>
      </c>
      <c r="J1052" s="8">
        <v>7245000</v>
      </c>
      <c r="K1052" s="8">
        <v>7245000</v>
      </c>
      <c r="L1052" s="8">
        <v>4660000</v>
      </c>
      <c r="M1052" s="8">
        <v>955000</v>
      </c>
      <c r="N1052" s="8">
        <v>451000</v>
      </c>
      <c r="O1052" s="8">
        <v>288000</v>
      </c>
      <c r="P1052" s="8">
        <v>970000</v>
      </c>
      <c r="Q1052" s="8">
        <v>1096000</v>
      </c>
      <c r="R1052" s="8">
        <v>497000</v>
      </c>
      <c r="S1052" s="8">
        <v>403000</v>
      </c>
      <c r="T1052" s="8">
        <v>0</v>
      </c>
    </row>
    <row r="1053" spans="1:37" x14ac:dyDescent="0.2">
      <c r="A1053" s="7" t="s">
        <v>864</v>
      </c>
      <c r="B1053" s="7" t="s">
        <v>863</v>
      </c>
      <c r="C1053" s="7" t="s">
        <v>777</v>
      </c>
      <c r="D1053" s="7" t="s">
        <v>786</v>
      </c>
      <c r="E1053" s="8">
        <v>2020</v>
      </c>
      <c r="F1053" s="8">
        <v>1106</v>
      </c>
      <c r="G1053" s="8">
        <v>1106</v>
      </c>
      <c r="H1053" s="8">
        <v>12153000</v>
      </c>
      <c r="I1053" s="8">
        <v>11778000</v>
      </c>
      <c r="J1053" s="8">
        <v>6980000</v>
      </c>
      <c r="K1053" s="8">
        <v>6980000</v>
      </c>
      <c r="L1053" s="8">
        <v>4786000</v>
      </c>
      <c r="M1053" s="8">
        <v>903000</v>
      </c>
      <c r="N1053" s="8">
        <v>495000</v>
      </c>
      <c r="O1053" s="8">
        <v>307000</v>
      </c>
      <c r="P1053" s="8">
        <v>1029000</v>
      </c>
      <c r="Q1053" s="8">
        <v>1249000</v>
      </c>
      <c r="R1053" s="8">
        <v>456000</v>
      </c>
      <c r="S1053" s="8">
        <v>347000</v>
      </c>
      <c r="T1053" s="8">
        <v>12000</v>
      </c>
    </row>
    <row r="1054" spans="1:37" x14ac:dyDescent="0.2">
      <c r="A1054" s="7" t="s">
        <v>864</v>
      </c>
      <c r="B1054" s="7" t="s">
        <v>863</v>
      </c>
      <c r="C1054" s="7" t="s">
        <v>777</v>
      </c>
      <c r="D1054" s="7" t="s">
        <v>786</v>
      </c>
      <c r="E1054" s="8">
        <v>2021</v>
      </c>
      <c r="F1054" s="8">
        <v>1084</v>
      </c>
      <c r="G1054" s="8">
        <v>1084</v>
      </c>
      <c r="H1054" s="8">
        <v>14348000</v>
      </c>
      <c r="I1054" s="8">
        <v>13644000</v>
      </c>
      <c r="J1054" s="8">
        <v>8134000</v>
      </c>
      <c r="K1054" s="8">
        <v>8134000</v>
      </c>
      <c r="L1054" s="8">
        <v>5445000</v>
      </c>
      <c r="M1054" s="8">
        <v>987000</v>
      </c>
      <c r="N1054" s="8">
        <v>590000</v>
      </c>
      <c r="O1054" s="8">
        <v>280000</v>
      </c>
      <c r="P1054" s="8">
        <v>915000</v>
      </c>
      <c r="Q1054" s="8">
        <v>1815000</v>
      </c>
      <c r="R1054" s="8">
        <v>481000</v>
      </c>
      <c r="S1054" s="8">
        <v>377000</v>
      </c>
      <c r="T1054" s="8">
        <v>65000</v>
      </c>
    </row>
    <row r="1055" spans="1:37" x14ac:dyDescent="0.2">
      <c r="A1055" s="7" t="s">
        <v>864</v>
      </c>
      <c r="B1055" s="7" t="s">
        <v>863</v>
      </c>
      <c r="C1055" s="7" t="s">
        <v>777</v>
      </c>
      <c r="D1055" s="7" t="s">
        <v>786</v>
      </c>
      <c r="E1055" s="8">
        <v>2022</v>
      </c>
      <c r="F1055" s="8">
        <v>1099</v>
      </c>
      <c r="G1055" s="8">
        <v>1099</v>
      </c>
      <c r="H1055" s="8">
        <v>15185000</v>
      </c>
      <c r="I1055" s="8">
        <v>13544000</v>
      </c>
      <c r="J1055" s="8">
        <v>8203000</v>
      </c>
      <c r="K1055" s="8">
        <v>8203000</v>
      </c>
      <c r="L1055" s="8">
        <v>5274000</v>
      </c>
      <c r="M1055" s="8">
        <v>740000</v>
      </c>
      <c r="N1055" s="8">
        <v>635000</v>
      </c>
      <c r="O1055" s="8">
        <v>348000</v>
      </c>
      <c r="P1055" s="8">
        <v>946000</v>
      </c>
      <c r="Q1055" s="8">
        <v>1581000</v>
      </c>
      <c r="R1055" s="8">
        <v>539000</v>
      </c>
      <c r="S1055" s="8">
        <v>485000</v>
      </c>
      <c r="T1055" s="8">
        <v>67000</v>
      </c>
    </row>
    <row r="1056" spans="1:37" ht="16" x14ac:dyDescent="0.2">
      <c r="A1056" s="7" t="s">
        <v>862</v>
      </c>
      <c r="B1056" s="7" t="s">
        <v>861</v>
      </c>
      <c r="C1056" s="7" t="s">
        <v>777</v>
      </c>
      <c r="D1056" s="7" t="s">
        <v>786</v>
      </c>
      <c r="E1056" s="8">
        <v>2015</v>
      </c>
      <c r="F1056" s="8">
        <v>337</v>
      </c>
      <c r="G1056" s="8">
        <v>337</v>
      </c>
      <c r="H1056" s="8">
        <v>4734000</v>
      </c>
      <c r="I1056" s="8">
        <v>4638000</v>
      </c>
      <c r="J1056" s="8">
        <v>2265000</v>
      </c>
      <c r="K1056" s="8">
        <v>2265000</v>
      </c>
      <c r="L1056" s="8">
        <v>1502000</v>
      </c>
      <c r="M1056" s="8">
        <v>121000</v>
      </c>
      <c r="N1056" s="8">
        <v>171000</v>
      </c>
      <c r="O1056" s="8">
        <v>97000</v>
      </c>
      <c r="P1056" s="8">
        <v>457000</v>
      </c>
      <c r="Q1056" s="8">
        <v>446000</v>
      </c>
      <c r="R1056" s="8">
        <v>142000</v>
      </c>
      <c r="S1056" s="8">
        <v>68000</v>
      </c>
      <c r="T1056" s="8">
        <v>871000</v>
      </c>
      <c r="V1056" t="s">
        <v>163</v>
      </c>
      <c r="W1056" s="8">
        <f>SUM(F1048,F1056)</f>
        <v>1398</v>
      </c>
      <c r="X1056" s="8">
        <f t="shared" ref="X1056:X1063" si="944">SUM(G1048,G1056)</f>
        <v>1398</v>
      </c>
      <c r="Y1056" s="8">
        <f t="shared" ref="Y1056:Y1063" si="945">SUM(H1048,H1056)</f>
        <v>15880000</v>
      </c>
      <c r="Z1056" s="8">
        <f t="shared" ref="Z1056:Z1063" si="946">SUM(I1048,I1056)</f>
        <v>15481000</v>
      </c>
      <c r="AA1056" s="8">
        <f t="shared" ref="AA1056:AA1063" si="947">SUM(J1048,J1056)</f>
        <v>8614000</v>
      </c>
      <c r="AB1056" s="8">
        <f t="shared" ref="AB1056:AB1063" si="948">SUM(K1048,K1056)</f>
        <v>8614000</v>
      </c>
      <c r="AC1056" s="8">
        <f t="shared" ref="AC1056:AC1063" si="949">SUM(L1048,L1056)</f>
        <v>5986000</v>
      </c>
      <c r="AD1056" s="8">
        <f t="shared" ref="AD1056:AD1063" si="950">SUM(M1048,M1056)</f>
        <v>1335000</v>
      </c>
      <c r="AE1056" s="8">
        <f t="shared" ref="AE1056:AE1063" si="951">SUM(N1048,N1056)</f>
        <v>557000</v>
      </c>
      <c r="AF1056" s="8">
        <f t="shared" ref="AF1056:AF1063" si="952">SUM(O1048,O1056)</f>
        <v>342000</v>
      </c>
      <c r="AG1056" s="8">
        <f t="shared" ref="AG1056:AG1063" si="953">SUM(P1048,P1056)</f>
        <v>1324000</v>
      </c>
      <c r="AH1056" s="8">
        <f t="shared" ref="AH1056:AH1063" si="954">SUM(Q1048,Q1056)</f>
        <v>1624000</v>
      </c>
      <c r="AI1056" s="8">
        <f t="shared" ref="AI1056:AI1063" si="955">SUM(R1048,R1056)</f>
        <v>596000</v>
      </c>
      <c r="AJ1056" s="8">
        <f t="shared" ref="AJ1056:AJ1063" si="956">SUM(S1048,S1056)</f>
        <v>208000</v>
      </c>
      <c r="AK1056" s="8">
        <f t="shared" ref="AK1056:AK1063" si="957">SUM(T1048,T1056)</f>
        <v>881000</v>
      </c>
    </row>
    <row r="1057" spans="1:37" ht="16" x14ac:dyDescent="0.2">
      <c r="A1057" s="7" t="s">
        <v>862</v>
      </c>
      <c r="B1057" s="7" t="s">
        <v>861</v>
      </c>
      <c r="C1057" s="7" t="s">
        <v>777</v>
      </c>
      <c r="D1057" s="7" t="s">
        <v>786</v>
      </c>
      <c r="E1057" s="8">
        <v>2016</v>
      </c>
      <c r="F1057" s="8">
        <v>341</v>
      </c>
      <c r="G1057" s="8">
        <v>341</v>
      </c>
      <c r="H1057" s="8">
        <v>4582000</v>
      </c>
      <c r="I1057" s="8">
        <v>4536000</v>
      </c>
      <c r="J1057" s="8">
        <v>2315000</v>
      </c>
      <c r="K1057" s="8">
        <v>2315000</v>
      </c>
      <c r="L1057" s="8">
        <v>1352000</v>
      </c>
      <c r="M1057" s="8">
        <v>112000</v>
      </c>
      <c r="N1057" s="8">
        <v>120000</v>
      </c>
      <c r="O1057" s="8">
        <v>97000</v>
      </c>
      <c r="P1057" s="8">
        <v>432000</v>
      </c>
      <c r="Q1057" s="8">
        <v>342000</v>
      </c>
      <c r="R1057" s="8">
        <v>168000</v>
      </c>
      <c r="S1057" s="8">
        <v>81000</v>
      </c>
      <c r="T1057" s="8">
        <v>869000</v>
      </c>
      <c r="V1057" t="s">
        <v>163</v>
      </c>
      <c r="W1057" s="8">
        <f t="shared" ref="W1057:W1062" si="958">SUM(F1049,F1057)</f>
        <v>1380</v>
      </c>
      <c r="X1057" s="8">
        <f t="shared" si="944"/>
        <v>1380</v>
      </c>
      <c r="Y1057" s="8">
        <f t="shared" si="945"/>
        <v>17707000</v>
      </c>
      <c r="Z1057" s="8">
        <f t="shared" si="946"/>
        <v>15548000</v>
      </c>
      <c r="AA1057" s="8">
        <f t="shared" si="947"/>
        <v>9140000</v>
      </c>
      <c r="AB1057" s="8">
        <f t="shared" si="948"/>
        <v>9140000</v>
      </c>
      <c r="AC1057" s="8">
        <f t="shared" si="949"/>
        <v>5539000</v>
      </c>
      <c r="AD1057" s="8">
        <f t="shared" si="950"/>
        <v>1140000</v>
      </c>
      <c r="AE1057" s="8">
        <f t="shared" si="951"/>
        <v>462000</v>
      </c>
      <c r="AF1057" s="8">
        <f t="shared" si="952"/>
        <v>377000</v>
      </c>
      <c r="AG1057" s="8">
        <f t="shared" si="953"/>
        <v>1335000</v>
      </c>
      <c r="AH1057" s="8">
        <f t="shared" si="954"/>
        <v>1370000</v>
      </c>
      <c r="AI1057" s="8">
        <f t="shared" si="955"/>
        <v>591000</v>
      </c>
      <c r="AJ1057" s="8">
        <f t="shared" si="956"/>
        <v>264000</v>
      </c>
      <c r="AK1057" s="8">
        <f t="shared" si="957"/>
        <v>869000</v>
      </c>
    </row>
    <row r="1058" spans="1:37" ht="16" x14ac:dyDescent="0.2">
      <c r="A1058" s="7" t="s">
        <v>862</v>
      </c>
      <c r="B1058" s="7" t="s">
        <v>861</v>
      </c>
      <c r="C1058" s="7" t="s">
        <v>777</v>
      </c>
      <c r="D1058" s="7" t="s">
        <v>786</v>
      </c>
      <c r="E1058" s="8">
        <v>2017</v>
      </c>
      <c r="F1058" s="8">
        <v>341</v>
      </c>
      <c r="G1058" s="8">
        <v>341</v>
      </c>
      <c r="H1058" s="8">
        <v>4889000</v>
      </c>
      <c r="I1058" s="8">
        <v>4773000</v>
      </c>
      <c r="J1058" s="8">
        <v>2484000</v>
      </c>
      <c r="K1058" s="8">
        <v>2484000</v>
      </c>
      <c r="L1058" s="8">
        <v>1407000</v>
      </c>
      <c r="M1058" s="8">
        <v>118000</v>
      </c>
      <c r="N1058" s="8">
        <v>129000</v>
      </c>
      <c r="O1058" s="8">
        <v>119000</v>
      </c>
      <c r="P1058" s="8">
        <v>424000</v>
      </c>
      <c r="Q1058" s="8">
        <v>359000</v>
      </c>
      <c r="R1058" s="8">
        <v>147000</v>
      </c>
      <c r="S1058" s="8">
        <v>111000</v>
      </c>
      <c r="T1058" s="8">
        <v>882000</v>
      </c>
      <c r="V1058" t="s">
        <v>163</v>
      </c>
      <c r="W1058" s="8">
        <f t="shared" si="958"/>
        <v>1409</v>
      </c>
      <c r="X1058" s="8">
        <f t="shared" si="944"/>
        <v>1409</v>
      </c>
      <c r="Y1058" s="8">
        <f t="shared" si="945"/>
        <v>16804000</v>
      </c>
      <c r="Z1058" s="8">
        <f t="shared" si="946"/>
        <v>16049000</v>
      </c>
      <c r="AA1058" s="8">
        <f t="shared" si="947"/>
        <v>9322000</v>
      </c>
      <c r="AB1058" s="8">
        <f t="shared" si="948"/>
        <v>9322000</v>
      </c>
      <c r="AC1058" s="8">
        <f t="shared" si="949"/>
        <v>5845000</v>
      </c>
      <c r="AD1058" s="8">
        <f t="shared" si="950"/>
        <v>1054000</v>
      </c>
      <c r="AE1058" s="8">
        <f t="shared" si="951"/>
        <v>526000</v>
      </c>
      <c r="AF1058" s="8">
        <f t="shared" si="952"/>
        <v>440000</v>
      </c>
      <c r="AG1058" s="8">
        <f t="shared" si="953"/>
        <v>1352000</v>
      </c>
      <c r="AH1058" s="8">
        <f t="shared" si="954"/>
        <v>1433000</v>
      </c>
      <c r="AI1058" s="8">
        <f t="shared" si="955"/>
        <v>582000</v>
      </c>
      <c r="AJ1058" s="8">
        <f t="shared" si="956"/>
        <v>458000</v>
      </c>
      <c r="AK1058" s="8">
        <f t="shared" si="957"/>
        <v>882000</v>
      </c>
    </row>
    <row r="1059" spans="1:37" ht="16" x14ac:dyDescent="0.2">
      <c r="A1059" s="7" t="s">
        <v>862</v>
      </c>
      <c r="B1059" s="7" t="s">
        <v>861</v>
      </c>
      <c r="C1059" s="7" t="s">
        <v>777</v>
      </c>
      <c r="D1059" s="7" t="s">
        <v>786</v>
      </c>
      <c r="E1059" s="8">
        <v>2018</v>
      </c>
      <c r="F1059" s="8">
        <v>345</v>
      </c>
      <c r="G1059" s="8">
        <v>345</v>
      </c>
      <c r="H1059" s="8">
        <v>4997000</v>
      </c>
      <c r="I1059" s="8">
        <v>4884000</v>
      </c>
      <c r="J1059" s="8">
        <v>2416000</v>
      </c>
      <c r="K1059" s="8">
        <v>2416000</v>
      </c>
      <c r="L1059" s="8">
        <v>1520000</v>
      </c>
      <c r="M1059" s="8">
        <v>141000</v>
      </c>
      <c r="N1059" s="8">
        <v>161000</v>
      </c>
      <c r="O1059" s="8">
        <v>95000</v>
      </c>
      <c r="P1059" s="8">
        <v>374000</v>
      </c>
      <c r="Q1059" s="8">
        <v>413000</v>
      </c>
      <c r="R1059" s="8">
        <v>167000</v>
      </c>
      <c r="S1059" s="8">
        <v>169000</v>
      </c>
      <c r="T1059" s="8">
        <v>948000</v>
      </c>
      <c r="V1059" t="s">
        <v>163</v>
      </c>
      <c r="W1059" s="8">
        <f t="shared" si="958"/>
        <v>1451</v>
      </c>
      <c r="X1059" s="8">
        <f t="shared" si="944"/>
        <v>1451</v>
      </c>
      <c r="Y1059" s="8">
        <f t="shared" si="945"/>
        <v>17140000</v>
      </c>
      <c r="Z1059" s="8">
        <f t="shared" si="946"/>
        <v>16680000</v>
      </c>
      <c r="AA1059" s="8">
        <f t="shared" si="947"/>
        <v>9760000</v>
      </c>
      <c r="AB1059" s="8">
        <f t="shared" si="948"/>
        <v>9760000</v>
      </c>
      <c r="AC1059" s="8">
        <f t="shared" si="949"/>
        <v>5972000</v>
      </c>
      <c r="AD1059" s="8">
        <f t="shared" si="950"/>
        <v>1129000</v>
      </c>
      <c r="AE1059" s="8">
        <f t="shared" si="951"/>
        <v>620000</v>
      </c>
      <c r="AF1059" s="8">
        <f t="shared" si="952"/>
        <v>363000</v>
      </c>
      <c r="AG1059" s="8">
        <f t="shared" si="953"/>
        <v>1239000</v>
      </c>
      <c r="AH1059" s="8">
        <f t="shared" si="954"/>
        <v>1520000</v>
      </c>
      <c r="AI1059" s="8">
        <f t="shared" si="955"/>
        <v>645000</v>
      </c>
      <c r="AJ1059" s="8">
        <f t="shared" si="956"/>
        <v>456000</v>
      </c>
      <c r="AK1059" s="8">
        <f t="shared" si="957"/>
        <v>948000</v>
      </c>
    </row>
    <row r="1060" spans="1:37" ht="16" x14ac:dyDescent="0.2">
      <c r="A1060" s="7" t="s">
        <v>862</v>
      </c>
      <c r="B1060" s="7" t="s">
        <v>861</v>
      </c>
      <c r="C1060" s="7" t="s">
        <v>777</v>
      </c>
      <c r="D1060" s="7" t="s">
        <v>786</v>
      </c>
      <c r="E1060" s="8">
        <v>2019</v>
      </c>
      <c r="F1060" s="8">
        <v>343</v>
      </c>
      <c r="G1060" s="8">
        <v>343</v>
      </c>
      <c r="H1060" s="8">
        <v>5082000</v>
      </c>
      <c r="I1060" s="8">
        <v>4814000</v>
      </c>
      <c r="J1060" s="8">
        <v>2337000</v>
      </c>
      <c r="K1060" s="8">
        <v>2337000</v>
      </c>
      <c r="L1060" s="8">
        <v>1506000</v>
      </c>
      <c r="M1060" s="8">
        <v>142000</v>
      </c>
      <c r="N1060" s="8">
        <v>155000</v>
      </c>
      <c r="O1060" s="8">
        <v>97000</v>
      </c>
      <c r="P1060" s="8">
        <v>422000</v>
      </c>
      <c r="Q1060" s="8">
        <v>371000</v>
      </c>
      <c r="R1060" s="8">
        <v>193000</v>
      </c>
      <c r="S1060" s="8">
        <v>126000</v>
      </c>
      <c r="T1060" s="8">
        <v>971000</v>
      </c>
      <c r="V1060" t="s">
        <v>163</v>
      </c>
      <c r="W1060" s="8">
        <f t="shared" si="958"/>
        <v>1482</v>
      </c>
      <c r="X1060" s="8">
        <f t="shared" si="944"/>
        <v>1482</v>
      </c>
      <c r="Y1060" s="8">
        <f t="shared" si="945"/>
        <v>17342000</v>
      </c>
      <c r="Z1060" s="8">
        <f t="shared" si="946"/>
        <v>16719000</v>
      </c>
      <c r="AA1060" s="8">
        <f t="shared" si="947"/>
        <v>9582000</v>
      </c>
      <c r="AB1060" s="8">
        <f t="shared" si="948"/>
        <v>9582000</v>
      </c>
      <c r="AC1060" s="8">
        <f t="shared" si="949"/>
        <v>6166000</v>
      </c>
      <c r="AD1060" s="8">
        <f t="shared" si="950"/>
        <v>1097000</v>
      </c>
      <c r="AE1060" s="8">
        <f t="shared" si="951"/>
        <v>606000</v>
      </c>
      <c r="AF1060" s="8">
        <f t="shared" si="952"/>
        <v>385000</v>
      </c>
      <c r="AG1060" s="8">
        <f t="shared" si="953"/>
        <v>1392000</v>
      </c>
      <c r="AH1060" s="8">
        <f t="shared" si="954"/>
        <v>1467000</v>
      </c>
      <c r="AI1060" s="8">
        <f t="shared" si="955"/>
        <v>690000</v>
      </c>
      <c r="AJ1060" s="8">
        <f t="shared" si="956"/>
        <v>529000</v>
      </c>
      <c r="AK1060" s="8">
        <f t="shared" si="957"/>
        <v>971000</v>
      </c>
    </row>
    <row r="1061" spans="1:37" ht="16" x14ac:dyDescent="0.2">
      <c r="A1061" s="7" t="s">
        <v>862</v>
      </c>
      <c r="B1061" s="7" t="s">
        <v>861</v>
      </c>
      <c r="C1061" s="7" t="s">
        <v>777</v>
      </c>
      <c r="D1061" s="7" t="s">
        <v>786</v>
      </c>
      <c r="E1061" s="8">
        <v>2020</v>
      </c>
      <c r="F1061" s="8">
        <v>335</v>
      </c>
      <c r="G1061" s="8">
        <v>335</v>
      </c>
      <c r="H1061" s="8">
        <v>4987000</v>
      </c>
      <c r="I1061" s="8">
        <v>4859000</v>
      </c>
      <c r="J1061" s="8">
        <v>2373000</v>
      </c>
      <c r="K1061" s="8">
        <v>2373000</v>
      </c>
      <c r="L1061" s="8">
        <v>1452000</v>
      </c>
      <c r="M1061" s="8">
        <v>98000</v>
      </c>
      <c r="N1061" s="8">
        <v>127000</v>
      </c>
      <c r="O1061" s="8">
        <v>103000</v>
      </c>
      <c r="P1061" s="8">
        <v>417000</v>
      </c>
      <c r="Q1061" s="8">
        <v>444000</v>
      </c>
      <c r="R1061" s="8">
        <v>157000</v>
      </c>
      <c r="S1061" s="8">
        <v>106000</v>
      </c>
      <c r="T1061" s="8">
        <v>1034000</v>
      </c>
      <c r="V1061" t="s">
        <v>163</v>
      </c>
      <c r="W1061" s="8">
        <f t="shared" si="958"/>
        <v>1441</v>
      </c>
      <c r="X1061" s="8">
        <f t="shared" si="944"/>
        <v>1441</v>
      </c>
      <c r="Y1061" s="8">
        <f t="shared" si="945"/>
        <v>17140000</v>
      </c>
      <c r="Z1061" s="8">
        <f t="shared" si="946"/>
        <v>16637000</v>
      </c>
      <c r="AA1061" s="8">
        <f t="shared" si="947"/>
        <v>9353000</v>
      </c>
      <c r="AB1061" s="8">
        <f t="shared" si="948"/>
        <v>9353000</v>
      </c>
      <c r="AC1061" s="8">
        <f t="shared" si="949"/>
        <v>6238000</v>
      </c>
      <c r="AD1061" s="8">
        <f t="shared" si="950"/>
        <v>1001000</v>
      </c>
      <c r="AE1061" s="8">
        <f t="shared" si="951"/>
        <v>622000</v>
      </c>
      <c r="AF1061" s="8">
        <f t="shared" si="952"/>
        <v>410000</v>
      </c>
      <c r="AG1061" s="8">
        <f t="shared" si="953"/>
        <v>1446000</v>
      </c>
      <c r="AH1061" s="8">
        <f t="shared" si="954"/>
        <v>1693000</v>
      </c>
      <c r="AI1061" s="8">
        <f t="shared" si="955"/>
        <v>613000</v>
      </c>
      <c r="AJ1061" s="8">
        <f t="shared" si="956"/>
        <v>453000</v>
      </c>
      <c r="AK1061" s="8">
        <f t="shared" si="957"/>
        <v>1046000</v>
      </c>
    </row>
    <row r="1062" spans="1:37" ht="16" x14ac:dyDescent="0.2">
      <c r="A1062" s="7" t="s">
        <v>862</v>
      </c>
      <c r="B1062" s="7" t="s">
        <v>861</v>
      </c>
      <c r="C1062" s="7" t="s">
        <v>777</v>
      </c>
      <c r="D1062" s="7" t="s">
        <v>786</v>
      </c>
      <c r="E1062" s="8">
        <v>2021</v>
      </c>
      <c r="F1062" s="8">
        <v>367</v>
      </c>
      <c r="G1062" s="8">
        <v>367</v>
      </c>
      <c r="H1062" s="8">
        <v>5028000</v>
      </c>
      <c r="I1062" s="8">
        <v>4841000</v>
      </c>
      <c r="J1062" s="8">
        <v>2255000</v>
      </c>
      <c r="K1062" s="8">
        <v>2255000</v>
      </c>
      <c r="L1062" s="8">
        <v>1505000</v>
      </c>
      <c r="M1062" s="8">
        <v>115000</v>
      </c>
      <c r="N1062" s="8">
        <v>115000</v>
      </c>
      <c r="O1062" s="8">
        <v>89000</v>
      </c>
      <c r="P1062" s="8">
        <v>410000</v>
      </c>
      <c r="Q1062" s="8">
        <v>525000</v>
      </c>
      <c r="R1062" s="8">
        <v>139000</v>
      </c>
      <c r="S1062" s="8">
        <v>112000</v>
      </c>
      <c r="T1062" s="8">
        <v>1081000</v>
      </c>
      <c r="V1062" t="s">
        <v>163</v>
      </c>
      <c r="W1062" s="8">
        <f t="shared" si="958"/>
        <v>1451</v>
      </c>
      <c r="X1062" s="8">
        <f t="shared" si="944"/>
        <v>1451</v>
      </c>
      <c r="Y1062" s="8">
        <f t="shared" si="945"/>
        <v>19376000</v>
      </c>
      <c r="Z1062" s="8">
        <f t="shared" si="946"/>
        <v>18485000</v>
      </c>
      <c r="AA1062" s="8">
        <f t="shared" si="947"/>
        <v>10389000</v>
      </c>
      <c r="AB1062" s="8">
        <f t="shared" si="948"/>
        <v>10389000</v>
      </c>
      <c r="AC1062" s="8">
        <f t="shared" si="949"/>
        <v>6950000</v>
      </c>
      <c r="AD1062" s="8">
        <f t="shared" si="950"/>
        <v>1102000</v>
      </c>
      <c r="AE1062" s="8">
        <f t="shared" si="951"/>
        <v>705000</v>
      </c>
      <c r="AF1062" s="8">
        <f t="shared" si="952"/>
        <v>369000</v>
      </c>
      <c r="AG1062" s="8">
        <f t="shared" si="953"/>
        <v>1325000</v>
      </c>
      <c r="AH1062" s="8">
        <f t="shared" si="954"/>
        <v>2340000</v>
      </c>
      <c r="AI1062" s="8">
        <f t="shared" si="955"/>
        <v>620000</v>
      </c>
      <c r="AJ1062" s="8">
        <f t="shared" si="956"/>
        <v>489000</v>
      </c>
      <c r="AK1062" s="8">
        <f t="shared" si="957"/>
        <v>1146000</v>
      </c>
    </row>
    <row r="1063" spans="1:37" ht="16" x14ac:dyDescent="0.2">
      <c r="A1063" s="7" t="s">
        <v>862</v>
      </c>
      <c r="B1063" s="7" t="s">
        <v>861</v>
      </c>
      <c r="C1063" s="7" t="s">
        <v>777</v>
      </c>
      <c r="D1063" s="7" t="s">
        <v>786</v>
      </c>
      <c r="E1063" s="8">
        <v>2022</v>
      </c>
      <c r="F1063" s="8">
        <v>371</v>
      </c>
      <c r="G1063" s="8">
        <v>371</v>
      </c>
      <c r="H1063" s="8">
        <v>5720000</v>
      </c>
      <c r="I1063" s="8">
        <v>5347000</v>
      </c>
      <c r="J1063" s="8">
        <v>2590000</v>
      </c>
      <c r="K1063" s="8">
        <v>2590000</v>
      </c>
      <c r="L1063" s="8">
        <v>1586000</v>
      </c>
      <c r="M1063" s="8">
        <v>100000</v>
      </c>
      <c r="N1063" s="8">
        <v>130000</v>
      </c>
      <c r="O1063" s="8">
        <v>140000</v>
      </c>
      <c r="P1063" s="8">
        <v>414000</v>
      </c>
      <c r="Q1063" s="8">
        <v>490000</v>
      </c>
      <c r="R1063" s="8">
        <v>191000</v>
      </c>
      <c r="S1063" s="8">
        <v>121000</v>
      </c>
      <c r="T1063" s="8">
        <v>1171000</v>
      </c>
      <c r="V1063" t="s">
        <v>163</v>
      </c>
      <c r="W1063" s="8">
        <f>SUM(F1055,F1063)</f>
        <v>1470</v>
      </c>
      <c r="X1063" s="8">
        <f t="shared" si="944"/>
        <v>1470</v>
      </c>
      <c r="Y1063" s="8">
        <f t="shared" si="945"/>
        <v>20905000</v>
      </c>
      <c r="Z1063" s="8">
        <f t="shared" si="946"/>
        <v>18891000</v>
      </c>
      <c r="AA1063" s="8">
        <f t="shared" si="947"/>
        <v>10793000</v>
      </c>
      <c r="AB1063" s="8">
        <f t="shared" si="948"/>
        <v>10793000</v>
      </c>
      <c r="AC1063" s="8">
        <f t="shared" si="949"/>
        <v>6860000</v>
      </c>
      <c r="AD1063" s="8">
        <f t="shared" si="950"/>
        <v>840000</v>
      </c>
      <c r="AE1063" s="8">
        <f t="shared" si="951"/>
        <v>765000</v>
      </c>
      <c r="AF1063" s="8">
        <f t="shared" si="952"/>
        <v>488000</v>
      </c>
      <c r="AG1063" s="8">
        <f t="shared" si="953"/>
        <v>1360000</v>
      </c>
      <c r="AH1063" s="8">
        <f t="shared" si="954"/>
        <v>2071000</v>
      </c>
      <c r="AI1063" s="8">
        <f t="shared" si="955"/>
        <v>730000</v>
      </c>
      <c r="AJ1063" s="8">
        <f t="shared" si="956"/>
        <v>606000</v>
      </c>
      <c r="AK1063" s="8">
        <f t="shared" si="957"/>
        <v>1238000</v>
      </c>
    </row>
    <row r="1064" spans="1:37" x14ac:dyDescent="0.2">
      <c r="A1064" s="7" t="s">
        <v>860</v>
      </c>
      <c r="B1064" s="7" t="s">
        <v>859</v>
      </c>
      <c r="C1064" s="7" t="s">
        <v>777</v>
      </c>
      <c r="D1064" s="7" t="s">
        <v>786</v>
      </c>
      <c r="E1064" s="8">
        <v>2015</v>
      </c>
      <c r="F1064" s="8">
        <v>436</v>
      </c>
      <c r="G1064" s="8">
        <v>436</v>
      </c>
      <c r="H1064" s="8">
        <v>4327000</v>
      </c>
      <c r="I1064" s="8">
        <v>3897000</v>
      </c>
      <c r="J1064" s="8">
        <v>2360000</v>
      </c>
      <c r="K1064" s="8">
        <v>2360000</v>
      </c>
      <c r="L1064" s="8">
        <v>1205000</v>
      </c>
      <c r="M1064" s="8">
        <v>90000</v>
      </c>
      <c r="N1064" s="8">
        <v>98000</v>
      </c>
      <c r="O1064" s="8">
        <v>155000</v>
      </c>
      <c r="P1064" s="8">
        <v>258000</v>
      </c>
      <c r="Q1064" s="8">
        <v>360000</v>
      </c>
      <c r="R1064" s="8">
        <v>181000</v>
      </c>
      <c r="S1064" s="8">
        <v>63000</v>
      </c>
      <c r="T1064" s="8">
        <v>332000</v>
      </c>
    </row>
    <row r="1065" spans="1:37" x14ac:dyDescent="0.2">
      <c r="A1065" s="7" t="s">
        <v>860</v>
      </c>
      <c r="B1065" s="7" t="s">
        <v>859</v>
      </c>
      <c r="C1065" s="7" t="s">
        <v>777</v>
      </c>
      <c r="D1065" s="7" t="s">
        <v>786</v>
      </c>
      <c r="E1065" s="8">
        <v>2016</v>
      </c>
      <c r="F1065" s="8">
        <v>433</v>
      </c>
      <c r="G1065" s="8">
        <v>433</v>
      </c>
      <c r="H1065" s="8">
        <v>11949000</v>
      </c>
      <c r="I1065" s="8">
        <v>3938000</v>
      </c>
      <c r="J1065" s="8">
        <v>2426000</v>
      </c>
      <c r="K1065" s="8">
        <v>2426000</v>
      </c>
      <c r="L1065" s="8">
        <v>1178000</v>
      </c>
      <c r="M1065" s="8">
        <v>94000</v>
      </c>
      <c r="N1065" s="8">
        <v>104000</v>
      </c>
      <c r="O1065" s="8">
        <v>147000</v>
      </c>
      <c r="P1065" s="8">
        <v>246000</v>
      </c>
      <c r="Q1065" s="8">
        <v>340000</v>
      </c>
      <c r="R1065" s="8">
        <v>181000</v>
      </c>
      <c r="S1065" s="8">
        <v>66000</v>
      </c>
      <c r="T1065" s="8">
        <v>334000</v>
      </c>
    </row>
    <row r="1066" spans="1:37" x14ac:dyDescent="0.2">
      <c r="A1066" s="7" t="s">
        <v>860</v>
      </c>
      <c r="B1066" s="7" t="s">
        <v>859</v>
      </c>
      <c r="C1066" s="7" t="s">
        <v>777</v>
      </c>
      <c r="D1066" s="7" t="s">
        <v>786</v>
      </c>
      <c r="E1066" s="8">
        <v>2017</v>
      </c>
      <c r="F1066" s="8">
        <v>405</v>
      </c>
      <c r="G1066" s="8">
        <v>405</v>
      </c>
      <c r="H1066" s="8">
        <v>6166000</v>
      </c>
      <c r="I1066" s="8">
        <v>4154000</v>
      </c>
      <c r="J1066" s="8">
        <v>2408000</v>
      </c>
      <c r="K1066" s="8">
        <v>2408000</v>
      </c>
      <c r="L1066" s="8">
        <v>1273000</v>
      </c>
      <c r="M1066" s="8">
        <v>96000</v>
      </c>
      <c r="N1066" s="8">
        <v>111000</v>
      </c>
      <c r="O1066" s="8">
        <v>132000</v>
      </c>
      <c r="P1066" s="8">
        <v>282000</v>
      </c>
      <c r="Q1066" s="8">
        <v>401000</v>
      </c>
      <c r="R1066" s="8">
        <v>180000</v>
      </c>
      <c r="S1066" s="8">
        <v>71000</v>
      </c>
      <c r="T1066" s="8">
        <v>473000</v>
      </c>
    </row>
    <row r="1067" spans="1:37" x14ac:dyDescent="0.2">
      <c r="A1067" s="7" t="s">
        <v>860</v>
      </c>
      <c r="B1067" s="7" t="s">
        <v>859</v>
      </c>
      <c r="C1067" s="7" t="s">
        <v>777</v>
      </c>
      <c r="D1067" s="7" t="s">
        <v>786</v>
      </c>
      <c r="E1067" s="8">
        <v>2018</v>
      </c>
      <c r="F1067" s="8">
        <v>391</v>
      </c>
      <c r="G1067" s="8">
        <v>391</v>
      </c>
      <c r="H1067" s="8">
        <v>4580000</v>
      </c>
      <c r="I1067" s="8">
        <v>4104000</v>
      </c>
      <c r="J1067" s="8">
        <v>2359000</v>
      </c>
      <c r="K1067" s="8">
        <v>2359000</v>
      </c>
      <c r="L1067" s="8">
        <v>1304000</v>
      </c>
      <c r="M1067" s="8">
        <v>100000</v>
      </c>
      <c r="N1067" s="8">
        <v>101000</v>
      </c>
      <c r="O1067" s="8">
        <v>128000</v>
      </c>
      <c r="P1067" s="8">
        <v>309000</v>
      </c>
      <c r="Q1067" s="8">
        <v>382000</v>
      </c>
      <c r="R1067" s="8">
        <v>198000</v>
      </c>
      <c r="S1067" s="8">
        <v>86000</v>
      </c>
      <c r="T1067" s="8">
        <v>441000</v>
      </c>
    </row>
    <row r="1068" spans="1:37" x14ac:dyDescent="0.2">
      <c r="A1068" s="7" t="s">
        <v>860</v>
      </c>
      <c r="B1068" s="7" t="s">
        <v>859</v>
      </c>
      <c r="C1068" s="7" t="s">
        <v>777</v>
      </c>
      <c r="D1068" s="7" t="s">
        <v>786</v>
      </c>
      <c r="E1068" s="8">
        <v>2019</v>
      </c>
      <c r="F1068" s="8">
        <v>390</v>
      </c>
      <c r="G1068" s="8">
        <v>390</v>
      </c>
      <c r="H1068" s="8">
        <v>4821000</v>
      </c>
      <c r="I1068" s="8">
        <v>4154000</v>
      </c>
      <c r="J1068" s="8">
        <v>2197000</v>
      </c>
      <c r="K1068" s="8">
        <v>2197000</v>
      </c>
      <c r="L1068" s="8">
        <v>1520000</v>
      </c>
      <c r="M1068" s="8">
        <v>102000</v>
      </c>
      <c r="N1068" s="8">
        <v>104000</v>
      </c>
      <c r="O1068" s="8">
        <v>126000</v>
      </c>
      <c r="P1068" s="8">
        <v>299000</v>
      </c>
      <c r="Q1068" s="8">
        <v>592000</v>
      </c>
      <c r="R1068" s="8">
        <v>209000</v>
      </c>
      <c r="S1068" s="8">
        <v>88000</v>
      </c>
      <c r="T1068" s="8">
        <v>437000</v>
      </c>
    </row>
    <row r="1069" spans="1:37" x14ac:dyDescent="0.2">
      <c r="A1069" s="7" t="s">
        <v>860</v>
      </c>
      <c r="B1069" s="7" t="s">
        <v>859</v>
      </c>
      <c r="C1069" s="7" t="s">
        <v>777</v>
      </c>
      <c r="D1069" s="7" t="s">
        <v>786</v>
      </c>
      <c r="E1069" s="8">
        <v>2020</v>
      </c>
      <c r="F1069" s="8">
        <v>364</v>
      </c>
      <c r="G1069" s="8">
        <v>364</v>
      </c>
      <c r="H1069" s="8">
        <v>4390000</v>
      </c>
      <c r="I1069" s="8">
        <v>3828000</v>
      </c>
      <c r="J1069" s="8">
        <v>2201000</v>
      </c>
      <c r="K1069" s="8">
        <v>2201000</v>
      </c>
      <c r="L1069" s="8">
        <v>1244000</v>
      </c>
      <c r="M1069" s="8">
        <v>103000</v>
      </c>
      <c r="N1069" s="8">
        <v>99000</v>
      </c>
      <c r="O1069" s="8">
        <v>128000</v>
      </c>
      <c r="P1069" s="8">
        <v>294000</v>
      </c>
      <c r="Q1069" s="8">
        <v>329000</v>
      </c>
      <c r="R1069" s="8">
        <v>202000</v>
      </c>
      <c r="S1069" s="8">
        <v>89000</v>
      </c>
      <c r="T1069" s="8">
        <v>383000</v>
      </c>
    </row>
    <row r="1070" spans="1:37" x14ac:dyDescent="0.2">
      <c r="A1070" s="7" t="s">
        <v>860</v>
      </c>
      <c r="B1070" s="7" t="s">
        <v>859</v>
      </c>
      <c r="C1070" s="7" t="s">
        <v>777</v>
      </c>
      <c r="D1070" s="7" t="s">
        <v>786</v>
      </c>
      <c r="E1070" s="8">
        <v>2021</v>
      </c>
      <c r="F1070" s="8">
        <v>343</v>
      </c>
      <c r="G1070" s="8">
        <v>343</v>
      </c>
      <c r="H1070" s="8">
        <v>4798000</v>
      </c>
      <c r="I1070" s="8">
        <v>4137000</v>
      </c>
      <c r="J1070" s="8">
        <v>2353000</v>
      </c>
      <c r="K1070" s="8">
        <v>2353000</v>
      </c>
      <c r="L1070" s="8">
        <v>1359000</v>
      </c>
      <c r="M1070" s="8">
        <v>105000</v>
      </c>
      <c r="N1070" s="8">
        <v>98000</v>
      </c>
      <c r="O1070" s="8">
        <v>135000</v>
      </c>
      <c r="P1070" s="8">
        <v>305000</v>
      </c>
      <c r="Q1070" s="8">
        <v>448000</v>
      </c>
      <c r="R1070" s="8">
        <v>176000</v>
      </c>
      <c r="S1070" s="8">
        <v>92000</v>
      </c>
      <c r="T1070" s="8">
        <v>425000</v>
      </c>
    </row>
    <row r="1071" spans="1:37" x14ac:dyDescent="0.2">
      <c r="A1071" s="7" t="s">
        <v>860</v>
      </c>
      <c r="B1071" s="7" t="s">
        <v>859</v>
      </c>
      <c r="C1071" s="7" t="s">
        <v>777</v>
      </c>
      <c r="D1071" s="7" t="s">
        <v>786</v>
      </c>
      <c r="E1071" s="8">
        <v>2022</v>
      </c>
      <c r="F1071" s="8">
        <v>381</v>
      </c>
      <c r="G1071" s="8">
        <v>381</v>
      </c>
      <c r="H1071" s="8">
        <v>5484000</v>
      </c>
      <c r="I1071" s="8">
        <v>4917000</v>
      </c>
      <c r="J1071" s="8">
        <v>3048000</v>
      </c>
      <c r="K1071" s="8">
        <v>3048000</v>
      </c>
      <c r="L1071" s="8">
        <v>1406000</v>
      </c>
      <c r="M1071" s="8">
        <v>104000</v>
      </c>
      <c r="N1071" s="8">
        <v>98000</v>
      </c>
      <c r="O1071" s="8">
        <v>151000</v>
      </c>
      <c r="P1071" s="8">
        <v>310000</v>
      </c>
      <c r="Q1071" s="8">
        <v>457000</v>
      </c>
      <c r="R1071" s="8">
        <v>185000</v>
      </c>
      <c r="S1071" s="8">
        <v>101000</v>
      </c>
      <c r="T1071" s="8">
        <v>463000</v>
      </c>
    </row>
    <row r="1072" spans="1:37" ht="16" x14ac:dyDescent="0.2">
      <c r="A1072" s="7" t="s">
        <v>858</v>
      </c>
      <c r="B1072" s="7" t="s">
        <v>857</v>
      </c>
      <c r="C1072" s="7" t="s">
        <v>777</v>
      </c>
      <c r="D1072" s="7" t="s">
        <v>786</v>
      </c>
      <c r="E1072" s="8">
        <v>2015</v>
      </c>
      <c r="F1072" s="8">
        <v>204</v>
      </c>
      <c r="G1072" s="8">
        <v>204</v>
      </c>
      <c r="H1072" s="8">
        <v>2824000</v>
      </c>
      <c r="I1072" s="8">
        <v>2388000</v>
      </c>
      <c r="J1072" s="8">
        <v>1516000</v>
      </c>
      <c r="K1072" s="8">
        <v>1516000</v>
      </c>
      <c r="L1072" s="8">
        <v>872000</v>
      </c>
      <c r="M1072" s="8">
        <v>41000</v>
      </c>
      <c r="N1072" s="8">
        <v>59000</v>
      </c>
      <c r="O1072" s="8">
        <v>155000</v>
      </c>
      <c r="P1072" s="8">
        <v>129000</v>
      </c>
      <c r="Q1072" s="8">
        <v>235000</v>
      </c>
      <c r="R1072" s="8">
        <v>192000</v>
      </c>
      <c r="S1072" s="8">
        <v>61000</v>
      </c>
      <c r="T1072" s="8">
        <v>0</v>
      </c>
      <c r="V1072" t="s">
        <v>215</v>
      </c>
      <c r="W1072" s="8">
        <f>SUM(F1064,F1072)</f>
        <v>640</v>
      </c>
      <c r="X1072" s="8">
        <f t="shared" ref="X1072:X1079" si="959">SUM(G1064,G1072)</f>
        <v>640</v>
      </c>
      <c r="Y1072" s="8">
        <f t="shared" ref="Y1072:Y1079" si="960">SUM(H1064,H1072)</f>
        <v>7151000</v>
      </c>
      <c r="Z1072" s="8">
        <f t="shared" ref="Z1072:Z1079" si="961">SUM(I1064,I1072)</f>
        <v>6285000</v>
      </c>
      <c r="AA1072" s="8">
        <f t="shared" ref="AA1072:AA1079" si="962">SUM(J1064,J1072)</f>
        <v>3876000</v>
      </c>
      <c r="AB1072" s="8">
        <f t="shared" ref="AB1072:AB1079" si="963">SUM(K1064,K1072)</f>
        <v>3876000</v>
      </c>
      <c r="AC1072" s="8">
        <f t="shared" ref="AC1072:AC1079" si="964">SUM(L1064,L1072)</f>
        <v>2077000</v>
      </c>
      <c r="AD1072" s="8">
        <f t="shared" ref="AD1072:AD1079" si="965">SUM(M1064,M1072)</f>
        <v>131000</v>
      </c>
      <c r="AE1072" s="8">
        <f t="shared" ref="AE1072:AE1079" si="966">SUM(N1064,N1072)</f>
        <v>157000</v>
      </c>
      <c r="AF1072" s="8">
        <f t="shared" ref="AF1072:AF1079" si="967">SUM(O1064,O1072)</f>
        <v>310000</v>
      </c>
      <c r="AG1072" s="8">
        <f t="shared" ref="AG1072:AG1079" si="968">SUM(P1064,P1072)</f>
        <v>387000</v>
      </c>
      <c r="AH1072" s="8">
        <f t="shared" ref="AH1072:AH1079" si="969">SUM(Q1064,Q1072)</f>
        <v>595000</v>
      </c>
      <c r="AI1072" s="8">
        <f t="shared" ref="AI1072:AI1079" si="970">SUM(R1064,R1072)</f>
        <v>373000</v>
      </c>
      <c r="AJ1072" s="8">
        <f t="shared" ref="AJ1072:AJ1079" si="971">SUM(S1064,S1072)</f>
        <v>124000</v>
      </c>
      <c r="AK1072" s="8">
        <f t="shared" ref="AK1072:AK1079" si="972">SUM(T1064,T1072)</f>
        <v>332000</v>
      </c>
    </row>
    <row r="1073" spans="1:37" ht="16" x14ac:dyDescent="0.2">
      <c r="A1073" s="7" t="s">
        <v>858</v>
      </c>
      <c r="B1073" s="7" t="s">
        <v>857</v>
      </c>
      <c r="C1073" s="7" t="s">
        <v>777</v>
      </c>
      <c r="D1073" s="7" t="s">
        <v>786</v>
      </c>
      <c r="E1073" s="8">
        <v>2016</v>
      </c>
      <c r="F1073" s="8">
        <v>171</v>
      </c>
      <c r="G1073" s="8">
        <v>171</v>
      </c>
      <c r="H1073" s="8">
        <v>4824000</v>
      </c>
      <c r="I1073" s="8">
        <v>2766000</v>
      </c>
      <c r="J1073" s="8">
        <v>1796000</v>
      </c>
      <c r="K1073" s="8">
        <v>1796000</v>
      </c>
      <c r="L1073" s="8">
        <v>970000</v>
      </c>
      <c r="M1073" s="8">
        <v>45000</v>
      </c>
      <c r="N1073" s="8">
        <v>71000</v>
      </c>
      <c r="O1073" s="8">
        <v>149000</v>
      </c>
      <c r="P1073" s="8">
        <v>167000</v>
      </c>
      <c r="Q1073" s="8">
        <v>281000</v>
      </c>
      <c r="R1073" s="8">
        <v>192000</v>
      </c>
      <c r="S1073" s="8">
        <v>65000</v>
      </c>
      <c r="T1073" s="8">
        <v>0</v>
      </c>
      <c r="V1073" t="s">
        <v>215</v>
      </c>
      <c r="W1073" s="8">
        <f t="shared" ref="W1073:W1078" si="973">SUM(F1065,F1073)</f>
        <v>604</v>
      </c>
      <c r="X1073" s="8">
        <f t="shared" si="959"/>
        <v>604</v>
      </c>
      <c r="Y1073" s="8">
        <f t="shared" si="960"/>
        <v>16773000</v>
      </c>
      <c r="Z1073" s="8">
        <f t="shared" si="961"/>
        <v>6704000</v>
      </c>
      <c r="AA1073" s="8">
        <f t="shared" si="962"/>
        <v>4222000</v>
      </c>
      <c r="AB1073" s="8">
        <f t="shared" si="963"/>
        <v>4222000</v>
      </c>
      <c r="AC1073" s="8">
        <f t="shared" si="964"/>
        <v>2148000</v>
      </c>
      <c r="AD1073" s="8">
        <f t="shared" si="965"/>
        <v>139000</v>
      </c>
      <c r="AE1073" s="8">
        <f t="shared" si="966"/>
        <v>175000</v>
      </c>
      <c r="AF1073" s="8">
        <f t="shared" si="967"/>
        <v>296000</v>
      </c>
      <c r="AG1073" s="8">
        <f t="shared" si="968"/>
        <v>413000</v>
      </c>
      <c r="AH1073" s="8">
        <f t="shared" si="969"/>
        <v>621000</v>
      </c>
      <c r="AI1073" s="8">
        <f t="shared" si="970"/>
        <v>373000</v>
      </c>
      <c r="AJ1073" s="8">
        <f t="shared" si="971"/>
        <v>131000</v>
      </c>
      <c r="AK1073" s="8">
        <f t="shared" si="972"/>
        <v>334000</v>
      </c>
    </row>
    <row r="1074" spans="1:37" ht="16" x14ac:dyDescent="0.2">
      <c r="A1074" s="7" t="s">
        <v>858</v>
      </c>
      <c r="B1074" s="7" t="s">
        <v>857</v>
      </c>
      <c r="C1074" s="7" t="s">
        <v>777</v>
      </c>
      <c r="D1074" s="7" t="s">
        <v>786</v>
      </c>
      <c r="E1074" s="8">
        <v>2017</v>
      </c>
      <c r="F1074" s="8">
        <v>178</v>
      </c>
      <c r="G1074" s="8">
        <v>178</v>
      </c>
      <c r="H1074" s="8">
        <v>3597000</v>
      </c>
      <c r="I1074" s="8">
        <v>2455000</v>
      </c>
      <c r="J1074" s="8">
        <v>1564000</v>
      </c>
      <c r="K1074" s="8">
        <v>1564000</v>
      </c>
      <c r="L1074" s="8">
        <v>891000</v>
      </c>
      <c r="M1074" s="8">
        <v>49000</v>
      </c>
      <c r="N1074" s="8">
        <v>55000</v>
      </c>
      <c r="O1074" s="8">
        <v>127000</v>
      </c>
      <c r="P1074" s="8">
        <v>136000</v>
      </c>
      <c r="Q1074" s="8">
        <v>258000</v>
      </c>
      <c r="R1074" s="8">
        <v>196000</v>
      </c>
      <c r="S1074" s="8">
        <v>70000</v>
      </c>
      <c r="T1074" s="8">
        <v>0</v>
      </c>
      <c r="V1074" t="s">
        <v>215</v>
      </c>
      <c r="W1074" s="8">
        <f t="shared" si="973"/>
        <v>583</v>
      </c>
      <c r="X1074" s="8">
        <f t="shared" si="959"/>
        <v>583</v>
      </c>
      <c r="Y1074" s="8">
        <f t="shared" si="960"/>
        <v>9763000</v>
      </c>
      <c r="Z1074" s="8">
        <f t="shared" si="961"/>
        <v>6609000</v>
      </c>
      <c r="AA1074" s="8">
        <f t="shared" si="962"/>
        <v>3972000</v>
      </c>
      <c r="AB1074" s="8">
        <f t="shared" si="963"/>
        <v>3972000</v>
      </c>
      <c r="AC1074" s="8">
        <f t="shared" si="964"/>
        <v>2164000</v>
      </c>
      <c r="AD1074" s="8">
        <f t="shared" si="965"/>
        <v>145000</v>
      </c>
      <c r="AE1074" s="8">
        <f t="shared" si="966"/>
        <v>166000</v>
      </c>
      <c r="AF1074" s="8">
        <f t="shared" si="967"/>
        <v>259000</v>
      </c>
      <c r="AG1074" s="8">
        <f t="shared" si="968"/>
        <v>418000</v>
      </c>
      <c r="AH1074" s="8">
        <f t="shared" si="969"/>
        <v>659000</v>
      </c>
      <c r="AI1074" s="8">
        <f t="shared" si="970"/>
        <v>376000</v>
      </c>
      <c r="AJ1074" s="8">
        <f t="shared" si="971"/>
        <v>141000</v>
      </c>
      <c r="AK1074" s="8">
        <f t="shared" si="972"/>
        <v>473000</v>
      </c>
    </row>
    <row r="1075" spans="1:37" ht="16" x14ac:dyDescent="0.2">
      <c r="A1075" s="7" t="s">
        <v>858</v>
      </c>
      <c r="B1075" s="7" t="s">
        <v>857</v>
      </c>
      <c r="C1075" s="7" t="s">
        <v>777</v>
      </c>
      <c r="D1075" s="7" t="s">
        <v>786</v>
      </c>
      <c r="E1075" s="8">
        <v>2018</v>
      </c>
      <c r="F1075" s="8">
        <v>166</v>
      </c>
      <c r="G1075" s="8">
        <v>166</v>
      </c>
      <c r="H1075" s="8">
        <v>2703000</v>
      </c>
      <c r="I1075" s="8">
        <v>2477000</v>
      </c>
      <c r="J1075" s="8">
        <v>1481000</v>
      </c>
      <c r="K1075" s="8">
        <v>1481000</v>
      </c>
      <c r="L1075" s="8">
        <v>978000</v>
      </c>
      <c r="M1075" s="8">
        <v>50000</v>
      </c>
      <c r="N1075" s="8">
        <v>56000</v>
      </c>
      <c r="O1075" s="8">
        <v>127000</v>
      </c>
      <c r="P1075" s="8">
        <v>141000</v>
      </c>
      <c r="Q1075" s="8">
        <v>311000</v>
      </c>
      <c r="R1075" s="8">
        <v>210000</v>
      </c>
      <c r="S1075" s="8">
        <v>83000</v>
      </c>
      <c r="T1075" s="8">
        <v>18000</v>
      </c>
      <c r="V1075" t="s">
        <v>215</v>
      </c>
      <c r="W1075" s="8">
        <f t="shared" si="973"/>
        <v>557</v>
      </c>
      <c r="X1075" s="8">
        <f t="shared" si="959"/>
        <v>557</v>
      </c>
      <c r="Y1075" s="8">
        <f t="shared" si="960"/>
        <v>7283000</v>
      </c>
      <c r="Z1075" s="8">
        <f t="shared" si="961"/>
        <v>6581000</v>
      </c>
      <c r="AA1075" s="8">
        <f t="shared" si="962"/>
        <v>3840000</v>
      </c>
      <c r="AB1075" s="8">
        <f t="shared" si="963"/>
        <v>3840000</v>
      </c>
      <c r="AC1075" s="8">
        <f t="shared" si="964"/>
        <v>2282000</v>
      </c>
      <c r="AD1075" s="8">
        <f t="shared" si="965"/>
        <v>150000</v>
      </c>
      <c r="AE1075" s="8">
        <f t="shared" si="966"/>
        <v>157000</v>
      </c>
      <c r="AF1075" s="8">
        <f t="shared" si="967"/>
        <v>255000</v>
      </c>
      <c r="AG1075" s="8">
        <f t="shared" si="968"/>
        <v>450000</v>
      </c>
      <c r="AH1075" s="8">
        <f t="shared" si="969"/>
        <v>693000</v>
      </c>
      <c r="AI1075" s="8">
        <f t="shared" si="970"/>
        <v>408000</v>
      </c>
      <c r="AJ1075" s="8">
        <f t="shared" si="971"/>
        <v>169000</v>
      </c>
      <c r="AK1075" s="8">
        <f t="shared" si="972"/>
        <v>459000</v>
      </c>
    </row>
    <row r="1076" spans="1:37" ht="16" x14ac:dyDescent="0.2">
      <c r="A1076" s="7" t="s">
        <v>858</v>
      </c>
      <c r="B1076" s="7" t="s">
        <v>857</v>
      </c>
      <c r="C1076" s="7" t="s">
        <v>777</v>
      </c>
      <c r="D1076" s="7" t="s">
        <v>786</v>
      </c>
      <c r="E1076" s="8">
        <v>2019</v>
      </c>
      <c r="F1076" s="8">
        <v>166</v>
      </c>
      <c r="G1076" s="8">
        <v>166</v>
      </c>
      <c r="H1076" s="8">
        <v>2992000</v>
      </c>
      <c r="I1076" s="8">
        <v>2720000</v>
      </c>
      <c r="J1076" s="8">
        <v>1452000</v>
      </c>
      <c r="K1076" s="8">
        <v>1452000</v>
      </c>
      <c r="L1076" s="8">
        <v>1257000</v>
      </c>
      <c r="M1076" s="8">
        <v>52000</v>
      </c>
      <c r="N1076" s="8">
        <v>58000</v>
      </c>
      <c r="O1076" s="8">
        <v>120000</v>
      </c>
      <c r="P1076" s="8">
        <v>152000</v>
      </c>
      <c r="Q1076" s="8">
        <v>568000</v>
      </c>
      <c r="R1076" s="8">
        <v>221000</v>
      </c>
      <c r="S1076" s="8">
        <v>86000</v>
      </c>
      <c r="T1076" s="8">
        <v>11000</v>
      </c>
      <c r="V1076" t="s">
        <v>215</v>
      </c>
      <c r="W1076" s="8">
        <f t="shared" si="973"/>
        <v>556</v>
      </c>
      <c r="X1076" s="8">
        <f t="shared" si="959"/>
        <v>556</v>
      </c>
      <c r="Y1076" s="8">
        <f t="shared" si="960"/>
        <v>7813000</v>
      </c>
      <c r="Z1076" s="8">
        <f t="shared" si="961"/>
        <v>6874000</v>
      </c>
      <c r="AA1076" s="8">
        <f t="shared" si="962"/>
        <v>3649000</v>
      </c>
      <c r="AB1076" s="8">
        <f t="shared" si="963"/>
        <v>3649000</v>
      </c>
      <c r="AC1076" s="8">
        <f t="shared" si="964"/>
        <v>2777000</v>
      </c>
      <c r="AD1076" s="8">
        <f t="shared" si="965"/>
        <v>154000</v>
      </c>
      <c r="AE1076" s="8">
        <f t="shared" si="966"/>
        <v>162000</v>
      </c>
      <c r="AF1076" s="8">
        <f t="shared" si="967"/>
        <v>246000</v>
      </c>
      <c r="AG1076" s="8">
        <f t="shared" si="968"/>
        <v>451000</v>
      </c>
      <c r="AH1076" s="8">
        <f t="shared" si="969"/>
        <v>1160000</v>
      </c>
      <c r="AI1076" s="8">
        <f t="shared" si="970"/>
        <v>430000</v>
      </c>
      <c r="AJ1076" s="8">
        <f t="shared" si="971"/>
        <v>174000</v>
      </c>
      <c r="AK1076" s="8">
        <f t="shared" si="972"/>
        <v>448000</v>
      </c>
    </row>
    <row r="1077" spans="1:37" ht="16" x14ac:dyDescent="0.2">
      <c r="A1077" s="7" t="s">
        <v>858</v>
      </c>
      <c r="B1077" s="7" t="s">
        <v>857</v>
      </c>
      <c r="C1077" s="7" t="s">
        <v>777</v>
      </c>
      <c r="D1077" s="7" t="s">
        <v>786</v>
      </c>
      <c r="E1077" s="8">
        <v>2020</v>
      </c>
      <c r="F1077" s="8">
        <v>179</v>
      </c>
      <c r="G1077" s="8">
        <v>179</v>
      </c>
      <c r="H1077" s="8">
        <v>2641000</v>
      </c>
      <c r="I1077" s="8">
        <v>2465000</v>
      </c>
      <c r="J1077" s="8">
        <v>1504000</v>
      </c>
      <c r="K1077" s="8">
        <v>1504000</v>
      </c>
      <c r="L1077" s="8">
        <v>961000</v>
      </c>
      <c r="M1077" s="8">
        <v>56000</v>
      </c>
      <c r="N1077" s="8">
        <v>42000</v>
      </c>
      <c r="O1077" s="8">
        <v>122000</v>
      </c>
      <c r="P1077" s="8">
        <v>149000</v>
      </c>
      <c r="Q1077" s="8">
        <v>278000</v>
      </c>
      <c r="R1077" s="8">
        <v>226000</v>
      </c>
      <c r="S1077" s="8">
        <v>88000</v>
      </c>
      <c r="T1077" s="8">
        <v>0</v>
      </c>
      <c r="V1077" t="s">
        <v>215</v>
      </c>
      <c r="W1077" s="8">
        <f t="shared" si="973"/>
        <v>543</v>
      </c>
      <c r="X1077" s="8">
        <f t="shared" si="959"/>
        <v>543</v>
      </c>
      <c r="Y1077" s="8">
        <f t="shared" si="960"/>
        <v>7031000</v>
      </c>
      <c r="Z1077" s="8">
        <f t="shared" si="961"/>
        <v>6293000</v>
      </c>
      <c r="AA1077" s="8">
        <f t="shared" si="962"/>
        <v>3705000</v>
      </c>
      <c r="AB1077" s="8">
        <f t="shared" si="963"/>
        <v>3705000</v>
      </c>
      <c r="AC1077" s="8">
        <f t="shared" si="964"/>
        <v>2205000</v>
      </c>
      <c r="AD1077" s="8">
        <f t="shared" si="965"/>
        <v>159000</v>
      </c>
      <c r="AE1077" s="8">
        <f t="shared" si="966"/>
        <v>141000</v>
      </c>
      <c r="AF1077" s="8">
        <f t="shared" si="967"/>
        <v>250000</v>
      </c>
      <c r="AG1077" s="8">
        <f t="shared" si="968"/>
        <v>443000</v>
      </c>
      <c r="AH1077" s="8">
        <f t="shared" si="969"/>
        <v>607000</v>
      </c>
      <c r="AI1077" s="8">
        <f t="shared" si="970"/>
        <v>428000</v>
      </c>
      <c r="AJ1077" s="8">
        <f t="shared" si="971"/>
        <v>177000</v>
      </c>
      <c r="AK1077" s="8">
        <f t="shared" si="972"/>
        <v>383000</v>
      </c>
    </row>
    <row r="1078" spans="1:37" ht="16" x14ac:dyDescent="0.2">
      <c r="A1078" s="7" t="s">
        <v>858</v>
      </c>
      <c r="B1078" s="7" t="s">
        <v>857</v>
      </c>
      <c r="C1078" s="7" t="s">
        <v>777</v>
      </c>
      <c r="D1078" s="7" t="s">
        <v>786</v>
      </c>
      <c r="E1078" s="8">
        <v>2021</v>
      </c>
      <c r="F1078" s="8">
        <v>166</v>
      </c>
      <c r="G1078" s="8">
        <v>166</v>
      </c>
      <c r="H1078" s="8">
        <v>2735000</v>
      </c>
      <c r="I1078" s="8">
        <v>2366000</v>
      </c>
      <c r="J1078" s="8">
        <v>1310000</v>
      </c>
      <c r="K1078" s="8">
        <v>1310000</v>
      </c>
      <c r="L1078" s="8">
        <v>1056000</v>
      </c>
      <c r="M1078" s="8">
        <v>63000</v>
      </c>
      <c r="N1078" s="8">
        <v>40000</v>
      </c>
      <c r="O1078" s="8">
        <v>129000</v>
      </c>
      <c r="P1078" s="8">
        <v>154000</v>
      </c>
      <c r="Q1078" s="8">
        <v>392000</v>
      </c>
      <c r="R1078" s="8">
        <v>187000</v>
      </c>
      <c r="S1078" s="8">
        <v>91000</v>
      </c>
      <c r="T1078" s="8">
        <v>0</v>
      </c>
      <c r="V1078" t="s">
        <v>215</v>
      </c>
      <c r="W1078" s="8">
        <f t="shared" si="973"/>
        <v>509</v>
      </c>
      <c r="X1078" s="8">
        <f t="shared" si="959"/>
        <v>509</v>
      </c>
      <c r="Y1078" s="8">
        <f t="shared" si="960"/>
        <v>7533000</v>
      </c>
      <c r="Z1078" s="8">
        <f t="shared" si="961"/>
        <v>6503000</v>
      </c>
      <c r="AA1078" s="8">
        <f t="shared" si="962"/>
        <v>3663000</v>
      </c>
      <c r="AB1078" s="8">
        <f t="shared" si="963"/>
        <v>3663000</v>
      </c>
      <c r="AC1078" s="8">
        <f t="shared" si="964"/>
        <v>2415000</v>
      </c>
      <c r="AD1078" s="8">
        <f t="shared" si="965"/>
        <v>168000</v>
      </c>
      <c r="AE1078" s="8">
        <f t="shared" si="966"/>
        <v>138000</v>
      </c>
      <c r="AF1078" s="8">
        <f t="shared" si="967"/>
        <v>264000</v>
      </c>
      <c r="AG1078" s="8">
        <f t="shared" si="968"/>
        <v>459000</v>
      </c>
      <c r="AH1078" s="8">
        <f t="shared" si="969"/>
        <v>840000</v>
      </c>
      <c r="AI1078" s="8">
        <f t="shared" si="970"/>
        <v>363000</v>
      </c>
      <c r="AJ1078" s="8">
        <f t="shared" si="971"/>
        <v>183000</v>
      </c>
      <c r="AK1078" s="8">
        <f t="shared" si="972"/>
        <v>425000</v>
      </c>
    </row>
    <row r="1079" spans="1:37" ht="16" x14ac:dyDescent="0.2">
      <c r="A1079" s="7" t="s">
        <v>858</v>
      </c>
      <c r="B1079" s="7" t="s">
        <v>857</v>
      </c>
      <c r="C1079" s="7" t="s">
        <v>777</v>
      </c>
      <c r="D1079" s="7" t="s">
        <v>786</v>
      </c>
      <c r="E1079" s="8">
        <v>2022</v>
      </c>
      <c r="F1079" s="8">
        <v>174</v>
      </c>
      <c r="G1079" s="8">
        <v>174</v>
      </c>
      <c r="H1079" s="8">
        <v>2715000</v>
      </c>
      <c r="I1079" s="8">
        <v>2524000</v>
      </c>
      <c r="J1079" s="8">
        <v>1547000</v>
      </c>
      <c r="K1079" s="8">
        <v>1547000</v>
      </c>
      <c r="L1079" s="8">
        <v>977000</v>
      </c>
      <c r="M1079" s="8">
        <v>61000</v>
      </c>
      <c r="N1079" s="8">
        <v>38000</v>
      </c>
      <c r="O1079" s="8">
        <v>153000</v>
      </c>
      <c r="P1079" s="8">
        <v>152000</v>
      </c>
      <c r="Q1079" s="8">
        <v>280000</v>
      </c>
      <c r="R1079" s="8">
        <v>194000</v>
      </c>
      <c r="S1079" s="8">
        <v>99000</v>
      </c>
      <c r="T1079" s="8">
        <v>0</v>
      </c>
      <c r="V1079" t="s">
        <v>215</v>
      </c>
      <c r="W1079" s="8">
        <f>SUM(F1071,F1079)</f>
        <v>555</v>
      </c>
      <c r="X1079" s="8">
        <f t="shared" si="959"/>
        <v>555</v>
      </c>
      <c r="Y1079" s="8">
        <f t="shared" si="960"/>
        <v>8199000</v>
      </c>
      <c r="Z1079" s="8">
        <f t="shared" si="961"/>
        <v>7441000</v>
      </c>
      <c r="AA1079" s="8">
        <f t="shared" si="962"/>
        <v>4595000</v>
      </c>
      <c r="AB1079" s="8">
        <f t="shared" si="963"/>
        <v>4595000</v>
      </c>
      <c r="AC1079" s="8">
        <f t="shared" si="964"/>
        <v>2383000</v>
      </c>
      <c r="AD1079" s="8">
        <f t="shared" si="965"/>
        <v>165000</v>
      </c>
      <c r="AE1079" s="8">
        <f t="shared" si="966"/>
        <v>136000</v>
      </c>
      <c r="AF1079" s="8">
        <f t="shared" si="967"/>
        <v>304000</v>
      </c>
      <c r="AG1079" s="8">
        <f t="shared" si="968"/>
        <v>462000</v>
      </c>
      <c r="AH1079" s="8">
        <f t="shared" si="969"/>
        <v>737000</v>
      </c>
      <c r="AI1079" s="8">
        <f t="shared" si="970"/>
        <v>379000</v>
      </c>
      <c r="AJ1079" s="8">
        <f t="shared" si="971"/>
        <v>200000</v>
      </c>
      <c r="AK1079" s="8">
        <f t="shared" si="972"/>
        <v>463000</v>
      </c>
    </row>
    <row r="1080" spans="1:37" x14ac:dyDescent="0.2">
      <c r="A1080" s="7" t="s">
        <v>856</v>
      </c>
      <c r="B1080" s="7" t="s">
        <v>855</v>
      </c>
      <c r="C1080" s="7" t="s">
        <v>777</v>
      </c>
      <c r="D1080" s="7" t="s">
        <v>786</v>
      </c>
      <c r="E1080" s="8">
        <v>2015</v>
      </c>
      <c r="F1080" s="8">
        <v>30</v>
      </c>
      <c r="G1080" s="8">
        <v>30</v>
      </c>
      <c r="H1080" s="8">
        <v>954000</v>
      </c>
      <c r="I1080" s="8">
        <v>809000</v>
      </c>
      <c r="J1080" s="8">
        <v>418000</v>
      </c>
      <c r="K1080" s="8">
        <v>418000</v>
      </c>
      <c r="L1080" s="8">
        <v>334000</v>
      </c>
      <c r="M1080" s="8">
        <v>12000</v>
      </c>
      <c r="N1080" s="8">
        <v>19000</v>
      </c>
      <c r="O1080" s="8">
        <v>88000</v>
      </c>
      <c r="P1080" s="8">
        <v>0</v>
      </c>
      <c r="Q1080" s="8">
        <v>99000</v>
      </c>
      <c r="R1080" s="8">
        <v>68000</v>
      </c>
      <c r="S1080" s="8">
        <v>48000</v>
      </c>
      <c r="T1080" s="8">
        <v>57000</v>
      </c>
    </row>
    <row r="1081" spans="1:37" x14ac:dyDescent="0.2">
      <c r="A1081" s="7" t="s">
        <v>856</v>
      </c>
      <c r="B1081" s="7" t="s">
        <v>855</v>
      </c>
      <c r="C1081" s="7" t="s">
        <v>777</v>
      </c>
      <c r="D1081" s="7" t="s">
        <v>786</v>
      </c>
      <c r="E1081" s="8">
        <v>2016</v>
      </c>
      <c r="F1081" s="8">
        <v>32</v>
      </c>
      <c r="G1081" s="8">
        <v>32</v>
      </c>
      <c r="H1081" s="8">
        <v>880000</v>
      </c>
      <c r="I1081" s="8">
        <v>835000</v>
      </c>
      <c r="J1081" s="8">
        <v>384000</v>
      </c>
      <c r="K1081" s="8">
        <v>384000</v>
      </c>
      <c r="L1081" s="8">
        <v>395000</v>
      </c>
      <c r="M1081" s="8">
        <v>14000</v>
      </c>
      <c r="N1081" s="8">
        <v>24000</v>
      </c>
      <c r="O1081" s="8">
        <v>104000</v>
      </c>
      <c r="P1081" s="8">
        <v>0</v>
      </c>
      <c r="Q1081" s="8">
        <v>140000</v>
      </c>
      <c r="R1081" s="8">
        <v>56000</v>
      </c>
      <c r="S1081" s="8">
        <v>57000</v>
      </c>
      <c r="T1081" s="8">
        <v>56000</v>
      </c>
    </row>
    <row r="1082" spans="1:37" x14ac:dyDescent="0.2">
      <c r="A1082" s="7" t="s">
        <v>856</v>
      </c>
      <c r="B1082" s="7" t="s">
        <v>855</v>
      </c>
      <c r="C1082" s="7" t="s">
        <v>777</v>
      </c>
      <c r="D1082" s="7" t="s">
        <v>786</v>
      </c>
      <c r="E1082" s="8">
        <v>2017</v>
      </c>
      <c r="F1082" s="8">
        <v>36</v>
      </c>
      <c r="G1082" s="8">
        <v>36</v>
      </c>
      <c r="H1082" s="8">
        <v>956000</v>
      </c>
      <c r="I1082" s="8">
        <v>850000</v>
      </c>
      <c r="J1082" s="8">
        <v>417000</v>
      </c>
      <c r="K1082" s="8">
        <v>417000</v>
      </c>
      <c r="L1082" s="8">
        <v>376000</v>
      </c>
      <c r="M1082" s="8">
        <v>16000</v>
      </c>
      <c r="N1082" s="8">
        <v>1000</v>
      </c>
      <c r="O1082" s="8">
        <v>98000</v>
      </c>
      <c r="P1082" s="8">
        <v>0</v>
      </c>
      <c r="Q1082" s="8">
        <v>146000</v>
      </c>
      <c r="R1082" s="8">
        <v>69000</v>
      </c>
      <c r="S1082" s="8">
        <v>46000</v>
      </c>
      <c r="T1082" s="8">
        <v>57000</v>
      </c>
    </row>
    <row r="1083" spans="1:37" x14ac:dyDescent="0.2">
      <c r="A1083" s="7" t="s">
        <v>856</v>
      </c>
      <c r="B1083" s="7" t="s">
        <v>855</v>
      </c>
      <c r="C1083" s="7" t="s">
        <v>777</v>
      </c>
      <c r="D1083" s="7" t="s">
        <v>786</v>
      </c>
      <c r="E1083" s="8">
        <v>2018</v>
      </c>
      <c r="F1083" s="8">
        <v>33</v>
      </c>
      <c r="G1083" s="8">
        <v>33</v>
      </c>
      <c r="H1083" s="8">
        <v>849000</v>
      </c>
      <c r="I1083" s="8">
        <v>848000</v>
      </c>
      <c r="J1083" s="8">
        <v>424000</v>
      </c>
      <c r="K1083" s="8">
        <v>424000</v>
      </c>
      <c r="L1083" s="8">
        <v>354000</v>
      </c>
      <c r="M1083" s="8">
        <v>15000</v>
      </c>
      <c r="N1083" s="8">
        <v>1000</v>
      </c>
      <c r="O1083" s="8">
        <v>84000</v>
      </c>
      <c r="P1083" s="8">
        <v>0</v>
      </c>
      <c r="Q1083" s="8">
        <v>132000</v>
      </c>
      <c r="R1083" s="8">
        <v>69000</v>
      </c>
      <c r="S1083" s="8">
        <v>53000</v>
      </c>
      <c r="T1083" s="8">
        <v>70000</v>
      </c>
    </row>
    <row r="1084" spans="1:37" x14ac:dyDescent="0.2">
      <c r="A1084" s="7" t="s">
        <v>856</v>
      </c>
      <c r="B1084" s="7" t="s">
        <v>855</v>
      </c>
      <c r="C1084" s="7" t="s">
        <v>777</v>
      </c>
      <c r="D1084" s="7" t="s">
        <v>786</v>
      </c>
      <c r="E1084" s="8">
        <v>2019</v>
      </c>
      <c r="F1084" s="8">
        <v>37</v>
      </c>
      <c r="G1084" s="8">
        <v>37</v>
      </c>
      <c r="H1084" s="8">
        <v>907000</v>
      </c>
      <c r="I1084" s="8">
        <v>853000</v>
      </c>
      <c r="J1084" s="8">
        <v>442000</v>
      </c>
      <c r="K1084" s="8">
        <v>442000</v>
      </c>
      <c r="L1084" s="8">
        <v>347000</v>
      </c>
      <c r="M1084" s="8">
        <v>14000</v>
      </c>
      <c r="N1084" s="8">
        <v>0</v>
      </c>
      <c r="O1084" s="8">
        <v>80000</v>
      </c>
      <c r="P1084" s="8">
        <v>0</v>
      </c>
      <c r="Q1084" s="8">
        <v>124000</v>
      </c>
      <c r="R1084" s="8">
        <v>81000</v>
      </c>
      <c r="S1084" s="8">
        <v>48000</v>
      </c>
      <c r="T1084" s="8">
        <v>64000</v>
      </c>
    </row>
    <row r="1085" spans="1:37" x14ac:dyDescent="0.2">
      <c r="A1085" s="7" t="s">
        <v>856</v>
      </c>
      <c r="B1085" s="7" t="s">
        <v>855</v>
      </c>
      <c r="C1085" s="7" t="s">
        <v>777</v>
      </c>
      <c r="D1085" s="7" t="s">
        <v>786</v>
      </c>
      <c r="E1085" s="8">
        <v>2020</v>
      </c>
      <c r="F1085" s="8">
        <v>35</v>
      </c>
      <c r="G1085" s="8">
        <v>35</v>
      </c>
      <c r="H1085" s="8">
        <v>890000</v>
      </c>
      <c r="I1085" s="8">
        <v>889000</v>
      </c>
      <c r="J1085" s="8">
        <v>455000</v>
      </c>
      <c r="K1085" s="8">
        <v>455000</v>
      </c>
      <c r="L1085" s="8">
        <v>367000</v>
      </c>
      <c r="M1085" s="8">
        <v>14000</v>
      </c>
      <c r="N1085" s="8">
        <v>1000</v>
      </c>
      <c r="O1085" s="8">
        <v>107000</v>
      </c>
      <c r="P1085" s="8">
        <v>0</v>
      </c>
      <c r="Q1085" s="8">
        <v>130000</v>
      </c>
      <c r="R1085" s="8">
        <v>67000</v>
      </c>
      <c r="S1085" s="8">
        <v>48000</v>
      </c>
      <c r="T1085" s="8">
        <v>67000</v>
      </c>
    </row>
    <row r="1086" spans="1:37" x14ac:dyDescent="0.2">
      <c r="A1086" s="7" t="s">
        <v>856</v>
      </c>
      <c r="B1086" s="7" t="s">
        <v>855</v>
      </c>
      <c r="C1086" s="7" t="s">
        <v>777</v>
      </c>
      <c r="D1086" s="7" t="s">
        <v>786</v>
      </c>
      <c r="E1086" s="8">
        <v>2021</v>
      </c>
      <c r="F1086" s="8">
        <v>32</v>
      </c>
      <c r="G1086" s="8">
        <v>32</v>
      </c>
      <c r="H1086" s="8">
        <v>1123000</v>
      </c>
      <c r="I1086" s="8">
        <v>898000</v>
      </c>
      <c r="J1086" s="8">
        <v>459000</v>
      </c>
      <c r="K1086" s="8">
        <v>459000</v>
      </c>
      <c r="L1086" s="8">
        <v>373000</v>
      </c>
      <c r="M1086" s="8">
        <v>15000</v>
      </c>
      <c r="N1086" s="8">
        <v>0</v>
      </c>
      <c r="O1086" s="8">
        <v>107000</v>
      </c>
      <c r="P1086" s="8">
        <v>0</v>
      </c>
      <c r="Q1086" s="8">
        <v>132000</v>
      </c>
      <c r="R1086" s="8">
        <v>71000</v>
      </c>
      <c r="S1086" s="8">
        <v>48000</v>
      </c>
      <c r="T1086" s="8">
        <v>66000</v>
      </c>
    </row>
    <row r="1087" spans="1:37" x14ac:dyDescent="0.2">
      <c r="A1087" s="7" t="s">
        <v>856</v>
      </c>
      <c r="B1087" s="7" t="s">
        <v>855</v>
      </c>
      <c r="C1087" s="7" t="s">
        <v>777</v>
      </c>
      <c r="D1087" s="7" t="s">
        <v>786</v>
      </c>
      <c r="E1087" s="8">
        <v>2022</v>
      </c>
      <c r="F1087" s="8">
        <v>40</v>
      </c>
      <c r="G1087" s="8">
        <v>40</v>
      </c>
      <c r="H1087" s="8">
        <v>1118000</v>
      </c>
      <c r="I1087" s="8">
        <v>997000</v>
      </c>
      <c r="J1087" s="8">
        <v>486000</v>
      </c>
      <c r="K1087" s="8">
        <v>486000</v>
      </c>
      <c r="L1087" s="8">
        <v>439000</v>
      </c>
      <c r="M1087" s="8">
        <v>15000</v>
      </c>
      <c r="N1087" s="8">
        <v>3000</v>
      </c>
      <c r="O1087" s="8">
        <v>104000</v>
      </c>
      <c r="P1087" s="8">
        <v>0</v>
      </c>
      <c r="Q1087" s="8">
        <v>196000</v>
      </c>
      <c r="R1087" s="8">
        <v>74000</v>
      </c>
      <c r="S1087" s="8">
        <v>47000</v>
      </c>
      <c r="T1087" s="8">
        <v>72000</v>
      </c>
    </row>
    <row r="1088" spans="1:37" ht="16" x14ac:dyDescent="0.2">
      <c r="A1088" s="7" t="s">
        <v>854</v>
      </c>
      <c r="B1088" s="7" t="s">
        <v>853</v>
      </c>
      <c r="C1088" s="7" t="s">
        <v>777</v>
      </c>
      <c r="D1088" s="7" t="s">
        <v>786</v>
      </c>
      <c r="E1088" s="8">
        <v>2015</v>
      </c>
      <c r="F1088" s="8">
        <v>15</v>
      </c>
      <c r="G1088" s="8">
        <v>15</v>
      </c>
      <c r="H1088" s="8">
        <v>837000</v>
      </c>
      <c r="I1088" s="8">
        <v>694000</v>
      </c>
      <c r="J1088" s="8">
        <v>414000</v>
      </c>
      <c r="K1088" s="8">
        <v>414000</v>
      </c>
      <c r="L1088" s="8">
        <v>250000</v>
      </c>
      <c r="M1088" s="8">
        <v>18000</v>
      </c>
      <c r="N1088" s="8">
        <v>1000</v>
      </c>
      <c r="O1088" s="8">
        <v>68000</v>
      </c>
      <c r="P1088" s="8">
        <v>0</v>
      </c>
      <c r="Q1088" s="8">
        <v>80000</v>
      </c>
      <c r="R1088" s="8">
        <v>36000</v>
      </c>
      <c r="S1088" s="8">
        <v>47000</v>
      </c>
      <c r="T1088" s="8">
        <v>30000</v>
      </c>
      <c r="V1088" t="s">
        <v>228</v>
      </c>
      <c r="W1088" s="8">
        <f>SUM(F1080,F1088)</f>
        <v>45</v>
      </c>
      <c r="X1088" s="8">
        <f t="shared" ref="X1088:X1095" si="974">SUM(G1080,G1088)</f>
        <v>45</v>
      </c>
      <c r="Y1088" s="8">
        <f t="shared" ref="Y1088:Y1095" si="975">SUM(H1080,H1088)</f>
        <v>1791000</v>
      </c>
      <c r="Z1088" s="8">
        <f t="shared" ref="Z1088:Z1095" si="976">SUM(I1080,I1088)</f>
        <v>1503000</v>
      </c>
      <c r="AA1088" s="8">
        <f t="shared" ref="AA1088:AA1095" si="977">SUM(J1080,J1088)</f>
        <v>832000</v>
      </c>
      <c r="AB1088" s="8">
        <f t="shared" ref="AB1088:AB1095" si="978">SUM(K1080,K1088)</f>
        <v>832000</v>
      </c>
      <c r="AC1088" s="8">
        <f t="shared" ref="AC1088:AC1095" si="979">SUM(L1080,L1088)</f>
        <v>584000</v>
      </c>
      <c r="AD1088" s="8">
        <f t="shared" ref="AD1088:AD1095" si="980">SUM(M1080,M1088)</f>
        <v>30000</v>
      </c>
      <c r="AE1088" s="8">
        <f t="shared" ref="AE1088:AE1095" si="981">SUM(N1080,N1088)</f>
        <v>20000</v>
      </c>
      <c r="AF1088" s="8">
        <f t="shared" ref="AF1088:AF1095" si="982">SUM(O1080,O1088)</f>
        <v>156000</v>
      </c>
      <c r="AG1088" s="8">
        <f t="shared" ref="AG1088:AG1095" si="983">SUM(P1080,P1088)</f>
        <v>0</v>
      </c>
      <c r="AH1088" s="8">
        <f t="shared" ref="AH1088:AH1095" si="984">SUM(Q1080,Q1088)</f>
        <v>179000</v>
      </c>
      <c r="AI1088" s="8">
        <f t="shared" ref="AI1088:AI1095" si="985">SUM(R1080,R1088)</f>
        <v>104000</v>
      </c>
      <c r="AJ1088" s="8">
        <f t="shared" ref="AJ1088:AJ1095" si="986">SUM(S1080,S1088)</f>
        <v>95000</v>
      </c>
      <c r="AK1088" s="8">
        <f t="shared" ref="AK1088:AK1095" si="987">SUM(T1080,T1088)</f>
        <v>87000</v>
      </c>
    </row>
    <row r="1089" spans="1:37" ht="16" x14ac:dyDescent="0.2">
      <c r="A1089" s="7" t="s">
        <v>854</v>
      </c>
      <c r="B1089" s="7" t="s">
        <v>853</v>
      </c>
      <c r="C1089" s="7" t="s">
        <v>777</v>
      </c>
      <c r="D1089" s="7" t="s">
        <v>786</v>
      </c>
      <c r="E1089" s="8">
        <v>2016</v>
      </c>
      <c r="F1089" s="8">
        <v>13</v>
      </c>
      <c r="G1089" s="8">
        <v>13</v>
      </c>
      <c r="H1089" s="8">
        <v>708000</v>
      </c>
      <c r="I1089" s="8">
        <v>656000</v>
      </c>
      <c r="J1089" s="8">
        <v>360000</v>
      </c>
      <c r="K1089" s="8">
        <v>360000</v>
      </c>
      <c r="L1089" s="8">
        <v>268000</v>
      </c>
      <c r="M1089" s="8">
        <v>14000</v>
      </c>
      <c r="N1089" s="8">
        <v>2000</v>
      </c>
      <c r="O1089" s="8">
        <v>79000</v>
      </c>
      <c r="P1089" s="8">
        <v>0</v>
      </c>
      <c r="Q1089" s="8">
        <v>92000</v>
      </c>
      <c r="R1089" s="8">
        <v>31000</v>
      </c>
      <c r="S1089" s="8">
        <v>50000</v>
      </c>
      <c r="T1089" s="8">
        <v>28000</v>
      </c>
      <c r="V1089" t="s">
        <v>228</v>
      </c>
      <c r="W1089" s="8">
        <f t="shared" ref="W1089:W1094" si="988">SUM(F1081,F1089)</f>
        <v>45</v>
      </c>
      <c r="X1089" s="8">
        <f t="shared" si="974"/>
        <v>45</v>
      </c>
      <c r="Y1089" s="8">
        <f t="shared" si="975"/>
        <v>1588000</v>
      </c>
      <c r="Z1089" s="8">
        <f t="shared" si="976"/>
        <v>1491000</v>
      </c>
      <c r="AA1089" s="8">
        <f t="shared" si="977"/>
        <v>744000</v>
      </c>
      <c r="AB1089" s="8">
        <f t="shared" si="978"/>
        <v>744000</v>
      </c>
      <c r="AC1089" s="8">
        <f t="shared" si="979"/>
        <v>663000</v>
      </c>
      <c r="AD1089" s="8">
        <f t="shared" si="980"/>
        <v>28000</v>
      </c>
      <c r="AE1089" s="8">
        <f t="shared" si="981"/>
        <v>26000</v>
      </c>
      <c r="AF1089" s="8">
        <f t="shared" si="982"/>
        <v>183000</v>
      </c>
      <c r="AG1089" s="8">
        <f t="shared" si="983"/>
        <v>0</v>
      </c>
      <c r="AH1089" s="8">
        <f t="shared" si="984"/>
        <v>232000</v>
      </c>
      <c r="AI1089" s="8">
        <f t="shared" si="985"/>
        <v>87000</v>
      </c>
      <c r="AJ1089" s="8">
        <f t="shared" si="986"/>
        <v>107000</v>
      </c>
      <c r="AK1089" s="8">
        <f t="shared" si="987"/>
        <v>84000</v>
      </c>
    </row>
    <row r="1090" spans="1:37" ht="16" x14ac:dyDescent="0.2">
      <c r="A1090" s="7" t="s">
        <v>854</v>
      </c>
      <c r="B1090" s="7" t="s">
        <v>853</v>
      </c>
      <c r="C1090" s="7" t="s">
        <v>777</v>
      </c>
      <c r="D1090" s="7" t="s">
        <v>786</v>
      </c>
      <c r="E1090" s="8">
        <v>2017</v>
      </c>
      <c r="F1090" s="8">
        <v>12</v>
      </c>
      <c r="G1090" s="8">
        <v>12</v>
      </c>
      <c r="H1090" s="8">
        <v>760000</v>
      </c>
      <c r="I1090" s="8">
        <v>613000</v>
      </c>
      <c r="J1090" s="8">
        <v>360000</v>
      </c>
      <c r="K1090" s="8">
        <v>360000</v>
      </c>
      <c r="L1090" s="8">
        <v>223000</v>
      </c>
      <c r="M1090" s="8">
        <v>16000</v>
      </c>
      <c r="N1090" s="8">
        <v>1000</v>
      </c>
      <c r="O1090" s="8">
        <v>46000</v>
      </c>
      <c r="P1090" s="8">
        <v>0</v>
      </c>
      <c r="Q1090" s="8">
        <v>87000</v>
      </c>
      <c r="R1090" s="8">
        <v>28000</v>
      </c>
      <c r="S1090" s="8">
        <v>45000</v>
      </c>
      <c r="T1090" s="8">
        <v>30000</v>
      </c>
      <c r="V1090" t="s">
        <v>228</v>
      </c>
      <c r="W1090" s="8">
        <f t="shared" si="988"/>
        <v>48</v>
      </c>
      <c r="X1090" s="8">
        <f t="shared" si="974"/>
        <v>48</v>
      </c>
      <c r="Y1090" s="8">
        <f t="shared" si="975"/>
        <v>1716000</v>
      </c>
      <c r="Z1090" s="8">
        <f t="shared" si="976"/>
        <v>1463000</v>
      </c>
      <c r="AA1090" s="8">
        <f t="shared" si="977"/>
        <v>777000</v>
      </c>
      <c r="AB1090" s="8">
        <f t="shared" si="978"/>
        <v>777000</v>
      </c>
      <c r="AC1090" s="8">
        <f t="shared" si="979"/>
        <v>599000</v>
      </c>
      <c r="AD1090" s="8">
        <f t="shared" si="980"/>
        <v>32000</v>
      </c>
      <c r="AE1090" s="8">
        <f t="shared" si="981"/>
        <v>2000</v>
      </c>
      <c r="AF1090" s="8">
        <f t="shared" si="982"/>
        <v>144000</v>
      </c>
      <c r="AG1090" s="8">
        <f t="shared" si="983"/>
        <v>0</v>
      </c>
      <c r="AH1090" s="8">
        <f t="shared" si="984"/>
        <v>233000</v>
      </c>
      <c r="AI1090" s="8">
        <f t="shared" si="985"/>
        <v>97000</v>
      </c>
      <c r="AJ1090" s="8">
        <f t="shared" si="986"/>
        <v>91000</v>
      </c>
      <c r="AK1090" s="8">
        <f t="shared" si="987"/>
        <v>87000</v>
      </c>
    </row>
    <row r="1091" spans="1:37" ht="16" x14ac:dyDescent="0.2">
      <c r="A1091" s="7" t="s">
        <v>854</v>
      </c>
      <c r="B1091" s="7" t="s">
        <v>853</v>
      </c>
      <c r="C1091" s="7" t="s">
        <v>777</v>
      </c>
      <c r="D1091" s="7" t="s">
        <v>786</v>
      </c>
      <c r="E1091" s="8">
        <v>2018</v>
      </c>
      <c r="F1091" s="8">
        <v>18</v>
      </c>
      <c r="G1091" s="8">
        <v>18</v>
      </c>
      <c r="H1091" s="8">
        <v>742000</v>
      </c>
      <c r="I1091" s="8">
        <v>650000</v>
      </c>
      <c r="J1091" s="8">
        <v>391000</v>
      </c>
      <c r="K1091" s="8">
        <v>391000</v>
      </c>
      <c r="L1091" s="8">
        <v>228000</v>
      </c>
      <c r="M1091" s="8">
        <v>16000</v>
      </c>
      <c r="N1091" s="8">
        <v>0</v>
      </c>
      <c r="O1091" s="8">
        <v>52000</v>
      </c>
      <c r="P1091" s="8">
        <v>0</v>
      </c>
      <c r="Q1091" s="8">
        <v>75000</v>
      </c>
      <c r="R1091" s="8">
        <v>41000</v>
      </c>
      <c r="S1091" s="8">
        <v>44000</v>
      </c>
      <c r="T1091" s="8">
        <v>31000</v>
      </c>
      <c r="V1091" t="s">
        <v>228</v>
      </c>
      <c r="W1091" s="8">
        <f t="shared" si="988"/>
        <v>51</v>
      </c>
      <c r="X1091" s="8">
        <f t="shared" si="974"/>
        <v>51</v>
      </c>
      <c r="Y1091" s="8">
        <f t="shared" si="975"/>
        <v>1591000</v>
      </c>
      <c r="Z1091" s="8">
        <f t="shared" si="976"/>
        <v>1498000</v>
      </c>
      <c r="AA1091" s="8">
        <f t="shared" si="977"/>
        <v>815000</v>
      </c>
      <c r="AB1091" s="8">
        <f t="shared" si="978"/>
        <v>815000</v>
      </c>
      <c r="AC1091" s="8">
        <f t="shared" si="979"/>
        <v>582000</v>
      </c>
      <c r="AD1091" s="8">
        <f t="shared" si="980"/>
        <v>31000</v>
      </c>
      <c r="AE1091" s="8">
        <f t="shared" si="981"/>
        <v>1000</v>
      </c>
      <c r="AF1091" s="8">
        <f t="shared" si="982"/>
        <v>136000</v>
      </c>
      <c r="AG1091" s="8">
        <f t="shared" si="983"/>
        <v>0</v>
      </c>
      <c r="AH1091" s="8">
        <f t="shared" si="984"/>
        <v>207000</v>
      </c>
      <c r="AI1091" s="8">
        <f t="shared" si="985"/>
        <v>110000</v>
      </c>
      <c r="AJ1091" s="8">
        <f t="shared" si="986"/>
        <v>97000</v>
      </c>
      <c r="AK1091" s="8">
        <f t="shared" si="987"/>
        <v>101000</v>
      </c>
    </row>
    <row r="1092" spans="1:37" ht="16" x14ac:dyDescent="0.2">
      <c r="A1092" s="7" t="s">
        <v>854</v>
      </c>
      <c r="B1092" s="7" t="s">
        <v>853</v>
      </c>
      <c r="C1092" s="7" t="s">
        <v>777</v>
      </c>
      <c r="D1092" s="7" t="s">
        <v>786</v>
      </c>
      <c r="E1092" s="8">
        <v>2019</v>
      </c>
      <c r="F1092" s="8">
        <v>17</v>
      </c>
      <c r="G1092" s="8">
        <v>17</v>
      </c>
      <c r="H1092" s="8">
        <v>743000</v>
      </c>
      <c r="I1092" s="8">
        <v>670000</v>
      </c>
      <c r="J1092" s="8">
        <v>393000</v>
      </c>
      <c r="K1092" s="8">
        <v>393000</v>
      </c>
      <c r="L1092" s="8">
        <v>244000</v>
      </c>
      <c r="M1092" s="8">
        <v>14000</v>
      </c>
      <c r="N1092" s="8">
        <v>1000</v>
      </c>
      <c r="O1092" s="8">
        <v>58000</v>
      </c>
      <c r="P1092" s="8">
        <v>0</v>
      </c>
      <c r="Q1092" s="8">
        <v>89000</v>
      </c>
      <c r="R1092" s="8">
        <v>36000</v>
      </c>
      <c r="S1092" s="8">
        <v>46000</v>
      </c>
      <c r="T1092" s="8">
        <v>33000</v>
      </c>
      <c r="V1092" t="s">
        <v>228</v>
      </c>
      <c r="W1092" s="8">
        <f t="shared" si="988"/>
        <v>54</v>
      </c>
      <c r="X1092" s="8">
        <f t="shared" si="974"/>
        <v>54</v>
      </c>
      <c r="Y1092" s="8">
        <f t="shared" si="975"/>
        <v>1650000</v>
      </c>
      <c r="Z1092" s="8">
        <f t="shared" si="976"/>
        <v>1523000</v>
      </c>
      <c r="AA1092" s="8">
        <f t="shared" si="977"/>
        <v>835000</v>
      </c>
      <c r="AB1092" s="8">
        <f t="shared" si="978"/>
        <v>835000</v>
      </c>
      <c r="AC1092" s="8">
        <f t="shared" si="979"/>
        <v>591000</v>
      </c>
      <c r="AD1092" s="8">
        <f t="shared" si="980"/>
        <v>28000</v>
      </c>
      <c r="AE1092" s="8">
        <f t="shared" si="981"/>
        <v>1000</v>
      </c>
      <c r="AF1092" s="8">
        <f t="shared" si="982"/>
        <v>138000</v>
      </c>
      <c r="AG1092" s="8">
        <f t="shared" si="983"/>
        <v>0</v>
      </c>
      <c r="AH1092" s="8">
        <f t="shared" si="984"/>
        <v>213000</v>
      </c>
      <c r="AI1092" s="8">
        <f t="shared" si="985"/>
        <v>117000</v>
      </c>
      <c r="AJ1092" s="8">
        <f t="shared" si="986"/>
        <v>94000</v>
      </c>
      <c r="AK1092" s="8">
        <f t="shared" si="987"/>
        <v>97000</v>
      </c>
    </row>
    <row r="1093" spans="1:37" ht="16" x14ac:dyDescent="0.2">
      <c r="A1093" s="7" t="s">
        <v>854</v>
      </c>
      <c r="B1093" s="7" t="s">
        <v>853</v>
      </c>
      <c r="C1093" s="7" t="s">
        <v>777</v>
      </c>
      <c r="D1093" s="7" t="s">
        <v>786</v>
      </c>
      <c r="E1093" s="8">
        <v>2020</v>
      </c>
      <c r="F1093" s="8">
        <v>13</v>
      </c>
      <c r="G1093" s="8">
        <v>13</v>
      </c>
      <c r="H1093" s="8">
        <v>669000</v>
      </c>
      <c r="I1093" s="8">
        <v>626000</v>
      </c>
      <c r="J1093" s="8">
        <v>334000</v>
      </c>
      <c r="K1093" s="8">
        <v>334000</v>
      </c>
      <c r="L1093" s="8">
        <v>257000</v>
      </c>
      <c r="M1093" s="8">
        <v>15000</v>
      </c>
      <c r="N1093" s="8">
        <v>1000</v>
      </c>
      <c r="O1093" s="8">
        <v>81000</v>
      </c>
      <c r="P1093" s="8">
        <v>0</v>
      </c>
      <c r="Q1093" s="8">
        <v>85000</v>
      </c>
      <c r="R1093" s="8">
        <v>29000</v>
      </c>
      <c r="S1093" s="8">
        <v>46000</v>
      </c>
      <c r="T1093" s="8">
        <v>35000</v>
      </c>
      <c r="V1093" t="s">
        <v>228</v>
      </c>
      <c r="W1093" s="8">
        <f t="shared" si="988"/>
        <v>48</v>
      </c>
      <c r="X1093" s="8">
        <f t="shared" si="974"/>
        <v>48</v>
      </c>
      <c r="Y1093" s="8">
        <f t="shared" si="975"/>
        <v>1559000</v>
      </c>
      <c r="Z1093" s="8">
        <f t="shared" si="976"/>
        <v>1515000</v>
      </c>
      <c r="AA1093" s="8">
        <f t="shared" si="977"/>
        <v>789000</v>
      </c>
      <c r="AB1093" s="8">
        <f t="shared" si="978"/>
        <v>789000</v>
      </c>
      <c r="AC1093" s="8">
        <f t="shared" si="979"/>
        <v>624000</v>
      </c>
      <c r="AD1093" s="8">
        <f t="shared" si="980"/>
        <v>29000</v>
      </c>
      <c r="AE1093" s="8">
        <f t="shared" si="981"/>
        <v>2000</v>
      </c>
      <c r="AF1093" s="8">
        <f t="shared" si="982"/>
        <v>188000</v>
      </c>
      <c r="AG1093" s="8">
        <f t="shared" si="983"/>
        <v>0</v>
      </c>
      <c r="AH1093" s="8">
        <f t="shared" si="984"/>
        <v>215000</v>
      </c>
      <c r="AI1093" s="8">
        <f t="shared" si="985"/>
        <v>96000</v>
      </c>
      <c r="AJ1093" s="8">
        <f t="shared" si="986"/>
        <v>94000</v>
      </c>
      <c r="AK1093" s="8">
        <f t="shared" si="987"/>
        <v>102000</v>
      </c>
    </row>
    <row r="1094" spans="1:37" ht="16" x14ac:dyDescent="0.2">
      <c r="A1094" s="7" t="s">
        <v>854</v>
      </c>
      <c r="B1094" s="7" t="s">
        <v>853</v>
      </c>
      <c r="C1094" s="7" t="s">
        <v>777</v>
      </c>
      <c r="D1094" s="7" t="s">
        <v>786</v>
      </c>
      <c r="E1094" s="8">
        <v>2021</v>
      </c>
      <c r="F1094" s="8">
        <v>16</v>
      </c>
      <c r="G1094" s="8">
        <v>16</v>
      </c>
      <c r="H1094" s="8">
        <v>826000</v>
      </c>
      <c r="I1094" s="8">
        <v>610000</v>
      </c>
      <c r="J1094" s="8">
        <v>343000</v>
      </c>
      <c r="K1094" s="8">
        <v>343000</v>
      </c>
      <c r="L1094" s="8">
        <v>237000</v>
      </c>
      <c r="M1094" s="8">
        <v>17000</v>
      </c>
      <c r="N1094" s="8">
        <v>0</v>
      </c>
      <c r="O1094" s="8">
        <v>63000</v>
      </c>
      <c r="P1094" s="8">
        <v>0</v>
      </c>
      <c r="Q1094" s="8">
        <v>86000</v>
      </c>
      <c r="R1094" s="8">
        <v>25000</v>
      </c>
      <c r="S1094" s="8">
        <v>46000</v>
      </c>
      <c r="T1094" s="8">
        <v>30000</v>
      </c>
      <c r="V1094" t="s">
        <v>228</v>
      </c>
      <c r="W1094" s="8">
        <f t="shared" si="988"/>
        <v>48</v>
      </c>
      <c r="X1094" s="8">
        <f t="shared" si="974"/>
        <v>48</v>
      </c>
      <c r="Y1094" s="8">
        <f t="shared" si="975"/>
        <v>1949000</v>
      </c>
      <c r="Z1094" s="8">
        <f t="shared" si="976"/>
        <v>1508000</v>
      </c>
      <c r="AA1094" s="8">
        <f t="shared" si="977"/>
        <v>802000</v>
      </c>
      <c r="AB1094" s="8">
        <f t="shared" si="978"/>
        <v>802000</v>
      </c>
      <c r="AC1094" s="8">
        <f t="shared" si="979"/>
        <v>610000</v>
      </c>
      <c r="AD1094" s="8">
        <f t="shared" si="980"/>
        <v>32000</v>
      </c>
      <c r="AE1094" s="8">
        <f t="shared" si="981"/>
        <v>0</v>
      </c>
      <c r="AF1094" s="8">
        <f t="shared" si="982"/>
        <v>170000</v>
      </c>
      <c r="AG1094" s="8">
        <f t="shared" si="983"/>
        <v>0</v>
      </c>
      <c r="AH1094" s="8">
        <f t="shared" si="984"/>
        <v>218000</v>
      </c>
      <c r="AI1094" s="8">
        <f t="shared" si="985"/>
        <v>96000</v>
      </c>
      <c r="AJ1094" s="8">
        <f t="shared" si="986"/>
        <v>94000</v>
      </c>
      <c r="AK1094" s="8">
        <f t="shared" si="987"/>
        <v>96000</v>
      </c>
    </row>
    <row r="1095" spans="1:37" ht="16" x14ac:dyDescent="0.2">
      <c r="A1095" s="7" t="s">
        <v>854</v>
      </c>
      <c r="B1095" s="7" t="s">
        <v>853</v>
      </c>
      <c r="C1095" s="7" t="s">
        <v>777</v>
      </c>
      <c r="D1095" s="7" t="s">
        <v>786</v>
      </c>
      <c r="E1095" s="8">
        <v>2022</v>
      </c>
      <c r="F1095" s="8">
        <v>15</v>
      </c>
      <c r="G1095" s="8">
        <v>15</v>
      </c>
      <c r="H1095" s="8">
        <v>708000</v>
      </c>
      <c r="I1095" s="8">
        <v>655000</v>
      </c>
      <c r="J1095" s="8">
        <v>373000</v>
      </c>
      <c r="K1095" s="8">
        <v>373000</v>
      </c>
      <c r="L1095" s="8">
        <v>248000</v>
      </c>
      <c r="M1095" s="8">
        <v>17000</v>
      </c>
      <c r="N1095" s="8">
        <v>1000</v>
      </c>
      <c r="O1095" s="8">
        <v>70000</v>
      </c>
      <c r="P1095" s="8">
        <v>0</v>
      </c>
      <c r="Q1095" s="8">
        <v>83000</v>
      </c>
      <c r="R1095" s="8">
        <v>29000</v>
      </c>
      <c r="S1095" s="8">
        <v>48000</v>
      </c>
      <c r="T1095" s="8">
        <v>34000</v>
      </c>
      <c r="V1095" t="s">
        <v>228</v>
      </c>
      <c r="W1095" s="8">
        <f>SUM(F1087,F1095)</f>
        <v>55</v>
      </c>
      <c r="X1095" s="8">
        <f t="shared" si="974"/>
        <v>55</v>
      </c>
      <c r="Y1095" s="8">
        <f t="shared" si="975"/>
        <v>1826000</v>
      </c>
      <c r="Z1095" s="8">
        <f t="shared" si="976"/>
        <v>1652000</v>
      </c>
      <c r="AA1095" s="8">
        <f t="shared" si="977"/>
        <v>859000</v>
      </c>
      <c r="AB1095" s="8">
        <f t="shared" si="978"/>
        <v>859000</v>
      </c>
      <c r="AC1095" s="8">
        <f t="shared" si="979"/>
        <v>687000</v>
      </c>
      <c r="AD1095" s="8">
        <f t="shared" si="980"/>
        <v>32000</v>
      </c>
      <c r="AE1095" s="8">
        <f t="shared" si="981"/>
        <v>4000</v>
      </c>
      <c r="AF1095" s="8">
        <f t="shared" si="982"/>
        <v>174000</v>
      </c>
      <c r="AG1095" s="8">
        <f t="shared" si="983"/>
        <v>0</v>
      </c>
      <c r="AH1095" s="8">
        <f t="shared" si="984"/>
        <v>279000</v>
      </c>
      <c r="AI1095" s="8">
        <f t="shared" si="985"/>
        <v>103000</v>
      </c>
      <c r="AJ1095" s="8">
        <f t="shared" si="986"/>
        <v>95000</v>
      </c>
      <c r="AK1095" s="8">
        <f t="shared" si="987"/>
        <v>106000</v>
      </c>
    </row>
    <row r="1096" spans="1:37" x14ac:dyDescent="0.2">
      <c r="A1096" s="7" t="s">
        <v>852</v>
      </c>
      <c r="B1096" s="7" t="s">
        <v>851</v>
      </c>
      <c r="C1096" s="7" t="s">
        <v>777</v>
      </c>
      <c r="D1096" s="7" t="s">
        <v>786</v>
      </c>
      <c r="E1096" s="8">
        <v>2015</v>
      </c>
      <c r="F1096" s="8">
        <v>86</v>
      </c>
      <c r="G1096" s="8">
        <v>86</v>
      </c>
      <c r="H1096" s="8">
        <v>1079000</v>
      </c>
      <c r="I1096" s="8">
        <v>918000</v>
      </c>
      <c r="J1096" s="8">
        <v>548000</v>
      </c>
      <c r="K1096" s="8">
        <v>548000</v>
      </c>
      <c r="L1096" s="8">
        <v>290000</v>
      </c>
      <c r="M1096" s="8">
        <v>0</v>
      </c>
      <c r="N1096" s="8">
        <v>11000</v>
      </c>
      <c r="O1096" s="8">
        <v>37000</v>
      </c>
      <c r="P1096" s="8">
        <v>8000</v>
      </c>
      <c r="Q1096" s="8">
        <v>147000</v>
      </c>
      <c r="R1096" s="8">
        <v>56000</v>
      </c>
      <c r="S1096" s="8">
        <v>31000</v>
      </c>
      <c r="T1096" s="8">
        <v>80000</v>
      </c>
    </row>
    <row r="1097" spans="1:37" x14ac:dyDescent="0.2">
      <c r="A1097" s="7" t="s">
        <v>852</v>
      </c>
      <c r="B1097" s="7" t="s">
        <v>851</v>
      </c>
      <c r="C1097" s="7" t="s">
        <v>777</v>
      </c>
      <c r="D1097" s="7" t="s">
        <v>786</v>
      </c>
      <c r="E1097" s="8">
        <v>2016</v>
      </c>
      <c r="F1097" s="8">
        <v>76</v>
      </c>
      <c r="G1097" s="8">
        <v>76</v>
      </c>
      <c r="H1097" s="8">
        <v>3786000</v>
      </c>
      <c r="I1097" s="8">
        <v>3772000</v>
      </c>
      <c r="J1097" s="8">
        <v>3450000</v>
      </c>
      <c r="K1097" s="8">
        <v>3450000</v>
      </c>
      <c r="L1097" s="8">
        <v>240000</v>
      </c>
      <c r="M1097" s="8">
        <v>0</v>
      </c>
      <c r="N1097" s="8">
        <v>9000</v>
      </c>
      <c r="O1097" s="8">
        <v>52000</v>
      </c>
      <c r="P1097" s="8">
        <v>14000</v>
      </c>
      <c r="Q1097" s="8">
        <v>85000</v>
      </c>
      <c r="R1097" s="8">
        <v>56000</v>
      </c>
      <c r="S1097" s="8">
        <v>24000</v>
      </c>
      <c r="T1097" s="8">
        <v>82000</v>
      </c>
    </row>
    <row r="1098" spans="1:37" x14ac:dyDescent="0.2">
      <c r="A1098" s="7" t="s">
        <v>852</v>
      </c>
      <c r="B1098" s="7" t="s">
        <v>851</v>
      </c>
      <c r="C1098" s="7" t="s">
        <v>777</v>
      </c>
      <c r="D1098" s="7" t="s">
        <v>786</v>
      </c>
      <c r="E1098" s="8">
        <v>2017</v>
      </c>
      <c r="F1098" s="8">
        <v>73</v>
      </c>
      <c r="G1098" s="8">
        <v>73</v>
      </c>
      <c r="H1098" s="8">
        <v>870000</v>
      </c>
      <c r="I1098" s="8">
        <v>865000</v>
      </c>
      <c r="J1098" s="8">
        <v>532000</v>
      </c>
      <c r="K1098" s="8">
        <v>532000</v>
      </c>
      <c r="L1098" s="8">
        <v>258000</v>
      </c>
      <c r="M1098" s="8">
        <v>2000</v>
      </c>
      <c r="N1098" s="8">
        <v>11000</v>
      </c>
      <c r="O1098" s="8">
        <v>53000</v>
      </c>
      <c r="P1098" s="8">
        <v>14000</v>
      </c>
      <c r="Q1098" s="8">
        <v>86000</v>
      </c>
      <c r="R1098" s="8">
        <v>57000</v>
      </c>
      <c r="S1098" s="8">
        <v>35000</v>
      </c>
      <c r="T1098" s="8">
        <v>75000</v>
      </c>
    </row>
    <row r="1099" spans="1:37" x14ac:dyDescent="0.2">
      <c r="A1099" s="7" t="s">
        <v>852</v>
      </c>
      <c r="B1099" s="7" t="s">
        <v>851</v>
      </c>
      <c r="C1099" s="7" t="s">
        <v>777</v>
      </c>
      <c r="D1099" s="7" t="s">
        <v>786</v>
      </c>
      <c r="E1099" s="8">
        <v>2018</v>
      </c>
      <c r="F1099" s="8">
        <v>70</v>
      </c>
      <c r="G1099" s="8">
        <v>70</v>
      </c>
      <c r="H1099" s="8">
        <v>982000</v>
      </c>
      <c r="I1099" s="8">
        <v>981000</v>
      </c>
      <c r="J1099" s="8">
        <v>634000</v>
      </c>
      <c r="K1099" s="8">
        <v>634000</v>
      </c>
      <c r="L1099" s="8">
        <v>261000</v>
      </c>
      <c r="M1099" s="8">
        <v>3000</v>
      </c>
      <c r="N1099" s="8">
        <v>10000</v>
      </c>
      <c r="O1099" s="8">
        <v>61000</v>
      </c>
      <c r="P1099" s="8">
        <v>13000</v>
      </c>
      <c r="Q1099" s="8">
        <v>82000</v>
      </c>
      <c r="R1099" s="8">
        <v>58000</v>
      </c>
      <c r="S1099" s="8">
        <v>34000</v>
      </c>
      <c r="T1099" s="8">
        <v>86000</v>
      </c>
    </row>
    <row r="1100" spans="1:37" x14ac:dyDescent="0.2">
      <c r="A1100" s="7" t="s">
        <v>852</v>
      </c>
      <c r="B1100" s="7" t="s">
        <v>851</v>
      </c>
      <c r="C1100" s="7" t="s">
        <v>777</v>
      </c>
      <c r="D1100" s="7" t="s">
        <v>786</v>
      </c>
      <c r="E1100" s="8">
        <v>2019</v>
      </c>
      <c r="F1100" s="8">
        <v>82</v>
      </c>
      <c r="G1100" s="8">
        <v>82</v>
      </c>
      <c r="H1100" s="8">
        <v>922000</v>
      </c>
      <c r="I1100" s="8">
        <v>919000</v>
      </c>
      <c r="J1100" s="8">
        <v>691000</v>
      </c>
      <c r="K1100" s="8">
        <v>691000</v>
      </c>
      <c r="L1100" s="8">
        <v>161000</v>
      </c>
      <c r="M1100" s="8">
        <v>0</v>
      </c>
      <c r="N1100" s="8">
        <v>4000</v>
      </c>
      <c r="O1100" s="8">
        <v>5000</v>
      </c>
      <c r="P1100" s="8">
        <v>0</v>
      </c>
      <c r="Q1100" s="8">
        <v>84000</v>
      </c>
      <c r="R1100" s="8">
        <v>57000</v>
      </c>
      <c r="S1100" s="8">
        <v>11000</v>
      </c>
      <c r="T1100" s="8">
        <v>67000</v>
      </c>
    </row>
    <row r="1101" spans="1:37" x14ac:dyDescent="0.2">
      <c r="A1101" s="7" t="s">
        <v>852</v>
      </c>
      <c r="B1101" s="7" t="s">
        <v>851</v>
      </c>
      <c r="C1101" s="7" t="s">
        <v>777</v>
      </c>
      <c r="D1101" s="7" t="s">
        <v>786</v>
      </c>
      <c r="E1101" s="8">
        <v>2020</v>
      </c>
      <c r="F1101" s="8">
        <v>91</v>
      </c>
      <c r="G1101" s="8">
        <v>91</v>
      </c>
      <c r="H1101" s="8">
        <v>948000</v>
      </c>
      <c r="I1101" s="8">
        <v>935000</v>
      </c>
      <c r="J1101" s="8">
        <v>647000</v>
      </c>
      <c r="K1101" s="8">
        <v>647000</v>
      </c>
      <c r="L1101" s="8">
        <v>253000</v>
      </c>
      <c r="M1101" s="8">
        <v>0</v>
      </c>
      <c r="N1101" s="8">
        <v>1000</v>
      </c>
      <c r="O1101" s="8">
        <v>65000</v>
      </c>
      <c r="P1101" s="8">
        <v>9000</v>
      </c>
      <c r="Q1101" s="8">
        <v>104000</v>
      </c>
      <c r="R1101" s="8">
        <v>56000</v>
      </c>
      <c r="S1101" s="8">
        <v>18000</v>
      </c>
      <c r="T1101" s="8">
        <v>35000</v>
      </c>
    </row>
    <row r="1102" spans="1:37" x14ac:dyDescent="0.2">
      <c r="A1102" s="7" t="s">
        <v>852</v>
      </c>
      <c r="B1102" s="7" t="s">
        <v>851</v>
      </c>
      <c r="C1102" s="7" t="s">
        <v>777</v>
      </c>
      <c r="D1102" s="7" t="s">
        <v>786</v>
      </c>
      <c r="E1102" s="8">
        <v>2021</v>
      </c>
      <c r="F1102" s="8">
        <v>94</v>
      </c>
      <c r="G1102" s="8">
        <v>94</v>
      </c>
      <c r="H1102" s="8">
        <v>1085000</v>
      </c>
      <c r="I1102" s="8">
        <v>1075000</v>
      </c>
      <c r="J1102" s="8">
        <v>663000</v>
      </c>
      <c r="K1102" s="8">
        <v>663000</v>
      </c>
      <c r="L1102" s="8">
        <v>325000</v>
      </c>
      <c r="M1102" s="8">
        <v>0</v>
      </c>
      <c r="N1102" s="8">
        <v>3000</v>
      </c>
      <c r="O1102" s="8">
        <v>67000</v>
      </c>
      <c r="P1102" s="8">
        <v>18000</v>
      </c>
      <c r="Q1102" s="8">
        <v>138000</v>
      </c>
      <c r="R1102" s="8">
        <v>57000</v>
      </c>
      <c r="S1102" s="8">
        <v>42000</v>
      </c>
      <c r="T1102" s="8">
        <v>87000</v>
      </c>
    </row>
    <row r="1103" spans="1:37" x14ac:dyDescent="0.2">
      <c r="A1103" s="7" t="s">
        <v>852</v>
      </c>
      <c r="B1103" s="7" t="s">
        <v>851</v>
      </c>
      <c r="C1103" s="7" t="s">
        <v>777</v>
      </c>
      <c r="D1103" s="7" t="s">
        <v>786</v>
      </c>
      <c r="E1103" s="8">
        <v>2022</v>
      </c>
      <c r="F1103" s="8">
        <v>94</v>
      </c>
      <c r="G1103" s="8">
        <v>94</v>
      </c>
      <c r="H1103" s="8">
        <v>1338000</v>
      </c>
      <c r="I1103" s="8">
        <v>1284000</v>
      </c>
      <c r="J1103" s="8">
        <v>805000</v>
      </c>
      <c r="K1103" s="8">
        <v>805000</v>
      </c>
      <c r="L1103" s="8">
        <v>355000</v>
      </c>
      <c r="M1103" s="8">
        <v>3000</v>
      </c>
      <c r="N1103" s="8">
        <v>14000</v>
      </c>
      <c r="O1103" s="8">
        <v>111000</v>
      </c>
      <c r="P1103" s="8">
        <v>2000</v>
      </c>
      <c r="Q1103" s="8">
        <v>120000</v>
      </c>
      <c r="R1103" s="8">
        <v>52000</v>
      </c>
      <c r="S1103" s="8">
        <v>53000</v>
      </c>
      <c r="T1103" s="8">
        <v>124000</v>
      </c>
    </row>
    <row r="1104" spans="1:37" ht="16" x14ac:dyDescent="0.2">
      <c r="A1104" s="7" t="s">
        <v>850</v>
      </c>
      <c r="B1104" s="7" t="s">
        <v>849</v>
      </c>
      <c r="C1104" s="7" t="s">
        <v>777</v>
      </c>
      <c r="D1104" s="7" t="s">
        <v>786</v>
      </c>
      <c r="E1104" s="8">
        <v>2015</v>
      </c>
      <c r="F1104" s="8">
        <v>35</v>
      </c>
      <c r="G1104" s="8">
        <v>35</v>
      </c>
      <c r="H1104" s="8">
        <v>1308000</v>
      </c>
      <c r="I1104" s="8">
        <v>1133000</v>
      </c>
      <c r="J1104" s="8">
        <v>607000</v>
      </c>
      <c r="K1104" s="8">
        <v>607000</v>
      </c>
      <c r="L1104" s="8">
        <v>487000</v>
      </c>
      <c r="M1104" s="8">
        <v>1000</v>
      </c>
      <c r="N1104" s="8">
        <v>10000</v>
      </c>
      <c r="O1104" s="8">
        <v>77000</v>
      </c>
      <c r="P1104" s="8">
        <v>20000</v>
      </c>
      <c r="Q1104" s="8">
        <v>293000</v>
      </c>
      <c r="R1104" s="8">
        <v>46000</v>
      </c>
      <c r="S1104" s="8">
        <v>40000</v>
      </c>
      <c r="T1104" s="8">
        <v>39000</v>
      </c>
      <c r="V1104" t="s">
        <v>261</v>
      </c>
      <c r="W1104" s="8">
        <f>SUM(F1096,F1104)</f>
        <v>121</v>
      </c>
      <c r="X1104" s="8">
        <f t="shared" ref="X1104:X1111" si="989">SUM(G1096,G1104)</f>
        <v>121</v>
      </c>
      <c r="Y1104" s="8">
        <f t="shared" ref="Y1104:Y1111" si="990">SUM(H1096,H1104)</f>
        <v>2387000</v>
      </c>
      <c r="Z1104" s="8">
        <f t="shared" ref="Z1104:Z1111" si="991">SUM(I1096,I1104)</f>
        <v>2051000</v>
      </c>
      <c r="AA1104" s="8">
        <f t="shared" ref="AA1104:AA1111" si="992">SUM(J1096,J1104)</f>
        <v>1155000</v>
      </c>
      <c r="AB1104" s="8">
        <f t="shared" ref="AB1104:AB1111" si="993">SUM(K1096,K1104)</f>
        <v>1155000</v>
      </c>
      <c r="AC1104" s="8">
        <f t="shared" ref="AC1104:AC1111" si="994">SUM(L1096,L1104)</f>
        <v>777000</v>
      </c>
      <c r="AD1104" s="8">
        <f t="shared" ref="AD1104:AD1111" si="995">SUM(M1096,M1104)</f>
        <v>1000</v>
      </c>
      <c r="AE1104" s="8">
        <f t="shared" ref="AE1104:AE1111" si="996">SUM(N1096,N1104)</f>
        <v>21000</v>
      </c>
      <c r="AF1104" s="8">
        <f t="shared" ref="AF1104:AF1111" si="997">SUM(O1096,O1104)</f>
        <v>114000</v>
      </c>
      <c r="AG1104" s="8">
        <f t="shared" ref="AG1104:AG1111" si="998">SUM(P1096,P1104)</f>
        <v>28000</v>
      </c>
      <c r="AH1104" s="8">
        <f t="shared" ref="AH1104:AH1111" si="999">SUM(Q1096,Q1104)</f>
        <v>440000</v>
      </c>
      <c r="AI1104" s="8">
        <f t="shared" ref="AI1104:AI1111" si="1000">SUM(R1096,R1104)</f>
        <v>102000</v>
      </c>
      <c r="AJ1104" s="8">
        <f t="shared" ref="AJ1104:AJ1111" si="1001">SUM(S1096,S1104)</f>
        <v>71000</v>
      </c>
      <c r="AK1104" s="8">
        <f t="shared" ref="AK1104:AK1111" si="1002">SUM(T1096,T1104)</f>
        <v>119000</v>
      </c>
    </row>
    <row r="1105" spans="1:37" ht="16" x14ac:dyDescent="0.2">
      <c r="A1105" s="7" t="s">
        <v>850</v>
      </c>
      <c r="B1105" s="7" t="s">
        <v>849</v>
      </c>
      <c r="C1105" s="7" t="s">
        <v>777</v>
      </c>
      <c r="D1105" s="7" t="s">
        <v>786</v>
      </c>
      <c r="E1105" s="8">
        <v>2016</v>
      </c>
      <c r="F1105" s="8">
        <v>36</v>
      </c>
      <c r="G1105" s="8">
        <v>36</v>
      </c>
      <c r="H1105" s="8">
        <v>1087000</v>
      </c>
      <c r="I1105" s="8">
        <v>1056000</v>
      </c>
      <c r="J1105" s="8">
        <v>538000</v>
      </c>
      <c r="K1105" s="8">
        <v>538000</v>
      </c>
      <c r="L1105" s="8">
        <v>472000</v>
      </c>
      <c r="M1105" s="8">
        <v>0</v>
      </c>
      <c r="N1105" s="8">
        <v>8000</v>
      </c>
      <c r="O1105" s="8">
        <v>86000</v>
      </c>
      <c r="P1105" s="8">
        <v>16000</v>
      </c>
      <c r="Q1105" s="8">
        <v>266000</v>
      </c>
      <c r="R1105" s="8">
        <v>46000</v>
      </c>
      <c r="S1105" s="8">
        <v>50000</v>
      </c>
      <c r="T1105" s="8">
        <v>46000</v>
      </c>
      <c r="V1105" t="s">
        <v>261</v>
      </c>
      <c r="W1105" s="8">
        <f t="shared" ref="W1105:W1110" si="1003">SUM(F1097,F1105)</f>
        <v>112</v>
      </c>
      <c r="X1105" s="8">
        <f t="shared" si="989"/>
        <v>112</v>
      </c>
      <c r="Y1105" s="8">
        <f t="shared" si="990"/>
        <v>4873000</v>
      </c>
      <c r="Z1105" s="8">
        <f t="shared" si="991"/>
        <v>4828000</v>
      </c>
      <c r="AA1105" s="8">
        <f t="shared" si="992"/>
        <v>3988000</v>
      </c>
      <c r="AB1105" s="8">
        <f t="shared" si="993"/>
        <v>3988000</v>
      </c>
      <c r="AC1105" s="8">
        <f t="shared" si="994"/>
        <v>712000</v>
      </c>
      <c r="AD1105" s="8">
        <f t="shared" si="995"/>
        <v>0</v>
      </c>
      <c r="AE1105" s="8">
        <f t="shared" si="996"/>
        <v>17000</v>
      </c>
      <c r="AF1105" s="8">
        <f t="shared" si="997"/>
        <v>138000</v>
      </c>
      <c r="AG1105" s="8">
        <f t="shared" si="998"/>
        <v>30000</v>
      </c>
      <c r="AH1105" s="8">
        <f t="shared" si="999"/>
        <v>351000</v>
      </c>
      <c r="AI1105" s="8">
        <f t="shared" si="1000"/>
        <v>102000</v>
      </c>
      <c r="AJ1105" s="8">
        <f t="shared" si="1001"/>
        <v>74000</v>
      </c>
      <c r="AK1105" s="8">
        <f t="shared" si="1002"/>
        <v>128000</v>
      </c>
    </row>
    <row r="1106" spans="1:37" ht="16" x14ac:dyDescent="0.2">
      <c r="A1106" s="7" t="s">
        <v>850</v>
      </c>
      <c r="B1106" s="7" t="s">
        <v>849</v>
      </c>
      <c r="C1106" s="7" t="s">
        <v>777</v>
      </c>
      <c r="D1106" s="7" t="s">
        <v>786</v>
      </c>
      <c r="E1106" s="8">
        <v>2017</v>
      </c>
      <c r="F1106" s="8">
        <v>32</v>
      </c>
      <c r="G1106" s="8">
        <v>32</v>
      </c>
      <c r="H1106" s="8">
        <v>1078000</v>
      </c>
      <c r="I1106" s="8">
        <v>1036000</v>
      </c>
      <c r="J1106" s="8">
        <v>592000</v>
      </c>
      <c r="K1106" s="8">
        <v>592000</v>
      </c>
      <c r="L1106" s="8">
        <v>391000</v>
      </c>
      <c r="M1106" s="8">
        <v>10000</v>
      </c>
      <c r="N1106" s="8">
        <v>9000</v>
      </c>
      <c r="O1106" s="8">
        <v>99000</v>
      </c>
      <c r="P1106" s="8">
        <v>12000</v>
      </c>
      <c r="Q1106" s="8">
        <v>172000</v>
      </c>
      <c r="R1106" s="8">
        <v>49000</v>
      </c>
      <c r="S1106" s="8">
        <v>40000</v>
      </c>
      <c r="T1106" s="8">
        <v>53000</v>
      </c>
      <c r="V1106" t="s">
        <v>261</v>
      </c>
      <c r="W1106" s="8">
        <f t="shared" si="1003"/>
        <v>105</v>
      </c>
      <c r="X1106" s="8">
        <f t="shared" si="989"/>
        <v>105</v>
      </c>
      <c r="Y1106" s="8">
        <f t="shared" si="990"/>
        <v>1948000</v>
      </c>
      <c r="Z1106" s="8">
        <f t="shared" si="991"/>
        <v>1901000</v>
      </c>
      <c r="AA1106" s="8">
        <f t="shared" si="992"/>
        <v>1124000</v>
      </c>
      <c r="AB1106" s="8">
        <f t="shared" si="993"/>
        <v>1124000</v>
      </c>
      <c r="AC1106" s="8">
        <f t="shared" si="994"/>
        <v>649000</v>
      </c>
      <c r="AD1106" s="8">
        <f t="shared" si="995"/>
        <v>12000</v>
      </c>
      <c r="AE1106" s="8">
        <f t="shared" si="996"/>
        <v>20000</v>
      </c>
      <c r="AF1106" s="8">
        <f t="shared" si="997"/>
        <v>152000</v>
      </c>
      <c r="AG1106" s="8">
        <f t="shared" si="998"/>
        <v>26000</v>
      </c>
      <c r="AH1106" s="8">
        <f t="shared" si="999"/>
        <v>258000</v>
      </c>
      <c r="AI1106" s="8">
        <f t="shared" si="1000"/>
        <v>106000</v>
      </c>
      <c r="AJ1106" s="8">
        <f t="shared" si="1001"/>
        <v>75000</v>
      </c>
      <c r="AK1106" s="8">
        <f t="shared" si="1002"/>
        <v>128000</v>
      </c>
    </row>
    <row r="1107" spans="1:37" ht="16" x14ac:dyDescent="0.2">
      <c r="A1107" s="7" t="s">
        <v>850</v>
      </c>
      <c r="B1107" s="7" t="s">
        <v>849</v>
      </c>
      <c r="C1107" s="7" t="s">
        <v>777</v>
      </c>
      <c r="D1107" s="7" t="s">
        <v>786</v>
      </c>
      <c r="E1107" s="8">
        <v>2018</v>
      </c>
      <c r="F1107" s="8">
        <v>30</v>
      </c>
      <c r="G1107" s="8">
        <v>30</v>
      </c>
      <c r="H1107" s="8">
        <v>1238000</v>
      </c>
      <c r="I1107" s="8">
        <v>1176000</v>
      </c>
      <c r="J1107" s="8">
        <v>642000</v>
      </c>
      <c r="K1107" s="8">
        <v>642000</v>
      </c>
      <c r="L1107" s="8">
        <v>495000</v>
      </c>
      <c r="M1107" s="8">
        <v>4000</v>
      </c>
      <c r="N1107" s="8">
        <v>12000</v>
      </c>
      <c r="O1107" s="8">
        <v>89000</v>
      </c>
      <c r="P1107" s="8">
        <v>17000</v>
      </c>
      <c r="Q1107" s="8">
        <v>219000</v>
      </c>
      <c r="R1107" s="8">
        <v>44000</v>
      </c>
      <c r="S1107" s="8">
        <v>110000</v>
      </c>
      <c r="T1107" s="8">
        <v>39000</v>
      </c>
      <c r="V1107" t="s">
        <v>261</v>
      </c>
      <c r="W1107" s="8">
        <f t="shared" si="1003"/>
        <v>100</v>
      </c>
      <c r="X1107" s="8">
        <f t="shared" si="989"/>
        <v>100</v>
      </c>
      <c r="Y1107" s="8">
        <f t="shared" si="990"/>
        <v>2220000</v>
      </c>
      <c r="Z1107" s="8">
        <f t="shared" si="991"/>
        <v>2157000</v>
      </c>
      <c r="AA1107" s="8">
        <f t="shared" si="992"/>
        <v>1276000</v>
      </c>
      <c r="AB1107" s="8">
        <f t="shared" si="993"/>
        <v>1276000</v>
      </c>
      <c r="AC1107" s="8">
        <f t="shared" si="994"/>
        <v>756000</v>
      </c>
      <c r="AD1107" s="8">
        <f t="shared" si="995"/>
        <v>7000</v>
      </c>
      <c r="AE1107" s="8">
        <f t="shared" si="996"/>
        <v>22000</v>
      </c>
      <c r="AF1107" s="8">
        <f t="shared" si="997"/>
        <v>150000</v>
      </c>
      <c r="AG1107" s="8">
        <f t="shared" si="998"/>
        <v>30000</v>
      </c>
      <c r="AH1107" s="8">
        <f t="shared" si="999"/>
        <v>301000</v>
      </c>
      <c r="AI1107" s="8">
        <f t="shared" si="1000"/>
        <v>102000</v>
      </c>
      <c r="AJ1107" s="8">
        <f t="shared" si="1001"/>
        <v>144000</v>
      </c>
      <c r="AK1107" s="8">
        <f t="shared" si="1002"/>
        <v>125000</v>
      </c>
    </row>
    <row r="1108" spans="1:37" ht="16" x14ac:dyDescent="0.2">
      <c r="A1108" s="7" t="s">
        <v>850</v>
      </c>
      <c r="B1108" s="7" t="s">
        <v>849</v>
      </c>
      <c r="C1108" s="7" t="s">
        <v>777</v>
      </c>
      <c r="D1108" s="7" t="s">
        <v>786</v>
      </c>
      <c r="E1108" s="8">
        <v>2019</v>
      </c>
      <c r="F1108" s="8">
        <v>26</v>
      </c>
      <c r="G1108" s="8">
        <v>26</v>
      </c>
      <c r="H1108" s="8">
        <v>1367000</v>
      </c>
      <c r="I1108" s="8">
        <v>1102000</v>
      </c>
      <c r="J1108" s="8">
        <v>582000</v>
      </c>
      <c r="K1108" s="8">
        <v>582000</v>
      </c>
      <c r="L1108" s="8">
        <v>456000</v>
      </c>
      <c r="M1108" s="8">
        <v>0</v>
      </c>
      <c r="N1108" s="8">
        <v>3000</v>
      </c>
      <c r="O1108" s="8">
        <v>82000</v>
      </c>
      <c r="P1108" s="8">
        <v>53000</v>
      </c>
      <c r="Q1108" s="8">
        <v>201000</v>
      </c>
      <c r="R1108" s="8">
        <v>47000</v>
      </c>
      <c r="S1108" s="8">
        <v>70000</v>
      </c>
      <c r="T1108" s="8">
        <v>64000</v>
      </c>
      <c r="V1108" t="s">
        <v>261</v>
      </c>
      <c r="W1108" s="8">
        <f t="shared" si="1003"/>
        <v>108</v>
      </c>
      <c r="X1108" s="8">
        <f t="shared" si="989"/>
        <v>108</v>
      </c>
      <c r="Y1108" s="8">
        <f t="shared" si="990"/>
        <v>2289000</v>
      </c>
      <c r="Z1108" s="8">
        <f t="shared" si="991"/>
        <v>2021000</v>
      </c>
      <c r="AA1108" s="8">
        <f t="shared" si="992"/>
        <v>1273000</v>
      </c>
      <c r="AB1108" s="8">
        <f t="shared" si="993"/>
        <v>1273000</v>
      </c>
      <c r="AC1108" s="8">
        <f t="shared" si="994"/>
        <v>617000</v>
      </c>
      <c r="AD1108" s="8">
        <f t="shared" si="995"/>
        <v>0</v>
      </c>
      <c r="AE1108" s="8">
        <f t="shared" si="996"/>
        <v>7000</v>
      </c>
      <c r="AF1108" s="8">
        <f t="shared" si="997"/>
        <v>87000</v>
      </c>
      <c r="AG1108" s="8">
        <f t="shared" si="998"/>
        <v>53000</v>
      </c>
      <c r="AH1108" s="8">
        <f t="shared" si="999"/>
        <v>285000</v>
      </c>
      <c r="AI1108" s="8">
        <f t="shared" si="1000"/>
        <v>104000</v>
      </c>
      <c r="AJ1108" s="8">
        <f t="shared" si="1001"/>
        <v>81000</v>
      </c>
      <c r="AK1108" s="8">
        <f t="shared" si="1002"/>
        <v>131000</v>
      </c>
    </row>
    <row r="1109" spans="1:37" ht="16" x14ac:dyDescent="0.2">
      <c r="A1109" s="7" t="s">
        <v>850</v>
      </c>
      <c r="B1109" s="7" t="s">
        <v>849</v>
      </c>
      <c r="C1109" s="7" t="s">
        <v>777</v>
      </c>
      <c r="D1109" s="7" t="s">
        <v>786</v>
      </c>
      <c r="E1109" s="8">
        <v>2020</v>
      </c>
      <c r="F1109" s="8">
        <v>22</v>
      </c>
      <c r="G1109" s="8">
        <v>22</v>
      </c>
      <c r="H1109" s="8">
        <v>1348000</v>
      </c>
      <c r="I1109" s="8">
        <v>1247000</v>
      </c>
      <c r="J1109" s="8">
        <v>605000</v>
      </c>
      <c r="K1109" s="8">
        <v>605000</v>
      </c>
      <c r="L1109" s="8">
        <v>559000</v>
      </c>
      <c r="M1109" s="8">
        <v>0</v>
      </c>
      <c r="N1109" s="8">
        <v>2000</v>
      </c>
      <c r="O1109" s="8">
        <v>125000</v>
      </c>
      <c r="P1109" s="8">
        <v>37000</v>
      </c>
      <c r="Q1109" s="8">
        <v>284000</v>
      </c>
      <c r="R1109" s="8">
        <v>44000</v>
      </c>
      <c r="S1109" s="8">
        <v>67000</v>
      </c>
      <c r="T1109" s="8">
        <v>83000</v>
      </c>
      <c r="V1109" t="s">
        <v>261</v>
      </c>
      <c r="W1109" s="8">
        <f t="shared" si="1003"/>
        <v>113</v>
      </c>
      <c r="X1109" s="8">
        <f t="shared" si="989"/>
        <v>113</v>
      </c>
      <c r="Y1109" s="8">
        <f t="shared" si="990"/>
        <v>2296000</v>
      </c>
      <c r="Z1109" s="8">
        <f t="shared" si="991"/>
        <v>2182000</v>
      </c>
      <c r="AA1109" s="8">
        <f t="shared" si="992"/>
        <v>1252000</v>
      </c>
      <c r="AB1109" s="8">
        <f t="shared" si="993"/>
        <v>1252000</v>
      </c>
      <c r="AC1109" s="8">
        <f t="shared" si="994"/>
        <v>812000</v>
      </c>
      <c r="AD1109" s="8">
        <f t="shared" si="995"/>
        <v>0</v>
      </c>
      <c r="AE1109" s="8">
        <f t="shared" si="996"/>
        <v>3000</v>
      </c>
      <c r="AF1109" s="8">
        <f t="shared" si="997"/>
        <v>190000</v>
      </c>
      <c r="AG1109" s="8">
        <f t="shared" si="998"/>
        <v>46000</v>
      </c>
      <c r="AH1109" s="8">
        <f t="shared" si="999"/>
        <v>388000</v>
      </c>
      <c r="AI1109" s="8">
        <f t="shared" si="1000"/>
        <v>100000</v>
      </c>
      <c r="AJ1109" s="8">
        <f t="shared" si="1001"/>
        <v>85000</v>
      </c>
      <c r="AK1109" s="8">
        <f t="shared" si="1002"/>
        <v>118000</v>
      </c>
    </row>
    <row r="1110" spans="1:37" ht="16" x14ac:dyDescent="0.2">
      <c r="A1110" s="7" t="s">
        <v>850</v>
      </c>
      <c r="B1110" s="7" t="s">
        <v>849</v>
      </c>
      <c r="C1110" s="7" t="s">
        <v>777</v>
      </c>
      <c r="D1110" s="7" t="s">
        <v>786</v>
      </c>
      <c r="E1110" s="8">
        <v>2021</v>
      </c>
      <c r="F1110" s="8">
        <v>25</v>
      </c>
      <c r="G1110" s="8">
        <v>25</v>
      </c>
      <c r="H1110" s="8">
        <v>1362000</v>
      </c>
      <c r="I1110" s="8">
        <v>1310000</v>
      </c>
      <c r="J1110" s="8">
        <v>775000</v>
      </c>
      <c r="K1110" s="8">
        <v>775000</v>
      </c>
      <c r="L1110" s="8">
        <v>504000</v>
      </c>
      <c r="M1110" s="8">
        <v>0</v>
      </c>
      <c r="N1110" s="8">
        <v>7000</v>
      </c>
      <c r="O1110" s="8">
        <v>112000</v>
      </c>
      <c r="P1110" s="8">
        <v>20000</v>
      </c>
      <c r="Q1110" s="8">
        <v>263000</v>
      </c>
      <c r="R1110" s="8">
        <v>46000</v>
      </c>
      <c r="S1110" s="8">
        <v>56000</v>
      </c>
      <c r="T1110" s="8">
        <v>31000</v>
      </c>
      <c r="V1110" t="s">
        <v>261</v>
      </c>
      <c r="W1110" s="8">
        <f t="shared" si="1003"/>
        <v>119</v>
      </c>
      <c r="X1110" s="8">
        <f t="shared" si="989"/>
        <v>119</v>
      </c>
      <c r="Y1110" s="8">
        <f t="shared" si="990"/>
        <v>2447000</v>
      </c>
      <c r="Z1110" s="8">
        <f t="shared" si="991"/>
        <v>2385000</v>
      </c>
      <c r="AA1110" s="8">
        <f t="shared" si="992"/>
        <v>1438000</v>
      </c>
      <c r="AB1110" s="8">
        <f t="shared" si="993"/>
        <v>1438000</v>
      </c>
      <c r="AC1110" s="8">
        <f t="shared" si="994"/>
        <v>829000</v>
      </c>
      <c r="AD1110" s="8">
        <f t="shared" si="995"/>
        <v>0</v>
      </c>
      <c r="AE1110" s="8">
        <f t="shared" si="996"/>
        <v>10000</v>
      </c>
      <c r="AF1110" s="8">
        <f t="shared" si="997"/>
        <v>179000</v>
      </c>
      <c r="AG1110" s="8">
        <f t="shared" si="998"/>
        <v>38000</v>
      </c>
      <c r="AH1110" s="8">
        <f t="shared" si="999"/>
        <v>401000</v>
      </c>
      <c r="AI1110" s="8">
        <f t="shared" si="1000"/>
        <v>103000</v>
      </c>
      <c r="AJ1110" s="8">
        <f t="shared" si="1001"/>
        <v>98000</v>
      </c>
      <c r="AK1110" s="8">
        <f t="shared" si="1002"/>
        <v>118000</v>
      </c>
    </row>
    <row r="1111" spans="1:37" ht="16" x14ac:dyDescent="0.2">
      <c r="A1111" s="7" t="s">
        <v>850</v>
      </c>
      <c r="B1111" s="7" t="s">
        <v>849</v>
      </c>
      <c r="C1111" s="7" t="s">
        <v>777</v>
      </c>
      <c r="D1111" s="7" t="s">
        <v>786</v>
      </c>
      <c r="E1111" s="8">
        <v>2022</v>
      </c>
      <c r="F1111" s="8">
        <v>27</v>
      </c>
      <c r="G1111" s="8">
        <v>27</v>
      </c>
      <c r="H1111" s="8">
        <v>1293000</v>
      </c>
      <c r="I1111" s="8">
        <v>1272000</v>
      </c>
      <c r="J1111" s="8">
        <v>697000</v>
      </c>
      <c r="K1111" s="8">
        <v>697000</v>
      </c>
      <c r="L1111" s="8">
        <v>541000</v>
      </c>
      <c r="M1111" s="8">
        <v>3000</v>
      </c>
      <c r="N1111" s="8">
        <v>14000</v>
      </c>
      <c r="O1111" s="8">
        <v>96000</v>
      </c>
      <c r="P1111" s="8">
        <v>3000</v>
      </c>
      <c r="Q1111" s="8">
        <v>244000</v>
      </c>
      <c r="R1111" s="8">
        <v>54000</v>
      </c>
      <c r="S1111" s="8">
        <v>127000</v>
      </c>
      <c r="T1111" s="8">
        <v>34000</v>
      </c>
      <c r="V1111" t="s">
        <v>261</v>
      </c>
      <c r="W1111" s="8">
        <f>SUM(F1103,F1111)</f>
        <v>121</v>
      </c>
      <c r="X1111" s="8">
        <f t="shared" si="989"/>
        <v>121</v>
      </c>
      <c r="Y1111" s="8">
        <f t="shared" si="990"/>
        <v>2631000</v>
      </c>
      <c r="Z1111" s="8">
        <f t="shared" si="991"/>
        <v>2556000</v>
      </c>
      <c r="AA1111" s="8">
        <f t="shared" si="992"/>
        <v>1502000</v>
      </c>
      <c r="AB1111" s="8">
        <f t="shared" si="993"/>
        <v>1502000</v>
      </c>
      <c r="AC1111" s="8">
        <f t="shared" si="994"/>
        <v>896000</v>
      </c>
      <c r="AD1111" s="8">
        <f t="shared" si="995"/>
        <v>6000</v>
      </c>
      <c r="AE1111" s="8">
        <f t="shared" si="996"/>
        <v>28000</v>
      </c>
      <c r="AF1111" s="8">
        <f t="shared" si="997"/>
        <v>207000</v>
      </c>
      <c r="AG1111" s="8">
        <f t="shared" si="998"/>
        <v>5000</v>
      </c>
      <c r="AH1111" s="8">
        <f t="shared" si="999"/>
        <v>364000</v>
      </c>
      <c r="AI1111" s="8">
        <f t="shared" si="1000"/>
        <v>106000</v>
      </c>
      <c r="AJ1111" s="8">
        <f t="shared" si="1001"/>
        <v>180000</v>
      </c>
      <c r="AK1111" s="8">
        <f t="shared" si="1002"/>
        <v>158000</v>
      </c>
    </row>
    <row r="1112" spans="1:37" x14ac:dyDescent="0.2">
      <c r="A1112" s="7" t="s">
        <v>848</v>
      </c>
      <c r="B1112" s="7" t="s">
        <v>847</v>
      </c>
      <c r="C1112" s="7" t="s">
        <v>777</v>
      </c>
      <c r="D1112" s="7" t="s">
        <v>786</v>
      </c>
      <c r="E1112" s="8">
        <v>2015</v>
      </c>
      <c r="F1112" s="8">
        <v>312</v>
      </c>
      <c r="G1112" s="8">
        <v>312</v>
      </c>
      <c r="H1112" s="8">
        <v>3727000</v>
      </c>
      <c r="I1112" s="8">
        <v>3548000</v>
      </c>
      <c r="J1112" s="8">
        <v>2105000</v>
      </c>
      <c r="K1112" s="8">
        <v>2105000</v>
      </c>
      <c r="L1112" s="8">
        <v>1325000</v>
      </c>
      <c r="M1112" s="8">
        <v>107000</v>
      </c>
      <c r="N1112" s="8">
        <v>380000</v>
      </c>
      <c r="O1112" s="8">
        <v>107000</v>
      </c>
      <c r="P1112" s="8">
        <v>200000</v>
      </c>
      <c r="Q1112" s="8">
        <v>358000</v>
      </c>
      <c r="R1112" s="8">
        <v>141000</v>
      </c>
      <c r="S1112" s="8">
        <v>32000</v>
      </c>
      <c r="T1112" s="8">
        <v>118000</v>
      </c>
    </row>
    <row r="1113" spans="1:37" x14ac:dyDescent="0.2">
      <c r="A1113" s="7" t="s">
        <v>848</v>
      </c>
      <c r="B1113" s="7" t="s">
        <v>847</v>
      </c>
      <c r="C1113" s="7" t="s">
        <v>777</v>
      </c>
      <c r="D1113" s="7" t="s">
        <v>786</v>
      </c>
      <c r="E1113" s="8">
        <v>2016</v>
      </c>
      <c r="F1113" s="8">
        <v>321</v>
      </c>
      <c r="G1113" s="8">
        <v>321</v>
      </c>
      <c r="H1113" s="8">
        <v>3560000</v>
      </c>
      <c r="I1113" s="8">
        <v>3370000</v>
      </c>
      <c r="J1113" s="8">
        <v>2102000</v>
      </c>
      <c r="K1113" s="8">
        <v>2102000</v>
      </c>
      <c r="L1113" s="8">
        <v>1201000</v>
      </c>
      <c r="M1113" s="8">
        <v>100000</v>
      </c>
      <c r="N1113" s="8">
        <v>340000</v>
      </c>
      <c r="O1113" s="8">
        <v>104000</v>
      </c>
      <c r="P1113" s="8">
        <v>174000</v>
      </c>
      <c r="Q1113" s="8">
        <v>316000</v>
      </c>
      <c r="R1113" s="8">
        <v>135000</v>
      </c>
      <c r="S1113" s="8">
        <v>32000</v>
      </c>
      <c r="T1113" s="8">
        <v>67000</v>
      </c>
    </row>
    <row r="1114" spans="1:37" x14ac:dyDescent="0.2">
      <c r="A1114" s="7" t="s">
        <v>848</v>
      </c>
      <c r="B1114" s="7" t="s">
        <v>847</v>
      </c>
      <c r="C1114" s="7" t="s">
        <v>777</v>
      </c>
      <c r="D1114" s="7" t="s">
        <v>786</v>
      </c>
      <c r="E1114" s="8">
        <v>2017</v>
      </c>
      <c r="F1114" s="8">
        <v>300</v>
      </c>
      <c r="G1114" s="8">
        <v>300</v>
      </c>
      <c r="H1114" s="8">
        <v>3328000</v>
      </c>
      <c r="I1114" s="8">
        <v>3290000</v>
      </c>
      <c r="J1114" s="8">
        <v>2082000</v>
      </c>
      <c r="K1114" s="8">
        <v>2082000</v>
      </c>
      <c r="L1114" s="8">
        <v>1163000</v>
      </c>
      <c r="M1114" s="8">
        <v>57000</v>
      </c>
      <c r="N1114" s="8">
        <v>367000</v>
      </c>
      <c r="O1114" s="8">
        <v>108000</v>
      </c>
      <c r="P1114" s="8">
        <v>176000</v>
      </c>
      <c r="Q1114" s="8">
        <v>286000</v>
      </c>
      <c r="R1114" s="8">
        <v>123000</v>
      </c>
      <c r="S1114" s="8">
        <v>46000</v>
      </c>
      <c r="T1114" s="8">
        <v>45000</v>
      </c>
    </row>
    <row r="1115" spans="1:37" x14ac:dyDescent="0.2">
      <c r="A1115" s="7" t="s">
        <v>848</v>
      </c>
      <c r="B1115" s="7" t="s">
        <v>847</v>
      </c>
      <c r="C1115" s="7" t="s">
        <v>777</v>
      </c>
      <c r="D1115" s="7" t="s">
        <v>786</v>
      </c>
      <c r="E1115" s="8">
        <v>2018</v>
      </c>
      <c r="F1115" s="8">
        <v>313</v>
      </c>
      <c r="G1115" s="8">
        <v>313</v>
      </c>
      <c r="H1115" s="8">
        <v>3284000</v>
      </c>
      <c r="I1115" s="8">
        <v>3224000</v>
      </c>
      <c r="J1115" s="8">
        <v>1963000</v>
      </c>
      <c r="K1115" s="8">
        <v>1963000</v>
      </c>
      <c r="L1115" s="8">
        <v>1195000</v>
      </c>
      <c r="M1115" s="8">
        <v>58000</v>
      </c>
      <c r="N1115" s="8">
        <v>376000</v>
      </c>
      <c r="O1115" s="8">
        <v>111000</v>
      </c>
      <c r="P1115" s="8">
        <v>168000</v>
      </c>
      <c r="Q1115" s="8">
        <v>314000</v>
      </c>
      <c r="R1115" s="8">
        <v>124000</v>
      </c>
      <c r="S1115" s="8">
        <v>44000</v>
      </c>
      <c r="T1115" s="8">
        <v>66000</v>
      </c>
    </row>
    <row r="1116" spans="1:37" x14ac:dyDescent="0.2">
      <c r="A1116" s="7" t="s">
        <v>848</v>
      </c>
      <c r="B1116" s="7" t="s">
        <v>847</v>
      </c>
      <c r="C1116" s="7" t="s">
        <v>777</v>
      </c>
      <c r="D1116" s="7" t="s">
        <v>786</v>
      </c>
      <c r="E1116" s="8">
        <v>2019</v>
      </c>
      <c r="F1116" s="8">
        <v>307</v>
      </c>
      <c r="G1116" s="8">
        <v>307</v>
      </c>
      <c r="H1116" s="8">
        <v>3696000</v>
      </c>
      <c r="I1116" s="8">
        <v>3509000</v>
      </c>
      <c r="J1116" s="8">
        <v>2096000</v>
      </c>
      <c r="K1116" s="8">
        <v>2096000</v>
      </c>
      <c r="L1116" s="8">
        <v>1341000</v>
      </c>
      <c r="M1116" s="8">
        <v>81000</v>
      </c>
      <c r="N1116" s="8">
        <v>356000</v>
      </c>
      <c r="O1116" s="8">
        <v>118000</v>
      </c>
      <c r="P1116" s="8">
        <v>183000</v>
      </c>
      <c r="Q1116" s="8">
        <v>404000</v>
      </c>
      <c r="R1116" s="8">
        <v>144000</v>
      </c>
      <c r="S1116" s="8">
        <v>55000</v>
      </c>
      <c r="T1116" s="8">
        <v>72000</v>
      </c>
    </row>
    <row r="1117" spans="1:37" x14ac:dyDescent="0.2">
      <c r="A1117" s="7" t="s">
        <v>848</v>
      </c>
      <c r="B1117" s="7" t="s">
        <v>847</v>
      </c>
      <c r="C1117" s="7" t="s">
        <v>777</v>
      </c>
      <c r="D1117" s="7" t="s">
        <v>786</v>
      </c>
      <c r="E1117" s="8">
        <v>2020</v>
      </c>
      <c r="F1117" s="8">
        <v>324</v>
      </c>
      <c r="G1117" s="8">
        <v>324</v>
      </c>
      <c r="H1117" s="8">
        <v>3629000</v>
      </c>
      <c r="I1117" s="8">
        <v>3509000</v>
      </c>
      <c r="J1117" s="8">
        <v>2148000</v>
      </c>
      <c r="K1117" s="8">
        <v>2148000</v>
      </c>
      <c r="L1117" s="8">
        <v>1283000</v>
      </c>
      <c r="M1117" s="8">
        <v>79000</v>
      </c>
      <c r="N1117" s="8">
        <v>311000</v>
      </c>
      <c r="O1117" s="8">
        <v>136000</v>
      </c>
      <c r="P1117" s="8">
        <v>209000</v>
      </c>
      <c r="Q1117" s="8">
        <v>399000</v>
      </c>
      <c r="R1117" s="8">
        <v>109000</v>
      </c>
      <c r="S1117" s="8">
        <v>40000</v>
      </c>
      <c r="T1117" s="8">
        <v>78000</v>
      </c>
    </row>
    <row r="1118" spans="1:37" x14ac:dyDescent="0.2">
      <c r="A1118" s="7" t="s">
        <v>848</v>
      </c>
      <c r="B1118" s="7" t="s">
        <v>847</v>
      </c>
      <c r="C1118" s="7" t="s">
        <v>777</v>
      </c>
      <c r="D1118" s="7" t="s">
        <v>786</v>
      </c>
      <c r="E1118" s="8">
        <v>2021</v>
      </c>
      <c r="F1118" s="8">
        <v>342</v>
      </c>
      <c r="G1118" s="8">
        <v>342</v>
      </c>
      <c r="H1118" s="8">
        <v>4039000</v>
      </c>
      <c r="I1118" s="8">
        <v>3913000</v>
      </c>
      <c r="J1118" s="8">
        <v>2555000</v>
      </c>
      <c r="K1118" s="8">
        <v>2555000</v>
      </c>
      <c r="L1118" s="8">
        <v>1318000</v>
      </c>
      <c r="M1118" s="8">
        <v>67000</v>
      </c>
      <c r="N1118" s="8">
        <v>297000</v>
      </c>
      <c r="O1118" s="8">
        <v>143000</v>
      </c>
      <c r="P1118" s="8">
        <v>206000</v>
      </c>
      <c r="Q1118" s="8">
        <v>414000</v>
      </c>
      <c r="R1118" s="8">
        <v>134000</v>
      </c>
      <c r="S1118" s="8">
        <v>57000</v>
      </c>
      <c r="T1118" s="8">
        <v>40000</v>
      </c>
    </row>
    <row r="1119" spans="1:37" x14ac:dyDescent="0.2">
      <c r="A1119" s="7" t="s">
        <v>848</v>
      </c>
      <c r="B1119" s="7" t="s">
        <v>847</v>
      </c>
      <c r="C1119" s="7" t="s">
        <v>777</v>
      </c>
      <c r="D1119" s="7" t="s">
        <v>786</v>
      </c>
      <c r="E1119" s="8">
        <v>2022</v>
      </c>
      <c r="F1119" s="8">
        <v>372</v>
      </c>
      <c r="G1119" s="8">
        <v>372</v>
      </c>
      <c r="H1119" s="8">
        <v>4329000</v>
      </c>
      <c r="I1119" s="8">
        <v>3945000</v>
      </c>
      <c r="J1119" s="8">
        <v>2448000</v>
      </c>
      <c r="K1119" s="8">
        <v>2448000</v>
      </c>
      <c r="L1119" s="8">
        <v>1427000</v>
      </c>
      <c r="M1119" s="8">
        <v>76000</v>
      </c>
      <c r="N1119" s="8">
        <v>342000</v>
      </c>
      <c r="O1119" s="8">
        <v>162000</v>
      </c>
      <c r="P1119" s="8">
        <v>217000</v>
      </c>
      <c r="Q1119" s="8">
        <v>440000</v>
      </c>
      <c r="R1119" s="8">
        <v>144000</v>
      </c>
      <c r="S1119" s="8">
        <v>46000</v>
      </c>
      <c r="T1119" s="8">
        <v>70000</v>
      </c>
    </row>
    <row r="1120" spans="1:37" ht="16" x14ac:dyDescent="0.2">
      <c r="A1120" s="7" t="s">
        <v>846</v>
      </c>
      <c r="B1120" s="7" t="s">
        <v>845</v>
      </c>
      <c r="C1120" s="7" t="s">
        <v>777</v>
      </c>
      <c r="D1120" s="7" t="s">
        <v>786</v>
      </c>
      <c r="E1120" s="8">
        <v>2015</v>
      </c>
      <c r="F1120" s="8">
        <v>149</v>
      </c>
      <c r="G1120" s="8">
        <v>149</v>
      </c>
      <c r="H1120" s="8">
        <v>2652000</v>
      </c>
      <c r="I1120" s="8">
        <v>2321000</v>
      </c>
      <c r="J1120" s="8">
        <v>1337000</v>
      </c>
      <c r="K1120" s="8">
        <v>1337000</v>
      </c>
      <c r="L1120" s="8">
        <v>788000</v>
      </c>
      <c r="M1120" s="8">
        <v>48000</v>
      </c>
      <c r="N1120" s="8">
        <v>87000</v>
      </c>
      <c r="O1120" s="8">
        <v>102000</v>
      </c>
      <c r="P1120" s="8">
        <v>90000</v>
      </c>
      <c r="Q1120" s="8">
        <v>307000</v>
      </c>
      <c r="R1120" s="8">
        <v>124000</v>
      </c>
      <c r="S1120" s="8">
        <v>30000</v>
      </c>
      <c r="T1120" s="8">
        <v>196000</v>
      </c>
      <c r="V1120" t="s">
        <v>316</v>
      </c>
      <c r="W1120" s="8">
        <f>SUM(F1112,F1120)</f>
        <v>461</v>
      </c>
      <c r="X1120" s="8">
        <f t="shared" ref="X1120:X1127" si="1004">SUM(G1112,G1120)</f>
        <v>461</v>
      </c>
      <c r="Y1120" s="8">
        <f t="shared" ref="Y1120:Y1127" si="1005">SUM(H1112,H1120)</f>
        <v>6379000</v>
      </c>
      <c r="Z1120" s="8">
        <f t="shared" ref="Z1120:Z1127" si="1006">SUM(I1112,I1120)</f>
        <v>5869000</v>
      </c>
      <c r="AA1120" s="8">
        <f t="shared" ref="AA1120:AA1127" si="1007">SUM(J1112,J1120)</f>
        <v>3442000</v>
      </c>
      <c r="AB1120" s="8">
        <f t="shared" ref="AB1120:AB1127" si="1008">SUM(K1112,K1120)</f>
        <v>3442000</v>
      </c>
      <c r="AC1120" s="8">
        <f t="shared" ref="AC1120:AC1127" si="1009">SUM(L1112,L1120)</f>
        <v>2113000</v>
      </c>
      <c r="AD1120" s="8">
        <f t="shared" ref="AD1120:AD1127" si="1010">SUM(M1112,M1120)</f>
        <v>155000</v>
      </c>
      <c r="AE1120" s="8">
        <f t="shared" ref="AE1120:AE1127" si="1011">SUM(N1112,N1120)</f>
        <v>467000</v>
      </c>
      <c r="AF1120" s="8">
        <f t="shared" ref="AF1120:AF1127" si="1012">SUM(O1112,O1120)</f>
        <v>209000</v>
      </c>
      <c r="AG1120" s="8">
        <f t="shared" ref="AG1120:AG1127" si="1013">SUM(P1112,P1120)</f>
        <v>290000</v>
      </c>
      <c r="AH1120" s="8">
        <f t="shared" ref="AH1120:AH1127" si="1014">SUM(Q1112,Q1120)</f>
        <v>665000</v>
      </c>
      <c r="AI1120" s="8">
        <f t="shared" ref="AI1120:AI1127" si="1015">SUM(R1112,R1120)</f>
        <v>265000</v>
      </c>
      <c r="AJ1120" s="8">
        <f t="shared" ref="AJ1120:AJ1127" si="1016">SUM(S1112,S1120)</f>
        <v>62000</v>
      </c>
      <c r="AK1120" s="8">
        <f t="shared" ref="AK1120:AK1127" si="1017">SUM(T1112,T1120)</f>
        <v>314000</v>
      </c>
    </row>
    <row r="1121" spans="1:37" ht="16" x14ac:dyDescent="0.2">
      <c r="A1121" s="7" t="s">
        <v>846</v>
      </c>
      <c r="B1121" s="7" t="s">
        <v>845</v>
      </c>
      <c r="C1121" s="7" t="s">
        <v>777</v>
      </c>
      <c r="D1121" s="7" t="s">
        <v>786</v>
      </c>
      <c r="E1121" s="8">
        <v>2016</v>
      </c>
      <c r="F1121" s="8">
        <v>123</v>
      </c>
      <c r="G1121" s="8">
        <v>123</v>
      </c>
      <c r="H1121" s="8">
        <v>2603000</v>
      </c>
      <c r="I1121" s="8">
        <v>2340000</v>
      </c>
      <c r="J1121" s="8">
        <v>1314000</v>
      </c>
      <c r="K1121" s="8">
        <v>1314000</v>
      </c>
      <c r="L1121" s="8">
        <v>787000</v>
      </c>
      <c r="M1121" s="8">
        <v>40000</v>
      </c>
      <c r="N1121" s="8">
        <v>80000</v>
      </c>
      <c r="O1121" s="8">
        <v>103000</v>
      </c>
      <c r="P1121" s="8">
        <v>90000</v>
      </c>
      <c r="Q1121" s="8">
        <v>323000</v>
      </c>
      <c r="R1121" s="8">
        <v>121000</v>
      </c>
      <c r="S1121" s="8">
        <v>30000</v>
      </c>
      <c r="T1121" s="8">
        <v>239000</v>
      </c>
      <c r="V1121" t="s">
        <v>316</v>
      </c>
      <c r="W1121" s="8">
        <f t="shared" ref="W1121:W1126" si="1018">SUM(F1113,F1121)</f>
        <v>444</v>
      </c>
      <c r="X1121" s="8">
        <f t="shared" si="1004"/>
        <v>444</v>
      </c>
      <c r="Y1121" s="8">
        <f t="shared" si="1005"/>
        <v>6163000</v>
      </c>
      <c r="Z1121" s="8">
        <f t="shared" si="1006"/>
        <v>5710000</v>
      </c>
      <c r="AA1121" s="8">
        <f t="shared" si="1007"/>
        <v>3416000</v>
      </c>
      <c r="AB1121" s="8">
        <f t="shared" si="1008"/>
        <v>3416000</v>
      </c>
      <c r="AC1121" s="8">
        <f t="shared" si="1009"/>
        <v>1988000</v>
      </c>
      <c r="AD1121" s="8">
        <f t="shared" si="1010"/>
        <v>140000</v>
      </c>
      <c r="AE1121" s="8">
        <f t="shared" si="1011"/>
        <v>420000</v>
      </c>
      <c r="AF1121" s="8">
        <f t="shared" si="1012"/>
        <v>207000</v>
      </c>
      <c r="AG1121" s="8">
        <f t="shared" si="1013"/>
        <v>264000</v>
      </c>
      <c r="AH1121" s="8">
        <f t="shared" si="1014"/>
        <v>639000</v>
      </c>
      <c r="AI1121" s="8">
        <f t="shared" si="1015"/>
        <v>256000</v>
      </c>
      <c r="AJ1121" s="8">
        <f t="shared" si="1016"/>
        <v>62000</v>
      </c>
      <c r="AK1121" s="8">
        <f t="shared" si="1017"/>
        <v>306000</v>
      </c>
    </row>
    <row r="1122" spans="1:37" ht="16" x14ac:dyDescent="0.2">
      <c r="A1122" s="7" t="s">
        <v>846</v>
      </c>
      <c r="B1122" s="7" t="s">
        <v>845</v>
      </c>
      <c r="C1122" s="7" t="s">
        <v>777</v>
      </c>
      <c r="D1122" s="7" t="s">
        <v>786</v>
      </c>
      <c r="E1122" s="8">
        <v>2017</v>
      </c>
      <c r="F1122" s="8">
        <v>118</v>
      </c>
      <c r="G1122" s="8">
        <v>118</v>
      </c>
      <c r="H1122" s="8">
        <v>2424000</v>
      </c>
      <c r="I1122" s="8">
        <v>2338000</v>
      </c>
      <c r="J1122" s="8">
        <v>1257000</v>
      </c>
      <c r="K1122" s="8">
        <v>1257000</v>
      </c>
      <c r="L1122" s="8">
        <v>817000</v>
      </c>
      <c r="M1122" s="8">
        <v>38000</v>
      </c>
      <c r="N1122" s="8">
        <v>83000</v>
      </c>
      <c r="O1122" s="8">
        <v>118000</v>
      </c>
      <c r="P1122" s="8">
        <v>90000</v>
      </c>
      <c r="Q1122" s="8">
        <v>325000</v>
      </c>
      <c r="R1122" s="8">
        <v>124000</v>
      </c>
      <c r="S1122" s="8">
        <v>39000</v>
      </c>
      <c r="T1122" s="8">
        <v>264000</v>
      </c>
      <c r="V1122" t="s">
        <v>316</v>
      </c>
      <c r="W1122" s="8">
        <f t="shared" si="1018"/>
        <v>418</v>
      </c>
      <c r="X1122" s="8">
        <f t="shared" si="1004"/>
        <v>418</v>
      </c>
      <c r="Y1122" s="8">
        <f t="shared" si="1005"/>
        <v>5752000</v>
      </c>
      <c r="Z1122" s="8">
        <f t="shared" si="1006"/>
        <v>5628000</v>
      </c>
      <c r="AA1122" s="8">
        <f t="shared" si="1007"/>
        <v>3339000</v>
      </c>
      <c r="AB1122" s="8">
        <f t="shared" si="1008"/>
        <v>3339000</v>
      </c>
      <c r="AC1122" s="8">
        <f t="shared" si="1009"/>
        <v>1980000</v>
      </c>
      <c r="AD1122" s="8">
        <f t="shared" si="1010"/>
        <v>95000</v>
      </c>
      <c r="AE1122" s="8">
        <f t="shared" si="1011"/>
        <v>450000</v>
      </c>
      <c r="AF1122" s="8">
        <f t="shared" si="1012"/>
        <v>226000</v>
      </c>
      <c r="AG1122" s="8">
        <f t="shared" si="1013"/>
        <v>266000</v>
      </c>
      <c r="AH1122" s="8">
        <f t="shared" si="1014"/>
        <v>611000</v>
      </c>
      <c r="AI1122" s="8">
        <f t="shared" si="1015"/>
        <v>247000</v>
      </c>
      <c r="AJ1122" s="8">
        <f t="shared" si="1016"/>
        <v>85000</v>
      </c>
      <c r="AK1122" s="8">
        <f t="shared" si="1017"/>
        <v>309000</v>
      </c>
    </row>
    <row r="1123" spans="1:37" ht="16" x14ac:dyDescent="0.2">
      <c r="A1123" s="7" t="s">
        <v>846</v>
      </c>
      <c r="B1123" s="7" t="s">
        <v>845</v>
      </c>
      <c r="C1123" s="7" t="s">
        <v>777</v>
      </c>
      <c r="D1123" s="7" t="s">
        <v>786</v>
      </c>
      <c r="E1123" s="8">
        <v>2018</v>
      </c>
      <c r="F1123" s="8">
        <v>119</v>
      </c>
      <c r="G1123" s="8">
        <v>119</v>
      </c>
      <c r="H1123" s="8">
        <v>2466000</v>
      </c>
      <c r="I1123" s="8">
        <v>2356000</v>
      </c>
      <c r="J1123" s="8">
        <v>1284000</v>
      </c>
      <c r="K1123" s="8">
        <v>1284000</v>
      </c>
      <c r="L1123" s="8">
        <v>823000</v>
      </c>
      <c r="M1123" s="8">
        <v>39000</v>
      </c>
      <c r="N1123" s="8">
        <v>104000</v>
      </c>
      <c r="O1123" s="8">
        <v>113000</v>
      </c>
      <c r="P1123" s="8">
        <v>89000</v>
      </c>
      <c r="Q1123" s="8">
        <v>327000</v>
      </c>
      <c r="R1123" s="8">
        <v>124000</v>
      </c>
      <c r="S1123" s="8">
        <v>27000</v>
      </c>
      <c r="T1123" s="8">
        <v>249000</v>
      </c>
      <c r="V1123" t="s">
        <v>316</v>
      </c>
      <c r="W1123" s="8">
        <f t="shared" si="1018"/>
        <v>432</v>
      </c>
      <c r="X1123" s="8">
        <f t="shared" si="1004"/>
        <v>432</v>
      </c>
      <c r="Y1123" s="8">
        <f t="shared" si="1005"/>
        <v>5750000</v>
      </c>
      <c r="Z1123" s="8">
        <f t="shared" si="1006"/>
        <v>5580000</v>
      </c>
      <c r="AA1123" s="8">
        <f t="shared" si="1007"/>
        <v>3247000</v>
      </c>
      <c r="AB1123" s="8">
        <f t="shared" si="1008"/>
        <v>3247000</v>
      </c>
      <c r="AC1123" s="8">
        <f t="shared" si="1009"/>
        <v>2018000</v>
      </c>
      <c r="AD1123" s="8">
        <f t="shared" si="1010"/>
        <v>97000</v>
      </c>
      <c r="AE1123" s="8">
        <f t="shared" si="1011"/>
        <v>480000</v>
      </c>
      <c r="AF1123" s="8">
        <f t="shared" si="1012"/>
        <v>224000</v>
      </c>
      <c r="AG1123" s="8">
        <f t="shared" si="1013"/>
        <v>257000</v>
      </c>
      <c r="AH1123" s="8">
        <f t="shared" si="1014"/>
        <v>641000</v>
      </c>
      <c r="AI1123" s="8">
        <f t="shared" si="1015"/>
        <v>248000</v>
      </c>
      <c r="AJ1123" s="8">
        <f t="shared" si="1016"/>
        <v>71000</v>
      </c>
      <c r="AK1123" s="8">
        <f t="shared" si="1017"/>
        <v>315000</v>
      </c>
    </row>
    <row r="1124" spans="1:37" ht="16" x14ac:dyDescent="0.2">
      <c r="A1124" s="7" t="s">
        <v>846</v>
      </c>
      <c r="B1124" s="7" t="s">
        <v>845</v>
      </c>
      <c r="C1124" s="7" t="s">
        <v>777</v>
      </c>
      <c r="D1124" s="7" t="s">
        <v>786</v>
      </c>
      <c r="E1124" s="8">
        <v>2019</v>
      </c>
      <c r="F1124" s="8">
        <v>115</v>
      </c>
      <c r="G1124" s="8">
        <v>115</v>
      </c>
      <c r="H1124" s="8">
        <v>2753000</v>
      </c>
      <c r="I1124" s="8">
        <v>2563000</v>
      </c>
      <c r="J1124" s="8">
        <v>1460000</v>
      </c>
      <c r="K1124" s="8">
        <v>1460000</v>
      </c>
      <c r="L1124" s="8">
        <v>828000</v>
      </c>
      <c r="M1124" s="8">
        <v>54000</v>
      </c>
      <c r="N1124" s="8">
        <v>67000</v>
      </c>
      <c r="O1124" s="8">
        <v>115000</v>
      </c>
      <c r="P1124" s="8">
        <v>92000</v>
      </c>
      <c r="Q1124" s="8">
        <v>331000</v>
      </c>
      <c r="R1124" s="8">
        <v>132000</v>
      </c>
      <c r="S1124" s="8">
        <v>37000</v>
      </c>
      <c r="T1124" s="8">
        <v>275000</v>
      </c>
      <c r="V1124" t="s">
        <v>316</v>
      </c>
      <c r="W1124" s="8">
        <f t="shared" si="1018"/>
        <v>422</v>
      </c>
      <c r="X1124" s="8">
        <f t="shared" si="1004"/>
        <v>422</v>
      </c>
      <c r="Y1124" s="8">
        <f t="shared" si="1005"/>
        <v>6449000</v>
      </c>
      <c r="Z1124" s="8">
        <f t="shared" si="1006"/>
        <v>6072000</v>
      </c>
      <c r="AA1124" s="8">
        <f t="shared" si="1007"/>
        <v>3556000</v>
      </c>
      <c r="AB1124" s="8">
        <f t="shared" si="1008"/>
        <v>3556000</v>
      </c>
      <c r="AC1124" s="8">
        <f t="shared" si="1009"/>
        <v>2169000</v>
      </c>
      <c r="AD1124" s="8">
        <f t="shared" si="1010"/>
        <v>135000</v>
      </c>
      <c r="AE1124" s="8">
        <f t="shared" si="1011"/>
        <v>423000</v>
      </c>
      <c r="AF1124" s="8">
        <f t="shared" si="1012"/>
        <v>233000</v>
      </c>
      <c r="AG1124" s="8">
        <f t="shared" si="1013"/>
        <v>275000</v>
      </c>
      <c r="AH1124" s="8">
        <f t="shared" si="1014"/>
        <v>735000</v>
      </c>
      <c r="AI1124" s="8">
        <f t="shared" si="1015"/>
        <v>276000</v>
      </c>
      <c r="AJ1124" s="8">
        <f t="shared" si="1016"/>
        <v>92000</v>
      </c>
      <c r="AK1124" s="8">
        <f t="shared" si="1017"/>
        <v>347000</v>
      </c>
    </row>
    <row r="1125" spans="1:37" ht="16" x14ac:dyDescent="0.2">
      <c r="A1125" s="7" t="s">
        <v>846</v>
      </c>
      <c r="B1125" s="7" t="s">
        <v>845</v>
      </c>
      <c r="C1125" s="7" t="s">
        <v>777</v>
      </c>
      <c r="D1125" s="7" t="s">
        <v>786</v>
      </c>
      <c r="E1125" s="8">
        <v>2020</v>
      </c>
      <c r="F1125" s="8">
        <v>125</v>
      </c>
      <c r="G1125" s="8">
        <v>125</v>
      </c>
      <c r="H1125" s="8">
        <v>2651000</v>
      </c>
      <c r="I1125" s="8">
        <v>2616000</v>
      </c>
      <c r="J1125" s="8">
        <v>1389000</v>
      </c>
      <c r="K1125" s="8">
        <v>1389000</v>
      </c>
      <c r="L1125" s="8">
        <v>913000</v>
      </c>
      <c r="M1125" s="8">
        <v>72000</v>
      </c>
      <c r="N1125" s="8">
        <v>71000</v>
      </c>
      <c r="O1125" s="8">
        <v>122000</v>
      </c>
      <c r="P1125" s="8">
        <v>93000</v>
      </c>
      <c r="Q1125" s="8">
        <v>413000</v>
      </c>
      <c r="R1125" s="8">
        <v>107000</v>
      </c>
      <c r="S1125" s="8">
        <v>35000</v>
      </c>
      <c r="T1125" s="8">
        <v>314000</v>
      </c>
      <c r="V1125" t="s">
        <v>316</v>
      </c>
      <c r="W1125" s="8">
        <f t="shared" si="1018"/>
        <v>449</v>
      </c>
      <c r="X1125" s="8">
        <f t="shared" si="1004"/>
        <v>449</v>
      </c>
      <c r="Y1125" s="8">
        <f t="shared" si="1005"/>
        <v>6280000</v>
      </c>
      <c r="Z1125" s="8">
        <f t="shared" si="1006"/>
        <v>6125000</v>
      </c>
      <c r="AA1125" s="8">
        <f t="shared" si="1007"/>
        <v>3537000</v>
      </c>
      <c r="AB1125" s="8">
        <f t="shared" si="1008"/>
        <v>3537000</v>
      </c>
      <c r="AC1125" s="8">
        <f t="shared" si="1009"/>
        <v>2196000</v>
      </c>
      <c r="AD1125" s="8">
        <f t="shared" si="1010"/>
        <v>151000</v>
      </c>
      <c r="AE1125" s="8">
        <f t="shared" si="1011"/>
        <v>382000</v>
      </c>
      <c r="AF1125" s="8">
        <f t="shared" si="1012"/>
        <v>258000</v>
      </c>
      <c r="AG1125" s="8">
        <f t="shared" si="1013"/>
        <v>302000</v>
      </c>
      <c r="AH1125" s="8">
        <f t="shared" si="1014"/>
        <v>812000</v>
      </c>
      <c r="AI1125" s="8">
        <f t="shared" si="1015"/>
        <v>216000</v>
      </c>
      <c r="AJ1125" s="8">
        <f t="shared" si="1016"/>
        <v>75000</v>
      </c>
      <c r="AK1125" s="8">
        <f t="shared" si="1017"/>
        <v>392000</v>
      </c>
    </row>
    <row r="1126" spans="1:37" ht="16" x14ac:dyDescent="0.2">
      <c r="A1126" s="7" t="s">
        <v>846</v>
      </c>
      <c r="B1126" s="7" t="s">
        <v>845</v>
      </c>
      <c r="C1126" s="7" t="s">
        <v>777</v>
      </c>
      <c r="D1126" s="7" t="s">
        <v>786</v>
      </c>
      <c r="E1126" s="8">
        <v>2021</v>
      </c>
      <c r="F1126" s="8">
        <v>104</v>
      </c>
      <c r="G1126" s="8">
        <v>104</v>
      </c>
      <c r="H1126" s="8">
        <v>2752000</v>
      </c>
      <c r="I1126" s="8">
        <v>2640000</v>
      </c>
      <c r="J1126" s="8">
        <v>1429000</v>
      </c>
      <c r="K1126" s="8">
        <v>1429000</v>
      </c>
      <c r="L1126" s="8">
        <v>870000</v>
      </c>
      <c r="M1126" s="8">
        <v>55000</v>
      </c>
      <c r="N1126" s="8">
        <v>81000</v>
      </c>
      <c r="O1126" s="8">
        <v>126000</v>
      </c>
      <c r="P1126" s="8">
        <v>102000</v>
      </c>
      <c r="Q1126" s="8">
        <v>360000</v>
      </c>
      <c r="R1126" s="8">
        <v>109000</v>
      </c>
      <c r="S1126" s="8">
        <v>37000</v>
      </c>
      <c r="T1126" s="8">
        <v>341000</v>
      </c>
      <c r="V1126" t="s">
        <v>316</v>
      </c>
      <c r="W1126" s="8">
        <f t="shared" si="1018"/>
        <v>446</v>
      </c>
      <c r="X1126" s="8">
        <f t="shared" si="1004"/>
        <v>446</v>
      </c>
      <c r="Y1126" s="8">
        <f t="shared" si="1005"/>
        <v>6791000</v>
      </c>
      <c r="Z1126" s="8">
        <f t="shared" si="1006"/>
        <v>6553000</v>
      </c>
      <c r="AA1126" s="8">
        <f t="shared" si="1007"/>
        <v>3984000</v>
      </c>
      <c r="AB1126" s="8">
        <f t="shared" si="1008"/>
        <v>3984000</v>
      </c>
      <c r="AC1126" s="8">
        <f t="shared" si="1009"/>
        <v>2188000</v>
      </c>
      <c r="AD1126" s="8">
        <f t="shared" si="1010"/>
        <v>122000</v>
      </c>
      <c r="AE1126" s="8">
        <f t="shared" si="1011"/>
        <v>378000</v>
      </c>
      <c r="AF1126" s="8">
        <f t="shared" si="1012"/>
        <v>269000</v>
      </c>
      <c r="AG1126" s="8">
        <f t="shared" si="1013"/>
        <v>308000</v>
      </c>
      <c r="AH1126" s="8">
        <f t="shared" si="1014"/>
        <v>774000</v>
      </c>
      <c r="AI1126" s="8">
        <f t="shared" si="1015"/>
        <v>243000</v>
      </c>
      <c r="AJ1126" s="8">
        <f t="shared" si="1016"/>
        <v>94000</v>
      </c>
      <c r="AK1126" s="8">
        <f t="shared" si="1017"/>
        <v>381000</v>
      </c>
    </row>
    <row r="1127" spans="1:37" ht="16" x14ac:dyDescent="0.2">
      <c r="A1127" s="7" t="s">
        <v>846</v>
      </c>
      <c r="B1127" s="7" t="s">
        <v>845</v>
      </c>
      <c r="C1127" s="7" t="s">
        <v>777</v>
      </c>
      <c r="D1127" s="7" t="s">
        <v>786</v>
      </c>
      <c r="E1127" s="8">
        <v>2022</v>
      </c>
      <c r="F1127" s="8">
        <v>112</v>
      </c>
      <c r="G1127" s="8">
        <v>112</v>
      </c>
      <c r="H1127" s="8">
        <v>3082000</v>
      </c>
      <c r="I1127" s="8">
        <v>2796000</v>
      </c>
      <c r="J1127" s="8">
        <v>1458000</v>
      </c>
      <c r="K1127" s="8">
        <v>1458000</v>
      </c>
      <c r="L1127" s="8">
        <v>901000</v>
      </c>
      <c r="M1127" s="8">
        <v>48000</v>
      </c>
      <c r="N1127" s="8">
        <v>72000</v>
      </c>
      <c r="O1127" s="8">
        <v>145000</v>
      </c>
      <c r="P1127" s="8">
        <v>110000</v>
      </c>
      <c r="Q1127" s="8">
        <v>344000</v>
      </c>
      <c r="R1127" s="8">
        <v>153000</v>
      </c>
      <c r="S1127" s="8">
        <v>29000</v>
      </c>
      <c r="T1127" s="8">
        <v>437000</v>
      </c>
      <c r="V1127" t="s">
        <v>316</v>
      </c>
      <c r="W1127" s="8">
        <f>SUM(F1119,F1127)</f>
        <v>484</v>
      </c>
      <c r="X1127" s="8">
        <f t="shared" si="1004"/>
        <v>484</v>
      </c>
      <c r="Y1127" s="8">
        <f t="shared" si="1005"/>
        <v>7411000</v>
      </c>
      <c r="Z1127" s="8">
        <f t="shared" si="1006"/>
        <v>6741000</v>
      </c>
      <c r="AA1127" s="8">
        <f t="shared" si="1007"/>
        <v>3906000</v>
      </c>
      <c r="AB1127" s="8">
        <f t="shared" si="1008"/>
        <v>3906000</v>
      </c>
      <c r="AC1127" s="8">
        <f t="shared" si="1009"/>
        <v>2328000</v>
      </c>
      <c r="AD1127" s="8">
        <f t="shared" si="1010"/>
        <v>124000</v>
      </c>
      <c r="AE1127" s="8">
        <f t="shared" si="1011"/>
        <v>414000</v>
      </c>
      <c r="AF1127" s="8">
        <f t="shared" si="1012"/>
        <v>307000</v>
      </c>
      <c r="AG1127" s="8">
        <f t="shared" si="1013"/>
        <v>327000</v>
      </c>
      <c r="AH1127" s="8">
        <f t="shared" si="1014"/>
        <v>784000</v>
      </c>
      <c r="AI1127" s="8">
        <f t="shared" si="1015"/>
        <v>297000</v>
      </c>
      <c r="AJ1127" s="8">
        <f t="shared" si="1016"/>
        <v>75000</v>
      </c>
      <c r="AK1127" s="8">
        <f t="shared" si="1017"/>
        <v>507000</v>
      </c>
    </row>
    <row r="1128" spans="1:37" x14ac:dyDescent="0.2">
      <c r="A1128" s="7" t="s">
        <v>844</v>
      </c>
      <c r="B1128" s="7" t="s">
        <v>843</v>
      </c>
      <c r="C1128" s="7" t="s">
        <v>777</v>
      </c>
      <c r="D1128" s="7" t="s">
        <v>786</v>
      </c>
      <c r="E1128" s="8">
        <v>2015</v>
      </c>
      <c r="F1128" s="8">
        <v>549</v>
      </c>
      <c r="G1128" s="8">
        <v>549</v>
      </c>
      <c r="H1128" s="8">
        <v>5495000</v>
      </c>
      <c r="I1128" s="8">
        <v>4971000</v>
      </c>
      <c r="J1128" s="8">
        <v>3555000</v>
      </c>
      <c r="K1128" s="8">
        <v>3555000</v>
      </c>
      <c r="L1128" s="8">
        <v>1141000</v>
      </c>
      <c r="M1128" s="8">
        <v>147000</v>
      </c>
      <c r="N1128" s="8">
        <v>79000</v>
      </c>
      <c r="O1128" s="8">
        <v>64000</v>
      </c>
      <c r="P1128" s="8">
        <v>233000</v>
      </c>
      <c r="Q1128" s="8">
        <v>301000</v>
      </c>
      <c r="R1128" s="8">
        <v>256000</v>
      </c>
      <c r="S1128" s="8">
        <v>61000</v>
      </c>
      <c r="T1128" s="8">
        <v>275000</v>
      </c>
    </row>
    <row r="1129" spans="1:37" x14ac:dyDescent="0.2">
      <c r="A1129" s="7" t="s">
        <v>844</v>
      </c>
      <c r="B1129" s="7" t="s">
        <v>843</v>
      </c>
      <c r="C1129" s="7" t="s">
        <v>777</v>
      </c>
      <c r="D1129" s="7" t="s">
        <v>786</v>
      </c>
      <c r="E1129" s="8">
        <v>2016</v>
      </c>
      <c r="F1129" s="8">
        <v>574</v>
      </c>
      <c r="G1129" s="8">
        <v>574</v>
      </c>
      <c r="H1129" s="8">
        <v>5291000</v>
      </c>
      <c r="I1129" s="8">
        <v>4902000</v>
      </c>
      <c r="J1129" s="8">
        <v>3405000</v>
      </c>
      <c r="K1129" s="8">
        <v>3405000</v>
      </c>
      <c r="L1129" s="8">
        <v>1201000</v>
      </c>
      <c r="M1129" s="8">
        <v>149000</v>
      </c>
      <c r="N1129" s="8">
        <v>95000</v>
      </c>
      <c r="O1129" s="8">
        <v>60000</v>
      </c>
      <c r="P1129" s="8">
        <v>244000</v>
      </c>
      <c r="Q1129" s="8">
        <v>292000</v>
      </c>
      <c r="R1129" s="8">
        <v>297000</v>
      </c>
      <c r="S1129" s="8">
        <v>64000</v>
      </c>
      <c r="T1129" s="8">
        <v>296000</v>
      </c>
    </row>
    <row r="1130" spans="1:37" x14ac:dyDescent="0.2">
      <c r="A1130" s="7" t="s">
        <v>844</v>
      </c>
      <c r="B1130" s="7" t="s">
        <v>843</v>
      </c>
      <c r="C1130" s="7" t="s">
        <v>777</v>
      </c>
      <c r="D1130" s="7" t="s">
        <v>786</v>
      </c>
      <c r="E1130" s="8">
        <v>2017</v>
      </c>
      <c r="F1130" s="8">
        <v>569</v>
      </c>
      <c r="G1130" s="8">
        <v>569</v>
      </c>
      <c r="H1130" s="8">
        <v>6115000</v>
      </c>
      <c r="I1130" s="8">
        <v>5748000</v>
      </c>
      <c r="J1130" s="8">
        <v>3910000</v>
      </c>
      <c r="K1130" s="8">
        <v>3910000</v>
      </c>
      <c r="L1130" s="8">
        <v>1540000</v>
      </c>
      <c r="M1130" s="8">
        <v>163000</v>
      </c>
      <c r="N1130" s="8">
        <v>138000</v>
      </c>
      <c r="O1130" s="8">
        <v>79000</v>
      </c>
      <c r="P1130" s="8">
        <v>258000</v>
      </c>
      <c r="Q1130" s="8">
        <v>512000</v>
      </c>
      <c r="R1130" s="8">
        <v>319000</v>
      </c>
      <c r="S1130" s="8">
        <v>71000</v>
      </c>
      <c r="T1130" s="8">
        <v>298000</v>
      </c>
    </row>
    <row r="1131" spans="1:37" x14ac:dyDescent="0.2">
      <c r="A1131" s="7" t="s">
        <v>844</v>
      </c>
      <c r="B1131" s="7" t="s">
        <v>843</v>
      </c>
      <c r="C1131" s="7" t="s">
        <v>777</v>
      </c>
      <c r="D1131" s="7" t="s">
        <v>786</v>
      </c>
      <c r="E1131" s="8">
        <v>2018</v>
      </c>
      <c r="F1131" s="8">
        <v>591</v>
      </c>
      <c r="G1131" s="8">
        <v>591</v>
      </c>
      <c r="H1131" s="8">
        <v>5618000</v>
      </c>
      <c r="I1131" s="8">
        <v>5254000</v>
      </c>
      <c r="J1131" s="8">
        <v>3605000</v>
      </c>
      <c r="K1131" s="8">
        <v>3605000</v>
      </c>
      <c r="L1131" s="8">
        <v>1372000</v>
      </c>
      <c r="M1131" s="8">
        <v>193000</v>
      </c>
      <c r="N1131" s="8">
        <v>92000</v>
      </c>
      <c r="O1131" s="8">
        <v>57000</v>
      </c>
      <c r="P1131" s="8">
        <v>302000</v>
      </c>
      <c r="Q1131" s="8">
        <v>318000</v>
      </c>
      <c r="R1131" s="8">
        <v>323000</v>
      </c>
      <c r="S1131" s="8">
        <v>87000</v>
      </c>
      <c r="T1131" s="8">
        <v>277000</v>
      </c>
    </row>
    <row r="1132" spans="1:37" x14ac:dyDescent="0.2">
      <c r="A1132" s="7" t="s">
        <v>844</v>
      </c>
      <c r="B1132" s="7" t="s">
        <v>843</v>
      </c>
      <c r="C1132" s="7" t="s">
        <v>777</v>
      </c>
      <c r="D1132" s="7" t="s">
        <v>786</v>
      </c>
      <c r="E1132" s="8">
        <v>2019</v>
      </c>
      <c r="F1132" s="8">
        <v>571</v>
      </c>
      <c r="G1132" s="8">
        <v>571</v>
      </c>
      <c r="H1132" s="8">
        <v>5606000</v>
      </c>
      <c r="I1132" s="8">
        <v>5278000</v>
      </c>
      <c r="J1132" s="8">
        <v>3560000</v>
      </c>
      <c r="K1132" s="8">
        <v>3560000</v>
      </c>
      <c r="L1132" s="8">
        <v>1420000</v>
      </c>
      <c r="M1132" s="8">
        <v>166000</v>
      </c>
      <c r="N1132" s="8">
        <v>66000</v>
      </c>
      <c r="O1132" s="8">
        <v>57000</v>
      </c>
      <c r="P1132" s="8">
        <v>324000</v>
      </c>
      <c r="Q1132" s="8">
        <v>379000</v>
      </c>
      <c r="R1132" s="8">
        <v>334000</v>
      </c>
      <c r="S1132" s="8">
        <v>94000</v>
      </c>
      <c r="T1132" s="8">
        <v>298000</v>
      </c>
    </row>
    <row r="1133" spans="1:37" x14ac:dyDescent="0.2">
      <c r="A1133" s="7" t="s">
        <v>844</v>
      </c>
      <c r="B1133" s="7" t="s">
        <v>843</v>
      </c>
      <c r="C1133" s="7" t="s">
        <v>777</v>
      </c>
      <c r="D1133" s="7" t="s">
        <v>786</v>
      </c>
      <c r="E1133" s="8">
        <v>2020</v>
      </c>
      <c r="F1133" s="8">
        <v>581</v>
      </c>
      <c r="G1133" s="8">
        <v>581</v>
      </c>
      <c r="H1133" s="8">
        <v>7892000</v>
      </c>
      <c r="I1133" s="8">
        <v>5682000</v>
      </c>
      <c r="J1133" s="8">
        <v>3644000</v>
      </c>
      <c r="K1133" s="8">
        <v>3644000</v>
      </c>
      <c r="L1133" s="8">
        <v>1763000</v>
      </c>
      <c r="M1133" s="8">
        <v>168000</v>
      </c>
      <c r="N1133" s="8">
        <v>70000</v>
      </c>
      <c r="O1133" s="8">
        <v>71000</v>
      </c>
      <c r="P1133" s="8">
        <v>270000</v>
      </c>
      <c r="Q1133" s="8">
        <v>769000</v>
      </c>
      <c r="R1133" s="8">
        <v>317000</v>
      </c>
      <c r="S1133" s="8">
        <v>98000</v>
      </c>
      <c r="T1133" s="8">
        <v>275000</v>
      </c>
    </row>
    <row r="1134" spans="1:37" x14ac:dyDescent="0.2">
      <c r="A1134" s="7" t="s">
        <v>844</v>
      </c>
      <c r="B1134" s="7" t="s">
        <v>843</v>
      </c>
      <c r="C1134" s="7" t="s">
        <v>777</v>
      </c>
      <c r="D1134" s="7" t="s">
        <v>786</v>
      </c>
      <c r="E1134" s="8">
        <v>2021</v>
      </c>
      <c r="F1134" s="8">
        <v>522</v>
      </c>
      <c r="G1134" s="8">
        <v>522</v>
      </c>
      <c r="H1134" s="8">
        <v>13223000</v>
      </c>
      <c r="I1134" s="8">
        <v>7000000</v>
      </c>
      <c r="J1134" s="8">
        <v>4067000</v>
      </c>
      <c r="K1134" s="8">
        <v>4067000</v>
      </c>
      <c r="L1134" s="8">
        <v>2568000</v>
      </c>
      <c r="M1134" s="8">
        <v>160000</v>
      </c>
      <c r="N1134" s="8">
        <v>85000</v>
      </c>
      <c r="O1134" s="8">
        <v>58000</v>
      </c>
      <c r="P1134" s="8">
        <v>279000</v>
      </c>
      <c r="Q1134" s="8">
        <v>1571000</v>
      </c>
      <c r="R1134" s="8">
        <v>317000</v>
      </c>
      <c r="S1134" s="8">
        <v>98000</v>
      </c>
      <c r="T1134" s="8">
        <v>365000</v>
      </c>
    </row>
    <row r="1135" spans="1:37" x14ac:dyDescent="0.2">
      <c r="A1135" s="7" t="s">
        <v>844</v>
      </c>
      <c r="B1135" s="7" t="s">
        <v>843</v>
      </c>
      <c r="C1135" s="7" t="s">
        <v>777</v>
      </c>
      <c r="D1135" s="7" t="s">
        <v>786</v>
      </c>
      <c r="E1135" s="8">
        <v>2022</v>
      </c>
      <c r="F1135" s="8">
        <v>520</v>
      </c>
      <c r="G1135" s="8">
        <v>520</v>
      </c>
      <c r="H1135" s="8">
        <v>8275000</v>
      </c>
      <c r="I1135" s="8">
        <v>5835000</v>
      </c>
      <c r="J1135" s="8">
        <v>3617000</v>
      </c>
      <c r="K1135" s="8">
        <v>3617000</v>
      </c>
      <c r="L1135" s="8">
        <v>1758000</v>
      </c>
      <c r="M1135" s="8">
        <v>184000</v>
      </c>
      <c r="N1135" s="8">
        <v>27000</v>
      </c>
      <c r="O1135" s="8">
        <v>60000</v>
      </c>
      <c r="P1135" s="8">
        <v>287000</v>
      </c>
      <c r="Q1135" s="8">
        <v>705000</v>
      </c>
      <c r="R1135" s="8">
        <v>373000</v>
      </c>
      <c r="S1135" s="8">
        <v>122000</v>
      </c>
      <c r="T1135" s="8">
        <v>460000</v>
      </c>
    </row>
    <row r="1136" spans="1:37" ht="16" x14ac:dyDescent="0.2">
      <c r="A1136" s="7" t="s">
        <v>842</v>
      </c>
      <c r="B1136" s="7" t="s">
        <v>841</v>
      </c>
      <c r="C1136" s="7" t="s">
        <v>777</v>
      </c>
      <c r="D1136" s="7" t="s">
        <v>786</v>
      </c>
      <c r="E1136" s="8">
        <v>2015</v>
      </c>
      <c r="F1136" s="8">
        <v>280</v>
      </c>
      <c r="G1136" s="8">
        <v>280</v>
      </c>
      <c r="H1136" s="8">
        <v>3626000</v>
      </c>
      <c r="I1136" s="8">
        <v>3090000</v>
      </c>
      <c r="J1136" s="8">
        <v>2191000</v>
      </c>
      <c r="K1136" s="8">
        <v>2191000</v>
      </c>
      <c r="L1136" s="8">
        <v>865000</v>
      </c>
      <c r="M1136" s="8">
        <v>92000</v>
      </c>
      <c r="N1136" s="8">
        <v>38000</v>
      </c>
      <c r="O1136" s="8">
        <v>40000</v>
      </c>
      <c r="P1136" s="8">
        <v>123000</v>
      </c>
      <c r="Q1136" s="8">
        <v>303000</v>
      </c>
      <c r="R1136" s="8">
        <v>225000</v>
      </c>
      <c r="S1136" s="8">
        <v>44000</v>
      </c>
      <c r="T1136" s="8">
        <v>34000</v>
      </c>
      <c r="V1136" t="s">
        <v>343</v>
      </c>
      <c r="W1136" s="8">
        <f>SUM(F1128,F1136)</f>
        <v>829</v>
      </c>
      <c r="X1136" s="8">
        <f t="shared" ref="X1136:X1143" si="1019">SUM(G1128,G1136)</f>
        <v>829</v>
      </c>
      <c r="Y1136" s="8">
        <f t="shared" ref="Y1136:Y1143" si="1020">SUM(H1128,H1136)</f>
        <v>9121000</v>
      </c>
      <c r="Z1136" s="8">
        <f t="shared" ref="Z1136:Z1143" si="1021">SUM(I1128,I1136)</f>
        <v>8061000</v>
      </c>
      <c r="AA1136" s="8">
        <f t="shared" ref="AA1136:AA1143" si="1022">SUM(J1128,J1136)</f>
        <v>5746000</v>
      </c>
      <c r="AB1136" s="8">
        <f t="shared" ref="AB1136:AB1143" si="1023">SUM(K1128,K1136)</f>
        <v>5746000</v>
      </c>
      <c r="AC1136" s="8">
        <f t="shared" ref="AC1136:AC1143" si="1024">SUM(L1128,L1136)</f>
        <v>2006000</v>
      </c>
      <c r="AD1136" s="8">
        <f t="shared" ref="AD1136:AD1143" si="1025">SUM(M1128,M1136)</f>
        <v>239000</v>
      </c>
      <c r="AE1136" s="8">
        <f t="shared" ref="AE1136:AE1143" si="1026">SUM(N1128,N1136)</f>
        <v>117000</v>
      </c>
      <c r="AF1136" s="8">
        <f t="shared" ref="AF1136:AF1143" si="1027">SUM(O1128,O1136)</f>
        <v>104000</v>
      </c>
      <c r="AG1136" s="8">
        <f t="shared" ref="AG1136:AG1143" si="1028">SUM(P1128,P1136)</f>
        <v>356000</v>
      </c>
      <c r="AH1136" s="8">
        <f t="shared" ref="AH1136:AH1143" si="1029">SUM(Q1128,Q1136)</f>
        <v>604000</v>
      </c>
      <c r="AI1136" s="8">
        <f t="shared" ref="AI1136:AI1143" si="1030">SUM(R1128,R1136)</f>
        <v>481000</v>
      </c>
      <c r="AJ1136" s="8">
        <f t="shared" ref="AJ1136:AJ1143" si="1031">SUM(S1128,S1136)</f>
        <v>105000</v>
      </c>
      <c r="AK1136" s="8">
        <f t="shared" ref="AK1136:AK1143" si="1032">SUM(T1128,T1136)</f>
        <v>309000</v>
      </c>
    </row>
    <row r="1137" spans="1:37" ht="16" x14ac:dyDescent="0.2">
      <c r="A1137" s="7" t="s">
        <v>842</v>
      </c>
      <c r="B1137" s="7" t="s">
        <v>841</v>
      </c>
      <c r="C1137" s="7" t="s">
        <v>777</v>
      </c>
      <c r="D1137" s="7" t="s">
        <v>786</v>
      </c>
      <c r="E1137" s="8">
        <v>2016</v>
      </c>
      <c r="F1137" s="8">
        <v>254</v>
      </c>
      <c r="G1137" s="8">
        <v>254</v>
      </c>
      <c r="H1137" s="8">
        <v>3726000</v>
      </c>
      <c r="I1137" s="8">
        <v>3286000</v>
      </c>
      <c r="J1137" s="8">
        <v>2262000</v>
      </c>
      <c r="K1137" s="8">
        <v>2262000</v>
      </c>
      <c r="L1137" s="8">
        <v>1019000</v>
      </c>
      <c r="M1137" s="8">
        <v>87000</v>
      </c>
      <c r="N1137" s="8">
        <v>54000</v>
      </c>
      <c r="O1137" s="8">
        <v>45000</v>
      </c>
      <c r="P1137" s="8">
        <v>128000</v>
      </c>
      <c r="Q1137" s="8">
        <v>389000</v>
      </c>
      <c r="R1137" s="8">
        <v>268000</v>
      </c>
      <c r="S1137" s="8">
        <v>48000</v>
      </c>
      <c r="T1137" s="8">
        <v>5000</v>
      </c>
      <c r="V1137" t="s">
        <v>343</v>
      </c>
      <c r="W1137" s="8">
        <f t="shared" ref="W1137:W1142" si="1033">SUM(F1129,F1137)</f>
        <v>828</v>
      </c>
      <c r="X1137" s="8">
        <f t="shared" si="1019"/>
        <v>828</v>
      </c>
      <c r="Y1137" s="8">
        <f t="shared" si="1020"/>
        <v>9017000</v>
      </c>
      <c r="Z1137" s="8">
        <f t="shared" si="1021"/>
        <v>8188000</v>
      </c>
      <c r="AA1137" s="8">
        <f t="shared" si="1022"/>
        <v>5667000</v>
      </c>
      <c r="AB1137" s="8">
        <f t="shared" si="1023"/>
        <v>5667000</v>
      </c>
      <c r="AC1137" s="8">
        <f t="shared" si="1024"/>
        <v>2220000</v>
      </c>
      <c r="AD1137" s="8">
        <f t="shared" si="1025"/>
        <v>236000</v>
      </c>
      <c r="AE1137" s="8">
        <f t="shared" si="1026"/>
        <v>149000</v>
      </c>
      <c r="AF1137" s="8">
        <f t="shared" si="1027"/>
        <v>105000</v>
      </c>
      <c r="AG1137" s="8">
        <f t="shared" si="1028"/>
        <v>372000</v>
      </c>
      <c r="AH1137" s="8">
        <f t="shared" si="1029"/>
        <v>681000</v>
      </c>
      <c r="AI1137" s="8">
        <f t="shared" si="1030"/>
        <v>565000</v>
      </c>
      <c r="AJ1137" s="8">
        <f t="shared" si="1031"/>
        <v>112000</v>
      </c>
      <c r="AK1137" s="8">
        <f t="shared" si="1032"/>
        <v>301000</v>
      </c>
    </row>
    <row r="1138" spans="1:37" ht="16" x14ac:dyDescent="0.2">
      <c r="A1138" s="7" t="s">
        <v>842</v>
      </c>
      <c r="B1138" s="7" t="s">
        <v>841</v>
      </c>
      <c r="C1138" s="7" t="s">
        <v>777</v>
      </c>
      <c r="D1138" s="7" t="s">
        <v>786</v>
      </c>
      <c r="E1138" s="8">
        <v>2017</v>
      </c>
      <c r="F1138" s="8">
        <v>250</v>
      </c>
      <c r="G1138" s="8">
        <v>250</v>
      </c>
      <c r="H1138" s="8">
        <v>3580000</v>
      </c>
      <c r="I1138" s="8">
        <v>3336000</v>
      </c>
      <c r="J1138" s="8">
        <v>2263000</v>
      </c>
      <c r="K1138" s="8">
        <v>2263000</v>
      </c>
      <c r="L1138" s="8">
        <v>1071000</v>
      </c>
      <c r="M1138" s="8">
        <v>100000</v>
      </c>
      <c r="N1138" s="8">
        <v>57000</v>
      </c>
      <c r="O1138" s="8">
        <v>63000</v>
      </c>
      <c r="P1138" s="8">
        <v>133000</v>
      </c>
      <c r="Q1138" s="8">
        <v>388000</v>
      </c>
      <c r="R1138" s="8">
        <v>281000</v>
      </c>
      <c r="S1138" s="8">
        <v>49000</v>
      </c>
      <c r="T1138" s="8">
        <v>2000</v>
      </c>
      <c r="V1138" t="s">
        <v>343</v>
      </c>
      <c r="W1138" s="8">
        <f t="shared" si="1033"/>
        <v>819</v>
      </c>
      <c r="X1138" s="8">
        <f t="shared" si="1019"/>
        <v>819</v>
      </c>
      <c r="Y1138" s="8">
        <f t="shared" si="1020"/>
        <v>9695000</v>
      </c>
      <c r="Z1138" s="8">
        <f t="shared" si="1021"/>
        <v>9084000</v>
      </c>
      <c r="AA1138" s="8">
        <f t="shared" si="1022"/>
        <v>6173000</v>
      </c>
      <c r="AB1138" s="8">
        <f t="shared" si="1023"/>
        <v>6173000</v>
      </c>
      <c r="AC1138" s="8">
        <f t="shared" si="1024"/>
        <v>2611000</v>
      </c>
      <c r="AD1138" s="8">
        <f t="shared" si="1025"/>
        <v>263000</v>
      </c>
      <c r="AE1138" s="8">
        <f t="shared" si="1026"/>
        <v>195000</v>
      </c>
      <c r="AF1138" s="8">
        <f t="shared" si="1027"/>
        <v>142000</v>
      </c>
      <c r="AG1138" s="8">
        <f t="shared" si="1028"/>
        <v>391000</v>
      </c>
      <c r="AH1138" s="8">
        <f t="shared" si="1029"/>
        <v>900000</v>
      </c>
      <c r="AI1138" s="8">
        <f t="shared" si="1030"/>
        <v>600000</v>
      </c>
      <c r="AJ1138" s="8">
        <f t="shared" si="1031"/>
        <v>120000</v>
      </c>
      <c r="AK1138" s="8">
        <f t="shared" si="1032"/>
        <v>300000</v>
      </c>
    </row>
    <row r="1139" spans="1:37" ht="16" x14ac:dyDescent="0.2">
      <c r="A1139" s="7" t="s">
        <v>842</v>
      </c>
      <c r="B1139" s="7" t="s">
        <v>841</v>
      </c>
      <c r="C1139" s="7" t="s">
        <v>777</v>
      </c>
      <c r="D1139" s="7" t="s">
        <v>786</v>
      </c>
      <c r="E1139" s="8">
        <v>2018</v>
      </c>
      <c r="F1139" s="8">
        <v>258</v>
      </c>
      <c r="G1139" s="8">
        <v>258</v>
      </c>
      <c r="H1139" s="8">
        <v>3559000</v>
      </c>
      <c r="I1139" s="8">
        <v>3335000</v>
      </c>
      <c r="J1139" s="8">
        <v>2138000</v>
      </c>
      <c r="K1139" s="8">
        <v>2138000</v>
      </c>
      <c r="L1139" s="8">
        <v>1196000</v>
      </c>
      <c r="M1139" s="8">
        <v>104000</v>
      </c>
      <c r="N1139" s="8">
        <v>60000</v>
      </c>
      <c r="O1139" s="8">
        <v>57000</v>
      </c>
      <c r="P1139" s="8">
        <v>198000</v>
      </c>
      <c r="Q1139" s="8">
        <v>403000</v>
      </c>
      <c r="R1139" s="8">
        <v>287000</v>
      </c>
      <c r="S1139" s="8">
        <v>87000</v>
      </c>
      <c r="T1139" s="8">
        <v>1000</v>
      </c>
      <c r="V1139" t="s">
        <v>343</v>
      </c>
      <c r="W1139" s="8">
        <f t="shared" si="1033"/>
        <v>849</v>
      </c>
      <c r="X1139" s="8">
        <f t="shared" si="1019"/>
        <v>849</v>
      </c>
      <c r="Y1139" s="8">
        <f t="shared" si="1020"/>
        <v>9177000</v>
      </c>
      <c r="Z1139" s="8">
        <f t="shared" si="1021"/>
        <v>8589000</v>
      </c>
      <c r="AA1139" s="8">
        <f t="shared" si="1022"/>
        <v>5743000</v>
      </c>
      <c r="AB1139" s="8">
        <f t="shared" si="1023"/>
        <v>5743000</v>
      </c>
      <c r="AC1139" s="8">
        <f t="shared" si="1024"/>
        <v>2568000</v>
      </c>
      <c r="AD1139" s="8">
        <f t="shared" si="1025"/>
        <v>297000</v>
      </c>
      <c r="AE1139" s="8">
        <f t="shared" si="1026"/>
        <v>152000</v>
      </c>
      <c r="AF1139" s="8">
        <f t="shared" si="1027"/>
        <v>114000</v>
      </c>
      <c r="AG1139" s="8">
        <f t="shared" si="1028"/>
        <v>500000</v>
      </c>
      <c r="AH1139" s="8">
        <f t="shared" si="1029"/>
        <v>721000</v>
      </c>
      <c r="AI1139" s="8">
        <f t="shared" si="1030"/>
        <v>610000</v>
      </c>
      <c r="AJ1139" s="8">
        <f t="shared" si="1031"/>
        <v>174000</v>
      </c>
      <c r="AK1139" s="8">
        <f t="shared" si="1032"/>
        <v>278000</v>
      </c>
    </row>
    <row r="1140" spans="1:37" ht="16" x14ac:dyDescent="0.2">
      <c r="A1140" s="7" t="s">
        <v>842</v>
      </c>
      <c r="B1140" s="7" t="s">
        <v>841</v>
      </c>
      <c r="C1140" s="7" t="s">
        <v>777</v>
      </c>
      <c r="D1140" s="7" t="s">
        <v>786</v>
      </c>
      <c r="E1140" s="8">
        <v>2019</v>
      </c>
      <c r="F1140" s="8">
        <v>259</v>
      </c>
      <c r="G1140" s="8">
        <v>259</v>
      </c>
      <c r="H1140" s="8">
        <v>3565000</v>
      </c>
      <c r="I1140" s="8">
        <v>3290000</v>
      </c>
      <c r="J1140" s="8">
        <v>2050000</v>
      </c>
      <c r="K1140" s="8">
        <v>2050000</v>
      </c>
      <c r="L1140" s="8">
        <v>1231000</v>
      </c>
      <c r="M1140" s="8">
        <v>95000</v>
      </c>
      <c r="N1140" s="8">
        <v>63000</v>
      </c>
      <c r="O1140" s="8">
        <v>57000</v>
      </c>
      <c r="P1140" s="8">
        <v>206000</v>
      </c>
      <c r="Q1140" s="8">
        <v>442000</v>
      </c>
      <c r="R1140" s="8">
        <v>288000</v>
      </c>
      <c r="S1140" s="8">
        <v>80000</v>
      </c>
      <c r="T1140" s="8">
        <v>9000</v>
      </c>
      <c r="V1140" t="s">
        <v>343</v>
      </c>
      <c r="W1140" s="8">
        <f t="shared" si="1033"/>
        <v>830</v>
      </c>
      <c r="X1140" s="8">
        <f t="shared" si="1019"/>
        <v>830</v>
      </c>
      <c r="Y1140" s="8">
        <f t="shared" si="1020"/>
        <v>9171000</v>
      </c>
      <c r="Z1140" s="8">
        <f t="shared" si="1021"/>
        <v>8568000</v>
      </c>
      <c r="AA1140" s="8">
        <f t="shared" si="1022"/>
        <v>5610000</v>
      </c>
      <c r="AB1140" s="8">
        <f t="shared" si="1023"/>
        <v>5610000</v>
      </c>
      <c r="AC1140" s="8">
        <f t="shared" si="1024"/>
        <v>2651000</v>
      </c>
      <c r="AD1140" s="8">
        <f t="shared" si="1025"/>
        <v>261000</v>
      </c>
      <c r="AE1140" s="8">
        <f t="shared" si="1026"/>
        <v>129000</v>
      </c>
      <c r="AF1140" s="8">
        <f t="shared" si="1027"/>
        <v>114000</v>
      </c>
      <c r="AG1140" s="8">
        <f t="shared" si="1028"/>
        <v>530000</v>
      </c>
      <c r="AH1140" s="8">
        <f t="shared" si="1029"/>
        <v>821000</v>
      </c>
      <c r="AI1140" s="8">
        <f t="shared" si="1030"/>
        <v>622000</v>
      </c>
      <c r="AJ1140" s="8">
        <f t="shared" si="1031"/>
        <v>174000</v>
      </c>
      <c r="AK1140" s="8">
        <f t="shared" si="1032"/>
        <v>307000</v>
      </c>
    </row>
    <row r="1141" spans="1:37" ht="16" x14ac:dyDescent="0.2">
      <c r="A1141" s="7" t="s">
        <v>842</v>
      </c>
      <c r="B1141" s="7" t="s">
        <v>841</v>
      </c>
      <c r="C1141" s="7" t="s">
        <v>777</v>
      </c>
      <c r="D1141" s="7" t="s">
        <v>786</v>
      </c>
      <c r="E1141" s="8">
        <v>2020</v>
      </c>
      <c r="F1141" s="8">
        <v>259</v>
      </c>
      <c r="G1141" s="8">
        <v>259</v>
      </c>
      <c r="H1141" s="8">
        <v>4361000</v>
      </c>
      <c r="I1141" s="8">
        <v>3173000</v>
      </c>
      <c r="J1141" s="8">
        <v>2040000</v>
      </c>
      <c r="K1141" s="8">
        <v>2040000</v>
      </c>
      <c r="L1141" s="8">
        <v>1132000</v>
      </c>
      <c r="M1141" s="8">
        <v>96000</v>
      </c>
      <c r="N1141" s="8">
        <v>65000</v>
      </c>
      <c r="O1141" s="8">
        <v>71000</v>
      </c>
      <c r="P1141" s="8">
        <v>152000</v>
      </c>
      <c r="Q1141" s="8">
        <v>368000</v>
      </c>
      <c r="R1141" s="8">
        <v>282000</v>
      </c>
      <c r="S1141" s="8">
        <v>98000</v>
      </c>
      <c r="T1141" s="8">
        <v>1000</v>
      </c>
      <c r="V1141" t="s">
        <v>343</v>
      </c>
      <c r="W1141" s="8">
        <f t="shared" si="1033"/>
        <v>840</v>
      </c>
      <c r="X1141" s="8">
        <f t="shared" si="1019"/>
        <v>840</v>
      </c>
      <c r="Y1141" s="8">
        <f t="shared" si="1020"/>
        <v>12253000</v>
      </c>
      <c r="Z1141" s="8">
        <f t="shared" si="1021"/>
        <v>8855000</v>
      </c>
      <c r="AA1141" s="8">
        <f t="shared" si="1022"/>
        <v>5684000</v>
      </c>
      <c r="AB1141" s="8">
        <f t="shared" si="1023"/>
        <v>5684000</v>
      </c>
      <c r="AC1141" s="8">
        <f t="shared" si="1024"/>
        <v>2895000</v>
      </c>
      <c r="AD1141" s="8">
        <f t="shared" si="1025"/>
        <v>264000</v>
      </c>
      <c r="AE1141" s="8">
        <f t="shared" si="1026"/>
        <v>135000</v>
      </c>
      <c r="AF1141" s="8">
        <f t="shared" si="1027"/>
        <v>142000</v>
      </c>
      <c r="AG1141" s="8">
        <f t="shared" si="1028"/>
        <v>422000</v>
      </c>
      <c r="AH1141" s="8">
        <f t="shared" si="1029"/>
        <v>1137000</v>
      </c>
      <c r="AI1141" s="8">
        <f t="shared" si="1030"/>
        <v>599000</v>
      </c>
      <c r="AJ1141" s="8">
        <f t="shared" si="1031"/>
        <v>196000</v>
      </c>
      <c r="AK1141" s="8">
        <f t="shared" si="1032"/>
        <v>276000</v>
      </c>
    </row>
    <row r="1142" spans="1:37" ht="16" x14ac:dyDescent="0.2">
      <c r="A1142" s="7" t="s">
        <v>842</v>
      </c>
      <c r="B1142" s="7" t="s">
        <v>841</v>
      </c>
      <c r="C1142" s="7" t="s">
        <v>777</v>
      </c>
      <c r="D1142" s="7" t="s">
        <v>786</v>
      </c>
      <c r="E1142" s="8">
        <v>2021</v>
      </c>
      <c r="F1142" s="8">
        <v>249</v>
      </c>
      <c r="G1142" s="8">
        <v>249</v>
      </c>
      <c r="H1142" s="8">
        <v>6578000</v>
      </c>
      <c r="I1142" s="8">
        <v>3097000</v>
      </c>
      <c r="J1142" s="8">
        <v>2047000</v>
      </c>
      <c r="K1142" s="8">
        <v>2047000</v>
      </c>
      <c r="L1142" s="8">
        <v>1050000</v>
      </c>
      <c r="M1142" s="8">
        <v>100000</v>
      </c>
      <c r="N1142" s="8">
        <v>66000</v>
      </c>
      <c r="O1142" s="8">
        <v>58000</v>
      </c>
      <c r="P1142" s="8">
        <v>147000</v>
      </c>
      <c r="Q1142" s="8">
        <v>305000</v>
      </c>
      <c r="R1142" s="8">
        <v>276000</v>
      </c>
      <c r="S1142" s="8">
        <v>98000</v>
      </c>
      <c r="T1142" s="8">
        <v>0</v>
      </c>
      <c r="V1142" t="s">
        <v>343</v>
      </c>
      <c r="W1142" s="8">
        <f t="shared" si="1033"/>
        <v>771</v>
      </c>
      <c r="X1142" s="8">
        <f t="shared" si="1019"/>
        <v>771</v>
      </c>
      <c r="Y1142" s="8">
        <f t="shared" si="1020"/>
        <v>19801000</v>
      </c>
      <c r="Z1142" s="8">
        <f t="shared" si="1021"/>
        <v>10097000</v>
      </c>
      <c r="AA1142" s="8">
        <f t="shared" si="1022"/>
        <v>6114000</v>
      </c>
      <c r="AB1142" s="8">
        <f t="shared" si="1023"/>
        <v>6114000</v>
      </c>
      <c r="AC1142" s="8">
        <f t="shared" si="1024"/>
        <v>3618000</v>
      </c>
      <c r="AD1142" s="8">
        <f t="shared" si="1025"/>
        <v>260000</v>
      </c>
      <c r="AE1142" s="8">
        <f t="shared" si="1026"/>
        <v>151000</v>
      </c>
      <c r="AF1142" s="8">
        <f t="shared" si="1027"/>
        <v>116000</v>
      </c>
      <c r="AG1142" s="8">
        <f t="shared" si="1028"/>
        <v>426000</v>
      </c>
      <c r="AH1142" s="8">
        <f t="shared" si="1029"/>
        <v>1876000</v>
      </c>
      <c r="AI1142" s="8">
        <f t="shared" si="1030"/>
        <v>593000</v>
      </c>
      <c r="AJ1142" s="8">
        <f t="shared" si="1031"/>
        <v>196000</v>
      </c>
      <c r="AK1142" s="8">
        <f t="shared" si="1032"/>
        <v>365000</v>
      </c>
    </row>
    <row r="1143" spans="1:37" ht="16" x14ac:dyDescent="0.2">
      <c r="A1143" s="7" t="s">
        <v>842</v>
      </c>
      <c r="B1143" s="7" t="s">
        <v>841</v>
      </c>
      <c r="C1143" s="7" t="s">
        <v>777</v>
      </c>
      <c r="D1143" s="7" t="s">
        <v>786</v>
      </c>
      <c r="E1143" s="8">
        <v>2022</v>
      </c>
      <c r="F1143" s="8">
        <v>265</v>
      </c>
      <c r="G1143" s="8">
        <v>265</v>
      </c>
      <c r="H1143" s="8">
        <v>5016000</v>
      </c>
      <c r="I1143" s="8">
        <v>3675000</v>
      </c>
      <c r="J1143" s="8">
        <v>2175000</v>
      </c>
      <c r="K1143" s="8">
        <v>2175000</v>
      </c>
      <c r="L1143" s="8">
        <v>1493000</v>
      </c>
      <c r="M1143" s="8">
        <v>107000</v>
      </c>
      <c r="N1143" s="8">
        <v>60000</v>
      </c>
      <c r="O1143" s="8">
        <v>59000</v>
      </c>
      <c r="P1143" s="8">
        <v>146000</v>
      </c>
      <c r="Q1143" s="8">
        <v>668000</v>
      </c>
      <c r="R1143" s="8">
        <v>331000</v>
      </c>
      <c r="S1143" s="8">
        <v>122000</v>
      </c>
      <c r="T1143" s="8">
        <v>7000</v>
      </c>
      <c r="V1143" t="s">
        <v>343</v>
      </c>
      <c r="W1143" s="8">
        <f>SUM(F1135,F1143)</f>
        <v>785</v>
      </c>
      <c r="X1143" s="8">
        <f t="shared" si="1019"/>
        <v>785</v>
      </c>
      <c r="Y1143" s="8">
        <f t="shared" si="1020"/>
        <v>13291000</v>
      </c>
      <c r="Z1143" s="8">
        <f t="shared" si="1021"/>
        <v>9510000</v>
      </c>
      <c r="AA1143" s="8">
        <f t="shared" si="1022"/>
        <v>5792000</v>
      </c>
      <c r="AB1143" s="8">
        <f t="shared" si="1023"/>
        <v>5792000</v>
      </c>
      <c r="AC1143" s="8">
        <f t="shared" si="1024"/>
        <v>3251000</v>
      </c>
      <c r="AD1143" s="8">
        <f t="shared" si="1025"/>
        <v>291000</v>
      </c>
      <c r="AE1143" s="8">
        <f t="shared" si="1026"/>
        <v>87000</v>
      </c>
      <c r="AF1143" s="8">
        <f t="shared" si="1027"/>
        <v>119000</v>
      </c>
      <c r="AG1143" s="8">
        <f t="shared" si="1028"/>
        <v>433000</v>
      </c>
      <c r="AH1143" s="8">
        <f t="shared" si="1029"/>
        <v>1373000</v>
      </c>
      <c r="AI1143" s="8">
        <f t="shared" si="1030"/>
        <v>704000</v>
      </c>
      <c r="AJ1143" s="8">
        <f t="shared" si="1031"/>
        <v>244000</v>
      </c>
      <c r="AK1143" s="8">
        <f t="shared" si="1032"/>
        <v>467000</v>
      </c>
    </row>
    <row r="1144" spans="1:37" x14ac:dyDescent="0.2">
      <c r="A1144" s="7" t="s">
        <v>840</v>
      </c>
      <c r="B1144" s="7" t="s">
        <v>839</v>
      </c>
      <c r="C1144" s="7" t="s">
        <v>777</v>
      </c>
      <c r="D1144" s="7" t="s">
        <v>786</v>
      </c>
      <c r="E1144" s="8">
        <v>2015</v>
      </c>
      <c r="F1144" s="8">
        <v>120</v>
      </c>
      <c r="G1144" s="8">
        <v>120</v>
      </c>
      <c r="H1144" s="8">
        <v>1572000</v>
      </c>
      <c r="I1144" s="8">
        <v>1430000</v>
      </c>
      <c r="J1144" s="8">
        <v>833000</v>
      </c>
      <c r="K1144" s="8">
        <v>833000</v>
      </c>
      <c r="L1144" s="8">
        <v>514000</v>
      </c>
      <c r="M1144" s="8">
        <v>124000</v>
      </c>
      <c r="N1144" s="8">
        <v>30000</v>
      </c>
      <c r="O1144" s="8">
        <v>81000</v>
      </c>
      <c r="P1144" s="8">
        <v>73000</v>
      </c>
      <c r="Q1144" s="8">
        <v>142000</v>
      </c>
      <c r="R1144" s="8">
        <v>64000</v>
      </c>
      <c r="S1144" s="8">
        <v>0</v>
      </c>
      <c r="T1144" s="8">
        <v>83000</v>
      </c>
    </row>
    <row r="1145" spans="1:37" x14ac:dyDescent="0.2">
      <c r="A1145" s="7" t="s">
        <v>840</v>
      </c>
      <c r="B1145" s="7" t="s">
        <v>839</v>
      </c>
      <c r="C1145" s="7" t="s">
        <v>777</v>
      </c>
      <c r="D1145" s="7" t="s">
        <v>786</v>
      </c>
      <c r="E1145" s="8">
        <v>2016</v>
      </c>
      <c r="F1145" s="8">
        <v>133</v>
      </c>
      <c r="G1145" s="8">
        <v>133</v>
      </c>
      <c r="H1145" s="8">
        <v>1588000</v>
      </c>
      <c r="I1145" s="8">
        <v>1549000</v>
      </c>
      <c r="J1145" s="8">
        <v>941000</v>
      </c>
      <c r="K1145" s="8">
        <v>941000</v>
      </c>
      <c r="L1145" s="8">
        <v>534000</v>
      </c>
      <c r="M1145" s="8">
        <v>96000</v>
      </c>
      <c r="N1145" s="8">
        <v>24000</v>
      </c>
      <c r="O1145" s="8">
        <v>83000</v>
      </c>
      <c r="P1145" s="8">
        <v>75000</v>
      </c>
      <c r="Q1145" s="8">
        <v>201000</v>
      </c>
      <c r="R1145" s="8">
        <v>55000</v>
      </c>
      <c r="S1145" s="8">
        <v>0</v>
      </c>
      <c r="T1145" s="8">
        <v>74000</v>
      </c>
    </row>
    <row r="1146" spans="1:37" x14ac:dyDescent="0.2">
      <c r="A1146" s="7" t="s">
        <v>840</v>
      </c>
      <c r="B1146" s="7" t="s">
        <v>839</v>
      </c>
      <c r="C1146" s="7" t="s">
        <v>777</v>
      </c>
      <c r="D1146" s="7" t="s">
        <v>786</v>
      </c>
      <c r="E1146" s="8">
        <v>2017</v>
      </c>
      <c r="F1146" s="8">
        <v>125</v>
      </c>
      <c r="G1146" s="8">
        <v>125</v>
      </c>
      <c r="H1146" s="8">
        <v>1630000</v>
      </c>
      <c r="I1146" s="8">
        <v>1611000</v>
      </c>
      <c r="J1146" s="8">
        <v>894000</v>
      </c>
      <c r="K1146" s="8">
        <v>894000</v>
      </c>
      <c r="L1146" s="8">
        <v>641000</v>
      </c>
      <c r="M1146" s="8">
        <v>69000</v>
      </c>
      <c r="N1146" s="8">
        <v>28000</v>
      </c>
      <c r="O1146" s="8">
        <v>112000</v>
      </c>
      <c r="P1146" s="8">
        <v>76000</v>
      </c>
      <c r="Q1146" s="8">
        <v>297000</v>
      </c>
      <c r="R1146" s="8">
        <v>59000</v>
      </c>
      <c r="S1146" s="8">
        <v>0</v>
      </c>
      <c r="T1146" s="8">
        <v>76000</v>
      </c>
    </row>
    <row r="1147" spans="1:37" x14ac:dyDescent="0.2">
      <c r="A1147" s="7" t="s">
        <v>840</v>
      </c>
      <c r="B1147" s="7" t="s">
        <v>839</v>
      </c>
      <c r="C1147" s="7" t="s">
        <v>777</v>
      </c>
      <c r="D1147" s="7" t="s">
        <v>786</v>
      </c>
      <c r="E1147" s="8">
        <v>2018</v>
      </c>
      <c r="F1147" s="8">
        <v>114</v>
      </c>
      <c r="G1147" s="8">
        <v>114</v>
      </c>
      <c r="H1147" s="8">
        <v>1628000</v>
      </c>
      <c r="I1147" s="8">
        <v>1600000</v>
      </c>
      <c r="J1147" s="8">
        <v>939000</v>
      </c>
      <c r="K1147" s="8">
        <v>939000</v>
      </c>
      <c r="L1147" s="8">
        <v>585000</v>
      </c>
      <c r="M1147" s="8">
        <v>100000</v>
      </c>
      <c r="N1147" s="8">
        <v>20000</v>
      </c>
      <c r="O1147" s="8">
        <v>95000</v>
      </c>
      <c r="P1147" s="8">
        <v>78000</v>
      </c>
      <c r="Q1147" s="8">
        <v>228000</v>
      </c>
      <c r="R1147" s="8">
        <v>64000</v>
      </c>
      <c r="S1147" s="8">
        <v>0</v>
      </c>
      <c r="T1147" s="8">
        <v>76000</v>
      </c>
    </row>
    <row r="1148" spans="1:37" x14ac:dyDescent="0.2">
      <c r="A1148" s="7" t="s">
        <v>840</v>
      </c>
      <c r="B1148" s="7" t="s">
        <v>839</v>
      </c>
      <c r="C1148" s="7" t="s">
        <v>777</v>
      </c>
      <c r="D1148" s="7" t="s">
        <v>786</v>
      </c>
      <c r="E1148" s="8">
        <v>2019</v>
      </c>
      <c r="F1148" s="8">
        <v>119</v>
      </c>
      <c r="G1148" s="8">
        <v>119</v>
      </c>
      <c r="H1148" s="8">
        <v>1888000</v>
      </c>
      <c r="I1148" s="8">
        <v>1658000</v>
      </c>
      <c r="J1148" s="8">
        <v>968000</v>
      </c>
      <c r="K1148" s="8">
        <v>968000</v>
      </c>
      <c r="L1148" s="8">
        <v>615000</v>
      </c>
      <c r="M1148" s="8">
        <v>123000</v>
      </c>
      <c r="N1148" s="8">
        <v>19000</v>
      </c>
      <c r="O1148" s="8">
        <v>105000</v>
      </c>
      <c r="P1148" s="8">
        <v>80000</v>
      </c>
      <c r="Q1148" s="8">
        <v>224000</v>
      </c>
      <c r="R1148" s="8">
        <v>64000</v>
      </c>
      <c r="S1148" s="8">
        <v>0</v>
      </c>
      <c r="T1148" s="8">
        <v>75000</v>
      </c>
    </row>
    <row r="1149" spans="1:37" x14ac:dyDescent="0.2">
      <c r="A1149" s="7" t="s">
        <v>840</v>
      </c>
      <c r="B1149" s="7" t="s">
        <v>839</v>
      </c>
      <c r="C1149" s="7" t="s">
        <v>777</v>
      </c>
      <c r="D1149" s="7" t="s">
        <v>786</v>
      </c>
      <c r="E1149" s="8">
        <v>2020</v>
      </c>
      <c r="F1149" s="8">
        <v>130</v>
      </c>
      <c r="G1149" s="8">
        <v>130</v>
      </c>
      <c r="H1149" s="8">
        <v>1815000</v>
      </c>
      <c r="I1149" s="8">
        <v>1642000</v>
      </c>
      <c r="J1149" s="8">
        <v>973000</v>
      </c>
      <c r="K1149" s="8">
        <v>973000</v>
      </c>
      <c r="L1149" s="8">
        <v>595000</v>
      </c>
      <c r="M1149" s="8">
        <v>112000</v>
      </c>
      <c r="N1149" s="8">
        <v>16000</v>
      </c>
      <c r="O1149" s="8">
        <v>104000</v>
      </c>
      <c r="P1149" s="8">
        <v>84000</v>
      </c>
      <c r="Q1149" s="8">
        <v>219000</v>
      </c>
      <c r="R1149" s="8">
        <v>60000</v>
      </c>
      <c r="S1149" s="8">
        <v>0</v>
      </c>
      <c r="T1149" s="8">
        <v>74000</v>
      </c>
    </row>
    <row r="1150" spans="1:37" x14ac:dyDescent="0.2">
      <c r="A1150" s="7" t="s">
        <v>840</v>
      </c>
      <c r="B1150" s="7" t="s">
        <v>839</v>
      </c>
      <c r="C1150" s="7" t="s">
        <v>777</v>
      </c>
      <c r="D1150" s="7" t="s">
        <v>786</v>
      </c>
      <c r="E1150" s="8">
        <v>2021</v>
      </c>
      <c r="F1150" s="8">
        <v>120</v>
      </c>
      <c r="G1150" s="8">
        <v>120</v>
      </c>
      <c r="H1150" s="8">
        <v>1890000</v>
      </c>
      <c r="I1150" s="8">
        <v>1779000</v>
      </c>
      <c r="J1150" s="8">
        <v>1107000</v>
      </c>
      <c r="K1150" s="8">
        <v>1107000</v>
      </c>
      <c r="L1150" s="8">
        <v>590000</v>
      </c>
      <c r="M1150" s="8">
        <v>105000</v>
      </c>
      <c r="N1150" s="8">
        <v>18000</v>
      </c>
      <c r="O1150" s="8">
        <v>132000</v>
      </c>
      <c r="P1150" s="8">
        <v>85000</v>
      </c>
      <c r="Q1150" s="8">
        <v>200000</v>
      </c>
      <c r="R1150" s="8">
        <v>50000</v>
      </c>
      <c r="S1150" s="8">
        <v>0</v>
      </c>
      <c r="T1150" s="8">
        <v>82000</v>
      </c>
    </row>
    <row r="1151" spans="1:37" x14ac:dyDescent="0.2">
      <c r="A1151" s="7" t="s">
        <v>840</v>
      </c>
      <c r="B1151" s="7" t="s">
        <v>839</v>
      </c>
      <c r="C1151" s="7" t="s">
        <v>777</v>
      </c>
      <c r="D1151" s="7" t="s">
        <v>786</v>
      </c>
      <c r="E1151" s="8">
        <v>2022</v>
      </c>
      <c r="F1151" s="8">
        <v>148</v>
      </c>
      <c r="G1151" s="8">
        <v>148</v>
      </c>
      <c r="H1151" s="8">
        <v>1954000</v>
      </c>
      <c r="I1151" s="8">
        <v>1832000</v>
      </c>
      <c r="J1151" s="8">
        <v>1089000</v>
      </c>
      <c r="K1151" s="8">
        <v>1089000</v>
      </c>
      <c r="L1151" s="8">
        <v>627000</v>
      </c>
      <c r="M1151" s="8">
        <v>114000</v>
      </c>
      <c r="N1151" s="8">
        <v>14000</v>
      </c>
      <c r="O1151" s="8">
        <v>124000</v>
      </c>
      <c r="P1151" s="8">
        <v>87000</v>
      </c>
      <c r="Q1151" s="8">
        <v>214000</v>
      </c>
      <c r="R1151" s="8">
        <v>74000</v>
      </c>
      <c r="S1151" s="8">
        <v>0</v>
      </c>
      <c r="T1151" s="8">
        <v>116000</v>
      </c>
    </row>
    <row r="1152" spans="1:37" ht="16" x14ac:dyDescent="0.2">
      <c r="A1152" s="7" t="s">
        <v>838</v>
      </c>
      <c r="B1152" s="7" t="s">
        <v>837</v>
      </c>
      <c r="C1152" s="7" t="s">
        <v>777</v>
      </c>
      <c r="D1152" s="7" t="s">
        <v>786</v>
      </c>
      <c r="E1152" s="8">
        <v>2015</v>
      </c>
      <c r="F1152" s="8">
        <v>56</v>
      </c>
      <c r="G1152" s="8">
        <v>56</v>
      </c>
      <c r="H1152" s="8">
        <v>1351000</v>
      </c>
      <c r="I1152" s="8">
        <v>1306000</v>
      </c>
      <c r="J1152" s="8">
        <v>895000</v>
      </c>
      <c r="K1152" s="8">
        <v>895000</v>
      </c>
      <c r="L1152" s="8">
        <v>411000</v>
      </c>
      <c r="M1152" s="8">
        <v>0</v>
      </c>
      <c r="N1152" s="8">
        <v>17000</v>
      </c>
      <c r="O1152" s="8">
        <v>152000</v>
      </c>
      <c r="P1152" s="8">
        <v>11000</v>
      </c>
      <c r="Q1152" s="8">
        <v>168000</v>
      </c>
      <c r="R1152" s="8">
        <v>46000</v>
      </c>
      <c r="S1152" s="8">
        <v>17000</v>
      </c>
      <c r="T1152" s="8">
        <v>0</v>
      </c>
      <c r="V1152" t="s">
        <v>188</v>
      </c>
      <c r="W1152" s="8">
        <f>SUM(F1144,F1152)</f>
        <v>176</v>
      </c>
      <c r="X1152" s="8">
        <f t="shared" ref="X1152:X1159" si="1034">SUM(G1144,G1152)</f>
        <v>176</v>
      </c>
      <c r="Y1152" s="8">
        <f t="shared" ref="Y1152:Y1159" si="1035">SUM(H1144,H1152)</f>
        <v>2923000</v>
      </c>
      <c r="Z1152" s="8">
        <f t="shared" ref="Z1152:Z1159" si="1036">SUM(I1144,I1152)</f>
        <v>2736000</v>
      </c>
      <c r="AA1152" s="8">
        <f t="shared" ref="AA1152:AA1159" si="1037">SUM(J1144,J1152)</f>
        <v>1728000</v>
      </c>
      <c r="AB1152" s="8">
        <f t="shared" ref="AB1152:AB1159" si="1038">SUM(K1144,K1152)</f>
        <v>1728000</v>
      </c>
      <c r="AC1152" s="8">
        <f t="shared" ref="AC1152:AC1159" si="1039">SUM(L1144,L1152)</f>
        <v>925000</v>
      </c>
      <c r="AD1152" s="8">
        <f t="shared" ref="AD1152:AD1159" si="1040">SUM(M1144,M1152)</f>
        <v>124000</v>
      </c>
      <c r="AE1152" s="8">
        <f t="shared" ref="AE1152:AE1159" si="1041">SUM(N1144,N1152)</f>
        <v>47000</v>
      </c>
      <c r="AF1152" s="8">
        <f t="shared" ref="AF1152:AF1159" si="1042">SUM(O1144,O1152)</f>
        <v>233000</v>
      </c>
      <c r="AG1152" s="8">
        <f t="shared" ref="AG1152:AG1159" si="1043">SUM(P1144,P1152)</f>
        <v>84000</v>
      </c>
      <c r="AH1152" s="8">
        <f t="shared" ref="AH1152:AH1159" si="1044">SUM(Q1144,Q1152)</f>
        <v>310000</v>
      </c>
      <c r="AI1152" s="8">
        <f t="shared" ref="AI1152:AI1159" si="1045">SUM(R1144,R1152)</f>
        <v>110000</v>
      </c>
      <c r="AJ1152" s="8">
        <f t="shared" ref="AJ1152:AJ1159" si="1046">SUM(S1144,S1152)</f>
        <v>17000</v>
      </c>
      <c r="AK1152" s="8">
        <f t="shared" ref="AK1152:AK1159" si="1047">SUM(T1144,T1152)</f>
        <v>83000</v>
      </c>
    </row>
    <row r="1153" spans="1:37" ht="16" x14ac:dyDescent="0.2">
      <c r="A1153" s="7" t="s">
        <v>838</v>
      </c>
      <c r="B1153" s="7" t="s">
        <v>837</v>
      </c>
      <c r="C1153" s="7" t="s">
        <v>777</v>
      </c>
      <c r="D1153" s="7" t="s">
        <v>786</v>
      </c>
      <c r="E1153" s="8">
        <v>2016</v>
      </c>
      <c r="F1153" s="8">
        <v>49</v>
      </c>
      <c r="G1153" s="8">
        <v>49</v>
      </c>
      <c r="H1153" s="8">
        <v>1382000</v>
      </c>
      <c r="I1153" s="8">
        <v>1329000</v>
      </c>
      <c r="J1153" s="8">
        <v>898000</v>
      </c>
      <c r="K1153" s="8">
        <v>898000</v>
      </c>
      <c r="L1153" s="8">
        <v>431000</v>
      </c>
      <c r="M1153" s="8">
        <v>0</v>
      </c>
      <c r="N1153" s="8">
        <v>20000</v>
      </c>
      <c r="O1153" s="8">
        <v>149000</v>
      </c>
      <c r="P1153" s="8">
        <v>12000</v>
      </c>
      <c r="Q1153" s="8">
        <v>184000</v>
      </c>
      <c r="R1153" s="8">
        <v>57000</v>
      </c>
      <c r="S1153" s="8">
        <v>9000</v>
      </c>
      <c r="T1153" s="8">
        <v>0</v>
      </c>
      <c r="V1153" t="s">
        <v>188</v>
      </c>
      <c r="W1153" s="8">
        <f t="shared" ref="W1153:W1158" si="1048">SUM(F1145,F1153)</f>
        <v>182</v>
      </c>
      <c r="X1153" s="8">
        <f t="shared" si="1034"/>
        <v>182</v>
      </c>
      <c r="Y1153" s="8">
        <f t="shared" si="1035"/>
        <v>2970000</v>
      </c>
      <c r="Z1153" s="8">
        <f t="shared" si="1036"/>
        <v>2878000</v>
      </c>
      <c r="AA1153" s="8">
        <f t="shared" si="1037"/>
        <v>1839000</v>
      </c>
      <c r="AB1153" s="8">
        <f t="shared" si="1038"/>
        <v>1839000</v>
      </c>
      <c r="AC1153" s="8">
        <f t="shared" si="1039"/>
        <v>965000</v>
      </c>
      <c r="AD1153" s="8">
        <f t="shared" si="1040"/>
        <v>96000</v>
      </c>
      <c r="AE1153" s="8">
        <f t="shared" si="1041"/>
        <v>44000</v>
      </c>
      <c r="AF1153" s="8">
        <f t="shared" si="1042"/>
        <v>232000</v>
      </c>
      <c r="AG1153" s="8">
        <f t="shared" si="1043"/>
        <v>87000</v>
      </c>
      <c r="AH1153" s="8">
        <f t="shared" si="1044"/>
        <v>385000</v>
      </c>
      <c r="AI1153" s="8">
        <f t="shared" si="1045"/>
        <v>112000</v>
      </c>
      <c r="AJ1153" s="8">
        <f t="shared" si="1046"/>
        <v>9000</v>
      </c>
      <c r="AK1153" s="8">
        <f t="shared" si="1047"/>
        <v>74000</v>
      </c>
    </row>
    <row r="1154" spans="1:37" ht="16" x14ac:dyDescent="0.2">
      <c r="A1154" s="7" t="s">
        <v>838</v>
      </c>
      <c r="B1154" s="7" t="s">
        <v>837</v>
      </c>
      <c r="C1154" s="7" t="s">
        <v>777</v>
      </c>
      <c r="D1154" s="7" t="s">
        <v>786</v>
      </c>
      <c r="E1154" s="8">
        <v>2017</v>
      </c>
      <c r="F1154" s="8">
        <v>49</v>
      </c>
      <c r="G1154" s="8">
        <v>49</v>
      </c>
      <c r="H1154" s="8">
        <v>1391000</v>
      </c>
      <c r="I1154" s="8">
        <v>1344000</v>
      </c>
      <c r="J1154" s="8">
        <v>877000</v>
      </c>
      <c r="K1154" s="8">
        <v>877000</v>
      </c>
      <c r="L1154" s="8">
        <v>467000</v>
      </c>
      <c r="M1154" s="8">
        <v>0</v>
      </c>
      <c r="N1154" s="8">
        <v>18000</v>
      </c>
      <c r="O1154" s="8">
        <v>147000</v>
      </c>
      <c r="P1154" s="8">
        <v>12000</v>
      </c>
      <c r="Q1154" s="8">
        <v>213000</v>
      </c>
      <c r="R1154" s="8">
        <v>71000</v>
      </c>
      <c r="S1154" s="8">
        <v>6000</v>
      </c>
      <c r="T1154" s="8">
        <v>0</v>
      </c>
      <c r="V1154" t="s">
        <v>188</v>
      </c>
      <c r="W1154" s="8">
        <f t="shared" si="1048"/>
        <v>174</v>
      </c>
      <c r="X1154" s="8">
        <f t="shared" si="1034"/>
        <v>174</v>
      </c>
      <c r="Y1154" s="8">
        <f t="shared" si="1035"/>
        <v>3021000</v>
      </c>
      <c r="Z1154" s="8">
        <f t="shared" si="1036"/>
        <v>2955000</v>
      </c>
      <c r="AA1154" s="8">
        <f t="shared" si="1037"/>
        <v>1771000</v>
      </c>
      <c r="AB1154" s="8">
        <f t="shared" si="1038"/>
        <v>1771000</v>
      </c>
      <c r="AC1154" s="8">
        <f t="shared" si="1039"/>
        <v>1108000</v>
      </c>
      <c r="AD1154" s="8">
        <f t="shared" si="1040"/>
        <v>69000</v>
      </c>
      <c r="AE1154" s="8">
        <f t="shared" si="1041"/>
        <v>46000</v>
      </c>
      <c r="AF1154" s="8">
        <f t="shared" si="1042"/>
        <v>259000</v>
      </c>
      <c r="AG1154" s="8">
        <f t="shared" si="1043"/>
        <v>88000</v>
      </c>
      <c r="AH1154" s="8">
        <f t="shared" si="1044"/>
        <v>510000</v>
      </c>
      <c r="AI1154" s="8">
        <f t="shared" si="1045"/>
        <v>130000</v>
      </c>
      <c r="AJ1154" s="8">
        <f t="shared" si="1046"/>
        <v>6000</v>
      </c>
      <c r="AK1154" s="8">
        <f t="shared" si="1047"/>
        <v>76000</v>
      </c>
    </row>
    <row r="1155" spans="1:37" ht="16" x14ac:dyDescent="0.2">
      <c r="A1155" s="7" t="s">
        <v>838</v>
      </c>
      <c r="B1155" s="7" t="s">
        <v>837</v>
      </c>
      <c r="C1155" s="7" t="s">
        <v>777</v>
      </c>
      <c r="D1155" s="7" t="s">
        <v>786</v>
      </c>
      <c r="E1155" s="8">
        <v>2018</v>
      </c>
      <c r="F1155" s="8">
        <v>55</v>
      </c>
      <c r="G1155" s="8">
        <v>55</v>
      </c>
      <c r="H1155" s="8">
        <v>1431000</v>
      </c>
      <c r="I1155" s="8">
        <v>1389000</v>
      </c>
      <c r="J1155" s="8">
        <v>933000</v>
      </c>
      <c r="K1155" s="8">
        <v>933000</v>
      </c>
      <c r="L1155" s="8">
        <v>456000</v>
      </c>
      <c r="M1155" s="8">
        <v>2000</v>
      </c>
      <c r="N1155" s="8">
        <v>17000</v>
      </c>
      <c r="O1155" s="8">
        <v>164000</v>
      </c>
      <c r="P1155" s="8">
        <v>13000</v>
      </c>
      <c r="Q1155" s="8">
        <v>191000</v>
      </c>
      <c r="R1155" s="8">
        <v>63000</v>
      </c>
      <c r="S1155" s="8">
        <v>6000</v>
      </c>
      <c r="T1155" s="8">
        <v>0</v>
      </c>
      <c r="V1155" t="s">
        <v>188</v>
      </c>
      <c r="W1155" s="8">
        <f t="shared" si="1048"/>
        <v>169</v>
      </c>
      <c r="X1155" s="8">
        <f t="shared" si="1034"/>
        <v>169</v>
      </c>
      <c r="Y1155" s="8">
        <f t="shared" si="1035"/>
        <v>3059000</v>
      </c>
      <c r="Z1155" s="8">
        <f t="shared" si="1036"/>
        <v>2989000</v>
      </c>
      <c r="AA1155" s="8">
        <f t="shared" si="1037"/>
        <v>1872000</v>
      </c>
      <c r="AB1155" s="8">
        <f t="shared" si="1038"/>
        <v>1872000</v>
      </c>
      <c r="AC1155" s="8">
        <f t="shared" si="1039"/>
        <v>1041000</v>
      </c>
      <c r="AD1155" s="8">
        <f t="shared" si="1040"/>
        <v>102000</v>
      </c>
      <c r="AE1155" s="8">
        <f t="shared" si="1041"/>
        <v>37000</v>
      </c>
      <c r="AF1155" s="8">
        <f t="shared" si="1042"/>
        <v>259000</v>
      </c>
      <c r="AG1155" s="8">
        <f t="shared" si="1043"/>
        <v>91000</v>
      </c>
      <c r="AH1155" s="8">
        <f t="shared" si="1044"/>
        <v>419000</v>
      </c>
      <c r="AI1155" s="8">
        <f t="shared" si="1045"/>
        <v>127000</v>
      </c>
      <c r="AJ1155" s="8">
        <f t="shared" si="1046"/>
        <v>6000</v>
      </c>
      <c r="AK1155" s="8">
        <f t="shared" si="1047"/>
        <v>76000</v>
      </c>
    </row>
    <row r="1156" spans="1:37" ht="16" x14ac:dyDescent="0.2">
      <c r="A1156" s="7" t="s">
        <v>838</v>
      </c>
      <c r="B1156" s="7" t="s">
        <v>837</v>
      </c>
      <c r="C1156" s="7" t="s">
        <v>777</v>
      </c>
      <c r="D1156" s="7" t="s">
        <v>786</v>
      </c>
      <c r="E1156" s="8">
        <v>2019</v>
      </c>
      <c r="F1156" s="8">
        <v>60</v>
      </c>
      <c r="G1156" s="8">
        <v>60</v>
      </c>
      <c r="H1156" s="8">
        <v>1604000</v>
      </c>
      <c r="I1156" s="8">
        <v>1442000</v>
      </c>
      <c r="J1156" s="8">
        <v>982000</v>
      </c>
      <c r="K1156" s="8">
        <v>982000</v>
      </c>
      <c r="L1156" s="8">
        <v>455000</v>
      </c>
      <c r="M1156" s="8">
        <v>2000</v>
      </c>
      <c r="N1156" s="8">
        <v>19000</v>
      </c>
      <c r="O1156" s="8">
        <v>161000</v>
      </c>
      <c r="P1156" s="8">
        <v>13000</v>
      </c>
      <c r="Q1156" s="8">
        <v>176000</v>
      </c>
      <c r="R1156" s="8">
        <v>79000</v>
      </c>
      <c r="S1156" s="8">
        <v>5000</v>
      </c>
      <c r="T1156" s="8">
        <v>5000</v>
      </c>
      <c r="V1156" t="s">
        <v>188</v>
      </c>
      <c r="W1156" s="8">
        <f t="shared" si="1048"/>
        <v>179</v>
      </c>
      <c r="X1156" s="8">
        <f t="shared" si="1034"/>
        <v>179</v>
      </c>
      <c r="Y1156" s="8">
        <f t="shared" si="1035"/>
        <v>3492000</v>
      </c>
      <c r="Z1156" s="8">
        <f t="shared" si="1036"/>
        <v>3100000</v>
      </c>
      <c r="AA1156" s="8">
        <f t="shared" si="1037"/>
        <v>1950000</v>
      </c>
      <c r="AB1156" s="8">
        <f t="shared" si="1038"/>
        <v>1950000</v>
      </c>
      <c r="AC1156" s="8">
        <f t="shared" si="1039"/>
        <v>1070000</v>
      </c>
      <c r="AD1156" s="8">
        <f t="shared" si="1040"/>
        <v>125000</v>
      </c>
      <c r="AE1156" s="8">
        <f t="shared" si="1041"/>
        <v>38000</v>
      </c>
      <c r="AF1156" s="8">
        <f t="shared" si="1042"/>
        <v>266000</v>
      </c>
      <c r="AG1156" s="8">
        <f t="shared" si="1043"/>
        <v>93000</v>
      </c>
      <c r="AH1156" s="8">
        <f t="shared" si="1044"/>
        <v>400000</v>
      </c>
      <c r="AI1156" s="8">
        <f t="shared" si="1045"/>
        <v>143000</v>
      </c>
      <c r="AJ1156" s="8">
        <f t="shared" si="1046"/>
        <v>5000</v>
      </c>
      <c r="AK1156" s="8">
        <f t="shared" si="1047"/>
        <v>80000</v>
      </c>
    </row>
    <row r="1157" spans="1:37" ht="16" x14ac:dyDescent="0.2">
      <c r="A1157" s="7" t="s">
        <v>838</v>
      </c>
      <c r="B1157" s="7" t="s">
        <v>837</v>
      </c>
      <c r="C1157" s="7" t="s">
        <v>777</v>
      </c>
      <c r="D1157" s="7" t="s">
        <v>786</v>
      </c>
      <c r="E1157" s="8">
        <v>2020</v>
      </c>
      <c r="F1157" s="8">
        <v>63</v>
      </c>
      <c r="G1157" s="8">
        <v>63</v>
      </c>
      <c r="H1157" s="8">
        <v>1411000</v>
      </c>
      <c r="I1157" s="8">
        <v>1328000</v>
      </c>
      <c r="J1157" s="8">
        <v>866000</v>
      </c>
      <c r="K1157" s="8">
        <v>866000</v>
      </c>
      <c r="L1157" s="8">
        <v>462000</v>
      </c>
      <c r="M1157" s="8">
        <v>0</v>
      </c>
      <c r="N1157" s="8">
        <v>16000</v>
      </c>
      <c r="O1157" s="8">
        <v>175000</v>
      </c>
      <c r="P1157" s="8">
        <v>13000</v>
      </c>
      <c r="Q1157" s="8">
        <v>183000</v>
      </c>
      <c r="R1157" s="8">
        <v>71000</v>
      </c>
      <c r="S1157" s="8">
        <v>4000</v>
      </c>
      <c r="T1157" s="8">
        <v>0</v>
      </c>
      <c r="V1157" t="s">
        <v>188</v>
      </c>
      <c r="W1157" s="8">
        <f t="shared" si="1048"/>
        <v>193</v>
      </c>
      <c r="X1157" s="8">
        <f t="shared" si="1034"/>
        <v>193</v>
      </c>
      <c r="Y1157" s="8">
        <f t="shared" si="1035"/>
        <v>3226000</v>
      </c>
      <c r="Z1157" s="8">
        <f t="shared" si="1036"/>
        <v>2970000</v>
      </c>
      <c r="AA1157" s="8">
        <f t="shared" si="1037"/>
        <v>1839000</v>
      </c>
      <c r="AB1157" s="8">
        <f t="shared" si="1038"/>
        <v>1839000</v>
      </c>
      <c r="AC1157" s="8">
        <f t="shared" si="1039"/>
        <v>1057000</v>
      </c>
      <c r="AD1157" s="8">
        <f t="shared" si="1040"/>
        <v>112000</v>
      </c>
      <c r="AE1157" s="8">
        <f t="shared" si="1041"/>
        <v>32000</v>
      </c>
      <c r="AF1157" s="8">
        <f t="shared" si="1042"/>
        <v>279000</v>
      </c>
      <c r="AG1157" s="8">
        <f t="shared" si="1043"/>
        <v>97000</v>
      </c>
      <c r="AH1157" s="8">
        <f t="shared" si="1044"/>
        <v>402000</v>
      </c>
      <c r="AI1157" s="8">
        <f t="shared" si="1045"/>
        <v>131000</v>
      </c>
      <c r="AJ1157" s="8">
        <f t="shared" si="1046"/>
        <v>4000</v>
      </c>
      <c r="AK1157" s="8">
        <f t="shared" si="1047"/>
        <v>74000</v>
      </c>
    </row>
    <row r="1158" spans="1:37" ht="16" x14ac:dyDescent="0.2">
      <c r="A1158" s="7" t="s">
        <v>838</v>
      </c>
      <c r="B1158" s="7" t="s">
        <v>837</v>
      </c>
      <c r="C1158" s="7" t="s">
        <v>777</v>
      </c>
      <c r="D1158" s="7" t="s">
        <v>786</v>
      </c>
      <c r="E1158" s="8">
        <v>2021</v>
      </c>
      <c r="F1158" s="8">
        <v>68</v>
      </c>
      <c r="G1158" s="8">
        <v>68</v>
      </c>
      <c r="H1158" s="8">
        <v>1434000</v>
      </c>
      <c r="I1158" s="8">
        <v>1348000</v>
      </c>
      <c r="J1158" s="8">
        <v>840000</v>
      </c>
      <c r="K1158" s="8">
        <v>840000</v>
      </c>
      <c r="L1158" s="8">
        <v>507000</v>
      </c>
      <c r="M1158" s="8">
        <v>0</v>
      </c>
      <c r="N1158" s="8">
        <v>16000</v>
      </c>
      <c r="O1158" s="8">
        <v>200000</v>
      </c>
      <c r="P1158" s="8">
        <v>13000</v>
      </c>
      <c r="Q1158" s="8">
        <v>210000</v>
      </c>
      <c r="R1158" s="8">
        <v>62000</v>
      </c>
      <c r="S1158" s="8">
        <v>6000</v>
      </c>
      <c r="T1158" s="8">
        <v>1000</v>
      </c>
      <c r="V1158" t="s">
        <v>188</v>
      </c>
      <c r="W1158" s="8">
        <f t="shared" si="1048"/>
        <v>188</v>
      </c>
      <c r="X1158" s="8">
        <f t="shared" si="1034"/>
        <v>188</v>
      </c>
      <c r="Y1158" s="8">
        <f t="shared" si="1035"/>
        <v>3324000</v>
      </c>
      <c r="Z1158" s="8">
        <f t="shared" si="1036"/>
        <v>3127000</v>
      </c>
      <c r="AA1158" s="8">
        <f t="shared" si="1037"/>
        <v>1947000</v>
      </c>
      <c r="AB1158" s="8">
        <f t="shared" si="1038"/>
        <v>1947000</v>
      </c>
      <c r="AC1158" s="8">
        <f t="shared" si="1039"/>
        <v>1097000</v>
      </c>
      <c r="AD1158" s="8">
        <f t="shared" si="1040"/>
        <v>105000</v>
      </c>
      <c r="AE1158" s="8">
        <f t="shared" si="1041"/>
        <v>34000</v>
      </c>
      <c r="AF1158" s="8">
        <f t="shared" si="1042"/>
        <v>332000</v>
      </c>
      <c r="AG1158" s="8">
        <f t="shared" si="1043"/>
        <v>98000</v>
      </c>
      <c r="AH1158" s="8">
        <f t="shared" si="1044"/>
        <v>410000</v>
      </c>
      <c r="AI1158" s="8">
        <f t="shared" si="1045"/>
        <v>112000</v>
      </c>
      <c r="AJ1158" s="8">
        <f t="shared" si="1046"/>
        <v>6000</v>
      </c>
      <c r="AK1158" s="8">
        <f t="shared" si="1047"/>
        <v>83000</v>
      </c>
    </row>
    <row r="1159" spans="1:37" ht="16" x14ac:dyDescent="0.2">
      <c r="A1159" s="7" t="s">
        <v>838</v>
      </c>
      <c r="B1159" s="7" t="s">
        <v>837</v>
      </c>
      <c r="C1159" s="7" t="s">
        <v>777</v>
      </c>
      <c r="D1159" s="7" t="s">
        <v>786</v>
      </c>
      <c r="E1159" s="8">
        <v>2022</v>
      </c>
      <c r="F1159" s="8">
        <v>69</v>
      </c>
      <c r="G1159" s="8">
        <v>69</v>
      </c>
      <c r="H1159" s="8">
        <v>1593000</v>
      </c>
      <c r="I1159" s="8">
        <v>1556000</v>
      </c>
      <c r="J1159" s="8">
        <v>998000</v>
      </c>
      <c r="K1159" s="8">
        <v>998000</v>
      </c>
      <c r="L1159" s="8">
        <v>558000</v>
      </c>
      <c r="M1159" s="8">
        <v>6000</v>
      </c>
      <c r="N1159" s="8">
        <v>9000</v>
      </c>
      <c r="O1159" s="8">
        <v>210000</v>
      </c>
      <c r="P1159" s="8">
        <v>14000</v>
      </c>
      <c r="Q1159" s="8">
        <v>218000</v>
      </c>
      <c r="R1159" s="8">
        <v>98000</v>
      </c>
      <c r="S1159" s="8">
        <v>3000</v>
      </c>
      <c r="T1159" s="8">
        <v>0</v>
      </c>
      <c r="V1159" t="s">
        <v>188</v>
      </c>
      <c r="W1159" s="8">
        <f>SUM(F1151,F1159)</f>
        <v>217</v>
      </c>
      <c r="X1159" s="8">
        <f t="shared" si="1034"/>
        <v>217</v>
      </c>
      <c r="Y1159" s="8">
        <f t="shared" si="1035"/>
        <v>3547000</v>
      </c>
      <c r="Z1159" s="8">
        <f t="shared" si="1036"/>
        <v>3388000</v>
      </c>
      <c r="AA1159" s="8">
        <f t="shared" si="1037"/>
        <v>2087000</v>
      </c>
      <c r="AB1159" s="8">
        <f t="shared" si="1038"/>
        <v>2087000</v>
      </c>
      <c r="AC1159" s="8">
        <f t="shared" si="1039"/>
        <v>1185000</v>
      </c>
      <c r="AD1159" s="8">
        <f t="shared" si="1040"/>
        <v>120000</v>
      </c>
      <c r="AE1159" s="8">
        <f t="shared" si="1041"/>
        <v>23000</v>
      </c>
      <c r="AF1159" s="8">
        <f t="shared" si="1042"/>
        <v>334000</v>
      </c>
      <c r="AG1159" s="8">
        <f t="shared" si="1043"/>
        <v>101000</v>
      </c>
      <c r="AH1159" s="8">
        <f t="shared" si="1044"/>
        <v>432000</v>
      </c>
      <c r="AI1159" s="8">
        <f t="shared" si="1045"/>
        <v>172000</v>
      </c>
      <c r="AJ1159" s="8">
        <f t="shared" si="1046"/>
        <v>3000</v>
      </c>
      <c r="AK1159" s="8">
        <f t="shared" si="1047"/>
        <v>116000</v>
      </c>
    </row>
    <row r="1160" spans="1:37" x14ac:dyDescent="0.2">
      <c r="A1160" s="7" t="s">
        <v>1115</v>
      </c>
      <c r="B1160" s="7" t="s">
        <v>1114</v>
      </c>
      <c r="C1160" s="7" t="s">
        <v>777</v>
      </c>
      <c r="D1160" s="7" t="s">
        <v>786</v>
      </c>
      <c r="E1160" s="8">
        <v>2015</v>
      </c>
      <c r="F1160" s="8">
        <v>131</v>
      </c>
      <c r="G1160" s="8">
        <v>131</v>
      </c>
      <c r="H1160" s="8">
        <v>1652000</v>
      </c>
      <c r="I1160" s="8">
        <v>1633000</v>
      </c>
      <c r="J1160" s="8">
        <v>880000</v>
      </c>
      <c r="K1160" s="8">
        <v>880000</v>
      </c>
      <c r="L1160" s="8">
        <v>633000</v>
      </c>
      <c r="M1160" s="8">
        <v>41000</v>
      </c>
      <c r="N1160" s="8">
        <v>0</v>
      </c>
      <c r="O1160" s="8">
        <v>81000</v>
      </c>
      <c r="P1160" s="8">
        <v>136000</v>
      </c>
      <c r="Q1160" s="8">
        <v>128000</v>
      </c>
      <c r="R1160" s="8">
        <v>179000</v>
      </c>
      <c r="S1160" s="8">
        <v>68000</v>
      </c>
      <c r="T1160" s="8">
        <v>120000</v>
      </c>
    </row>
    <row r="1161" spans="1:37" x14ac:dyDescent="0.2">
      <c r="A1161" s="7" t="s">
        <v>1115</v>
      </c>
      <c r="B1161" s="7" t="s">
        <v>1114</v>
      </c>
      <c r="C1161" s="7" t="s">
        <v>777</v>
      </c>
      <c r="D1161" s="7" t="s">
        <v>786</v>
      </c>
      <c r="E1161" s="8">
        <v>2016</v>
      </c>
      <c r="F1161" s="8">
        <v>142</v>
      </c>
      <c r="G1161" s="8">
        <v>142</v>
      </c>
      <c r="H1161" s="8">
        <v>1649000</v>
      </c>
      <c r="I1161" s="8">
        <v>1624000</v>
      </c>
      <c r="J1161" s="8">
        <v>887000</v>
      </c>
      <c r="K1161" s="8">
        <v>887000</v>
      </c>
      <c r="L1161" s="8">
        <v>596000</v>
      </c>
      <c r="M1161" s="8">
        <v>35000</v>
      </c>
      <c r="N1161" s="8">
        <v>0</v>
      </c>
      <c r="O1161" s="8">
        <v>54000</v>
      </c>
      <c r="P1161" s="8">
        <v>133000</v>
      </c>
      <c r="Q1161" s="8">
        <v>136000</v>
      </c>
      <c r="R1161" s="8">
        <v>178000</v>
      </c>
      <c r="S1161" s="8">
        <v>60000</v>
      </c>
      <c r="T1161" s="8">
        <v>141000</v>
      </c>
    </row>
    <row r="1162" spans="1:37" x14ac:dyDescent="0.2">
      <c r="A1162" s="7" t="s">
        <v>1115</v>
      </c>
      <c r="B1162" s="7" t="s">
        <v>1114</v>
      </c>
      <c r="C1162" s="7" t="s">
        <v>777</v>
      </c>
      <c r="D1162" s="7" t="s">
        <v>786</v>
      </c>
      <c r="E1162" s="8">
        <v>2017</v>
      </c>
      <c r="F1162" s="8">
        <v>144</v>
      </c>
      <c r="G1162" s="8">
        <v>144</v>
      </c>
      <c r="H1162" s="8">
        <v>1673000</v>
      </c>
      <c r="I1162" s="8">
        <v>1624000</v>
      </c>
      <c r="J1162" s="8">
        <v>921000</v>
      </c>
      <c r="K1162" s="8">
        <v>921000</v>
      </c>
      <c r="L1162" s="8">
        <v>596000</v>
      </c>
      <c r="M1162" s="8">
        <v>42000</v>
      </c>
      <c r="N1162" s="8">
        <v>0</v>
      </c>
      <c r="O1162" s="8">
        <v>53000</v>
      </c>
      <c r="P1162" s="8">
        <v>130000</v>
      </c>
      <c r="Q1162" s="8">
        <v>123000</v>
      </c>
      <c r="R1162" s="8">
        <v>193000</v>
      </c>
      <c r="S1162" s="8">
        <v>55000</v>
      </c>
      <c r="T1162" s="8">
        <v>107000</v>
      </c>
    </row>
    <row r="1163" spans="1:37" x14ac:dyDescent="0.2">
      <c r="A1163" s="7" t="s">
        <v>1115</v>
      </c>
      <c r="B1163" s="7" t="s">
        <v>1114</v>
      </c>
      <c r="C1163" s="7" t="s">
        <v>777</v>
      </c>
      <c r="D1163" s="7" t="s">
        <v>786</v>
      </c>
      <c r="E1163" s="8">
        <v>2018</v>
      </c>
      <c r="F1163" s="8">
        <v>134</v>
      </c>
      <c r="G1163" s="8">
        <v>134</v>
      </c>
      <c r="H1163" s="8">
        <v>1628000</v>
      </c>
      <c r="I1163" s="8">
        <v>1585000</v>
      </c>
      <c r="J1163" s="8">
        <v>847000</v>
      </c>
      <c r="K1163" s="8">
        <v>847000</v>
      </c>
      <c r="L1163" s="8">
        <v>642000</v>
      </c>
      <c r="M1163" s="8">
        <v>23000</v>
      </c>
      <c r="N1163" s="8">
        <v>0</v>
      </c>
      <c r="O1163" s="8">
        <v>67000</v>
      </c>
      <c r="P1163" s="8">
        <v>150000</v>
      </c>
      <c r="Q1163" s="8">
        <v>131000</v>
      </c>
      <c r="R1163" s="8">
        <v>185000</v>
      </c>
      <c r="S1163" s="8">
        <v>86000</v>
      </c>
      <c r="T1163" s="8">
        <v>96000</v>
      </c>
    </row>
    <row r="1164" spans="1:37" x14ac:dyDescent="0.2">
      <c r="A1164" s="7" t="s">
        <v>1115</v>
      </c>
      <c r="B1164" s="7" t="s">
        <v>1114</v>
      </c>
      <c r="C1164" s="7" t="s">
        <v>777</v>
      </c>
      <c r="D1164" s="7" t="s">
        <v>786</v>
      </c>
      <c r="E1164" s="8">
        <v>2019</v>
      </c>
      <c r="F1164" s="8">
        <v>136</v>
      </c>
      <c r="G1164" s="8">
        <v>136</v>
      </c>
      <c r="H1164" s="8">
        <v>1722000</v>
      </c>
      <c r="I1164" s="8">
        <v>1658000</v>
      </c>
      <c r="J1164" s="8">
        <v>861000</v>
      </c>
      <c r="K1164" s="8">
        <v>861000</v>
      </c>
      <c r="L1164" s="8">
        <v>672000</v>
      </c>
      <c r="M1164" s="8">
        <v>30000</v>
      </c>
      <c r="N1164" s="8">
        <v>1000</v>
      </c>
      <c r="O1164" s="8">
        <v>60000</v>
      </c>
      <c r="P1164" s="8">
        <v>208000</v>
      </c>
      <c r="Q1164" s="8">
        <v>97000</v>
      </c>
      <c r="R1164" s="8">
        <v>200000</v>
      </c>
      <c r="S1164" s="8">
        <v>76000</v>
      </c>
      <c r="T1164" s="8">
        <v>125000</v>
      </c>
    </row>
    <row r="1165" spans="1:37" x14ac:dyDescent="0.2">
      <c r="A1165" s="7" t="s">
        <v>1115</v>
      </c>
      <c r="B1165" s="7" t="s">
        <v>1114</v>
      </c>
      <c r="C1165" s="7" t="s">
        <v>777</v>
      </c>
      <c r="D1165" s="7" t="s">
        <v>786</v>
      </c>
      <c r="E1165" s="8">
        <v>2020</v>
      </c>
      <c r="F1165" s="8">
        <v>142</v>
      </c>
      <c r="G1165" s="8">
        <v>142</v>
      </c>
      <c r="H1165" s="8">
        <v>1585000</v>
      </c>
      <c r="I1165" s="8">
        <v>1585000</v>
      </c>
      <c r="J1165" s="8">
        <v>931000</v>
      </c>
      <c r="K1165" s="8">
        <v>931000</v>
      </c>
      <c r="L1165" s="8">
        <v>550000</v>
      </c>
      <c r="M1165" s="8">
        <v>24000</v>
      </c>
      <c r="N1165" s="8">
        <v>1000</v>
      </c>
      <c r="O1165" s="8">
        <v>75000</v>
      </c>
      <c r="P1165" s="8">
        <v>63000</v>
      </c>
      <c r="Q1165" s="8">
        <v>88000</v>
      </c>
      <c r="R1165" s="8">
        <v>201000</v>
      </c>
      <c r="S1165" s="8">
        <v>98000</v>
      </c>
      <c r="T1165" s="8">
        <v>104000</v>
      </c>
    </row>
    <row r="1166" spans="1:37" x14ac:dyDescent="0.2">
      <c r="A1166" s="7" t="s">
        <v>1115</v>
      </c>
      <c r="B1166" s="7" t="s">
        <v>1114</v>
      </c>
      <c r="C1166" s="7" t="s">
        <v>777</v>
      </c>
      <c r="D1166" s="7" t="s">
        <v>786</v>
      </c>
      <c r="E1166" s="8">
        <v>2021</v>
      </c>
      <c r="F1166" s="8">
        <v>130</v>
      </c>
      <c r="G1166" s="8">
        <v>130</v>
      </c>
      <c r="H1166" s="8">
        <v>1710000</v>
      </c>
      <c r="I1166" s="8">
        <v>1699000</v>
      </c>
      <c r="J1166" s="8">
        <v>921000</v>
      </c>
      <c r="K1166" s="8">
        <v>921000</v>
      </c>
      <c r="L1166" s="8">
        <v>649000</v>
      </c>
      <c r="M1166" s="8">
        <v>26000</v>
      </c>
      <c r="N1166" s="8">
        <v>0</v>
      </c>
      <c r="O1166" s="8">
        <v>63000</v>
      </c>
      <c r="P1166" s="8">
        <v>57000</v>
      </c>
      <c r="Q1166" s="8">
        <v>189000</v>
      </c>
      <c r="R1166" s="8">
        <v>209000</v>
      </c>
      <c r="S1166" s="8">
        <v>105000</v>
      </c>
      <c r="T1166" s="8">
        <v>129000</v>
      </c>
    </row>
    <row r="1167" spans="1:37" x14ac:dyDescent="0.2">
      <c r="A1167" s="7" t="s">
        <v>1115</v>
      </c>
      <c r="B1167" s="7" t="s">
        <v>1114</v>
      </c>
      <c r="C1167" s="7" t="s">
        <v>777</v>
      </c>
      <c r="D1167" s="7" t="s">
        <v>786</v>
      </c>
      <c r="E1167" s="8">
        <v>2022</v>
      </c>
      <c r="F1167" s="8">
        <v>150</v>
      </c>
      <c r="G1167" s="8">
        <v>150</v>
      </c>
      <c r="H1167" s="8">
        <v>1978000</v>
      </c>
      <c r="I1167" s="8">
        <v>1936000</v>
      </c>
      <c r="J1167" s="8">
        <v>1079000</v>
      </c>
      <c r="K1167" s="8">
        <v>1079000</v>
      </c>
      <c r="L1167" s="8">
        <v>676000</v>
      </c>
      <c r="M1167" s="8">
        <v>28000</v>
      </c>
      <c r="N1167" s="8">
        <v>0</v>
      </c>
      <c r="O1167" s="8">
        <v>67000</v>
      </c>
      <c r="P1167" s="8">
        <v>58000</v>
      </c>
      <c r="Q1167" s="8">
        <v>232000</v>
      </c>
      <c r="R1167" s="8">
        <v>223000</v>
      </c>
      <c r="S1167" s="8">
        <v>68000</v>
      </c>
      <c r="T1167" s="8">
        <v>181000</v>
      </c>
    </row>
    <row r="1168" spans="1:37" ht="16" x14ac:dyDescent="0.2">
      <c r="A1168" s="7" t="s">
        <v>1113</v>
      </c>
      <c r="B1168" s="7" t="s">
        <v>1112</v>
      </c>
      <c r="C1168" s="7" t="s">
        <v>777</v>
      </c>
      <c r="D1168" s="7" t="s">
        <v>786</v>
      </c>
      <c r="E1168" s="8">
        <v>2015</v>
      </c>
      <c r="F1168" s="8">
        <v>78</v>
      </c>
      <c r="G1168" s="8">
        <v>78</v>
      </c>
      <c r="H1168" s="8">
        <v>1314000</v>
      </c>
      <c r="I1168" s="8">
        <v>1241000</v>
      </c>
      <c r="J1168" s="8">
        <v>716000</v>
      </c>
      <c r="K1168" s="8">
        <v>716000</v>
      </c>
      <c r="L1168" s="8">
        <v>488000</v>
      </c>
      <c r="M1168" s="8">
        <v>28000</v>
      </c>
      <c r="N1168" s="8">
        <v>0</v>
      </c>
      <c r="O1168" s="8">
        <v>61000</v>
      </c>
      <c r="P1168" s="8">
        <v>93000</v>
      </c>
      <c r="Q1168" s="8">
        <v>160000</v>
      </c>
      <c r="R1168" s="8">
        <v>94000</v>
      </c>
      <c r="S1168" s="8">
        <v>52000</v>
      </c>
      <c r="T1168" s="8">
        <v>37000</v>
      </c>
      <c r="V1168" t="s">
        <v>222</v>
      </c>
      <c r="W1168" s="8">
        <f>SUM(F1160,F1168)</f>
        <v>209</v>
      </c>
      <c r="X1168" s="8">
        <f t="shared" ref="X1168:X1175" si="1049">SUM(G1160,G1168)</f>
        <v>209</v>
      </c>
      <c r="Y1168" s="8">
        <f t="shared" ref="Y1168:Y1175" si="1050">SUM(H1160,H1168)</f>
        <v>2966000</v>
      </c>
      <c r="Z1168" s="8">
        <f t="shared" ref="Z1168:Z1175" si="1051">SUM(I1160,I1168)</f>
        <v>2874000</v>
      </c>
      <c r="AA1168" s="8">
        <f t="shared" ref="AA1168:AA1175" si="1052">SUM(J1160,J1168)</f>
        <v>1596000</v>
      </c>
      <c r="AB1168" s="8">
        <f t="shared" ref="AB1168:AB1175" si="1053">SUM(K1160,K1168)</f>
        <v>1596000</v>
      </c>
      <c r="AC1168" s="8">
        <f t="shared" ref="AC1168:AC1175" si="1054">SUM(L1160,L1168)</f>
        <v>1121000</v>
      </c>
      <c r="AD1168" s="8">
        <f t="shared" ref="AD1168:AD1175" si="1055">SUM(M1160,M1168)</f>
        <v>69000</v>
      </c>
      <c r="AE1168" s="8">
        <f t="shared" ref="AE1168:AE1175" si="1056">SUM(N1160,N1168)</f>
        <v>0</v>
      </c>
      <c r="AF1168" s="8">
        <f t="shared" ref="AF1168:AF1175" si="1057">SUM(O1160,O1168)</f>
        <v>142000</v>
      </c>
      <c r="AG1168" s="8">
        <f t="shared" ref="AG1168:AG1175" si="1058">SUM(P1160,P1168)</f>
        <v>229000</v>
      </c>
      <c r="AH1168" s="8">
        <f t="shared" ref="AH1168:AH1175" si="1059">SUM(Q1160,Q1168)</f>
        <v>288000</v>
      </c>
      <c r="AI1168" s="8">
        <f t="shared" ref="AI1168:AI1175" si="1060">SUM(R1160,R1168)</f>
        <v>273000</v>
      </c>
      <c r="AJ1168" s="8">
        <f t="shared" ref="AJ1168:AJ1175" si="1061">SUM(S1160,S1168)</f>
        <v>120000</v>
      </c>
      <c r="AK1168" s="8">
        <f t="shared" ref="AK1168:AK1175" si="1062">SUM(T1160,T1168)</f>
        <v>157000</v>
      </c>
    </row>
    <row r="1169" spans="1:37" ht="16" x14ac:dyDescent="0.2">
      <c r="A1169" s="7" t="s">
        <v>1113</v>
      </c>
      <c r="B1169" s="7" t="s">
        <v>1112</v>
      </c>
      <c r="C1169" s="7" t="s">
        <v>777</v>
      </c>
      <c r="D1169" s="7" t="s">
        <v>786</v>
      </c>
      <c r="E1169" s="8">
        <v>2016</v>
      </c>
      <c r="F1169" s="8">
        <v>68</v>
      </c>
      <c r="G1169" s="8">
        <v>68</v>
      </c>
      <c r="H1169" s="8">
        <v>1319000</v>
      </c>
      <c r="I1169" s="8">
        <v>1289000</v>
      </c>
      <c r="J1169" s="8">
        <v>760000</v>
      </c>
      <c r="K1169" s="8">
        <v>760000</v>
      </c>
      <c r="L1169" s="8">
        <v>502000</v>
      </c>
      <c r="M1169" s="8">
        <v>40000</v>
      </c>
      <c r="N1169" s="8">
        <v>0</v>
      </c>
      <c r="O1169" s="8">
        <v>56000</v>
      </c>
      <c r="P1169" s="8">
        <v>99000</v>
      </c>
      <c r="Q1169" s="8">
        <v>155000</v>
      </c>
      <c r="R1169" s="8">
        <v>91000</v>
      </c>
      <c r="S1169" s="8">
        <v>61000</v>
      </c>
      <c r="T1169" s="8">
        <v>27000</v>
      </c>
      <c r="V1169" t="s">
        <v>222</v>
      </c>
      <c r="W1169" s="8">
        <f t="shared" ref="W1169:W1174" si="1063">SUM(F1161,F1169)</f>
        <v>210</v>
      </c>
      <c r="X1169" s="8">
        <f t="shared" si="1049"/>
        <v>210</v>
      </c>
      <c r="Y1169" s="8">
        <f t="shared" si="1050"/>
        <v>2968000</v>
      </c>
      <c r="Z1169" s="8">
        <f t="shared" si="1051"/>
        <v>2913000</v>
      </c>
      <c r="AA1169" s="8">
        <f t="shared" si="1052"/>
        <v>1647000</v>
      </c>
      <c r="AB1169" s="8">
        <f t="shared" si="1053"/>
        <v>1647000</v>
      </c>
      <c r="AC1169" s="8">
        <f t="shared" si="1054"/>
        <v>1098000</v>
      </c>
      <c r="AD1169" s="8">
        <f t="shared" si="1055"/>
        <v>75000</v>
      </c>
      <c r="AE1169" s="8">
        <f t="shared" si="1056"/>
        <v>0</v>
      </c>
      <c r="AF1169" s="8">
        <f t="shared" si="1057"/>
        <v>110000</v>
      </c>
      <c r="AG1169" s="8">
        <f t="shared" si="1058"/>
        <v>232000</v>
      </c>
      <c r="AH1169" s="8">
        <f t="shared" si="1059"/>
        <v>291000</v>
      </c>
      <c r="AI1169" s="8">
        <f t="shared" si="1060"/>
        <v>269000</v>
      </c>
      <c r="AJ1169" s="8">
        <f t="shared" si="1061"/>
        <v>121000</v>
      </c>
      <c r="AK1169" s="8">
        <f t="shared" si="1062"/>
        <v>168000</v>
      </c>
    </row>
    <row r="1170" spans="1:37" ht="16" x14ac:dyDescent="0.2">
      <c r="A1170" s="7" t="s">
        <v>1113</v>
      </c>
      <c r="B1170" s="7" t="s">
        <v>1112</v>
      </c>
      <c r="C1170" s="7" t="s">
        <v>777</v>
      </c>
      <c r="D1170" s="7" t="s">
        <v>786</v>
      </c>
      <c r="E1170" s="8">
        <v>2017</v>
      </c>
      <c r="F1170" s="8">
        <v>66</v>
      </c>
      <c r="G1170" s="8">
        <v>66</v>
      </c>
      <c r="H1170" s="8">
        <v>1258000</v>
      </c>
      <c r="I1170" s="8">
        <v>1235000</v>
      </c>
      <c r="J1170" s="8">
        <v>709000</v>
      </c>
      <c r="K1170" s="8">
        <v>709000</v>
      </c>
      <c r="L1170" s="8">
        <v>496000</v>
      </c>
      <c r="M1170" s="8">
        <v>47000</v>
      </c>
      <c r="N1170" s="8">
        <v>0</v>
      </c>
      <c r="O1170" s="8">
        <v>54000</v>
      </c>
      <c r="P1170" s="8">
        <v>107000</v>
      </c>
      <c r="Q1170" s="8">
        <v>150000</v>
      </c>
      <c r="R1170" s="8">
        <v>95000</v>
      </c>
      <c r="S1170" s="8">
        <v>43000</v>
      </c>
      <c r="T1170" s="8">
        <v>30000</v>
      </c>
      <c r="V1170" t="s">
        <v>222</v>
      </c>
      <c r="W1170" s="8">
        <f t="shared" si="1063"/>
        <v>210</v>
      </c>
      <c r="X1170" s="8">
        <f t="shared" si="1049"/>
        <v>210</v>
      </c>
      <c r="Y1170" s="8">
        <f t="shared" si="1050"/>
        <v>2931000</v>
      </c>
      <c r="Z1170" s="8">
        <f t="shared" si="1051"/>
        <v>2859000</v>
      </c>
      <c r="AA1170" s="8">
        <f t="shared" si="1052"/>
        <v>1630000</v>
      </c>
      <c r="AB1170" s="8">
        <f t="shared" si="1053"/>
        <v>1630000</v>
      </c>
      <c r="AC1170" s="8">
        <f t="shared" si="1054"/>
        <v>1092000</v>
      </c>
      <c r="AD1170" s="8">
        <f t="shared" si="1055"/>
        <v>89000</v>
      </c>
      <c r="AE1170" s="8">
        <f t="shared" si="1056"/>
        <v>0</v>
      </c>
      <c r="AF1170" s="8">
        <f t="shared" si="1057"/>
        <v>107000</v>
      </c>
      <c r="AG1170" s="8">
        <f t="shared" si="1058"/>
        <v>237000</v>
      </c>
      <c r="AH1170" s="8">
        <f t="shared" si="1059"/>
        <v>273000</v>
      </c>
      <c r="AI1170" s="8">
        <f t="shared" si="1060"/>
        <v>288000</v>
      </c>
      <c r="AJ1170" s="8">
        <f t="shared" si="1061"/>
        <v>98000</v>
      </c>
      <c r="AK1170" s="8">
        <f t="shared" si="1062"/>
        <v>137000</v>
      </c>
    </row>
    <row r="1171" spans="1:37" ht="16" x14ac:dyDescent="0.2">
      <c r="A1171" s="7" t="s">
        <v>1113</v>
      </c>
      <c r="B1171" s="7" t="s">
        <v>1112</v>
      </c>
      <c r="C1171" s="7" t="s">
        <v>777</v>
      </c>
      <c r="D1171" s="7" t="s">
        <v>786</v>
      </c>
      <c r="E1171" s="8">
        <v>2018</v>
      </c>
      <c r="F1171" s="8">
        <v>59</v>
      </c>
      <c r="G1171" s="8">
        <v>59</v>
      </c>
      <c r="H1171" s="8">
        <v>1373000</v>
      </c>
      <c r="I1171" s="8">
        <v>1283000</v>
      </c>
      <c r="J1171" s="8">
        <v>723000</v>
      </c>
      <c r="K1171" s="8">
        <v>723000</v>
      </c>
      <c r="L1171" s="8">
        <v>536000</v>
      </c>
      <c r="M1171" s="8">
        <v>28000</v>
      </c>
      <c r="N1171" s="8">
        <v>0</v>
      </c>
      <c r="O1171" s="8">
        <v>60000</v>
      </c>
      <c r="P1171" s="8">
        <v>111000</v>
      </c>
      <c r="Q1171" s="8">
        <v>154000</v>
      </c>
      <c r="R1171" s="8">
        <v>99000</v>
      </c>
      <c r="S1171" s="8">
        <v>84000</v>
      </c>
      <c r="T1171" s="8">
        <v>24000</v>
      </c>
      <c r="V1171" t="s">
        <v>222</v>
      </c>
      <c r="W1171" s="8">
        <f t="shared" si="1063"/>
        <v>193</v>
      </c>
      <c r="X1171" s="8">
        <f t="shared" si="1049"/>
        <v>193</v>
      </c>
      <c r="Y1171" s="8">
        <f t="shared" si="1050"/>
        <v>3001000</v>
      </c>
      <c r="Z1171" s="8">
        <f t="shared" si="1051"/>
        <v>2868000</v>
      </c>
      <c r="AA1171" s="8">
        <f t="shared" si="1052"/>
        <v>1570000</v>
      </c>
      <c r="AB1171" s="8">
        <f t="shared" si="1053"/>
        <v>1570000</v>
      </c>
      <c r="AC1171" s="8">
        <f t="shared" si="1054"/>
        <v>1178000</v>
      </c>
      <c r="AD1171" s="8">
        <f t="shared" si="1055"/>
        <v>51000</v>
      </c>
      <c r="AE1171" s="8">
        <f t="shared" si="1056"/>
        <v>0</v>
      </c>
      <c r="AF1171" s="8">
        <f t="shared" si="1057"/>
        <v>127000</v>
      </c>
      <c r="AG1171" s="8">
        <f t="shared" si="1058"/>
        <v>261000</v>
      </c>
      <c r="AH1171" s="8">
        <f t="shared" si="1059"/>
        <v>285000</v>
      </c>
      <c r="AI1171" s="8">
        <f t="shared" si="1060"/>
        <v>284000</v>
      </c>
      <c r="AJ1171" s="8">
        <f t="shared" si="1061"/>
        <v>170000</v>
      </c>
      <c r="AK1171" s="8">
        <f t="shared" si="1062"/>
        <v>120000</v>
      </c>
    </row>
    <row r="1172" spans="1:37" ht="16" x14ac:dyDescent="0.2">
      <c r="A1172" s="7" t="s">
        <v>1113</v>
      </c>
      <c r="B1172" s="7" t="s">
        <v>1112</v>
      </c>
      <c r="C1172" s="7" t="s">
        <v>777</v>
      </c>
      <c r="D1172" s="7" t="s">
        <v>786</v>
      </c>
      <c r="E1172" s="8">
        <v>2019</v>
      </c>
      <c r="F1172" s="8">
        <v>61</v>
      </c>
      <c r="G1172" s="8">
        <v>61</v>
      </c>
      <c r="H1172" s="8">
        <v>1322000</v>
      </c>
      <c r="I1172" s="8">
        <v>1186000</v>
      </c>
      <c r="J1172" s="8">
        <v>637000</v>
      </c>
      <c r="K1172" s="8">
        <v>637000</v>
      </c>
      <c r="L1172" s="8">
        <v>518000</v>
      </c>
      <c r="M1172" s="8">
        <v>31000</v>
      </c>
      <c r="N1172" s="8">
        <v>1000</v>
      </c>
      <c r="O1172" s="8">
        <v>50000</v>
      </c>
      <c r="P1172" s="8">
        <v>113000</v>
      </c>
      <c r="Q1172" s="8">
        <v>143000</v>
      </c>
      <c r="R1172" s="8">
        <v>109000</v>
      </c>
      <c r="S1172" s="8">
        <v>71000</v>
      </c>
      <c r="T1172" s="8">
        <v>31000</v>
      </c>
      <c r="V1172" t="s">
        <v>222</v>
      </c>
      <c r="W1172" s="8">
        <f t="shared" si="1063"/>
        <v>197</v>
      </c>
      <c r="X1172" s="8">
        <f t="shared" si="1049"/>
        <v>197</v>
      </c>
      <c r="Y1172" s="8">
        <f t="shared" si="1050"/>
        <v>3044000</v>
      </c>
      <c r="Z1172" s="8">
        <f t="shared" si="1051"/>
        <v>2844000</v>
      </c>
      <c r="AA1172" s="8">
        <f t="shared" si="1052"/>
        <v>1498000</v>
      </c>
      <c r="AB1172" s="8">
        <f t="shared" si="1053"/>
        <v>1498000</v>
      </c>
      <c r="AC1172" s="8">
        <f t="shared" si="1054"/>
        <v>1190000</v>
      </c>
      <c r="AD1172" s="8">
        <f t="shared" si="1055"/>
        <v>61000</v>
      </c>
      <c r="AE1172" s="8">
        <f t="shared" si="1056"/>
        <v>2000</v>
      </c>
      <c r="AF1172" s="8">
        <f t="shared" si="1057"/>
        <v>110000</v>
      </c>
      <c r="AG1172" s="8">
        <f t="shared" si="1058"/>
        <v>321000</v>
      </c>
      <c r="AH1172" s="8">
        <f t="shared" si="1059"/>
        <v>240000</v>
      </c>
      <c r="AI1172" s="8">
        <f t="shared" si="1060"/>
        <v>309000</v>
      </c>
      <c r="AJ1172" s="8">
        <f t="shared" si="1061"/>
        <v>147000</v>
      </c>
      <c r="AK1172" s="8">
        <f t="shared" si="1062"/>
        <v>156000</v>
      </c>
    </row>
    <row r="1173" spans="1:37" ht="16" x14ac:dyDescent="0.2">
      <c r="A1173" s="7" t="s">
        <v>1113</v>
      </c>
      <c r="B1173" s="7" t="s">
        <v>1112</v>
      </c>
      <c r="C1173" s="7" t="s">
        <v>777</v>
      </c>
      <c r="D1173" s="7" t="s">
        <v>786</v>
      </c>
      <c r="E1173" s="8">
        <v>2020</v>
      </c>
      <c r="F1173" s="8">
        <v>58</v>
      </c>
      <c r="G1173" s="8">
        <v>58</v>
      </c>
      <c r="H1173" s="8">
        <v>1298000</v>
      </c>
      <c r="I1173" s="8">
        <v>1248000</v>
      </c>
      <c r="J1173" s="8">
        <v>703000</v>
      </c>
      <c r="K1173" s="8">
        <v>703000</v>
      </c>
      <c r="L1173" s="8">
        <v>519000</v>
      </c>
      <c r="M1173" s="8">
        <v>28000</v>
      </c>
      <c r="N1173" s="8">
        <v>1000</v>
      </c>
      <c r="O1173" s="8">
        <v>65000</v>
      </c>
      <c r="P1173" s="8">
        <v>116000</v>
      </c>
      <c r="Q1173" s="8">
        <v>136000</v>
      </c>
      <c r="R1173" s="8">
        <v>98000</v>
      </c>
      <c r="S1173" s="8">
        <v>75000</v>
      </c>
      <c r="T1173" s="8">
        <v>26000</v>
      </c>
      <c r="V1173" t="s">
        <v>222</v>
      </c>
      <c r="W1173" s="8">
        <f t="shared" si="1063"/>
        <v>200</v>
      </c>
      <c r="X1173" s="8">
        <f t="shared" si="1049"/>
        <v>200</v>
      </c>
      <c r="Y1173" s="8">
        <f t="shared" si="1050"/>
        <v>2883000</v>
      </c>
      <c r="Z1173" s="8">
        <f t="shared" si="1051"/>
        <v>2833000</v>
      </c>
      <c r="AA1173" s="8">
        <f t="shared" si="1052"/>
        <v>1634000</v>
      </c>
      <c r="AB1173" s="8">
        <f t="shared" si="1053"/>
        <v>1634000</v>
      </c>
      <c r="AC1173" s="8">
        <f t="shared" si="1054"/>
        <v>1069000</v>
      </c>
      <c r="AD1173" s="8">
        <f t="shared" si="1055"/>
        <v>52000</v>
      </c>
      <c r="AE1173" s="8">
        <f t="shared" si="1056"/>
        <v>2000</v>
      </c>
      <c r="AF1173" s="8">
        <f t="shared" si="1057"/>
        <v>140000</v>
      </c>
      <c r="AG1173" s="8">
        <f t="shared" si="1058"/>
        <v>179000</v>
      </c>
      <c r="AH1173" s="8">
        <f t="shared" si="1059"/>
        <v>224000</v>
      </c>
      <c r="AI1173" s="8">
        <f t="shared" si="1060"/>
        <v>299000</v>
      </c>
      <c r="AJ1173" s="8">
        <f t="shared" si="1061"/>
        <v>173000</v>
      </c>
      <c r="AK1173" s="8">
        <f t="shared" si="1062"/>
        <v>130000</v>
      </c>
    </row>
    <row r="1174" spans="1:37" ht="16" x14ac:dyDescent="0.2">
      <c r="A1174" s="7" t="s">
        <v>1113</v>
      </c>
      <c r="B1174" s="7" t="s">
        <v>1112</v>
      </c>
      <c r="C1174" s="7" t="s">
        <v>777</v>
      </c>
      <c r="D1174" s="7" t="s">
        <v>786</v>
      </c>
      <c r="E1174" s="8">
        <v>2021</v>
      </c>
      <c r="F1174" s="8">
        <v>53</v>
      </c>
      <c r="G1174" s="8">
        <v>53</v>
      </c>
      <c r="H1174" s="8">
        <v>1324000</v>
      </c>
      <c r="I1174" s="8">
        <v>1313000</v>
      </c>
      <c r="J1174" s="8">
        <v>762000</v>
      </c>
      <c r="K1174" s="8">
        <v>762000</v>
      </c>
      <c r="L1174" s="8">
        <v>520000</v>
      </c>
      <c r="M1174" s="8">
        <v>27000</v>
      </c>
      <c r="N1174" s="8">
        <v>0</v>
      </c>
      <c r="O1174" s="8">
        <v>58000</v>
      </c>
      <c r="P1174" s="8">
        <v>126000</v>
      </c>
      <c r="Q1174" s="8">
        <v>126000</v>
      </c>
      <c r="R1174" s="8">
        <v>104000</v>
      </c>
      <c r="S1174" s="8">
        <v>79000</v>
      </c>
      <c r="T1174" s="8">
        <v>31000</v>
      </c>
      <c r="V1174" t="s">
        <v>222</v>
      </c>
      <c r="W1174" s="8">
        <f t="shared" si="1063"/>
        <v>183</v>
      </c>
      <c r="X1174" s="8">
        <f t="shared" si="1049"/>
        <v>183</v>
      </c>
      <c r="Y1174" s="8">
        <f t="shared" si="1050"/>
        <v>3034000</v>
      </c>
      <c r="Z1174" s="8">
        <f t="shared" si="1051"/>
        <v>3012000</v>
      </c>
      <c r="AA1174" s="8">
        <f t="shared" si="1052"/>
        <v>1683000</v>
      </c>
      <c r="AB1174" s="8">
        <f t="shared" si="1053"/>
        <v>1683000</v>
      </c>
      <c r="AC1174" s="8">
        <f t="shared" si="1054"/>
        <v>1169000</v>
      </c>
      <c r="AD1174" s="8">
        <f t="shared" si="1055"/>
        <v>53000</v>
      </c>
      <c r="AE1174" s="8">
        <f t="shared" si="1056"/>
        <v>0</v>
      </c>
      <c r="AF1174" s="8">
        <f t="shared" si="1057"/>
        <v>121000</v>
      </c>
      <c r="AG1174" s="8">
        <f t="shared" si="1058"/>
        <v>183000</v>
      </c>
      <c r="AH1174" s="8">
        <f t="shared" si="1059"/>
        <v>315000</v>
      </c>
      <c r="AI1174" s="8">
        <f t="shared" si="1060"/>
        <v>313000</v>
      </c>
      <c r="AJ1174" s="8">
        <f t="shared" si="1061"/>
        <v>184000</v>
      </c>
      <c r="AK1174" s="8">
        <f t="shared" si="1062"/>
        <v>160000</v>
      </c>
    </row>
    <row r="1175" spans="1:37" ht="16" x14ac:dyDescent="0.2">
      <c r="A1175" s="7" t="s">
        <v>1113</v>
      </c>
      <c r="B1175" s="7" t="s">
        <v>1112</v>
      </c>
      <c r="C1175" s="7" t="s">
        <v>777</v>
      </c>
      <c r="D1175" s="7" t="s">
        <v>786</v>
      </c>
      <c r="E1175" s="8">
        <v>2022</v>
      </c>
      <c r="F1175" s="8">
        <v>53</v>
      </c>
      <c r="G1175" s="8">
        <v>53</v>
      </c>
      <c r="H1175" s="8">
        <v>1501000</v>
      </c>
      <c r="I1175" s="8">
        <v>1402000</v>
      </c>
      <c r="J1175" s="8">
        <v>858000</v>
      </c>
      <c r="K1175" s="8">
        <v>858000</v>
      </c>
      <c r="L1175" s="8">
        <v>538000</v>
      </c>
      <c r="M1175" s="8">
        <v>28000</v>
      </c>
      <c r="N1175" s="8">
        <v>1000</v>
      </c>
      <c r="O1175" s="8">
        <v>62000</v>
      </c>
      <c r="P1175" s="8">
        <v>121000</v>
      </c>
      <c r="Q1175" s="8">
        <v>136000</v>
      </c>
      <c r="R1175" s="8">
        <v>140000</v>
      </c>
      <c r="S1175" s="8">
        <v>50000</v>
      </c>
      <c r="T1175" s="8">
        <v>6000</v>
      </c>
      <c r="V1175" t="s">
        <v>222</v>
      </c>
      <c r="W1175" s="8">
        <f>SUM(F1167,F1175)</f>
        <v>203</v>
      </c>
      <c r="X1175" s="8">
        <f t="shared" si="1049"/>
        <v>203</v>
      </c>
      <c r="Y1175" s="8">
        <f t="shared" si="1050"/>
        <v>3479000</v>
      </c>
      <c r="Z1175" s="8">
        <f t="shared" si="1051"/>
        <v>3338000</v>
      </c>
      <c r="AA1175" s="8">
        <f t="shared" si="1052"/>
        <v>1937000</v>
      </c>
      <c r="AB1175" s="8">
        <f t="shared" si="1053"/>
        <v>1937000</v>
      </c>
      <c r="AC1175" s="8">
        <f t="shared" si="1054"/>
        <v>1214000</v>
      </c>
      <c r="AD1175" s="8">
        <f t="shared" si="1055"/>
        <v>56000</v>
      </c>
      <c r="AE1175" s="8">
        <f t="shared" si="1056"/>
        <v>1000</v>
      </c>
      <c r="AF1175" s="8">
        <f t="shared" si="1057"/>
        <v>129000</v>
      </c>
      <c r="AG1175" s="8">
        <f t="shared" si="1058"/>
        <v>179000</v>
      </c>
      <c r="AH1175" s="8">
        <f t="shared" si="1059"/>
        <v>368000</v>
      </c>
      <c r="AI1175" s="8">
        <f t="shared" si="1060"/>
        <v>363000</v>
      </c>
      <c r="AJ1175" s="8">
        <f t="shared" si="1061"/>
        <v>118000</v>
      </c>
      <c r="AK1175" s="8">
        <f t="shared" si="1062"/>
        <v>187000</v>
      </c>
    </row>
    <row r="1176" spans="1:37" x14ac:dyDescent="0.2">
      <c r="A1176" s="7" t="s">
        <v>836</v>
      </c>
      <c r="B1176" s="7" t="s">
        <v>835</v>
      </c>
      <c r="C1176" s="7" t="s">
        <v>777</v>
      </c>
      <c r="D1176" s="7" t="s">
        <v>786</v>
      </c>
      <c r="E1176" s="8">
        <v>2015</v>
      </c>
      <c r="F1176" s="8">
        <v>978</v>
      </c>
      <c r="G1176" s="8">
        <v>978</v>
      </c>
      <c r="H1176" s="8">
        <v>10888000</v>
      </c>
      <c r="I1176" s="8">
        <v>8778000</v>
      </c>
      <c r="J1176" s="8">
        <v>5107000</v>
      </c>
      <c r="K1176" s="8">
        <v>5107000</v>
      </c>
      <c r="L1176" s="8">
        <v>3671000</v>
      </c>
      <c r="M1176" s="8">
        <v>628000</v>
      </c>
      <c r="N1176" s="8">
        <v>437000</v>
      </c>
      <c r="O1176" s="8">
        <v>668000</v>
      </c>
      <c r="P1176" s="8">
        <v>527000</v>
      </c>
      <c r="Q1176" s="8">
        <v>942000</v>
      </c>
      <c r="R1176" s="8">
        <v>318000</v>
      </c>
      <c r="S1176" s="8">
        <v>151000</v>
      </c>
      <c r="T1176" s="8">
        <v>0</v>
      </c>
    </row>
    <row r="1177" spans="1:37" x14ac:dyDescent="0.2">
      <c r="A1177" s="7" t="s">
        <v>836</v>
      </c>
      <c r="B1177" s="7" t="s">
        <v>835</v>
      </c>
      <c r="C1177" s="7" t="s">
        <v>777</v>
      </c>
      <c r="D1177" s="7" t="s">
        <v>786</v>
      </c>
      <c r="E1177" s="8">
        <v>2016</v>
      </c>
      <c r="F1177" s="8">
        <v>977</v>
      </c>
      <c r="G1177" s="8">
        <v>977</v>
      </c>
      <c r="H1177" s="8">
        <v>15887000</v>
      </c>
      <c r="I1177" s="8">
        <v>8881000</v>
      </c>
      <c r="J1177" s="8">
        <v>5140000</v>
      </c>
      <c r="K1177" s="8">
        <v>5140000</v>
      </c>
      <c r="L1177" s="8">
        <v>3741000</v>
      </c>
      <c r="M1177" s="8">
        <v>639000</v>
      </c>
      <c r="N1177" s="8">
        <v>554000</v>
      </c>
      <c r="O1177" s="8">
        <v>379000</v>
      </c>
      <c r="P1177" s="8">
        <v>531000</v>
      </c>
      <c r="Q1177" s="8">
        <v>1204000</v>
      </c>
      <c r="R1177" s="8">
        <v>275000</v>
      </c>
      <c r="S1177" s="8">
        <v>159000</v>
      </c>
      <c r="T1177" s="8">
        <v>0</v>
      </c>
    </row>
    <row r="1178" spans="1:37" x14ac:dyDescent="0.2">
      <c r="A1178" s="7" t="s">
        <v>836</v>
      </c>
      <c r="B1178" s="7" t="s">
        <v>835</v>
      </c>
      <c r="C1178" s="7" t="s">
        <v>777</v>
      </c>
      <c r="D1178" s="7" t="s">
        <v>786</v>
      </c>
      <c r="E1178" s="8">
        <v>2017</v>
      </c>
      <c r="F1178" s="8">
        <v>964</v>
      </c>
      <c r="G1178" s="8">
        <v>964</v>
      </c>
      <c r="H1178" s="8">
        <v>9636000</v>
      </c>
      <c r="I1178" s="8">
        <v>8991000</v>
      </c>
      <c r="J1178" s="8">
        <v>5357000</v>
      </c>
      <c r="K1178" s="8">
        <v>5357000</v>
      </c>
      <c r="L1178" s="8">
        <v>3634000</v>
      </c>
      <c r="M1178" s="8">
        <v>568000</v>
      </c>
      <c r="N1178" s="8">
        <v>575000</v>
      </c>
      <c r="O1178" s="8">
        <v>207000</v>
      </c>
      <c r="P1178" s="8">
        <v>512000</v>
      </c>
      <c r="Q1178" s="8">
        <v>1379000</v>
      </c>
      <c r="R1178" s="8">
        <v>240000</v>
      </c>
      <c r="S1178" s="8">
        <v>153000</v>
      </c>
      <c r="T1178" s="8">
        <v>0</v>
      </c>
    </row>
    <row r="1179" spans="1:37" x14ac:dyDescent="0.2">
      <c r="A1179" s="7" t="s">
        <v>836</v>
      </c>
      <c r="B1179" s="7" t="s">
        <v>835</v>
      </c>
      <c r="C1179" s="7" t="s">
        <v>777</v>
      </c>
      <c r="D1179" s="7" t="s">
        <v>786</v>
      </c>
      <c r="E1179" s="8">
        <v>2018</v>
      </c>
      <c r="F1179" s="8">
        <v>944</v>
      </c>
      <c r="G1179" s="8">
        <v>944</v>
      </c>
      <c r="H1179" s="8">
        <v>9089000</v>
      </c>
      <c r="I1179" s="8">
        <v>8888000</v>
      </c>
      <c r="J1179" s="8">
        <v>5123000</v>
      </c>
      <c r="K1179" s="8">
        <v>5123000</v>
      </c>
      <c r="L1179" s="8">
        <v>3765000</v>
      </c>
      <c r="M1179" s="8">
        <v>780000</v>
      </c>
      <c r="N1179" s="8">
        <v>603000</v>
      </c>
      <c r="O1179" s="8">
        <v>189000</v>
      </c>
      <c r="P1179" s="8">
        <v>560000</v>
      </c>
      <c r="Q1179" s="8">
        <v>1202000</v>
      </c>
      <c r="R1179" s="8">
        <v>256000</v>
      </c>
      <c r="S1179" s="8">
        <v>175000</v>
      </c>
      <c r="T1179" s="8">
        <v>0</v>
      </c>
    </row>
    <row r="1180" spans="1:37" x14ac:dyDescent="0.2">
      <c r="A1180" s="7" t="s">
        <v>836</v>
      </c>
      <c r="B1180" s="7" t="s">
        <v>835</v>
      </c>
      <c r="C1180" s="7" t="s">
        <v>777</v>
      </c>
      <c r="D1180" s="7" t="s">
        <v>786</v>
      </c>
      <c r="E1180" s="8">
        <v>2019</v>
      </c>
      <c r="F1180" s="8">
        <v>934</v>
      </c>
      <c r="G1180" s="8">
        <v>934</v>
      </c>
      <c r="H1180" s="8">
        <v>10945000</v>
      </c>
      <c r="I1180" s="8">
        <v>9292000</v>
      </c>
      <c r="J1180" s="8">
        <v>5554000</v>
      </c>
      <c r="K1180" s="8">
        <v>5554000</v>
      </c>
      <c r="L1180" s="8">
        <v>3738000</v>
      </c>
      <c r="M1180" s="8">
        <v>833000</v>
      </c>
      <c r="N1180" s="8">
        <v>749000</v>
      </c>
      <c r="O1180" s="8">
        <v>234000</v>
      </c>
      <c r="P1180" s="8">
        <v>560000</v>
      </c>
      <c r="Q1180" s="8">
        <v>914000</v>
      </c>
      <c r="R1180" s="8">
        <v>260000</v>
      </c>
      <c r="S1180" s="8">
        <v>188000</v>
      </c>
      <c r="T1180" s="8">
        <v>0</v>
      </c>
    </row>
    <row r="1181" spans="1:37" x14ac:dyDescent="0.2">
      <c r="A1181" s="7" t="s">
        <v>836</v>
      </c>
      <c r="B1181" s="7" t="s">
        <v>835</v>
      </c>
      <c r="C1181" s="7" t="s">
        <v>777</v>
      </c>
      <c r="D1181" s="7" t="s">
        <v>786</v>
      </c>
      <c r="E1181" s="8">
        <v>2020</v>
      </c>
      <c r="F1181" s="8">
        <v>934</v>
      </c>
      <c r="G1181" s="8">
        <v>934</v>
      </c>
      <c r="H1181" s="8">
        <v>9515000</v>
      </c>
      <c r="I1181" s="8">
        <v>9195000</v>
      </c>
      <c r="J1181" s="8">
        <v>5582000</v>
      </c>
      <c r="K1181" s="8">
        <v>5582000</v>
      </c>
      <c r="L1181" s="8">
        <v>3613000</v>
      </c>
      <c r="M1181" s="8">
        <v>649000</v>
      </c>
      <c r="N1181" s="8">
        <v>540000</v>
      </c>
      <c r="O1181" s="8">
        <v>265000</v>
      </c>
      <c r="P1181" s="8">
        <v>575000</v>
      </c>
      <c r="Q1181" s="8">
        <v>1127000</v>
      </c>
      <c r="R1181" s="8">
        <v>240000</v>
      </c>
      <c r="S1181" s="8">
        <v>217000</v>
      </c>
      <c r="T1181" s="8">
        <v>0</v>
      </c>
    </row>
    <row r="1182" spans="1:37" x14ac:dyDescent="0.2">
      <c r="A1182" s="7" t="s">
        <v>836</v>
      </c>
      <c r="B1182" s="7" t="s">
        <v>835</v>
      </c>
      <c r="C1182" s="7" t="s">
        <v>777</v>
      </c>
      <c r="D1182" s="7" t="s">
        <v>786</v>
      </c>
      <c r="E1182" s="8">
        <v>2021</v>
      </c>
      <c r="F1182" s="8">
        <v>901</v>
      </c>
      <c r="G1182" s="8">
        <v>901</v>
      </c>
      <c r="H1182" s="8">
        <v>11317000</v>
      </c>
      <c r="I1182" s="8">
        <v>10629000</v>
      </c>
      <c r="J1182" s="8">
        <v>6320000</v>
      </c>
      <c r="K1182" s="8">
        <v>6320000</v>
      </c>
      <c r="L1182" s="8">
        <v>4294000</v>
      </c>
      <c r="M1182" s="8">
        <v>821000</v>
      </c>
      <c r="N1182" s="8">
        <v>759000</v>
      </c>
      <c r="O1182" s="8">
        <v>206000</v>
      </c>
      <c r="P1182" s="8">
        <v>631000</v>
      </c>
      <c r="Q1182" s="8">
        <v>1398000</v>
      </c>
      <c r="R1182" s="8">
        <v>241000</v>
      </c>
      <c r="S1182" s="8">
        <v>238000</v>
      </c>
      <c r="T1182" s="8">
        <v>15000</v>
      </c>
    </row>
    <row r="1183" spans="1:37" x14ac:dyDescent="0.2">
      <c r="A1183" s="7" t="s">
        <v>836</v>
      </c>
      <c r="B1183" s="7" t="s">
        <v>835</v>
      </c>
      <c r="C1183" s="7" t="s">
        <v>777</v>
      </c>
      <c r="D1183" s="7" t="s">
        <v>786</v>
      </c>
      <c r="E1183" s="8">
        <v>2022</v>
      </c>
      <c r="F1183" s="8">
        <v>886</v>
      </c>
      <c r="G1183" s="8">
        <v>886</v>
      </c>
      <c r="H1183" s="8">
        <v>10438000</v>
      </c>
      <c r="I1183" s="8">
        <v>10371000</v>
      </c>
      <c r="J1183" s="8">
        <v>6412000</v>
      </c>
      <c r="K1183" s="8">
        <v>6412000</v>
      </c>
      <c r="L1183" s="8">
        <v>3959000</v>
      </c>
      <c r="M1183" s="8">
        <v>750000</v>
      </c>
      <c r="N1183" s="8">
        <v>308000</v>
      </c>
      <c r="O1183" s="8">
        <v>219000</v>
      </c>
      <c r="P1183" s="8">
        <v>573000</v>
      </c>
      <c r="Q1183" s="8">
        <v>1186000</v>
      </c>
      <c r="R1183" s="8">
        <v>286000</v>
      </c>
      <c r="S1183" s="8">
        <v>637000</v>
      </c>
      <c r="T1183" s="8">
        <v>0</v>
      </c>
    </row>
    <row r="1184" spans="1:37" ht="16" x14ac:dyDescent="0.2">
      <c r="A1184" s="7" t="s">
        <v>834</v>
      </c>
      <c r="B1184" s="7" t="s">
        <v>833</v>
      </c>
      <c r="C1184" s="7" t="s">
        <v>777</v>
      </c>
      <c r="D1184" s="7" t="s">
        <v>786</v>
      </c>
      <c r="E1184" s="8">
        <v>2015</v>
      </c>
      <c r="F1184" s="8">
        <v>402</v>
      </c>
      <c r="G1184" s="8">
        <v>402</v>
      </c>
      <c r="H1184" s="8">
        <v>8281000</v>
      </c>
      <c r="I1184" s="8">
        <v>6235000</v>
      </c>
      <c r="J1184" s="8">
        <v>3527000</v>
      </c>
      <c r="K1184" s="8">
        <v>3527000</v>
      </c>
      <c r="L1184" s="8">
        <v>2104000</v>
      </c>
      <c r="M1184" s="8">
        <v>190000</v>
      </c>
      <c r="N1184" s="8">
        <v>242000</v>
      </c>
      <c r="O1184" s="8">
        <v>356000</v>
      </c>
      <c r="P1184" s="8">
        <v>349000</v>
      </c>
      <c r="Q1184" s="8">
        <v>630000</v>
      </c>
      <c r="R1184" s="8">
        <v>235000</v>
      </c>
      <c r="S1184" s="8">
        <v>102000</v>
      </c>
      <c r="T1184" s="8">
        <v>527000</v>
      </c>
      <c r="V1184" t="s">
        <v>260</v>
      </c>
      <c r="W1184" s="8">
        <f>SUM(F1176,F1184)</f>
        <v>1380</v>
      </c>
      <c r="X1184" s="8">
        <f t="shared" ref="X1184:X1191" si="1064">SUM(G1176,G1184)</f>
        <v>1380</v>
      </c>
      <c r="Y1184" s="8">
        <f t="shared" ref="Y1184:Y1191" si="1065">SUM(H1176,H1184)</f>
        <v>19169000</v>
      </c>
      <c r="Z1184" s="8">
        <f t="shared" ref="Z1184:Z1191" si="1066">SUM(I1176,I1184)</f>
        <v>15013000</v>
      </c>
      <c r="AA1184" s="8">
        <f t="shared" ref="AA1184:AA1191" si="1067">SUM(J1176,J1184)</f>
        <v>8634000</v>
      </c>
      <c r="AB1184" s="8">
        <f t="shared" ref="AB1184:AB1191" si="1068">SUM(K1176,K1184)</f>
        <v>8634000</v>
      </c>
      <c r="AC1184" s="8">
        <f t="shared" ref="AC1184:AC1191" si="1069">SUM(L1176,L1184)</f>
        <v>5775000</v>
      </c>
      <c r="AD1184" s="8">
        <f t="shared" ref="AD1184:AD1191" si="1070">SUM(M1176,M1184)</f>
        <v>818000</v>
      </c>
      <c r="AE1184" s="8">
        <f t="shared" ref="AE1184:AE1191" si="1071">SUM(N1176,N1184)</f>
        <v>679000</v>
      </c>
      <c r="AF1184" s="8">
        <f t="shared" ref="AF1184:AF1191" si="1072">SUM(O1176,O1184)</f>
        <v>1024000</v>
      </c>
      <c r="AG1184" s="8">
        <f t="shared" ref="AG1184:AG1191" si="1073">SUM(P1176,P1184)</f>
        <v>876000</v>
      </c>
      <c r="AH1184" s="8">
        <f t="shared" ref="AH1184:AH1191" si="1074">SUM(Q1176,Q1184)</f>
        <v>1572000</v>
      </c>
      <c r="AI1184" s="8">
        <f t="shared" ref="AI1184:AI1191" si="1075">SUM(R1176,R1184)</f>
        <v>553000</v>
      </c>
      <c r="AJ1184" s="8">
        <f t="shared" ref="AJ1184:AJ1191" si="1076">SUM(S1176,S1184)</f>
        <v>253000</v>
      </c>
      <c r="AK1184" s="8">
        <f t="shared" ref="AK1184:AK1191" si="1077">SUM(T1176,T1184)</f>
        <v>527000</v>
      </c>
    </row>
    <row r="1185" spans="1:37" ht="16" x14ac:dyDescent="0.2">
      <c r="A1185" s="7" t="s">
        <v>834</v>
      </c>
      <c r="B1185" s="7" t="s">
        <v>833</v>
      </c>
      <c r="C1185" s="7" t="s">
        <v>777</v>
      </c>
      <c r="D1185" s="7" t="s">
        <v>786</v>
      </c>
      <c r="E1185" s="8">
        <v>2016</v>
      </c>
      <c r="F1185" s="8">
        <v>417</v>
      </c>
      <c r="G1185" s="8">
        <v>417</v>
      </c>
      <c r="H1185" s="8">
        <v>6730000</v>
      </c>
      <c r="I1185" s="8">
        <v>6029000</v>
      </c>
      <c r="J1185" s="8">
        <v>3644000</v>
      </c>
      <c r="K1185" s="8">
        <v>3644000</v>
      </c>
      <c r="L1185" s="8">
        <v>1775000</v>
      </c>
      <c r="M1185" s="8">
        <v>195000</v>
      </c>
      <c r="N1185" s="8">
        <v>182000</v>
      </c>
      <c r="O1185" s="8">
        <v>229000</v>
      </c>
      <c r="P1185" s="8">
        <v>351000</v>
      </c>
      <c r="Q1185" s="8">
        <v>492000</v>
      </c>
      <c r="R1185" s="8">
        <v>220000</v>
      </c>
      <c r="S1185" s="8">
        <v>106000</v>
      </c>
      <c r="T1185" s="8">
        <v>547000</v>
      </c>
      <c r="V1185" t="s">
        <v>260</v>
      </c>
      <c r="W1185" s="8">
        <f t="shared" ref="W1185:W1190" si="1078">SUM(F1177,F1185)</f>
        <v>1394</v>
      </c>
      <c r="X1185" s="8">
        <f t="shared" si="1064"/>
        <v>1394</v>
      </c>
      <c r="Y1185" s="8">
        <f t="shared" si="1065"/>
        <v>22617000</v>
      </c>
      <c r="Z1185" s="8">
        <f t="shared" si="1066"/>
        <v>14910000</v>
      </c>
      <c r="AA1185" s="8">
        <f t="shared" si="1067"/>
        <v>8784000</v>
      </c>
      <c r="AB1185" s="8">
        <f t="shared" si="1068"/>
        <v>8784000</v>
      </c>
      <c r="AC1185" s="8">
        <f t="shared" si="1069"/>
        <v>5516000</v>
      </c>
      <c r="AD1185" s="8">
        <f t="shared" si="1070"/>
        <v>834000</v>
      </c>
      <c r="AE1185" s="8">
        <f t="shared" si="1071"/>
        <v>736000</v>
      </c>
      <c r="AF1185" s="8">
        <f t="shared" si="1072"/>
        <v>608000</v>
      </c>
      <c r="AG1185" s="8">
        <f t="shared" si="1073"/>
        <v>882000</v>
      </c>
      <c r="AH1185" s="8">
        <f t="shared" si="1074"/>
        <v>1696000</v>
      </c>
      <c r="AI1185" s="8">
        <f t="shared" si="1075"/>
        <v>495000</v>
      </c>
      <c r="AJ1185" s="8">
        <f t="shared" si="1076"/>
        <v>265000</v>
      </c>
      <c r="AK1185" s="8">
        <f t="shared" si="1077"/>
        <v>547000</v>
      </c>
    </row>
    <row r="1186" spans="1:37" ht="16" x14ac:dyDescent="0.2">
      <c r="A1186" s="7" t="s">
        <v>834</v>
      </c>
      <c r="B1186" s="7" t="s">
        <v>833</v>
      </c>
      <c r="C1186" s="7" t="s">
        <v>777</v>
      </c>
      <c r="D1186" s="7" t="s">
        <v>786</v>
      </c>
      <c r="E1186" s="8">
        <v>2017</v>
      </c>
      <c r="F1186" s="8">
        <v>364</v>
      </c>
      <c r="G1186" s="8">
        <v>364</v>
      </c>
      <c r="H1186" s="8">
        <v>5529000</v>
      </c>
      <c r="I1186" s="8">
        <v>5405000</v>
      </c>
      <c r="J1186" s="8">
        <v>3166000</v>
      </c>
      <c r="K1186" s="8">
        <v>3166000</v>
      </c>
      <c r="L1186" s="8">
        <v>1728000</v>
      </c>
      <c r="M1186" s="8">
        <v>227000</v>
      </c>
      <c r="N1186" s="8">
        <v>176000</v>
      </c>
      <c r="O1186" s="8">
        <v>165000</v>
      </c>
      <c r="P1186" s="8">
        <v>364000</v>
      </c>
      <c r="Q1186" s="8">
        <v>507000</v>
      </c>
      <c r="R1186" s="8">
        <v>190000</v>
      </c>
      <c r="S1186" s="8">
        <v>99000</v>
      </c>
      <c r="T1186" s="8">
        <v>511000</v>
      </c>
      <c r="V1186" t="s">
        <v>260</v>
      </c>
      <c r="W1186" s="8">
        <f t="shared" si="1078"/>
        <v>1328</v>
      </c>
      <c r="X1186" s="8">
        <f t="shared" si="1064"/>
        <v>1328</v>
      </c>
      <c r="Y1186" s="8">
        <f t="shared" si="1065"/>
        <v>15165000</v>
      </c>
      <c r="Z1186" s="8">
        <f t="shared" si="1066"/>
        <v>14396000</v>
      </c>
      <c r="AA1186" s="8">
        <f t="shared" si="1067"/>
        <v>8523000</v>
      </c>
      <c r="AB1186" s="8">
        <f t="shared" si="1068"/>
        <v>8523000</v>
      </c>
      <c r="AC1186" s="8">
        <f t="shared" si="1069"/>
        <v>5362000</v>
      </c>
      <c r="AD1186" s="8">
        <f t="shared" si="1070"/>
        <v>795000</v>
      </c>
      <c r="AE1186" s="8">
        <f t="shared" si="1071"/>
        <v>751000</v>
      </c>
      <c r="AF1186" s="8">
        <f t="shared" si="1072"/>
        <v>372000</v>
      </c>
      <c r="AG1186" s="8">
        <f t="shared" si="1073"/>
        <v>876000</v>
      </c>
      <c r="AH1186" s="8">
        <f t="shared" si="1074"/>
        <v>1886000</v>
      </c>
      <c r="AI1186" s="8">
        <f t="shared" si="1075"/>
        <v>430000</v>
      </c>
      <c r="AJ1186" s="8">
        <f t="shared" si="1076"/>
        <v>252000</v>
      </c>
      <c r="AK1186" s="8">
        <f t="shared" si="1077"/>
        <v>511000</v>
      </c>
    </row>
    <row r="1187" spans="1:37" ht="16" x14ac:dyDescent="0.2">
      <c r="A1187" s="7" t="s">
        <v>834</v>
      </c>
      <c r="B1187" s="7" t="s">
        <v>833</v>
      </c>
      <c r="C1187" s="7" t="s">
        <v>777</v>
      </c>
      <c r="D1187" s="7" t="s">
        <v>786</v>
      </c>
      <c r="E1187" s="8">
        <v>2018</v>
      </c>
      <c r="F1187" s="8">
        <v>387</v>
      </c>
      <c r="G1187" s="8">
        <v>387</v>
      </c>
      <c r="H1187" s="8">
        <v>5791000</v>
      </c>
      <c r="I1187" s="8">
        <v>5664000</v>
      </c>
      <c r="J1187" s="8">
        <v>3046000</v>
      </c>
      <c r="K1187" s="8">
        <v>3046000</v>
      </c>
      <c r="L1187" s="8">
        <v>2062000</v>
      </c>
      <c r="M1187" s="8">
        <v>224000</v>
      </c>
      <c r="N1187" s="8">
        <v>413000</v>
      </c>
      <c r="O1187" s="8">
        <v>114000</v>
      </c>
      <c r="P1187" s="8">
        <v>346000</v>
      </c>
      <c r="Q1187" s="8">
        <v>670000</v>
      </c>
      <c r="R1187" s="8">
        <v>184000</v>
      </c>
      <c r="S1187" s="8">
        <v>111000</v>
      </c>
      <c r="T1187" s="8">
        <v>556000</v>
      </c>
      <c r="V1187" t="s">
        <v>260</v>
      </c>
      <c r="W1187" s="8">
        <f t="shared" si="1078"/>
        <v>1331</v>
      </c>
      <c r="X1187" s="8">
        <f t="shared" si="1064"/>
        <v>1331</v>
      </c>
      <c r="Y1187" s="8">
        <f t="shared" si="1065"/>
        <v>14880000</v>
      </c>
      <c r="Z1187" s="8">
        <f t="shared" si="1066"/>
        <v>14552000</v>
      </c>
      <c r="AA1187" s="8">
        <f t="shared" si="1067"/>
        <v>8169000</v>
      </c>
      <c r="AB1187" s="8">
        <f t="shared" si="1068"/>
        <v>8169000</v>
      </c>
      <c r="AC1187" s="8">
        <f t="shared" si="1069"/>
        <v>5827000</v>
      </c>
      <c r="AD1187" s="8">
        <f t="shared" si="1070"/>
        <v>1004000</v>
      </c>
      <c r="AE1187" s="8">
        <f t="shared" si="1071"/>
        <v>1016000</v>
      </c>
      <c r="AF1187" s="8">
        <f t="shared" si="1072"/>
        <v>303000</v>
      </c>
      <c r="AG1187" s="8">
        <f t="shared" si="1073"/>
        <v>906000</v>
      </c>
      <c r="AH1187" s="8">
        <f t="shared" si="1074"/>
        <v>1872000</v>
      </c>
      <c r="AI1187" s="8">
        <f t="shared" si="1075"/>
        <v>440000</v>
      </c>
      <c r="AJ1187" s="8">
        <f t="shared" si="1076"/>
        <v>286000</v>
      </c>
      <c r="AK1187" s="8">
        <f t="shared" si="1077"/>
        <v>556000</v>
      </c>
    </row>
    <row r="1188" spans="1:37" ht="16" x14ac:dyDescent="0.2">
      <c r="A1188" s="7" t="s">
        <v>834</v>
      </c>
      <c r="B1188" s="7" t="s">
        <v>833</v>
      </c>
      <c r="C1188" s="7" t="s">
        <v>777</v>
      </c>
      <c r="D1188" s="7" t="s">
        <v>786</v>
      </c>
      <c r="E1188" s="8">
        <v>2019</v>
      </c>
      <c r="F1188" s="8">
        <v>387</v>
      </c>
      <c r="G1188" s="8">
        <v>387</v>
      </c>
      <c r="H1188" s="8">
        <v>8715000</v>
      </c>
      <c r="I1188" s="8">
        <v>6116000</v>
      </c>
      <c r="J1188" s="8">
        <v>3375000</v>
      </c>
      <c r="K1188" s="8">
        <v>3375000</v>
      </c>
      <c r="L1188" s="8">
        <v>2172000</v>
      </c>
      <c r="M1188" s="8">
        <v>244000</v>
      </c>
      <c r="N1188" s="8">
        <v>505000</v>
      </c>
      <c r="O1188" s="8">
        <v>139000</v>
      </c>
      <c r="P1188" s="8">
        <v>394000</v>
      </c>
      <c r="Q1188" s="8">
        <v>587000</v>
      </c>
      <c r="R1188" s="8">
        <v>186000</v>
      </c>
      <c r="S1188" s="8">
        <v>117000</v>
      </c>
      <c r="T1188" s="8">
        <v>569000</v>
      </c>
      <c r="V1188" t="s">
        <v>260</v>
      </c>
      <c r="W1188" s="8">
        <f t="shared" si="1078"/>
        <v>1321</v>
      </c>
      <c r="X1188" s="8">
        <f t="shared" si="1064"/>
        <v>1321</v>
      </c>
      <c r="Y1188" s="8">
        <f t="shared" si="1065"/>
        <v>19660000</v>
      </c>
      <c r="Z1188" s="8">
        <f t="shared" si="1066"/>
        <v>15408000</v>
      </c>
      <c r="AA1188" s="8">
        <f t="shared" si="1067"/>
        <v>8929000</v>
      </c>
      <c r="AB1188" s="8">
        <f t="shared" si="1068"/>
        <v>8929000</v>
      </c>
      <c r="AC1188" s="8">
        <f t="shared" si="1069"/>
        <v>5910000</v>
      </c>
      <c r="AD1188" s="8">
        <f t="shared" si="1070"/>
        <v>1077000</v>
      </c>
      <c r="AE1188" s="8">
        <f t="shared" si="1071"/>
        <v>1254000</v>
      </c>
      <c r="AF1188" s="8">
        <f t="shared" si="1072"/>
        <v>373000</v>
      </c>
      <c r="AG1188" s="8">
        <f t="shared" si="1073"/>
        <v>954000</v>
      </c>
      <c r="AH1188" s="8">
        <f t="shared" si="1074"/>
        <v>1501000</v>
      </c>
      <c r="AI1188" s="8">
        <f t="shared" si="1075"/>
        <v>446000</v>
      </c>
      <c r="AJ1188" s="8">
        <f t="shared" si="1076"/>
        <v>305000</v>
      </c>
      <c r="AK1188" s="8">
        <f t="shared" si="1077"/>
        <v>569000</v>
      </c>
    </row>
    <row r="1189" spans="1:37" ht="16" x14ac:dyDescent="0.2">
      <c r="A1189" s="7" t="s">
        <v>834</v>
      </c>
      <c r="B1189" s="7" t="s">
        <v>833</v>
      </c>
      <c r="C1189" s="7" t="s">
        <v>777</v>
      </c>
      <c r="D1189" s="7" t="s">
        <v>786</v>
      </c>
      <c r="E1189" s="8">
        <v>2020</v>
      </c>
      <c r="F1189" s="8">
        <v>403</v>
      </c>
      <c r="G1189" s="8">
        <v>403</v>
      </c>
      <c r="H1189" s="8">
        <v>7450000</v>
      </c>
      <c r="I1189" s="8">
        <v>6140000</v>
      </c>
      <c r="J1189" s="8">
        <v>3384000</v>
      </c>
      <c r="K1189" s="8">
        <v>3384000</v>
      </c>
      <c r="L1189" s="8">
        <v>2201000</v>
      </c>
      <c r="M1189" s="8">
        <v>255000</v>
      </c>
      <c r="N1189" s="8">
        <v>329000</v>
      </c>
      <c r="O1189" s="8">
        <v>165000</v>
      </c>
      <c r="P1189" s="8">
        <v>389000</v>
      </c>
      <c r="Q1189" s="8">
        <v>758000</v>
      </c>
      <c r="R1189" s="8">
        <v>167000</v>
      </c>
      <c r="S1189" s="8">
        <v>138000</v>
      </c>
      <c r="T1189" s="8">
        <v>555000</v>
      </c>
      <c r="V1189" t="s">
        <v>260</v>
      </c>
      <c r="W1189" s="8">
        <f t="shared" si="1078"/>
        <v>1337</v>
      </c>
      <c r="X1189" s="8">
        <f t="shared" si="1064"/>
        <v>1337</v>
      </c>
      <c r="Y1189" s="8">
        <f t="shared" si="1065"/>
        <v>16965000</v>
      </c>
      <c r="Z1189" s="8">
        <f t="shared" si="1066"/>
        <v>15335000</v>
      </c>
      <c r="AA1189" s="8">
        <f t="shared" si="1067"/>
        <v>8966000</v>
      </c>
      <c r="AB1189" s="8">
        <f t="shared" si="1068"/>
        <v>8966000</v>
      </c>
      <c r="AC1189" s="8">
        <f t="shared" si="1069"/>
        <v>5814000</v>
      </c>
      <c r="AD1189" s="8">
        <f t="shared" si="1070"/>
        <v>904000</v>
      </c>
      <c r="AE1189" s="8">
        <f t="shared" si="1071"/>
        <v>869000</v>
      </c>
      <c r="AF1189" s="8">
        <f t="shared" si="1072"/>
        <v>430000</v>
      </c>
      <c r="AG1189" s="8">
        <f t="shared" si="1073"/>
        <v>964000</v>
      </c>
      <c r="AH1189" s="8">
        <f t="shared" si="1074"/>
        <v>1885000</v>
      </c>
      <c r="AI1189" s="8">
        <f t="shared" si="1075"/>
        <v>407000</v>
      </c>
      <c r="AJ1189" s="8">
        <f t="shared" si="1076"/>
        <v>355000</v>
      </c>
      <c r="AK1189" s="8">
        <f t="shared" si="1077"/>
        <v>555000</v>
      </c>
    </row>
    <row r="1190" spans="1:37" ht="16" x14ac:dyDescent="0.2">
      <c r="A1190" s="7" t="s">
        <v>834</v>
      </c>
      <c r="B1190" s="7" t="s">
        <v>833</v>
      </c>
      <c r="C1190" s="7" t="s">
        <v>777</v>
      </c>
      <c r="D1190" s="7" t="s">
        <v>786</v>
      </c>
      <c r="E1190" s="8">
        <v>2021</v>
      </c>
      <c r="F1190" s="8">
        <v>408</v>
      </c>
      <c r="G1190" s="8">
        <v>408</v>
      </c>
      <c r="H1190" s="8">
        <v>6511000</v>
      </c>
      <c r="I1190" s="8">
        <v>6245000</v>
      </c>
      <c r="J1190" s="8">
        <v>3506000</v>
      </c>
      <c r="K1190" s="8">
        <v>3506000</v>
      </c>
      <c r="L1190" s="8">
        <v>2193000</v>
      </c>
      <c r="M1190" s="8">
        <v>271000</v>
      </c>
      <c r="N1190" s="8">
        <v>219000</v>
      </c>
      <c r="O1190" s="8">
        <v>125000</v>
      </c>
      <c r="P1190" s="8">
        <v>399000</v>
      </c>
      <c r="Q1190" s="8">
        <v>720000</v>
      </c>
      <c r="R1190" s="8">
        <v>162000</v>
      </c>
      <c r="S1190" s="8">
        <v>297000</v>
      </c>
      <c r="T1190" s="8">
        <v>546000</v>
      </c>
      <c r="V1190" t="s">
        <v>260</v>
      </c>
      <c r="W1190" s="8">
        <f t="shared" si="1078"/>
        <v>1309</v>
      </c>
      <c r="X1190" s="8">
        <f t="shared" si="1064"/>
        <v>1309</v>
      </c>
      <c r="Y1190" s="8">
        <f t="shared" si="1065"/>
        <v>17828000</v>
      </c>
      <c r="Z1190" s="8">
        <f t="shared" si="1066"/>
        <v>16874000</v>
      </c>
      <c r="AA1190" s="8">
        <f t="shared" si="1067"/>
        <v>9826000</v>
      </c>
      <c r="AB1190" s="8">
        <f t="shared" si="1068"/>
        <v>9826000</v>
      </c>
      <c r="AC1190" s="8">
        <f t="shared" si="1069"/>
        <v>6487000</v>
      </c>
      <c r="AD1190" s="8">
        <f t="shared" si="1070"/>
        <v>1092000</v>
      </c>
      <c r="AE1190" s="8">
        <f t="shared" si="1071"/>
        <v>978000</v>
      </c>
      <c r="AF1190" s="8">
        <f t="shared" si="1072"/>
        <v>331000</v>
      </c>
      <c r="AG1190" s="8">
        <f t="shared" si="1073"/>
        <v>1030000</v>
      </c>
      <c r="AH1190" s="8">
        <f t="shared" si="1074"/>
        <v>2118000</v>
      </c>
      <c r="AI1190" s="8">
        <f t="shared" si="1075"/>
        <v>403000</v>
      </c>
      <c r="AJ1190" s="8">
        <f t="shared" si="1076"/>
        <v>535000</v>
      </c>
      <c r="AK1190" s="8">
        <f t="shared" si="1077"/>
        <v>561000</v>
      </c>
    </row>
    <row r="1191" spans="1:37" ht="16" x14ac:dyDescent="0.2">
      <c r="A1191" s="7" t="s">
        <v>834</v>
      </c>
      <c r="B1191" s="7" t="s">
        <v>833</v>
      </c>
      <c r="C1191" s="7" t="s">
        <v>777</v>
      </c>
      <c r="D1191" s="7" t="s">
        <v>786</v>
      </c>
      <c r="E1191" s="8">
        <v>2022</v>
      </c>
      <c r="F1191" s="8">
        <v>388</v>
      </c>
      <c r="G1191" s="8">
        <v>388</v>
      </c>
      <c r="H1191" s="8">
        <v>6273000</v>
      </c>
      <c r="I1191" s="8">
        <v>6249000</v>
      </c>
      <c r="J1191" s="8">
        <v>3387000</v>
      </c>
      <c r="K1191" s="8">
        <v>3387000</v>
      </c>
      <c r="L1191" s="8">
        <v>2215000</v>
      </c>
      <c r="M1191" s="8">
        <v>267000</v>
      </c>
      <c r="N1191" s="8">
        <v>119000</v>
      </c>
      <c r="O1191" s="8">
        <v>149000</v>
      </c>
      <c r="P1191" s="8">
        <v>404000</v>
      </c>
      <c r="Q1191" s="8">
        <v>674000</v>
      </c>
      <c r="R1191" s="8">
        <v>222000</v>
      </c>
      <c r="S1191" s="8">
        <v>380000</v>
      </c>
      <c r="T1191" s="8">
        <v>647000</v>
      </c>
      <c r="V1191" t="s">
        <v>260</v>
      </c>
      <c r="W1191" s="8">
        <f>SUM(F1183,F1191)</f>
        <v>1274</v>
      </c>
      <c r="X1191" s="8">
        <f t="shared" si="1064"/>
        <v>1274</v>
      </c>
      <c r="Y1191" s="8">
        <f t="shared" si="1065"/>
        <v>16711000</v>
      </c>
      <c r="Z1191" s="8">
        <f t="shared" si="1066"/>
        <v>16620000</v>
      </c>
      <c r="AA1191" s="8">
        <f t="shared" si="1067"/>
        <v>9799000</v>
      </c>
      <c r="AB1191" s="8">
        <f t="shared" si="1068"/>
        <v>9799000</v>
      </c>
      <c r="AC1191" s="8">
        <f t="shared" si="1069"/>
        <v>6174000</v>
      </c>
      <c r="AD1191" s="8">
        <f t="shared" si="1070"/>
        <v>1017000</v>
      </c>
      <c r="AE1191" s="8">
        <f t="shared" si="1071"/>
        <v>427000</v>
      </c>
      <c r="AF1191" s="8">
        <f t="shared" si="1072"/>
        <v>368000</v>
      </c>
      <c r="AG1191" s="8">
        <f t="shared" si="1073"/>
        <v>977000</v>
      </c>
      <c r="AH1191" s="8">
        <f t="shared" si="1074"/>
        <v>1860000</v>
      </c>
      <c r="AI1191" s="8">
        <f t="shared" si="1075"/>
        <v>508000</v>
      </c>
      <c r="AJ1191" s="8">
        <f t="shared" si="1076"/>
        <v>1017000</v>
      </c>
      <c r="AK1191" s="8">
        <f t="shared" si="1077"/>
        <v>647000</v>
      </c>
    </row>
    <row r="1192" spans="1:37" x14ac:dyDescent="0.2">
      <c r="A1192" s="7" t="s">
        <v>832</v>
      </c>
      <c r="B1192" s="7" t="s">
        <v>831</v>
      </c>
      <c r="C1192" s="7" t="s">
        <v>777</v>
      </c>
      <c r="D1192" s="7" t="s">
        <v>786</v>
      </c>
      <c r="E1192" s="8">
        <v>2015</v>
      </c>
      <c r="F1192" s="8">
        <v>622</v>
      </c>
      <c r="G1192" s="8">
        <v>622</v>
      </c>
      <c r="H1192" s="8">
        <v>5115000</v>
      </c>
      <c r="I1192" s="8">
        <v>4857000</v>
      </c>
      <c r="J1192" s="8">
        <v>2939000</v>
      </c>
      <c r="K1192" s="8">
        <v>2939000</v>
      </c>
      <c r="L1192" s="8">
        <v>1636000</v>
      </c>
      <c r="M1192" s="8">
        <v>88000</v>
      </c>
      <c r="N1192" s="8">
        <v>194000</v>
      </c>
      <c r="O1192" s="8">
        <v>95000</v>
      </c>
      <c r="P1192" s="8">
        <v>290000</v>
      </c>
      <c r="Q1192" s="8">
        <v>504000</v>
      </c>
      <c r="R1192" s="8">
        <v>348000</v>
      </c>
      <c r="S1192" s="8">
        <v>117000</v>
      </c>
      <c r="T1192" s="8">
        <v>282000</v>
      </c>
    </row>
    <row r="1193" spans="1:37" x14ac:dyDescent="0.2">
      <c r="A1193" s="7" t="s">
        <v>832</v>
      </c>
      <c r="B1193" s="7" t="s">
        <v>831</v>
      </c>
      <c r="C1193" s="7" t="s">
        <v>777</v>
      </c>
      <c r="D1193" s="7" t="s">
        <v>786</v>
      </c>
      <c r="E1193" s="8">
        <v>2016</v>
      </c>
      <c r="F1193" s="8">
        <v>636</v>
      </c>
      <c r="G1193" s="8">
        <v>636</v>
      </c>
      <c r="H1193" s="8">
        <v>5382000</v>
      </c>
      <c r="I1193" s="8">
        <v>4978000</v>
      </c>
      <c r="J1193" s="8">
        <v>3043000</v>
      </c>
      <c r="K1193" s="8">
        <v>3043000</v>
      </c>
      <c r="L1193" s="8">
        <v>1666000</v>
      </c>
      <c r="M1193" s="8">
        <v>152000</v>
      </c>
      <c r="N1193" s="8">
        <v>217000</v>
      </c>
      <c r="O1193" s="8">
        <v>74000</v>
      </c>
      <c r="P1193" s="8">
        <v>264000</v>
      </c>
      <c r="Q1193" s="8">
        <v>479000</v>
      </c>
      <c r="R1193" s="8">
        <v>366000</v>
      </c>
      <c r="S1193" s="8">
        <v>114000</v>
      </c>
      <c r="T1193" s="8">
        <v>269000</v>
      </c>
    </row>
    <row r="1194" spans="1:37" x14ac:dyDescent="0.2">
      <c r="A1194" s="7" t="s">
        <v>832</v>
      </c>
      <c r="B1194" s="7" t="s">
        <v>831</v>
      </c>
      <c r="C1194" s="7" t="s">
        <v>777</v>
      </c>
      <c r="D1194" s="7" t="s">
        <v>786</v>
      </c>
      <c r="E1194" s="8">
        <v>2017</v>
      </c>
      <c r="F1194" s="8">
        <v>631</v>
      </c>
      <c r="G1194" s="8">
        <v>631</v>
      </c>
      <c r="H1194" s="8">
        <v>5581000</v>
      </c>
      <c r="I1194" s="8">
        <v>5118000</v>
      </c>
      <c r="J1194" s="8">
        <v>3123000</v>
      </c>
      <c r="K1194" s="8">
        <v>3123000</v>
      </c>
      <c r="L1194" s="8">
        <v>1698000</v>
      </c>
      <c r="M1194" s="8">
        <v>147000</v>
      </c>
      <c r="N1194" s="8">
        <v>193000</v>
      </c>
      <c r="O1194" s="8">
        <v>89000</v>
      </c>
      <c r="P1194" s="8">
        <v>270000</v>
      </c>
      <c r="Q1194" s="8">
        <v>499000</v>
      </c>
      <c r="R1194" s="8">
        <v>367000</v>
      </c>
      <c r="S1194" s="8">
        <v>133000</v>
      </c>
      <c r="T1194" s="8">
        <v>297000</v>
      </c>
    </row>
    <row r="1195" spans="1:37" x14ac:dyDescent="0.2">
      <c r="A1195" s="7" t="s">
        <v>832</v>
      </c>
      <c r="B1195" s="7" t="s">
        <v>831</v>
      </c>
      <c r="C1195" s="7" t="s">
        <v>777</v>
      </c>
      <c r="D1195" s="7" t="s">
        <v>786</v>
      </c>
      <c r="E1195" s="8">
        <v>2018</v>
      </c>
      <c r="F1195" s="8">
        <v>682</v>
      </c>
      <c r="G1195" s="8">
        <v>682</v>
      </c>
      <c r="H1195" s="8">
        <v>5718000</v>
      </c>
      <c r="I1195" s="8">
        <v>5296000</v>
      </c>
      <c r="J1195" s="8">
        <v>3183000</v>
      </c>
      <c r="K1195" s="8">
        <v>3183000</v>
      </c>
      <c r="L1195" s="8">
        <v>1754000</v>
      </c>
      <c r="M1195" s="8">
        <v>146000</v>
      </c>
      <c r="N1195" s="8">
        <v>181000</v>
      </c>
      <c r="O1195" s="8">
        <v>117000</v>
      </c>
      <c r="P1195" s="8">
        <v>279000</v>
      </c>
      <c r="Q1195" s="8">
        <v>511000</v>
      </c>
      <c r="R1195" s="8">
        <v>386000</v>
      </c>
      <c r="S1195" s="8">
        <v>134000</v>
      </c>
      <c r="T1195" s="8">
        <v>359000</v>
      </c>
    </row>
    <row r="1196" spans="1:37" x14ac:dyDescent="0.2">
      <c r="A1196" s="7" t="s">
        <v>832</v>
      </c>
      <c r="B1196" s="7" t="s">
        <v>831</v>
      </c>
      <c r="C1196" s="7" t="s">
        <v>777</v>
      </c>
      <c r="D1196" s="7" t="s">
        <v>786</v>
      </c>
      <c r="E1196" s="8">
        <v>2019</v>
      </c>
      <c r="F1196" s="8">
        <v>667</v>
      </c>
      <c r="G1196" s="8">
        <v>667</v>
      </c>
      <c r="H1196" s="8">
        <v>5995000</v>
      </c>
      <c r="I1196" s="8">
        <v>5561000</v>
      </c>
      <c r="J1196" s="8">
        <v>3336000</v>
      </c>
      <c r="K1196" s="8">
        <v>3336000</v>
      </c>
      <c r="L1196" s="8">
        <v>1840000</v>
      </c>
      <c r="M1196" s="8">
        <v>152000</v>
      </c>
      <c r="N1196" s="8">
        <v>262000</v>
      </c>
      <c r="O1196" s="8">
        <v>126000</v>
      </c>
      <c r="P1196" s="8">
        <v>295000</v>
      </c>
      <c r="Q1196" s="8">
        <v>496000</v>
      </c>
      <c r="R1196" s="8">
        <v>373000</v>
      </c>
      <c r="S1196" s="8">
        <v>136000</v>
      </c>
      <c r="T1196" s="8">
        <v>385000</v>
      </c>
    </row>
    <row r="1197" spans="1:37" x14ac:dyDescent="0.2">
      <c r="A1197" s="7" t="s">
        <v>832</v>
      </c>
      <c r="B1197" s="7" t="s">
        <v>831</v>
      </c>
      <c r="C1197" s="7" t="s">
        <v>777</v>
      </c>
      <c r="D1197" s="7" t="s">
        <v>786</v>
      </c>
      <c r="E1197" s="8">
        <v>2020</v>
      </c>
      <c r="F1197" s="8">
        <v>651</v>
      </c>
      <c r="G1197" s="8">
        <v>651</v>
      </c>
      <c r="H1197" s="8">
        <v>7176000</v>
      </c>
      <c r="I1197" s="8">
        <v>5964000</v>
      </c>
      <c r="J1197" s="8">
        <v>3536000</v>
      </c>
      <c r="K1197" s="8">
        <v>3536000</v>
      </c>
      <c r="L1197" s="8">
        <v>2003000</v>
      </c>
      <c r="M1197" s="8">
        <v>158000</v>
      </c>
      <c r="N1197" s="8">
        <v>294000</v>
      </c>
      <c r="O1197" s="8">
        <v>136000</v>
      </c>
      <c r="P1197" s="8">
        <v>304000</v>
      </c>
      <c r="Q1197" s="8">
        <v>567000</v>
      </c>
      <c r="R1197" s="8">
        <v>397000</v>
      </c>
      <c r="S1197" s="8">
        <v>147000</v>
      </c>
      <c r="T1197" s="8">
        <v>425000</v>
      </c>
    </row>
    <row r="1198" spans="1:37" x14ac:dyDescent="0.2">
      <c r="A1198" s="7" t="s">
        <v>832</v>
      </c>
      <c r="B1198" s="7" t="s">
        <v>831</v>
      </c>
      <c r="C1198" s="7" t="s">
        <v>777</v>
      </c>
      <c r="D1198" s="7" t="s">
        <v>786</v>
      </c>
      <c r="E1198" s="8">
        <v>2021</v>
      </c>
      <c r="F1198" s="8">
        <v>640</v>
      </c>
      <c r="G1198" s="8">
        <v>640</v>
      </c>
      <c r="H1198" s="8">
        <v>10505000</v>
      </c>
      <c r="I1198" s="8">
        <v>6294000</v>
      </c>
      <c r="J1198" s="8">
        <v>3471000</v>
      </c>
      <c r="K1198" s="8">
        <v>3471000</v>
      </c>
      <c r="L1198" s="8">
        <v>2376000</v>
      </c>
      <c r="M1198" s="8">
        <v>174000</v>
      </c>
      <c r="N1198" s="8">
        <v>377000</v>
      </c>
      <c r="O1198" s="8">
        <v>116000</v>
      </c>
      <c r="P1198" s="8">
        <v>441000</v>
      </c>
      <c r="Q1198" s="8">
        <v>777000</v>
      </c>
      <c r="R1198" s="8">
        <v>353000</v>
      </c>
      <c r="S1198" s="8">
        <v>138000</v>
      </c>
      <c r="T1198" s="8">
        <v>447000</v>
      </c>
    </row>
    <row r="1199" spans="1:37" x14ac:dyDescent="0.2">
      <c r="A1199" s="7" t="s">
        <v>832</v>
      </c>
      <c r="B1199" s="7" t="s">
        <v>831</v>
      </c>
      <c r="C1199" s="7" t="s">
        <v>777</v>
      </c>
      <c r="D1199" s="7" t="s">
        <v>786</v>
      </c>
      <c r="E1199" s="8">
        <v>2022</v>
      </c>
      <c r="F1199" s="8">
        <v>680</v>
      </c>
      <c r="G1199" s="8">
        <v>680</v>
      </c>
      <c r="H1199" s="8">
        <v>9828000</v>
      </c>
      <c r="I1199" s="8">
        <v>6126000</v>
      </c>
      <c r="J1199" s="8">
        <v>3507000</v>
      </c>
      <c r="K1199" s="8">
        <v>3507000</v>
      </c>
      <c r="L1199" s="8">
        <v>2026000</v>
      </c>
      <c r="M1199" s="8">
        <v>105000</v>
      </c>
      <c r="N1199" s="8">
        <v>160000</v>
      </c>
      <c r="O1199" s="8">
        <v>154000</v>
      </c>
      <c r="P1199" s="8">
        <v>427000</v>
      </c>
      <c r="Q1199" s="8">
        <v>606000</v>
      </c>
      <c r="R1199" s="8">
        <v>448000</v>
      </c>
      <c r="S1199" s="8">
        <v>126000</v>
      </c>
      <c r="T1199" s="8">
        <v>593000</v>
      </c>
    </row>
    <row r="1200" spans="1:37" ht="16" x14ac:dyDescent="0.2">
      <c r="A1200" s="7" t="s">
        <v>830</v>
      </c>
      <c r="B1200" s="7" t="s">
        <v>829</v>
      </c>
      <c r="C1200" s="7" t="s">
        <v>777</v>
      </c>
      <c r="D1200" s="7" t="s">
        <v>786</v>
      </c>
      <c r="E1200" s="8">
        <v>2015</v>
      </c>
      <c r="F1200" s="8">
        <v>386</v>
      </c>
      <c r="G1200" s="8">
        <v>386</v>
      </c>
      <c r="H1200" s="8">
        <v>4162000</v>
      </c>
      <c r="I1200" s="8">
        <v>3999000</v>
      </c>
      <c r="J1200" s="8">
        <v>2584000</v>
      </c>
      <c r="K1200" s="8">
        <v>2584000</v>
      </c>
      <c r="L1200" s="8">
        <v>1415000</v>
      </c>
      <c r="M1200" s="8">
        <v>86000</v>
      </c>
      <c r="N1200" s="8">
        <v>132000</v>
      </c>
      <c r="O1200" s="8">
        <v>103000</v>
      </c>
      <c r="P1200" s="8">
        <v>294000</v>
      </c>
      <c r="Q1200" s="8">
        <v>415000</v>
      </c>
      <c r="R1200" s="8">
        <v>261000</v>
      </c>
      <c r="S1200" s="8">
        <v>124000</v>
      </c>
      <c r="T1200" s="8">
        <v>0</v>
      </c>
      <c r="V1200" t="s">
        <v>253</v>
      </c>
      <c r="W1200" s="8">
        <f>SUM(F1192,F1200)</f>
        <v>1008</v>
      </c>
      <c r="X1200" s="8">
        <f t="shared" ref="X1200:X1207" si="1079">SUM(G1192,G1200)</f>
        <v>1008</v>
      </c>
      <c r="Y1200" s="8">
        <f t="shared" ref="Y1200:Y1207" si="1080">SUM(H1192,H1200)</f>
        <v>9277000</v>
      </c>
      <c r="Z1200" s="8">
        <f t="shared" ref="Z1200:Z1207" si="1081">SUM(I1192,I1200)</f>
        <v>8856000</v>
      </c>
      <c r="AA1200" s="8">
        <f t="shared" ref="AA1200:AA1207" si="1082">SUM(J1192,J1200)</f>
        <v>5523000</v>
      </c>
      <c r="AB1200" s="8">
        <f t="shared" ref="AB1200:AB1207" si="1083">SUM(K1192,K1200)</f>
        <v>5523000</v>
      </c>
      <c r="AC1200" s="8">
        <f t="shared" ref="AC1200:AC1207" si="1084">SUM(L1192,L1200)</f>
        <v>3051000</v>
      </c>
      <c r="AD1200" s="8">
        <f t="shared" ref="AD1200:AD1207" si="1085">SUM(M1192,M1200)</f>
        <v>174000</v>
      </c>
      <c r="AE1200" s="8">
        <f t="shared" ref="AE1200:AE1207" si="1086">SUM(N1192,N1200)</f>
        <v>326000</v>
      </c>
      <c r="AF1200" s="8">
        <f t="shared" ref="AF1200:AF1207" si="1087">SUM(O1192,O1200)</f>
        <v>198000</v>
      </c>
      <c r="AG1200" s="8">
        <f t="shared" ref="AG1200:AG1207" si="1088">SUM(P1192,P1200)</f>
        <v>584000</v>
      </c>
      <c r="AH1200" s="8">
        <f t="shared" ref="AH1200:AH1207" si="1089">SUM(Q1192,Q1200)</f>
        <v>919000</v>
      </c>
      <c r="AI1200" s="8">
        <f t="shared" ref="AI1200:AI1207" si="1090">SUM(R1192,R1200)</f>
        <v>609000</v>
      </c>
      <c r="AJ1200" s="8">
        <f t="shared" ref="AJ1200:AJ1207" si="1091">SUM(S1192,S1200)</f>
        <v>241000</v>
      </c>
      <c r="AK1200" s="8">
        <f t="shared" ref="AK1200:AK1207" si="1092">SUM(T1192,T1200)</f>
        <v>282000</v>
      </c>
    </row>
    <row r="1201" spans="1:37" ht="16" x14ac:dyDescent="0.2">
      <c r="A1201" s="7" t="s">
        <v>830</v>
      </c>
      <c r="B1201" s="7" t="s">
        <v>829</v>
      </c>
      <c r="C1201" s="7" t="s">
        <v>777</v>
      </c>
      <c r="D1201" s="7" t="s">
        <v>786</v>
      </c>
      <c r="E1201" s="8">
        <v>2016</v>
      </c>
      <c r="F1201" s="8">
        <v>369</v>
      </c>
      <c r="G1201" s="8">
        <v>369</v>
      </c>
      <c r="H1201" s="8">
        <v>4117000</v>
      </c>
      <c r="I1201" s="8">
        <v>4047000</v>
      </c>
      <c r="J1201" s="8">
        <v>2542000</v>
      </c>
      <c r="K1201" s="8">
        <v>2542000</v>
      </c>
      <c r="L1201" s="8">
        <v>1505000</v>
      </c>
      <c r="M1201" s="8">
        <v>90000</v>
      </c>
      <c r="N1201" s="8">
        <v>140000</v>
      </c>
      <c r="O1201" s="8">
        <v>83000</v>
      </c>
      <c r="P1201" s="8">
        <v>303000</v>
      </c>
      <c r="Q1201" s="8">
        <v>519000</v>
      </c>
      <c r="R1201" s="8">
        <v>258000</v>
      </c>
      <c r="S1201" s="8">
        <v>112000</v>
      </c>
      <c r="T1201" s="8">
        <v>0</v>
      </c>
      <c r="V1201" t="s">
        <v>253</v>
      </c>
      <c r="W1201" s="8">
        <f t="shared" ref="W1201:W1206" si="1093">SUM(F1193,F1201)</f>
        <v>1005</v>
      </c>
      <c r="X1201" s="8">
        <f t="shared" si="1079"/>
        <v>1005</v>
      </c>
      <c r="Y1201" s="8">
        <f t="shared" si="1080"/>
        <v>9499000</v>
      </c>
      <c r="Z1201" s="8">
        <f t="shared" si="1081"/>
        <v>9025000</v>
      </c>
      <c r="AA1201" s="8">
        <f t="shared" si="1082"/>
        <v>5585000</v>
      </c>
      <c r="AB1201" s="8">
        <f t="shared" si="1083"/>
        <v>5585000</v>
      </c>
      <c r="AC1201" s="8">
        <f t="shared" si="1084"/>
        <v>3171000</v>
      </c>
      <c r="AD1201" s="8">
        <f t="shared" si="1085"/>
        <v>242000</v>
      </c>
      <c r="AE1201" s="8">
        <f t="shared" si="1086"/>
        <v>357000</v>
      </c>
      <c r="AF1201" s="8">
        <f t="shared" si="1087"/>
        <v>157000</v>
      </c>
      <c r="AG1201" s="8">
        <f t="shared" si="1088"/>
        <v>567000</v>
      </c>
      <c r="AH1201" s="8">
        <f t="shared" si="1089"/>
        <v>998000</v>
      </c>
      <c r="AI1201" s="8">
        <f t="shared" si="1090"/>
        <v>624000</v>
      </c>
      <c r="AJ1201" s="8">
        <f t="shared" si="1091"/>
        <v>226000</v>
      </c>
      <c r="AK1201" s="8">
        <f t="shared" si="1092"/>
        <v>269000</v>
      </c>
    </row>
    <row r="1202" spans="1:37" ht="16" x14ac:dyDescent="0.2">
      <c r="A1202" s="7" t="s">
        <v>830</v>
      </c>
      <c r="B1202" s="7" t="s">
        <v>829</v>
      </c>
      <c r="C1202" s="7" t="s">
        <v>777</v>
      </c>
      <c r="D1202" s="7" t="s">
        <v>786</v>
      </c>
      <c r="E1202" s="8">
        <v>2017</v>
      </c>
      <c r="F1202" s="8">
        <v>356</v>
      </c>
      <c r="G1202" s="8">
        <v>356</v>
      </c>
      <c r="H1202" s="8">
        <v>4194000</v>
      </c>
      <c r="I1202" s="8">
        <v>3824000</v>
      </c>
      <c r="J1202" s="8">
        <v>2471000</v>
      </c>
      <c r="K1202" s="8">
        <v>2471000</v>
      </c>
      <c r="L1202" s="8">
        <v>1353000</v>
      </c>
      <c r="M1202" s="8">
        <v>81000</v>
      </c>
      <c r="N1202" s="8">
        <v>110000</v>
      </c>
      <c r="O1202" s="8">
        <v>71000</v>
      </c>
      <c r="P1202" s="8">
        <v>310000</v>
      </c>
      <c r="Q1202" s="8">
        <v>408000</v>
      </c>
      <c r="R1202" s="8">
        <v>262000</v>
      </c>
      <c r="S1202" s="8">
        <v>111000</v>
      </c>
      <c r="T1202" s="8">
        <v>0</v>
      </c>
      <c r="V1202" t="s">
        <v>253</v>
      </c>
      <c r="W1202" s="8">
        <f t="shared" si="1093"/>
        <v>987</v>
      </c>
      <c r="X1202" s="8">
        <f t="shared" si="1079"/>
        <v>987</v>
      </c>
      <c r="Y1202" s="8">
        <f t="shared" si="1080"/>
        <v>9775000</v>
      </c>
      <c r="Z1202" s="8">
        <f t="shared" si="1081"/>
        <v>8942000</v>
      </c>
      <c r="AA1202" s="8">
        <f t="shared" si="1082"/>
        <v>5594000</v>
      </c>
      <c r="AB1202" s="8">
        <f t="shared" si="1083"/>
        <v>5594000</v>
      </c>
      <c r="AC1202" s="8">
        <f t="shared" si="1084"/>
        <v>3051000</v>
      </c>
      <c r="AD1202" s="8">
        <f t="shared" si="1085"/>
        <v>228000</v>
      </c>
      <c r="AE1202" s="8">
        <f t="shared" si="1086"/>
        <v>303000</v>
      </c>
      <c r="AF1202" s="8">
        <f t="shared" si="1087"/>
        <v>160000</v>
      </c>
      <c r="AG1202" s="8">
        <f t="shared" si="1088"/>
        <v>580000</v>
      </c>
      <c r="AH1202" s="8">
        <f t="shared" si="1089"/>
        <v>907000</v>
      </c>
      <c r="AI1202" s="8">
        <f t="shared" si="1090"/>
        <v>629000</v>
      </c>
      <c r="AJ1202" s="8">
        <f t="shared" si="1091"/>
        <v>244000</v>
      </c>
      <c r="AK1202" s="8">
        <f t="shared" si="1092"/>
        <v>297000</v>
      </c>
    </row>
    <row r="1203" spans="1:37" ht="16" x14ac:dyDescent="0.2">
      <c r="A1203" s="7" t="s">
        <v>830</v>
      </c>
      <c r="B1203" s="7" t="s">
        <v>829</v>
      </c>
      <c r="C1203" s="7" t="s">
        <v>777</v>
      </c>
      <c r="D1203" s="7" t="s">
        <v>786</v>
      </c>
      <c r="E1203" s="8">
        <v>2018</v>
      </c>
      <c r="F1203" s="8">
        <v>389</v>
      </c>
      <c r="G1203" s="8">
        <v>389</v>
      </c>
      <c r="H1203" s="8">
        <v>4454000</v>
      </c>
      <c r="I1203" s="8">
        <v>4041000</v>
      </c>
      <c r="J1203" s="8">
        <v>2591000</v>
      </c>
      <c r="K1203" s="8">
        <v>2591000</v>
      </c>
      <c r="L1203" s="8">
        <v>1450000</v>
      </c>
      <c r="M1203" s="8">
        <v>94000</v>
      </c>
      <c r="N1203" s="8">
        <v>117000</v>
      </c>
      <c r="O1203" s="8">
        <v>95000</v>
      </c>
      <c r="P1203" s="8">
        <v>324000</v>
      </c>
      <c r="Q1203" s="8">
        <v>444000</v>
      </c>
      <c r="R1203" s="8">
        <v>275000</v>
      </c>
      <c r="S1203" s="8">
        <v>101000</v>
      </c>
      <c r="T1203" s="8">
        <v>0</v>
      </c>
      <c r="V1203" t="s">
        <v>253</v>
      </c>
      <c r="W1203" s="8">
        <f t="shared" si="1093"/>
        <v>1071</v>
      </c>
      <c r="X1203" s="8">
        <f t="shared" si="1079"/>
        <v>1071</v>
      </c>
      <c r="Y1203" s="8">
        <f t="shared" si="1080"/>
        <v>10172000</v>
      </c>
      <c r="Z1203" s="8">
        <f t="shared" si="1081"/>
        <v>9337000</v>
      </c>
      <c r="AA1203" s="8">
        <f t="shared" si="1082"/>
        <v>5774000</v>
      </c>
      <c r="AB1203" s="8">
        <f t="shared" si="1083"/>
        <v>5774000</v>
      </c>
      <c r="AC1203" s="8">
        <f t="shared" si="1084"/>
        <v>3204000</v>
      </c>
      <c r="AD1203" s="8">
        <f t="shared" si="1085"/>
        <v>240000</v>
      </c>
      <c r="AE1203" s="8">
        <f t="shared" si="1086"/>
        <v>298000</v>
      </c>
      <c r="AF1203" s="8">
        <f t="shared" si="1087"/>
        <v>212000</v>
      </c>
      <c r="AG1203" s="8">
        <f t="shared" si="1088"/>
        <v>603000</v>
      </c>
      <c r="AH1203" s="8">
        <f t="shared" si="1089"/>
        <v>955000</v>
      </c>
      <c r="AI1203" s="8">
        <f t="shared" si="1090"/>
        <v>661000</v>
      </c>
      <c r="AJ1203" s="8">
        <f t="shared" si="1091"/>
        <v>235000</v>
      </c>
      <c r="AK1203" s="8">
        <f t="shared" si="1092"/>
        <v>359000</v>
      </c>
    </row>
    <row r="1204" spans="1:37" ht="16" x14ac:dyDescent="0.2">
      <c r="A1204" s="7" t="s">
        <v>830</v>
      </c>
      <c r="B1204" s="7" t="s">
        <v>829</v>
      </c>
      <c r="C1204" s="7" t="s">
        <v>777</v>
      </c>
      <c r="D1204" s="7" t="s">
        <v>786</v>
      </c>
      <c r="E1204" s="8">
        <v>2019</v>
      </c>
      <c r="F1204" s="8">
        <v>387</v>
      </c>
      <c r="G1204" s="8">
        <v>387</v>
      </c>
      <c r="H1204" s="8">
        <v>4583000</v>
      </c>
      <c r="I1204" s="8">
        <v>4297000</v>
      </c>
      <c r="J1204" s="8">
        <v>2778000</v>
      </c>
      <c r="K1204" s="8">
        <v>2778000</v>
      </c>
      <c r="L1204" s="8">
        <v>1519000</v>
      </c>
      <c r="M1204" s="8">
        <v>108000</v>
      </c>
      <c r="N1204" s="8">
        <v>163000</v>
      </c>
      <c r="O1204" s="8">
        <v>103000</v>
      </c>
      <c r="P1204" s="8">
        <v>329000</v>
      </c>
      <c r="Q1204" s="8">
        <v>435000</v>
      </c>
      <c r="R1204" s="8">
        <v>278000</v>
      </c>
      <c r="S1204" s="8">
        <v>103000</v>
      </c>
      <c r="T1204" s="8">
        <v>0</v>
      </c>
      <c r="V1204" t="s">
        <v>253</v>
      </c>
      <c r="W1204" s="8">
        <f t="shared" si="1093"/>
        <v>1054</v>
      </c>
      <c r="X1204" s="8">
        <f t="shared" si="1079"/>
        <v>1054</v>
      </c>
      <c r="Y1204" s="8">
        <f t="shared" si="1080"/>
        <v>10578000</v>
      </c>
      <c r="Z1204" s="8">
        <f t="shared" si="1081"/>
        <v>9858000</v>
      </c>
      <c r="AA1204" s="8">
        <f t="shared" si="1082"/>
        <v>6114000</v>
      </c>
      <c r="AB1204" s="8">
        <f t="shared" si="1083"/>
        <v>6114000</v>
      </c>
      <c r="AC1204" s="8">
        <f t="shared" si="1084"/>
        <v>3359000</v>
      </c>
      <c r="AD1204" s="8">
        <f t="shared" si="1085"/>
        <v>260000</v>
      </c>
      <c r="AE1204" s="8">
        <f t="shared" si="1086"/>
        <v>425000</v>
      </c>
      <c r="AF1204" s="8">
        <f t="shared" si="1087"/>
        <v>229000</v>
      </c>
      <c r="AG1204" s="8">
        <f t="shared" si="1088"/>
        <v>624000</v>
      </c>
      <c r="AH1204" s="8">
        <f t="shared" si="1089"/>
        <v>931000</v>
      </c>
      <c r="AI1204" s="8">
        <f t="shared" si="1090"/>
        <v>651000</v>
      </c>
      <c r="AJ1204" s="8">
        <f t="shared" si="1091"/>
        <v>239000</v>
      </c>
      <c r="AK1204" s="8">
        <f t="shared" si="1092"/>
        <v>385000</v>
      </c>
    </row>
    <row r="1205" spans="1:37" ht="16" x14ac:dyDescent="0.2">
      <c r="A1205" s="7" t="s">
        <v>830</v>
      </c>
      <c r="B1205" s="7" t="s">
        <v>829</v>
      </c>
      <c r="C1205" s="7" t="s">
        <v>777</v>
      </c>
      <c r="D1205" s="7" t="s">
        <v>786</v>
      </c>
      <c r="E1205" s="8">
        <v>2020</v>
      </c>
      <c r="F1205" s="8">
        <v>402</v>
      </c>
      <c r="G1205" s="8">
        <v>402</v>
      </c>
      <c r="H1205" s="8">
        <v>7174000</v>
      </c>
      <c r="I1205" s="8">
        <v>4439000</v>
      </c>
      <c r="J1205" s="8">
        <v>2749000</v>
      </c>
      <c r="K1205" s="8">
        <v>2749000</v>
      </c>
      <c r="L1205" s="8">
        <v>1690000</v>
      </c>
      <c r="M1205" s="8">
        <v>121000</v>
      </c>
      <c r="N1205" s="8">
        <v>176000</v>
      </c>
      <c r="O1205" s="8">
        <v>100000</v>
      </c>
      <c r="P1205" s="8">
        <v>421000</v>
      </c>
      <c r="Q1205" s="8">
        <v>497000</v>
      </c>
      <c r="R1205" s="8">
        <v>261000</v>
      </c>
      <c r="S1205" s="8">
        <v>114000</v>
      </c>
      <c r="T1205" s="8">
        <v>0</v>
      </c>
      <c r="V1205" t="s">
        <v>253</v>
      </c>
      <c r="W1205" s="8">
        <f t="shared" si="1093"/>
        <v>1053</v>
      </c>
      <c r="X1205" s="8">
        <f t="shared" si="1079"/>
        <v>1053</v>
      </c>
      <c r="Y1205" s="8">
        <f t="shared" si="1080"/>
        <v>14350000</v>
      </c>
      <c r="Z1205" s="8">
        <f t="shared" si="1081"/>
        <v>10403000</v>
      </c>
      <c r="AA1205" s="8">
        <f t="shared" si="1082"/>
        <v>6285000</v>
      </c>
      <c r="AB1205" s="8">
        <f t="shared" si="1083"/>
        <v>6285000</v>
      </c>
      <c r="AC1205" s="8">
        <f t="shared" si="1084"/>
        <v>3693000</v>
      </c>
      <c r="AD1205" s="8">
        <f t="shared" si="1085"/>
        <v>279000</v>
      </c>
      <c r="AE1205" s="8">
        <f t="shared" si="1086"/>
        <v>470000</v>
      </c>
      <c r="AF1205" s="8">
        <f t="shared" si="1087"/>
        <v>236000</v>
      </c>
      <c r="AG1205" s="8">
        <f t="shared" si="1088"/>
        <v>725000</v>
      </c>
      <c r="AH1205" s="8">
        <f t="shared" si="1089"/>
        <v>1064000</v>
      </c>
      <c r="AI1205" s="8">
        <f t="shared" si="1090"/>
        <v>658000</v>
      </c>
      <c r="AJ1205" s="8">
        <f t="shared" si="1091"/>
        <v>261000</v>
      </c>
      <c r="AK1205" s="8">
        <f t="shared" si="1092"/>
        <v>425000</v>
      </c>
    </row>
    <row r="1206" spans="1:37" ht="16" x14ac:dyDescent="0.2">
      <c r="A1206" s="7" t="s">
        <v>830</v>
      </c>
      <c r="B1206" s="7" t="s">
        <v>829</v>
      </c>
      <c r="C1206" s="7" t="s">
        <v>777</v>
      </c>
      <c r="D1206" s="7" t="s">
        <v>786</v>
      </c>
      <c r="E1206" s="8">
        <v>2021</v>
      </c>
      <c r="F1206" s="8">
        <v>374</v>
      </c>
      <c r="G1206" s="8">
        <v>374</v>
      </c>
      <c r="H1206" s="8">
        <v>14707000</v>
      </c>
      <c r="I1206" s="8">
        <v>5132000</v>
      </c>
      <c r="J1206" s="8">
        <v>3052000</v>
      </c>
      <c r="K1206" s="8">
        <v>3052000</v>
      </c>
      <c r="L1206" s="8">
        <v>2080000</v>
      </c>
      <c r="M1206" s="8">
        <v>238000</v>
      </c>
      <c r="N1206" s="8">
        <v>288000</v>
      </c>
      <c r="O1206" s="8">
        <v>117000</v>
      </c>
      <c r="P1206" s="8">
        <v>371000</v>
      </c>
      <c r="Q1206" s="8">
        <v>684000</v>
      </c>
      <c r="R1206" s="8">
        <v>245000</v>
      </c>
      <c r="S1206" s="8">
        <v>137000</v>
      </c>
      <c r="T1206" s="8">
        <v>0</v>
      </c>
      <c r="V1206" t="s">
        <v>253</v>
      </c>
      <c r="W1206" s="8">
        <f t="shared" si="1093"/>
        <v>1014</v>
      </c>
      <c r="X1206" s="8">
        <f t="shared" si="1079"/>
        <v>1014</v>
      </c>
      <c r="Y1206" s="8">
        <f t="shared" si="1080"/>
        <v>25212000</v>
      </c>
      <c r="Z1206" s="8">
        <f t="shared" si="1081"/>
        <v>11426000</v>
      </c>
      <c r="AA1206" s="8">
        <f t="shared" si="1082"/>
        <v>6523000</v>
      </c>
      <c r="AB1206" s="8">
        <f t="shared" si="1083"/>
        <v>6523000</v>
      </c>
      <c r="AC1206" s="8">
        <f t="shared" si="1084"/>
        <v>4456000</v>
      </c>
      <c r="AD1206" s="8">
        <f t="shared" si="1085"/>
        <v>412000</v>
      </c>
      <c r="AE1206" s="8">
        <f t="shared" si="1086"/>
        <v>665000</v>
      </c>
      <c r="AF1206" s="8">
        <f t="shared" si="1087"/>
        <v>233000</v>
      </c>
      <c r="AG1206" s="8">
        <f t="shared" si="1088"/>
        <v>812000</v>
      </c>
      <c r="AH1206" s="8">
        <f t="shared" si="1089"/>
        <v>1461000</v>
      </c>
      <c r="AI1206" s="8">
        <f t="shared" si="1090"/>
        <v>598000</v>
      </c>
      <c r="AJ1206" s="8">
        <f t="shared" si="1091"/>
        <v>275000</v>
      </c>
      <c r="AK1206" s="8">
        <f t="shared" si="1092"/>
        <v>447000</v>
      </c>
    </row>
    <row r="1207" spans="1:37" ht="16" x14ac:dyDescent="0.2">
      <c r="A1207" s="7" t="s">
        <v>830</v>
      </c>
      <c r="B1207" s="7" t="s">
        <v>829</v>
      </c>
      <c r="C1207" s="7" t="s">
        <v>777</v>
      </c>
      <c r="D1207" s="7" t="s">
        <v>786</v>
      </c>
      <c r="E1207" s="8">
        <v>2022</v>
      </c>
      <c r="F1207" s="8">
        <v>383</v>
      </c>
      <c r="G1207" s="8">
        <v>383</v>
      </c>
      <c r="H1207" s="8">
        <v>12962000</v>
      </c>
      <c r="I1207" s="8">
        <v>5738000</v>
      </c>
      <c r="J1207" s="8">
        <v>3562000</v>
      </c>
      <c r="K1207" s="8">
        <v>3562000</v>
      </c>
      <c r="L1207" s="8">
        <v>2163000</v>
      </c>
      <c r="M1207" s="8">
        <v>304000</v>
      </c>
      <c r="N1207" s="8">
        <v>280000</v>
      </c>
      <c r="O1207" s="8">
        <v>163000</v>
      </c>
      <c r="P1207" s="8">
        <v>361000</v>
      </c>
      <c r="Q1207" s="8">
        <v>615000</v>
      </c>
      <c r="R1207" s="8">
        <v>295000</v>
      </c>
      <c r="S1207" s="8">
        <v>145000</v>
      </c>
      <c r="T1207" s="8">
        <v>13000</v>
      </c>
      <c r="V1207" t="s">
        <v>253</v>
      </c>
      <c r="W1207" s="8">
        <f>SUM(F1199,F1207)</f>
        <v>1063</v>
      </c>
      <c r="X1207" s="8">
        <f t="shared" si="1079"/>
        <v>1063</v>
      </c>
      <c r="Y1207" s="8">
        <f t="shared" si="1080"/>
        <v>22790000</v>
      </c>
      <c r="Z1207" s="8">
        <f t="shared" si="1081"/>
        <v>11864000</v>
      </c>
      <c r="AA1207" s="8">
        <f t="shared" si="1082"/>
        <v>7069000</v>
      </c>
      <c r="AB1207" s="8">
        <f t="shared" si="1083"/>
        <v>7069000</v>
      </c>
      <c r="AC1207" s="8">
        <f t="shared" si="1084"/>
        <v>4189000</v>
      </c>
      <c r="AD1207" s="8">
        <f t="shared" si="1085"/>
        <v>409000</v>
      </c>
      <c r="AE1207" s="8">
        <f t="shared" si="1086"/>
        <v>440000</v>
      </c>
      <c r="AF1207" s="8">
        <f t="shared" si="1087"/>
        <v>317000</v>
      </c>
      <c r="AG1207" s="8">
        <f t="shared" si="1088"/>
        <v>788000</v>
      </c>
      <c r="AH1207" s="8">
        <f t="shared" si="1089"/>
        <v>1221000</v>
      </c>
      <c r="AI1207" s="8">
        <f t="shared" si="1090"/>
        <v>743000</v>
      </c>
      <c r="AJ1207" s="8">
        <f t="shared" si="1091"/>
        <v>271000</v>
      </c>
      <c r="AK1207" s="8">
        <f t="shared" si="1092"/>
        <v>606000</v>
      </c>
    </row>
    <row r="1208" spans="1:37" x14ac:dyDescent="0.2">
      <c r="A1208" s="7" t="s">
        <v>824</v>
      </c>
      <c r="B1208" s="7" t="s">
        <v>823</v>
      </c>
      <c r="C1208" s="7" t="s">
        <v>777</v>
      </c>
      <c r="D1208" s="7" t="s">
        <v>786</v>
      </c>
      <c r="E1208" s="8">
        <v>2015</v>
      </c>
      <c r="F1208" s="8">
        <v>264</v>
      </c>
      <c r="G1208" s="8">
        <v>264</v>
      </c>
      <c r="H1208" s="8">
        <v>3820000</v>
      </c>
      <c r="I1208" s="8">
        <v>3782000</v>
      </c>
      <c r="J1208" s="8">
        <v>2261000</v>
      </c>
      <c r="K1208" s="8">
        <v>2261000</v>
      </c>
      <c r="L1208" s="8">
        <v>1279000</v>
      </c>
      <c r="M1208" s="8">
        <v>105000</v>
      </c>
      <c r="N1208" s="8">
        <v>57000</v>
      </c>
      <c r="O1208" s="8">
        <v>104000</v>
      </c>
      <c r="P1208" s="8">
        <v>198000</v>
      </c>
      <c r="Q1208" s="8">
        <v>360000</v>
      </c>
      <c r="R1208" s="8">
        <v>373000</v>
      </c>
      <c r="S1208" s="8">
        <v>82000</v>
      </c>
      <c r="T1208" s="8">
        <v>242000</v>
      </c>
    </row>
    <row r="1209" spans="1:37" x14ac:dyDescent="0.2">
      <c r="A1209" s="7" t="s">
        <v>824</v>
      </c>
      <c r="B1209" s="7" t="s">
        <v>823</v>
      </c>
      <c r="C1209" s="7" t="s">
        <v>777</v>
      </c>
      <c r="D1209" s="7" t="s">
        <v>786</v>
      </c>
      <c r="E1209" s="8">
        <v>2016</v>
      </c>
      <c r="F1209" s="8">
        <v>279</v>
      </c>
      <c r="G1209" s="8">
        <v>279</v>
      </c>
      <c r="H1209" s="8">
        <v>3871000</v>
      </c>
      <c r="I1209" s="8">
        <v>3835000</v>
      </c>
      <c r="J1209" s="8">
        <v>2290000</v>
      </c>
      <c r="K1209" s="8">
        <v>2290000</v>
      </c>
      <c r="L1209" s="8">
        <v>1295000</v>
      </c>
      <c r="M1209" s="8">
        <v>81000</v>
      </c>
      <c r="N1209" s="8">
        <v>52000</v>
      </c>
      <c r="O1209" s="8">
        <v>108000</v>
      </c>
      <c r="P1209" s="8">
        <v>182000</v>
      </c>
      <c r="Q1209" s="8">
        <v>380000</v>
      </c>
      <c r="R1209" s="8">
        <v>364000</v>
      </c>
      <c r="S1209" s="8">
        <v>128000</v>
      </c>
      <c r="T1209" s="8">
        <v>250000</v>
      </c>
    </row>
    <row r="1210" spans="1:37" x14ac:dyDescent="0.2">
      <c r="A1210" s="7" t="s">
        <v>824</v>
      </c>
      <c r="B1210" s="7" t="s">
        <v>823</v>
      </c>
      <c r="C1210" s="7" t="s">
        <v>777</v>
      </c>
      <c r="D1210" s="7" t="s">
        <v>786</v>
      </c>
      <c r="E1210" s="8">
        <v>2017</v>
      </c>
      <c r="F1210" s="8">
        <v>275</v>
      </c>
      <c r="G1210" s="8">
        <v>275</v>
      </c>
      <c r="H1210" s="8">
        <v>3905000</v>
      </c>
      <c r="I1210" s="8">
        <v>3897000</v>
      </c>
      <c r="J1210" s="8">
        <v>2277000</v>
      </c>
      <c r="K1210" s="8">
        <v>2277000</v>
      </c>
      <c r="L1210" s="8">
        <v>1361000</v>
      </c>
      <c r="M1210" s="8">
        <v>66000</v>
      </c>
      <c r="N1210" s="8">
        <v>56000</v>
      </c>
      <c r="O1210" s="8">
        <v>82000</v>
      </c>
      <c r="P1210" s="8">
        <v>204000</v>
      </c>
      <c r="Q1210" s="8">
        <v>415000</v>
      </c>
      <c r="R1210" s="8">
        <v>375000</v>
      </c>
      <c r="S1210" s="8">
        <v>163000</v>
      </c>
      <c r="T1210" s="8">
        <v>259000</v>
      </c>
    </row>
    <row r="1211" spans="1:37" x14ac:dyDescent="0.2">
      <c r="A1211" s="7" t="s">
        <v>824</v>
      </c>
      <c r="B1211" s="7" t="s">
        <v>823</v>
      </c>
      <c r="C1211" s="7" t="s">
        <v>777</v>
      </c>
      <c r="D1211" s="7" t="s">
        <v>786</v>
      </c>
      <c r="E1211" s="8">
        <v>2018</v>
      </c>
      <c r="F1211" s="8">
        <v>287</v>
      </c>
      <c r="G1211" s="8">
        <v>287</v>
      </c>
      <c r="H1211" s="8">
        <v>3897000</v>
      </c>
      <c r="I1211" s="8">
        <v>3643000</v>
      </c>
      <c r="J1211" s="8">
        <v>2080000</v>
      </c>
      <c r="K1211" s="8">
        <v>2080000</v>
      </c>
      <c r="L1211" s="8">
        <v>1289000</v>
      </c>
      <c r="M1211" s="8">
        <v>75000</v>
      </c>
      <c r="N1211" s="8">
        <v>77000</v>
      </c>
      <c r="O1211" s="8">
        <v>118000</v>
      </c>
      <c r="P1211" s="8">
        <v>189000</v>
      </c>
      <c r="Q1211" s="8">
        <v>297000</v>
      </c>
      <c r="R1211" s="8">
        <v>395000</v>
      </c>
      <c r="S1211" s="8">
        <v>138000</v>
      </c>
      <c r="T1211" s="8">
        <v>274000</v>
      </c>
    </row>
    <row r="1212" spans="1:37" x14ac:dyDescent="0.2">
      <c r="A1212" s="7" t="s">
        <v>824</v>
      </c>
      <c r="B1212" s="7" t="s">
        <v>823</v>
      </c>
      <c r="C1212" s="7" t="s">
        <v>777</v>
      </c>
      <c r="D1212" s="7" t="s">
        <v>786</v>
      </c>
      <c r="E1212" s="8">
        <v>2019</v>
      </c>
      <c r="F1212" s="8">
        <v>277</v>
      </c>
      <c r="G1212" s="8">
        <v>277</v>
      </c>
      <c r="H1212" s="8">
        <v>3904000</v>
      </c>
      <c r="I1212" s="8">
        <v>3771000</v>
      </c>
      <c r="J1212" s="8">
        <v>2189000</v>
      </c>
      <c r="K1212" s="8">
        <v>2189000</v>
      </c>
      <c r="L1212" s="8">
        <v>1304000</v>
      </c>
      <c r="M1212" s="8">
        <v>81000</v>
      </c>
      <c r="N1212" s="8">
        <v>98000</v>
      </c>
      <c r="O1212" s="8">
        <v>83000</v>
      </c>
      <c r="P1212" s="8">
        <v>204000</v>
      </c>
      <c r="Q1212" s="8">
        <v>354000</v>
      </c>
      <c r="R1212" s="8">
        <v>410000</v>
      </c>
      <c r="S1212" s="8">
        <v>74000</v>
      </c>
      <c r="T1212" s="8">
        <v>278000</v>
      </c>
    </row>
    <row r="1213" spans="1:37" x14ac:dyDescent="0.2">
      <c r="A1213" s="7" t="s">
        <v>824</v>
      </c>
      <c r="B1213" s="7" t="s">
        <v>823</v>
      </c>
      <c r="C1213" s="7" t="s">
        <v>777</v>
      </c>
      <c r="D1213" s="7" t="s">
        <v>786</v>
      </c>
      <c r="E1213" s="8">
        <v>2020</v>
      </c>
      <c r="F1213" s="8">
        <v>282</v>
      </c>
      <c r="G1213" s="8">
        <v>282</v>
      </c>
      <c r="H1213" s="8">
        <v>3630000</v>
      </c>
      <c r="I1213" s="8">
        <v>3615000</v>
      </c>
      <c r="J1213" s="8">
        <v>2137000</v>
      </c>
      <c r="K1213" s="8">
        <v>2137000</v>
      </c>
      <c r="L1213" s="8">
        <v>1197000</v>
      </c>
      <c r="M1213" s="8">
        <v>81000</v>
      </c>
      <c r="N1213" s="8">
        <v>68000</v>
      </c>
      <c r="O1213" s="8">
        <v>78000</v>
      </c>
      <c r="P1213" s="8">
        <v>203000</v>
      </c>
      <c r="Q1213" s="8">
        <v>337000</v>
      </c>
      <c r="R1213" s="8">
        <v>363000</v>
      </c>
      <c r="S1213" s="8">
        <v>67000</v>
      </c>
      <c r="T1213" s="8">
        <v>281000</v>
      </c>
    </row>
    <row r="1214" spans="1:37" x14ac:dyDescent="0.2">
      <c r="A1214" s="7" t="s">
        <v>824</v>
      </c>
      <c r="B1214" s="7" t="s">
        <v>823</v>
      </c>
      <c r="C1214" s="7" t="s">
        <v>777</v>
      </c>
      <c r="D1214" s="7" t="s">
        <v>786</v>
      </c>
      <c r="E1214" s="8">
        <v>2021</v>
      </c>
      <c r="F1214" s="8">
        <v>270</v>
      </c>
      <c r="G1214" s="8">
        <v>270</v>
      </c>
      <c r="H1214" s="8">
        <v>4343000</v>
      </c>
      <c r="I1214" s="8">
        <v>4171000</v>
      </c>
      <c r="J1214" s="8">
        <v>2573000</v>
      </c>
      <c r="K1214" s="8">
        <v>2573000</v>
      </c>
      <c r="L1214" s="8">
        <v>1332000</v>
      </c>
      <c r="M1214" s="8">
        <v>106000</v>
      </c>
      <c r="N1214" s="8">
        <v>42000</v>
      </c>
      <c r="O1214" s="8">
        <v>105000</v>
      </c>
      <c r="P1214" s="8">
        <v>219000</v>
      </c>
      <c r="Q1214" s="8">
        <v>311000</v>
      </c>
      <c r="R1214" s="8">
        <v>448000</v>
      </c>
      <c r="S1214" s="8">
        <v>101000</v>
      </c>
      <c r="T1214" s="8">
        <v>266000</v>
      </c>
    </row>
    <row r="1215" spans="1:37" x14ac:dyDescent="0.2">
      <c r="A1215" s="7" t="s">
        <v>824</v>
      </c>
      <c r="B1215" s="7" t="s">
        <v>823</v>
      </c>
      <c r="C1215" s="7" t="s">
        <v>777</v>
      </c>
      <c r="D1215" s="7" t="s">
        <v>786</v>
      </c>
      <c r="E1215" s="8">
        <v>2022</v>
      </c>
      <c r="F1215" s="8">
        <v>290</v>
      </c>
      <c r="G1215" s="8">
        <v>290</v>
      </c>
      <c r="H1215" s="8">
        <v>4742000</v>
      </c>
      <c r="I1215" s="8">
        <v>4285000</v>
      </c>
      <c r="J1215" s="8">
        <v>2319000</v>
      </c>
      <c r="K1215" s="8">
        <v>2319000</v>
      </c>
      <c r="L1215" s="8">
        <v>1659000</v>
      </c>
      <c r="M1215" s="8">
        <v>182000</v>
      </c>
      <c r="N1215" s="8">
        <v>81000</v>
      </c>
      <c r="O1215" s="8">
        <v>131000</v>
      </c>
      <c r="P1215" s="8">
        <v>220000</v>
      </c>
      <c r="Q1215" s="8">
        <v>512000</v>
      </c>
      <c r="R1215" s="8">
        <v>443000</v>
      </c>
      <c r="S1215" s="8">
        <v>90000</v>
      </c>
      <c r="T1215" s="8">
        <v>307000</v>
      </c>
    </row>
    <row r="1216" spans="1:37" ht="16" x14ac:dyDescent="0.2">
      <c r="A1216" s="7" t="s">
        <v>822</v>
      </c>
      <c r="B1216" s="7" t="s">
        <v>821</v>
      </c>
      <c r="C1216" s="7" t="s">
        <v>777</v>
      </c>
      <c r="D1216" s="7" t="s">
        <v>786</v>
      </c>
      <c r="E1216" s="8">
        <v>2015</v>
      </c>
      <c r="F1216" s="8">
        <v>171</v>
      </c>
      <c r="G1216" s="8">
        <v>171</v>
      </c>
      <c r="H1216" s="8">
        <v>2480000</v>
      </c>
      <c r="I1216" s="8">
        <v>2404000</v>
      </c>
      <c r="J1216" s="8">
        <v>1502000</v>
      </c>
      <c r="K1216" s="8">
        <v>1502000</v>
      </c>
      <c r="L1216" s="8">
        <v>902000</v>
      </c>
      <c r="M1216" s="8">
        <v>123000</v>
      </c>
      <c r="N1216" s="8">
        <v>47000</v>
      </c>
      <c r="O1216" s="8">
        <v>68000</v>
      </c>
      <c r="P1216" s="8">
        <v>178000</v>
      </c>
      <c r="Q1216" s="8">
        <v>251000</v>
      </c>
      <c r="R1216" s="8">
        <v>201000</v>
      </c>
      <c r="S1216" s="8">
        <v>34000</v>
      </c>
      <c r="T1216" s="8">
        <v>0</v>
      </c>
      <c r="V1216" t="s">
        <v>280</v>
      </c>
      <c r="W1216" s="8">
        <f>SUM(F1208,F1216)</f>
        <v>435</v>
      </c>
      <c r="X1216" s="8">
        <f t="shared" ref="X1216:X1223" si="1094">SUM(G1208,G1216)</f>
        <v>435</v>
      </c>
      <c r="Y1216" s="8">
        <f t="shared" ref="Y1216:Y1223" si="1095">SUM(H1208,H1216)</f>
        <v>6300000</v>
      </c>
      <c r="Z1216" s="8">
        <f t="shared" ref="Z1216:Z1223" si="1096">SUM(I1208,I1216)</f>
        <v>6186000</v>
      </c>
      <c r="AA1216" s="8">
        <f t="shared" ref="AA1216:AA1223" si="1097">SUM(J1208,J1216)</f>
        <v>3763000</v>
      </c>
      <c r="AB1216" s="8">
        <f t="shared" ref="AB1216:AB1223" si="1098">SUM(K1208,K1216)</f>
        <v>3763000</v>
      </c>
      <c r="AC1216" s="8">
        <f t="shared" ref="AC1216:AC1223" si="1099">SUM(L1208,L1216)</f>
        <v>2181000</v>
      </c>
      <c r="AD1216" s="8">
        <f t="shared" ref="AD1216:AD1223" si="1100">SUM(M1208,M1216)</f>
        <v>228000</v>
      </c>
      <c r="AE1216" s="8">
        <f t="shared" ref="AE1216:AE1223" si="1101">SUM(N1208,N1216)</f>
        <v>104000</v>
      </c>
      <c r="AF1216" s="8">
        <f t="shared" ref="AF1216:AF1223" si="1102">SUM(O1208,O1216)</f>
        <v>172000</v>
      </c>
      <c r="AG1216" s="8">
        <f t="shared" ref="AG1216:AG1223" si="1103">SUM(P1208,P1216)</f>
        <v>376000</v>
      </c>
      <c r="AH1216" s="8">
        <f t="shared" ref="AH1216:AH1223" si="1104">SUM(Q1208,Q1216)</f>
        <v>611000</v>
      </c>
      <c r="AI1216" s="8">
        <f t="shared" ref="AI1216:AI1223" si="1105">SUM(R1208,R1216)</f>
        <v>574000</v>
      </c>
      <c r="AJ1216" s="8">
        <f t="shared" ref="AJ1216:AJ1223" si="1106">SUM(S1208,S1216)</f>
        <v>116000</v>
      </c>
      <c r="AK1216" s="8">
        <f t="shared" ref="AK1216:AK1223" si="1107">SUM(T1208,T1216)</f>
        <v>242000</v>
      </c>
    </row>
    <row r="1217" spans="1:37" ht="16" x14ac:dyDescent="0.2">
      <c r="A1217" s="7" t="s">
        <v>822</v>
      </c>
      <c r="B1217" s="7" t="s">
        <v>821</v>
      </c>
      <c r="C1217" s="7" t="s">
        <v>777</v>
      </c>
      <c r="D1217" s="7" t="s">
        <v>786</v>
      </c>
      <c r="E1217" s="8">
        <v>2016</v>
      </c>
      <c r="F1217" s="8">
        <v>173</v>
      </c>
      <c r="G1217" s="8">
        <v>173</v>
      </c>
      <c r="H1217" s="8">
        <v>2468000</v>
      </c>
      <c r="I1217" s="8">
        <v>2344000</v>
      </c>
      <c r="J1217" s="8">
        <v>1411000</v>
      </c>
      <c r="K1217" s="8">
        <v>1411000</v>
      </c>
      <c r="L1217" s="8">
        <v>933000</v>
      </c>
      <c r="M1217" s="8">
        <v>128000</v>
      </c>
      <c r="N1217" s="8">
        <v>46000</v>
      </c>
      <c r="O1217" s="8">
        <v>83000</v>
      </c>
      <c r="P1217" s="8">
        <v>112000</v>
      </c>
      <c r="Q1217" s="8">
        <v>291000</v>
      </c>
      <c r="R1217" s="8">
        <v>196000</v>
      </c>
      <c r="S1217" s="8">
        <v>77000</v>
      </c>
      <c r="T1217" s="8">
        <v>0</v>
      </c>
      <c r="V1217" t="s">
        <v>280</v>
      </c>
      <c r="W1217" s="8">
        <f t="shared" ref="W1217:W1222" si="1108">SUM(F1209,F1217)</f>
        <v>452</v>
      </c>
      <c r="X1217" s="8">
        <f t="shared" si="1094"/>
        <v>452</v>
      </c>
      <c r="Y1217" s="8">
        <f t="shared" si="1095"/>
        <v>6339000</v>
      </c>
      <c r="Z1217" s="8">
        <f t="shared" si="1096"/>
        <v>6179000</v>
      </c>
      <c r="AA1217" s="8">
        <f t="shared" si="1097"/>
        <v>3701000</v>
      </c>
      <c r="AB1217" s="8">
        <f t="shared" si="1098"/>
        <v>3701000</v>
      </c>
      <c r="AC1217" s="8">
        <f t="shared" si="1099"/>
        <v>2228000</v>
      </c>
      <c r="AD1217" s="8">
        <f t="shared" si="1100"/>
        <v>209000</v>
      </c>
      <c r="AE1217" s="8">
        <f t="shared" si="1101"/>
        <v>98000</v>
      </c>
      <c r="AF1217" s="8">
        <f t="shared" si="1102"/>
        <v>191000</v>
      </c>
      <c r="AG1217" s="8">
        <f t="shared" si="1103"/>
        <v>294000</v>
      </c>
      <c r="AH1217" s="8">
        <f t="shared" si="1104"/>
        <v>671000</v>
      </c>
      <c r="AI1217" s="8">
        <f t="shared" si="1105"/>
        <v>560000</v>
      </c>
      <c r="AJ1217" s="8">
        <f t="shared" si="1106"/>
        <v>205000</v>
      </c>
      <c r="AK1217" s="8">
        <f t="shared" si="1107"/>
        <v>250000</v>
      </c>
    </row>
    <row r="1218" spans="1:37" ht="16" x14ac:dyDescent="0.2">
      <c r="A1218" s="7" t="s">
        <v>822</v>
      </c>
      <c r="B1218" s="7" t="s">
        <v>821</v>
      </c>
      <c r="C1218" s="7" t="s">
        <v>777</v>
      </c>
      <c r="D1218" s="7" t="s">
        <v>786</v>
      </c>
      <c r="E1218" s="8">
        <v>2017</v>
      </c>
      <c r="F1218" s="8">
        <v>164</v>
      </c>
      <c r="G1218" s="8">
        <v>164</v>
      </c>
      <c r="H1218" s="8">
        <v>2430000</v>
      </c>
      <c r="I1218" s="8">
        <v>2304000</v>
      </c>
      <c r="J1218" s="8">
        <v>1357000</v>
      </c>
      <c r="K1218" s="8">
        <v>1357000</v>
      </c>
      <c r="L1218" s="8">
        <v>947000</v>
      </c>
      <c r="M1218" s="8">
        <v>128000</v>
      </c>
      <c r="N1218" s="8">
        <v>44000</v>
      </c>
      <c r="O1218" s="8">
        <v>88000</v>
      </c>
      <c r="P1218" s="8">
        <v>114000</v>
      </c>
      <c r="Q1218" s="8">
        <v>293000</v>
      </c>
      <c r="R1218" s="8">
        <v>200000</v>
      </c>
      <c r="S1218" s="8">
        <v>80000</v>
      </c>
      <c r="T1218" s="8">
        <v>0</v>
      </c>
      <c r="V1218" t="s">
        <v>280</v>
      </c>
      <c r="W1218" s="8">
        <f t="shared" si="1108"/>
        <v>439</v>
      </c>
      <c r="X1218" s="8">
        <f t="shared" si="1094"/>
        <v>439</v>
      </c>
      <c r="Y1218" s="8">
        <f t="shared" si="1095"/>
        <v>6335000</v>
      </c>
      <c r="Z1218" s="8">
        <f t="shared" si="1096"/>
        <v>6201000</v>
      </c>
      <c r="AA1218" s="8">
        <f t="shared" si="1097"/>
        <v>3634000</v>
      </c>
      <c r="AB1218" s="8">
        <f t="shared" si="1098"/>
        <v>3634000</v>
      </c>
      <c r="AC1218" s="8">
        <f t="shared" si="1099"/>
        <v>2308000</v>
      </c>
      <c r="AD1218" s="8">
        <f t="shared" si="1100"/>
        <v>194000</v>
      </c>
      <c r="AE1218" s="8">
        <f t="shared" si="1101"/>
        <v>100000</v>
      </c>
      <c r="AF1218" s="8">
        <f t="shared" si="1102"/>
        <v>170000</v>
      </c>
      <c r="AG1218" s="8">
        <f t="shared" si="1103"/>
        <v>318000</v>
      </c>
      <c r="AH1218" s="8">
        <f t="shared" si="1104"/>
        <v>708000</v>
      </c>
      <c r="AI1218" s="8">
        <f t="shared" si="1105"/>
        <v>575000</v>
      </c>
      <c r="AJ1218" s="8">
        <f t="shared" si="1106"/>
        <v>243000</v>
      </c>
      <c r="AK1218" s="8">
        <f t="shared" si="1107"/>
        <v>259000</v>
      </c>
    </row>
    <row r="1219" spans="1:37" ht="16" x14ac:dyDescent="0.2">
      <c r="A1219" s="7" t="s">
        <v>822</v>
      </c>
      <c r="B1219" s="7" t="s">
        <v>821</v>
      </c>
      <c r="C1219" s="7" t="s">
        <v>777</v>
      </c>
      <c r="D1219" s="7" t="s">
        <v>786</v>
      </c>
      <c r="E1219" s="8">
        <v>2018</v>
      </c>
      <c r="F1219" s="8">
        <v>176</v>
      </c>
      <c r="G1219" s="8">
        <v>176</v>
      </c>
      <c r="H1219" s="8">
        <v>2496000</v>
      </c>
      <c r="I1219" s="8">
        <v>2347000</v>
      </c>
      <c r="J1219" s="8">
        <v>1362000</v>
      </c>
      <c r="K1219" s="8">
        <v>1362000</v>
      </c>
      <c r="L1219" s="8">
        <v>985000</v>
      </c>
      <c r="M1219" s="8">
        <v>114000</v>
      </c>
      <c r="N1219" s="8">
        <v>51000</v>
      </c>
      <c r="O1219" s="8">
        <v>83000</v>
      </c>
      <c r="P1219" s="8">
        <v>147000</v>
      </c>
      <c r="Q1219" s="8">
        <v>287000</v>
      </c>
      <c r="R1219" s="8">
        <v>218000</v>
      </c>
      <c r="S1219" s="8">
        <v>85000</v>
      </c>
      <c r="T1219" s="8">
        <v>0</v>
      </c>
      <c r="V1219" t="s">
        <v>280</v>
      </c>
      <c r="W1219" s="8">
        <f t="shared" si="1108"/>
        <v>463</v>
      </c>
      <c r="X1219" s="8">
        <f t="shared" si="1094"/>
        <v>463</v>
      </c>
      <c r="Y1219" s="8">
        <f t="shared" si="1095"/>
        <v>6393000</v>
      </c>
      <c r="Z1219" s="8">
        <f t="shared" si="1096"/>
        <v>5990000</v>
      </c>
      <c r="AA1219" s="8">
        <f t="shared" si="1097"/>
        <v>3442000</v>
      </c>
      <c r="AB1219" s="8">
        <f t="shared" si="1098"/>
        <v>3442000</v>
      </c>
      <c r="AC1219" s="8">
        <f t="shared" si="1099"/>
        <v>2274000</v>
      </c>
      <c r="AD1219" s="8">
        <f t="shared" si="1100"/>
        <v>189000</v>
      </c>
      <c r="AE1219" s="8">
        <f t="shared" si="1101"/>
        <v>128000</v>
      </c>
      <c r="AF1219" s="8">
        <f t="shared" si="1102"/>
        <v>201000</v>
      </c>
      <c r="AG1219" s="8">
        <f t="shared" si="1103"/>
        <v>336000</v>
      </c>
      <c r="AH1219" s="8">
        <f t="shared" si="1104"/>
        <v>584000</v>
      </c>
      <c r="AI1219" s="8">
        <f t="shared" si="1105"/>
        <v>613000</v>
      </c>
      <c r="AJ1219" s="8">
        <f t="shared" si="1106"/>
        <v>223000</v>
      </c>
      <c r="AK1219" s="8">
        <f t="shared" si="1107"/>
        <v>274000</v>
      </c>
    </row>
    <row r="1220" spans="1:37" ht="16" x14ac:dyDescent="0.2">
      <c r="A1220" s="7" t="s">
        <v>822</v>
      </c>
      <c r="B1220" s="7" t="s">
        <v>821</v>
      </c>
      <c r="C1220" s="7" t="s">
        <v>777</v>
      </c>
      <c r="D1220" s="7" t="s">
        <v>786</v>
      </c>
      <c r="E1220" s="8">
        <v>2019</v>
      </c>
      <c r="F1220" s="8">
        <v>159</v>
      </c>
      <c r="G1220" s="8">
        <v>159</v>
      </c>
      <c r="H1220" s="8">
        <v>2503000</v>
      </c>
      <c r="I1220" s="8">
        <v>2378000</v>
      </c>
      <c r="J1220" s="8">
        <v>1318000</v>
      </c>
      <c r="K1220" s="8">
        <v>1318000</v>
      </c>
      <c r="L1220" s="8">
        <v>1060000</v>
      </c>
      <c r="M1220" s="8">
        <v>117000</v>
      </c>
      <c r="N1220" s="8">
        <v>97000</v>
      </c>
      <c r="O1220" s="8">
        <v>85000</v>
      </c>
      <c r="P1220" s="8">
        <v>149000</v>
      </c>
      <c r="Q1220" s="8">
        <v>282000</v>
      </c>
      <c r="R1220" s="8">
        <v>273000</v>
      </c>
      <c r="S1220" s="8">
        <v>57000</v>
      </c>
      <c r="T1220" s="8">
        <v>0</v>
      </c>
      <c r="V1220" t="s">
        <v>280</v>
      </c>
      <c r="W1220" s="8">
        <f t="shared" si="1108"/>
        <v>436</v>
      </c>
      <c r="X1220" s="8">
        <f t="shared" si="1094"/>
        <v>436</v>
      </c>
      <c r="Y1220" s="8">
        <f t="shared" si="1095"/>
        <v>6407000</v>
      </c>
      <c r="Z1220" s="8">
        <f t="shared" si="1096"/>
        <v>6149000</v>
      </c>
      <c r="AA1220" s="8">
        <f t="shared" si="1097"/>
        <v>3507000</v>
      </c>
      <c r="AB1220" s="8">
        <f t="shared" si="1098"/>
        <v>3507000</v>
      </c>
      <c r="AC1220" s="8">
        <f t="shared" si="1099"/>
        <v>2364000</v>
      </c>
      <c r="AD1220" s="8">
        <f t="shared" si="1100"/>
        <v>198000</v>
      </c>
      <c r="AE1220" s="8">
        <f t="shared" si="1101"/>
        <v>195000</v>
      </c>
      <c r="AF1220" s="8">
        <f t="shared" si="1102"/>
        <v>168000</v>
      </c>
      <c r="AG1220" s="8">
        <f t="shared" si="1103"/>
        <v>353000</v>
      </c>
      <c r="AH1220" s="8">
        <f t="shared" si="1104"/>
        <v>636000</v>
      </c>
      <c r="AI1220" s="8">
        <f t="shared" si="1105"/>
        <v>683000</v>
      </c>
      <c r="AJ1220" s="8">
        <f t="shared" si="1106"/>
        <v>131000</v>
      </c>
      <c r="AK1220" s="8">
        <f t="shared" si="1107"/>
        <v>278000</v>
      </c>
    </row>
    <row r="1221" spans="1:37" ht="16" x14ac:dyDescent="0.2">
      <c r="A1221" s="7" t="s">
        <v>822</v>
      </c>
      <c r="B1221" s="7" t="s">
        <v>821</v>
      </c>
      <c r="C1221" s="7" t="s">
        <v>777</v>
      </c>
      <c r="D1221" s="7" t="s">
        <v>786</v>
      </c>
      <c r="E1221" s="8">
        <v>2020</v>
      </c>
      <c r="F1221" s="8">
        <v>156</v>
      </c>
      <c r="G1221" s="8">
        <v>156</v>
      </c>
      <c r="H1221" s="8">
        <v>2498000</v>
      </c>
      <c r="I1221" s="8">
        <v>2259000</v>
      </c>
      <c r="J1221" s="8">
        <v>1251000</v>
      </c>
      <c r="K1221" s="8">
        <v>1251000</v>
      </c>
      <c r="L1221" s="8">
        <v>1008000</v>
      </c>
      <c r="M1221" s="8">
        <v>127000</v>
      </c>
      <c r="N1221" s="8">
        <v>91000</v>
      </c>
      <c r="O1221" s="8">
        <v>80000</v>
      </c>
      <c r="P1221" s="8">
        <v>141000</v>
      </c>
      <c r="Q1221" s="8">
        <v>272000</v>
      </c>
      <c r="R1221" s="8">
        <v>232000</v>
      </c>
      <c r="S1221" s="8">
        <v>65000</v>
      </c>
      <c r="T1221" s="8">
        <v>0</v>
      </c>
      <c r="V1221" t="s">
        <v>280</v>
      </c>
      <c r="W1221" s="8">
        <f t="shared" si="1108"/>
        <v>438</v>
      </c>
      <c r="X1221" s="8">
        <f t="shared" si="1094"/>
        <v>438</v>
      </c>
      <c r="Y1221" s="8">
        <f t="shared" si="1095"/>
        <v>6128000</v>
      </c>
      <c r="Z1221" s="8">
        <f t="shared" si="1096"/>
        <v>5874000</v>
      </c>
      <c r="AA1221" s="8">
        <f t="shared" si="1097"/>
        <v>3388000</v>
      </c>
      <c r="AB1221" s="8">
        <f t="shared" si="1098"/>
        <v>3388000</v>
      </c>
      <c r="AC1221" s="8">
        <f t="shared" si="1099"/>
        <v>2205000</v>
      </c>
      <c r="AD1221" s="8">
        <f t="shared" si="1100"/>
        <v>208000</v>
      </c>
      <c r="AE1221" s="8">
        <f t="shared" si="1101"/>
        <v>159000</v>
      </c>
      <c r="AF1221" s="8">
        <f t="shared" si="1102"/>
        <v>158000</v>
      </c>
      <c r="AG1221" s="8">
        <f t="shared" si="1103"/>
        <v>344000</v>
      </c>
      <c r="AH1221" s="8">
        <f t="shared" si="1104"/>
        <v>609000</v>
      </c>
      <c r="AI1221" s="8">
        <f t="shared" si="1105"/>
        <v>595000</v>
      </c>
      <c r="AJ1221" s="8">
        <f t="shared" si="1106"/>
        <v>132000</v>
      </c>
      <c r="AK1221" s="8">
        <f t="shared" si="1107"/>
        <v>281000</v>
      </c>
    </row>
    <row r="1222" spans="1:37" ht="16" x14ac:dyDescent="0.2">
      <c r="A1222" s="7" t="s">
        <v>822</v>
      </c>
      <c r="B1222" s="7" t="s">
        <v>821</v>
      </c>
      <c r="C1222" s="7" t="s">
        <v>777</v>
      </c>
      <c r="D1222" s="7" t="s">
        <v>786</v>
      </c>
      <c r="E1222" s="8">
        <v>2021</v>
      </c>
      <c r="F1222" s="8">
        <v>188</v>
      </c>
      <c r="G1222" s="8">
        <v>188</v>
      </c>
      <c r="H1222" s="8">
        <v>2426000</v>
      </c>
      <c r="I1222" s="8">
        <v>2341000</v>
      </c>
      <c r="J1222" s="8">
        <v>1328000</v>
      </c>
      <c r="K1222" s="8">
        <v>1328000</v>
      </c>
      <c r="L1222" s="8">
        <v>1013000</v>
      </c>
      <c r="M1222" s="8">
        <v>64000</v>
      </c>
      <c r="N1222" s="8">
        <v>52000</v>
      </c>
      <c r="O1222" s="8">
        <v>110000</v>
      </c>
      <c r="P1222" s="8">
        <v>145000</v>
      </c>
      <c r="Q1222" s="8">
        <v>271000</v>
      </c>
      <c r="R1222" s="8">
        <v>271000</v>
      </c>
      <c r="S1222" s="8">
        <v>100000</v>
      </c>
      <c r="T1222" s="8">
        <v>0</v>
      </c>
      <c r="V1222" t="s">
        <v>280</v>
      </c>
      <c r="W1222" s="8">
        <f t="shared" si="1108"/>
        <v>458</v>
      </c>
      <c r="X1222" s="8">
        <f t="shared" si="1094"/>
        <v>458</v>
      </c>
      <c r="Y1222" s="8">
        <f t="shared" si="1095"/>
        <v>6769000</v>
      </c>
      <c r="Z1222" s="8">
        <f t="shared" si="1096"/>
        <v>6512000</v>
      </c>
      <c r="AA1222" s="8">
        <f t="shared" si="1097"/>
        <v>3901000</v>
      </c>
      <c r="AB1222" s="8">
        <f t="shared" si="1098"/>
        <v>3901000</v>
      </c>
      <c r="AC1222" s="8">
        <f t="shared" si="1099"/>
        <v>2345000</v>
      </c>
      <c r="AD1222" s="8">
        <f t="shared" si="1100"/>
        <v>170000</v>
      </c>
      <c r="AE1222" s="8">
        <f t="shared" si="1101"/>
        <v>94000</v>
      </c>
      <c r="AF1222" s="8">
        <f t="shared" si="1102"/>
        <v>215000</v>
      </c>
      <c r="AG1222" s="8">
        <f t="shared" si="1103"/>
        <v>364000</v>
      </c>
      <c r="AH1222" s="8">
        <f t="shared" si="1104"/>
        <v>582000</v>
      </c>
      <c r="AI1222" s="8">
        <f t="shared" si="1105"/>
        <v>719000</v>
      </c>
      <c r="AJ1222" s="8">
        <f t="shared" si="1106"/>
        <v>201000</v>
      </c>
      <c r="AK1222" s="8">
        <f t="shared" si="1107"/>
        <v>266000</v>
      </c>
    </row>
    <row r="1223" spans="1:37" ht="16" x14ac:dyDescent="0.2">
      <c r="A1223" s="7" t="s">
        <v>822</v>
      </c>
      <c r="B1223" s="7" t="s">
        <v>821</v>
      </c>
      <c r="C1223" s="7" t="s">
        <v>777</v>
      </c>
      <c r="D1223" s="7" t="s">
        <v>786</v>
      </c>
      <c r="E1223" s="8">
        <v>2022</v>
      </c>
      <c r="F1223" s="8">
        <v>209</v>
      </c>
      <c r="G1223" s="8">
        <v>209</v>
      </c>
      <c r="H1223" s="8">
        <v>2961000</v>
      </c>
      <c r="I1223" s="8">
        <v>2907000</v>
      </c>
      <c r="J1223" s="8">
        <v>1691000</v>
      </c>
      <c r="K1223" s="8">
        <v>1691000</v>
      </c>
      <c r="L1223" s="8">
        <v>1216000</v>
      </c>
      <c r="M1223" s="8">
        <v>44000</v>
      </c>
      <c r="N1223" s="8">
        <v>54000</v>
      </c>
      <c r="O1223" s="8">
        <v>140000</v>
      </c>
      <c r="P1223" s="8">
        <v>145000</v>
      </c>
      <c r="Q1223" s="8">
        <v>361000</v>
      </c>
      <c r="R1223" s="8">
        <v>337000</v>
      </c>
      <c r="S1223" s="8">
        <v>135000</v>
      </c>
      <c r="T1223" s="8">
        <v>0</v>
      </c>
      <c r="V1223" t="s">
        <v>280</v>
      </c>
      <c r="W1223" s="8">
        <f>SUM(F1215,F1223)</f>
        <v>499</v>
      </c>
      <c r="X1223" s="8">
        <f t="shared" si="1094"/>
        <v>499</v>
      </c>
      <c r="Y1223" s="8">
        <f t="shared" si="1095"/>
        <v>7703000</v>
      </c>
      <c r="Z1223" s="8">
        <f t="shared" si="1096"/>
        <v>7192000</v>
      </c>
      <c r="AA1223" s="8">
        <f t="shared" si="1097"/>
        <v>4010000</v>
      </c>
      <c r="AB1223" s="8">
        <f t="shared" si="1098"/>
        <v>4010000</v>
      </c>
      <c r="AC1223" s="8">
        <f t="shared" si="1099"/>
        <v>2875000</v>
      </c>
      <c r="AD1223" s="8">
        <f t="shared" si="1100"/>
        <v>226000</v>
      </c>
      <c r="AE1223" s="8">
        <f t="shared" si="1101"/>
        <v>135000</v>
      </c>
      <c r="AF1223" s="8">
        <f t="shared" si="1102"/>
        <v>271000</v>
      </c>
      <c r="AG1223" s="8">
        <f t="shared" si="1103"/>
        <v>365000</v>
      </c>
      <c r="AH1223" s="8">
        <f t="shared" si="1104"/>
        <v>873000</v>
      </c>
      <c r="AI1223" s="8">
        <f t="shared" si="1105"/>
        <v>780000</v>
      </c>
      <c r="AJ1223" s="8">
        <f t="shared" si="1106"/>
        <v>225000</v>
      </c>
      <c r="AK1223" s="8">
        <f t="shared" si="1107"/>
        <v>307000</v>
      </c>
    </row>
    <row r="1224" spans="1:37" x14ac:dyDescent="0.2">
      <c r="A1224" s="7" t="s">
        <v>820</v>
      </c>
      <c r="B1224" s="7" t="s">
        <v>819</v>
      </c>
      <c r="C1224" s="7" t="s">
        <v>777</v>
      </c>
      <c r="D1224" s="7" t="s">
        <v>786</v>
      </c>
      <c r="E1224" s="8">
        <v>2015</v>
      </c>
      <c r="F1224" s="8">
        <v>413</v>
      </c>
      <c r="G1224" s="8">
        <v>413</v>
      </c>
      <c r="H1224" s="8">
        <v>3302000</v>
      </c>
      <c r="I1224" s="8">
        <v>3103000</v>
      </c>
      <c r="J1224" s="8">
        <v>2162000</v>
      </c>
      <c r="K1224" s="8">
        <v>2162000</v>
      </c>
      <c r="L1224" s="8">
        <v>711000</v>
      </c>
      <c r="M1224" s="8">
        <v>1000</v>
      </c>
      <c r="N1224" s="8">
        <v>76000</v>
      </c>
      <c r="O1224" s="8">
        <v>97000</v>
      </c>
      <c r="P1224" s="8">
        <v>184000</v>
      </c>
      <c r="Q1224" s="8">
        <v>235000</v>
      </c>
      <c r="R1224" s="8">
        <v>113000</v>
      </c>
      <c r="S1224" s="8">
        <v>5000</v>
      </c>
      <c r="T1224" s="8">
        <v>230000</v>
      </c>
    </row>
    <row r="1225" spans="1:37" x14ac:dyDescent="0.2">
      <c r="A1225" s="7" t="s">
        <v>820</v>
      </c>
      <c r="B1225" s="7" t="s">
        <v>819</v>
      </c>
      <c r="C1225" s="7" t="s">
        <v>777</v>
      </c>
      <c r="D1225" s="7" t="s">
        <v>786</v>
      </c>
      <c r="E1225" s="8">
        <v>2016</v>
      </c>
      <c r="F1225" s="8">
        <v>425</v>
      </c>
      <c r="G1225" s="8">
        <v>425</v>
      </c>
      <c r="H1225" s="8">
        <v>3542000</v>
      </c>
      <c r="I1225" s="8">
        <v>3418000</v>
      </c>
      <c r="J1225" s="8">
        <v>2394000</v>
      </c>
      <c r="K1225" s="8">
        <v>2394000</v>
      </c>
      <c r="L1225" s="8">
        <v>780000</v>
      </c>
      <c r="M1225" s="8">
        <v>0</v>
      </c>
      <c r="N1225" s="8">
        <v>73000</v>
      </c>
      <c r="O1225" s="8">
        <v>102000</v>
      </c>
      <c r="P1225" s="8">
        <v>195000</v>
      </c>
      <c r="Q1225" s="8">
        <v>265000</v>
      </c>
      <c r="R1225" s="8">
        <v>140000</v>
      </c>
      <c r="S1225" s="8">
        <v>5000</v>
      </c>
      <c r="T1225" s="8">
        <v>244000</v>
      </c>
    </row>
    <row r="1226" spans="1:37" x14ac:dyDescent="0.2">
      <c r="A1226" s="7" t="s">
        <v>820</v>
      </c>
      <c r="B1226" s="7" t="s">
        <v>819</v>
      </c>
      <c r="C1226" s="7" t="s">
        <v>777</v>
      </c>
      <c r="D1226" s="7" t="s">
        <v>786</v>
      </c>
      <c r="E1226" s="8">
        <v>2017</v>
      </c>
      <c r="F1226" s="8">
        <v>453</v>
      </c>
      <c r="G1226" s="8">
        <v>453</v>
      </c>
      <c r="H1226" s="8">
        <v>3905000</v>
      </c>
      <c r="I1226" s="8">
        <v>3827000</v>
      </c>
      <c r="J1226" s="8">
        <v>2670000</v>
      </c>
      <c r="K1226" s="8">
        <v>2670000</v>
      </c>
      <c r="L1226" s="8">
        <v>871000</v>
      </c>
      <c r="M1226" s="8">
        <v>0</v>
      </c>
      <c r="N1226" s="8">
        <v>79000</v>
      </c>
      <c r="O1226" s="8">
        <v>116000</v>
      </c>
      <c r="P1226" s="8">
        <v>207000</v>
      </c>
      <c r="Q1226" s="8">
        <v>282000</v>
      </c>
      <c r="R1226" s="8">
        <v>171000</v>
      </c>
      <c r="S1226" s="8">
        <v>16000</v>
      </c>
      <c r="T1226" s="8">
        <v>286000</v>
      </c>
    </row>
    <row r="1227" spans="1:37" x14ac:dyDescent="0.2">
      <c r="A1227" s="7" t="s">
        <v>820</v>
      </c>
      <c r="B1227" s="7" t="s">
        <v>819</v>
      </c>
      <c r="C1227" s="7" t="s">
        <v>777</v>
      </c>
      <c r="D1227" s="7" t="s">
        <v>786</v>
      </c>
      <c r="E1227" s="8">
        <v>2018</v>
      </c>
      <c r="F1227" s="8">
        <v>490</v>
      </c>
      <c r="G1227" s="8">
        <v>490</v>
      </c>
      <c r="H1227" s="8">
        <v>4378000</v>
      </c>
      <c r="I1227" s="8">
        <v>4148000</v>
      </c>
      <c r="J1227" s="8">
        <v>2879000</v>
      </c>
      <c r="K1227" s="8">
        <v>2879000</v>
      </c>
      <c r="L1227" s="8">
        <v>982000</v>
      </c>
      <c r="M1227" s="8">
        <v>0</v>
      </c>
      <c r="N1227" s="8">
        <v>90000</v>
      </c>
      <c r="O1227" s="8">
        <v>136000</v>
      </c>
      <c r="P1227" s="8">
        <v>242000</v>
      </c>
      <c r="Q1227" s="8">
        <v>295000</v>
      </c>
      <c r="R1227" s="8">
        <v>203000</v>
      </c>
      <c r="S1227" s="8">
        <v>16000</v>
      </c>
      <c r="T1227" s="8">
        <v>287000</v>
      </c>
    </row>
    <row r="1228" spans="1:37" x14ac:dyDescent="0.2">
      <c r="A1228" s="7" t="s">
        <v>820</v>
      </c>
      <c r="B1228" s="7" t="s">
        <v>819</v>
      </c>
      <c r="C1228" s="7" t="s">
        <v>777</v>
      </c>
      <c r="D1228" s="7" t="s">
        <v>786</v>
      </c>
      <c r="E1228" s="8">
        <v>2019</v>
      </c>
      <c r="F1228" s="8">
        <v>504</v>
      </c>
      <c r="G1228" s="8">
        <v>504</v>
      </c>
      <c r="H1228" s="8">
        <v>4258000</v>
      </c>
      <c r="I1228" s="8">
        <v>4210000</v>
      </c>
      <c r="J1228" s="8">
        <v>2928000</v>
      </c>
      <c r="K1228" s="8">
        <v>2928000</v>
      </c>
      <c r="L1228" s="8">
        <v>980000</v>
      </c>
      <c r="M1228" s="8">
        <v>0</v>
      </c>
      <c r="N1228" s="8">
        <v>92000</v>
      </c>
      <c r="O1228" s="8">
        <v>80000</v>
      </c>
      <c r="P1228" s="8">
        <v>345000</v>
      </c>
      <c r="Q1228" s="8">
        <v>314000</v>
      </c>
      <c r="R1228" s="8">
        <v>135000</v>
      </c>
      <c r="S1228" s="8">
        <v>14000</v>
      </c>
      <c r="T1228" s="8">
        <v>302000</v>
      </c>
    </row>
    <row r="1229" spans="1:37" x14ac:dyDescent="0.2">
      <c r="A1229" s="7" t="s">
        <v>820</v>
      </c>
      <c r="B1229" s="7" t="s">
        <v>819</v>
      </c>
      <c r="C1229" s="7" t="s">
        <v>777</v>
      </c>
      <c r="D1229" s="7" t="s">
        <v>786</v>
      </c>
      <c r="E1229" s="8">
        <v>2020</v>
      </c>
      <c r="F1229" s="8">
        <v>527</v>
      </c>
      <c r="G1229" s="8">
        <v>527</v>
      </c>
      <c r="H1229" s="8">
        <v>4822000</v>
      </c>
      <c r="I1229" s="8">
        <v>4428000</v>
      </c>
      <c r="J1229" s="8">
        <v>2900000</v>
      </c>
      <c r="K1229" s="8">
        <v>2900000</v>
      </c>
      <c r="L1229" s="8">
        <v>1242000</v>
      </c>
      <c r="M1229" s="8">
        <v>85000</v>
      </c>
      <c r="N1229" s="8">
        <v>101000</v>
      </c>
      <c r="O1229" s="8">
        <v>107000</v>
      </c>
      <c r="P1229" s="8">
        <v>256000</v>
      </c>
      <c r="Q1229" s="8">
        <v>382000</v>
      </c>
      <c r="R1229" s="8">
        <v>136000</v>
      </c>
      <c r="S1229" s="8">
        <v>175000</v>
      </c>
      <c r="T1229" s="8">
        <v>286000</v>
      </c>
    </row>
    <row r="1230" spans="1:37" x14ac:dyDescent="0.2">
      <c r="A1230" s="7" t="s">
        <v>820</v>
      </c>
      <c r="B1230" s="7" t="s">
        <v>819</v>
      </c>
      <c r="C1230" s="7" t="s">
        <v>777</v>
      </c>
      <c r="D1230" s="7" t="s">
        <v>786</v>
      </c>
      <c r="E1230" s="8">
        <v>2021</v>
      </c>
      <c r="F1230" s="8">
        <v>523</v>
      </c>
      <c r="G1230" s="8">
        <v>523</v>
      </c>
      <c r="H1230" s="8">
        <v>6822000</v>
      </c>
      <c r="I1230" s="8">
        <v>5139000</v>
      </c>
      <c r="J1230" s="8">
        <v>3589000</v>
      </c>
      <c r="K1230" s="8">
        <v>3589000</v>
      </c>
      <c r="L1230" s="8">
        <v>1221000</v>
      </c>
      <c r="M1230" s="8">
        <v>0</v>
      </c>
      <c r="N1230" s="8">
        <v>105000</v>
      </c>
      <c r="O1230" s="8">
        <v>105000</v>
      </c>
      <c r="P1230" s="8">
        <v>286000</v>
      </c>
      <c r="Q1230" s="8">
        <v>438000</v>
      </c>
      <c r="R1230" s="8">
        <v>122000</v>
      </c>
      <c r="S1230" s="8">
        <v>165000</v>
      </c>
      <c r="T1230" s="8">
        <v>329000</v>
      </c>
    </row>
    <row r="1231" spans="1:37" x14ac:dyDescent="0.2">
      <c r="A1231" s="7" t="s">
        <v>820</v>
      </c>
      <c r="B1231" s="7" t="s">
        <v>819</v>
      </c>
      <c r="C1231" s="7" t="s">
        <v>777</v>
      </c>
      <c r="D1231" s="7" t="s">
        <v>786</v>
      </c>
      <c r="E1231" s="8">
        <v>2022</v>
      </c>
      <c r="F1231" s="8">
        <v>511</v>
      </c>
      <c r="G1231" s="8">
        <v>511</v>
      </c>
      <c r="H1231" s="8">
        <v>9953000</v>
      </c>
      <c r="I1231" s="8">
        <v>5051000</v>
      </c>
      <c r="J1231" s="8">
        <v>3296000</v>
      </c>
      <c r="K1231" s="8">
        <v>3296000</v>
      </c>
      <c r="L1231" s="8">
        <v>1343000</v>
      </c>
      <c r="M1231" s="8">
        <v>0</v>
      </c>
      <c r="N1231" s="8">
        <v>103000</v>
      </c>
      <c r="O1231" s="8">
        <v>123000</v>
      </c>
      <c r="P1231" s="8">
        <v>309000</v>
      </c>
      <c r="Q1231" s="8">
        <v>415000</v>
      </c>
      <c r="R1231" s="8">
        <v>131000</v>
      </c>
      <c r="S1231" s="8">
        <v>262000</v>
      </c>
      <c r="T1231" s="8">
        <v>412000</v>
      </c>
    </row>
    <row r="1232" spans="1:37" ht="16" x14ac:dyDescent="0.2">
      <c r="A1232" s="7" t="s">
        <v>818</v>
      </c>
      <c r="B1232" s="7" t="s">
        <v>817</v>
      </c>
      <c r="C1232" s="7" t="s">
        <v>777</v>
      </c>
      <c r="D1232" s="7" t="s">
        <v>786</v>
      </c>
      <c r="E1232" s="8">
        <v>2015</v>
      </c>
      <c r="F1232" s="8">
        <v>168</v>
      </c>
      <c r="G1232" s="8">
        <v>168</v>
      </c>
      <c r="H1232" s="8">
        <v>2101000</v>
      </c>
      <c r="I1232" s="8">
        <v>1999000</v>
      </c>
      <c r="J1232" s="8">
        <v>1539000</v>
      </c>
      <c r="K1232" s="8">
        <v>1539000</v>
      </c>
      <c r="L1232" s="8">
        <v>459000</v>
      </c>
      <c r="M1232" s="8">
        <v>0</v>
      </c>
      <c r="N1232" s="8">
        <v>36000</v>
      </c>
      <c r="O1232" s="8">
        <v>135000</v>
      </c>
      <c r="P1232" s="8">
        <v>59000</v>
      </c>
      <c r="Q1232" s="8">
        <v>169000</v>
      </c>
      <c r="R1232" s="8">
        <v>56000</v>
      </c>
      <c r="S1232" s="8">
        <v>4000</v>
      </c>
      <c r="T1232" s="8">
        <v>1000</v>
      </c>
      <c r="V1232" t="s">
        <v>112</v>
      </c>
      <c r="W1232" s="8">
        <f>SUM(F1224,F1232)</f>
        <v>581</v>
      </c>
      <c r="X1232" s="8">
        <f t="shared" ref="X1232:X1239" si="1109">SUM(G1224,G1232)</f>
        <v>581</v>
      </c>
      <c r="Y1232" s="8">
        <f t="shared" ref="Y1232:Y1239" si="1110">SUM(H1224,H1232)</f>
        <v>5403000</v>
      </c>
      <c r="Z1232" s="8">
        <f t="shared" ref="Z1232:Z1239" si="1111">SUM(I1224,I1232)</f>
        <v>5102000</v>
      </c>
      <c r="AA1232" s="8">
        <f t="shared" ref="AA1232:AA1239" si="1112">SUM(J1224,J1232)</f>
        <v>3701000</v>
      </c>
      <c r="AB1232" s="8">
        <f t="shared" ref="AB1232:AB1239" si="1113">SUM(K1224,K1232)</f>
        <v>3701000</v>
      </c>
      <c r="AC1232" s="8">
        <f t="shared" ref="AC1232:AC1239" si="1114">SUM(L1224,L1232)</f>
        <v>1170000</v>
      </c>
      <c r="AD1232" s="8">
        <f t="shared" ref="AD1232:AD1239" si="1115">SUM(M1224,M1232)</f>
        <v>1000</v>
      </c>
      <c r="AE1232" s="8">
        <f t="shared" ref="AE1232:AE1239" si="1116">SUM(N1224,N1232)</f>
        <v>112000</v>
      </c>
      <c r="AF1232" s="8">
        <f t="shared" ref="AF1232:AF1239" si="1117">SUM(O1224,O1232)</f>
        <v>232000</v>
      </c>
      <c r="AG1232" s="8">
        <f t="shared" ref="AG1232:AG1239" si="1118">SUM(P1224,P1232)</f>
        <v>243000</v>
      </c>
      <c r="AH1232" s="8">
        <f t="shared" ref="AH1232:AH1239" si="1119">SUM(Q1224,Q1232)</f>
        <v>404000</v>
      </c>
      <c r="AI1232" s="8">
        <f t="shared" ref="AI1232:AI1239" si="1120">SUM(R1224,R1232)</f>
        <v>169000</v>
      </c>
      <c r="AJ1232" s="8">
        <f t="shared" ref="AJ1232:AJ1239" si="1121">SUM(S1224,S1232)</f>
        <v>9000</v>
      </c>
      <c r="AK1232" s="8">
        <f t="shared" ref="AK1232:AK1239" si="1122">SUM(T1224,T1232)</f>
        <v>231000</v>
      </c>
    </row>
    <row r="1233" spans="1:37" ht="16" x14ac:dyDescent="0.2">
      <c r="A1233" s="7" t="s">
        <v>818</v>
      </c>
      <c r="B1233" s="7" t="s">
        <v>817</v>
      </c>
      <c r="C1233" s="7" t="s">
        <v>777</v>
      </c>
      <c r="D1233" s="7" t="s">
        <v>786</v>
      </c>
      <c r="E1233" s="8">
        <v>2016</v>
      </c>
      <c r="F1233" s="8">
        <v>167</v>
      </c>
      <c r="G1233" s="8">
        <v>167</v>
      </c>
      <c r="H1233" s="8">
        <v>2038000</v>
      </c>
      <c r="I1233" s="8">
        <v>1959000</v>
      </c>
      <c r="J1233" s="8">
        <v>1458000</v>
      </c>
      <c r="K1233" s="8">
        <v>1458000</v>
      </c>
      <c r="L1233" s="8">
        <v>500000</v>
      </c>
      <c r="M1233" s="8">
        <v>0</v>
      </c>
      <c r="N1233" s="8">
        <v>32000</v>
      </c>
      <c r="O1233" s="8">
        <v>126000</v>
      </c>
      <c r="P1233" s="8">
        <v>73000</v>
      </c>
      <c r="Q1233" s="8">
        <v>173000</v>
      </c>
      <c r="R1233" s="8">
        <v>85000</v>
      </c>
      <c r="S1233" s="8">
        <v>11000</v>
      </c>
      <c r="T1233" s="8">
        <v>1000</v>
      </c>
      <c r="V1233" t="s">
        <v>112</v>
      </c>
      <c r="W1233" s="8">
        <f t="shared" ref="W1233:W1238" si="1123">SUM(F1225,F1233)</f>
        <v>592</v>
      </c>
      <c r="X1233" s="8">
        <f t="shared" si="1109"/>
        <v>592</v>
      </c>
      <c r="Y1233" s="8">
        <f t="shared" si="1110"/>
        <v>5580000</v>
      </c>
      <c r="Z1233" s="8">
        <f t="shared" si="1111"/>
        <v>5377000</v>
      </c>
      <c r="AA1233" s="8">
        <f t="shared" si="1112"/>
        <v>3852000</v>
      </c>
      <c r="AB1233" s="8">
        <f t="shared" si="1113"/>
        <v>3852000</v>
      </c>
      <c r="AC1233" s="8">
        <f t="shared" si="1114"/>
        <v>1280000</v>
      </c>
      <c r="AD1233" s="8">
        <f t="shared" si="1115"/>
        <v>0</v>
      </c>
      <c r="AE1233" s="8">
        <f t="shared" si="1116"/>
        <v>105000</v>
      </c>
      <c r="AF1233" s="8">
        <f t="shared" si="1117"/>
        <v>228000</v>
      </c>
      <c r="AG1233" s="8">
        <f t="shared" si="1118"/>
        <v>268000</v>
      </c>
      <c r="AH1233" s="8">
        <f t="shared" si="1119"/>
        <v>438000</v>
      </c>
      <c r="AI1233" s="8">
        <f t="shared" si="1120"/>
        <v>225000</v>
      </c>
      <c r="AJ1233" s="8">
        <f t="shared" si="1121"/>
        <v>16000</v>
      </c>
      <c r="AK1233" s="8">
        <f t="shared" si="1122"/>
        <v>245000</v>
      </c>
    </row>
    <row r="1234" spans="1:37" ht="16" x14ac:dyDescent="0.2">
      <c r="A1234" s="7" t="s">
        <v>818</v>
      </c>
      <c r="B1234" s="7" t="s">
        <v>817</v>
      </c>
      <c r="C1234" s="7" t="s">
        <v>777</v>
      </c>
      <c r="D1234" s="7" t="s">
        <v>786</v>
      </c>
      <c r="E1234" s="8">
        <v>2017</v>
      </c>
      <c r="F1234" s="8">
        <v>177</v>
      </c>
      <c r="G1234" s="8">
        <v>177</v>
      </c>
      <c r="H1234" s="8">
        <v>2276000</v>
      </c>
      <c r="I1234" s="8">
        <v>2258000</v>
      </c>
      <c r="J1234" s="8">
        <v>1728000</v>
      </c>
      <c r="K1234" s="8">
        <v>1728000</v>
      </c>
      <c r="L1234" s="8">
        <v>527000</v>
      </c>
      <c r="M1234" s="8">
        <v>0</v>
      </c>
      <c r="N1234" s="8">
        <v>33000</v>
      </c>
      <c r="O1234" s="8">
        <v>136000</v>
      </c>
      <c r="P1234" s="8">
        <v>71000</v>
      </c>
      <c r="Q1234" s="8">
        <v>176000</v>
      </c>
      <c r="R1234" s="8">
        <v>95000</v>
      </c>
      <c r="S1234" s="8">
        <v>16000</v>
      </c>
      <c r="T1234" s="8">
        <v>3000</v>
      </c>
      <c r="V1234" t="s">
        <v>112</v>
      </c>
      <c r="W1234" s="8">
        <f t="shared" si="1123"/>
        <v>630</v>
      </c>
      <c r="X1234" s="8">
        <f t="shared" si="1109"/>
        <v>630</v>
      </c>
      <c r="Y1234" s="8">
        <f t="shared" si="1110"/>
        <v>6181000</v>
      </c>
      <c r="Z1234" s="8">
        <f t="shared" si="1111"/>
        <v>6085000</v>
      </c>
      <c r="AA1234" s="8">
        <f t="shared" si="1112"/>
        <v>4398000</v>
      </c>
      <c r="AB1234" s="8">
        <f t="shared" si="1113"/>
        <v>4398000</v>
      </c>
      <c r="AC1234" s="8">
        <f t="shared" si="1114"/>
        <v>1398000</v>
      </c>
      <c r="AD1234" s="8">
        <f t="shared" si="1115"/>
        <v>0</v>
      </c>
      <c r="AE1234" s="8">
        <f t="shared" si="1116"/>
        <v>112000</v>
      </c>
      <c r="AF1234" s="8">
        <f t="shared" si="1117"/>
        <v>252000</v>
      </c>
      <c r="AG1234" s="8">
        <f t="shared" si="1118"/>
        <v>278000</v>
      </c>
      <c r="AH1234" s="8">
        <f t="shared" si="1119"/>
        <v>458000</v>
      </c>
      <c r="AI1234" s="8">
        <f t="shared" si="1120"/>
        <v>266000</v>
      </c>
      <c r="AJ1234" s="8">
        <f t="shared" si="1121"/>
        <v>32000</v>
      </c>
      <c r="AK1234" s="8">
        <f t="shared" si="1122"/>
        <v>289000</v>
      </c>
    </row>
    <row r="1235" spans="1:37" ht="16" x14ac:dyDescent="0.2">
      <c r="A1235" s="7" t="s">
        <v>818</v>
      </c>
      <c r="B1235" s="7" t="s">
        <v>817</v>
      </c>
      <c r="C1235" s="7" t="s">
        <v>777</v>
      </c>
      <c r="D1235" s="7" t="s">
        <v>786</v>
      </c>
      <c r="E1235" s="8">
        <v>2018</v>
      </c>
      <c r="F1235" s="8">
        <v>195</v>
      </c>
      <c r="G1235" s="8">
        <v>195</v>
      </c>
      <c r="H1235" s="8">
        <v>2367000</v>
      </c>
      <c r="I1235" s="8">
        <v>2247000</v>
      </c>
      <c r="J1235" s="8">
        <v>1693000</v>
      </c>
      <c r="K1235" s="8">
        <v>1693000</v>
      </c>
      <c r="L1235" s="8">
        <v>552000</v>
      </c>
      <c r="M1235" s="8">
        <v>0</v>
      </c>
      <c r="N1235" s="8">
        <v>38000</v>
      </c>
      <c r="O1235" s="8">
        <v>155000</v>
      </c>
      <c r="P1235" s="8">
        <v>111000</v>
      </c>
      <c r="Q1235" s="8">
        <v>188000</v>
      </c>
      <c r="R1235" s="8">
        <v>44000</v>
      </c>
      <c r="S1235" s="8">
        <v>16000</v>
      </c>
      <c r="T1235" s="8">
        <v>2000</v>
      </c>
      <c r="V1235" t="s">
        <v>112</v>
      </c>
      <c r="W1235" s="8">
        <f t="shared" si="1123"/>
        <v>685</v>
      </c>
      <c r="X1235" s="8">
        <f t="shared" si="1109"/>
        <v>685</v>
      </c>
      <c r="Y1235" s="8">
        <f t="shared" si="1110"/>
        <v>6745000</v>
      </c>
      <c r="Z1235" s="8">
        <f t="shared" si="1111"/>
        <v>6395000</v>
      </c>
      <c r="AA1235" s="8">
        <f t="shared" si="1112"/>
        <v>4572000</v>
      </c>
      <c r="AB1235" s="8">
        <f t="shared" si="1113"/>
        <v>4572000</v>
      </c>
      <c r="AC1235" s="8">
        <f t="shared" si="1114"/>
        <v>1534000</v>
      </c>
      <c r="AD1235" s="8">
        <f t="shared" si="1115"/>
        <v>0</v>
      </c>
      <c r="AE1235" s="8">
        <f t="shared" si="1116"/>
        <v>128000</v>
      </c>
      <c r="AF1235" s="8">
        <f t="shared" si="1117"/>
        <v>291000</v>
      </c>
      <c r="AG1235" s="8">
        <f t="shared" si="1118"/>
        <v>353000</v>
      </c>
      <c r="AH1235" s="8">
        <f t="shared" si="1119"/>
        <v>483000</v>
      </c>
      <c r="AI1235" s="8">
        <f t="shared" si="1120"/>
        <v>247000</v>
      </c>
      <c r="AJ1235" s="8">
        <f t="shared" si="1121"/>
        <v>32000</v>
      </c>
      <c r="AK1235" s="8">
        <f t="shared" si="1122"/>
        <v>289000</v>
      </c>
    </row>
    <row r="1236" spans="1:37" ht="16" x14ac:dyDescent="0.2">
      <c r="A1236" s="7" t="s">
        <v>818</v>
      </c>
      <c r="B1236" s="7" t="s">
        <v>817</v>
      </c>
      <c r="C1236" s="7" t="s">
        <v>777</v>
      </c>
      <c r="D1236" s="7" t="s">
        <v>786</v>
      </c>
      <c r="E1236" s="8">
        <v>2019</v>
      </c>
      <c r="F1236" s="8">
        <v>200</v>
      </c>
      <c r="G1236" s="8">
        <v>200</v>
      </c>
      <c r="H1236" s="8">
        <v>2383000</v>
      </c>
      <c r="I1236" s="8">
        <v>2305000</v>
      </c>
      <c r="J1236" s="8">
        <v>1723000</v>
      </c>
      <c r="K1236" s="8">
        <v>1723000</v>
      </c>
      <c r="L1236" s="8">
        <v>580000</v>
      </c>
      <c r="M1236" s="8">
        <v>0</v>
      </c>
      <c r="N1236" s="8">
        <v>38000</v>
      </c>
      <c r="O1236" s="8">
        <v>86000</v>
      </c>
      <c r="P1236" s="8">
        <v>181000</v>
      </c>
      <c r="Q1236" s="8">
        <v>188000</v>
      </c>
      <c r="R1236" s="8">
        <v>69000</v>
      </c>
      <c r="S1236" s="8">
        <v>18000</v>
      </c>
      <c r="T1236" s="8">
        <v>2000</v>
      </c>
      <c r="V1236" t="s">
        <v>112</v>
      </c>
      <c r="W1236" s="8">
        <f t="shared" si="1123"/>
        <v>704</v>
      </c>
      <c r="X1236" s="8">
        <f t="shared" si="1109"/>
        <v>704</v>
      </c>
      <c r="Y1236" s="8">
        <f t="shared" si="1110"/>
        <v>6641000</v>
      </c>
      <c r="Z1236" s="8">
        <f t="shared" si="1111"/>
        <v>6515000</v>
      </c>
      <c r="AA1236" s="8">
        <f t="shared" si="1112"/>
        <v>4651000</v>
      </c>
      <c r="AB1236" s="8">
        <f t="shared" si="1113"/>
        <v>4651000</v>
      </c>
      <c r="AC1236" s="8">
        <f t="shared" si="1114"/>
        <v>1560000</v>
      </c>
      <c r="AD1236" s="8">
        <f t="shared" si="1115"/>
        <v>0</v>
      </c>
      <c r="AE1236" s="8">
        <f t="shared" si="1116"/>
        <v>130000</v>
      </c>
      <c r="AF1236" s="8">
        <f t="shared" si="1117"/>
        <v>166000</v>
      </c>
      <c r="AG1236" s="8">
        <f t="shared" si="1118"/>
        <v>526000</v>
      </c>
      <c r="AH1236" s="8">
        <f t="shared" si="1119"/>
        <v>502000</v>
      </c>
      <c r="AI1236" s="8">
        <f t="shared" si="1120"/>
        <v>204000</v>
      </c>
      <c r="AJ1236" s="8">
        <f t="shared" si="1121"/>
        <v>32000</v>
      </c>
      <c r="AK1236" s="8">
        <f t="shared" si="1122"/>
        <v>304000</v>
      </c>
    </row>
    <row r="1237" spans="1:37" ht="16" x14ac:dyDescent="0.2">
      <c r="A1237" s="7" t="s">
        <v>818</v>
      </c>
      <c r="B1237" s="7" t="s">
        <v>817</v>
      </c>
      <c r="C1237" s="7" t="s">
        <v>777</v>
      </c>
      <c r="D1237" s="7" t="s">
        <v>786</v>
      </c>
      <c r="E1237" s="8">
        <v>2020</v>
      </c>
      <c r="F1237" s="8">
        <v>226</v>
      </c>
      <c r="G1237" s="8">
        <v>226</v>
      </c>
      <c r="H1237" s="8">
        <v>2557000</v>
      </c>
      <c r="I1237" s="8">
        <v>2262000</v>
      </c>
      <c r="J1237" s="8">
        <v>1691000</v>
      </c>
      <c r="K1237" s="8">
        <v>1691000</v>
      </c>
      <c r="L1237" s="8">
        <v>569000</v>
      </c>
      <c r="M1237" s="8">
        <v>0</v>
      </c>
      <c r="N1237" s="8">
        <v>41000</v>
      </c>
      <c r="O1237" s="8">
        <v>54000</v>
      </c>
      <c r="P1237" s="8">
        <v>131000</v>
      </c>
      <c r="Q1237" s="8">
        <v>185000</v>
      </c>
      <c r="R1237" s="8">
        <v>68000</v>
      </c>
      <c r="S1237" s="8">
        <v>90000</v>
      </c>
      <c r="T1237" s="8">
        <v>2000</v>
      </c>
      <c r="V1237" t="s">
        <v>112</v>
      </c>
      <c r="W1237" s="8">
        <f t="shared" si="1123"/>
        <v>753</v>
      </c>
      <c r="X1237" s="8">
        <f t="shared" si="1109"/>
        <v>753</v>
      </c>
      <c r="Y1237" s="8">
        <f t="shared" si="1110"/>
        <v>7379000</v>
      </c>
      <c r="Z1237" s="8">
        <f t="shared" si="1111"/>
        <v>6690000</v>
      </c>
      <c r="AA1237" s="8">
        <f t="shared" si="1112"/>
        <v>4591000</v>
      </c>
      <c r="AB1237" s="8">
        <f t="shared" si="1113"/>
        <v>4591000</v>
      </c>
      <c r="AC1237" s="8">
        <f t="shared" si="1114"/>
        <v>1811000</v>
      </c>
      <c r="AD1237" s="8">
        <f t="shared" si="1115"/>
        <v>85000</v>
      </c>
      <c r="AE1237" s="8">
        <f t="shared" si="1116"/>
        <v>142000</v>
      </c>
      <c r="AF1237" s="8">
        <f t="shared" si="1117"/>
        <v>161000</v>
      </c>
      <c r="AG1237" s="8">
        <f t="shared" si="1118"/>
        <v>387000</v>
      </c>
      <c r="AH1237" s="8">
        <f t="shared" si="1119"/>
        <v>567000</v>
      </c>
      <c r="AI1237" s="8">
        <f t="shared" si="1120"/>
        <v>204000</v>
      </c>
      <c r="AJ1237" s="8">
        <f t="shared" si="1121"/>
        <v>265000</v>
      </c>
      <c r="AK1237" s="8">
        <f t="shared" si="1122"/>
        <v>288000</v>
      </c>
    </row>
    <row r="1238" spans="1:37" ht="16" x14ac:dyDescent="0.2">
      <c r="A1238" s="7" t="s">
        <v>818</v>
      </c>
      <c r="B1238" s="7" t="s">
        <v>817</v>
      </c>
      <c r="C1238" s="7" t="s">
        <v>777</v>
      </c>
      <c r="D1238" s="7" t="s">
        <v>786</v>
      </c>
      <c r="E1238" s="8">
        <v>2021</v>
      </c>
      <c r="F1238" s="8">
        <v>226</v>
      </c>
      <c r="G1238" s="8">
        <v>226</v>
      </c>
      <c r="H1238" s="8">
        <v>4999000</v>
      </c>
      <c r="I1238" s="8">
        <v>2278000</v>
      </c>
      <c r="J1238" s="8">
        <v>1658000</v>
      </c>
      <c r="K1238" s="8">
        <v>1658000</v>
      </c>
      <c r="L1238" s="8">
        <v>618000</v>
      </c>
      <c r="M1238" s="8">
        <v>0</v>
      </c>
      <c r="N1238" s="8">
        <v>41000</v>
      </c>
      <c r="O1238" s="8">
        <v>53000</v>
      </c>
      <c r="P1238" s="8">
        <v>170000</v>
      </c>
      <c r="Q1238" s="8">
        <v>211000</v>
      </c>
      <c r="R1238" s="8">
        <v>62000</v>
      </c>
      <c r="S1238" s="8">
        <v>81000</v>
      </c>
      <c r="T1238" s="8">
        <v>2000</v>
      </c>
      <c r="V1238" t="s">
        <v>112</v>
      </c>
      <c r="W1238" s="8">
        <f t="shared" si="1123"/>
        <v>749</v>
      </c>
      <c r="X1238" s="8">
        <f t="shared" si="1109"/>
        <v>749</v>
      </c>
      <c r="Y1238" s="8">
        <f t="shared" si="1110"/>
        <v>11821000</v>
      </c>
      <c r="Z1238" s="8">
        <f t="shared" si="1111"/>
        <v>7417000</v>
      </c>
      <c r="AA1238" s="8">
        <f t="shared" si="1112"/>
        <v>5247000</v>
      </c>
      <c r="AB1238" s="8">
        <f t="shared" si="1113"/>
        <v>5247000</v>
      </c>
      <c r="AC1238" s="8">
        <f t="shared" si="1114"/>
        <v>1839000</v>
      </c>
      <c r="AD1238" s="8">
        <f t="shared" si="1115"/>
        <v>0</v>
      </c>
      <c r="AE1238" s="8">
        <f t="shared" si="1116"/>
        <v>146000</v>
      </c>
      <c r="AF1238" s="8">
        <f t="shared" si="1117"/>
        <v>158000</v>
      </c>
      <c r="AG1238" s="8">
        <f t="shared" si="1118"/>
        <v>456000</v>
      </c>
      <c r="AH1238" s="8">
        <f t="shared" si="1119"/>
        <v>649000</v>
      </c>
      <c r="AI1238" s="8">
        <f t="shared" si="1120"/>
        <v>184000</v>
      </c>
      <c r="AJ1238" s="8">
        <f t="shared" si="1121"/>
        <v>246000</v>
      </c>
      <c r="AK1238" s="8">
        <f t="shared" si="1122"/>
        <v>331000</v>
      </c>
    </row>
    <row r="1239" spans="1:37" ht="16" x14ac:dyDescent="0.2">
      <c r="A1239" s="7" t="s">
        <v>818</v>
      </c>
      <c r="B1239" s="7" t="s">
        <v>817</v>
      </c>
      <c r="C1239" s="7" t="s">
        <v>777</v>
      </c>
      <c r="D1239" s="7" t="s">
        <v>786</v>
      </c>
      <c r="E1239" s="8">
        <v>2022</v>
      </c>
      <c r="F1239" s="8">
        <v>255</v>
      </c>
      <c r="G1239" s="8">
        <v>255</v>
      </c>
      <c r="H1239" s="8">
        <v>9683000</v>
      </c>
      <c r="I1239" s="8">
        <v>2490000</v>
      </c>
      <c r="J1239" s="8">
        <v>1781000</v>
      </c>
      <c r="K1239" s="8">
        <v>1781000</v>
      </c>
      <c r="L1239" s="8">
        <v>709000</v>
      </c>
      <c r="M1239" s="8">
        <v>0</v>
      </c>
      <c r="N1239" s="8">
        <v>44000</v>
      </c>
      <c r="O1239" s="8">
        <v>53000</v>
      </c>
      <c r="P1239" s="8">
        <v>173000</v>
      </c>
      <c r="Q1239" s="8">
        <v>225000</v>
      </c>
      <c r="R1239" s="8">
        <v>64000</v>
      </c>
      <c r="S1239" s="8">
        <v>150000</v>
      </c>
      <c r="T1239" s="8">
        <v>0</v>
      </c>
      <c r="V1239" t="s">
        <v>112</v>
      </c>
      <c r="W1239" s="8">
        <f>SUM(F1231,F1239)</f>
        <v>766</v>
      </c>
      <c r="X1239" s="8">
        <f t="shared" si="1109"/>
        <v>766</v>
      </c>
      <c r="Y1239" s="8">
        <f t="shared" si="1110"/>
        <v>19636000</v>
      </c>
      <c r="Z1239" s="8">
        <f t="shared" si="1111"/>
        <v>7541000</v>
      </c>
      <c r="AA1239" s="8">
        <f t="shared" si="1112"/>
        <v>5077000</v>
      </c>
      <c r="AB1239" s="8">
        <f t="shared" si="1113"/>
        <v>5077000</v>
      </c>
      <c r="AC1239" s="8">
        <f t="shared" si="1114"/>
        <v>2052000</v>
      </c>
      <c r="AD1239" s="8">
        <f t="shared" si="1115"/>
        <v>0</v>
      </c>
      <c r="AE1239" s="8">
        <f t="shared" si="1116"/>
        <v>147000</v>
      </c>
      <c r="AF1239" s="8">
        <f t="shared" si="1117"/>
        <v>176000</v>
      </c>
      <c r="AG1239" s="8">
        <f t="shared" si="1118"/>
        <v>482000</v>
      </c>
      <c r="AH1239" s="8">
        <f t="shared" si="1119"/>
        <v>640000</v>
      </c>
      <c r="AI1239" s="8">
        <f t="shared" si="1120"/>
        <v>195000</v>
      </c>
      <c r="AJ1239" s="8">
        <f t="shared" si="1121"/>
        <v>412000</v>
      </c>
      <c r="AK1239" s="8">
        <f t="shared" si="1122"/>
        <v>412000</v>
      </c>
    </row>
    <row r="1240" spans="1:37" x14ac:dyDescent="0.2">
      <c r="A1240" s="7" t="s">
        <v>816</v>
      </c>
      <c r="B1240" s="7" t="s">
        <v>815</v>
      </c>
      <c r="C1240" s="7" t="s">
        <v>777</v>
      </c>
      <c r="D1240" s="7" t="s">
        <v>786</v>
      </c>
      <c r="E1240" s="8">
        <v>2015</v>
      </c>
      <c r="F1240" s="8">
        <v>258</v>
      </c>
      <c r="G1240" s="8">
        <v>258</v>
      </c>
      <c r="H1240" s="8">
        <v>3181000</v>
      </c>
      <c r="I1240" s="8">
        <v>2958000</v>
      </c>
      <c r="J1240" s="8">
        <v>1803000</v>
      </c>
      <c r="K1240" s="8">
        <v>1803000</v>
      </c>
      <c r="L1240" s="8">
        <v>943000</v>
      </c>
      <c r="M1240" s="8">
        <v>52000</v>
      </c>
      <c r="N1240" s="8">
        <v>72000</v>
      </c>
      <c r="O1240" s="8">
        <v>115000</v>
      </c>
      <c r="P1240" s="8">
        <v>219000</v>
      </c>
      <c r="Q1240" s="8">
        <v>255000</v>
      </c>
      <c r="R1240" s="8">
        <v>123000</v>
      </c>
      <c r="S1240" s="8">
        <v>107000</v>
      </c>
      <c r="T1240" s="8">
        <v>212000</v>
      </c>
    </row>
    <row r="1241" spans="1:37" x14ac:dyDescent="0.2">
      <c r="A1241" s="7" t="s">
        <v>816</v>
      </c>
      <c r="B1241" s="7" t="s">
        <v>815</v>
      </c>
      <c r="C1241" s="7" t="s">
        <v>777</v>
      </c>
      <c r="D1241" s="7" t="s">
        <v>786</v>
      </c>
      <c r="E1241" s="8">
        <v>2016</v>
      </c>
      <c r="F1241" s="8">
        <v>255</v>
      </c>
      <c r="G1241" s="8">
        <v>255</v>
      </c>
      <c r="H1241" s="8">
        <v>3113000</v>
      </c>
      <c r="I1241" s="8">
        <v>2916000</v>
      </c>
      <c r="J1241" s="8">
        <v>1767000</v>
      </c>
      <c r="K1241" s="8">
        <v>1767000</v>
      </c>
      <c r="L1241" s="8">
        <v>943000</v>
      </c>
      <c r="M1241" s="8">
        <v>59000</v>
      </c>
      <c r="N1241" s="8">
        <v>58000</v>
      </c>
      <c r="O1241" s="8">
        <v>105000</v>
      </c>
      <c r="P1241" s="8">
        <v>211000</v>
      </c>
      <c r="Q1241" s="8">
        <v>323000</v>
      </c>
      <c r="R1241" s="8">
        <v>95000</v>
      </c>
      <c r="S1241" s="8">
        <v>92000</v>
      </c>
      <c r="T1241" s="8">
        <v>206000</v>
      </c>
    </row>
    <row r="1242" spans="1:37" x14ac:dyDescent="0.2">
      <c r="A1242" s="7" t="s">
        <v>816</v>
      </c>
      <c r="B1242" s="7" t="s">
        <v>815</v>
      </c>
      <c r="C1242" s="7" t="s">
        <v>777</v>
      </c>
      <c r="D1242" s="7" t="s">
        <v>786</v>
      </c>
      <c r="E1242" s="8">
        <v>2017</v>
      </c>
      <c r="F1242" s="8">
        <v>244</v>
      </c>
      <c r="G1242" s="8">
        <v>244</v>
      </c>
      <c r="H1242" s="8">
        <v>3152000</v>
      </c>
      <c r="I1242" s="8">
        <v>2945000</v>
      </c>
      <c r="J1242" s="8">
        <v>1740000</v>
      </c>
      <c r="K1242" s="8">
        <v>1740000</v>
      </c>
      <c r="L1242" s="8">
        <v>976000</v>
      </c>
      <c r="M1242" s="8">
        <v>65000</v>
      </c>
      <c r="N1242" s="8">
        <v>63000</v>
      </c>
      <c r="O1242" s="8">
        <v>97000</v>
      </c>
      <c r="P1242" s="8">
        <v>201000</v>
      </c>
      <c r="Q1242" s="8">
        <v>326000</v>
      </c>
      <c r="R1242" s="8">
        <v>131000</v>
      </c>
      <c r="S1242" s="8">
        <v>93000</v>
      </c>
      <c r="T1242" s="8">
        <v>229000</v>
      </c>
    </row>
    <row r="1243" spans="1:37" x14ac:dyDescent="0.2">
      <c r="A1243" s="7" t="s">
        <v>816</v>
      </c>
      <c r="B1243" s="7" t="s">
        <v>815</v>
      </c>
      <c r="C1243" s="7" t="s">
        <v>777</v>
      </c>
      <c r="D1243" s="7" t="s">
        <v>786</v>
      </c>
      <c r="E1243" s="8">
        <v>2018</v>
      </c>
      <c r="F1243" s="8">
        <v>255</v>
      </c>
      <c r="G1243" s="8">
        <v>255</v>
      </c>
      <c r="H1243" s="8">
        <v>3286000</v>
      </c>
      <c r="I1243" s="8">
        <v>3067000</v>
      </c>
      <c r="J1243" s="8">
        <v>1894000</v>
      </c>
      <c r="K1243" s="8">
        <v>1894000</v>
      </c>
      <c r="L1243" s="8">
        <v>956000</v>
      </c>
      <c r="M1243" s="8">
        <v>63000</v>
      </c>
      <c r="N1243" s="8">
        <v>61000</v>
      </c>
      <c r="O1243" s="8">
        <v>95000</v>
      </c>
      <c r="P1243" s="8">
        <v>206000</v>
      </c>
      <c r="Q1243" s="8">
        <v>293000</v>
      </c>
      <c r="R1243" s="8">
        <v>144000</v>
      </c>
      <c r="S1243" s="8">
        <v>94000</v>
      </c>
      <c r="T1243" s="8">
        <v>217000</v>
      </c>
    </row>
    <row r="1244" spans="1:37" x14ac:dyDescent="0.2">
      <c r="A1244" s="7" t="s">
        <v>816</v>
      </c>
      <c r="B1244" s="7" t="s">
        <v>815</v>
      </c>
      <c r="C1244" s="7" t="s">
        <v>777</v>
      </c>
      <c r="D1244" s="7" t="s">
        <v>786</v>
      </c>
      <c r="E1244" s="8">
        <v>2019</v>
      </c>
      <c r="F1244" s="8">
        <v>248</v>
      </c>
      <c r="G1244" s="8">
        <v>248</v>
      </c>
      <c r="H1244" s="8">
        <v>3597000</v>
      </c>
      <c r="I1244" s="8">
        <v>3317000</v>
      </c>
      <c r="J1244" s="8">
        <v>1996000</v>
      </c>
      <c r="K1244" s="8">
        <v>1996000</v>
      </c>
      <c r="L1244" s="8">
        <v>1077000</v>
      </c>
      <c r="M1244" s="8">
        <v>71000</v>
      </c>
      <c r="N1244" s="8">
        <v>78000</v>
      </c>
      <c r="O1244" s="8">
        <v>110000</v>
      </c>
      <c r="P1244" s="8">
        <v>258000</v>
      </c>
      <c r="Q1244" s="8">
        <v>328000</v>
      </c>
      <c r="R1244" s="8">
        <v>133000</v>
      </c>
      <c r="S1244" s="8">
        <v>99000</v>
      </c>
      <c r="T1244" s="8">
        <v>244000</v>
      </c>
    </row>
    <row r="1245" spans="1:37" x14ac:dyDescent="0.2">
      <c r="A1245" s="7" t="s">
        <v>816</v>
      </c>
      <c r="B1245" s="7" t="s">
        <v>815</v>
      </c>
      <c r="C1245" s="7" t="s">
        <v>777</v>
      </c>
      <c r="D1245" s="7" t="s">
        <v>786</v>
      </c>
      <c r="E1245" s="8">
        <v>2020</v>
      </c>
      <c r="F1245" s="8">
        <v>250</v>
      </c>
      <c r="G1245" s="8">
        <v>250</v>
      </c>
      <c r="H1245" s="8">
        <v>3778000</v>
      </c>
      <c r="I1245" s="8">
        <v>3640000</v>
      </c>
      <c r="J1245" s="8">
        <v>2297000</v>
      </c>
      <c r="K1245" s="8">
        <v>2297000</v>
      </c>
      <c r="L1245" s="8">
        <v>1103000</v>
      </c>
      <c r="M1245" s="8">
        <v>31000</v>
      </c>
      <c r="N1245" s="8">
        <v>66000</v>
      </c>
      <c r="O1245" s="8">
        <v>117000</v>
      </c>
      <c r="P1245" s="8">
        <v>237000</v>
      </c>
      <c r="Q1245" s="8">
        <v>416000</v>
      </c>
      <c r="R1245" s="8">
        <v>143000</v>
      </c>
      <c r="S1245" s="8">
        <v>93000</v>
      </c>
      <c r="T1245" s="8">
        <v>240000</v>
      </c>
    </row>
    <row r="1246" spans="1:37" x14ac:dyDescent="0.2">
      <c r="A1246" s="7" t="s">
        <v>816</v>
      </c>
      <c r="B1246" s="7" t="s">
        <v>815</v>
      </c>
      <c r="C1246" s="7" t="s">
        <v>777</v>
      </c>
      <c r="D1246" s="7" t="s">
        <v>786</v>
      </c>
      <c r="E1246" s="8">
        <v>2021</v>
      </c>
      <c r="F1246" s="8">
        <v>251</v>
      </c>
      <c r="G1246" s="8">
        <v>251</v>
      </c>
      <c r="H1246" s="8">
        <v>4413000</v>
      </c>
      <c r="I1246" s="8">
        <v>4029000</v>
      </c>
      <c r="J1246" s="8">
        <v>2418000</v>
      </c>
      <c r="K1246" s="8">
        <v>2418000</v>
      </c>
      <c r="L1246" s="8">
        <v>1294000</v>
      </c>
      <c r="M1246" s="8">
        <v>73000</v>
      </c>
      <c r="N1246" s="8">
        <v>56000</v>
      </c>
      <c r="O1246" s="8">
        <v>105000</v>
      </c>
      <c r="P1246" s="8">
        <v>243000</v>
      </c>
      <c r="Q1246" s="8">
        <v>548000</v>
      </c>
      <c r="R1246" s="8">
        <v>171000</v>
      </c>
      <c r="S1246" s="8">
        <v>98000</v>
      </c>
      <c r="T1246" s="8">
        <v>317000</v>
      </c>
    </row>
    <row r="1247" spans="1:37" x14ac:dyDescent="0.2">
      <c r="A1247" s="7" t="s">
        <v>816</v>
      </c>
      <c r="B1247" s="7" t="s">
        <v>815</v>
      </c>
      <c r="C1247" s="7" t="s">
        <v>777</v>
      </c>
      <c r="D1247" s="7" t="s">
        <v>786</v>
      </c>
      <c r="E1247" s="8">
        <v>2022</v>
      </c>
      <c r="F1247" s="8">
        <v>273</v>
      </c>
      <c r="G1247" s="8">
        <v>273</v>
      </c>
      <c r="H1247" s="8">
        <v>5143000</v>
      </c>
      <c r="I1247" s="8">
        <v>4511000</v>
      </c>
      <c r="J1247" s="8">
        <v>2934000</v>
      </c>
      <c r="K1247" s="8">
        <v>2934000</v>
      </c>
      <c r="L1247" s="8">
        <v>1309000</v>
      </c>
      <c r="M1247" s="8">
        <v>70000</v>
      </c>
      <c r="N1247" s="8">
        <v>57000</v>
      </c>
      <c r="O1247" s="8">
        <v>116000</v>
      </c>
      <c r="P1247" s="8">
        <v>257000</v>
      </c>
      <c r="Q1247" s="8">
        <v>515000</v>
      </c>
      <c r="R1247" s="8">
        <v>190000</v>
      </c>
      <c r="S1247" s="8">
        <v>104000</v>
      </c>
      <c r="T1247" s="8">
        <v>268000</v>
      </c>
    </row>
    <row r="1248" spans="1:37" ht="16" x14ac:dyDescent="0.2">
      <c r="A1248" s="7" t="s">
        <v>814</v>
      </c>
      <c r="B1248" s="7" t="s">
        <v>813</v>
      </c>
      <c r="C1248" s="7" t="s">
        <v>777</v>
      </c>
      <c r="D1248" s="7" t="s">
        <v>786</v>
      </c>
      <c r="E1248" s="8">
        <v>2015</v>
      </c>
      <c r="F1248" s="8">
        <v>139</v>
      </c>
      <c r="G1248" s="8">
        <v>139</v>
      </c>
      <c r="H1248" s="8">
        <v>2187000</v>
      </c>
      <c r="I1248" s="8">
        <v>2107000</v>
      </c>
      <c r="J1248" s="8">
        <v>1351000</v>
      </c>
      <c r="K1248" s="8">
        <v>1351000</v>
      </c>
      <c r="L1248" s="8">
        <v>750000</v>
      </c>
      <c r="M1248" s="8">
        <v>48000</v>
      </c>
      <c r="N1248" s="8">
        <v>42000</v>
      </c>
      <c r="O1248" s="8">
        <v>113000</v>
      </c>
      <c r="P1248" s="8">
        <v>109000</v>
      </c>
      <c r="Q1248" s="8">
        <v>249000</v>
      </c>
      <c r="R1248" s="8">
        <v>115000</v>
      </c>
      <c r="S1248" s="8">
        <v>74000</v>
      </c>
      <c r="T1248" s="8">
        <v>6000</v>
      </c>
      <c r="V1248" t="s">
        <v>180</v>
      </c>
      <c r="W1248" s="8">
        <f>SUM(F1240,F1248)</f>
        <v>397</v>
      </c>
      <c r="X1248" s="8">
        <f t="shared" ref="X1248:X1255" si="1124">SUM(G1240,G1248)</f>
        <v>397</v>
      </c>
      <c r="Y1248" s="8">
        <f t="shared" ref="Y1248:Y1255" si="1125">SUM(H1240,H1248)</f>
        <v>5368000</v>
      </c>
      <c r="Z1248" s="8">
        <f t="shared" ref="Z1248:Z1255" si="1126">SUM(I1240,I1248)</f>
        <v>5065000</v>
      </c>
      <c r="AA1248" s="8">
        <f t="shared" ref="AA1248:AA1255" si="1127">SUM(J1240,J1248)</f>
        <v>3154000</v>
      </c>
      <c r="AB1248" s="8">
        <f t="shared" ref="AB1248:AB1255" si="1128">SUM(K1240,K1248)</f>
        <v>3154000</v>
      </c>
      <c r="AC1248" s="8">
        <f t="shared" ref="AC1248:AC1255" si="1129">SUM(L1240,L1248)</f>
        <v>1693000</v>
      </c>
      <c r="AD1248" s="8">
        <f t="shared" ref="AD1248:AD1255" si="1130">SUM(M1240,M1248)</f>
        <v>100000</v>
      </c>
      <c r="AE1248" s="8">
        <f t="shared" ref="AE1248:AE1255" si="1131">SUM(N1240,N1248)</f>
        <v>114000</v>
      </c>
      <c r="AF1248" s="8">
        <f t="shared" ref="AF1248:AF1255" si="1132">SUM(O1240,O1248)</f>
        <v>228000</v>
      </c>
      <c r="AG1248" s="8">
        <f t="shared" ref="AG1248:AG1255" si="1133">SUM(P1240,P1248)</f>
        <v>328000</v>
      </c>
      <c r="AH1248" s="8">
        <f t="shared" ref="AH1248:AH1255" si="1134">SUM(Q1240,Q1248)</f>
        <v>504000</v>
      </c>
      <c r="AI1248" s="8">
        <f t="shared" ref="AI1248:AI1255" si="1135">SUM(R1240,R1248)</f>
        <v>238000</v>
      </c>
      <c r="AJ1248" s="8">
        <f t="shared" ref="AJ1248:AJ1255" si="1136">SUM(S1240,S1248)</f>
        <v>181000</v>
      </c>
      <c r="AK1248" s="8">
        <f t="shared" ref="AK1248:AK1255" si="1137">SUM(T1240,T1248)</f>
        <v>218000</v>
      </c>
    </row>
    <row r="1249" spans="1:37" ht="16" x14ac:dyDescent="0.2">
      <c r="A1249" s="7" t="s">
        <v>814</v>
      </c>
      <c r="B1249" s="7" t="s">
        <v>813</v>
      </c>
      <c r="C1249" s="7" t="s">
        <v>777</v>
      </c>
      <c r="D1249" s="7" t="s">
        <v>786</v>
      </c>
      <c r="E1249" s="8">
        <v>2016</v>
      </c>
      <c r="F1249" s="8">
        <v>127</v>
      </c>
      <c r="G1249" s="8">
        <v>127</v>
      </c>
      <c r="H1249" s="8">
        <v>2506000</v>
      </c>
      <c r="I1249" s="8">
        <v>2389000</v>
      </c>
      <c r="J1249" s="8">
        <v>1548000</v>
      </c>
      <c r="K1249" s="8">
        <v>1548000</v>
      </c>
      <c r="L1249" s="8">
        <v>834000</v>
      </c>
      <c r="M1249" s="8">
        <v>38000</v>
      </c>
      <c r="N1249" s="8">
        <v>50000</v>
      </c>
      <c r="O1249" s="8">
        <v>123000</v>
      </c>
      <c r="P1249" s="8">
        <v>104000</v>
      </c>
      <c r="Q1249" s="8">
        <v>356000</v>
      </c>
      <c r="R1249" s="8">
        <v>75000</v>
      </c>
      <c r="S1249" s="8">
        <v>88000</v>
      </c>
      <c r="T1249" s="8">
        <v>7000</v>
      </c>
      <c r="V1249" t="s">
        <v>180</v>
      </c>
      <c r="W1249" s="8">
        <f t="shared" ref="W1249:W1254" si="1138">SUM(F1241,F1249)</f>
        <v>382</v>
      </c>
      <c r="X1249" s="8">
        <f t="shared" si="1124"/>
        <v>382</v>
      </c>
      <c r="Y1249" s="8">
        <f t="shared" si="1125"/>
        <v>5619000</v>
      </c>
      <c r="Z1249" s="8">
        <f t="shared" si="1126"/>
        <v>5305000</v>
      </c>
      <c r="AA1249" s="8">
        <f t="shared" si="1127"/>
        <v>3315000</v>
      </c>
      <c r="AB1249" s="8">
        <f t="shared" si="1128"/>
        <v>3315000</v>
      </c>
      <c r="AC1249" s="8">
        <f t="shared" si="1129"/>
        <v>1777000</v>
      </c>
      <c r="AD1249" s="8">
        <f t="shared" si="1130"/>
        <v>97000</v>
      </c>
      <c r="AE1249" s="8">
        <f t="shared" si="1131"/>
        <v>108000</v>
      </c>
      <c r="AF1249" s="8">
        <f t="shared" si="1132"/>
        <v>228000</v>
      </c>
      <c r="AG1249" s="8">
        <f t="shared" si="1133"/>
        <v>315000</v>
      </c>
      <c r="AH1249" s="8">
        <f t="shared" si="1134"/>
        <v>679000</v>
      </c>
      <c r="AI1249" s="8">
        <f t="shared" si="1135"/>
        <v>170000</v>
      </c>
      <c r="AJ1249" s="8">
        <f t="shared" si="1136"/>
        <v>180000</v>
      </c>
      <c r="AK1249" s="8">
        <f t="shared" si="1137"/>
        <v>213000</v>
      </c>
    </row>
    <row r="1250" spans="1:37" ht="16" x14ac:dyDescent="0.2">
      <c r="A1250" s="7" t="s">
        <v>814</v>
      </c>
      <c r="B1250" s="7" t="s">
        <v>813</v>
      </c>
      <c r="C1250" s="7" t="s">
        <v>777</v>
      </c>
      <c r="D1250" s="7" t="s">
        <v>786</v>
      </c>
      <c r="E1250" s="8">
        <v>2017</v>
      </c>
      <c r="F1250" s="8">
        <v>117</v>
      </c>
      <c r="G1250" s="8">
        <v>117</v>
      </c>
      <c r="H1250" s="8">
        <v>2513000</v>
      </c>
      <c r="I1250" s="8">
        <v>2405000</v>
      </c>
      <c r="J1250" s="8">
        <v>1515000</v>
      </c>
      <c r="K1250" s="8">
        <v>1515000</v>
      </c>
      <c r="L1250" s="8">
        <v>882000</v>
      </c>
      <c r="M1250" s="8">
        <v>39000</v>
      </c>
      <c r="N1250" s="8">
        <v>46000</v>
      </c>
      <c r="O1250" s="8">
        <v>99000</v>
      </c>
      <c r="P1250" s="8">
        <v>94000</v>
      </c>
      <c r="Q1250" s="8">
        <v>420000</v>
      </c>
      <c r="R1250" s="8">
        <v>98000</v>
      </c>
      <c r="S1250" s="8">
        <v>86000</v>
      </c>
      <c r="T1250" s="8">
        <v>8000</v>
      </c>
      <c r="V1250" t="s">
        <v>180</v>
      </c>
      <c r="W1250" s="8">
        <f t="shared" si="1138"/>
        <v>361</v>
      </c>
      <c r="X1250" s="8">
        <f t="shared" si="1124"/>
        <v>361</v>
      </c>
      <c r="Y1250" s="8">
        <f t="shared" si="1125"/>
        <v>5665000</v>
      </c>
      <c r="Z1250" s="8">
        <f t="shared" si="1126"/>
        <v>5350000</v>
      </c>
      <c r="AA1250" s="8">
        <f t="shared" si="1127"/>
        <v>3255000</v>
      </c>
      <c r="AB1250" s="8">
        <f t="shared" si="1128"/>
        <v>3255000</v>
      </c>
      <c r="AC1250" s="8">
        <f t="shared" si="1129"/>
        <v>1858000</v>
      </c>
      <c r="AD1250" s="8">
        <f t="shared" si="1130"/>
        <v>104000</v>
      </c>
      <c r="AE1250" s="8">
        <f t="shared" si="1131"/>
        <v>109000</v>
      </c>
      <c r="AF1250" s="8">
        <f t="shared" si="1132"/>
        <v>196000</v>
      </c>
      <c r="AG1250" s="8">
        <f t="shared" si="1133"/>
        <v>295000</v>
      </c>
      <c r="AH1250" s="8">
        <f t="shared" si="1134"/>
        <v>746000</v>
      </c>
      <c r="AI1250" s="8">
        <f t="shared" si="1135"/>
        <v>229000</v>
      </c>
      <c r="AJ1250" s="8">
        <f t="shared" si="1136"/>
        <v>179000</v>
      </c>
      <c r="AK1250" s="8">
        <f t="shared" si="1137"/>
        <v>237000</v>
      </c>
    </row>
    <row r="1251" spans="1:37" ht="16" x14ac:dyDescent="0.2">
      <c r="A1251" s="7" t="s">
        <v>814</v>
      </c>
      <c r="B1251" s="7" t="s">
        <v>813</v>
      </c>
      <c r="C1251" s="7" t="s">
        <v>777</v>
      </c>
      <c r="D1251" s="7" t="s">
        <v>786</v>
      </c>
      <c r="E1251" s="8">
        <v>2018</v>
      </c>
      <c r="F1251" s="8">
        <v>120</v>
      </c>
      <c r="G1251" s="8">
        <v>120</v>
      </c>
      <c r="H1251" s="8">
        <v>2420000</v>
      </c>
      <c r="I1251" s="8">
        <v>2129000</v>
      </c>
      <c r="J1251" s="8">
        <v>1359000</v>
      </c>
      <c r="K1251" s="8">
        <v>1359000</v>
      </c>
      <c r="L1251" s="8">
        <v>769000</v>
      </c>
      <c r="M1251" s="8">
        <v>35000</v>
      </c>
      <c r="N1251" s="8">
        <v>37000</v>
      </c>
      <c r="O1251" s="8">
        <v>92000</v>
      </c>
      <c r="P1251" s="8">
        <v>94000</v>
      </c>
      <c r="Q1251" s="8">
        <v>305000</v>
      </c>
      <c r="R1251" s="8">
        <v>115000</v>
      </c>
      <c r="S1251" s="8">
        <v>91000</v>
      </c>
      <c r="T1251" s="8">
        <v>1000</v>
      </c>
      <c r="V1251" t="s">
        <v>180</v>
      </c>
      <c r="W1251" s="8">
        <f t="shared" si="1138"/>
        <v>375</v>
      </c>
      <c r="X1251" s="8">
        <f t="shared" si="1124"/>
        <v>375</v>
      </c>
      <c r="Y1251" s="8">
        <f t="shared" si="1125"/>
        <v>5706000</v>
      </c>
      <c r="Z1251" s="8">
        <f t="shared" si="1126"/>
        <v>5196000</v>
      </c>
      <c r="AA1251" s="8">
        <f t="shared" si="1127"/>
        <v>3253000</v>
      </c>
      <c r="AB1251" s="8">
        <f t="shared" si="1128"/>
        <v>3253000</v>
      </c>
      <c r="AC1251" s="8">
        <f t="shared" si="1129"/>
        <v>1725000</v>
      </c>
      <c r="AD1251" s="8">
        <f t="shared" si="1130"/>
        <v>98000</v>
      </c>
      <c r="AE1251" s="8">
        <f t="shared" si="1131"/>
        <v>98000</v>
      </c>
      <c r="AF1251" s="8">
        <f t="shared" si="1132"/>
        <v>187000</v>
      </c>
      <c r="AG1251" s="8">
        <f t="shared" si="1133"/>
        <v>300000</v>
      </c>
      <c r="AH1251" s="8">
        <f t="shared" si="1134"/>
        <v>598000</v>
      </c>
      <c r="AI1251" s="8">
        <f t="shared" si="1135"/>
        <v>259000</v>
      </c>
      <c r="AJ1251" s="8">
        <f t="shared" si="1136"/>
        <v>185000</v>
      </c>
      <c r="AK1251" s="8">
        <f t="shared" si="1137"/>
        <v>218000</v>
      </c>
    </row>
    <row r="1252" spans="1:37" ht="16" x14ac:dyDescent="0.2">
      <c r="A1252" s="7" t="s">
        <v>814</v>
      </c>
      <c r="B1252" s="7" t="s">
        <v>813</v>
      </c>
      <c r="C1252" s="7" t="s">
        <v>777</v>
      </c>
      <c r="D1252" s="7" t="s">
        <v>786</v>
      </c>
      <c r="E1252" s="8">
        <v>2019</v>
      </c>
      <c r="F1252" s="8">
        <v>127</v>
      </c>
      <c r="G1252" s="8">
        <v>127</v>
      </c>
      <c r="H1252" s="8">
        <v>2645000</v>
      </c>
      <c r="I1252" s="8">
        <v>2365000</v>
      </c>
      <c r="J1252" s="8">
        <v>1451000</v>
      </c>
      <c r="K1252" s="8">
        <v>1451000</v>
      </c>
      <c r="L1252" s="8">
        <v>914000</v>
      </c>
      <c r="M1252" s="8">
        <v>39000</v>
      </c>
      <c r="N1252" s="8">
        <v>61000</v>
      </c>
      <c r="O1252" s="8">
        <v>104000</v>
      </c>
      <c r="P1252" s="8">
        <v>100000</v>
      </c>
      <c r="Q1252" s="8">
        <v>354000</v>
      </c>
      <c r="R1252" s="8">
        <v>154000</v>
      </c>
      <c r="S1252" s="8">
        <v>102000</v>
      </c>
      <c r="T1252" s="8">
        <v>0</v>
      </c>
      <c r="V1252" t="s">
        <v>180</v>
      </c>
      <c r="W1252" s="8">
        <f t="shared" si="1138"/>
        <v>375</v>
      </c>
      <c r="X1252" s="8">
        <f t="shared" si="1124"/>
        <v>375</v>
      </c>
      <c r="Y1252" s="8">
        <f t="shared" si="1125"/>
        <v>6242000</v>
      </c>
      <c r="Z1252" s="8">
        <f t="shared" si="1126"/>
        <v>5682000</v>
      </c>
      <c r="AA1252" s="8">
        <f t="shared" si="1127"/>
        <v>3447000</v>
      </c>
      <c r="AB1252" s="8">
        <f t="shared" si="1128"/>
        <v>3447000</v>
      </c>
      <c r="AC1252" s="8">
        <f t="shared" si="1129"/>
        <v>1991000</v>
      </c>
      <c r="AD1252" s="8">
        <f t="shared" si="1130"/>
        <v>110000</v>
      </c>
      <c r="AE1252" s="8">
        <f t="shared" si="1131"/>
        <v>139000</v>
      </c>
      <c r="AF1252" s="8">
        <f t="shared" si="1132"/>
        <v>214000</v>
      </c>
      <c r="AG1252" s="8">
        <f t="shared" si="1133"/>
        <v>358000</v>
      </c>
      <c r="AH1252" s="8">
        <f t="shared" si="1134"/>
        <v>682000</v>
      </c>
      <c r="AI1252" s="8">
        <f t="shared" si="1135"/>
        <v>287000</v>
      </c>
      <c r="AJ1252" s="8">
        <f t="shared" si="1136"/>
        <v>201000</v>
      </c>
      <c r="AK1252" s="8">
        <f t="shared" si="1137"/>
        <v>244000</v>
      </c>
    </row>
    <row r="1253" spans="1:37" ht="16" x14ac:dyDescent="0.2">
      <c r="A1253" s="7" t="s">
        <v>814</v>
      </c>
      <c r="B1253" s="7" t="s">
        <v>813</v>
      </c>
      <c r="C1253" s="7" t="s">
        <v>777</v>
      </c>
      <c r="D1253" s="7" t="s">
        <v>786</v>
      </c>
      <c r="E1253" s="8">
        <v>2020</v>
      </c>
      <c r="F1253" s="8">
        <v>141</v>
      </c>
      <c r="G1253" s="8">
        <v>141</v>
      </c>
      <c r="H1253" s="8">
        <v>2334000</v>
      </c>
      <c r="I1253" s="8">
        <v>2184000</v>
      </c>
      <c r="J1253" s="8">
        <v>1304000</v>
      </c>
      <c r="K1253" s="8">
        <v>1304000</v>
      </c>
      <c r="L1253" s="8">
        <v>880000</v>
      </c>
      <c r="M1253" s="8">
        <v>46000</v>
      </c>
      <c r="N1253" s="8">
        <v>42000</v>
      </c>
      <c r="O1253" s="8">
        <v>116000</v>
      </c>
      <c r="P1253" s="8">
        <v>118000</v>
      </c>
      <c r="Q1253" s="8">
        <v>334000</v>
      </c>
      <c r="R1253" s="8">
        <v>136000</v>
      </c>
      <c r="S1253" s="8">
        <v>88000</v>
      </c>
      <c r="T1253" s="8">
        <v>0</v>
      </c>
      <c r="V1253" t="s">
        <v>180</v>
      </c>
      <c r="W1253" s="8">
        <f t="shared" si="1138"/>
        <v>391</v>
      </c>
      <c r="X1253" s="8">
        <f t="shared" si="1124"/>
        <v>391</v>
      </c>
      <c r="Y1253" s="8">
        <f t="shared" si="1125"/>
        <v>6112000</v>
      </c>
      <c r="Z1253" s="8">
        <f t="shared" si="1126"/>
        <v>5824000</v>
      </c>
      <c r="AA1253" s="8">
        <f t="shared" si="1127"/>
        <v>3601000</v>
      </c>
      <c r="AB1253" s="8">
        <f t="shared" si="1128"/>
        <v>3601000</v>
      </c>
      <c r="AC1253" s="8">
        <f t="shared" si="1129"/>
        <v>1983000</v>
      </c>
      <c r="AD1253" s="8">
        <f t="shared" si="1130"/>
        <v>77000</v>
      </c>
      <c r="AE1253" s="8">
        <f t="shared" si="1131"/>
        <v>108000</v>
      </c>
      <c r="AF1253" s="8">
        <f t="shared" si="1132"/>
        <v>233000</v>
      </c>
      <c r="AG1253" s="8">
        <f t="shared" si="1133"/>
        <v>355000</v>
      </c>
      <c r="AH1253" s="8">
        <f t="shared" si="1134"/>
        <v>750000</v>
      </c>
      <c r="AI1253" s="8">
        <f t="shared" si="1135"/>
        <v>279000</v>
      </c>
      <c r="AJ1253" s="8">
        <f t="shared" si="1136"/>
        <v>181000</v>
      </c>
      <c r="AK1253" s="8">
        <f t="shared" si="1137"/>
        <v>240000</v>
      </c>
    </row>
    <row r="1254" spans="1:37" ht="16" x14ac:dyDescent="0.2">
      <c r="A1254" s="7" t="s">
        <v>814</v>
      </c>
      <c r="B1254" s="7" t="s">
        <v>813</v>
      </c>
      <c r="C1254" s="7" t="s">
        <v>777</v>
      </c>
      <c r="D1254" s="7" t="s">
        <v>786</v>
      </c>
      <c r="E1254" s="8">
        <v>2021</v>
      </c>
      <c r="F1254" s="8">
        <v>135</v>
      </c>
      <c r="G1254" s="8">
        <v>135</v>
      </c>
      <c r="H1254" s="8">
        <v>2392000</v>
      </c>
      <c r="I1254" s="8">
        <v>2085000</v>
      </c>
      <c r="J1254" s="8">
        <v>1271000</v>
      </c>
      <c r="K1254" s="8">
        <v>1271000</v>
      </c>
      <c r="L1254" s="8">
        <v>814000</v>
      </c>
      <c r="M1254" s="8">
        <v>63000</v>
      </c>
      <c r="N1254" s="8">
        <v>40000</v>
      </c>
      <c r="O1254" s="8">
        <v>104000</v>
      </c>
      <c r="P1254" s="8">
        <v>109000</v>
      </c>
      <c r="Q1254" s="8">
        <v>254000</v>
      </c>
      <c r="R1254" s="8">
        <v>142000</v>
      </c>
      <c r="S1254" s="8">
        <v>102000</v>
      </c>
      <c r="T1254" s="8">
        <v>0</v>
      </c>
      <c r="V1254" t="s">
        <v>180</v>
      </c>
      <c r="W1254" s="8">
        <f t="shared" si="1138"/>
        <v>386</v>
      </c>
      <c r="X1254" s="8">
        <f t="shared" si="1124"/>
        <v>386</v>
      </c>
      <c r="Y1254" s="8">
        <f t="shared" si="1125"/>
        <v>6805000</v>
      </c>
      <c r="Z1254" s="8">
        <f t="shared" si="1126"/>
        <v>6114000</v>
      </c>
      <c r="AA1254" s="8">
        <f t="shared" si="1127"/>
        <v>3689000</v>
      </c>
      <c r="AB1254" s="8">
        <f t="shared" si="1128"/>
        <v>3689000</v>
      </c>
      <c r="AC1254" s="8">
        <f t="shared" si="1129"/>
        <v>2108000</v>
      </c>
      <c r="AD1254" s="8">
        <f t="shared" si="1130"/>
        <v>136000</v>
      </c>
      <c r="AE1254" s="8">
        <f t="shared" si="1131"/>
        <v>96000</v>
      </c>
      <c r="AF1254" s="8">
        <f t="shared" si="1132"/>
        <v>209000</v>
      </c>
      <c r="AG1254" s="8">
        <f t="shared" si="1133"/>
        <v>352000</v>
      </c>
      <c r="AH1254" s="8">
        <f t="shared" si="1134"/>
        <v>802000</v>
      </c>
      <c r="AI1254" s="8">
        <f t="shared" si="1135"/>
        <v>313000</v>
      </c>
      <c r="AJ1254" s="8">
        <f t="shared" si="1136"/>
        <v>200000</v>
      </c>
      <c r="AK1254" s="8">
        <f t="shared" si="1137"/>
        <v>317000</v>
      </c>
    </row>
    <row r="1255" spans="1:37" ht="16" x14ac:dyDescent="0.2">
      <c r="A1255" s="7" t="s">
        <v>814</v>
      </c>
      <c r="B1255" s="7" t="s">
        <v>813</v>
      </c>
      <c r="C1255" s="7" t="s">
        <v>777</v>
      </c>
      <c r="D1255" s="7" t="s">
        <v>786</v>
      </c>
      <c r="E1255" s="8">
        <v>2022</v>
      </c>
      <c r="F1255" s="8">
        <v>127</v>
      </c>
      <c r="G1255" s="8">
        <v>127</v>
      </c>
      <c r="H1255" s="8">
        <v>2346000</v>
      </c>
      <c r="I1255" s="8">
        <v>2169000</v>
      </c>
      <c r="J1255" s="8">
        <v>1213000</v>
      </c>
      <c r="K1255" s="8">
        <v>1213000</v>
      </c>
      <c r="L1255" s="8">
        <v>956000</v>
      </c>
      <c r="M1255" s="8">
        <v>66000</v>
      </c>
      <c r="N1255" s="8">
        <v>32000</v>
      </c>
      <c r="O1255" s="8">
        <v>110000</v>
      </c>
      <c r="P1255" s="8">
        <v>123000</v>
      </c>
      <c r="Q1255" s="8">
        <v>355000</v>
      </c>
      <c r="R1255" s="8">
        <v>172000</v>
      </c>
      <c r="S1255" s="8">
        <v>98000</v>
      </c>
      <c r="T1255" s="8">
        <v>0</v>
      </c>
      <c r="V1255" t="s">
        <v>180</v>
      </c>
      <c r="W1255" s="8">
        <f>SUM(F1247,F1255)</f>
        <v>400</v>
      </c>
      <c r="X1255" s="8">
        <f t="shared" si="1124"/>
        <v>400</v>
      </c>
      <c r="Y1255" s="8">
        <f t="shared" si="1125"/>
        <v>7489000</v>
      </c>
      <c r="Z1255" s="8">
        <f t="shared" si="1126"/>
        <v>6680000</v>
      </c>
      <c r="AA1255" s="8">
        <f t="shared" si="1127"/>
        <v>4147000</v>
      </c>
      <c r="AB1255" s="8">
        <f t="shared" si="1128"/>
        <v>4147000</v>
      </c>
      <c r="AC1255" s="8">
        <f t="shared" si="1129"/>
        <v>2265000</v>
      </c>
      <c r="AD1255" s="8">
        <f t="shared" si="1130"/>
        <v>136000</v>
      </c>
      <c r="AE1255" s="8">
        <f t="shared" si="1131"/>
        <v>89000</v>
      </c>
      <c r="AF1255" s="8">
        <f t="shared" si="1132"/>
        <v>226000</v>
      </c>
      <c r="AG1255" s="8">
        <f t="shared" si="1133"/>
        <v>380000</v>
      </c>
      <c r="AH1255" s="8">
        <f t="shared" si="1134"/>
        <v>870000</v>
      </c>
      <c r="AI1255" s="8">
        <f t="shared" si="1135"/>
        <v>362000</v>
      </c>
      <c r="AJ1255" s="8">
        <f t="shared" si="1136"/>
        <v>202000</v>
      </c>
      <c r="AK1255" s="8">
        <f t="shared" si="1137"/>
        <v>268000</v>
      </c>
    </row>
    <row r="1256" spans="1:37" x14ac:dyDescent="0.2">
      <c r="A1256" s="7" t="s">
        <v>812</v>
      </c>
      <c r="B1256" s="7" t="s">
        <v>811</v>
      </c>
      <c r="C1256" s="7" t="s">
        <v>777</v>
      </c>
      <c r="D1256" s="7" t="s">
        <v>786</v>
      </c>
      <c r="E1256" s="8">
        <v>2015</v>
      </c>
      <c r="F1256" s="8">
        <v>56</v>
      </c>
      <c r="G1256" s="8">
        <v>56</v>
      </c>
      <c r="H1256" s="8">
        <v>886000</v>
      </c>
      <c r="I1256" s="8">
        <v>679000</v>
      </c>
      <c r="J1256" s="8">
        <v>312000</v>
      </c>
      <c r="K1256" s="8">
        <v>312000</v>
      </c>
      <c r="L1256" s="8">
        <v>315000</v>
      </c>
      <c r="M1256" s="8">
        <v>5000</v>
      </c>
      <c r="N1256" s="8">
        <v>36000</v>
      </c>
      <c r="O1256" s="8">
        <v>58000</v>
      </c>
      <c r="P1256" s="8">
        <v>0</v>
      </c>
      <c r="Q1256" s="8">
        <v>69000</v>
      </c>
      <c r="R1256" s="8">
        <v>109000</v>
      </c>
      <c r="S1256" s="8">
        <v>38000</v>
      </c>
      <c r="T1256" s="8">
        <v>52000</v>
      </c>
    </row>
    <row r="1257" spans="1:37" x14ac:dyDescent="0.2">
      <c r="A1257" s="7" t="s">
        <v>812</v>
      </c>
      <c r="B1257" s="7" t="s">
        <v>811</v>
      </c>
      <c r="C1257" s="7" t="s">
        <v>777</v>
      </c>
      <c r="D1257" s="7" t="s">
        <v>786</v>
      </c>
      <c r="E1257" s="8">
        <v>2016</v>
      </c>
      <c r="F1257" s="8">
        <v>56</v>
      </c>
      <c r="G1257" s="8">
        <v>56</v>
      </c>
      <c r="H1257" s="8">
        <v>718000</v>
      </c>
      <c r="I1257" s="8">
        <v>708000</v>
      </c>
      <c r="J1257" s="8">
        <v>306000</v>
      </c>
      <c r="K1257" s="8">
        <v>306000</v>
      </c>
      <c r="L1257" s="8">
        <v>344000</v>
      </c>
      <c r="M1257" s="8">
        <v>4000</v>
      </c>
      <c r="N1257" s="8">
        <v>38000</v>
      </c>
      <c r="O1257" s="8">
        <v>71000</v>
      </c>
      <c r="P1257" s="8">
        <v>0</v>
      </c>
      <c r="Q1257" s="8">
        <v>92000</v>
      </c>
      <c r="R1257" s="8">
        <v>102000</v>
      </c>
      <c r="S1257" s="8">
        <v>37000</v>
      </c>
      <c r="T1257" s="8">
        <v>58000</v>
      </c>
    </row>
    <row r="1258" spans="1:37" x14ac:dyDescent="0.2">
      <c r="A1258" s="7" t="s">
        <v>812</v>
      </c>
      <c r="B1258" s="7" t="s">
        <v>811</v>
      </c>
      <c r="C1258" s="7" t="s">
        <v>777</v>
      </c>
      <c r="D1258" s="7" t="s">
        <v>786</v>
      </c>
      <c r="E1258" s="8">
        <v>2017</v>
      </c>
      <c r="F1258" s="8">
        <v>61</v>
      </c>
      <c r="G1258" s="8">
        <v>61</v>
      </c>
      <c r="H1258" s="8">
        <v>733000</v>
      </c>
      <c r="I1258" s="8">
        <v>718000</v>
      </c>
      <c r="J1258" s="8">
        <v>317000</v>
      </c>
      <c r="K1258" s="8">
        <v>317000</v>
      </c>
      <c r="L1258" s="8">
        <v>348000</v>
      </c>
      <c r="M1258" s="8">
        <v>2000</v>
      </c>
      <c r="N1258" s="8">
        <v>44000</v>
      </c>
      <c r="O1258" s="8">
        <v>82000</v>
      </c>
      <c r="P1258" s="8">
        <v>0</v>
      </c>
      <c r="Q1258" s="8">
        <v>79000</v>
      </c>
      <c r="R1258" s="8">
        <v>108000</v>
      </c>
      <c r="S1258" s="8">
        <v>33000</v>
      </c>
      <c r="T1258" s="8">
        <v>53000</v>
      </c>
    </row>
    <row r="1259" spans="1:37" x14ac:dyDescent="0.2">
      <c r="A1259" s="7" t="s">
        <v>812</v>
      </c>
      <c r="B1259" s="7" t="s">
        <v>811</v>
      </c>
      <c r="C1259" s="7" t="s">
        <v>777</v>
      </c>
      <c r="D1259" s="7" t="s">
        <v>786</v>
      </c>
      <c r="E1259" s="8">
        <v>2018</v>
      </c>
      <c r="F1259" s="8">
        <v>61</v>
      </c>
      <c r="G1259" s="8">
        <v>61</v>
      </c>
      <c r="H1259" s="8">
        <v>794000</v>
      </c>
      <c r="I1259" s="8">
        <v>769000</v>
      </c>
      <c r="J1259" s="8">
        <v>328000</v>
      </c>
      <c r="K1259" s="8">
        <v>328000</v>
      </c>
      <c r="L1259" s="8">
        <v>388000</v>
      </c>
      <c r="M1259" s="8">
        <v>6000</v>
      </c>
      <c r="N1259" s="8">
        <v>42000</v>
      </c>
      <c r="O1259" s="8">
        <v>92000</v>
      </c>
      <c r="P1259" s="8">
        <v>0</v>
      </c>
      <c r="Q1259" s="8">
        <v>101000</v>
      </c>
      <c r="R1259" s="8">
        <v>116000</v>
      </c>
      <c r="S1259" s="8">
        <v>31000</v>
      </c>
      <c r="T1259" s="8">
        <v>53000</v>
      </c>
    </row>
    <row r="1260" spans="1:37" x14ac:dyDescent="0.2">
      <c r="A1260" s="7" t="s">
        <v>812</v>
      </c>
      <c r="B1260" s="7" t="s">
        <v>811</v>
      </c>
      <c r="C1260" s="7" t="s">
        <v>777</v>
      </c>
      <c r="D1260" s="7" t="s">
        <v>786</v>
      </c>
      <c r="E1260" s="8">
        <v>2019</v>
      </c>
      <c r="F1260" s="8">
        <v>61</v>
      </c>
      <c r="G1260" s="8">
        <v>61</v>
      </c>
      <c r="H1260" s="8">
        <v>854000</v>
      </c>
      <c r="I1260" s="8">
        <v>823000</v>
      </c>
      <c r="J1260" s="8">
        <v>365000</v>
      </c>
      <c r="K1260" s="8">
        <v>365000</v>
      </c>
      <c r="L1260" s="8">
        <v>397000</v>
      </c>
      <c r="M1260" s="8">
        <v>5000</v>
      </c>
      <c r="N1260" s="8">
        <v>56000</v>
      </c>
      <c r="O1260" s="8">
        <v>97000</v>
      </c>
      <c r="P1260" s="8">
        <v>0</v>
      </c>
      <c r="Q1260" s="8">
        <v>78000</v>
      </c>
      <c r="R1260" s="8">
        <v>122000</v>
      </c>
      <c r="S1260" s="8">
        <v>39000</v>
      </c>
      <c r="T1260" s="8">
        <v>61000</v>
      </c>
    </row>
    <row r="1261" spans="1:37" x14ac:dyDescent="0.2">
      <c r="A1261" s="7" t="s">
        <v>812</v>
      </c>
      <c r="B1261" s="7" t="s">
        <v>811</v>
      </c>
      <c r="C1261" s="7" t="s">
        <v>777</v>
      </c>
      <c r="D1261" s="7" t="s">
        <v>786</v>
      </c>
      <c r="E1261" s="8">
        <v>2020</v>
      </c>
      <c r="F1261" s="8">
        <v>56</v>
      </c>
      <c r="G1261" s="8">
        <v>56</v>
      </c>
      <c r="H1261" s="8">
        <v>918000</v>
      </c>
      <c r="I1261" s="8">
        <v>822000</v>
      </c>
      <c r="J1261" s="8">
        <v>384000</v>
      </c>
      <c r="K1261" s="8">
        <v>384000</v>
      </c>
      <c r="L1261" s="8">
        <v>392000</v>
      </c>
      <c r="M1261" s="8">
        <v>4000</v>
      </c>
      <c r="N1261" s="8">
        <v>43000</v>
      </c>
      <c r="O1261" s="8">
        <v>83000</v>
      </c>
      <c r="P1261" s="8">
        <v>0</v>
      </c>
      <c r="Q1261" s="8">
        <v>84000</v>
      </c>
      <c r="R1261" s="8">
        <v>134000</v>
      </c>
      <c r="S1261" s="8">
        <v>44000</v>
      </c>
      <c r="T1261" s="8">
        <v>46000</v>
      </c>
    </row>
    <row r="1262" spans="1:37" x14ac:dyDescent="0.2">
      <c r="A1262" s="7" t="s">
        <v>812</v>
      </c>
      <c r="B1262" s="7" t="s">
        <v>811</v>
      </c>
      <c r="C1262" s="7" t="s">
        <v>777</v>
      </c>
      <c r="D1262" s="7" t="s">
        <v>786</v>
      </c>
      <c r="E1262" s="8">
        <v>2021</v>
      </c>
      <c r="F1262" s="8">
        <v>45</v>
      </c>
      <c r="G1262" s="8">
        <v>45</v>
      </c>
      <c r="H1262" s="8">
        <v>944000</v>
      </c>
      <c r="I1262" s="8">
        <v>935000</v>
      </c>
      <c r="J1262" s="8">
        <v>502000</v>
      </c>
      <c r="K1262" s="8">
        <v>502000</v>
      </c>
      <c r="L1262" s="8">
        <v>375000</v>
      </c>
      <c r="M1262" s="8">
        <v>1000</v>
      </c>
      <c r="N1262" s="8">
        <v>42000</v>
      </c>
      <c r="O1262" s="8">
        <v>99000</v>
      </c>
      <c r="P1262" s="8">
        <v>0</v>
      </c>
      <c r="Q1262" s="8">
        <v>69000</v>
      </c>
      <c r="R1262" s="8">
        <v>112000</v>
      </c>
      <c r="S1262" s="8">
        <v>52000</v>
      </c>
      <c r="T1262" s="8">
        <v>58000</v>
      </c>
    </row>
    <row r="1263" spans="1:37" x14ac:dyDescent="0.2">
      <c r="A1263" s="7" t="s">
        <v>812</v>
      </c>
      <c r="B1263" s="7" t="s">
        <v>811</v>
      </c>
      <c r="C1263" s="7" t="s">
        <v>777</v>
      </c>
      <c r="D1263" s="7" t="s">
        <v>786</v>
      </c>
      <c r="E1263" s="8">
        <v>2022</v>
      </c>
      <c r="F1263" s="8">
        <v>40</v>
      </c>
      <c r="G1263" s="8">
        <v>40</v>
      </c>
      <c r="H1263" s="8">
        <v>1016000</v>
      </c>
      <c r="I1263" s="8">
        <v>930000</v>
      </c>
      <c r="J1263" s="8">
        <v>448000</v>
      </c>
      <c r="K1263" s="8">
        <v>448000</v>
      </c>
      <c r="L1263" s="8">
        <v>425000</v>
      </c>
      <c r="M1263" s="8">
        <v>17000</v>
      </c>
      <c r="N1263" s="8">
        <v>43000</v>
      </c>
      <c r="O1263" s="8">
        <v>101000</v>
      </c>
      <c r="P1263" s="8">
        <v>0</v>
      </c>
      <c r="Q1263" s="8">
        <v>100000</v>
      </c>
      <c r="R1263" s="8">
        <v>105000</v>
      </c>
      <c r="S1263" s="8">
        <v>59000</v>
      </c>
      <c r="T1263" s="8">
        <v>57000</v>
      </c>
    </row>
    <row r="1264" spans="1:37" ht="16" x14ac:dyDescent="0.2">
      <c r="A1264" s="7" t="s">
        <v>810</v>
      </c>
      <c r="B1264" s="7" t="s">
        <v>809</v>
      </c>
      <c r="C1264" s="7" t="s">
        <v>777</v>
      </c>
      <c r="D1264" s="7" t="s">
        <v>786</v>
      </c>
      <c r="E1264" s="8">
        <v>2015</v>
      </c>
      <c r="F1264" s="8">
        <v>15</v>
      </c>
      <c r="G1264" s="8">
        <v>15</v>
      </c>
      <c r="H1264" s="8">
        <v>835000</v>
      </c>
      <c r="I1264" s="8">
        <v>633000</v>
      </c>
      <c r="J1264" s="8">
        <v>322000</v>
      </c>
      <c r="K1264" s="8">
        <v>322000</v>
      </c>
      <c r="L1264" s="8">
        <v>296000</v>
      </c>
      <c r="M1264" s="8">
        <v>3000</v>
      </c>
      <c r="N1264" s="8">
        <v>34000</v>
      </c>
      <c r="O1264" s="8">
        <v>69000</v>
      </c>
      <c r="P1264" s="8">
        <v>0</v>
      </c>
      <c r="Q1264" s="8">
        <v>100000</v>
      </c>
      <c r="R1264" s="8">
        <v>29000</v>
      </c>
      <c r="S1264" s="8">
        <v>61000</v>
      </c>
      <c r="T1264" s="8">
        <v>15000</v>
      </c>
      <c r="V1264" t="s">
        <v>18</v>
      </c>
      <c r="W1264" s="8">
        <f>SUM(F1256,F1264)</f>
        <v>71</v>
      </c>
      <c r="X1264" s="8">
        <f t="shared" ref="X1264:X1271" si="1139">SUM(G1256,G1264)</f>
        <v>71</v>
      </c>
      <c r="Y1264" s="8">
        <f t="shared" ref="Y1264:Y1271" si="1140">SUM(H1256,H1264)</f>
        <v>1721000</v>
      </c>
      <c r="Z1264" s="8">
        <f t="shared" ref="Z1264:Z1271" si="1141">SUM(I1256,I1264)</f>
        <v>1312000</v>
      </c>
      <c r="AA1264" s="8">
        <f t="shared" ref="AA1264:AA1271" si="1142">SUM(J1256,J1264)</f>
        <v>634000</v>
      </c>
      <c r="AB1264" s="8">
        <f t="shared" ref="AB1264:AB1271" si="1143">SUM(K1256,K1264)</f>
        <v>634000</v>
      </c>
      <c r="AC1264" s="8">
        <f t="shared" ref="AC1264:AC1271" si="1144">SUM(L1256,L1264)</f>
        <v>611000</v>
      </c>
      <c r="AD1264" s="8">
        <f t="shared" ref="AD1264:AD1271" si="1145">SUM(M1256,M1264)</f>
        <v>8000</v>
      </c>
      <c r="AE1264" s="8">
        <f t="shared" ref="AE1264:AE1271" si="1146">SUM(N1256,N1264)</f>
        <v>70000</v>
      </c>
      <c r="AF1264" s="8">
        <f t="shared" ref="AF1264:AF1271" si="1147">SUM(O1256,O1264)</f>
        <v>127000</v>
      </c>
      <c r="AG1264" s="8">
        <f t="shared" ref="AG1264:AG1271" si="1148">SUM(P1256,P1264)</f>
        <v>0</v>
      </c>
      <c r="AH1264" s="8">
        <f t="shared" ref="AH1264:AH1271" si="1149">SUM(Q1256,Q1264)</f>
        <v>169000</v>
      </c>
      <c r="AI1264" s="8">
        <f t="shared" ref="AI1264:AI1271" si="1150">SUM(R1256,R1264)</f>
        <v>138000</v>
      </c>
      <c r="AJ1264" s="8">
        <f t="shared" ref="AJ1264:AJ1271" si="1151">SUM(S1256,S1264)</f>
        <v>99000</v>
      </c>
      <c r="AK1264" s="8">
        <f t="shared" ref="AK1264:AK1271" si="1152">SUM(T1256,T1264)</f>
        <v>67000</v>
      </c>
    </row>
    <row r="1265" spans="1:37" ht="16" x14ac:dyDescent="0.2">
      <c r="A1265" s="7" t="s">
        <v>810</v>
      </c>
      <c r="B1265" s="7" t="s">
        <v>809</v>
      </c>
      <c r="C1265" s="7" t="s">
        <v>777</v>
      </c>
      <c r="D1265" s="7" t="s">
        <v>786</v>
      </c>
      <c r="E1265" s="8">
        <v>2016</v>
      </c>
      <c r="F1265" s="8">
        <v>23</v>
      </c>
      <c r="G1265" s="8">
        <v>23</v>
      </c>
      <c r="H1265" s="8">
        <v>668000</v>
      </c>
      <c r="I1265" s="8">
        <v>628000</v>
      </c>
      <c r="J1265" s="8">
        <v>286000</v>
      </c>
      <c r="K1265" s="8">
        <v>286000</v>
      </c>
      <c r="L1265" s="8">
        <v>328000</v>
      </c>
      <c r="M1265" s="8">
        <v>3000</v>
      </c>
      <c r="N1265" s="8">
        <v>40000</v>
      </c>
      <c r="O1265" s="8">
        <v>77000</v>
      </c>
      <c r="P1265" s="8">
        <v>0</v>
      </c>
      <c r="Q1265" s="8">
        <v>105000</v>
      </c>
      <c r="R1265" s="8">
        <v>42000</v>
      </c>
      <c r="S1265" s="8">
        <v>61000</v>
      </c>
      <c r="T1265" s="8">
        <v>14000</v>
      </c>
      <c r="V1265" t="s">
        <v>18</v>
      </c>
      <c r="W1265" s="8">
        <f t="shared" ref="W1265:W1270" si="1153">SUM(F1257,F1265)</f>
        <v>79</v>
      </c>
      <c r="X1265" s="8">
        <f t="shared" si="1139"/>
        <v>79</v>
      </c>
      <c r="Y1265" s="8">
        <f t="shared" si="1140"/>
        <v>1386000</v>
      </c>
      <c r="Z1265" s="8">
        <f t="shared" si="1141"/>
        <v>1336000</v>
      </c>
      <c r="AA1265" s="8">
        <f t="shared" si="1142"/>
        <v>592000</v>
      </c>
      <c r="AB1265" s="8">
        <f t="shared" si="1143"/>
        <v>592000</v>
      </c>
      <c r="AC1265" s="8">
        <f t="shared" si="1144"/>
        <v>672000</v>
      </c>
      <c r="AD1265" s="8">
        <f t="shared" si="1145"/>
        <v>7000</v>
      </c>
      <c r="AE1265" s="8">
        <f t="shared" si="1146"/>
        <v>78000</v>
      </c>
      <c r="AF1265" s="8">
        <f t="shared" si="1147"/>
        <v>148000</v>
      </c>
      <c r="AG1265" s="8">
        <f t="shared" si="1148"/>
        <v>0</v>
      </c>
      <c r="AH1265" s="8">
        <f t="shared" si="1149"/>
        <v>197000</v>
      </c>
      <c r="AI1265" s="8">
        <f t="shared" si="1150"/>
        <v>144000</v>
      </c>
      <c r="AJ1265" s="8">
        <f t="shared" si="1151"/>
        <v>98000</v>
      </c>
      <c r="AK1265" s="8">
        <f t="shared" si="1152"/>
        <v>72000</v>
      </c>
    </row>
    <row r="1266" spans="1:37" ht="16" x14ac:dyDescent="0.2">
      <c r="A1266" s="7" t="s">
        <v>810</v>
      </c>
      <c r="B1266" s="7" t="s">
        <v>809</v>
      </c>
      <c r="C1266" s="7" t="s">
        <v>777</v>
      </c>
      <c r="D1266" s="7" t="s">
        <v>786</v>
      </c>
      <c r="E1266" s="8">
        <v>2017</v>
      </c>
      <c r="F1266" s="8">
        <v>16</v>
      </c>
      <c r="G1266" s="8">
        <v>16</v>
      </c>
      <c r="H1266" s="8">
        <v>683000</v>
      </c>
      <c r="I1266" s="8">
        <v>658000</v>
      </c>
      <c r="J1266" s="8">
        <v>303000</v>
      </c>
      <c r="K1266" s="8">
        <v>303000</v>
      </c>
      <c r="L1266" s="8">
        <v>341000</v>
      </c>
      <c r="M1266" s="8">
        <v>2000</v>
      </c>
      <c r="N1266" s="8">
        <v>42000</v>
      </c>
      <c r="O1266" s="8">
        <v>85000</v>
      </c>
      <c r="P1266" s="8">
        <v>0</v>
      </c>
      <c r="Q1266" s="8">
        <v>105000</v>
      </c>
      <c r="R1266" s="8">
        <v>50000</v>
      </c>
      <c r="S1266" s="8">
        <v>57000</v>
      </c>
      <c r="T1266" s="8">
        <v>14000</v>
      </c>
      <c r="V1266" t="s">
        <v>18</v>
      </c>
      <c r="W1266" s="8">
        <f t="shared" si="1153"/>
        <v>77</v>
      </c>
      <c r="X1266" s="8">
        <f t="shared" si="1139"/>
        <v>77</v>
      </c>
      <c r="Y1266" s="8">
        <f t="shared" si="1140"/>
        <v>1416000</v>
      </c>
      <c r="Z1266" s="8">
        <f t="shared" si="1141"/>
        <v>1376000</v>
      </c>
      <c r="AA1266" s="8">
        <f t="shared" si="1142"/>
        <v>620000</v>
      </c>
      <c r="AB1266" s="8">
        <f t="shared" si="1143"/>
        <v>620000</v>
      </c>
      <c r="AC1266" s="8">
        <f t="shared" si="1144"/>
        <v>689000</v>
      </c>
      <c r="AD1266" s="8">
        <f t="shared" si="1145"/>
        <v>4000</v>
      </c>
      <c r="AE1266" s="8">
        <f t="shared" si="1146"/>
        <v>86000</v>
      </c>
      <c r="AF1266" s="8">
        <f t="shared" si="1147"/>
        <v>167000</v>
      </c>
      <c r="AG1266" s="8">
        <f t="shared" si="1148"/>
        <v>0</v>
      </c>
      <c r="AH1266" s="8">
        <f t="shared" si="1149"/>
        <v>184000</v>
      </c>
      <c r="AI1266" s="8">
        <f t="shared" si="1150"/>
        <v>158000</v>
      </c>
      <c r="AJ1266" s="8">
        <f t="shared" si="1151"/>
        <v>90000</v>
      </c>
      <c r="AK1266" s="8">
        <f t="shared" si="1152"/>
        <v>67000</v>
      </c>
    </row>
    <row r="1267" spans="1:37" ht="16" x14ac:dyDescent="0.2">
      <c r="A1267" s="7" t="s">
        <v>810</v>
      </c>
      <c r="B1267" s="7" t="s">
        <v>809</v>
      </c>
      <c r="C1267" s="7" t="s">
        <v>777</v>
      </c>
      <c r="D1267" s="7" t="s">
        <v>786</v>
      </c>
      <c r="E1267" s="8">
        <v>2018</v>
      </c>
      <c r="F1267" s="8">
        <v>20</v>
      </c>
      <c r="G1267" s="8">
        <v>20</v>
      </c>
      <c r="H1267" s="8">
        <v>707000</v>
      </c>
      <c r="I1267" s="8">
        <v>683000</v>
      </c>
      <c r="J1267" s="8">
        <v>324000</v>
      </c>
      <c r="K1267" s="8">
        <v>324000</v>
      </c>
      <c r="L1267" s="8">
        <v>348000</v>
      </c>
      <c r="M1267" s="8">
        <v>5000</v>
      </c>
      <c r="N1267" s="8">
        <v>44000</v>
      </c>
      <c r="O1267" s="8">
        <v>77000</v>
      </c>
      <c r="P1267" s="8">
        <v>0</v>
      </c>
      <c r="Q1267" s="8">
        <v>114000</v>
      </c>
      <c r="R1267" s="8">
        <v>53000</v>
      </c>
      <c r="S1267" s="8">
        <v>55000</v>
      </c>
      <c r="T1267" s="8">
        <v>11000</v>
      </c>
      <c r="V1267" t="s">
        <v>18</v>
      </c>
      <c r="W1267" s="8">
        <f t="shared" si="1153"/>
        <v>81</v>
      </c>
      <c r="X1267" s="8">
        <f t="shared" si="1139"/>
        <v>81</v>
      </c>
      <c r="Y1267" s="8">
        <f t="shared" si="1140"/>
        <v>1501000</v>
      </c>
      <c r="Z1267" s="8">
        <f t="shared" si="1141"/>
        <v>1452000</v>
      </c>
      <c r="AA1267" s="8">
        <f t="shared" si="1142"/>
        <v>652000</v>
      </c>
      <c r="AB1267" s="8">
        <f t="shared" si="1143"/>
        <v>652000</v>
      </c>
      <c r="AC1267" s="8">
        <f t="shared" si="1144"/>
        <v>736000</v>
      </c>
      <c r="AD1267" s="8">
        <f t="shared" si="1145"/>
        <v>11000</v>
      </c>
      <c r="AE1267" s="8">
        <f t="shared" si="1146"/>
        <v>86000</v>
      </c>
      <c r="AF1267" s="8">
        <f t="shared" si="1147"/>
        <v>169000</v>
      </c>
      <c r="AG1267" s="8">
        <f t="shared" si="1148"/>
        <v>0</v>
      </c>
      <c r="AH1267" s="8">
        <f t="shared" si="1149"/>
        <v>215000</v>
      </c>
      <c r="AI1267" s="8">
        <f t="shared" si="1150"/>
        <v>169000</v>
      </c>
      <c r="AJ1267" s="8">
        <f t="shared" si="1151"/>
        <v>86000</v>
      </c>
      <c r="AK1267" s="8">
        <f t="shared" si="1152"/>
        <v>64000</v>
      </c>
    </row>
    <row r="1268" spans="1:37" ht="16" x14ac:dyDescent="0.2">
      <c r="A1268" s="7" t="s">
        <v>810</v>
      </c>
      <c r="B1268" s="7" t="s">
        <v>809</v>
      </c>
      <c r="C1268" s="7" t="s">
        <v>777</v>
      </c>
      <c r="D1268" s="7" t="s">
        <v>786</v>
      </c>
      <c r="E1268" s="8">
        <v>2019</v>
      </c>
      <c r="F1268" s="8">
        <v>22</v>
      </c>
      <c r="G1268" s="8">
        <v>22</v>
      </c>
      <c r="H1268" s="8">
        <v>778000</v>
      </c>
      <c r="I1268" s="8">
        <v>728000</v>
      </c>
      <c r="J1268" s="8">
        <v>319000</v>
      </c>
      <c r="K1268" s="8">
        <v>319000</v>
      </c>
      <c r="L1268" s="8">
        <v>392000</v>
      </c>
      <c r="M1268" s="8">
        <v>6000</v>
      </c>
      <c r="N1268" s="8">
        <v>59000</v>
      </c>
      <c r="O1268" s="8">
        <v>109000</v>
      </c>
      <c r="P1268" s="8">
        <v>0</v>
      </c>
      <c r="Q1268" s="8">
        <v>95000</v>
      </c>
      <c r="R1268" s="8">
        <v>59000</v>
      </c>
      <c r="S1268" s="8">
        <v>64000</v>
      </c>
      <c r="T1268" s="8">
        <v>17000</v>
      </c>
      <c r="V1268" t="s">
        <v>18</v>
      </c>
      <c r="W1268" s="8">
        <f t="shared" si="1153"/>
        <v>83</v>
      </c>
      <c r="X1268" s="8">
        <f t="shared" si="1139"/>
        <v>83</v>
      </c>
      <c r="Y1268" s="8">
        <f t="shared" si="1140"/>
        <v>1632000</v>
      </c>
      <c r="Z1268" s="8">
        <f t="shared" si="1141"/>
        <v>1551000</v>
      </c>
      <c r="AA1268" s="8">
        <f t="shared" si="1142"/>
        <v>684000</v>
      </c>
      <c r="AB1268" s="8">
        <f t="shared" si="1143"/>
        <v>684000</v>
      </c>
      <c r="AC1268" s="8">
        <f t="shared" si="1144"/>
        <v>789000</v>
      </c>
      <c r="AD1268" s="8">
        <f t="shared" si="1145"/>
        <v>11000</v>
      </c>
      <c r="AE1268" s="8">
        <f t="shared" si="1146"/>
        <v>115000</v>
      </c>
      <c r="AF1268" s="8">
        <f t="shared" si="1147"/>
        <v>206000</v>
      </c>
      <c r="AG1268" s="8">
        <f t="shared" si="1148"/>
        <v>0</v>
      </c>
      <c r="AH1268" s="8">
        <f t="shared" si="1149"/>
        <v>173000</v>
      </c>
      <c r="AI1268" s="8">
        <f t="shared" si="1150"/>
        <v>181000</v>
      </c>
      <c r="AJ1268" s="8">
        <f t="shared" si="1151"/>
        <v>103000</v>
      </c>
      <c r="AK1268" s="8">
        <f t="shared" si="1152"/>
        <v>78000</v>
      </c>
    </row>
    <row r="1269" spans="1:37" ht="16" x14ac:dyDescent="0.2">
      <c r="A1269" s="7" t="s">
        <v>810</v>
      </c>
      <c r="B1269" s="7" t="s">
        <v>809</v>
      </c>
      <c r="C1269" s="7" t="s">
        <v>777</v>
      </c>
      <c r="D1269" s="7" t="s">
        <v>786</v>
      </c>
      <c r="E1269" s="8">
        <v>2020</v>
      </c>
      <c r="F1269" s="8">
        <v>16</v>
      </c>
      <c r="G1269" s="8">
        <v>16</v>
      </c>
      <c r="H1269" s="8">
        <v>706000</v>
      </c>
      <c r="I1269" s="8">
        <v>663000</v>
      </c>
      <c r="J1269" s="8">
        <v>326000</v>
      </c>
      <c r="K1269" s="8">
        <v>326000</v>
      </c>
      <c r="L1269" s="8">
        <v>321000</v>
      </c>
      <c r="M1269" s="8">
        <v>4000</v>
      </c>
      <c r="N1269" s="8">
        <v>33000</v>
      </c>
      <c r="O1269" s="8">
        <v>76000</v>
      </c>
      <c r="P1269" s="8">
        <v>0</v>
      </c>
      <c r="Q1269" s="8">
        <v>113000</v>
      </c>
      <c r="R1269" s="8">
        <v>38000</v>
      </c>
      <c r="S1269" s="8">
        <v>57000</v>
      </c>
      <c r="T1269" s="8">
        <v>16000</v>
      </c>
      <c r="V1269" t="s">
        <v>18</v>
      </c>
      <c r="W1269" s="8">
        <f t="shared" si="1153"/>
        <v>72</v>
      </c>
      <c r="X1269" s="8">
        <f t="shared" si="1139"/>
        <v>72</v>
      </c>
      <c r="Y1269" s="8">
        <f t="shared" si="1140"/>
        <v>1624000</v>
      </c>
      <c r="Z1269" s="8">
        <f t="shared" si="1141"/>
        <v>1485000</v>
      </c>
      <c r="AA1269" s="8">
        <f t="shared" si="1142"/>
        <v>710000</v>
      </c>
      <c r="AB1269" s="8">
        <f t="shared" si="1143"/>
        <v>710000</v>
      </c>
      <c r="AC1269" s="8">
        <f t="shared" si="1144"/>
        <v>713000</v>
      </c>
      <c r="AD1269" s="8">
        <f t="shared" si="1145"/>
        <v>8000</v>
      </c>
      <c r="AE1269" s="8">
        <f t="shared" si="1146"/>
        <v>76000</v>
      </c>
      <c r="AF1269" s="8">
        <f t="shared" si="1147"/>
        <v>159000</v>
      </c>
      <c r="AG1269" s="8">
        <f t="shared" si="1148"/>
        <v>0</v>
      </c>
      <c r="AH1269" s="8">
        <f t="shared" si="1149"/>
        <v>197000</v>
      </c>
      <c r="AI1269" s="8">
        <f t="shared" si="1150"/>
        <v>172000</v>
      </c>
      <c r="AJ1269" s="8">
        <f t="shared" si="1151"/>
        <v>101000</v>
      </c>
      <c r="AK1269" s="8">
        <f t="shared" si="1152"/>
        <v>62000</v>
      </c>
    </row>
    <row r="1270" spans="1:37" ht="16" x14ac:dyDescent="0.2">
      <c r="A1270" s="7" t="s">
        <v>810</v>
      </c>
      <c r="B1270" s="7" t="s">
        <v>809</v>
      </c>
      <c r="C1270" s="7" t="s">
        <v>777</v>
      </c>
      <c r="D1270" s="7" t="s">
        <v>786</v>
      </c>
      <c r="E1270" s="8">
        <v>2021</v>
      </c>
      <c r="F1270" s="8">
        <v>18</v>
      </c>
      <c r="G1270" s="8">
        <v>18</v>
      </c>
      <c r="H1270" s="8">
        <v>718000</v>
      </c>
      <c r="I1270" s="8">
        <v>693000</v>
      </c>
      <c r="J1270" s="8">
        <v>366000</v>
      </c>
      <c r="K1270" s="8">
        <v>366000</v>
      </c>
      <c r="L1270" s="8">
        <v>325000</v>
      </c>
      <c r="M1270" s="8">
        <v>1000</v>
      </c>
      <c r="N1270" s="8">
        <v>35000</v>
      </c>
      <c r="O1270" s="8">
        <v>91000</v>
      </c>
      <c r="P1270" s="8">
        <v>0</v>
      </c>
      <c r="Q1270" s="8">
        <v>94000</v>
      </c>
      <c r="R1270" s="8">
        <v>48000</v>
      </c>
      <c r="S1270" s="8">
        <v>56000</v>
      </c>
      <c r="T1270" s="8">
        <v>2000</v>
      </c>
      <c r="V1270" t="s">
        <v>18</v>
      </c>
      <c r="W1270" s="8">
        <f t="shared" si="1153"/>
        <v>63</v>
      </c>
      <c r="X1270" s="8">
        <f t="shared" si="1139"/>
        <v>63</v>
      </c>
      <c r="Y1270" s="8">
        <f t="shared" si="1140"/>
        <v>1662000</v>
      </c>
      <c r="Z1270" s="8">
        <f t="shared" si="1141"/>
        <v>1628000</v>
      </c>
      <c r="AA1270" s="8">
        <f t="shared" si="1142"/>
        <v>868000</v>
      </c>
      <c r="AB1270" s="8">
        <f t="shared" si="1143"/>
        <v>868000</v>
      </c>
      <c r="AC1270" s="8">
        <f t="shared" si="1144"/>
        <v>700000</v>
      </c>
      <c r="AD1270" s="8">
        <f t="shared" si="1145"/>
        <v>2000</v>
      </c>
      <c r="AE1270" s="8">
        <f t="shared" si="1146"/>
        <v>77000</v>
      </c>
      <c r="AF1270" s="8">
        <f t="shared" si="1147"/>
        <v>190000</v>
      </c>
      <c r="AG1270" s="8">
        <f t="shared" si="1148"/>
        <v>0</v>
      </c>
      <c r="AH1270" s="8">
        <f t="shared" si="1149"/>
        <v>163000</v>
      </c>
      <c r="AI1270" s="8">
        <f t="shared" si="1150"/>
        <v>160000</v>
      </c>
      <c r="AJ1270" s="8">
        <f t="shared" si="1151"/>
        <v>108000</v>
      </c>
      <c r="AK1270" s="8">
        <f t="shared" si="1152"/>
        <v>60000</v>
      </c>
    </row>
    <row r="1271" spans="1:37" ht="16" x14ac:dyDescent="0.2">
      <c r="A1271" s="7" t="s">
        <v>810</v>
      </c>
      <c r="B1271" s="7" t="s">
        <v>809</v>
      </c>
      <c r="C1271" s="7" t="s">
        <v>777</v>
      </c>
      <c r="D1271" s="7" t="s">
        <v>786</v>
      </c>
      <c r="E1271" s="8">
        <v>2022</v>
      </c>
      <c r="F1271" s="8">
        <v>18</v>
      </c>
      <c r="G1271" s="8">
        <v>18</v>
      </c>
      <c r="H1271" s="8">
        <v>720000</v>
      </c>
      <c r="I1271" s="8">
        <v>699000</v>
      </c>
      <c r="J1271" s="8">
        <v>355000</v>
      </c>
      <c r="K1271" s="8">
        <v>355000</v>
      </c>
      <c r="L1271" s="8">
        <v>337000</v>
      </c>
      <c r="M1271" s="8">
        <v>1000</v>
      </c>
      <c r="N1271" s="8">
        <v>36000</v>
      </c>
      <c r="O1271" s="8">
        <v>82000</v>
      </c>
      <c r="P1271" s="8">
        <v>0</v>
      </c>
      <c r="Q1271" s="8">
        <v>97000</v>
      </c>
      <c r="R1271" s="8">
        <v>59000</v>
      </c>
      <c r="S1271" s="8">
        <v>62000</v>
      </c>
      <c r="T1271" s="8">
        <v>7000</v>
      </c>
      <c r="V1271" t="s">
        <v>18</v>
      </c>
      <c r="W1271" s="8">
        <f>SUM(F1263,F1271)</f>
        <v>58</v>
      </c>
      <c r="X1271" s="8">
        <f t="shared" si="1139"/>
        <v>58</v>
      </c>
      <c r="Y1271" s="8">
        <f t="shared" si="1140"/>
        <v>1736000</v>
      </c>
      <c r="Z1271" s="8">
        <f t="shared" si="1141"/>
        <v>1629000</v>
      </c>
      <c r="AA1271" s="8">
        <f t="shared" si="1142"/>
        <v>803000</v>
      </c>
      <c r="AB1271" s="8">
        <f t="shared" si="1143"/>
        <v>803000</v>
      </c>
      <c r="AC1271" s="8">
        <f t="shared" si="1144"/>
        <v>762000</v>
      </c>
      <c r="AD1271" s="8">
        <f t="shared" si="1145"/>
        <v>18000</v>
      </c>
      <c r="AE1271" s="8">
        <f t="shared" si="1146"/>
        <v>79000</v>
      </c>
      <c r="AF1271" s="8">
        <f t="shared" si="1147"/>
        <v>183000</v>
      </c>
      <c r="AG1271" s="8">
        <f t="shared" si="1148"/>
        <v>0</v>
      </c>
      <c r="AH1271" s="8">
        <f t="shared" si="1149"/>
        <v>197000</v>
      </c>
      <c r="AI1271" s="8">
        <f t="shared" si="1150"/>
        <v>164000</v>
      </c>
      <c r="AJ1271" s="8">
        <f t="shared" si="1151"/>
        <v>121000</v>
      </c>
      <c r="AK1271" s="8">
        <f t="shared" si="1152"/>
        <v>64000</v>
      </c>
    </row>
    <row r="1272" spans="1:37" x14ac:dyDescent="0.2">
      <c r="A1272" s="7" t="s">
        <v>808</v>
      </c>
      <c r="B1272" s="7" t="s">
        <v>807</v>
      </c>
      <c r="C1272" s="7" t="s">
        <v>777</v>
      </c>
      <c r="D1272" s="7" t="s">
        <v>786</v>
      </c>
      <c r="E1272" s="8">
        <v>2015</v>
      </c>
      <c r="F1272" s="8">
        <v>121</v>
      </c>
      <c r="G1272" s="8">
        <v>121</v>
      </c>
      <c r="H1272" s="8">
        <v>1640000</v>
      </c>
      <c r="I1272" s="8">
        <v>1371000</v>
      </c>
      <c r="J1272" s="8">
        <v>676000</v>
      </c>
      <c r="K1272" s="8">
        <v>676000</v>
      </c>
      <c r="L1272" s="8">
        <v>588000</v>
      </c>
      <c r="M1272" s="8">
        <v>12000</v>
      </c>
      <c r="N1272" s="8">
        <v>94000</v>
      </c>
      <c r="O1272" s="8">
        <v>79000</v>
      </c>
      <c r="P1272" s="8">
        <v>89000</v>
      </c>
      <c r="Q1272" s="8">
        <v>215000</v>
      </c>
      <c r="R1272" s="8">
        <v>99000</v>
      </c>
      <c r="S1272" s="8">
        <v>0</v>
      </c>
      <c r="T1272" s="8">
        <v>107000</v>
      </c>
    </row>
    <row r="1273" spans="1:37" x14ac:dyDescent="0.2">
      <c r="A1273" s="7" t="s">
        <v>808</v>
      </c>
      <c r="B1273" s="7" t="s">
        <v>807</v>
      </c>
      <c r="C1273" s="7" t="s">
        <v>777</v>
      </c>
      <c r="D1273" s="7" t="s">
        <v>786</v>
      </c>
      <c r="E1273" s="8">
        <v>2016</v>
      </c>
      <c r="F1273" s="8">
        <v>108</v>
      </c>
      <c r="G1273" s="8">
        <v>108</v>
      </c>
      <c r="H1273" s="8">
        <v>1430000</v>
      </c>
      <c r="I1273" s="8">
        <v>1413000</v>
      </c>
      <c r="J1273" s="8">
        <v>671000</v>
      </c>
      <c r="K1273" s="8">
        <v>671000</v>
      </c>
      <c r="L1273" s="8">
        <v>638000</v>
      </c>
      <c r="M1273" s="8">
        <v>25000</v>
      </c>
      <c r="N1273" s="8">
        <v>109000</v>
      </c>
      <c r="O1273" s="8">
        <v>92000</v>
      </c>
      <c r="P1273" s="8">
        <v>89000</v>
      </c>
      <c r="Q1273" s="8">
        <v>237000</v>
      </c>
      <c r="R1273" s="8">
        <v>86000</v>
      </c>
      <c r="S1273" s="8">
        <v>0</v>
      </c>
      <c r="T1273" s="8">
        <v>104000</v>
      </c>
    </row>
    <row r="1274" spans="1:37" x14ac:dyDescent="0.2">
      <c r="A1274" s="7" t="s">
        <v>808</v>
      </c>
      <c r="B1274" s="7" t="s">
        <v>807</v>
      </c>
      <c r="C1274" s="7" t="s">
        <v>777</v>
      </c>
      <c r="D1274" s="7" t="s">
        <v>786</v>
      </c>
      <c r="E1274" s="8">
        <v>2017</v>
      </c>
      <c r="F1274" s="8">
        <v>96</v>
      </c>
      <c r="G1274" s="8">
        <v>96</v>
      </c>
      <c r="H1274" s="8">
        <v>1444000</v>
      </c>
      <c r="I1274" s="8">
        <v>1404000</v>
      </c>
      <c r="J1274" s="8">
        <v>713000</v>
      </c>
      <c r="K1274" s="8">
        <v>713000</v>
      </c>
      <c r="L1274" s="8">
        <v>589000</v>
      </c>
      <c r="M1274" s="8">
        <v>20000</v>
      </c>
      <c r="N1274" s="8">
        <v>79000</v>
      </c>
      <c r="O1274" s="8">
        <v>65000</v>
      </c>
      <c r="P1274" s="8">
        <v>138000</v>
      </c>
      <c r="Q1274" s="8">
        <v>200000</v>
      </c>
      <c r="R1274" s="8">
        <v>87000</v>
      </c>
      <c r="S1274" s="8">
        <v>0</v>
      </c>
      <c r="T1274" s="8">
        <v>102000</v>
      </c>
    </row>
    <row r="1275" spans="1:37" x14ac:dyDescent="0.2">
      <c r="A1275" s="7" t="s">
        <v>808</v>
      </c>
      <c r="B1275" s="7" t="s">
        <v>807</v>
      </c>
      <c r="C1275" s="7" t="s">
        <v>777</v>
      </c>
      <c r="D1275" s="7" t="s">
        <v>786</v>
      </c>
      <c r="E1275" s="8">
        <v>2018</v>
      </c>
      <c r="F1275" s="8">
        <v>92</v>
      </c>
      <c r="G1275" s="8">
        <v>92</v>
      </c>
      <c r="H1275" s="8">
        <v>1784000</v>
      </c>
      <c r="I1275" s="8">
        <v>1467000</v>
      </c>
      <c r="J1275" s="8">
        <v>724000</v>
      </c>
      <c r="K1275" s="8">
        <v>724000</v>
      </c>
      <c r="L1275" s="8">
        <v>638000</v>
      </c>
      <c r="M1275" s="8">
        <v>20000</v>
      </c>
      <c r="N1275" s="8">
        <v>96000</v>
      </c>
      <c r="O1275" s="8">
        <v>77000</v>
      </c>
      <c r="P1275" s="8">
        <v>109000</v>
      </c>
      <c r="Q1275" s="8">
        <v>251000</v>
      </c>
      <c r="R1275" s="8">
        <v>85000</v>
      </c>
      <c r="S1275" s="8">
        <v>0</v>
      </c>
      <c r="T1275" s="8">
        <v>105000</v>
      </c>
    </row>
    <row r="1276" spans="1:37" x14ac:dyDescent="0.2">
      <c r="A1276" s="7" t="s">
        <v>808</v>
      </c>
      <c r="B1276" s="7" t="s">
        <v>807</v>
      </c>
      <c r="C1276" s="7" t="s">
        <v>777</v>
      </c>
      <c r="D1276" s="7" t="s">
        <v>786</v>
      </c>
      <c r="E1276" s="8">
        <v>2019</v>
      </c>
      <c r="F1276" s="8">
        <v>110</v>
      </c>
      <c r="G1276" s="8">
        <v>110</v>
      </c>
      <c r="H1276" s="8">
        <v>1619000</v>
      </c>
      <c r="I1276" s="8">
        <v>1346000</v>
      </c>
      <c r="J1276" s="8">
        <v>677000</v>
      </c>
      <c r="K1276" s="8">
        <v>677000</v>
      </c>
      <c r="L1276" s="8">
        <v>569000</v>
      </c>
      <c r="M1276" s="8">
        <v>14000</v>
      </c>
      <c r="N1276" s="8">
        <v>114000</v>
      </c>
      <c r="O1276" s="8">
        <v>96000</v>
      </c>
      <c r="P1276" s="8">
        <v>68000</v>
      </c>
      <c r="Q1276" s="8">
        <v>191000</v>
      </c>
      <c r="R1276" s="8">
        <v>86000</v>
      </c>
      <c r="S1276" s="8">
        <v>0</v>
      </c>
      <c r="T1276" s="8">
        <v>100000</v>
      </c>
    </row>
    <row r="1277" spans="1:37" x14ac:dyDescent="0.2">
      <c r="A1277" s="7" t="s">
        <v>808</v>
      </c>
      <c r="B1277" s="7" t="s">
        <v>807</v>
      </c>
      <c r="C1277" s="7" t="s">
        <v>777</v>
      </c>
      <c r="D1277" s="7" t="s">
        <v>786</v>
      </c>
      <c r="E1277" s="8">
        <v>2020</v>
      </c>
      <c r="F1277" s="8">
        <v>100</v>
      </c>
      <c r="G1277" s="8">
        <v>100</v>
      </c>
      <c r="H1277" s="8">
        <v>1565000</v>
      </c>
      <c r="I1277" s="8">
        <v>1398000</v>
      </c>
      <c r="J1277" s="8">
        <v>712000</v>
      </c>
      <c r="K1277" s="8">
        <v>712000</v>
      </c>
      <c r="L1277" s="8">
        <v>595000</v>
      </c>
      <c r="M1277" s="8">
        <v>25000</v>
      </c>
      <c r="N1277" s="8">
        <v>126000</v>
      </c>
      <c r="O1277" s="8">
        <v>96000</v>
      </c>
      <c r="P1277" s="8">
        <v>83000</v>
      </c>
      <c r="Q1277" s="8">
        <v>195000</v>
      </c>
      <c r="R1277" s="8">
        <v>70000</v>
      </c>
      <c r="S1277" s="8">
        <v>0</v>
      </c>
      <c r="T1277" s="8">
        <v>91000</v>
      </c>
    </row>
    <row r="1278" spans="1:37" x14ac:dyDescent="0.2">
      <c r="A1278" s="7" t="s">
        <v>808</v>
      </c>
      <c r="B1278" s="7" t="s">
        <v>807</v>
      </c>
      <c r="C1278" s="7" t="s">
        <v>777</v>
      </c>
      <c r="D1278" s="7" t="s">
        <v>786</v>
      </c>
      <c r="E1278" s="8">
        <v>2021</v>
      </c>
      <c r="F1278" s="8">
        <v>110</v>
      </c>
      <c r="G1278" s="8">
        <v>110</v>
      </c>
      <c r="H1278" s="8">
        <v>1769000</v>
      </c>
      <c r="I1278" s="8">
        <v>1516000</v>
      </c>
      <c r="J1278" s="8">
        <v>747000</v>
      </c>
      <c r="K1278" s="8">
        <v>747000</v>
      </c>
      <c r="L1278" s="8">
        <v>667000</v>
      </c>
      <c r="M1278" s="8">
        <v>14000</v>
      </c>
      <c r="N1278" s="8">
        <v>133000</v>
      </c>
      <c r="O1278" s="8">
        <v>113000</v>
      </c>
      <c r="P1278" s="8">
        <v>85000</v>
      </c>
      <c r="Q1278" s="8">
        <v>240000</v>
      </c>
      <c r="R1278" s="8">
        <v>82000</v>
      </c>
      <c r="S1278" s="8">
        <v>0</v>
      </c>
      <c r="T1278" s="8">
        <v>102000</v>
      </c>
    </row>
    <row r="1279" spans="1:37" x14ac:dyDescent="0.2">
      <c r="A1279" s="7" t="s">
        <v>808</v>
      </c>
      <c r="B1279" s="7" t="s">
        <v>807</v>
      </c>
      <c r="C1279" s="7" t="s">
        <v>777</v>
      </c>
      <c r="D1279" s="7" t="s">
        <v>786</v>
      </c>
      <c r="E1279" s="8">
        <v>2022</v>
      </c>
      <c r="F1279" s="8">
        <v>110</v>
      </c>
      <c r="G1279" s="8">
        <v>110</v>
      </c>
      <c r="H1279" s="8">
        <v>1821000</v>
      </c>
      <c r="I1279" s="8">
        <v>1473000</v>
      </c>
      <c r="J1279" s="8">
        <v>727000</v>
      </c>
      <c r="K1279" s="8">
        <v>727000</v>
      </c>
      <c r="L1279" s="8">
        <v>636000</v>
      </c>
      <c r="M1279" s="8">
        <v>24000</v>
      </c>
      <c r="N1279" s="8">
        <v>63000</v>
      </c>
      <c r="O1279" s="8">
        <v>103000</v>
      </c>
      <c r="P1279" s="8">
        <v>91000</v>
      </c>
      <c r="Q1279" s="8">
        <v>269000</v>
      </c>
      <c r="R1279" s="8">
        <v>86000</v>
      </c>
      <c r="S1279" s="8">
        <v>0</v>
      </c>
      <c r="T1279" s="8">
        <v>110000</v>
      </c>
    </row>
    <row r="1280" spans="1:37" ht="16" x14ac:dyDescent="0.2">
      <c r="A1280" s="7" t="s">
        <v>806</v>
      </c>
      <c r="B1280" s="7" t="s">
        <v>805</v>
      </c>
      <c r="C1280" s="7" t="s">
        <v>777</v>
      </c>
      <c r="D1280" s="7" t="s">
        <v>786</v>
      </c>
      <c r="E1280" s="8">
        <v>2015</v>
      </c>
      <c r="F1280" s="8">
        <v>59</v>
      </c>
      <c r="G1280" s="8">
        <v>59</v>
      </c>
      <c r="H1280" s="8">
        <v>1239000</v>
      </c>
      <c r="I1280" s="8">
        <v>1036000</v>
      </c>
      <c r="J1280" s="8">
        <v>539000</v>
      </c>
      <c r="K1280" s="8">
        <v>539000</v>
      </c>
      <c r="L1280" s="8">
        <v>490000</v>
      </c>
      <c r="M1280" s="8">
        <v>49000</v>
      </c>
      <c r="N1280" s="8">
        <v>79000</v>
      </c>
      <c r="O1280" s="8">
        <v>104000</v>
      </c>
      <c r="P1280" s="8">
        <v>48000</v>
      </c>
      <c r="Q1280" s="8">
        <v>97000</v>
      </c>
      <c r="R1280" s="8">
        <v>113000</v>
      </c>
      <c r="S1280" s="8">
        <v>0</v>
      </c>
      <c r="T1280" s="8">
        <v>7000</v>
      </c>
      <c r="V1280" t="s">
        <v>234</v>
      </c>
      <c r="W1280" s="8">
        <f>SUM(F1272,F1280)</f>
        <v>180</v>
      </c>
      <c r="X1280" s="8">
        <f t="shared" ref="X1280:X1287" si="1154">SUM(G1272,G1280)</f>
        <v>180</v>
      </c>
      <c r="Y1280" s="8">
        <f t="shared" ref="Y1280:Y1287" si="1155">SUM(H1272,H1280)</f>
        <v>2879000</v>
      </c>
      <c r="Z1280" s="8">
        <f t="shared" ref="Z1280:Z1287" si="1156">SUM(I1272,I1280)</f>
        <v>2407000</v>
      </c>
      <c r="AA1280" s="8">
        <f t="shared" ref="AA1280:AA1287" si="1157">SUM(J1272,J1280)</f>
        <v>1215000</v>
      </c>
      <c r="AB1280" s="8">
        <f t="shared" ref="AB1280:AB1287" si="1158">SUM(K1272,K1280)</f>
        <v>1215000</v>
      </c>
      <c r="AC1280" s="8">
        <f t="shared" ref="AC1280:AC1287" si="1159">SUM(L1272,L1280)</f>
        <v>1078000</v>
      </c>
      <c r="AD1280" s="8">
        <f t="shared" ref="AD1280:AD1287" si="1160">SUM(M1272,M1280)</f>
        <v>61000</v>
      </c>
      <c r="AE1280" s="8">
        <f t="shared" ref="AE1280:AE1287" si="1161">SUM(N1272,N1280)</f>
        <v>173000</v>
      </c>
      <c r="AF1280" s="8">
        <f t="shared" ref="AF1280:AF1287" si="1162">SUM(O1272,O1280)</f>
        <v>183000</v>
      </c>
      <c r="AG1280" s="8">
        <f t="shared" ref="AG1280:AG1287" si="1163">SUM(P1272,P1280)</f>
        <v>137000</v>
      </c>
      <c r="AH1280" s="8">
        <f t="shared" ref="AH1280:AH1287" si="1164">SUM(Q1272,Q1280)</f>
        <v>312000</v>
      </c>
      <c r="AI1280" s="8">
        <f t="shared" ref="AI1280:AI1287" si="1165">SUM(R1272,R1280)</f>
        <v>212000</v>
      </c>
      <c r="AJ1280" s="8">
        <f t="shared" ref="AJ1280:AJ1287" si="1166">SUM(S1272,S1280)</f>
        <v>0</v>
      </c>
      <c r="AK1280" s="8">
        <f t="shared" ref="AK1280:AK1287" si="1167">SUM(T1272,T1280)</f>
        <v>114000</v>
      </c>
    </row>
    <row r="1281" spans="1:37" ht="16" x14ac:dyDescent="0.2">
      <c r="A1281" s="7" t="s">
        <v>806</v>
      </c>
      <c r="B1281" s="7" t="s">
        <v>805</v>
      </c>
      <c r="C1281" s="7" t="s">
        <v>777</v>
      </c>
      <c r="D1281" s="7" t="s">
        <v>786</v>
      </c>
      <c r="E1281" s="8">
        <v>2016</v>
      </c>
      <c r="F1281" s="8">
        <v>58</v>
      </c>
      <c r="G1281" s="8">
        <v>58</v>
      </c>
      <c r="H1281" s="8">
        <v>1140000</v>
      </c>
      <c r="I1281" s="8">
        <v>1115000</v>
      </c>
      <c r="J1281" s="8">
        <v>605000</v>
      </c>
      <c r="K1281" s="8">
        <v>605000</v>
      </c>
      <c r="L1281" s="8">
        <v>507000</v>
      </c>
      <c r="M1281" s="8">
        <v>37000</v>
      </c>
      <c r="N1281" s="8">
        <v>82000</v>
      </c>
      <c r="O1281" s="8">
        <v>87000</v>
      </c>
      <c r="P1281" s="8">
        <v>84000</v>
      </c>
      <c r="Q1281" s="8">
        <v>119000</v>
      </c>
      <c r="R1281" s="8">
        <v>98000</v>
      </c>
      <c r="S1281" s="8">
        <v>0</v>
      </c>
      <c r="T1281" s="8">
        <v>3000</v>
      </c>
      <c r="V1281" t="s">
        <v>234</v>
      </c>
      <c r="W1281" s="8">
        <f t="shared" ref="W1281:W1286" si="1168">SUM(F1273,F1281)</f>
        <v>166</v>
      </c>
      <c r="X1281" s="8">
        <f t="shared" si="1154"/>
        <v>166</v>
      </c>
      <c r="Y1281" s="8">
        <f t="shared" si="1155"/>
        <v>2570000</v>
      </c>
      <c r="Z1281" s="8">
        <f t="shared" si="1156"/>
        <v>2528000</v>
      </c>
      <c r="AA1281" s="8">
        <f t="shared" si="1157"/>
        <v>1276000</v>
      </c>
      <c r="AB1281" s="8">
        <f t="shared" si="1158"/>
        <v>1276000</v>
      </c>
      <c r="AC1281" s="8">
        <f t="shared" si="1159"/>
        <v>1145000</v>
      </c>
      <c r="AD1281" s="8">
        <f t="shared" si="1160"/>
        <v>62000</v>
      </c>
      <c r="AE1281" s="8">
        <f t="shared" si="1161"/>
        <v>191000</v>
      </c>
      <c r="AF1281" s="8">
        <f t="shared" si="1162"/>
        <v>179000</v>
      </c>
      <c r="AG1281" s="8">
        <f t="shared" si="1163"/>
        <v>173000</v>
      </c>
      <c r="AH1281" s="8">
        <f t="shared" si="1164"/>
        <v>356000</v>
      </c>
      <c r="AI1281" s="8">
        <f t="shared" si="1165"/>
        <v>184000</v>
      </c>
      <c r="AJ1281" s="8">
        <f t="shared" si="1166"/>
        <v>0</v>
      </c>
      <c r="AK1281" s="8">
        <f t="shared" si="1167"/>
        <v>107000</v>
      </c>
    </row>
    <row r="1282" spans="1:37" ht="16" x14ac:dyDescent="0.2">
      <c r="A1282" s="7" t="s">
        <v>806</v>
      </c>
      <c r="B1282" s="7" t="s">
        <v>805</v>
      </c>
      <c r="C1282" s="7" t="s">
        <v>777</v>
      </c>
      <c r="D1282" s="7" t="s">
        <v>786</v>
      </c>
      <c r="E1282" s="8">
        <v>2017</v>
      </c>
      <c r="F1282" s="8">
        <v>48</v>
      </c>
      <c r="G1282" s="8">
        <v>48</v>
      </c>
      <c r="H1282" s="8">
        <v>1124000</v>
      </c>
      <c r="I1282" s="8">
        <v>1084000</v>
      </c>
      <c r="J1282" s="8">
        <v>555000</v>
      </c>
      <c r="K1282" s="8">
        <v>555000</v>
      </c>
      <c r="L1282" s="8">
        <v>525000</v>
      </c>
      <c r="M1282" s="8">
        <v>40000</v>
      </c>
      <c r="N1282" s="8">
        <v>107000</v>
      </c>
      <c r="O1282" s="8">
        <v>107000</v>
      </c>
      <c r="P1282" s="8">
        <v>64000</v>
      </c>
      <c r="Q1282" s="8">
        <v>101000</v>
      </c>
      <c r="R1282" s="8">
        <v>106000</v>
      </c>
      <c r="S1282" s="8">
        <v>0</v>
      </c>
      <c r="T1282" s="8">
        <v>4000</v>
      </c>
      <c r="V1282" t="s">
        <v>234</v>
      </c>
      <c r="W1282" s="8">
        <f t="shared" si="1168"/>
        <v>144</v>
      </c>
      <c r="X1282" s="8">
        <f t="shared" si="1154"/>
        <v>144</v>
      </c>
      <c r="Y1282" s="8">
        <f t="shared" si="1155"/>
        <v>2568000</v>
      </c>
      <c r="Z1282" s="8">
        <f t="shared" si="1156"/>
        <v>2488000</v>
      </c>
      <c r="AA1282" s="8">
        <f t="shared" si="1157"/>
        <v>1268000</v>
      </c>
      <c r="AB1282" s="8">
        <f t="shared" si="1158"/>
        <v>1268000</v>
      </c>
      <c r="AC1282" s="8">
        <f t="shared" si="1159"/>
        <v>1114000</v>
      </c>
      <c r="AD1282" s="8">
        <f t="shared" si="1160"/>
        <v>60000</v>
      </c>
      <c r="AE1282" s="8">
        <f t="shared" si="1161"/>
        <v>186000</v>
      </c>
      <c r="AF1282" s="8">
        <f t="shared" si="1162"/>
        <v>172000</v>
      </c>
      <c r="AG1282" s="8">
        <f t="shared" si="1163"/>
        <v>202000</v>
      </c>
      <c r="AH1282" s="8">
        <f t="shared" si="1164"/>
        <v>301000</v>
      </c>
      <c r="AI1282" s="8">
        <f t="shared" si="1165"/>
        <v>193000</v>
      </c>
      <c r="AJ1282" s="8">
        <f t="shared" si="1166"/>
        <v>0</v>
      </c>
      <c r="AK1282" s="8">
        <f t="shared" si="1167"/>
        <v>106000</v>
      </c>
    </row>
    <row r="1283" spans="1:37" ht="16" x14ac:dyDescent="0.2">
      <c r="A1283" s="7" t="s">
        <v>806</v>
      </c>
      <c r="B1283" s="7" t="s">
        <v>805</v>
      </c>
      <c r="C1283" s="7" t="s">
        <v>777</v>
      </c>
      <c r="D1283" s="7" t="s">
        <v>786</v>
      </c>
      <c r="E1283" s="8">
        <v>2018</v>
      </c>
      <c r="F1283" s="8">
        <v>55</v>
      </c>
      <c r="G1283" s="8">
        <v>55</v>
      </c>
      <c r="H1283" s="8">
        <v>1559000</v>
      </c>
      <c r="I1283" s="8">
        <v>1295000</v>
      </c>
      <c r="J1283" s="8">
        <v>719000</v>
      </c>
      <c r="K1283" s="8">
        <v>719000</v>
      </c>
      <c r="L1283" s="8">
        <v>576000</v>
      </c>
      <c r="M1283" s="8">
        <v>41000</v>
      </c>
      <c r="N1283" s="8">
        <v>80000</v>
      </c>
      <c r="O1283" s="8">
        <v>110000</v>
      </c>
      <c r="P1283" s="8">
        <v>69000</v>
      </c>
      <c r="Q1283" s="8">
        <v>171000</v>
      </c>
      <c r="R1283" s="8">
        <v>105000</v>
      </c>
      <c r="S1283" s="8">
        <v>0</v>
      </c>
      <c r="T1283" s="8">
        <v>0</v>
      </c>
      <c r="V1283" t="s">
        <v>234</v>
      </c>
      <c r="W1283" s="8">
        <f t="shared" si="1168"/>
        <v>147</v>
      </c>
      <c r="X1283" s="8">
        <f t="shared" si="1154"/>
        <v>147</v>
      </c>
      <c r="Y1283" s="8">
        <f t="shared" si="1155"/>
        <v>3343000</v>
      </c>
      <c r="Z1283" s="8">
        <f t="shared" si="1156"/>
        <v>2762000</v>
      </c>
      <c r="AA1283" s="8">
        <f t="shared" si="1157"/>
        <v>1443000</v>
      </c>
      <c r="AB1283" s="8">
        <f t="shared" si="1158"/>
        <v>1443000</v>
      </c>
      <c r="AC1283" s="8">
        <f t="shared" si="1159"/>
        <v>1214000</v>
      </c>
      <c r="AD1283" s="8">
        <f t="shared" si="1160"/>
        <v>61000</v>
      </c>
      <c r="AE1283" s="8">
        <f t="shared" si="1161"/>
        <v>176000</v>
      </c>
      <c r="AF1283" s="8">
        <f t="shared" si="1162"/>
        <v>187000</v>
      </c>
      <c r="AG1283" s="8">
        <f t="shared" si="1163"/>
        <v>178000</v>
      </c>
      <c r="AH1283" s="8">
        <f t="shared" si="1164"/>
        <v>422000</v>
      </c>
      <c r="AI1283" s="8">
        <f t="shared" si="1165"/>
        <v>190000</v>
      </c>
      <c r="AJ1283" s="8">
        <f t="shared" si="1166"/>
        <v>0</v>
      </c>
      <c r="AK1283" s="8">
        <f t="shared" si="1167"/>
        <v>105000</v>
      </c>
    </row>
    <row r="1284" spans="1:37" ht="16" x14ac:dyDescent="0.2">
      <c r="A1284" s="7" t="s">
        <v>806</v>
      </c>
      <c r="B1284" s="7" t="s">
        <v>805</v>
      </c>
      <c r="C1284" s="7" t="s">
        <v>777</v>
      </c>
      <c r="D1284" s="7" t="s">
        <v>786</v>
      </c>
      <c r="E1284" s="8">
        <v>2019</v>
      </c>
      <c r="F1284" s="8">
        <v>48</v>
      </c>
      <c r="G1284" s="8">
        <v>48</v>
      </c>
      <c r="H1284" s="8">
        <v>1330000</v>
      </c>
      <c r="I1284" s="8">
        <v>1199000</v>
      </c>
      <c r="J1284" s="8">
        <v>602000</v>
      </c>
      <c r="K1284" s="8">
        <v>602000</v>
      </c>
      <c r="L1284" s="8">
        <v>586000</v>
      </c>
      <c r="M1284" s="8">
        <v>49000</v>
      </c>
      <c r="N1284" s="8">
        <v>67000</v>
      </c>
      <c r="O1284" s="8">
        <v>88000</v>
      </c>
      <c r="P1284" s="8">
        <v>70000</v>
      </c>
      <c r="Q1284" s="8">
        <v>199000</v>
      </c>
      <c r="R1284" s="8">
        <v>113000</v>
      </c>
      <c r="S1284" s="8">
        <v>0</v>
      </c>
      <c r="T1284" s="8">
        <v>11000</v>
      </c>
      <c r="V1284" t="s">
        <v>234</v>
      </c>
      <c r="W1284" s="8">
        <f t="shared" si="1168"/>
        <v>158</v>
      </c>
      <c r="X1284" s="8">
        <f t="shared" si="1154"/>
        <v>158</v>
      </c>
      <c r="Y1284" s="8">
        <f t="shared" si="1155"/>
        <v>2949000</v>
      </c>
      <c r="Z1284" s="8">
        <f t="shared" si="1156"/>
        <v>2545000</v>
      </c>
      <c r="AA1284" s="8">
        <f t="shared" si="1157"/>
        <v>1279000</v>
      </c>
      <c r="AB1284" s="8">
        <f t="shared" si="1158"/>
        <v>1279000</v>
      </c>
      <c r="AC1284" s="8">
        <f t="shared" si="1159"/>
        <v>1155000</v>
      </c>
      <c r="AD1284" s="8">
        <f t="shared" si="1160"/>
        <v>63000</v>
      </c>
      <c r="AE1284" s="8">
        <f t="shared" si="1161"/>
        <v>181000</v>
      </c>
      <c r="AF1284" s="8">
        <f t="shared" si="1162"/>
        <v>184000</v>
      </c>
      <c r="AG1284" s="8">
        <f t="shared" si="1163"/>
        <v>138000</v>
      </c>
      <c r="AH1284" s="8">
        <f t="shared" si="1164"/>
        <v>390000</v>
      </c>
      <c r="AI1284" s="8">
        <f t="shared" si="1165"/>
        <v>199000</v>
      </c>
      <c r="AJ1284" s="8">
        <f t="shared" si="1166"/>
        <v>0</v>
      </c>
      <c r="AK1284" s="8">
        <f t="shared" si="1167"/>
        <v>111000</v>
      </c>
    </row>
    <row r="1285" spans="1:37" ht="16" x14ac:dyDescent="0.2">
      <c r="A1285" s="7" t="s">
        <v>806</v>
      </c>
      <c r="B1285" s="7" t="s">
        <v>805</v>
      </c>
      <c r="C1285" s="7" t="s">
        <v>777</v>
      </c>
      <c r="D1285" s="7" t="s">
        <v>786</v>
      </c>
      <c r="E1285" s="8">
        <v>2020</v>
      </c>
      <c r="F1285" s="8">
        <v>46</v>
      </c>
      <c r="G1285" s="8">
        <v>46</v>
      </c>
      <c r="H1285" s="8">
        <v>1225000</v>
      </c>
      <c r="I1285" s="8">
        <v>1126000</v>
      </c>
      <c r="J1285" s="8">
        <v>593000</v>
      </c>
      <c r="K1285" s="8">
        <v>593000</v>
      </c>
      <c r="L1285" s="8">
        <v>522000</v>
      </c>
      <c r="M1285" s="8">
        <v>41000</v>
      </c>
      <c r="N1285" s="8">
        <v>72000</v>
      </c>
      <c r="O1285" s="8">
        <v>87000</v>
      </c>
      <c r="P1285" s="8">
        <v>81000</v>
      </c>
      <c r="Q1285" s="8">
        <v>155000</v>
      </c>
      <c r="R1285" s="8">
        <v>86000</v>
      </c>
      <c r="S1285" s="8">
        <v>0</v>
      </c>
      <c r="T1285" s="8">
        <v>11000</v>
      </c>
      <c r="V1285" t="s">
        <v>234</v>
      </c>
      <c r="W1285" s="8">
        <f t="shared" si="1168"/>
        <v>146</v>
      </c>
      <c r="X1285" s="8">
        <f t="shared" si="1154"/>
        <v>146</v>
      </c>
      <c r="Y1285" s="8">
        <f t="shared" si="1155"/>
        <v>2790000</v>
      </c>
      <c r="Z1285" s="8">
        <f t="shared" si="1156"/>
        <v>2524000</v>
      </c>
      <c r="AA1285" s="8">
        <f t="shared" si="1157"/>
        <v>1305000</v>
      </c>
      <c r="AB1285" s="8">
        <f t="shared" si="1158"/>
        <v>1305000</v>
      </c>
      <c r="AC1285" s="8">
        <f t="shared" si="1159"/>
        <v>1117000</v>
      </c>
      <c r="AD1285" s="8">
        <f t="shared" si="1160"/>
        <v>66000</v>
      </c>
      <c r="AE1285" s="8">
        <f t="shared" si="1161"/>
        <v>198000</v>
      </c>
      <c r="AF1285" s="8">
        <f t="shared" si="1162"/>
        <v>183000</v>
      </c>
      <c r="AG1285" s="8">
        <f t="shared" si="1163"/>
        <v>164000</v>
      </c>
      <c r="AH1285" s="8">
        <f t="shared" si="1164"/>
        <v>350000</v>
      </c>
      <c r="AI1285" s="8">
        <f t="shared" si="1165"/>
        <v>156000</v>
      </c>
      <c r="AJ1285" s="8">
        <f t="shared" si="1166"/>
        <v>0</v>
      </c>
      <c r="AK1285" s="8">
        <f t="shared" si="1167"/>
        <v>102000</v>
      </c>
    </row>
    <row r="1286" spans="1:37" ht="16" x14ac:dyDescent="0.2">
      <c r="A1286" s="7" t="s">
        <v>806</v>
      </c>
      <c r="B1286" s="7" t="s">
        <v>805</v>
      </c>
      <c r="C1286" s="7" t="s">
        <v>777</v>
      </c>
      <c r="D1286" s="7" t="s">
        <v>786</v>
      </c>
      <c r="E1286" s="8">
        <v>2021</v>
      </c>
      <c r="F1286" s="8">
        <v>45</v>
      </c>
      <c r="G1286" s="8">
        <v>45</v>
      </c>
      <c r="H1286" s="8">
        <v>1353000</v>
      </c>
      <c r="I1286" s="8">
        <v>1142000</v>
      </c>
      <c r="J1286" s="8">
        <v>602000</v>
      </c>
      <c r="K1286" s="8">
        <v>602000</v>
      </c>
      <c r="L1286" s="8">
        <v>530000</v>
      </c>
      <c r="M1286" s="8">
        <v>47000</v>
      </c>
      <c r="N1286" s="8">
        <v>89000</v>
      </c>
      <c r="O1286" s="8">
        <v>81000</v>
      </c>
      <c r="P1286" s="8">
        <v>66000</v>
      </c>
      <c r="Q1286" s="8">
        <v>147000</v>
      </c>
      <c r="R1286" s="8">
        <v>100000</v>
      </c>
      <c r="S1286" s="8">
        <v>0</v>
      </c>
      <c r="T1286" s="8">
        <v>10000</v>
      </c>
      <c r="V1286" t="s">
        <v>234</v>
      </c>
      <c r="W1286" s="8">
        <f t="shared" si="1168"/>
        <v>155</v>
      </c>
      <c r="X1286" s="8">
        <f t="shared" si="1154"/>
        <v>155</v>
      </c>
      <c r="Y1286" s="8">
        <f t="shared" si="1155"/>
        <v>3122000</v>
      </c>
      <c r="Z1286" s="8">
        <f t="shared" si="1156"/>
        <v>2658000</v>
      </c>
      <c r="AA1286" s="8">
        <f t="shared" si="1157"/>
        <v>1349000</v>
      </c>
      <c r="AB1286" s="8">
        <f t="shared" si="1158"/>
        <v>1349000</v>
      </c>
      <c r="AC1286" s="8">
        <f t="shared" si="1159"/>
        <v>1197000</v>
      </c>
      <c r="AD1286" s="8">
        <f t="shared" si="1160"/>
        <v>61000</v>
      </c>
      <c r="AE1286" s="8">
        <f t="shared" si="1161"/>
        <v>222000</v>
      </c>
      <c r="AF1286" s="8">
        <f t="shared" si="1162"/>
        <v>194000</v>
      </c>
      <c r="AG1286" s="8">
        <f t="shared" si="1163"/>
        <v>151000</v>
      </c>
      <c r="AH1286" s="8">
        <f t="shared" si="1164"/>
        <v>387000</v>
      </c>
      <c r="AI1286" s="8">
        <f t="shared" si="1165"/>
        <v>182000</v>
      </c>
      <c r="AJ1286" s="8">
        <f t="shared" si="1166"/>
        <v>0</v>
      </c>
      <c r="AK1286" s="8">
        <f t="shared" si="1167"/>
        <v>112000</v>
      </c>
    </row>
    <row r="1287" spans="1:37" ht="16" x14ac:dyDescent="0.2">
      <c r="A1287" s="7" t="s">
        <v>806</v>
      </c>
      <c r="B1287" s="7" t="s">
        <v>805</v>
      </c>
      <c r="C1287" s="7" t="s">
        <v>777</v>
      </c>
      <c r="D1287" s="7" t="s">
        <v>786</v>
      </c>
      <c r="E1287" s="8">
        <v>2022</v>
      </c>
      <c r="F1287" s="8">
        <v>42</v>
      </c>
      <c r="G1287" s="8">
        <v>42</v>
      </c>
      <c r="H1287" s="8">
        <v>1343000</v>
      </c>
      <c r="I1287" s="8">
        <v>1071000</v>
      </c>
      <c r="J1287" s="8">
        <v>511000</v>
      </c>
      <c r="K1287" s="8">
        <v>511000</v>
      </c>
      <c r="L1287" s="8">
        <v>546000</v>
      </c>
      <c r="M1287" s="8">
        <v>39000</v>
      </c>
      <c r="N1287" s="8">
        <v>74000</v>
      </c>
      <c r="O1287" s="8">
        <v>86000</v>
      </c>
      <c r="P1287" s="8">
        <v>91000</v>
      </c>
      <c r="Q1287" s="8">
        <v>149000</v>
      </c>
      <c r="R1287" s="8">
        <v>107000</v>
      </c>
      <c r="S1287" s="8">
        <v>0</v>
      </c>
      <c r="T1287" s="8">
        <v>14000</v>
      </c>
      <c r="V1287" t="s">
        <v>234</v>
      </c>
      <c r="W1287" s="8">
        <f>SUM(F1279,F1287)</f>
        <v>152</v>
      </c>
      <c r="X1287" s="8">
        <f t="shared" si="1154"/>
        <v>152</v>
      </c>
      <c r="Y1287" s="8">
        <f t="shared" si="1155"/>
        <v>3164000</v>
      </c>
      <c r="Z1287" s="8">
        <f t="shared" si="1156"/>
        <v>2544000</v>
      </c>
      <c r="AA1287" s="8">
        <f t="shared" si="1157"/>
        <v>1238000</v>
      </c>
      <c r="AB1287" s="8">
        <f t="shared" si="1158"/>
        <v>1238000</v>
      </c>
      <c r="AC1287" s="8">
        <f t="shared" si="1159"/>
        <v>1182000</v>
      </c>
      <c r="AD1287" s="8">
        <f t="shared" si="1160"/>
        <v>63000</v>
      </c>
      <c r="AE1287" s="8">
        <f t="shared" si="1161"/>
        <v>137000</v>
      </c>
      <c r="AF1287" s="8">
        <f t="shared" si="1162"/>
        <v>189000</v>
      </c>
      <c r="AG1287" s="8">
        <f t="shared" si="1163"/>
        <v>182000</v>
      </c>
      <c r="AH1287" s="8">
        <f t="shared" si="1164"/>
        <v>418000</v>
      </c>
      <c r="AI1287" s="8">
        <f t="shared" si="1165"/>
        <v>193000</v>
      </c>
      <c r="AJ1287" s="8">
        <f t="shared" si="1166"/>
        <v>0</v>
      </c>
      <c r="AK1287" s="8">
        <f t="shared" si="1167"/>
        <v>124000</v>
      </c>
    </row>
    <row r="1288" spans="1:37" x14ac:dyDescent="0.2">
      <c r="A1288" s="7" t="s">
        <v>804</v>
      </c>
      <c r="B1288" s="7" t="s">
        <v>803</v>
      </c>
      <c r="C1288" s="7" t="s">
        <v>777</v>
      </c>
      <c r="D1288" s="7" t="s">
        <v>786</v>
      </c>
      <c r="E1288" s="8">
        <v>2015</v>
      </c>
      <c r="F1288" s="8">
        <v>1106</v>
      </c>
      <c r="G1288" s="8">
        <v>1106</v>
      </c>
      <c r="H1288" s="8">
        <v>10629000</v>
      </c>
      <c r="I1288" s="8">
        <v>10352000</v>
      </c>
      <c r="J1288" s="8">
        <v>6578000</v>
      </c>
      <c r="K1288" s="8">
        <v>6578000</v>
      </c>
      <c r="L1288" s="8">
        <v>3764000</v>
      </c>
      <c r="M1288" s="8">
        <v>825000</v>
      </c>
      <c r="N1288" s="8">
        <v>532000</v>
      </c>
      <c r="O1288" s="8">
        <v>213000</v>
      </c>
      <c r="P1288" s="8">
        <v>642000</v>
      </c>
      <c r="Q1288" s="8">
        <v>814000</v>
      </c>
      <c r="R1288" s="8">
        <v>576000</v>
      </c>
      <c r="S1288" s="8">
        <v>162000</v>
      </c>
      <c r="T1288" s="8">
        <v>10000</v>
      </c>
    </row>
    <row r="1289" spans="1:37" x14ac:dyDescent="0.2">
      <c r="A1289" s="7" t="s">
        <v>804</v>
      </c>
      <c r="B1289" s="7" t="s">
        <v>803</v>
      </c>
      <c r="C1289" s="7" t="s">
        <v>777</v>
      </c>
      <c r="D1289" s="7" t="s">
        <v>786</v>
      </c>
      <c r="E1289" s="8">
        <v>2016</v>
      </c>
      <c r="F1289" s="8">
        <v>1186</v>
      </c>
      <c r="G1289" s="8">
        <v>1186</v>
      </c>
      <c r="H1289" s="8">
        <v>11472000</v>
      </c>
      <c r="I1289" s="8">
        <v>11077000</v>
      </c>
      <c r="J1289" s="8">
        <v>6924000</v>
      </c>
      <c r="K1289" s="8">
        <v>6924000</v>
      </c>
      <c r="L1289" s="8">
        <v>4147000</v>
      </c>
      <c r="M1289" s="8">
        <v>939000</v>
      </c>
      <c r="N1289" s="8">
        <v>687000</v>
      </c>
      <c r="O1289" s="8">
        <v>218000</v>
      </c>
      <c r="P1289" s="8">
        <v>717000</v>
      </c>
      <c r="Q1289" s="8">
        <v>865000</v>
      </c>
      <c r="R1289" s="8">
        <v>552000</v>
      </c>
      <c r="S1289" s="8">
        <v>169000</v>
      </c>
      <c r="T1289" s="8">
        <v>6000</v>
      </c>
    </row>
    <row r="1290" spans="1:37" x14ac:dyDescent="0.2">
      <c r="A1290" s="7" t="s">
        <v>804</v>
      </c>
      <c r="B1290" s="7" t="s">
        <v>803</v>
      </c>
      <c r="C1290" s="7" t="s">
        <v>777</v>
      </c>
      <c r="D1290" s="7" t="s">
        <v>786</v>
      </c>
      <c r="E1290" s="8">
        <v>2017</v>
      </c>
      <c r="F1290" s="8">
        <v>1227</v>
      </c>
      <c r="G1290" s="8">
        <v>1227</v>
      </c>
      <c r="H1290" s="8">
        <v>12292000</v>
      </c>
      <c r="I1290" s="8">
        <v>11877000</v>
      </c>
      <c r="J1290" s="8">
        <v>7425000</v>
      </c>
      <c r="K1290" s="8">
        <v>7425000</v>
      </c>
      <c r="L1290" s="8">
        <v>4431000</v>
      </c>
      <c r="M1290" s="8">
        <v>829000</v>
      </c>
      <c r="N1290" s="8">
        <v>716000</v>
      </c>
      <c r="O1290" s="8">
        <v>267000</v>
      </c>
      <c r="P1290" s="8">
        <v>744000</v>
      </c>
      <c r="Q1290" s="8">
        <v>1097000</v>
      </c>
      <c r="R1290" s="8">
        <v>597000</v>
      </c>
      <c r="S1290" s="8">
        <v>181000</v>
      </c>
      <c r="T1290" s="8">
        <v>21000</v>
      </c>
    </row>
    <row r="1291" spans="1:37" x14ac:dyDescent="0.2">
      <c r="A1291" s="7" t="s">
        <v>804</v>
      </c>
      <c r="B1291" s="7" t="s">
        <v>803</v>
      </c>
      <c r="C1291" s="7" t="s">
        <v>777</v>
      </c>
      <c r="D1291" s="7" t="s">
        <v>786</v>
      </c>
      <c r="E1291" s="8">
        <v>2018</v>
      </c>
      <c r="F1291" s="8">
        <v>1269</v>
      </c>
      <c r="G1291" s="8">
        <v>1269</v>
      </c>
      <c r="H1291" s="8">
        <v>14470000</v>
      </c>
      <c r="I1291" s="8">
        <v>12582000</v>
      </c>
      <c r="J1291" s="8">
        <v>7749000</v>
      </c>
      <c r="K1291" s="8">
        <v>7749000</v>
      </c>
      <c r="L1291" s="8">
        <v>4807000</v>
      </c>
      <c r="M1291" s="8">
        <v>1207000</v>
      </c>
      <c r="N1291" s="8">
        <v>753000</v>
      </c>
      <c r="O1291" s="8">
        <v>261000</v>
      </c>
      <c r="P1291" s="8">
        <v>838000</v>
      </c>
      <c r="Q1291" s="8">
        <v>920000</v>
      </c>
      <c r="R1291" s="8">
        <v>613000</v>
      </c>
      <c r="S1291" s="8">
        <v>215000</v>
      </c>
      <c r="T1291" s="8">
        <v>26000</v>
      </c>
    </row>
    <row r="1292" spans="1:37" x14ac:dyDescent="0.2">
      <c r="A1292" s="7" t="s">
        <v>804</v>
      </c>
      <c r="B1292" s="7" t="s">
        <v>803</v>
      </c>
      <c r="C1292" s="7" t="s">
        <v>777</v>
      </c>
      <c r="D1292" s="7" t="s">
        <v>786</v>
      </c>
      <c r="E1292" s="8">
        <v>2019</v>
      </c>
      <c r="F1292" s="8">
        <v>1303</v>
      </c>
      <c r="G1292" s="8">
        <v>1303</v>
      </c>
      <c r="H1292" s="8">
        <v>25593000</v>
      </c>
      <c r="I1292" s="8">
        <v>12901000</v>
      </c>
      <c r="J1292" s="8">
        <v>7910000</v>
      </c>
      <c r="K1292" s="8">
        <v>7910000</v>
      </c>
      <c r="L1292" s="8">
        <v>4978000</v>
      </c>
      <c r="M1292" s="8">
        <v>1240000</v>
      </c>
      <c r="N1292" s="8">
        <v>769000</v>
      </c>
      <c r="O1292" s="8">
        <v>328000</v>
      </c>
      <c r="P1292" s="8">
        <v>835000</v>
      </c>
      <c r="Q1292" s="8">
        <v>941000</v>
      </c>
      <c r="R1292" s="8">
        <v>619000</v>
      </c>
      <c r="S1292" s="8">
        <v>246000</v>
      </c>
      <c r="T1292" s="8">
        <v>13000</v>
      </c>
    </row>
    <row r="1293" spans="1:37" x14ac:dyDescent="0.2">
      <c r="A1293" s="7" t="s">
        <v>804</v>
      </c>
      <c r="B1293" s="7" t="s">
        <v>803</v>
      </c>
      <c r="C1293" s="7" t="s">
        <v>777</v>
      </c>
      <c r="D1293" s="7" t="s">
        <v>786</v>
      </c>
      <c r="E1293" s="8">
        <v>2020</v>
      </c>
      <c r="F1293" s="8">
        <v>1347</v>
      </c>
      <c r="G1293" s="8">
        <v>1347</v>
      </c>
      <c r="H1293" s="8">
        <v>28604000</v>
      </c>
      <c r="I1293" s="8">
        <v>14292000</v>
      </c>
      <c r="J1293" s="8">
        <v>8524000</v>
      </c>
      <c r="K1293" s="8">
        <v>8524000</v>
      </c>
      <c r="L1293" s="8">
        <v>5641000</v>
      </c>
      <c r="M1293" s="8">
        <v>1293000</v>
      </c>
      <c r="N1293" s="8">
        <v>1271000</v>
      </c>
      <c r="O1293" s="8">
        <v>309000</v>
      </c>
      <c r="P1293" s="8">
        <v>925000</v>
      </c>
      <c r="Q1293" s="8">
        <v>996000</v>
      </c>
      <c r="R1293" s="8">
        <v>647000</v>
      </c>
      <c r="S1293" s="8">
        <v>200000</v>
      </c>
      <c r="T1293" s="8">
        <v>7000</v>
      </c>
    </row>
    <row r="1294" spans="1:37" x14ac:dyDescent="0.2">
      <c r="A1294" s="7" t="s">
        <v>804</v>
      </c>
      <c r="B1294" s="7" t="s">
        <v>803</v>
      </c>
      <c r="C1294" s="7" t="s">
        <v>777</v>
      </c>
      <c r="D1294" s="7" t="s">
        <v>786</v>
      </c>
      <c r="E1294" s="8">
        <v>2021</v>
      </c>
      <c r="F1294" s="8">
        <v>1280</v>
      </c>
      <c r="G1294" s="8">
        <v>1280</v>
      </c>
      <c r="H1294" s="8">
        <v>23077000</v>
      </c>
      <c r="I1294" s="8">
        <v>15772000</v>
      </c>
      <c r="J1294" s="8">
        <v>9494000</v>
      </c>
      <c r="K1294" s="8">
        <v>9494000</v>
      </c>
      <c r="L1294" s="8">
        <v>6152000</v>
      </c>
      <c r="M1294" s="8">
        <v>1590000</v>
      </c>
      <c r="N1294" s="8">
        <v>1325000</v>
      </c>
      <c r="O1294" s="8">
        <v>310000</v>
      </c>
      <c r="P1294" s="8">
        <v>925000</v>
      </c>
      <c r="Q1294" s="8">
        <v>1085000</v>
      </c>
      <c r="R1294" s="8">
        <v>705000</v>
      </c>
      <c r="S1294" s="8">
        <v>212000</v>
      </c>
      <c r="T1294" s="8">
        <v>3000</v>
      </c>
    </row>
    <row r="1295" spans="1:37" x14ac:dyDescent="0.2">
      <c r="A1295" s="7" t="s">
        <v>804</v>
      </c>
      <c r="B1295" s="7" t="s">
        <v>803</v>
      </c>
      <c r="C1295" s="7" t="s">
        <v>777</v>
      </c>
      <c r="D1295" s="7" t="s">
        <v>786</v>
      </c>
      <c r="E1295" s="8">
        <v>2022</v>
      </c>
      <c r="F1295" s="8">
        <v>1306</v>
      </c>
      <c r="G1295" s="8">
        <v>1306</v>
      </c>
      <c r="H1295" s="8">
        <v>17026000</v>
      </c>
      <c r="I1295" s="8">
        <v>15860000</v>
      </c>
      <c r="J1295" s="8">
        <v>9957000</v>
      </c>
      <c r="K1295" s="8">
        <v>9957000</v>
      </c>
      <c r="L1295" s="8">
        <v>5885000</v>
      </c>
      <c r="M1295" s="8">
        <v>1306000</v>
      </c>
      <c r="N1295" s="8">
        <v>1134000</v>
      </c>
      <c r="O1295" s="8">
        <v>379000</v>
      </c>
      <c r="P1295" s="8">
        <v>883000</v>
      </c>
      <c r="Q1295" s="8">
        <v>1192000</v>
      </c>
      <c r="R1295" s="8">
        <v>737000</v>
      </c>
      <c r="S1295" s="8">
        <v>254000</v>
      </c>
      <c r="T1295" s="8">
        <v>5000</v>
      </c>
    </row>
    <row r="1296" spans="1:37" ht="16" x14ac:dyDescent="0.2">
      <c r="A1296" s="7" t="s">
        <v>802</v>
      </c>
      <c r="B1296" s="7" t="s">
        <v>801</v>
      </c>
      <c r="C1296" s="7" t="s">
        <v>777</v>
      </c>
      <c r="D1296" s="7" t="s">
        <v>786</v>
      </c>
      <c r="E1296" s="8">
        <v>2015</v>
      </c>
      <c r="F1296" s="8">
        <v>497</v>
      </c>
      <c r="G1296" s="8">
        <v>497</v>
      </c>
      <c r="H1296" s="8">
        <v>11242000</v>
      </c>
      <c r="I1296" s="8">
        <v>6308000</v>
      </c>
      <c r="J1296" s="8">
        <v>3816000</v>
      </c>
      <c r="K1296" s="8">
        <v>3816000</v>
      </c>
      <c r="L1296" s="8">
        <v>2037000</v>
      </c>
      <c r="M1296" s="8">
        <v>255000</v>
      </c>
      <c r="N1296" s="8">
        <v>373000</v>
      </c>
      <c r="O1296" s="8">
        <v>103000</v>
      </c>
      <c r="P1296" s="8">
        <v>444000</v>
      </c>
      <c r="Q1296" s="8">
        <v>479000</v>
      </c>
      <c r="R1296" s="8">
        <v>299000</v>
      </c>
      <c r="S1296" s="8">
        <v>84000</v>
      </c>
      <c r="T1296" s="8">
        <v>455000</v>
      </c>
      <c r="V1296" t="s">
        <v>97</v>
      </c>
      <c r="W1296" s="8">
        <f>SUM(F1288,F1296)</f>
        <v>1603</v>
      </c>
      <c r="X1296" s="8">
        <f t="shared" ref="X1296:X1303" si="1169">SUM(G1288,G1296)</f>
        <v>1603</v>
      </c>
      <c r="Y1296" s="8">
        <f t="shared" ref="Y1296:Y1303" si="1170">SUM(H1288,H1296)</f>
        <v>21871000</v>
      </c>
      <c r="Z1296" s="8">
        <f t="shared" ref="Z1296:Z1303" si="1171">SUM(I1288,I1296)</f>
        <v>16660000</v>
      </c>
      <c r="AA1296" s="8">
        <f t="shared" ref="AA1296:AA1303" si="1172">SUM(J1288,J1296)</f>
        <v>10394000</v>
      </c>
      <c r="AB1296" s="8">
        <f t="shared" ref="AB1296:AB1303" si="1173">SUM(K1288,K1296)</f>
        <v>10394000</v>
      </c>
      <c r="AC1296" s="8">
        <f t="shared" ref="AC1296:AC1303" si="1174">SUM(L1288,L1296)</f>
        <v>5801000</v>
      </c>
      <c r="AD1296" s="8">
        <f t="shared" ref="AD1296:AD1303" si="1175">SUM(M1288,M1296)</f>
        <v>1080000</v>
      </c>
      <c r="AE1296" s="8">
        <f t="shared" ref="AE1296:AE1303" si="1176">SUM(N1288,N1296)</f>
        <v>905000</v>
      </c>
      <c r="AF1296" s="8">
        <f t="shared" ref="AF1296:AF1303" si="1177">SUM(O1288,O1296)</f>
        <v>316000</v>
      </c>
      <c r="AG1296" s="8">
        <f t="shared" ref="AG1296:AG1303" si="1178">SUM(P1288,P1296)</f>
        <v>1086000</v>
      </c>
      <c r="AH1296" s="8">
        <f t="shared" ref="AH1296:AH1303" si="1179">SUM(Q1288,Q1296)</f>
        <v>1293000</v>
      </c>
      <c r="AI1296" s="8">
        <f t="shared" ref="AI1296:AI1303" si="1180">SUM(R1288,R1296)</f>
        <v>875000</v>
      </c>
      <c r="AJ1296" s="8">
        <f t="shared" ref="AJ1296:AJ1303" si="1181">SUM(S1288,S1296)</f>
        <v>246000</v>
      </c>
      <c r="AK1296" s="8">
        <f t="shared" ref="AK1296:AK1303" si="1182">SUM(T1288,T1296)</f>
        <v>465000</v>
      </c>
    </row>
    <row r="1297" spans="1:37" ht="16" x14ac:dyDescent="0.2">
      <c r="A1297" s="7" t="s">
        <v>802</v>
      </c>
      <c r="B1297" s="7" t="s">
        <v>801</v>
      </c>
      <c r="C1297" s="7" t="s">
        <v>777</v>
      </c>
      <c r="D1297" s="7" t="s">
        <v>786</v>
      </c>
      <c r="E1297" s="8">
        <v>2016</v>
      </c>
      <c r="F1297" s="8">
        <v>480</v>
      </c>
      <c r="G1297" s="8">
        <v>480</v>
      </c>
      <c r="H1297" s="8">
        <v>7646000</v>
      </c>
      <c r="I1297" s="8">
        <v>6669000</v>
      </c>
      <c r="J1297" s="8">
        <v>4118000</v>
      </c>
      <c r="K1297" s="8">
        <v>4118000</v>
      </c>
      <c r="L1297" s="8">
        <v>2076000</v>
      </c>
      <c r="M1297" s="8">
        <v>295000</v>
      </c>
      <c r="N1297" s="8">
        <v>314000</v>
      </c>
      <c r="O1297" s="8">
        <v>110000</v>
      </c>
      <c r="P1297" s="8">
        <v>442000</v>
      </c>
      <c r="Q1297" s="8">
        <v>548000</v>
      </c>
      <c r="R1297" s="8">
        <v>289000</v>
      </c>
      <c r="S1297" s="8">
        <v>78000</v>
      </c>
      <c r="T1297" s="8">
        <v>475000</v>
      </c>
      <c r="V1297" t="s">
        <v>97</v>
      </c>
      <c r="W1297" s="8">
        <f t="shared" ref="W1297:W1302" si="1183">SUM(F1289,F1297)</f>
        <v>1666</v>
      </c>
      <c r="X1297" s="8">
        <f t="shared" si="1169"/>
        <v>1666</v>
      </c>
      <c r="Y1297" s="8">
        <f t="shared" si="1170"/>
        <v>19118000</v>
      </c>
      <c r="Z1297" s="8">
        <f t="shared" si="1171"/>
        <v>17746000</v>
      </c>
      <c r="AA1297" s="8">
        <f t="shared" si="1172"/>
        <v>11042000</v>
      </c>
      <c r="AB1297" s="8">
        <f t="shared" si="1173"/>
        <v>11042000</v>
      </c>
      <c r="AC1297" s="8">
        <f t="shared" si="1174"/>
        <v>6223000</v>
      </c>
      <c r="AD1297" s="8">
        <f t="shared" si="1175"/>
        <v>1234000</v>
      </c>
      <c r="AE1297" s="8">
        <f t="shared" si="1176"/>
        <v>1001000</v>
      </c>
      <c r="AF1297" s="8">
        <f t="shared" si="1177"/>
        <v>328000</v>
      </c>
      <c r="AG1297" s="8">
        <f t="shared" si="1178"/>
        <v>1159000</v>
      </c>
      <c r="AH1297" s="8">
        <f t="shared" si="1179"/>
        <v>1413000</v>
      </c>
      <c r="AI1297" s="8">
        <f t="shared" si="1180"/>
        <v>841000</v>
      </c>
      <c r="AJ1297" s="8">
        <f t="shared" si="1181"/>
        <v>247000</v>
      </c>
      <c r="AK1297" s="8">
        <f t="shared" si="1182"/>
        <v>481000</v>
      </c>
    </row>
    <row r="1298" spans="1:37" ht="16" x14ac:dyDescent="0.2">
      <c r="A1298" s="7" t="s">
        <v>802</v>
      </c>
      <c r="B1298" s="7" t="s">
        <v>801</v>
      </c>
      <c r="C1298" s="7" t="s">
        <v>777</v>
      </c>
      <c r="D1298" s="7" t="s">
        <v>786</v>
      </c>
      <c r="E1298" s="8">
        <v>2017</v>
      </c>
      <c r="F1298" s="8">
        <v>482</v>
      </c>
      <c r="G1298" s="8">
        <v>482</v>
      </c>
      <c r="H1298" s="8">
        <v>7284000</v>
      </c>
      <c r="I1298" s="8">
        <v>6707000</v>
      </c>
      <c r="J1298" s="8">
        <v>4008000</v>
      </c>
      <c r="K1298" s="8">
        <v>4008000</v>
      </c>
      <c r="L1298" s="8">
        <v>2224000</v>
      </c>
      <c r="M1298" s="8">
        <v>337000</v>
      </c>
      <c r="N1298" s="8">
        <v>347000</v>
      </c>
      <c r="O1298" s="8">
        <v>109000</v>
      </c>
      <c r="P1298" s="8">
        <v>465000</v>
      </c>
      <c r="Q1298" s="8">
        <v>566000</v>
      </c>
      <c r="R1298" s="8">
        <v>311000</v>
      </c>
      <c r="S1298" s="8">
        <v>89000</v>
      </c>
      <c r="T1298" s="8">
        <v>475000</v>
      </c>
      <c r="V1298" t="s">
        <v>97</v>
      </c>
      <c r="W1298" s="8">
        <f t="shared" si="1183"/>
        <v>1709</v>
      </c>
      <c r="X1298" s="8">
        <f t="shared" si="1169"/>
        <v>1709</v>
      </c>
      <c r="Y1298" s="8">
        <f t="shared" si="1170"/>
        <v>19576000</v>
      </c>
      <c r="Z1298" s="8">
        <f t="shared" si="1171"/>
        <v>18584000</v>
      </c>
      <c r="AA1298" s="8">
        <f t="shared" si="1172"/>
        <v>11433000</v>
      </c>
      <c r="AB1298" s="8">
        <f t="shared" si="1173"/>
        <v>11433000</v>
      </c>
      <c r="AC1298" s="8">
        <f t="shared" si="1174"/>
        <v>6655000</v>
      </c>
      <c r="AD1298" s="8">
        <f t="shared" si="1175"/>
        <v>1166000</v>
      </c>
      <c r="AE1298" s="8">
        <f t="shared" si="1176"/>
        <v>1063000</v>
      </c>
      <c r="AF1298" s="8">
        <f t="shared" si="1177"/>
        <v>376000</v>
      </c>
      <c r="AG1298" s="8">
        <f t="shared" si="1178"/>
        <v>1209000</v>
      </c>
      <c r="AH1298" s="8">
        <f t="shared" si="1179"/>
        <v>1663000</v>
      </c>
      <c r="AI1298" s="8">
        <f t="shared" si="1180"/>
        <v>908000</v>
      </c>
      <c r="AJ1298" s="8">
        <f t="shared" si="1181"/>
        <v>270000</v>
      </c>
      <c r="AK1298" s="8">
        <f t="shared" si="1182"/>
        <v>496000</v>
      </c>
    </row>
    <row r="1299" spans="1:37" ht="16" x14ac:dyDescent="0.2">
      <c r="A1299" s="7" t="s">
        <v>802</v>
      </c>
      <c r="B1299" s="7" t="s">
        <v>801</v>
      </c>
      <c r="C1299" s="7" t="s">
        <v>777</v>
      </c>
      <c r="D1299" s="7" t="s">
        <v>786</v>
      </c>
      <c r="E1299" s="8">
        <v>2018</v>
      </c>
      <c r="F1299" s="8">
        <v>484</v>
      </c>
      <c r="G1299" s="8">
        <v>484</v>
      </c>
      <c r="H1299" s="8">
        <v>9142000</v>
      </c>
      <c r="I1299" s="8">
        <v>6552000</v>
      </c>
      <c r="J1299" s="8">
        <v>3998000</v>
      </c>
      <c r="K1299" s="8">
        <v>3998000</v>
      </c>
      <c r="L1299" s="8">
        <v>2045000</v>
      </c>
      <c r="M1299" s="8">
        <v>237000</v>
      </c>
      <c r="N1299" s="8">
        <v>309000</v>
      </c>
      <c r="O1299" s="8">
        <v>94000</v>
      </c>
      <c r="P1299" s="8">
        <v>464000</v>
      </c>
      <c r="Q1299" s="8">
        <v>535000</v>
      </c>
      <c r="R1299" s="8">
        <v>332000</v>
      </c>
      <c r="S1299" s="8">
        <v>74000</v>
      </c>
      <c r="T1299" s="8">
        <v>509000</v>
      </c>
      <c r="V1299" t="s">
        <v>97</v>
      </c>
      <c r="W1299" s="8">
        <f t="shared" si="1183"/>
        <v>1753</v>
      </c>
      <c r="X1299" s="8">
        <f t="shared" si="1169"/>
        <v>1753</v>
      </c>
      <c r="Y1299" s="8">
        <f t="shared" si="1170"/>
        <v>23612000</v>
      </c>
      <c r="Z1299" s="8">
        <f t="shared" si="1171"/>
        <v>19134000</v>
      </c>
      <c r="AA1299" s="8">
        <f t="shared" si="1172"/>
        <v>11747000</v>
      </c>
      <c r="AB1299" s="8">
        <f t="shared" si="1173"/>
        <v>11747000</v>
      </c>
      <c r="AC1299" s="8">
        <f t="shared" si="1174"/>
        <v>6852000</v>
      </c>
      <c r="AD1299" s="8">
        <f t="shared" si="1175"/>
        <v>1444000</v>
      </c>
      <c r="AE1299" s="8">
        <f t="shared" si="1176"/>
        <v>1062000</v>
      </c>
      <c r="AF1299" s="8">
        <f t="shared" si="1177"/>
        <v>355000</v>
      </c>
      <c r="AG1299" s="8">
        <f t="shared" si="1178"/>
        <v>1302000</v>
      </c>
      <c r="AH1299" s="8">
        <f t="shared" si="1179"/>
        <v>1455000</v>
      </c>
      <c r="AI1299" s="8">
        <f t="shared" si="1180"/>
        <v>945000</v>
      </c>
      <c r="AJ1299" s="8">
        <f t="shared" si="1181"/>
        <v>289000</v>
      </c>
      <c r="AK1299" s="8">
        <f t="shared" si="1182"/>
        <v>535000</v>
      </c>
    </row>
    <row r="1300" spans="1:37" ht="16" x14ac:dyDescent="0.2">
      <c r="A1300" s="7" t="s">
        <v>802</v>
      </c>
      <c r="B1300" s="7" t="s">
        <v>801</v>
      </c>
      <c r="C1300" s="7" t="s">
        <v>777</v>
      </c>
      <c r="D1300" s="7" t="s">
        <v>786</v>
      </c>
      <c r="E1300" s="8">
        <v>2019</v>
      </c>
      <c r="F1300" s="8">
        <v>524</v>
      </c>
      <c r="G1300" s="8">
        <v>524</v>
      </c>
      <c r="H1300" s="8">
        <v>7642000</v>
      </c>
      <c r="I1300" s="8">
        <v>7150000</v>
      </c>
      <c r="J1300" s="8">
        <v>4425000</v>
      </c>
      <c r="K1300" s="8">
        <v>4425000</v>
      </c>
      <c r="L1300" s="8">
        <v>2214000</v>
      </c>
      <c r="M1300" s="8">
        <v>232000</v>
      </c>
      <c r="N1300" s="8">
        <v>295000</v>
      </c>
      <c r="O1300" s="8">
        <v>106000</v>
      </c>
      <c r="P1300" s="8">
        <v>456000</v>
      </c>
      <c r="Q1300" s="8">
        <v>701000</v>
      </c>
      <c r="R1300" s="8">
        <v>327000</v>
      </c>
      <c r="S1300" s="8">
        <v>97000</v>
      </c>
      <c r="T1300" s="8">
        <v>511000</v>
      </c>
      <c r="V1300" t="s">
        <v>97</v>
      </c>
      <c r="W1300" s="8">
        <f t="shared" si="1183"/>
        <v>1827</v>
      </c>
      <c r="X1300" s="8">
        <f t="shared" si="1169"/>
        <v>1827</v>
      </c>
      <c r="Y1300" s="8">
        <f t="shared" si="1170"/>
        <v>33235000</v>
      </c>
      <c r="Z1300" s="8">
        <f t="shared" si="1171"/>
        <v>20051000</v>
      </c>
      <c r="AA1300" s="8">
        <f t="shared" si="1172"/>
        <v>12335000</v>
      </c>
      <c r="AB1300" s="8">
        <f t="shared" si="1173"/>
        <v>12335000</v>
      </c>
      <c r="AC1300" s="8">
        <f t="shared" si="1174"/>
        <v>7192000</v>
      </c>
      <c r="AD1300" s="8">
        <f t="shared" si="1175"/>
        <v>1472000</v>
      </c>
      <c r="AE1300" s="8">
        <f t="shared" si="1176"/>
        <v>1064000</v>
      </c>
      <c r="AF1300" s="8">
        <f t="shared" si="1177"/>
        <v>434000</v>
      </c>
      <c r="AG1300" s="8">
        <f t="shared" si="1178"/>
        <v>1291000</v>
      </c>
      <c r="AH1300" s="8">
        <f t="shared" si="1179"/>
        <v>1642000</v>
      </c>
      <c r="AI1300" s="8">
        <f t="shared" si="1180"/>
        <v>946000</v>
      </c>
      <c r="AJ1300" s="8">
        <f t="shared" si="1181"/>
        <v>343000</v>
      </c>
      <c r="AK1300" s="8">
        <f t="shared" si="1182"/>
        <v>524000</v>
      </c>
    </row>
    <row r="1301" spans="1:37" ht="16" x14ac:dyDescent="0.2">
      <c r="A1301" s="7" t="s">
        <v>802</v>
      </c>
      <c r="B1301" s="7" t="s">
        <v>801</v>
      </c>
      <c r="C1301" s="7" t="s">
        <v>777</v>
      </c>
      <c r="D1301" s="7" t="s">
        <v>786</v>
      </c>
      <c r="E1301" s="8">
        <v>2020</v>
      </c>
      <c r="F1301" s="8">
        <v>579</v>
      </c>
      <c r="G1301" s="8">
        <v>579</v>
      </c>
      <c r="H1301" s="8">
        <v>8408000</v>
      </c>
      <c r="I1301" s="8">
        <v>7530000</v>
      </c>
      <c r="J1301" s="8">
        <v>4652000</v>
      </c>
      <c r="K1301" s="8">
        <v>4652000</v>
      </c>
      <c r="L1301" s="8">
        <v>2276000</v>
      </c>
      <c r="M1301" s="8">
        <v>245000</v>
      </c>
      <c r="N1301" s="8">
        <v>381000</v>
      </c>
      <c r="O1301" s="8">
        <v>117000</v>
      </c>
      <c r="P1301" s="8">
        <v>484000</v>
      </c>
      <c r="Q1301" s="8">
        <v>618000</v>
      </c>
      <c r="R1301" s="8">
        <v>361000</v>
      </c>
      <c r="S1301" s="8">
        <v>70000</v>
      </c>
      <c r="T1301" s="8">
        <v>602000</v>
      </c>
      <c r="V1301" t="s">
        <v>97</v>
      </c>
      <c r="W1301" s="8">
        <f t="shared" si="1183"/>
        <v>1926</v>
      </c>
      <c r="X1301" s="8">
        <f t="shared" si="1169"/>
        <v>1926</v>
      </c>
      <c r="Y1301" s="8">
        <f t="shared" si="1170"/>
        <v>37012000</v>
      </c>
      <c r="Z1301" s="8">
        <f t="shared" si="1171"/>
        <v>21822000</v>
      </c>
      <c r="AA1301" s="8">
        <f t="shared" si="1172"/>
        <v>13176000</v>
      </c>
      <c r="AB1301" s="8">
        <f t="shared" si="1173"/>
        <v>13176000</v>
      </c>
      <c r="AC1301" s="8">
        <f t="shared" si="1174"/>
        <v>7917000</v>
      </c>
      <c r="AD1301" s="8">
        <f t="shared" si="1175"/>
        <v>1538000</v>
      </c>
      <c r="AE1301" s="8">
        <f t="shared" si="1176"/>
        <v>1652000</v>
      </c>
      <c r="AF1301" s="8">
        <f t="shared" si="1177"/>
        <v>426000</v>
      </c>
      <c r="AG1301" s="8">
        <f t="shared" si="1178"/>
        <v>1409000</v>
      </c>
      <c r="AH1301" s="8">
        <f t="shared" si="1179"/>
        <v>1614000</v>
      </c>
      <c r="AI1301" s="8">
        <f t="shared" si="1180"/>
        <v>1008000</v>
      </c>
      <c r="AJ1301" s="8">
        <f t="shared" si="1181"/>
        <v>270000</v>
      </c>
      <c r="AK1301" s="8">
        <f t="shared" si="1182"/>
        <v>609000</v>
      </c>
    </row>
    <row r="1302" spans="1:37" ht="16" x14ac:dyDescent="0.2">
      <c r="A1302" s="7" t="s">
        <v>802</v>
      </c>
      <c r="B1302" s="7" t="s">
        <v>801</v>
      </c>
      <c r="C1302" s="7" t="s">
        <v>777</v>
      </c>
      <c r="D1302" s="7" t="s">
        <v>786</v>
      </c>
      <c r="E1302" s="8">
        <v>2021</v>
      </c>
      <c r="F1302" s="8">
        <v>588</v>
      </c>
      <c r="G1302" s="8">
        <v>588</v>
      </c>
      <c r="H1302" s="8">
        <v>8457000</v>
      </c>
      <c r="I1302" s="8">
        <v>8169000</v>
      </c>
      <c r="J1302" s="8">
        <v>4941000</v>
      </c>
      <c r="K1302" s="8">
        <v>4941000</v>
      </c>
      <c r="L1302" s="8">
        <v>2591000</v>
      </c>
      <c r="M1302" s="8">
        <v>417000</v>
      </c>
      <c r="N1302" s="8">
        <v>453000</v>
      </c>
      <c r="O1302" s="8">
        <v>110000</v>
      </c>
      <c r="P1302" s="8">
        <v>508000</v>
      </c>
      <c r="Q1302" s="8">
        <v>751000</v>
      </c>
      <c r="R1302" s="8">
        <v>274000</v>
      </c>
      <c r="S1302" s="8">
        <v>78000</v>
      </c>
      <c r="T1302" s="8">
        <v>606000</v>
      </c>
      <c r="V1302" t="s">
        <v>97</v>
      </c>
      <c r="W1302" s="8">
        <f t="shared" si="1183"/>
        <v>1868</v>
      </c>
      <c r="X1302" s="8">
        <f t="shared" si="1169"/>
        <v>1868</v>
      </c>
      <c r="Y1302" s="8">
        <f t="shared" si="1170"/>
        <v>31534000</v>
      </c>
      <c r="Z1302" s="8">
        <f t="shared" si="1171"/>
        <v>23941000</v>
      </c>
      <c r="AA1302" s="8">
        <f t="shared" si="1172"/>
        <v>14435000</v>
      </c>
      <c r="AB1302" s="8">
        <f t="shared" si="1173"/>
        <v>14435000</v>
      </c>
      <c r="AC1302" s="8">
        <f t="shared" si="1174"/>
        <v>8743000</v>
      </c>
      <c r="AD1302" s="8">
        <f t="shared" si="1175"/>
        <v>2007000</v>
      </c>
      <c r="AE1302" s="8">
        <f t="shared" si="1176"/>
        <v>1778000</v>
      </c>
      <c r="AF1302" s="8">
        <f t="shared" si="1177"/>
        <v>420000</v>
      </c>
      <c r="AG1302" s="8">
        <f t="shared" si="1178"/>
        <v>1433000</v>
      </c>
      <c r="AH1302" s="8">
        <f t="shared" si="1179"/>
        <v>1836000</v>
      </c>
      <c r="AI1302" s="8">
        <f t="shared" si="1180"/>
        <v>979000</v>
      </c>
      <c r="AJ1302" s="8">
        <f t="shared" si="1181"/>
        <v>290000</v>
      </c>
      <c r="AK1302" s="8">
        <f t="shared" si="1182"/>
        <v>609000</v>
      </c>
    </row>
    <row r="1303" spans="1:37" ht="16" x14ac:dyDescent="0.2">
      <c r="A1303" s="7" t="s">
        <v>802</v>
      </c>
      <c r="B1303" s="7" t="s">
        <v>801</v>
      </c>
      <c r="C1303" s="7" t="s">
        <v>777</v>
      </c>
      <c r="D1303" s="7" t="s">
        <v>786</v>
      </c>
      <c r="E1303" s="8">
        <v>2022</v>
      </c>
      <c r="F1303" s="8">
        <v>576</v>
      </c>
      <c r="G1303" s="8">
        <v>576</v>
      </c>
      <c r="H1303" s="8">
        <v>8479000</v>
      </c>
      <c r="I1303" s="8">
        <v>8128000</v>
      </c>
      <c r="J1303" s="8">
        <v>5001000</v>
      </c>
      <c r="K1303" s="8">
        <v>5001000</v>
      </c>
      <c r="L1303" s="8">
        <v>2393000</v>
      </c>
      <c r="M1303" s="8">
        <v>331000</v>
      </c>
      <c r="N1303" s="8">
        <v>349000</v>
      </c>
      <c r="O1303" s="8">
        <v>97000</v>
      </c>
      <c r="P1303" s="8">
        <v>504000</v>
      </c>
      <c r="Q1303" s="8">
        <v>632000</v>
      </c>
      <c r="R1303" s="8">
        <v>395000</v>
      </c>
      <c r="S1303" s="8">
        <v>85000</v>
      </c>
      <c r="T1303" s="8">
        <v>734000</v>
      </c>
      <c r="V1303" t="s">
        <v>97</v>
      </c>
      <c r="W1303" s="8">
        <f>SUM(F1295,F1303)</f>
        <v>1882</v>
      </c>
      <c r="X1303" s="8">
        <f t="shared" si="1169"/>
        <v>1882</v>
      </c>
      <c r="Y1303" s="8">
        <f t="shared" si="1170"/>
        <v>25505000</v>
      </c>
      <c r="Z1303" s="8">
        <f t="shared" si="1171"/>
        <v>23988000</v>
      </c>
      <c r="AA1303" s="8">
        <f t="shared" si="1172"/>
        <v>14958000</v>
      </c>
      <c r="AB1303" s="8">
        <f t="shared" si="1173"/>
        <v>14958000</v>
      </c>
      <c r="AC1303" s="8">
        <f t="shared" si="1174"/>
        <v>8278000</v>
      </c>
      <c r="AD1303" s="8">
        <f t="shared" si="1175"/>
        <v>1637000</v>
      </c>
      <c r="AE1303" s="8">
        <f t="shared" si="1176"/>
        <v>1483000</v>
      </c>
      <c r="AF1303" s="8">
        <f t="shared" si="1177"/>
        <v>476000</v>
      </c>
      <c r="AG1303" s="8">
        <f t="shared" si="1178"/>
        <v>1387000</v>
      </c>
      <c r="AH1303" s="8">
        <f t="shared" si="1179"/>
        <v>1824000</v>
      </c>
      <c r="AI1303" s="8">
        <f t="shared" si="1180"/>
        <v>1132000</v>
      </c>
      <c r="AJ1303" s="8">
        <f t="shared" si="1181"/>
        <v>339000</v>
      </c>
      <c r="AK1303" s="8">
        <f t="shared" si="1182"/>
        <v>739000</v>
      </c>
    </row>
    <row r="1304" spans="1:37" x14ac:dyDescent="0.2">
      <c r="A1304" s="7" t="s">
        <v>800</v>
      </c>
      <c r="B1304" s="7" t="s">
        <v>799</v>
      </c>
      <c r="C1304" s="7" t="s">
        <v>777</v>
      </c>
      <c r="D1304" s="7" t="s">
        <v>786</v>
      </c>
      <c r="E1304" s="8">
        <v>2015</v>
      </c>
      <c r="F1304" s="8">
        <v>278</v>
      </c>
      <c r="G1304" s="8">
        <v>278</v>
      </c>
      <c r="H1304" s="8">
        <v>2564000</v>
      </c>
      <c r="I1304" s="8">
        <v>2550000</v>
      </c>
      <c r="J1304" s="8">
        <v>1515000</v>
      </c>
      <c r="K1304" s="8">
        <v>1515000</v>
      </c>
      <c r="L1304" s="8">
        <v>886000</v>
      </c>
      <c r="M1304" s="8">
        <v>57000</v>
      </c>
      <c r="N1304" s="8">
        <v>147000</v>
      </c>
      <c r="O1304" s="8">
        <v>78000</v>
      </c>
      <c r="P1304" s="8">
        <v>96000</v>
      </c>
      <c r="Q1304" s="8">
        <v>257000</v>
      </c>
      <c r="R1304" s="8">
        <v>204000</v>
      </c>
      <c r="S1304" s="8">
        <v>47000</v>
      </c>
      <c r="T1304" s="8">
        <v>149000</v>
      </c>
    </row>
    <row r="1305" spans="1:37" x14ac:dyDescent="0.2">
      <c r="A1305" s="7" t="s">
        <v>800</v>
      </c>
      <c r="B1305" s="7" t="s">
        <v>799</v>
      </c>
      <c r="C1305" s="7" t="s">
        <v>777</v>
      </c>
      <c r="D1305" s="7" t="s">
        <v>786</v>
      </c>
      <c r="E1305" s="8">
        <v>2016</v>
      </c>
      <c r="F1305" s="8">
        <v>265</v>
      </c>
      <c r="G1305" s="8">
        <v>265</v>
      </c>
      <c r="H1305" s="8">
        <v>2863000</v>
      </c>
      <c r="I1305" s="8">
        <v>2773000</v>
      </c>
      <c r="J1305" s="8">
        <v>1641000</v>
      </c>
      <c r="K1305" s="8">
        <v>1641000</v>
      </c>
      <c r="L1305" s="8">
        <v>978000</v>
      </c>
      <c r="M1305" s="8">
        <v>148000</v>
      </c>
      <c r="N1305" s="8">
        <v>43000</v>
      </c>
      <c r="O1305" s="8">
        <v>84000</v>
      </c>
      <c r="P1305" s="8">
        <v>94000</v>
      </c>
      <c r="Q1305" s="8">
        <v>357000</v>
      </c>
      <c r="R1305" s="8">
        <v>196000</v>
      </c>
      <c r="S1305" s="8">
        <v>56000</v>
      </c>
      <c r="T1305" s="8">
        <v>154000</v>
      </c>
    </row>
    <row r="1306" spans="1:37" x14ac:dyDescent="0.2">
      <c r="A1306" s="7" t="s">
        <v>800</v>
      </c>
      <c r="B1306" s="7" t="s">
        <v>799</v>
      </c>
      <c r="C1306" s="7" t="s">
        <v>777</v>
      </c>
      <c r="D1306" s="7" t="s">
        <v>786</v>
      </c>
      <c r="E1306" s="8">
        <v>2017</v>
      </c>
      <c r="F1306" s="8">
        <v>259</v>
      </c>
      <c r="G1306" s="8">
        <v>259</v>
      </c>
      <c r="H1306" s="8">
        <v>2675000</v>
      </c>
      <c r="I1306" s="8">
        <v>2560000</v>
      </c>
      <c r="J1306" s="8">
        <v>1573000</v>
      </c>
      <c r="K1306" s="8">
        <v>1573000</v>
      </c>
      <c r="L1306" s="8">
        <v>841000</v>
      </c>
      <c r="M1306" s="8">
        <v>126000</v>
      </c>
      <c r="N1306" s="8">
        <v>43000</v>
      </c>
      <c r="O1306" s="8">
        <v>96000</v>
      </c>
      <c r="P1306" s="8">
        <v>114000</v>
      </c>
      <c r="Q1306" s="8">
        <v>211000</v>
      </c>
      <c r="R1306" s="8">
        <v>206000</v>
      </c>
      <c r="S1306" s="8">
        <v>45000</v>
      </c>
      <c r="T1306" s="8">
        <v>146000</v>
      </c>
    </row>
    <row r="1307" spans="1:37" x14ac:dyDescent="0.2">
      <c r="A1307" s="7" t="s">
        <v>800</v>
      </c>
      <c r="B1307" s="7" t="s">
        <v>799</v>
      </c>
      <c r="C1307" s="7" t="s">
        <v>777</v>
      </c>
      <c r="D1307" s="7" t="s">
        <v>786</v>
      </c>
      <c r="E1307" s="8">
        <v>2018</v>
      </c>
      <c r="F1307" s="8">
        <v>268</v>
      </c>
      <c r="G1307" s="8">
        <v>268</v>
      </c>
      <c r="H1307" s="8">
        <v>2728000</v>
      </c>
      <c r="I1307" s="8">
        <v>2596000</v>
      </c>
      <c r="J1307" s="8">
        <v>1612000</v>
      </c>
      <c r="K1307" s="8">
        <v>1612000</v>
      </c>
      <c r="L1307" s="8">
        <v>790000</v>
      </c>
      <c r="M1307" s="8">
        <v>70000</v>
      </c>
      <c r="N1307" s="8">
        <v>35000</v>
      </c>
      <c r="O1307" s="8">
        <v>68000</v>
      </c>
      <c r="P1307" s="8">
        <v>132000</v>
      </c>
      <c r="Q1307" s="8">
        <v>225000</v>
      </c>
      <c r="R1307" s="8">
        <v>213000</v>
      </c>
      <c r="S1307" s="8">
        <v>47000</v>
      </c>
      <c r="T1307" s="8">
        <v>194000</v>
      </c>
    </row>
    <row r="1308" spans="1:37" x14ac:dyDescent="0.2">
      <c r="A1308" s="7" t="s">
        <v>800</v>
      </c>
      <c r="B1308" s="7" t="s">
        <v>799</v>
      </c>
      <c r="C1308" s="7" t="s">
        <v>777</v>
      </c>
      <c r="D1308" s="7" t="s">
        <v>786</v>
      </c>
      <c r="E1308" s="8">
        <v>2019</v>
      </c>
      <c r="F1308" s="8">
        <v>302</v>
      </c>
      <c r="G1308" s="8">
        <v>302</v>
      </c>
      <c r="H1308" s="8">
        <v>2770000</v>
      </c>
      <c r="I1308" s="8">
        <v>2723000</v>
      </c>
      <c r="J1308" s="8">
        <v>1673000</v>
      </c>
      <c r="K1308" s="8">
        <v>1673000</v>
      </c>
      <c r="L1308" s="8">
        <v>831000</v>
      </c>
      <c r="M1308" s="8">
        <v>50000</v>
      </c>
      <c r="N1308" s="8">
        <v>27000</v>
      </c>
      <c r="O1308" s="8">
        <v>115000</v>
      </c>
      <c r="P1308" s="8">
        <v>134000</v>
      </c>
      <c r="Q1308" s="8">
        <v>256000</v>
      </c>
      <c r="R1308" s="8">
        <v>200000</v>
      </c>
      <c r="S1308" s="8">
        <v>49000</v>
      </c>
      <c r="T1308" s="8">
        <v>219000</v>
      </c>
    </row>
    <row r="1309" spans="1:37" x14ac:dyDescent="0.2">
      <c r="A1309" s="7" t="s">
        <v>800</v>
      </c>
      <c r="B1309" s="7" t="s">
        <v>799</v>
      </c>
      <c r="C1309" s="7" t="s">
        <v>777</v>
      </c>
      <c r="D1309" s="7" t="s">
        <v>786</v>
      </c>
      <c r="E1309" s="8">
        <v>2020</v>
      </c>
      <c r="F1309" s="8">
        <v>309</v>
      </c>
      <c r="G1309" s="8">
        <v>309</v>
      </c>
      <c r="H1309" s="8">
        <v>3060000</v>
      </c>
      <c r="I1309" s="8">
        <v>2975000</v>
      </c>
      <c r="J1309" s="8">
        <v>1896000</v>
      </c>
      <c r="K1309" s="8">
        <v>1896000</v>
      </c>
      <c r="L1309" s="8">
        <v>852000</v>
      </c>
      <c r="M1309" s="8">
        <v>64000</v>
      </c>
      <c r="N1309" s="8">
        <v>28000</v>
      </c>
      <c r="O1309" s="8">
        <v>148000</v>
      </c>
      <c r="P1309" s="8">
        <v>131000</v>
      </c>
      <c r="Q1309" s="8">
        <v>255000</v>
      </c>
      <c r="R1309" s="8">
        <v>173000</v>
      </c>
      <c r="S1309" s="8">
        <v>53000</v>
      </c>
      <c r="T1309" s="8">
        <v>227000</v>
      </c>
    </row>
    <row r="1310" spans="1:37" x14ac:dyDescent="0.2">
      <c r="A1310" s="7" t="s">
        <v>800</v>
      </c>
      <c r="B1310" s="7" t="s">
        <v>799</v>
      </c>
      <c r="C1310" s="7" t="s">
        <v>777</v>
      </c>
      <c r="D1310" s="7" t="s">
        <v>786</v>
      </c>
      <c r="E1310" s="8">
        <v>2021</v>
      </c>
      <c r="F1310" s="8">
        <v>319</v>
      </c>
      <c r="G1310" s="8">
        <v>319</v>
      </c>
      <c r="H1310" s="8">
        <v>4114000</v>
      </c>
      <c r="I1310" s="8">
        <v>3680000</v>
      </c>
      <c r="J1310" s="8">
        <v>2603000</v>
      </c>
      <c r="K1310" s="8">
        <v>2603000</v>
      </c>
      <c r="L1310" s="8">
        <v>884000</v>
      </c>
      <c r="M1310" s="8">
        <v>62000</v>
      </c>
      <c r="N1310" s="8">
        <v>31000</v>
      </c>
      <c r="O1310" s="8">
        <v>129000</v>
      </c>
      <c r="P1310" s="8">
        <v>136000</v>
      </c>
      <c r="Q1310" s="8">
        <v>268000</v>
      </c>
      <c r="R1310" s="8">
        <v>198000</v>
      </c>
      <c r="S1310" s="8">
        <v>60000</v>
      </c>
      <c r="T1310" s="8">
        <v>193000</v>
      </c>
    </row>
    <row r="1311" spans="1:37" x14ac:dyDescent="0.2">
      <c r="A1311" s="7" t="s">
        <v>800</v>
      </c>
      <c r="B1311" s="7" t="s">
        <v>799</v>
      </c>
      <c r="C1311" s="7" t="s">
        <v>777</v>
      </c>
      <c r="D1311" s="7" t="s">
        <v>786</v>
      </c>
      <c r="E1311" s="8">
        <v>2022</v>
      </c>
      <c r="F1311" s="8">
        <v>324</v>
      </c>
      <c r="G1311" s="8">
        <v>324</v>
      </c>
      <c r="H1311" s="8">
        <v>4557000</v>
      </c>
      <c r="I1311" s="8">
        <v>4089000</v>
      </c>
      <c r="J1311" s="8">
        <v>2831000</v>
      </c>
      <c r="K1311" s="8">
        <v>2831000</v>
      </c>
      <c r="L1311" s="8">
        <v>995000</v>
      </c>
      <c r="M1311" s="8">
        <v>185000</v>
      </c>
      <c r="N1311" s="8">
        <v>44000</v>
      </c>
      <c r="O1311" s="8">
        <v>129000</v>
      </c>
      <c r="P1311" s="8">
        <v>139000</v>
      </c>
      <c r="Q1311" s="8">
        <v>229000</v>
      </c>
      <c r="R1311" s="8">
        <v>216000</v>
      </c>
      <c r="S1311" s="8">
        <v>53000</v>
      </c>
      <c r="T1311" s="8">
        <v>263000</v>
      </c>
    </row>
    <row r="1312" spans="1:37" ht="16" x14ac:dyDescent="0.2">
      <c r="A1312" s="7" t="s">
        <v>798</v>
      </c>
      <c r="B1312" s="7" t="s">
        <v>797</v>
      </c>
      <c r="C1312" s="7" t="s">
        <v>777</v>
      </c>
      <c r="D1312" s="7" t="s">
        <v>786</v>
      </c>
      <c r="E1312" s="8">
        <v>2015</v>
      </c>
      <c r="F1312" s="8">
        <v>137</v>
      </c>
      <c r="G1312" s="8">
        <v>137</v>
      </c>
      <c r="H1312" s="8">
        <v>1597000</v>
      </c>
      <c r="I1312" s="8">
        <v>1548000</v>
      </c>
      <c r="J1312" s="8">
        <v>940000</v>
      </c>
      <c r="K1312" s="8">
        <v>940000</v>
      </c>
      <c r="L1312" s="8">
        <v>608000</v>
      </c>
      <c r="M1312" s="8">
        <v>118000</v>
      </c>
      <c r="N1312" s="8">
        <v>33000</v>
      </c>
      <c r="O1312" s="8">
        <v>70000</v>
      </c>
      <c r="P1312" s="8">
        <v>62000</v>
      </c>
      <c r="Q1312" s="8">
        <v>164000</v>
      </c>
      <c r="R1312" s="8">
        <v>117000</v>
      </c>
      <c r="S1312" s="8">
        <v>44000</v>
      </c>
      <c r="T1312" s="8">
        <v>0</v>
      </c>
      <c r="V1312" t="s">
        <v>150</v>
      </c>
      <c r="W1312" s="8">
        <f>SUM(F1304,F1312)</f>
        <v>415</v>
      </c>
      <c r="X1312" s="8">
        <f t="shared" ref="X1312:X1319" si="1184">SUM(G1304,G1312)</f>
        <v>415</v>
      </c>
      <c r="Y1312" s="8">
        <f t="shared" ref="Y1312:Y1319" si="1185">SUM(H1304,H1312)</f>
        <v>4161000</v>
      </c>
      <c r="Z1312" s="8">
        <f t="shared" ref="Z1312:Z1319" si="1186">SUM(I1304,I1312)</f>
        <v>4098000</v>
      </c>
      <c r="AA1312" s="8">
        <f t="shared" ref="AA1312:AA1319" si="1187">SUM(J1304,J1312)</f>
        <v>2455000</v>
      </c>
      <c r="AB1312" s="8">
        <f t="shared" ref="AB1312:AB1319" si="1188">SUM(K1304,K1312)</f>
        <v>2455000</v>
      </c>
      <c r="AC1312" s="8">
        <f t="shared" ref="AC1312:AC1319" si="1189">SUM(L1304,L1312)</f>
        <v>1494000</v>
      </c>
      <c r="AD1312" s="8">
        <f t="shared" ref="AD1312:AD1319" si="1190">SUM(M1304,M1312)</f>
        <v>175000</v>
      </c>
      <c r="AE1312" s="8">
        <f t="shared" ref="AE1312:AE1319" si="1191">SUM(N1304,N1312)</f>
        <v>180000</v>
      </c>
      <c r="AF1312" s="8">
        <f t="shared" ref="AF1312:AF1319" si="1192">SUM(O1304,O1312)</f>
        <v>148000</v>
      </c>
      <c r="AG1312" s="8">
        <f t="shared" ref="AG1312:AG1319" si="1193">SUM(P1304,P1312)</f>
        <v>158000</v>
      </c>
      <c r="AH1312" s="8">
        <f t="shared" ref="AH1312:AH1319" si="1194">SUM(Q1304,Q1312)</f>
        <v>421000</v>
      </c>
      <c r="AI1312" s="8">
        <f t="shared" ref="AI1312:AI1319" si="1195">SUM(R1304,R1312)</f>
        <v>321000</v>
      </c>
      <c r="AJ1312" s="8">
        <f t="shared" ref="AJ1312:AJ1319" si="1196">SUM(S1304,S1312)</f>
        <v>91000</v>
      </c>
      <c r="AK1312" s="8">
        <f t="shared" ref="AK1312:AK1319" si="1197">SUM(T1304,T1312)</f>
        <v>149000</v>
      </c>
    </row>
    <row r="1313" spans="1:37" ht="16" x14ac:dyDescent="0.2">
      <c r="A1313" s="7" t="s">
        <v>798</v>
      </c>
      <c r="B1313" s="7" t="s">
        <v>797</v>
      </c>
      <c r="C1313" s="7" t="s">
        <v>777</v>
      </c>
      <c r="D1313" s="7" t="s">
        <v>786</v>
      </c>
      <c r="E1313" s="8">
        <v>2016</v>
      </c>
      <c r="F1313" s="8">
        <v>127</v>
      </c>
      <c r="G1313" s="8">
        <v>127</v>
      </c>
      <c r="H1313" s="8">
        <v>1983000</v>
      </c>
      <c r="I1313" s="8">
        <v>1968000</v>
      </c>
      <c r="J1313" s="8">
        <v>1107000</v>
      </c>
      <c r="K1313" s="8">
        <v>1107000</v>
      </c>
      <c r="L1313" s="8">
        <v>861000</v>
      </c>
      <c r="M1313" s="8">
        <v>125000</v>
      </c>
      <c r="N1313" s="8">
        <v>31000</v>
      </c>
      <c r="O1313" s="8">
        <v>63000</v>
      </c>
      <c r="P1313" s="8">
        <v>95000</v>
      </c>
      <c r="Q1313" s="8">
        <v>384000</v>
      </c>
      <c r="R1313" s="8">
        <v>106000</v>
      </c>
      <c r="S1313" s="8">
        <v>57000</v>
      </c>
      <c r="T1313" s="8">
        <v>0</v>
      </c>
      <c r="V1313" t="s">
        <v>150</v>
      </c>
      <c r="W1313" s="8">
        <f t="shared" ref="W1313:W1318" si="1198">SUM(F1305,F1313)</f>
        <v>392</v>
      </c>
      <c r="X1313" s="8">
        <f t="shared" si="1184"/>
        <v>392</v>
      </c>
      <c r="Y1313" s="8">
        <f t="shared" si="1185"/>
        <v>4846000</v>
      </c>
      <c r="Z1313" s="8">
        <f t="shared" si="1186"/>
        <v>4741000</v>
      </c>
      <c r="AA1313" s="8">
        <f t="shared" si="1187"/>
        <v>2748000</v>
      </c>
      <c r="AB1313" s="8">
        <f t="shared" si="1188"/>
        <v>2748000</v>
      </c>
      <c r="AC1313" s="8">
        <f t="shared" si="1189"/>
        <v>1839000</v>
      </c>
      <c r="AD1313" s="8">
        <f t="shared" si="1190"/>
        <v>273000</v>
      </c>
      <c r="AE1313" s="8">
        <f t="shared" si="1191"/>
        <v>74000</v>
      </c>
      <c r="AF1313" s="8">
        <f t="shared" si="1192"/>
        <v>147000</v>
      </c>
      <c r="AG1313" s="8">
        <f t="shared" si="1193"/>
        <v>189000</v>
      </c>
      <c r="AH1313" s="8">
        <f t="shared" si="1194"/>
        <v>741000</v>
      </c>
      <c r="AI1313" s="8">
        <f t="shared" si="1195"/>
        <v>302000</v>
      </c>
      <c r="AJ1313" s="8">
        <f t="shared" si="1196"/>
        <v>113000</v>
      </c>
      <c r="AK1313" s="8">
        <f t="shared" si="1197"/>
        <v>154000</v>
      </c>
    </row>
    <row r="1314" spans="1:37" ht="16" x14ac:dyDescent="0.2">
      <c r="A1314" s="7" t="s">
        <v>798</v>
      </c>
      <c r="B1314" s="7" t="s">
        <v>797</v>
      </c>
      <c r="C1314" s="7" t="s">
        <v>777</v>
      </c>
      <c r="D1314" s="7" t="s">
        <v>786</v>
      </c>
      <c r="E1314" s="8">
        <v>2017</v>
      </c>
      <c r="F1314" s="8">
        <v>122</v>
      </c>
      <c r="G1314" s="8">
        <v>122</v>
      </c>
      <c r="H1314" s="8">
        <v>1702000</v>
      </c>
      <c r="I1314" s="8">
        <v>1678000</v>
      </c>
      <c r="J1314" s="8">
        <v>1046000</v>
      </c>
      <c r="K1314" s="8">
        <v>1046000</v>
      </c>
      <c r="L1314" s="8">
        <v>632000</v>
      </c>
      <c r="M1314" s="8">
        <v>123000</v>
      </c>
      <c r="N1314" s="8">
        <v>29000</v>
      </c>
      <c r="O1314" s="8">
        <v>68000</v>
      </c>
      <c r="P1314" s="8">
        <v>95000</v>
      </c>
      <c r="Q1314" s="8">
        <v>159000</v>
      </c>
      <c r="R1314" s="8">
        <v>111000</v>
      </c>
      <c r="S1314" s="8">
        <v>47000</v>
      </c>
      <c r="T1314" s="8">
        <v>0</v>
      </c>
      <c r="V1314" t="s">
        <v>150</v>
      </c>
      <c r="W1314" s="8">
        <f t="shared" si="1198"/>
        <v>381</v>
      </c>
      <c r="X1314" s="8">
        <f t="shared" si="1184"/>
        <v>381</v>
      </c>
      <c r="Y1314" s="8">
        <f t="shared" si="1185"/>
        <v>4377000</v>
      </c>
      <c r="Z1314" s="8">
        <f t="shared" si="1186"/>
        <v>4238000</v>
      </c>
      <c r="AA1314" s="8">
        <f t="shared" si="1187"/>
        <v>2619000</v>
      </c>
      <c r="AB1314" s="8">
        <f t="shared" si="1188"/>
        <v>2619000</v>
      </c>
      <c r="AC1314" s="8">
        <f t="shared" si="1189"/>
        <v>1473000</v>
      </c>
      <c r="AD1314" s="8">
        <f t="shared" si="1190"/>
        <v>249000</v>
      </c>
      <c r="AE1314" s="8">
        <f t="shared" si="1191"/>
        <v>72000</v>
      </c>
      <c r="AF1314" s="8">
        <f t="shared" si="1192"/>
        <v>164000</v>
      </c>
      <c r="AG1314" s="8">
        <f t="shared" si="1193"/>
        <v>209000</v>
      </c>
      <c r="AH1314" s="8">
        <f t="shared" si="1194"/>
        <v>370000</v>
      </c>
      <c r="AI1314" s="8">
        <f t="shared" si="1195"/>
        <v>317000</v>
      </c>
      <c r="AJ1314" s="8">
        <f t="shared" si="1196"/>
        <v>92000</v>
      </c>
      <c r="AK1314" s="8">
        <f t="shared" si="1197"/>
        <v>146000</v>
      </c>
    </row>
    <row r="1315" spans="1:37" ht="16" x14ac:dyDescent="0.2">
      <c r="A1315" s="7" t="s">
        <v>798</v>
      </c>
      <c r="B1315" s="7" t="s">
        <v>797</v>
      </c>
      <c r="C1315" s="7" t="s">
        <v>777</v>
      </c>
      <c r="D1315" s="7" t="s">
        <v>786</v>
      </c>
      <c r="E1315" s="8">
        <v>2018</v>
      </c>
      <c r="F1315" s="8">
        <v>136</v>
      </c>
      <c r="G1315" s="8">
        <v>136</v>
      </c>
      <c r="H1315" s="8">
        <v>2000000</v>
      </c>
      <c r="I1315" s="8">
        <v>1895000</v>
      </c>
      <c r="J1315" s="8">
        <v>1250000</v>
      </c>
      <c r="K1315" s="8">
        <v>1250000</v>
      </c>
      <c r="L1315" s="8">
        <v>645000</v>
      </c>
      <c r="M1315" s="8">
        <v>125000</v>
      </c>
      <c r="N1315" s="8">
        <v>34000</v>
      </c>
      <c r="O1315" s="8">
        <v>96000</v>
      </c>
      <c r="P1315" s="8">
        <v>88000</v>
      </c>
      <c r="Q1315" s="8">
        <v>140000</v>
      </c>
      <c r="R1315" s="8">
        <v>113000</v>
      </c>
      <c r="S1315" s="8">
        <v>49000</v>
      </c>
      <c r="T1315" s="8">
        <v>0</v>
      </c>
      <c r="V1315" t="s">
        <v>150</v>
      </c>
      <c r="W1315" s="8">
        <f t="shared" si="1198"/>
        <v>404</v>
      </c>
      <c r="X1315" s="8">
        <f t="shared" si="1184"/>
        <v>404</v>
      </c>
      <c r="Y1315" s="8">
        <f t="shared" si="1185"/>
        <v>4728000</v>
      </c>
      <c r="Z1315" s="8">
        <f t="shared" si="1186"/>
        <v>4491000</v>
      </c>
      <c r="AA1315" s="8">
        <f t="shared" si="1187"/>
        <v>2862000</v>
      </c>
      <c r="AB1315" s="8">
        <f t="shared" si="1188"/>
        <v>2862000</v>
      </c>
      <c r="AC1315" s="8">
        <f t="shared" si="1189"/>
        <v>1435000</v>
      </c>
      <c r="AD1315" s="8">
        <f t="shared" si="1190"/>
        <v>195000</v>
      </c>
      <c r="AE1315" s="8">
        <f t="shared" si="1191"/>
        <v>69000</v>
      </c>
      <c r="AF1315" s="8">
        <f t="shared" si="1192"/>
        <v>164000</v>
      </c>
      <c r="AG1315" s="8">
        <f t="shared" si="1193"/>
        <v>220000</v>
      </c>
      <c r="AH1315" s="8">
        <f t="shared" si="1194"/>
        <v>365000</v>
      </c>
      <c r="AI1315" s="8">
        <f t="shared" si="1195"/>
        <v>326000</v>
      </c>
      <c r="AJ1315" s="8">
        <f t="shared" si="1196"/>
        <v>96000</v>
      </c>
      <c r="AK1315" s="8">
        <f t="shared" si="1197"/>
        <v>194000</v>
      </c>
    </row>
    <row r="1316" spans="1:37" ht="16" x14ac:dyDescent="0.2">
      <c r="A1316" s="7" t="s">
        <v>798</v>
      </c>
      <c r="B1316" s="7" t="s">
        <v>797</v>
      </c>
      <c r="C1316" s="7" t="s">
        <v>777</v>
      </c>
      <c r="D1316" s="7" t="s">
        <v>786</v>
      </c>
      <c r="E1316" s="8">
        <v>2019</v>
      </c>
      <c r="F1316" s="8">
        <v>130</v>
      </c>
      <c r="G1316" s="8">
        <v>130</v>
      </c>
      <c r="H1316" s="8">
        <v>1885000</v>
      </c>
      <c r="I1316" s="8">
        <v>1870000</v>
      </c>
      <c r="J1316" s="8">
        <v>1156000</v>
      </c>
      <c r="K1316" s="8">
        <v>1156000</v>
      </c>
      <c r="L1316" s="8">
        <v>714000</v>
      </c>
      <c r="M1316" s="8">
        <v>173000</v>
      </c>
      <c r="N1316" s="8">
        <v>26000</v>
      </c>
      <c r="O1316" s="8">
        <v>91000</v>
      </c>
      <c r="P1316" s="8">
        <v>91000</v>
      </c>
      <c r="Q1316" s="8">
        <v>172000</v>
      </c>
      <c r="R1316" s="8">
        <v>110000</v>
      </c>
      <c r="S1316" s="8">
        <v>51000</v>
      </c>
      <c r="T1316" s="8">
        <v>0</v>
      </c>
      <c r="V1316" t="s">
        <v>150</v>
      </c>
      <c r="W1316" s="8">
        <f t="shared" si="1198"/>
        <v>432</v>
      </c>
      <c r="X1316" s="8">
        <f t="shared" si="1184"/>
        <v>432</v>
      </c>
      <c r="Y1316" s="8">
        <f t="shared" si="1185"/>
        <v>4655000</v>
      </c>
      <c r="Z1316" s="8">
        <f t="shared" si="1186"/>
        <v>4593000</v>
      </c>
      <c r="AA1316" s="8">
        <f t="shared" si="1187"/>
        <v>2829000</v>
      </c>
      <c r="AB1316" s="8">
        <f t="shared" si="1188"/>
        <v>2829000</v>
      </c>
      <c r="AC1316" s="8">
        <f t="shared" si="1189"/>
        <v>1545000</v>
      </c>
      <c r="AD1316" s="8">
        <f t="shared" si="1190"/>
        <v>223000</v>
      </c>
      <c r="AE1316" s="8">
        <f t="shared" si="1191"/>
        <v>53000</v>
      </c>
      <c r="AF1316" s="8">
        <f t="shared" si="1192"/>
        <v>206000</v>
      </c>
      <c r="AG1316" s="8">
        <f t="shared" si="1193"/>
        <v>225000</v>
      </c>
      <c r="AH1316" s="8">
        <f t="shared" si="1194"/>
        <v>428000</v>
      </c>
      <c r="AI1316" s="8">
        <f t="shared" si="1195"/>
        <v>310000</v>
      </c>
      <c r="AJ1316" s="8">
        <f t="shared" si="1196"/>
        <v>100000</v>
      </c>
      <c r="AK1316" s="8">
        <f t="shared" si="1197"/>
        <v>219000</v>
      </c>
    </row>
    <row r="1317" spans="1:37" ht="16" x14ac:dyDescent="0.2">
      <c r="A1317" s="7" t="s">
        <v>798</v>
      </c>
      <c r="B1317" s="7" t="s">
        <v>797</v>
      </c>
      <c r="C1317" s="7" t="s">
        <v>777</v>
      </c>
      <c r="D1317" s="7" t="s">
        <v>786</v>
      </c>
      <c r="E1317" s="8">
        <v>2020</v>
      </c>
      <c r="F1317" s="8">
        <v>132</v>
      </c>
      <c r="G1317" s="8">
        <v>132</v>
      </c>
      <c r="H1317" s="8">
        <v>1820000</v>
      </c>
      <c r="I1317" s="8">
        <v>1751000</v>
      </c>
      <c r="J1317" s="8">
        <v>1080000</v>
      </c>
      <c r="K1317" s="8">
        <v>1080000</v>
      </c>
      <c r="L1317" s="8">
        <v>671000</v>
      </c>
      <c r="M1317" s="8">
        <v>109000</v>
      </c>
      <c r="N1317" s="8">
        <v>28000</v>
      </c>
      <c r="O1317" s="8">
        <v>127000</v>
      </c>
      <c r="P1317" s="8">
        <v>81000</v>
      </c>
      <c r="Q1317" s="8">
        <v>173000</v>
      </c>
      <c r="R1317" s="8">
        <v>96000</v>
      </c>
      <c r="S1317" s="8">
        <v>57000</v>
      </c>
      <c r="T1317" s="8">
        <v>0</v>
      </c>
      <c r="V1317" t="s">
        <v>150</v>
      </c>
      <c r="W1317" s="8">
        <f t="shared" si="1198"/>
        <v>441</v>
      </c>
      <c r="X1317" s="8">
        <f t="shared" si="1184"/>
        <v>441</v>
      </c>
      <c r="Y1317" s="8">
        <f t="shared" si="1185"/>
        <v>4880000</v>
      </c>
      <c r="Z1317" s="8">
        <f t="shared" si="1186"/>
        <v>4726000</v>
      </c>
      <c r="AA1317" s="8">
        <f t="shared" si="1187"/>
        <v>2976000</v>
      </c>
      <c r="AB1317" s="8">
        <f t="shared" si="1188"/>
        <v>2976000</v>
      </c>
      <c r="AC1317" s="8">
        <f t="shared" si="1189"/>
        <v>1523000</v>
      </c>
      <c r="AD1317" s="8">
        <f t="shared" si="1190"/>
        <v>173000</v>
      </c>
      <c r="AE1317" s="8">
        <f t="shared" si="1191"/>
        <v>56000</v>
      </c>
      <c r="AF1317" s="8">
        <f t="shared" si="1192"/>
        <v>275000</v>
      </c>
      <c r="AG1317" s="8">
        <f t="shared" si="1193"/>
        <v>212000</v>
      </c>
      <c r="AH1317" s="8">
        <f t="shared" si="1194"/>
        <v>428000</v>
      </c>
      <c r="AI1317" s="8">
        <f t="shared" si="1195"/>
        <v>269000</v>
      </c>
      <c r="AJ1317" s="8">
        <f t="shared" si="1196"/>
        <v>110000</v>
      </c>
      <c r="AK1317" s="8">
        <f t="shared" si="1197"/>
        <v>227000</v>
      </c>
    </row>
    <row r="1318" spans="1:37" ht="16" x14ac:dyDescent="0.2">
      <c r="A1318" s="7" t="s">
        <v>798</v>
      </c>
      <c r="B1318" s="7" t="s">
        <v>797</v>
      </c>
      <c r="C1318" s="7" t="s">
        <v>777</v>
      </c>
      <c r="D1318" s="7" t="s">
        <v>786</v>
      </c>
      <c r="E1318" s="8">
        <v>2021</v>
      </c>
      <c r="F1318" s="8">
        <v>146</v>
      </c>
      <c r="G1318" s="8">
        <v>146</v>
      </c>
      <c r="H1318" s="8">
        <v>1679000</v>
      </c>
      <c r="I1318" s="8">
        <v>1649000</v>
      </c>
      <c r="J1318" s="8">
        <v>1133000</v>
      </c>
      <c r="K1318" s="8">
        <v>1133000</v>
      </c>
      <c r="L1318" s="8">
        <v>516000</v>
      </c>
      <c r="M1318" s="8">
        <v>41000</v>
      </c>
      <c r="N1318" s="8">
        <v>25000</v>
      </c>
      <c r="O1318" s="8">
        <v>78000</v>
      </c>
      <c r="P1318" s="8">
        <v>80000</v>
      </c>
      <c r="Q1318" s="8">
        <v>122000</v>
      </c>
      <c r="R1318" s="8">
        <v>109000</v>
      </c>
      <c r="S1318" s="8">
        <v>61000</v>
      </c>
      <c r="T1318" s="8">
        <v>0</v>
      </c>
      <c r="V1318" t="s">
        <v>150</v>
      </c>
      <c r="W1318" s="8">
        <f t="shared" si="1198"/>
        <v>465</v>
      </c>
      <c r="X1318" s="8">
        <f t="shared" si="1184"/>
        <v>465</v>
      </c>
      <c r="Y1318" s="8">
        <f t="shared" si="1185"/>
        <v>5793000</v>
      </c>
      <c r="Z1318" s="8">
        <f t="shared" si="1186"/>
        <v>5329000</v>
      </c>
      <c r="AA1318" s="8">
        <f t="shared" si="1187"/>
        <v>3736000</v>
      </c>
      <c r="AB1318" s="8">
        <f t="shared" si="1188"/>
        <v>3736000</v>
      </c>
      <c r="AC1318" s="8">
        <f t="shared" si="1189"/>
        <v>1400000</v>
      </c>
      <c r="AD1318" s="8">
        <f t="shared" si="1190"/>
        <v>103000</v>
      </c>
      <c r="AE1318" s="8">
        <f t="shared" si="1191"/>
        <v>56000</v>
      </c>
      <c r="AF1318" s="8">
        <f t="shared" si="1192"/>
        <v>207000</v>
      </c>
      <c r="AG1318" s="8">
        <f t="shared" si="1193"/>
        <v>216000</v>
      </c>
      <c r="AH1318" s="8">
        <f t="shared" si="1194"/>
        <v>390000</v>
      </c>
      <c r="AI1318" s="8">
        <f t="shared" si="1195"/>
        <v>307000</v>
      </c>
      <c r="AJ1318" s="8">
        <f t="shared" si="1196"/>
        <v>121000</v>
      </c>
      <c r="AK1318" s="8">
        <f t="shared" si="1197"/>
        <v>193000</v>
      </c>
    </row>
    <row r="1319" spans="1:37" ht="16" x14ac:dyDescent="0.2">
      <c r="A1319" s="7" t="s">
        <v>798</v>
      </c>
      <c r="B1319" s="7" t="s">
        <v>797</v>
      </c>
      <c r="C1319" s="7" t="s">
        <v>777</v>
      </c>
      <c r="D1319" s="7" t="s">
        <v>786</v>
      </c>
      <c r="E1319" s="8">
        <v>2022</v>
      </c>
      <c r="F1319" s="8">
        <v>130</v>
      </c>
      <c r="G1319" s="8">
        <v>130</v>
      </c>
      <c r="H1319" s="8">
        <v>1849000</v>
      </c>
      <c r="I1319" s="8">
        <v>1785000</v>
      </c>
      <c r="J1319" s="8">
        <v>1158000</v>
      </c>
      <c r="K1319" s="8">
        <v>1158000</v>
      </c>
      <c r="L1319" s="8">
        <v>627000</v>
      </c>
      <c r="M1319" s="8">
        <v>37000</v>
      </c>
      <c r="N1319" s="8">
        <v>20000</v>
      </c>
      <c r="O1319" s="8">
        <v>107000</v>
      </c>
      <c r="P1319" s="8">
        <v>83000</v>
      </c>
      <c r="Q1319" s="8">
        <v>132000</v>
      </c>
      <c r="R1319" s="8">
        <v>181000</v>
      </c>
      <c r="S1319" s="8">
        <v>67000</v>
      </c>
      <c r="T1319" s="8">
        <v>0</v>
      </c>
      <c r="V1319" t="s">
        <v>150</v>
      </c>
      <c r="W1319" s="8">
        <f>SUM(F1311,F1319)</f>
        <v>454</v>
      </c>
      <c r="X1319" s="8">
        <f t="shared" si="1184"/>
        <v>454</v>
      </c>
      <c r="Y1319" s="8">
        <f t="shared" si="1185"/>
        <v>6406000</v>
      </c>
      <c r="Z1319" s="8">
        <f t="shared" si="1186"/>
        <v>5874000</v>
      </c>
      <c r="AA1319" s="8">
        <f t="shared" si="1187"/>
        <v>3989000</v>
      </c>
      <c r="AB1319" s="8">
        <f t="shared" si="1188"/>
        <v>3989000</v>
      </c>
      <c r="AC1319" s="8">
        <f t="shared" si="1189"/>
        <v>1622000</v>
      </c>
      <c r="AD1319" s="8">
        <f t="shared" si="1190"/>
        <v>222000</v>
      </c>
      <c r="AE1319" s="8">
        <f t="shared" si="1191"/>
        <v>64000</v>
      </c>
      <c r="AF1319" s="8">
        <f t="shared" si="1192"/>
        <v>236000</v>
      </c>
      <c r="AG1319" s="8">
        <f t="shared" si="1193"/>
        <v>222000</v>
      </c>
      <c r="AH1319" s="8">
        <f t="shared" si="1194"/>
        <v>361000</v>
      </c>
      <c r="AI1319" s="8">
        <f t="shared" si="1195"/>
        <v>397000</v>
      </c>
      <c r="AJ1319" s="8">
        <f t="shared" si="1196"/>
        <v>120000</v>
      </c>
      <c r="AK1319" s="8">
        <f t="shared" si="1197"/>
        <v>263000</v>
      </c>
    </row>
    <row r="1320" spans="1:37" x14ac:dyDescent="0.2">
      <c r="A1320" s="7" t="s">
        <v>796</v>
      </c>
      <c r="B1320" s="7" t="s">
        <v>795</v>
      </c>
      <c r="C1320" s="7" t="s">
        <v>777</v>
      </c>
      <c r="D1320" s="7" t="s">
        <v>786</v>
      </c>
      <c r="E1320" s="8">
        <v>2015</v>
      </c>
      <c r="F1320" s="8">
        <v>44</v>
      </c>
      <c r="G1320" s="8">
        <v>44</v>
      </c>
      <c r="H1320" s="8">
        <v>608000</v>
      </c>
      <c r="I1320" s="8">
        <v>601000</v>
      </c>
      <c r="J1320" s="8">
        <v>369000</v>
      </c>
      <c r="K1320" s="8">
        <v>369000</v>
      </c>
      <c r="L1320" s="8">
        <v>183000</v>
      </c>
      <c r="M1320" s="8">
        <v>12000</v>
      </c>
      <c r="N1320" s="8">
        <v>0</v>
      </c>
      <c r="O1320" s="8">
        <v>50000</v>
      </c>
      <c r="P1320" s="8">
        <v>8000</v>
      </c>
      <c r="Q1320" s="8">
        <v>51000</v>
      </c>
      <c r="R1320" s="8">
        <v>29000</v>
      </c>
      <c r="S1320" s="8">
        <v>33000</v>
      </c>
      <c r="T1320" s="8">
        <v>49000</v>
      </c>
    </row>
    <row r="1321" spans="1:37" x14ac:dyDescent="0.2">
      <c r="A1321" s="7" t="s">
        <v>796</v>
      </c>
      <c r="B1321" s="7" t="s">
        <v>795</v>
      </c>
      <c r="C1321" s="7" t="s">
        <v>777</v>
      </c>
      <c r="D1321" s="7" t="s">
        <v>786</v>
      </c>
      <c r="E1321" s="8">
        <v>2016</v>
      </c>
      <c r="F1321" s="8">
        <v>37</v>
      </c>
      <c r="G1321" s="8">
        <v>37</v>
      </c>
      <c r="H1321" s="8">
        <v>637000</v>
      </c>
      <c r="I1321" s="8">
        <v>624000</v>
      </c>
      <c r="J1321" s="8">
        <v>413000</v>
      </c>
      <c r="K1321" s="8">
        <v>413000</v>
      </c>
      <c r="L1321" s="8">
        <v>160000</v>
      </c>
      <c r="M1321" s="8">
        <v>3000</v>
      </c>
      <c r="N1321" s="8">
        <v>0</v>
      </c>
      <c r="O1321" s="8">
        <v>56000</v>
      </c>
      <c r="P1321" s="8">
        <v>6000</v>
      </c>
      <c r="Q1321" s="8">
        <v>39000</v>
      </c>
      <c r="R1321" s="8">
        <v>19000</v>
      </c>
      <c r="S1321" s="8">
        <v>37000</v>
      </c>
      <c r="T1321" s="8">
        <v>51000</v>
      </c>
    </row>
    <row r="1322" spans="1:37" x14ac:dyDescent="0.2">
      <c r="A1322" s="7" t="s">
        <v>796</v>
      </c>
      <c r="B1322" s="7" t="s">
        <v>795</v>
      </c>
      <c r="C1322" s="7" t="s">
        <v>777</v>
      </c>
      <c r="D1322" s="7" t="s">
        <v>786</v>
      </c>
      <c r="E1322" s="8">
        <v>2017</v>
      </c>
      <c r="F1322" s="8">
        <v>44</v>
      </c>
      <c r="G1322" s="8">
        <v>44</v>
      </c>
      <c r="H1322" s="8">
        <v>593000</v>
      </c>
      <c r="I1322" s="8">
        <v>586000</v>
      </c>
      <c r="J1322" s="8">
        <v>376000</v>
      </c>
      <c r="K1322" s="8">
        <v>376000</v>
      </c>
      <c r="L1322" s="8">
        <v>161000</v>
      </c>
      <c r="M1322" s="8">
        <v>3000</v>
      </c>
      <c r="N1322" s="8">
        <v>0</v>
      </c>
      <c r="O1322" s="8">
        <v>54000</v>
      </c>
      <c r="P1322" s="8">
        <v>0</v>
      </c>
      <c r="Q1322" s="8">
        <v>41000</v>
      </c>
      <c r="R1322" s="8">
        <v>23000</v>
      </c>
      <c r="S1322" s="8">
        <v>40000</v>
      </c>
      <c r="T1322" s="8">
        <v>49000</v>
      </c>
    </row>
    <row r="1323" spans="1:37" x14ac:dyDescent="0.2">
      <c r="A1323" s="7" t="s">
        <v>796</v>
      </c>
      <c r="B1323" s="7" t="s">
        <v>795</v>
      </c>
      <c r="C1323" s="7" t="s">
        <v>777</v>
      </c>
      <c r="D1323" s="7" t="s">
        <v>786</v>
      </c>
      <c r="E1323" s="8">
        <v>2018</v>
      </c>
      <c r="F1323" s="8">
        <v>59</v>
      </c>
      <c r="G1323" s="8">
        <v>59</v>
      </c>
      <c r="H1323" s="8">
        <v>680000</v>
      </c>
      <c r="I1323" s="8">
        <v>627000</v>
      </c>
      <c r="J1323" s="8">
        <v>390000</v>
      </c>
      <c r="K1323" s="8">
        <v>390000</v>
      </c>
      <c r="L1323" s="8">
        <v>180000</v>
      </c>
      <c r="M1323" s="8">
        <v>3000</v>
      </c>
      <c r="N1323" s="8">
        <v>0</v>
      </c>
      <c r="O1323" s="8">
        <v>61000</v>
      </c>
      <c r="P1323" s="8">
        <v>3000</v>
      </c>
      <c r="Q1323" s="8">
        <v>48000</v>
      </c>
      <c r="R1323" s="8">
        <v>19000</v>
      </c>
      <c r="S1323" s="8">
        <v>46000</v>
      </c>
      <c r="T1323" s="8">
        <v>57000</v>
      </c>
    </row>
    <row r="1324" spans="1:37" x14ac:dyDescent="0.2">
      <c r="A1324" s="7" t="s">
        <v>796</v>
      </c>
      <c r="B1324" s="7" t="s">
        <v>795</v>
      </c>
      <c r="C1324" s="7" t="s">
        <v>777</v>
      </c>
      <c r="D1324" s="7" t="s">
        <v>786</v>
      </c>
      <c r="E1324" s="8">
        <v>2019</v>
      </c>
      <c r="F1324" s="8">
        <v>49</v>
      </c>
      <c r="G1324" s="8">
        <v>49</v>
      </c>
      <c r="H1324" s="8">
        <v>670000</v>
      </c>
      <c r="I1324" s="8">
        <v>661000</v>
      </c>
      <c r="J1324" s="8">
        <v>396000</v>
      </c>
      <c r="K1324" s="8">
        <v>396000</v>
      </c>
      <c r="L1324" s="8">
        <v>207000</v>
      </c>
      <c r="M1324" s="8">
        <v>4000</v>
      </c>
      <c r="N1324" s="8">
        <v>0</v>
      </c>
      <c r="O1324" s="8">
        <v>64000</v>
      </c>
      <c r="P1324" s="8">
        <v>6000</v>
      </c>
      <c r="Q1324" s="8">
        <v>66000</v>
      </c>
      <c r="R1324" s="8">
        <v>20000</v>
      </c>
      <c r="S1324" s="8">
        <v>47000</v>
      </c>
      <c r="T1324" s="8">
        <v>58000</v>
      </c>
    </row>
    <row r="1325" spans="1:37" x14ac:dyDescent="0.2">
      <c r="A1325" s="7" t="s">
        <v>796</v>
      </c>
      <c r="B1325" s="7" t="s">
        <v>795</v>
      </c>
      <c r="C1325" s="7" t="s">
        <v>777</v>
      </c>
      <c r="D1325" s="7" t="s">
        <v>786</v>
      </c>
      <c r="E1325" s="8">
        <v>2020</v>
      </c>
      <c r="F1325" s="8">
        <v>49</v>
      </c>
      <c r="G1325" s="8">
        <v>49</v>
      </c>
      <c r="H1325" s="8">
        <v>646000</v>
      </c>
      <c r="I1325" s="8">
        <v>641000</v>
      </c>
      <c r="J1325" s="8">
        <v>394000</v>
      </c>
      <c r="K1325" s="8">
        <v>394000</v>
      </c>
      <c r="L1325" s="8">
        <v>196000</v>
      </c>
      <c r="M1325" s="8">
        <v>4000</v>
      </c>
      <c r="N1325" s="8">
        <v>0</v>
      </c>
      <c r="O1325" s="8">
        <v>62000</v>
      </c>
      <c r="P1325" s="8">
        <v>6000</v>
      </c>
      <c r="Q1325" s="8">
        <v>53000</v>
      </c>
      <c r="R1325" s="8">
        <v>21000</v>
      </c>
      <c r="S1325" s="8">
        <v>50000</v>
      </c>
      <c r="T1325" s="8">
        <v>51000</v>
      </c>
    </row>
    <row r="1326" spans="1:37" x14ac:dyDescent="0.2">
      <c r="A1326" s="7" t="s">
        <v>796</v>
      </c>
      <c r="B1326" s="7" t="s">
        <v>795</v>
      </c>
      <c r="C1326" s="7" t="s">
        <v>777</v>
      </c>
      <c r="D1326" s="7" t="s">
        <v>786</v>
      </c>
      <c r="E1326" s="8">
        <v>2021</v>
      </c>
      <c r="F1326" s="8">
        <v>36</v>
      </c>
      <c r="G1326" s="8">
        <v>36</v>
      </c>
      <c r="H1326" s="8">
        <v>702000</v>
      </c>
      <c r="I1326" s="8">
        <v>696000</v>
      </c>
      <c r="J1326" s="8">
        <v>438000</v>
      </c>
      <c r="K1326" s="8">
        <v>438000</v>
      </c>
      <c r="L1326" s="8">
        <v>200000</v>
      </c>
      <c r="M1326" s="8">
        <v>2000</v>
      </c>
      <c r="N1326" s="8">
        <v>0</v>
      </c>
      <c r="O1326" s="8">
        <v>68000</v>
      </c>
      <c r="P1326" s="8">
        <v>7000</v>
      </c>
      <c r="Q1326" s="8">
        <v>46000</v>
      </c>
      <c r="R1326" s="8">
        <v>23000</v>
      </c>
      <c r="S1326" s="8">
        <v>54000</v>
      </c>
      <c r="T1326" s="8">
        <v>58000</v>
      </c>
    </row>
    <row r="1327" spans="1:37" x14ac:dyDescent="0.2">
      <c r="A1327" s="7" t="s">
        <v>796</v>
      </c>
      <c r="B1327" s="7" t="s">
        <v>795</v>
      </c>
      <c r="C1327" s="7" t="s">
        <v>777</v>
      </c>
      <c r="D1327" s="7" t="s">
        <v>786</v>
      </c>
      <c r="E1327" s="8">
        <v>2022</v>
      </c>
      <c r="F1327" s="8">
        <v>43</v>
      </c>
      <c r="G1327" s="8">
        <v>43</v>
      </c>
      <c r="H1327" s="8">
        <v>688000</v>
      </c>
      <c r="I1327" s="8">
        <v>679000</v>
      </c>
      <c r="J1327" s="8">
        <v>434000</v>
      </c>
      <c r="K1327" s="8">
        <v>434000</v>
      </c>
      <c r="L1327" s="8">
        <v>187000</v>
      </c>
      <c r="M1327" s="8">
        <v>2000</v>
      </c>
      <c r="N1327" s="8">
        <v>0</v>
      </c>
      <c r="O1327" s="8">
        <v>72000</v>
      </c>
      <c r="P1327" s="8">
        <v>3000</v>
      </c>
      <c r="Q1327" s="8">
        <v>35000</v>
      </c>
      <c r="R1327" s="8">
        <v>24000</v>
      </c>
      <c r="S1327" s="8">
        <v>51000</v>
      </c>
      <c r="T1327" s="8">
        <v>58000</v>
      </c>
    </row>
    <row r="1328" spans="1:37" ht="16" x14ac:dyDescent="0.2">
      <c r="A1328" s="7" t="s">
        <v>794</v>
      </c>
      <c r="B1328" s="7" t="s">
        <v>793</v>
      </c>
      <c r="C1328" s="7" t="s">
        <v>777</v>
      </c>
      <c r="D1328" s="7" t="s">
        <v>786</v>
      </c>
      <c r="E1328" s="8">
        <v>2015</v>
      </c>
      <c r="F1328" s="8">
        <v>-3</v>
      </c>
      <c r="G1328" s="8">
        <v>9</v>
      </c>
      <c r="H1328" s="8">
        <v>504000</v>
      </c>
      <c r="I1328" s="8">
        <v>457000</v>
      </c>
      <c r="J1328" s="8">
        <v>241000</v>
      </c>
      <c r="K1328" s="8">
        <v>241000</v>
      </c>
      <c r="L1328" s="8">
        <v>198000</v>
      </c>
      <c r="M1328" s="8">
        <v>15000</v>
      </c>
      <c r="N1328" s="8">
        <v>0</v>
      </c>
      <c r="O1328" s="8">
        <v>36000</v>
      </c>
      <c r="P1328" s="8">
        <v>12000</v>
      </c>
      <c r="Q1328" s="8">
        <v>84000</v>
      </c>
      <c r="R1328" s="8">
        <v>18000</v>
      </c>
      <c r="S1328" s="8">
        <v>33000</v>
      </c>
      <c r="T1328" s="8">
        <v>18000</v>
      </c>
      <c r="V1328" t="s">
        <v>109</v>
      </c>
      <c r="W1328" s="8">
        <f>SUM(F1320,F1328)</f>
        <v>41</v>
      </c>
      <c r="X1328" s="8">
        <f t="shared" ref="X1328:X1335" si="1199">SUM(G1320,G1328)</f>
        <v>53</v>
      </c>
      <c r="Y1328" s="8">
        <f t="shared" ref="Y1328:Y1335" si="1200">SUM(H1320,H1328)</f>
        <v>1112000</v>
      </c>
      <c r="Z1328" s="8">
        <f t="shared" ref="Z1328:Z1335" si="1201">SUM(I1320,I1328)</f>
        <v>1058000</v>
      </c>
      <c r="AA1328" s="8">
        <f t="shared" ref="AA1328:AA1335" si="1202">SUM(J1320,J1328)</f>
        <v>610000</v>
      </c>
      <c r="AB1328" s="8">
        <f t="shared" ref="AB1328:AB1335" si="1203">SUM(K1320,K1328)</f>
        <v>610000</v>
      </c>
      <c r="AC1328" s="8">
        <f t="shared" ref="AC1328:AC1335" si="1204">SUM(L1320,L1328)</f>
        <v>381000</v>
      </c>
      <c r="AD1328" s="8">
        <f t="shared" ref="AD1328:AD1335" si="1205">SUM(M1320,M1328)</f>
        <v>27000</v>
      </c>
      <c r="AE1328" s="8">
        <f t="shared" ref="AE1328:AE1335" si="1206">SUM(N1320,N1328)</f>
        <v>0</v>
      </c>
      <c r="AF1328" s="8">
        <f t="shared" ref="AF1328:AF1335" si="1207">SUM(O1320,O1328)</f>
        <v>86000</v>
      </c>
      <c r="AG1328" s="8">
        <f t="shared" ref="AG1328:AG1335" si="1208">SUM(P1320,P1328)</f>
        <v>20000</v>
      </c>
      <c r="AH1328" s="8">
        <f t="shared" ref="AH1328:AH1335" si="1209">SUM(Q1320,Q1328)</f>
        <v>135000</v>
      </c>
      <c r="AI1328" s="8">
        <f t="shared" ref="AI1328:AI1335" si="1210">SUM(R1320,R1328)</f>
        <v>47000</v>
      </c>
      <c r="AJ1328" s="8">
        <f t="shared" ref="AJ1328:AJ1335" si="1211">SUM(S1320,S1328)</f>
        <v>66000</v>
      </c>
      <c r="AK1328" s="8">
        <f t="shared" ref="AK1328:AK1335" si="1212">SUM(T1320,T1328)</f>
        <v>67000</v>
      </c>
    </row>
    <row r="1329" spans="1:37" ht="16" x14ac:dyDescent="0.2">
      <c r="A1329" s="7" t="s">
        <v>794</v>
      </c>
      <c r="B1329" s="7" t="s">
        <v>793</v>
      </c>
      <c r="C1329" s="7" t="s">
        <v>777</v>
      </c>
      <c r="D1329" s="7" t="s">
        <v>786</v>
      </c>
      <c r="E1329" s="8">
        <v>2016</v>
      </c>
      <c r="F1329" s="8">
        <v>10</v>
      </c>
      <c r="G1329" s="8">
        <v>10</v>
      </c>
      <c r="H1329" s="8">
        <v>538000</v>
      </c>
      <c r="I1329" s="8">
        <v>465000</v>
      </c>
      <c r="J1329" s="8">
        <v>286000</v>
      </c>
      <c r="K1329" s="8">
        <v>286000</v>
      </c>
      <c r="L1329" s="8">
        <v>165000</v>
      </c>
      <c r="M1329" s="8">
        <v>4000</v>
      </c>
      <c r="N1329" s="8">
        <v>0</v>
      </c>
      <c r="O1329" s="8">
        <v>43000</v>
      </c>
      <c r="P1329" s="8">
        <v>9000</v>
      </c>
      <c r="Q1329" s="8">
        <v>56000</v>
      </c>
      <c r="R1329" s="8">
        <v>16000</v>
      </c>
      <c r="S1329" s="8">
        <v>37000</v>
      </c>
      <c r="T1329" s="8">
        <v>14000</v>
      </c>
      <c r="V1329" t="s">
        <v>109</v>
      </c>
      <c r="W1329" s="8">
        <f t="shared" ref="W1329:W1334" si="1213">SUM(F1321,F1329)</f>
        <v>47</v>
      </c>
      <c r="X1329" s="8">
        <f t="shared" si="1199"/>
        <v>47</v>
      </c>
      <c r="Y1329" s="8">
        <f t="shared" si="1200"/>
        <v>1175000</v>
      </c>
      <c r="Z1329" s="8">
        <f t="shared" si="1201"/>
        <v>1089000</v>
      </c>
      <c r="AA1329" s="8">
        <f t="shared" si="1202"/>
        <v>699000</v>
      </c>
      <c r="AB1329" s="8">
        <f t="shared" si="1203"/>
        <v>699000</v>
      </c>
      <c r="AC1329" s="8">
        <f t="shared" si="1204"/>
        <v>325000</v>
      </c>
      <c r="AD1329" s="8">
        <f t="shared" si="1205"/>
        <v>7000</v>
      </c>
      <c r="AE1329" s="8">
        <f t="shared" si="1206"/>
        <v>0</v>
      </c>
      <c r="AF1329" s="8">
        <f t="shared" si="1207"/>
        <v>99000</v>
      </c>
      <c r="AG1329" s="8">
        <f t="shared" si="1208"/>
        <v>15000</v>
      </c>
      <c r="AH1329" s="8">
        <f t="shared" si="1209"/>
        <v>95000</v>
      </c>
      <c r="AI1329" s="8">
        <f t="shared" si="1210"/>
        <v>35000</v>
      </c>
      <c r="AJ1329" s="8">
        <f t="shared" si="1211"/>
        <v>74000</v>
      </c>
      <c r="AK1329" s="8">
        <f t="shared" si="1212"/>
        <v>65000</v>
      </c>
    </row>
    <row r="1330" spans="1:37" ht="16" x14ac:dyDescent="0.2">
      <c r="A1330" s="7" t="s">
        <v>794</v>
      </c>
      <c r="B1330" s="7" t="s">
        <v>793</v>
      </c>
      <c r="C1330" s="7" t="s">
        <v>777</v>
      </c>
      <c r="D1330" s="7" t="s">
        <v>786</v>
      </c>
      <c r="E1330" s="8">
        <v>2017</v>
      </c>
      <c r="F1330" s="8">
        <v>-3</v>
      </c>
      <c r="G1330" s="8">
        <v>4</v>
      </c>
      <c r="H1330" s="8">
        <v>454000</v>
      </c>
      <c r="I1330" s="8">
        <v>387000</v>
      </c>
      <c r="J1330" s="8">
        <v>201000</v>
      </c>
      <c r="K1330" s="8">
        <v>201000</v>
      </c>
      <c r="L1330" s="8">
        <v>166000</v>
      </c>
      <c r="M1330" s="8">
        <v>3000</v>
      </c>
      <c r="N1330" s="8">
        <v>0</v>
      </c>
      <c r="O1330" s="8">
        <v>45000</v>
      </c>
      <c r="P1330" s="8">
        <v>1000</v>
      </c>
      <c r="Q1330" s="8">
        <v>62000</v>
      </c>
      <c r="R1330" s="8">
        <v>15000</v>
      </c>
      <c r="S1330" s="8">
        <v>40000</v>
      </c>
      <c r="T1330" s="8">
        <v>20000</v>
      </c>
      <c r="V1330" t="s">
        <v>109</v>
      </c>
      <c r="W1330" s="8">
        <f t="shared" si="1213"/>
        <v>41</v>
      </c>
      <c r="X1330" s="8">
        <f t="shared" si="1199"/>
        <v>48</v>
      </c>
      <c r="Y1330" s="8">
        <f t="shared" si="1200"/>
        <v>1047000</v>
      </c>
      <c r="Z1330" s="8">
        <f t="shared" si="1201"/>
        <v>973000</v>
      </c>
      <c r="AA1330" s="8">
        <f t="shared" si="1202"/>
        <v>577000</v>
      </c>
      <c r="AB1330" s="8">
        <f t="shared" si="1203"/>
        <v>577000</v>
      </c>
      <c r="AC1330" s="8">
        <f t="shared" si="1204"/>
        <v>327000</v>
      </c>
      <c r="AD1330" s="8">
        <f t="shared" si="1205"/>
        <v>6000</v>
      </c>
      <c r="AE1330" s="8">
        <f t="shared" si="1206"/>
        <v>0</v>
      </c>
      <c r="AF1330" s="8">
        <f t="shared" si="1207"/>
        <v>99000</v>
      </c>
      <c r="AG1330" s="8">
        <f t="shared" si="1208"/>
        <v>1000</v>
      </c>
      <c r="AH1330" s="8">
        <f t="shared" si="1209"/>
        <v>103000</v>
      </c>
      <c r="AI1330" s="8">
        <f t="shared" si="1210"/>
        <v>38000</v>
      </c>
      <c r="AJ1330" s="8">
        <f t="shared" si="1211"/>
        <v>80000</v>
      </c>
      <c r="AK1330" s="8">
        <f t="shared" si="1212"/>
        <v>69000</v>
      </c>
    </row>
    <row r="1331" spans="1:37" ht="16" x14ac:dyDescent="0.2">
      <c r="A1331" s="7" t="s">
        <v>794</v>
      </c>
      <c r="B1331" s="7" t="s">
        <v>793</v>
      </c>
      <c r="C1331" s="7" t="s">
        <v>777</v>
      </c>
      <c r="D1331" s="7" t="s">
        <v>786</v>
      </c>
      <c r="E1331" s="8">
        <v>2018</v>
      </c>
      <c r="F1331" s="8">
        <v>8</v>
      </c>
      <c r="G1331" s="8">
        <v>8</v>
      </c>
      <c r="H1331" s="8">
        <v>513000</v>
      </c>
      <c r="I1331" s="8">
        <v>439000</v>
      </c>
      <c r="J1331" s="8">
        <v>207000</v>
      </c>
      <c r="K1331" s="8">
        <v>207000</v>
      </c>
      <c r="L1331" s="8">
        <v>205000</v>
      </c>
      <c r="M1331" s="8">
        <v>5000</v>
      </c>
      <c r="N1331" s="8">
        <v>0</v>
      </c>
      <c r="O1331" s="8">
        <v>54000</v>
      </c>
      <c r="P1331" s="8">
        <v>5000</v>
      </c>
      <c r="Q1331" s="8">
        <v>80000</v>
      </c>
      <c r="R1331" s="8">
        <v>15000</v>
      </c>
      <c r="S1331" s="8">
        <v>46000</v>
      </c>
      <c r="T1331" s="8">
        <v>27000</v>
      </c>
      <c r="V1331" t="s">
        <v>109</v>
      </c>
      <c r="W1331" s="8">
        <f t="shared" si="1213"/>
        <v>67</v>
      </c>
      <c r="X1331" s="8">
        <f t="shared" si="1199"/>
        <v>67</v>
      </c>
      <c r="Y1331" s="8">
        <f t="shared" si="1200"/>
        <v>1193000</v>
      </c>
      <c r="Z1331" s="8">
        <f t="shared" si="1201"/>
        <v>1066000</v>
      </c>
      <c r="AA1331" s="8">
        <f t="shared" si="1202"/>
        <v>597000</v>
      </c>
      <c r="AB1331" s="8">
        <f t="shared" si="1203"/>
        <v>597000</v>
      </c>
      <c r="AC1331" s="8">
        <f t="shared" si="1204"/>
        <v>385000</v>
      </c>
      <c r="AD1331" s="8">
        <f t="shared" si="1205"/>
        <v>8000</v>
      </c>
      <c r="AE1331" s="8">
        <f t="shared" si="1206"/>
        <v>0</v>
      </c>
      <c r="AF1331" s="8">
        <f t="shared" si="1207"/>
        <v>115000</v>
      </c>
      <c r="AG1331" s="8">
        <f t="shared" si="1208"/>
        <v>8000</v>
      </c>
      <c r="AH1331" s="8">
        <f t="shared" si="1209"/>
        <v>128000</v>
      </c>
      <c r="AI1331" s="8">
        <f t="shared" si="1210"/>
        <v>34000</v>
      </c>
      <c r="AJ1331" s="8">
        <f t="shared" si="1211"/>
        <v>92000</v>
      </c>
      <c r="AK1331" s="8">
        <f t="shared" si="1212"/>
        <v>84000</v>
      </c>
    </row>
    <row r="1332" spans="1:37" ht="16" x14ac:dyDescent="0.2">
      <c r="A1332" s="7" t="s">
        <v>794</v>
      </c>
      <c r="B1332" s="7" t="s">
        <v>793</v>
      </c>
      <c r="C1332" s="7" t="s">
        <v>777</v>
      </c>
      <c r="D1332" s="7" t="s">
        <v>786</v>
      </c>
      <c r="E1332" s="8">
        <v>2019</v>
      </c>
      <c r="F1332" s="8">
        <v>9</v>
      </c>
      <c r="G1332" s="8">
        <v>9</v>
      </c>
      <c r="H1332" s="8">
        <v>501000</v>
      </c>
      <c r="I1332" s="8">
        <v>471000</v>
      </c>
      <c r="J1332" s="8">
        <v>226000</v>
      </c>
      <c r="K1332" s="8">
        <v>226000</v>
      </c>
      <c r="L1332" s="8">
        <v>219000</v>
      </c>
      <c r="M1332" s="8">
        <v>4000</v>
      </c>
      <c r="N1332" s="8">
        <v>0</v>
      </c>
      <c r="O1332" s="8">
        <v>47000</v>
      </c>
      <c r="P1332" s="8">
        <v>8000</v>
      </c>
      <c r="Q1332" s="8">
        <v>98000</v>
      </c>
      <c r="R1332" s="8">
        <v>14000</v>
      </c>
      <c r="S1332" s="8">
        <v>48000</v>
      </c>
      <c r="T1332" s="8">
        <v>26000</v>
      </c>
      <c r="V1332" t="s">
        <v>109</v>
      </c>
      <c r="W1332" s="8">
        <f t="shared" si="1213"/>
        <v>58</v>
      </c>
      <c r="X1332" s="8">
        <f t="shared" si="1199"/>
        <v>58</v>
      </c>
      <c r="Y1332" s="8">
        <f t="shared" si="1200"/>
        <v>1171000</v>
      </c>
      <c r="Z1332" s="8">
        <f t="shared" si="1201"/>
        <v>1132000</v>
      </c>
      <c r="AA1332" s="8">
        <f t="shared" si="1202"/>
        <v>622000</v>
      </c>
      <c r="AB1332" s="8">
        <f t="shared" si="1203"/>
        <v>622000</v>
      </c>
      <c r="AC1332" s="8">
        <f t="shared" si="1204"/>
        <v>426000</v>
      </c>
      <c r="AD1332" s="8">
        <f t="shared" si="1205"/>
        <v>8000</v>
      </c>
      <c r="AE1332" s="8">
        <f t="shared" si="1206"/>
        <v>0</v>
      </c>
      <c r="AF1332" s="8">
        <f t="shared" si="1207"/>
        <v>111000</v>
      </c>
      <c r="AG1332" s="8">
        <f t="shared" si="1208"/>
        <v>14000</v>
      </c>
      <c r="AH1332" s="8">
        <f t="shared" si="1209"/>
        <v>164000</v>
      </c>
      <c r="AI1332" s="8">
        <f t="shared" si="1210"/>
        <v>34000</v>
      </c>
      <c r="AJ1332" s="8">
        <f t="shared" si="1211"/>
        <v>95000</v>
      </c>
      <c r="AK1332" s="8">
        <f t="shared" si="1212"/>
        <v>84000</v>
      </c>
    </row>
    <row r="1333" spans="1:37" ht="16" x14ac:dyDescent="0.2">
      <c r="A1333" s="7" t="s">
        <v>794</v>
      </c>
      <c r="B1333" s="7" t="s">
        <v>793</v>
      </c>
      <c r="C1333" s="7" t="s">
        <v>777</v>
      </c>
      <c r="D1333" s="7" t="s">
        <v>786</v>
      </c>
      <c r="E1333" s="8">
        <v>2020</v>
      </c>
      <c r="F1333" s="8">
        <v>11</v>
      </c>
      <c r="G1333" s="8">
        <v>11</v>
      </c>
      <c r="H1333" s="8">
        <v>496000</v>
      </c>
      <c r="I1333" s="8">
        <v>451000</v>
      </c>
      <c r="J1333" s="8">
        <v>222000</v>
      </c>
      <c r="K1333" s="8">
        <v>222000</v>
      </c>
      <c r="L1333" s="8">
        <v>204000</v>
      </c>
      <c r="M1333" s="8">
        <v>0</v>
      </c>
      <c r="N1333" s="8">
        <v>0</v>
      </c>
      <c r="O1333" s="8">
        <v>51000</v>
      </c>
      <c r="P1333" s="8">
        <v>9000</v>
      </c>
      <c r="Q1333" s="8">
        <v>80000</v>
      </c>
      <c r="R1333" s="8">
        <v>14000</v>
      </c>
      <c r="S1333" s="8">
        <v>50000</v>
      </c>
      <c r="T1333" s="8">
        <v>25000</v>
      </c>
      <c r="V1333" t="s">
        <v>109</v>
      </c>
      <c r="W1333" s="8">
        <f t="shared" si="1213"/>
        <v>60</v>
      </c>
      <c r="X1333" s="8">
        <f t="shared" si="1199"/>
        <v>60</v>
      </c>
      <c r="Y1333" s="8">
        <f t="shared" si="1200"/>
        <v>1142000</v>
      </c>
      <c r="Z1333" s="8">
        <f t="shared" si="1201"/>
        <v>1092000</v>
      </c>
      <c r="AA1333" s="8">
        <f t="shared" si="1202"/>
        <v>616000</v>
      </c>
      <c r="AB1333" s="8">
        <f t="shared" si="1203"/>
        <v>616000</v>
      </c>
      <c r="AC1333" s="8">
        <f t="shared" si="1204"/>
        <v>400000</v>
      </c>
      <c r="AD1333" s="8">
        <f t="shared" si="1205"/>
        <v>4000</v>
      </c>
      <c r="AE1333" s="8">
        <f t="shared" si="1206"/>
        <v>0</v>
      </c>
      <c r="AF1333" s="8">
        <f t="shared" si="1207"/>
        <v>113000</v>
      </c>
      <c r="AG1333" s="8">
        <f t="shared" si="1208"/>
        <v>15000</v>
      </c>
      <c r="AH1333" s="8">
        <f t="shared" si="1209"/>
        <v>133000</v>
      </c>
      <c r="AI1333" s="8">
        <f t="shared" si="1210"/>
        <v>35000</v>
      </c>
      <c r="AJ1333" s="8">
        <f t="shared" si="1211"/>
        <v>100000</v>
      </c>
      <c r="AK1333" s="8">
        <f t="shared" si="1212"/>
        <v>76000</v>
      </c>
    </row>
    <row r="1334" spans="1:37" ht="16" x14ac:dyDescent="0.2">
      <c r="A1334" s="7" t="s">
        <v>794</v>
      </c>
      <c r="B1334" s="7" t="s">
        <v>793</v>
      </c>
      <c r="C1334" s="7" t="s">
        <v>777</v>
      </c>
      <c r="D1334" s="7" t="s">
        <v>786</v>
      </c>
      <c r="E1334" s="8">
        <v>2021</v>
      </c>
      <c r="F1334" s="8">
        <v>8</v>
      </c>
      <c r="G1334" s="8">
        <v>8</v>
      </c>
      <c r="H1334" s="8">
        <v>496000</v>
      </c>
      <c r="I1334" s="8">
        <v>432000</v>
      </c>
      <c r="J1334" s="8">
        <v>208000</v>
      </c>
      <c r="K1334" s="8">
        <v>208000</v>
      </c>
      <c r="L1334" s="8">
        <v>196000</v>
      </c>
      <c r="M1334" s="8">
        <v>3000</v>
      </c>
      <c r="N1334" s="8">
        <v>0</v>
      </c>
      <c r="O1334" s="8">
        <v>57000</v>
      </c>
      <c r="P1334" s="8">
        <v>11000</v>
      </c>
      <c r="Q1334" s="8">
        <v>59000</v>
      </c>
      <c r="R1334" s="8">
        <v>13000</v>
      </c>
      <c r="S1334" s="8">
        <v>53000</v>
      </c>
      <c r="T1334" s="8">
        <v>28000</v>
      </c>
      <c r="V1334" t="s">
        <v>109</v>
      </c>
      <c r="W1334" s="8">
        <f t="shared" si="1213"/>
        <v>44</v>
      </c>
      <c r="X1334" s="8">
        <f t="shared" si="1199"/>
        <v>44</v>
      </c>
      <c r="Y1334" s="8">
        <f t="shared" si="1200"/>
        <v>1198000</v>
      </c>
      <c r="Z1334" s="8">
        <f t="shared" si="1201"/>
        <v>1128000</v>
      </c>
      <c r="AA1334" s="8">
        <f t="shared" si="1202"/>
        <v>646000</v>
      </c>
      <c r="AB1334" s="8">
        <f t="shared" si="1203"/>
        <v>646000</v>
      </c>
      <c r="AC1334" s="8">
        <f t="shared" si="1204"/>
        <v>396000</v>
      </c>
      <c r="AD1334" s="8">
        <f t="shared" si="1205"/>
        <v>5000</v>
      </c>
      <c r="AE1334" s="8">
        <f t="shared" si="1206"/>
        <v>0</v>
      </c>
      <c r="AF1334" s="8">
        <f t="shared" si="1207"/>
        <v>125000</v>
      </c>
      <c r="AG1334" s="8">
        <f t="shared" si="1208"/>
        <v>18000</v>
      </c>
      <c r="AH1334" s="8">
        <f t="shared" si="1209"/>
        <v>105000</v>
      </c>
      <c r="AI1334" s="8">
        <f t="shared" si="1210"/>
        <v>36000</v>
      </c>
      <c r="AJ1334" s="8">
        <f t="shared" si="1211"/>
        <v>107000</v>
      </c>
      <c r="AK1334" s="8">
        <f t="shared" si="1212"/>
        <v>86000</v>
      </c>
    </row>
    <row r="1335" spans="1:37" ht="16" x14ac:dyDescent="0.2">
      <c r="A1335" s="7" t="s">
        <v>794</v>
      </c>
      <c r="B1335" s="7" t="s">
        <v>793</v>
      </c>
      <c r="C1335" s="7" t="s">
        <v>777</v>
      </c>
      <c r="D1335" s="7" t="s">
        <v>786</v>
      </c>
      <c r="E1335" s="8">
        <v>2022</v>
      </c>
      <c r="F1335" s="8">
        <v>11</v>
      </c>
      <c r="G1335" s="8">
        <v>11</v>
      </c>
      <c r="H1335" s="8">
        <v>510000</v>
      </c>
      <c r="I1335" s="8">
        <v>441000</v>
      </c>
      <c r="J1335" s="8">
        <v>215000</v>
      </c>
      <c r="K1335" s="8">
        <v>215000</v>
      </c>
      <c r="L1335" s="8">
        <v>201000</v>
      </c>
      <c r="M1335" s="8">
        <v>2000</v>
      </c>
      <c r="N1335" s="8">
        <v>0</v>
      </c>
      <c r="O1335" s="8">
        <v>66000</v>
      </c>
      <c r="P1335" s="8">
        <v>5000</v>
      </c>
      <c r="Q1335" s="8">
        <v>60000</v>
      </c>
      <c r="R1335" s="8">
        <v>17000</v>
      </c>
      <c r="S1335" s="8">
        <v>51000</v>
      </c>
      <c r="T1335" s="8">
        <v>25000</v>
      </c>
      <c r="V1335" t="s">
        <v>109</v>
      </c>
      <c r="W1335" s="8">
        <f>SUM(F1327,F1335)</f>
        <v>54</v>
      </c>
      <c r="X1335" s="8">
        <f t="shared" si="1199"/>
        <v>54</v>
      </c>
      <c r="Y1335" s="8">
        <f t="shared" si="1200"/>
        <v>1198000</v>
      </c>
      <c r="Z1335" s="8">
        <f t="shared" si="1201"/>
        <v>1120000</v>
      </c>
      <c r="AA1335" s="8">
        <f t="shared" si="1202"/>
        <v>649000</v>
      </c>
      <c r="AB1335" s="8">
        <f t="shared" si="1203"/>
        <v>649000</v>
      </c>
      <c r="AC1335" s="8">
        <f t="shared" si="1204"/>
        <v>388000</v>
      </c>
      <c r="AD1335" s="8">
        <f t="shared" si="1205"/>
        <v>4000</v>
      </c>
      <c r="AE1335" s="8">
        <f t="shared" si="1206"/>
        <v>0</v>
      </c>
      <c r="AF1335" s="8">
        <f t="shared" si="1207"/>
        <v>138000</v>
      </c>
      <c r="AG1335" s="8">
        <f t="shared" si="1208"/>
        <v>8000</v>
      </c>
      <c r="AH1335" s="8">
        <f t="shared" si="1209"/>
        <v>95000</v>
      </c>
      <c r="AI1335" s="8">
        <f t="shared" si="1210"/>
        <v>41000</v>
      </c>
      <c r="AJ1335" s="8">
        <f t="shared" si="1211"/>
        <v>102000</v>
      </c>
      <c r="AK1335" s="8">
        <f t="shared" si="1212"/>
        <v>83000</v>
      </c>
    </row>
    <row r="1336" spans="1:37" x14ac:dyDescent="0.2">
      <c r="A1336" s="7" t="s">
        <v>792</v>
      </c>
      <c r="B1336" s="7" t="s">
        <v>791</v>
      </c>
      <c r="C1336" s="7" t="s">
        <v>777</v>
      </c>
      <c r="D1336" s="7" t="s">
        <v>786</v>
      </c>
      <c r="E1336" s="8">
        <v>2015</v>
      </c>
      <c r="F1336" s="8">
        <v>598</v>
      </c>
      <c r="G1336" s="8">
        <v>598</v>
      </c>
      <c r="H1336" s="8">
        <v>7617000</v>
      </c>
      <c r="I1336" s="8">
        <v>7200000</v>
      </c>
      <c r="J1336" s="8">
        <v>4453000</v>
      </c>
      <c r="K1336" s="8">
        <v>4453000</v>
      </c>
      <c r="L1336" s="8">
        <v>2676000</v>
      </c>
      <c r="M1336" s="8">
        <v>328000</v>
      </c>
      <c r="N1336" s="8">
        <v>562000</v>
      </c>
      <c r="O1336" s="8">
        <v>287000</v>
      </c>
      <c r="P1336" s="8">
        <v>382000</v>
      </c>
      <c r="Q1336" s="8">
        <v>589000</v>
      </c>
      <c r="R1336" s="8">
        <v>136000</v>
      </c>
      <c r="S1336" s="8">
        <v>392000</v>
      </c>
      <c r="T1336" s="8">
        <v>71000</v>
      </c>
    </row>
    <row r="1337" spans="1:37" x14ac:dyDescent="0.2">
      <c r="A1337" s="7" t="s">
        <v>792</v>
      </c>
      <c r="B1337" s="7" t="s">
        <v>791</v>
      </c>
      <c r="C1337" s="7" t="s">
        <v>777</v>
      </c>
      <c r="D1337" s="7" t="s">
        <v>786</v>
      </c>
      <c r="E1337" s="8">
        <v>2016</v>
      </c>
      <c r="F1337" s="8">
        <v>586</v>
      </c>
      <c r="G1337" s="8">
        <v>586</v>
      </c>
      <c r="H1337" s="8">
        <v>7487000</v>
      </c>
      <c r="I1337" s="8">
        <v>7180000</v>
      </c>
      <c r="J1337" s="8">
        <v>4347000</v>
      </c>
      <c r="K1337" s="8">
        <v>4347000</v>
      </c>
      <c r="L1337" s="8">
        <v>2797000</v>
      </c>
      <c r="M1337" s="8">
        <v>318000</v>
      </c>
      <c r="N1337" s="8">
        <v>502000</v>
      </c>
      <c r="O1337" s="8">
        <v>291000</v>
      </c>
      <c r="P1337" s="8">
        <v>436000</v>
      </c>
      <c r="Q1337" s="8">
        <v>701000</v>
      </c>
      <c r="R1337" s="8">
        <v>130000</v>
      </c>
      <c r="S1337" s="8">
        <v>419000</v>
      </c>
      <c r="T1337" s="8">
        <v>36000</v>
      </c>
    </row>
    <row r="1338" spans="1:37" x14ac:dyDescent="0.2">
      <c r="A1338" s="7" t="s">
        <v>792</v>
      </c>
      <c r="B1338" s="7" t="s">
        <v>791</v>
      </c>
      <c r="C1338" s="7" t="s">
        <v>777</v>
      </c>
      <c r="D1338" s="7" t="s">
        <v>786</v>
      </c>
      <c r="E1338" s="8">
        <v>2017</v>
      </c>
      <c r="F1338" s="8">
        <v>577</v>
      </c>
      <c r="G1338" s="8">
        <v>577</v>
      </c>
      <c r="H1338" s="8">
        <v>7596000</v>
      </c>
      <c r="I1338" s="8">
        <v>7311000</v>
      </c>
      <c r="J1338" s="8">
        <v>4238000</v>
      </c>
      <c r="K1338" s="8">
        <v>4238000</v>
      </c>
      <c r="L1338" s="8">
        <v>3012000</v>
      </c>
      <c r="M1338" s="8">
        <v>429000</v>
      </c>
      <c r="N1338" s="8">
        <v>423000</v>
      </c>
      <c r="O1338" s="8">
        <v>342000</v>
      </c>
      <c r="P1338" s="8">
        <v>404000</v>
      </c>
      <c r="Q1338" s="8">
        <v>778000</v>
      </c>
      <c r="R1338" s="8">
        <v>113000</v>
      </c>
      <c r="S1338" s="8">
        <v>523000</v>
      </c>
      <c r="T1338" s="8">
        <v>61000</v>
      </c>
    </row>
    <row r="1339" spans="1:37" x14ac:dyDescent="0.2">
      <c r="A1339" s="7" t="s">
        <v>792</v>
      </c>
      <c r="B1339" s="7" t="s">
        <v>791</v>
      </c>
      <c r="C1339" s="7" t="s">
        <v>777</v>
      </c>
      <c r="D1339" s="7" t="s">
        <v>786</v>
      </c>
      <c r="E1339" s="8">
        <v>2018</v>
      </c>
      <c r="F1339" s="8">
        <v>543</v>
      </c>
      <c r="G1339" s="8">
        <v>543</v>
      </c>
      <c r="H1339" s="8">
        <v>7696000</v>
      </c>
      <c r="I1339" s="8">
        <v>7347000</v>
      </c>
      <c r="J1339" s="8">
        <v>4399000</v>
      </c>
      <c r="K1339" s="8">
        <v>4399000</v>
      </c>
      <c r="L1339" s="8">
        <v>2744000</v>
      </c>
      <c r="M1339" s="8">
        <v>362000</v>
      </c>
      <c r="N1339" s="8">
        <v>289000</v>
      </c>
      <c r="O1339" s="8">
        <v>332000</v>
      </c>
      <c r="P1339" s="8">
        <v>441000</v>
      </c>
      <c r="Q1339" s="8">
        <v>718000</v>
      </c>
      <c r="R1339" s="8">
        <v>109000</v>
      </c>
      <c r="S1339" s="8">
        <v>493000</v>
      </c>
      <c r="T1339" s="8">
        <v>204000</v>
      </c>
    </row>
    <row r="1340" spans="1:37" x14ac:dyDescent="0.2">
      <c r="A1340" s="7" t="s">
        <v>792</v>
      </c>
      <c r="B1340" s="7" t="s">
        <v>791</v>
      </c>
      <c r="C1340" s="7" t="s">
        <v>777</v>
      </c>
      <c r="D1340" s="7" t="s">
        <v>786</v>
      </c>
      <c r="E1340" s="8">
        <v>2019</v>
      </c>
      <c r="F1340" s="8">
        <v>547</v>
      </c>
      <c r="G1340" s="8">
        <v>547</v>
      </c>
      <c r="H1340" s="8">
        <v>7865000</v>
      </c>
      <c r="I1340" s="8">
        <v>7239000</v>
      </c>
      <c r="J1340" s="8">
        <v>4404000</v>
      </c>
      <c r="K1340" s="8">
        <v>4404000</v>
      </c>
      <c r="L1340" s="8">
        <v>2701000</v>
      </c>
      <c r="M1340" s="8">
        <v>366000</v>
      </c>
      <c r="N1340" s="8">
        <v>309000</v>
      </c>
      <c r="O1340" s="8">
        <v>330000</v>
      </c>
      <c r="P1340" s="8">
        <v>470000</v>
      </c>
      <c r="Q1340" s="8">
        <v>752000</v>
      </c>
      <c r="R1340" s="8">
        <v>110000</v>
      </c>
      <c r="S1340" s="8">
        <v>364000</v>
      </c>
      <c r="T1340" s="8">
        <v>134000</v>
      </c>
    </row>
    <row r="1341" spans="1:37" x14ac:dyDescent="0.2">
      <c r="A1341" s="7" t="s">
        <v>792</v>
      </c>
      <c r="B1341" s="7" t="s">
        <v>791</v>
      </c>
      <c r="C1341" s="7" t="s">
        <v>777</v>
      </c>
      <c r="D1341" s="7" t="s">
        <v>786</v>
      </c>
      <c r="E1341" s="8">
        <v>2020</v>
      </c>
      <c r="F1341" s="8">
        <v>579</v>
      </c>
      <c r="G1341" s="8">
        <v>579</v>
      </c>
      <c r="H1341" s="8">
        <v>7366000</v>
      </c>
      <c r="I1341" s="8">
        <v>7078000</v>
      </c>
      <c r="J1341" s="8">
        <v>4446000</v>
      </c>
      <c r="K1341" s="8">
        <v>4446000</v>
      </c>
      <c r="L1341" s="8">
        <v>2509000</v>
      </c>
      <c r="M1341" s="8">
        <v>414000</v>
      </c>
      <c r="N1341" s="8">
        <v>231000</v>
      </c>
      <c r="O1341" s="8">
        <v>255000</v>
      </c>
      <c r="P1341" s="8">
        <v>469000</v>
      </c>
      <c r="Q1341" s="8">
        <v>685000</v>
      </c>
      <c r="R1341" s="8">
        <v>89000</v>
      </c>
      <c r="S1341" s="8">
        <v>366000</v>
      </c>
      <c r="T1341" s="8">
        <v>123000</v>
      </c>
    </row>
    <row r="1342" spans="1:37" x14ac:dyDescent="0.2">
      <c r="A1342" s="7" t="s">
        <v>792</v>
      </c>
      <c r="B1342" s="7" t="s">
        <v>791</v>
      </c>
      <c r="C1342" s="7" t="s">
        <v>777</v>
      </c>
      <c r="D1342" s="7" t="s">
        <v>786</v>
      </c>
      <c r="E1342" s="8">
        <v>2021</v>
      </c>
      <c r="F1342" s="8">
        <v>502</v>
      </c>
      <c r="G1342" s="8">
        <v>502</v>
      </c>
      <c r="H1342" s="8">
        <v>8422000</v>
      </c>
      <c r="I1342" s="8">
        <v>7836000</v>
      </c>
      <c r="J1342" s="8">
        <v>4909000</v>
      </c>
      <c r="K1342" s="8">
        <v>4909000</v>
      </c>
      <c r="L1342" s="8">
        <v>2807000</v>
      </c>
      <c r="M1342" s="8">
        <v>449000</v>
      </c>
      <c r="N1342" s="8">
        <v>287000</v>
      </c>
      <c r="O1342" s="8">
        <v>294000</v>
      </c>
      <c r="P1342" s="8">
        <v>422000</v>
      </c>
      <c r="Q1342" s="8">
        <v>806000</v>
      </c>
      <c r="R1342" s="8">
        <v>74000</v>
      </c>
      <c r="S1342" s="8">
        <v>475000</v>
      </c>
      <c r="T1342" s="8">
        <v>120000</v>
      </c>
    </row>
    <row r="1343" spans="1:37" x14ac:dyDescent="0.2">
      <c r="A1343" s="7" t="s">
        <v>792</v>
      </c>
      <c r="B1343" s="7" t="s">
        <v>791</v>
      </c>
      <c r="C1343" s="7" t="s">
        <v>777</v>
      </c>
      <c r="D1343" s="7" t="s">
        <v>786</v>
      </c>
      <c r="E1343" s="8">
        <v>2022</v>
      </c>
      <c r="F1343" s="8">
        <v>528</v>
      </c>
      <c r="G1343" s="8">
        <v>528</v>
      </c>
      <c r="H1343" s="8">
        <v>8711000</v>
      </c>
      <c r="I1343" s="8">
        <v>8298000</v>
      </c>
      <c r="J1343" s="8">
        <v>4729000</v>
      </c>
      <c r="K1343" s="8">
        <v>4729000</v>
      </c>
      <c r="L1343" s="8">
        <v>3406000</v>
      </c>
      <c r="M1343" s="8">
        <v>958000</v>
      </c>
      <c r="N1343" s="8">
        <v>284000</v>
      </c>
      <c r="O1343" s="8">
        <v>320000</v>
      </c>
      <c r="P1343" s="8">
        <v>483000</v>
      </c>
      <c r="Q1343" s="8">
        <v>843000</v>
      </c>
      <c r="R1343" s="8">
        <v>60000</v>
      </c>
      <c r="S1343" s="8">
        <v>458000</v>
      </c>
      <c r="T1343" s="8">
        <v>163000</v>
      </c>
    </row>
    <row r="1344" spans="1:37" ht="16" x14ac:dyDescent="0.2">
      <c r="A1344" s="7" t="s">
        <v>790</v>
      </c>
      <c r="B1344" s="7" t="s">
        <v>789</v>
      </c>
      <c r="C1344" s="7" t="s">
        <v>777</v>
      </c>
      <c r="D1344" s="7" t="s">
        <v>786</v>
      </c>
      <c r="E1344" s="8">
        <v>2015</v>
      </c>
      <c r="F1344" s="8">
        <v>232</v>
      </c>
      <c r="G1344" s="8">
        <v>232</v>
      </c>
      <c r="H1344" s="8">
        <v>3282000</v>
      </c>
      <c r="I1344" s="8">
        <v>3037000</v>
      </c>
      <c r="J1344" s="8">
        <v>1578000</v>
      </c>
      <c r="K1344" s="8">
        <v>1578000</v>
      </c>
      <c r="L1344" s="8">
        <v>1097000</v>
      </c>
      <c r="M1344" s="8">
        <v>108000</v>
      </c>
      <c r="N1344" s="8">
        <v>100000</v>
      </c>
      <c r="O1344" s="8">
        <v>94000</v>
      </c>
      <c r="P1344" s="8">
        <v>158000</v>
      </c>
      <c r="Q1344" s="8">
        <v>345000</v>
      </c>
      <c r="R1344" s="8">
        <v>81000</v>
      </c>
      <c r="S1344" s="8">
        <v>211000</v>
      </c>
      <c r="T1344" s="8">
        <v>362000</v>
      </c>
      <c r="V1344" t="s">
        <v>269</v>
      </c>
      <c r="W1344" s="8">
        <f>SUM(F1336,F1344)</f>
        <v>830</v>
      </c>
      <c r="X1344" s="8">
        <f t="shared" ref="X1344:X1351" si="1214">SUM(G1336,G1344)</f>
        <v>830</v>
      </c>
      <c r="Y1344" s="8">
        <f t="shared" ref="Y1344:Y1351" si="1215">SUM(H1336,H1344)</f>
        <v>10899000</v>
      </c>
      <c r="Z1344" s="8">
        <f t="shared" ref="Z1344:Z1351" si="1216">SUM(I1336,I1344)</f>
        <v>10237000</v>
      </c>
      <c r="AA1344" s="8">
        <f t="shared" ref="AA1344:AA1351" si="1217">SUM(J1336,J1344)</f>
        <v>6031000</v>
      </c>
      <c r="AB1344" s="8">
        <f t="shared" ref="AB1344:AB1351" si="1218">SUM(K1336,K1344)</f>
        <v>6031000</v>
      </c>
      <c r="AC1344" s="8">
        <f t="shared" ref="AC1344:AC1351" si="1219">SUM(L1336,L1344)</f>
        <v>3773000</v>
      </c>
      <c r="AD1344" s="8">
        <f t="shared" ref="AD1344:AD1351" si="1220">SUM(M1336,M1344)</f>
        <v>436000</v>
      </c>
      <c r="AE1344" s="8">
        <f t="shared" ref="AE1344:AE1351" si="1221">SUM(N1336,N1344)</f>
        <v>662000</v>
      </c>
      <c r="AF1344" s="8">
        <f t="shared" ref="AF1344:AF1351" si="1222">SUM(O1336,O1344)</f>
        <v>381000</v>
      </c>
      <c r="AG1344" s="8">
        <f t="shared" ref="AG1344:AG1351" si="1223">SUM(P1336,P1344)</f>
        <v>540000</v>
      </c>
      <c r="AH1344" s="8">
        <f t="shared" ref="AH1344:AH1351" si="1224">SUM(Q1336,Q1344)</f>
        <v>934000</v>
      </c>
      <c r="AI1344" s="8">
        <f t="shared" ref="AI1344:AI1351" si="1225">SUM(R1336,R1344)</f>
        <v>217000</v>
      </c>
      <c r="AJ1344" s="8">
        <f t="shared" ref="AJ1344:AJ1351" si="1226">SUM(S1336,S1344)</f>
        <v>603000</v>
      </c>
      <c r="AK1344" s="8">
        <f t="shared" ref="AK1344:AK1351" si="1227">SUM(T1336,T1344)</f>
        <v>433000</v>
      </c>
    </row>
    <row r="1345" spans="1:37" ht="16" x14ac:dyDescent="0.2">
      <c r="A1345" s="7" t="s">
        <v>790</v>
      </c>
      <c r="B1345" s="7" t="s">
        <v>789</v>
      </c>
      <c r="C1345" s="7" t="s">
        <v>777</v>
      </c>
      <c r="D1345" s="7" t="s">
        <v>786</v>
      </c>
      <c r="E1345" s="8">
        <v>2016</v>
      </c>
      <c r="F1345" s="8">
        <v>217</v>
      </c>
      <c r="G1345" s="8">
        <v>217</v>
      </c>
      <c r="H1345" s="8">
        <v>3494000</v>
      </c>
      <c r="I1345" s="8">
        <v>3174000</v>
      </c>
      <c r="J1345" s="8">
        <v>1584000</v>
      </c>
      <c r="K1345" s="8">
        <v>1584000</v>
      </c>
      <c r="L1345" s="8">
        <v>1158000</v>
      </c>
      <c r="M1345" s="8">
        <v>111000</v>
      </c>
      <c r="N1345" s="8">
        <v>3000</v>
      </c>
      <c r="O1345" s="8">
        <v>97000</v>
      </c>
      <c r="P1345" s="8">
        <v>192000</v>
      </c>
      <c r="Q1345" s="8">
        <v>406000</v>
      </c>
      <c r="R1345" s="8">
        <v>119000</v>
      </c>
      <c r="S1345" s="8">
        <v>230000</v>
      </c>
      <c r="T1345" s="8">
        <v>432000</v>
      </c>
      <c r="V1345" t="s">
        <v>269</v>
      </c>
      <c r="W1345" s="8">
        <f t="shared" ref="W1345:W1350" si="1228">SUM(F1337,F1345)</f>
        <v>803</v>
      </c>
      <c r="X1345" s="8">
        <f t="shared" si="1214"/>
        <v>803</v>
      </c>
      <c r="Y1345" s="8">
        <f t="shared" si="1215"/>
        <v>10981000</v>
      </c>
      <c r="Z1345" s="8">
        <f t="shared" si="1216"/>
        <v>10354000</v>
      </c>
      <c r="AA1345" s="8">
        <f t="shared" si="1217"/>
        <v>5931000</v>
      </c>
      <c r="AB1345" s="8">
        <f t="shared" si="1218"/>
        <v>5931000</v>
      </c>
      <c r="AC1345" s="8">
        <f t="shared" si="1219"/>
        <v>3955000</v>
      </c>
      <c r="AD1345" s="8">
        <f t="shared" si="1220"/>
        <v>429000</v>
      </c>
      <c r="AE1345" s="8">
        <f t="shared" si="1221"/>
        <v>505000</v>
      </c>
      <c r="AF1345" s="8">
        <f t="shared" si="1222"/>
        <v>388000</v>
      </c>
      <c r="AG1345" s="8">
        <f t="shared" si="1223"/>
        <v>628000</v>
      </c>
      <c r="AH1345" s="8">
        <f t="shared" si="1224"/>
        <v>1107000</v>
      </c>
      <c r="AI1345" s="8">
        <f t="shared" si="1225"/>
        <v>249000</v>
      </c>
      <c r="AJ1345" s="8">
        <f t="shared" si="1226"/>
        <v>649000</v>
      </c>
      <c r="AK1345" s="8">
        <f t="shared" si="1227"/>
        <v>468000</v>
      </c>
    </row>
    <row r="1346" spans="1:37" ht="16" x14ac:dyDescent="0.2">
      <c r="A1346" s="7" t="s">
        <v>790</v>
      </c>
      <c r="B1346" s="7" t="s">
        <v>789</v>
      </c>
      <c r="C1346" s="7" t="s">
        <v>777</v>
      </c>
      <c r="D1346" s="7" t="s">
        <v>786</v>
      </c>
      <c r="E1346" s="8">
        <v>2017</v>
      </c>
      <c r="F1346" s="8">
        <v>224</v>
      </c>
      <c r="G1346" s="8">
        <v>224</v>
      </c>
      <c r="H1346" s="8">
        <v>3703000</v>
      </c>
      <c r="I1346" s="8">
        <v>3472000</v>
      </c>
      <c r="J1346" s="8">
        <v>1695000</v>
      </c>
      <c r="K1346" s="8">
        <v>1695000</v>
      </c>
      <c r="L1346" s="8">
        <v>1350000</v>
      </c>
      <c r="M1346" s="8">
        <v>115000</v>
      </c>
      <c r="N1346" s="8">
        <v>35000</v>
      </c>
      <c r="O1346" s="8">
        <v>119000</v>
      </c>
      <c r="P1346" s="8">
        <v>217000</v>
      </c>
      <c r="Q1346" s="8">
        <v>456000</v>
      </c>
      <c r="R1346" s="8">
        <v>168000</v>
      </c>
      <c r="S1346" s="8">
        <v>240000</v>
      </c>
      <c r="T1346" s="8">
        <v>427000</v>
      </c>
      <c r="V1346" t="s">
        <v>269</v>
      </c>
      <c r="W1346" s="8">
        <f t="shared" si="1228"/>
        <v>801</v>
      </c>
      <c r="X1346" s="8">
        <f t="shared" si="1214"/>
        <v>801</v>
      </c>
      <c r="Y1346" s="8">
        <f t="shared" si="1215"/>
        <v>11299000</v>
      </c>
      <c r="Z1346" s="8">
        <f t="shared" si="1216"/>
        <v>10783000</v>
      </c>
      <c r="AA1346" s="8">
        <f t="shared" si="1217"/>
        <v>5933000</v>
      </c>
      <c r="AB1346" s="8">
        <f t="shared" si="1218"/>
        <v>5933000</v>
      </c>
      <c r="AC1346" s="8">
        <f t="shared" si="1219"/>
        <v>4362000</v>
      </c>
      <c r="AD1346" s="8">
        <f t="shared" si="1220"/>
        <v>544000</v>
      </c>
      <c r="AE1346" s="8">
        <f t="shared" si="1221"/>
        <v>458000</v>
      </c>
      <c r="AF1346" s="8">
        <f t="shared" si="1222"/>
        <v>461000</v>
      </c>
      <c r="AG1346" s="8">
        <f t="shared" si="1223"/>
        <v>621000</v>
      </c>
      <c r="AH1346" s="8">
        <f t="shared" si="1224"/>
        <v>1234000</v>
      </c>
      <c r="AI1346" s="8">
        <f t="shared" si="1225"/>
        <v>281000</v>
      </c>
      <c r="AJ1346" s="8">
        <f t="shared" si="1226"/>
        <v>763000</v>
      </c>
      <c r="AK1346" s="8">
        <f t="shared" si="1227"/>
        <v>488000</v>
      </c>
    </row>
    <row r="1347" spans="1:37" ht="16" x14ac:dyDescent="0.2">
      <c r="A1347" s="7" t="s">
        <v>790</v>
      </c>
      <c r="B1347" s="7" t="s">
        <v>789</v>
      </c>
      <c r="C1347" s="7" t="s">
        <v>777</v>
      </c>
      <c r="D1347" s="7" t="s">
        <v>786</v>
      </c>
      <c r="E1347" s="8">
        <v>2018</v>
      </c>
      <c r="F1347" s="8">
        <v>216</v>
      </c>
      <c r="G1347" s="8">
        <v>216</v>
      </c>
      <c r="H1347" s="8">
        <v>3662000</v>
      </c>
      <c r="I1347" s="8">
        <v>3426000</v>
      </c>
      <c r="J1347" s="8">
        <v>1730000</v>
      </c>
      <c r="K1347" s="8">
        <v>1730000</v>
      </c>
      <c r="L1347" s="8">
        <v>1229000</v>
      </c>
      <c r="M1347" s="8">
        <v>119000</v>
      </c>
      <c r="N1347" s="8">
        <v>26000</v>
      </c>
      <c r="O1347" s="8">
        <v>113000</v>
      </c>
      <c r="P1347" s="8">
        <v>188000</v>
      </c>
      <c r="Q1347" s="8">
        <v>429000</v>
      </c>
      <c r="R1347" s="8">
        <v>125000</v>
      </c>
      <c r="S1347" s="8">
        <v>229000</v>
      </c>
      <c r="T1347" s="8">
        <v>467000</v>
      </c>
      <c r="V1347" t="s">
        <v>269</v>
      </c>
      <c r="W1347" s="8">
        <f t="shared" si="1228"/>
        <v>759</v>
      </c>
      <c r="X1347" s="8">
        <f t="shared" si="1214"/>
        <v>759</v>
      </c>
      <c r="Y1347" s="8">
        <f t="shared" si="1215"/>
        <v>11358000</v>
      </c>
      <c r="Z1347" s="8">
        <f t="shared" si="1216"/>
        <v>10773000</v>
      </c>
      <c r="AA1347" s="8">
        <f t="shared" si="1217"/>
        <v>6129000</v>
      </c>
      <c r="AB1347" s="8">
        <f t="shared" si="1218"/>
        <v>6129000</v>
      </c>
      <c r="AC1347" s="8">
        <f t="shared" si="1219"/>
        <v>3973000</v>
      </c>
      <c r="AD1347" s="8">
        <f t="shared" si="1220"/>
        <v>481000</v>
      </c>
      <c r="AE1347" s="8">
        <f t="shared" si="1221"/>
        <v>315000</v>
      </c>
      <c r="AF1347" s="8">
        <f t="shared" si="1222"/>
        <v>445000</v>
      </c>
      <c r="AG1347" s="8">
        <f t="shared" si="1223"/>
        <v>629000</v>
      </c>
      <c r="AH1347" s="8">
        <f t="shared" si="1224"/>
        <v>1147000</v>
      </c>
      <c r="AI1347" s="8">
        <f t="shared" si="1225"/>
        <v>234000</v>
      </c>
      <c r="AJ1347" s="8">
        <f t="shared" si="1226"/>
        <v>722000</v>
      </c>
      <c r="AK1347" s="8">
        <f t="shared" si="1227"/>
        <v>671000</v>
      </c>
    </row>
    <row r="1348" spans="1:37" ht="16" x14ac:dyDescent="0.2">
      <c r="A1348" s="7" t="s">
        <v>790</v>
      </c>
      <c r="B1348" s="7" t="s">
        <v>789</v>
      </c>
      <c r="C1348" s="7" t="s">
        <v>777</v>
      </c>
      <c r="D1348" s="7" t="s">
        <v>786</v>
      </c>
      <c r="E1348" s="8">
        <v>2019</v>
      </c>
      <c r="F1348" s="8">
        <v>231</v>
      </c>
      <c r="G1348" s="8">
        <v>231</v>
      </c>
      <c r="H1348" s="8">
        <v>3898000</v>
      </c>
      <c r="I1348" s="8">
        <v>3583000</v>
      </c>
      <c r="J1348" s="8">
        <v>1801000</v>
      </c>
      <c r="K1348" s="8">
        <v>1801000</v>
      </c>
      <c r="L1348" s="8">
        <v>1205000</v>
      </c>
      <c r="M1348" s="8">
        <v>103000</v>
      </c>
      <c r="N1348" s="8">
        <v>50000</v>
      </c>
      <c r="O1348" s="8">
        <v>138000</v>
      </c>
      <c r="P1348" s="8">
        <v>201000</v>
      </c>
      <c r="Q1348" s="8">
        <v>417000</v>
      </c>
      <c r="R1348" s="8">
        <v>115000</v>
      </c>
      <c r="S1348" s="8">
        <v>181000</v>
      </c>
      <c r="T1348" s="8">
        <v>577000</v>
      </c>
      <c r="V1348" t="s">
        <v>269</v>
      </c>
      <c r="W1348" s="8">
        <f t="shared" si="1228"/>
        <v>778</v>
      </c>
      <c r="X1348" s="8">
        <f t="shared" si="1214"/>
        <v>778</v>
      </c>
      <c r="Y1348" s="8">
        <f t="shared" si="1215"/>
        <v>11763000</v>
      </c>
      <c r="Z1348" s="8">
        <f t="shared" si="1216"/>
        <v>10822000</v>
      </c>
      <c r="AA1348" s="8">
        <f t="shared" si="1217"/>
        <v>6205000</v>
      </c>
      <c r="AB1348" s="8">
        <f t="shared" si="1218"/>
        <v>6205000</v>
      </c>
      <c r="AC1348" s="8">
        <f t="shared" si="1219"/>
        <v>3906000</v>
      </c>
      <c r="AD1348" s="8">
        <f t="shared" si="1220"/>
        <v>469000</v>
      </c>
      <c r="AE1348" s="8">
        <f t="shared" si="1221"/>
        <v>359000</v>
      </c>
      <c r="AF1348" s="8">
        <f t="shared" si="1222"/>
        <v>468000</v>
      </c>
      <c r="AG1348" s="8">
        <f t="shared" si="1223"/>
        <v>671000</v>
      </c>
      <c r="AH1348" s="8">
        <f t="shared" si="1224"/>
        <v>1169000</v>
      </c>
      <c r="AI1348" s="8">
        <f t="shared" si="1225"/>
        <v>225000</v>
      </c>
      <c r="AJ1348" s="8">
        <f t="shared" si="1226"/>
        <v>545000</v>
      </c>
      <c r="AK1348" s="8">
        <f t="shared" si="1227"/>
        <v>711000</v>
      </c>
    </row>
    <row r="1349" spans="1:37" ht="16" x14ac:dyDescent="0.2">
      <c r="A1349" s="7" t="s">
        <v>790</v>
      </c>
      <c r="B1349" s="7" t="s">
        <v>789</v>
      </c>
      <c r="C1349" s="7" t="s">
        <v>777</v>
      </c>
      <c r="D1349" s="7" t="s">
        <v>786</v>
      </c>
      <c r="E1349" s="8">
        <v>2020</v>
      </c>
      <c r="F1349" s="8">
        <v>222</v>
      </c>
      <c r="G1349" s="8">
        <v>222</v>
      </c>
      <c r="H1349" s="8">
        <v>3480000</v>
      </c>
      <c r="I1349" s="8">
        <v>3463000</v>
      </c>
      <c r="J1349" s="8">
        <v>1671000</v>
      </c>
      <c r="K1349" s="8">
        <v>1671000</v>
      </c>
      <c r="L1349" s="8">
        <v>1252000</v>
      </c>
      <c r="M1349" s="8">
        <v>132000</v>
      </c>
      <c r="N1349" s="8">
        <v>91000</v>
      </c>
      <c r="O1349" s="8">
        <v>122000</v>
      </c>
      <c r="P1349" s="8">
        <v>241000</v>
      </c>
      <c r="Q1349" s="8">
        <v>394000</v>
      </c>
      <c r="R1349" s="8">
        <v>91000</v>
      </c>
      <c r="S1349" s="8">
        <v>181000</v>
      </c>
      <c r="T1349" s="8">
        <v>540000</v>
      </c>
      <c r="V1349" t="s">
        <v>269</v>
      </c>
      <c r="W1349" s="8">
        <f t="shared" si="1228"/>
        <v>801</v>
      </c>
      <c r="X1349" s="8">
        <f t="shared" si="1214"/>
        <v>801</v>
      </c>
      <c r="Y1349" s="8">
        <f t="shared" si="1215"/>
        <v>10846000</v>
      </c>
      <c r="Z1349" s="8">
        <f t="shared" si="1216"/>
        <v>10541000</v>
      </c>
      <c r="AA1349" s="8">
        <f t="shared" si="1217"/>
        <v>6117000</v>
      </c>
      <c r="AB1349" s="8">
        <f t="shared" si="1218"/>
        <v>6117000</v>
      </c>
      <c r="AC1349" s="8">
        <f t="shared" si="1219"/>
        <v>3761000</v>
      </c>
      <c r="AD1349" s="8">
        <f t="shared" si="1220"/>
        <v>546000</v>
      </c>
      <c r="AE1349" s="8">
        <f t="shared" si="1221"/>
        <v>322000</v>
      </c>
      <c r="AF1349" s="8">
        <f t="shared" si="1222"/>
        <v>377000</v>
      </c>
      <c r="AG1349" s="8">
        <f t="shared" si="1223"/>
        <v>710000</v>
      </c>
      <c r="AH1349" s="8">
        <f t="shared" si="1224"/>
        <v>1079000</v>
      </c>
      <c r="AI1349" s="8">
        <f t="shared" si="1225"/>
        <v>180000</v>
      </c>
      <c r="AJ1349" s="8">
        <f t="shared" si="1226"/>
        <v>547000</v>
      </c>
      <c r="AK1349" s="8">
        <f t="shared" si="1227"/>
        <v>663000</v>
      </c>
    </row>
    <row r="1350" spans="1:37" ht="16" x14ac:dyDescent="0.2">
      <c r="A1350" s="7" t="s">
        <v>790</v>
      </c>
      <c r="B1350" s="7" t="s">
        <v>789</v>
      </c>
      <c r="C1350" s="7" t="s">
        <v>777</v>
      </c>
      <c r="D1350" s="7" t="s">
        <v>786</v>
      </c>
      <c r="E1350" s="8">
        <v>2021</v>
      </c>
      <c r="F1350" s="8">
        <v>245</v>
      </c>
      <c r="G1350" s="8">
        <v>245</v>
      </c>
      <c r="H1350" s="8">
        <v>3431000</v>
      </c>
      <c r="I1350" s="8">
        <v>3270000</v>
      </c>
      <c r="J1350" s="8">
        <v>1618000</v>
      </c>
      <c r="K1350" s="8">
        <v>1618000</v>
      </c>
      <c r="L1350" s="8">
        <v>1300000</v>
      </c>
      <c r="M1350" s="8">
        <v>120000</v>
      </c>
      <c r="N1350" s="8">
        <v>88000</v>
      </c>
      <c r="O1350" s="8">
        <v>132000</v>
      </c>
      <c r="P1350" s="8">
        <v>256000</v>
      </c>
      <c r="Q1350" s="8">
        <v>418000</v>
      </c>
      <c r="R1350" s="8">
        <v>84000</v>
      </c>
      <c r="S1350" s="8">
        <v>202000</v>
      </c>
      <c r="T1350" s="8">
        <v>352000</v>
      </c>
      <c r="V1350" t="s">
        <v>269</v>
      </c>
      <c r="W1350" s="8">
        <f t="shared" si="1228"/>
        <v>747</v>
      </c>
      <c r="X1350" s="8">
        <f t="shared" si="1214"/>
        <v>747</v>
      </c>
      <c r="Y1350" s="8">
        <f t="shared" si="1215"/>
        <v>11853000</v>
      </c>
      <c r="Z1350" s="8">
        <f t="shared" si="1216"/>
        <v>11106000</v>
      </c>
      <c r="AA1350" s="8">
        <f t="shared" si="1217"/>
        <v>6527000</v>
      </c>
      <c r="AB1350" s="8">
        <f t="shared" si="1218"/>
        <v>6527000</v>
      </c>
      <c r="AC1350" s="8">
        <f t="shared" si="1219"/>
        <v>4107000</v>
      </c>
      <c r="AD1350" s="8">
        <f t="shared" si="1220"/>
        <v>569000</v>
      </c>
      <c r="AE1350" s="8">
        <f t="shared" si="1221"/>
        <v>375000</v>
      </c>
      <c r="AF1350" s="8">
        <f t="shared" si="1222"/>
        <v>426000</v>
      </c>
      <c r="AG1350" s="8">
        <f t="shared" si="1223"/>
        <v>678000</v>
      </c>
      <c r="AH1350" s="8">
        <f t="shared" si="1224"/>
        <v>1224000</v>
      </c>
      <c r="AI1350" s="8">
        <f t="shared" si="1225"/>
        <v>158000</v>
      </c>
      <c r="AJ1350" s="8">
        <f t="shared" si="1226"/>
        <v>677000</v>
      </c>
      <c r="AK1350" s="8">
        <f t="shared" si="1227"/>
        <v>472000</v>
      </c>
    </row>
    <row r="1351" spans="1:37" ht="16" x14ac:dyDescent="0.2">
      <c r="A1351" s="7" t="s">
        <v>790</v>
      </c>
      <c r="B1351" s="7" t="s">
        <v>789</v>
      </c>
      <c r="C1351" s="7" t="s">
        <v>777</v>
      </c>
      <c r="D1351" s="7" t="s">
        <v>786</v>
      </c>
      <c r="E1351" s="8">
        <v>2022</v>
      </c>
      <c r="F1351" s="8">
        <v>239</v>
      </c>
      <c r="G1351" s="8">
        <v>239</v>
      </c>
      <c r="H1351" s="8">
        <v>4886000</v>
      </c>
      <c r="I1351" s="8">
        <v>3786000</v>
      </c>
      <c r="J1351" s="8">
        <v>1963000</v>
      </c>
      <c r="K1351" s="8">
        <v>1963000</v>
      </c>
      <c r="L1351" s="8">
        <v>1402000</v>
      </c>
      <c r="M1351" s="8">
        <v>149000</v>
      </c>
      <c r="N1351" s="8">
        <v>111000</v>
      </c>
      <c r="O1351" s="8">
        <v>138000</v>
      </c>
      <c r="P1351" s="8">
        <v>270000</v>
      </c>
      <c r="Q1351" s="8">
        <v>413000</v>
      </c>
      <c r="R1351" s="8">
        <v>105000</v>
      </c>
      <c r="S1351" s="8">
        <v>216000</v>
      </c>
      <c r="T1351" s="8">
        <v>421000</v>
      </c>
      <c r="V1351" t="s">
        <v>269</v>
      </c>
      <c r="W1351" s="8">
        <f>SUM(F1343,F1351)</f>
        <v>767</v>
      </c>
      <c r="X1351" s="8">
        <f t="shared" si="1214"/>
        <v>767</v>
      </c>
      <c r="Y1351" s="8">
        <f t="shared" si="1215"/>
        <v>13597000</v>
      </c>
      <c r="Z1351" s="8">
        <f t="shared" si="1216"/>
        <v>12084000</v>
      </c>
      <c r="AA1351" s="8">
        <f t="shared" si="1217"/>
        <v>6692000</v>
      </c>
      <c r="AB1351" s="8">
        <f t="shared" si="1218"/>
        <v>6692000</v>
      </c>
      <c r="AC1351" s="8">
        <f t="shared" si="1219"/>
        <v>4808000</v>
      </c>
      <c r="AD1351" s="8">
        <f t="shared" si="1220"/>
        <v>1107000</v>
      </c>
      <c r="AE1351" s="8">
        <f t="shared" si="1221"/>
        <v>395000</v>
      </c>
      <c r="AF1351" s="8">
        <f t="shared" si="1222"/>
        <v>458000</v>
      </c>
      <c r="AG1351" s="8">
        <f t="shared" si="1223"/>
        <v>753000</v>
      </c>
      <c r="AH1351" s="8">
        <f t="shared" si="1224"/>
        <v>1256000</v>
      </c>
      <c r="AI1351" s="8">
        <f t="shared" si="1225"/>
        <v>165000</v>
      </c>
      <c r="AJ1351" s="8">
        <f t="shared" si="1226"/>
        <v>674000</v>
      </c>
      <c r="AK1351" s="8">
        <f t="shared" si="1227"/>
        <v>584000</v>
      </c>
    </row>
    <row r="1048576" spans="22:22" ht="16" x14ac:dyDescent="0.2">
      <c r="V104857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F5DC-5AFD-4942-B2A9-FD9EE93D0F80}">
  <sheetPr>
    <tabColor rgb="FFFFFF00"/>
  </sheetPr>
  <dimension ref="A1:W681"/>
  <sheetViews>
    <sheetView tabSelected="1" workbookViewId="0">
      <selection activeCell="C5" sqref="C5"/>
    </sheetView>
  </sheetViews>
  <sheetFormatPr baseColWidth="10" defaultRowHeight="16" x14ac:dyDescent="0.2"/>
  <cols>
    <col min="1" max="1" width="23.1640625" customWidth="1"/>
    <col min="2" max="2" width="40.1640625" bestFit="1" customWidth="1"/>
    <col min="6" max="6" width="19.1640625" bestFit="1" customWidth="1"/>
    <col min="7" max="7" width="17.5" bestFit="1" customWidth="1"/>
    <col min="8" max="8" width="17" bestFit="1" customWidth="1"/>
    <col min="10" max="10" width="12.1640625" bestFit="1" customWidth="1"/>
  </cols>
  <sheetData>
    <row r="1" spans="1:23" x14ac:dyDescent="0.2">
      <c r="A1" t="s">
        <v>1151</v>
      </c>
      <c r="B1" t="s">
        <v>1147</v>
      </c>
      <c r="C1" t="s">
        <v>782</v>
      </c>
      <c r="D1" t="s">
        <v>776</v>
      </c>
      <c r="E1" t="s">
        <v>778</v>
      </c>
      <c r="F1" s="12" t="s">
        <v>780</v>
      </c>
      <c r="G1" s="12" t="s">
        <v>771</v>
      </c>
      <c r="H1" s="13" t="s">
        <v>779</v>
      </c>
      <c r="I1" t="s">
        <v>1144</v>
      </c>
      <c r="J1" t="s">
        <v>1143</v>
      </c>
      <c r="K1" t="s">
        <v>1142</v>
      </c>
      <c r="L1" t="s">
        <v>1141</v>
      </c>
      <c r="M1" t="s">
        <v>1140</v>
      </c>
      <c r="N1" t="s">
        <v>1139</v>
      </c>
      <c r="O1" t="s">
        <v>1138</v>
      </c>
      <c r="P1" t="s">
        <v>1137</v>
      </c>
      <c r="Q1" t="s">
        <v>1136</v>
      </c>
      <c r="R1" t="s">
        <v>1135</v>
      </c>
      <c r="S1" t="s">
        <v>1134</v>
      </c>
      <c r="T1" t="s">
        <v>1133</v>
      </c>
      <c r="U1" t="s">
        <v>1132</v>
      </c>
      <c r="V1" t="s">
        <v>1131</v>
      </c>
      <c r="W1" t="s">
        <v>1130</v>
      </c>
    </row>
    <row r="2" spans="1:23" x14ac:dyDescent="0.2">
      <c r="A2" t="str">
        <f>C2&amp;B2</f>
        <v>2015ABSAROKEE PUBLIC SCHOOLS</v>
      </c>
      <c r="B2" t="s">
        <v>300</v>
      </c>
      <c r="C2">
        <v>2015</v>
      </c>
      <c r="D2" t="s">
        <v>777</v>
      </c>
      <c r="E2" t="s">
        <v>786</v>
      </c>
      <c r="F2">
        <f>VLOOKUP(A2,Final!$A$2:$J$3387,8,FALSE)</f>
        <v>120631</v>
      </c>
      <c r="G2">
        <f>VLOOKUP(A2,Final!$A$2:$J$3387,9,FALSE)</f>
        <v>81243</v>
      </c>
      <c r="H2">
        <f>VLOOKUP(A2,Final!$A$2:$J$3387,10,FALSE)</f>
        <v>201874</v>
      </c>
      <c r="I2">
        <v>250</v>
      </c>
      <c r="J2">
        <v>250</v>
      </c>
      <c r="K2">
        <v>3615000</v>
      </c>
      <c r="L2">
        <v>3525000</v>
      </c>
      <c r="M2">
        <v>2193000</v>
      </c>
      <c r="N2">
        <v>2193000</v>
      </c>
      <c r="O2">
        <v>1165000</v>
      </c>
      <c r="P2">
        <v>2000</v>
      </c>
      <c r="Q2">
        <v>27000</v>
      </c>
      <c r="R2">
        <v>158000</v>
      </c>
      <c r="S2">
        <v>184000</v>
      </c>
      <c r="T2">
        <v>460000</v>
      </c>
      <c r="U2">
        <v>192000</v>
      </c>
      <c r="V2">
        <v>142000</v>
      </c>
      <c r="W2">
        <v>167000</v>
      </c>
    </row>
    <row r="3" spans="1:23" x14ac:dyDescent="0.2">
      <c r="A3" t="str">
        <f t="shared" ref="A3:A66" si="0">C3&amp;B3</f>
        <v>2016ABSAROKEE PUBLIC SCHOOLS</v>
      </c>
      <c r="B3" t="s">
        <v>300</v>
      </c>
      <c r="C3">
        <v>2016</v>
      </c>
      <c r="D3" t="s">
        <v>777</v>
      </c>
      <c r="E3" t="s">
        <v>786</v>
      </c>
      <c r="F3">
        <f>VLOOKUP(A3,Final!$A$2:$J$3387,8,FALSE)</f>
        <v>118406</v>
      </c>
      <c r="G3">
        <f>VLOOKUP(A3,Final!$A$2:$J$3387,9,FALSE)</f>
        <v>77343</v>
      </c>
      <c r="H3">
        <f>VLOOKUP(A3,Final!$A$2:$J$3387,10,FALSE)</f>
        <v>195749</v>
      </c>
      <c r="I3">
        <v>242</v>
      </c>
      <c r="J3">
        <v>242</v>
      </c>
      <c r="K3">
        <v>3684000</v>
      </c>
      <c r="L3">
        <v>3590000</v>
      </c>
      <c r="M3">
        <v>2097000</v>
      </c>
      <c r="N3">
        <v>2097000</v>
      </c>
      <c r="O3">
        <v>1327000</v>
      </c>
      <c r="P3">
        <v>0</v>
      </c>
      <c r="Q3">
        <v>53000</v>
      </c>
      <c r="R3">
        <v>160000</v>
      </c>
      <c r="S3">
        <v>164000</v>
      </c>
      <c r="T3">
        <v>639000</v>
      </c>
      <c r="U3">
        <v>157000</v>
      </c>
      <c r="V3">
        <v>154000</v>
      </c>
      <c r="W3">
        <v>166000</v>
      </c>
    </row>
    <row r="4" spans="1:23" x14ac:dyDescent="0.2">
      <c r="A4" t="str">
        <f t="shared" si="0"/>
        <v>2017ABSAROKEE PUBLIC SCHOOLS</v>
      </c>
      <c r="B4" t="s">
        <v>300</v>
      </c>
      <c r="C4">
        <v>2017</v>
      </c>
      <c r="D4" t="s">
        <v>777</v>
      </c>
      <c r="E4" t="s">
        <v>786</v>
      </c>
      <c r="F4">
        <f>VLOOKUP(A4,Final!$A$2:$J$3387,8,FALSE)</f>
        <v>124122</v>
      </c>
      <c r="G4">
        <f>VLOOKUP(A4,Final!$A$2:$J$3387,9,FALSE)</f>
        <v>78802</v>
      </c>
      <c r="H4">
        <f>VLOOKUP(A4,Final!$A$2:$J$3387,10,FALSE)</f>
        <v>202924</v>
      </c>
      <c r="I4">
        <v>232</v>
      </c>
      <c r="J4">
        <v>232</v>
      </c>
      <c r="K4">
        <v>3403000</v>
      </c>
      <c r="L4">
        <v>3364000</v>
      </c>
      <c r="M4">
        <v>2060000</v>
      </c>
      <c r="N4">
        <v>2060000</v>
      </c>
      <c r="O4">
        <v>1139000</v>
      </c>
      <c r="P4">
        <v>0</v>
      </c>
      <c r="Q4">
        <v>48000</v>
      </c>
      <c r="R4">
        <v>168000</v>
      </c>
      <c r="S4">
        <v>179000</v>
      </c>
      <c r="T4">
        <v>416000</v>
      </c>
      <c r="U4">
        <v>164000</v>
      </c>
      <c r="V4">
        <v>164000</v>
      </c>
      <c r="W4">
        <v>165000</v>
      </c>
    </row>
    <row r="5" spans="1:23" x14ac:dyDescent="0.2">
      <c r="A5" t="str">
        <f t="shared" si="0"/>
        <v>2018ABSAROKEE PUBLIC SCHOOLS</v>
      </c>
      <c r="B5" t="s">
        <v>300</v>
      </c>
      <c r="C5">
        <v>2018</v>
      </c>
      <c r="D5" t="s">
        <v>777</v>
      </c>
      <c r="E5" t="s">
        <v>786</v>
      </c>
      <c r="F5">
        <f>VLOOKUP(A5,Final!$A$2:$J$3387,8,FALSE)</f>
        <v>124809</v>
      </c>
      <c r="G5">
        <f>VLOOKUP(A5,Final!$A$2:$J$3387,9,FALSE)</f>
        <v>77839</v>
      </c>
      <c r="H5">
        <f>VLOOKUP(A5,Final!$A$2:$J$3387,10,FALSE)</f>
        <v>202648</v>
      </c>
      <c r="I5">
        <v>242</v>
      </c>
      <c r="J5">
        <v>242</v>
      </c>
      <c r="K5">
        <v>3399000</v>
      </c>
      <c r="L5">
        <v>3385000</v>
      </c>
      <c r="M5">
        <v>2059000</v>
      </c>
      <c r="N5">
        <v>2059000</v>
      </c>
      <c r="O5">
        <v>1150000</v>
      </c>
      <c r="P5">
        <v>0</v>
      </c>
      <c r="Q5">
        <v>64000</v>
      </c>
      <c r="R5">
        <v>194000</v>
      </c>
      <c r="S5">
        <v>173000</v>
      </c>
      <c r="T5">
        <v>367000</v>
      </c>
      <c r="U5">
        <v>187000</v>
      </c>
      <c r="V5">
        <v>165000</v>
      </c>
      <c r="W5">
        <v>176000</v>
      </c>
    </row>
    <row r="6" spans="1:23" x14ac:dyDescent="0.2">
      <c r="A6" t="str">
        <f t="shared" si="0"/>
        <v>2019ABSAROKEE PUBLIC SCHOOLS</v>
      </c>
      <c r="B6" t="s">
        <v>300</v>
      </c>
      <c r="C6">
        <v>2019</v>
      </c>
      <c r="D6" t="s">
        <v>777</v>
      </c>
      <c r="E6" t="s">
        <v>786</v>
      </c>
      <c r="F6">
        <f>VLOOKUP(A6,Final!$A$2:$J$3387,8,FALSE)</f>
        <v>122946</v>
      </c>
      <c r="G6">
        <f>VLOOKUP(A6,Final!$A$2:$J$3387,9,FALSE)</f>
        <v>74508</v>
      </c>
      <c r="H6">
        <f>VLOOKUP(A6,Final!$A$2:$J$3387,10,FALSE)</f>
        <v>197454</v>
      </c>
      <c r="I6">
        <v>230</v>
      </c>
      <c r="J6">
        <v>230</v>
      </c>
      <c r="K6">
        <v>3680000</v>
      </c>
      <c r="L6">
        <v>3559000</v>
      </c>
      <c r="M6">
        <v>2207000</v>
      </c>
      <c r="N6">
        <v>2207000</v>
      </c>
      <c r="O6">
        <v>1195000</v>
      </c>
      <c r="P6">
        <v>3000</v>
      </c>
      <c r="Q6">
        <v>55000</v>
      </c>
      <c r="R6">
        <v>195000</v>
      </c>
      <c r="S6">
        <v>104000</v>
      </c>
      <c r="T6">
        <v>496000</v>
      </c>
      <c r="U6">
        <v>157000</v>
      </c>
      <c r="V6">
        <v>185000</v>
      </c>
      <c r="W6">
        <v>157000</v>
      </c>
    </row>
    <row r="7" spans="1:23" x14ac:dyDescent="0.2">
      <c r="A7" t="str">
        <f t="shared" si="0"/>
        <v>2020ABSAROKEE PUBLIC SCHOOLS</v>
      </c>
      <c r="B7" t="s">
        <v>300</v>
      </c>
      <c r="C7">
        <v>2020</v>
      </c>
      <c r="D7" t="s">
        <v>777</v>
      </c>
      <c r="E7" t="s">
        <v>786</v>
      </c>
      <c r="F7">
        <f>VLOOKUP(A7,Final!$A$2:$J$3387,8,FALSE)</f>
        <v>122004</v>
      </c>
      <c r="G7">
        <f>VLOOKUP(A7,Final!$A$2:$J$3387,9,FALSE)</f>
        <v>72066</v>
      </c>
      <c r="H7">
        <f>VLOOKUP(A7,Final!$A$2:$J$3387,10,FALSE)</f>
        <v>194070</v>
      </c>
      <c r="I7">
        <v>207</v>
      </c>
      <c r="J7">
        <v>207</v>
      </c>
      <c r="K7">
        <v>3377000</v>
      </c>
      <c r="L7">
        <v>3277000</v>
      </c>
      <c r="M7">
        <v>2054000</v>
      </c>
      <c r="N7">
        <v>2054000</v>
      </c>
      <c r="O7">
        <v>1094000</v>
      </c>
      <c r="P7">
        <v>0</v>
      </c>
      <c r="Q7">
        <v>40000</v>
      </c>
      <c r="R7">
        <v>112000</v>
      </c>
      <c r="S7">
        <v>229000</v>
      </c>
      <c r="T7">
        <v>434000</v>
      </c>
      <c r="U7">
        <v>131000</v>
      </c>
      <c r="V7">
        <v>148000</v>
      </c>
      <c r="W7">
        <v>129000</v>
      </c>
    </row>
    <row r="8" spans="1:23" x14ac:dyDescent="0.2">
      <c r="A8" t="str">
        <f t="shared" si="0"/>
        <v>2021ABSAROKEE PUBLIC SCHOOLS</v>
      </c>
      <c r="B8" t="s">
        <v>300</v>
      </c>
      <c r="C8">
        <v>2021</v>
      </c>
      <c r="D8" t="s">
        <v>777</v>
      </c>
      <c r="E8" t="s">
        <v>786</v>
      </c>
      <c r="F8">
        <f>VLOOKUP(A8,Final!$A$2:$J$3387,8,FALSE)</f>
        <v>135525</v>
      </c>
      <c r="G8">
        <f>VLOOKUP(A8,Final!$A$2:$J$3387,9,FALSE)</f>
        <v>77284</v>
      </c>
      <c r="H8">
        <f>VLOOKUP(A8,Final!$A$2:$J$3387,10,FALSE)</f>
        <v>212809</v>
      </c>
      <c r="I8">
        <v>179</v>
      </c>
      <c r="J8">
        <v>179</v>
      </c>
      <c r="K8">
        <v>3611000</v>
      </c>
      <c r="L8">
        <v>3593000</v>
      </c>
      <c r="M8">
        <v>2080000</v>
      </c>
      <c r="N8">
        <v>2080000</v>
      </c>
      <c r="O8">
        <v>1386000</v>
      </c>
      <c r="P8">
        <v>72000</v>
      </c>
      <c r="Q8">
        <v>134000</v>
      </c>
      <c r="R8">
        <v>153000</v>
      </c>
      <c r="S8">
        <v>235000</v>
      </c>
      <c r="T8">
        <v>508000</v>
      </c>
      <c r="U8">
        <v>123000</v>
      </c>
      <c r="V8">
        <v>161000</v>
      </c>
      <c r="W8">
        <v>127000</v>
      </c>
    </row>
    <row r="9" spans="1:23" x14ac:dyDescent="0.2">
      <c r="A9" t="str">
        <f t="shared" si="0"/>
        <v>2022ABSAROKEE PUBLIC SCHOOLS</v>
      </c>
      <c r="B9" t="s">
        <v>300</v>
      </c>
      <c r="C9">
        <v>2022</v>
      </c>
      <c r="D9" t="s">
        <v>777</v>
      </c>
      <c r="E9" t="s">
        <v>786</v>
      </c>
      <c r="F9">
        <f>VLOOKUP(A9,Final!$A$2:$J$3387,8,FALSE)</f>
        <v>128472</v>
      </c>
      <c r="G9">
        <f>VLOOKUP(A9,Final!$A$2:$J$3387,9,FALSE)</f>
        <v>70848</v>
      </c>
      <c r="H9">
        <f>VLOOKUP(A9,Final!$A$2:$J$3387,10,FALSE)</f>
        <v>199320</v>
      </c>
      <c r="I9">
        <v>170</v>
      </c>
      <c r="J9">
        <v>170</v>
      </c>
      <c r="K9">
        <v>3696000</v>
      </c>
      <c r="L9">
        <v>3495000</v>
      </c>
      <c r="M9">
        <v>1974000</v>
      </c>
      <c r="N9">
        <v>1974000</v>
      </c>
      <c r="O9">
        <v>1369000</v>
      </c>
      <c r="P9">
        <v>166000</v>
      </c>
      <c r="Q9">
        <v>116000</v>
      </c>
      <c r="R9">
        <v>133000</v>
      </c>
      <c r="S9">
        <v>275000</v>
      </c>
      <c r="T9">
        <v>380000</v>
      </c>
      <c r="U9">
        <v>135000</v>
      </c>
      <c r="V9">
        <v>164000</v>
      </c>
      <c r="W9">
        <v>152000</v>
      </c>
    </row>
    <row r="10" spans="1:23" x14ac:dyDescent="0.2">
      <c r="A10" t="str">
        <f t="shared" si="0"/>
        <v>2015ANACONDA PUBLIC SCHOOLS</v>
      </c>
      <c r="B10" t="s">
        <v>68</v>
      </c>
      <c r="C10">
        <v>2015</v>
      </c>
      <c r="D10" t="s">
        <v>777</v>
      </c>
      <c r="E10" t="s">
        <v>786</v>
      </c>
      <c r="F10">
        <f>VLOOKUP(A10,Final!$A$2:$J$3387,8,FALSE)</f>
        <v>447604</v>
      </c>
      <c r="G10">
        <f>VLOOKUP(A10,Final!$A$2:$J$3387,9,FALSE)</f>
        <v>300111</v>
      </c>
      <c r="H10">
        <f>VLOOKUP(A10,Final!$A$2:$J$3387,10,FALSE)</f>
        <v>747715</v>
      </c>
      <c r="I10">
        <v>1072</v>
      </c>
      <c r="J10">
        <v>1072</v>
      </c>
      <c r="K10">
        <v>12035000</v>
      </c>
      <c r="L10">
        <v>11859000</v>
      </c>
      <c r="M10">
        <v>6358000</v>
      </c>
      <c r="N10">
        <v>6358000</v>
      </c>
      <c r="O10">
        <v>5056000</v>
      </c>
      <c r="P10">
        <v>1241000</v>
      </c>
      <c r="Q10">
        <v>443000</v>
      </c>
      <c r="R10">
        <v>315000</v>
      </c>
      <c r="S10">
        <v>927000</v>
      </c>
      <c r="T10">
        <v>1292000</v>
      </c>
      <c r="U10">
        <v>380000</v>
      </c>
      <c r="V10">
        <v>458000</v>
      </c>
      <c r="W10">
        <v>445000</v>
      </c>
    </row>
    <row r="11" spans="1:23" x14ac:dyDescent="0.2">
      <c r="A11" t="str">
        <f t="shared" si="0"/>
        <v>2016ANACONDA PUBLIC SCHOOLS</v>
      </c>
      <c r="B11" t="s">
        <v>68</v>
      </c>
      <c r="C11">
        <v>2016</v>
      </c>
      <c r="D11" t="s">
        <v>777</v>
      </c>
      <c r="E11" t="s">
        <v>786</v>
      </c>
      <c r="F11">
        <f>VLOOKUP(A11,Final!$A$2:$J$3387,8,FALSE)</f>
        <v>472023</v>
      </c>
      <c r="G11">
        <f>VLOOKUP(A11,Final!$A$2:$J$3387,9,FALSE)</f>
        <v>307700</v>
      </c>
      <c r="H11">
        <f>VLOOKUP(A11,Final!$A$2:$J$3387,10,FALSE)</f>
        <v>779723</v>
      </c>
      <c r="I11">
        <v>1075</v>
      </c>
      <c r="J11">
        <v>1075</v>
      </c>
      <c r="K11">
        <v>13126000</v>
      </c>
      <c r="L11">
        <v>12956000</v>
      </c>
      <c r="M11">
        <v>7082000</v>
      </c>
      <c r="N11">
        <v>7082000</v>
      </c>
      <c r="O11">
        <v>5437000</v>
      </c>
      <c r="P11">
        <v>1100000</v>
      </c>
      <c r="Q11">
        <v>561000</v>
      </c>
      <c r="R11">
        <v>356000</v>
      </c>
      <c r="S11">
        <v>960000</v>
      </c>
      <c r="T11">
        <v>1569000</v>
      </c>
      <c r="U11">
        <v>383000</v>
      </c>
      <c r="V11">
        <v>508000</v>
      </c>
      <c r="W11">
        <v>437000</v>
      </c>
    </row>
    <row r="12" spans="1:23" x14ac:dyDescent="0.2">
      <c r="A12" t="str">
        <f t="shared" si="0"/>
        <v>2017ANACONDA PUBLIC SCHOOLS</v>
      </c>
      <c r="B12" t="s">
        <v>68</v>
      </c>
      <c r="C12">
        <v>2017</v>
      </c>
      <c r="D12" t="s">
        <v>777</v>
      </c>
      <c r="E12" t="s">
        <v>786</v>
      </c>
      <c r="F12">
        <f>VLOOKUP(A12,Final!$A$2:$J$3387,8,FALSE)</f>
        <v>512744</v>
      </c>
      <c r="G12">
        <f>VLOOKUP(A12,Final!$A$2:$J$3387,9,FALSE)</f>
        <v>325481</v>
      </c>
      <c r="H12">
        <f>VLOOKUP(A12,Final!$A$2:$J$3387,10,FALSE)</f>
        <v>838225</v>
      </c>
      <c r="I12">
        <v>1067</v>
      </c>
      <c r="J12">
        <v>1067</v>
      </c>
      <c r="K12">
        <v>13162000</v>
      </c>
      <c r="L12">
        <v>12353000</v>
      </c>
      <c r="M12">
        <v>6928000</v>
      </c>
      <c r="N12">
        <v>6928000</v>
      </c>
      <c r="O12">
        <v>4988000</v>
      </c>
      <c r="P12">
        <v>1094000</v>
      </c>
      <c r="Q12">
        <v>406000</v>
      </c>
      <c r="R12">
        <v>360000</v>
      </c>
      <c r="S12">
        <v>880000</v>
      </c>
      <c r="T12">
        <v>1304000</v>
      </c>
      <c r="U12">
        <v>404000</v>
      </c>
      <c r="V12">
        <v>540000</v>
      </c>
      <c r="W12">
        <v>437000</v>
      </c>
    </row>
    <row r="13" spans="1:23" x14ac:dyDescent="0.2">
      <c r="A13" t="str">
        <f t="shared" si="0"/>
        <v>2018ANACONDA PUBLIC SCHOOLS</v>
      </c>
      <c r="B13" t="s">
        <v>68</v>
      </c>
      <c r="C13">
        <v>2018</v>
      </c>
      <c r="D13" t="s">
        <v>777</v>
      </c>
      <c r="E13" t="s">
        <v>786</v>
      </c>
      <c r="F13">
        <f>VLOOKUP(A13,Final!$A$2:$J$3387,8,FALSE)</f>
        <v>508155</v>
      </c>
      <c r="G13">
        <f>VLOOKUP(A13,Final!$A$2:$J$3387,9,FALSE)</f>
        <v>315893</v>
      </c>
      <c r="H13">
        <f>VLOOKUP(A13,Final!$A$2:$J$3387,10,FALSE)</f>
        <v>824048</v>
      </c>
      <c r="I13">
        <v>1108</v>
      </c>
      <c r="J13">
        <v>1108</v>
      </c>
      <c r="K13">
        <v>15696000</v>
      </c>
      <c r="L13">
        <v>12523000</v>
      </c>
      <c r="M13">
        <v>7072000</v>
      </c>
      <c r="N13">
        <v>7072000</v>
      </c>
      <c r="O13">
        <v>4967000</v>
      </c>
      <c r="P13">
        <v>1068000</v>
      </c>
      <c r="Q13">
        <v>578000</v>
      </c>
      <c r="R13">
        <v>354000</v>
      </c>
      <c r="S13">
        <v>832000</v>
      </c>
      <c r="T13">
        <v>1055000</v>
      </c>
      <c r="U13">
        <v>342000</v>
      </c>
      <c r="V13">
        <v>738000</v>
      </c>
      <c r="W13">
        <v>484000</v>
      </c>
    </row>
    <row r="14" spans="1:23" x14ac:dyDescent="0.2">
      <c r="A14" t="str">
        <f t="shared" si="0"/>
        <v>2019ANACONDA PUBLIC SCHOOLS</v>
      </c>
      <c r="B14" t="s">
        <v>68</v>
      </c>
      <c r="C14">
        <v>2019</v>
      </c>
      <c r="D14" t="s">
        <v>777</v>
      </c>
      <c r="E14" t="s">
        <v>786</v>
      </c>
      <c r="F14">
        <f>VLOOKUP(A14,Final!$A$2:$J$3387,8,FALSE)</f>
        <v>532215</v>
      </c>
      <c r="G14">
        <f>VLOOKUP(A14,Final!$A$2:$J$3387,9,FALSE)</f>
        <v>322270</v>
      </c>
      <c r="H14">
        <f>VLOOKUP(A14,Final!$A$2:$J$3387,10,FALSE)</f>
        <v>854485</v>
      </c>
      <c r="I14">
        <v>1075</v>
      </c>
      <c r="J14">
        <v>1075</v>
      </c>
      <c r="K14">
        <v>14480000</v>
      </c>
      <c r="L14">
        <v>12919000</v>
      </c>
      <c r="M14">
        <v>7251000</v>
      </c>
      <c r="N14">
        <v>7251000</v>
      </c>
      <c r="O14">
        <v>5146000</v>
      </c>
      <c r="P14">
        <v>1265000</v>
      </c>
      <c r="Q14">
        <v>605000</v>
      </c>
      <c r="R14">
        <v>336000</v>
      </c>
      <c r="S14">
        <v>855000</v>
      </c>
      <c r="T14">
        <v>1130000</v>
      </c>
      <c r="U14">
        <v>336000</v>
      </c>
      <c r="V14">
        <v>619000</v>
      </c>
      <c r="W14">
        <v>522000</v>
      </c>
    </row>
    <row r="15" spans="1:23" x14ac:dyDescent="0.2">
      <c r="A15" t="str">
        <f t="shared" si="0"/>
        <v>2020ANACONDA PUBLIC SCHOOLS</v>
      </c>
      <c r="B15" t="s">
        <v>68</v>
      </c>
      <c r="C15">
        <v>2020</v>
      </c>
      <c r="D15" t="s">
        <v>777</v>
      </c>
      <c r="E15" t="s">
        <v>786</v>
      </c>
      <c r="F15">
        <f>VLOOKUP(A15,Final!$A$2:$J$3387,8,FALSE)</f>
        <v>569540</v>
      </c>
      <c r="G15">
        <f>VLOOKUP(A15,Final!$A$2:$J$3387,9,FALSE)</f>
        <v>336743</v>
      </c>
      <c r="H15">
        <f>VLOOKUP(A15,Final!$A$2:$J$3387,10,FALSE)</f>
        <v>906283</v>
      </c>
      <c r="I15">
        <v>1022</v>
      </c>
      <c r="J15">
        <v>1022</v>
      </c>
      <c r="K15">
        <v>13885000</v>
      </c>
      <c r="L15">
        <v>13545000</v>
      </c>
      <c r="M15">
        <v>7403000</v>
      </c>
      <c r="N15">
        <v>7403000</v>
      </c>
      <c r="O15">
        <v>5662000</v>
      </c>
      <c r="P15">
        <v>1483000</v>
      </c>
      <c r="Q15">
        <v>524000</v>
      </c>
      <c r="R15">
        <v>439000</v>
      </c>
      <c r="S15">
        <v>998000</v>
      </c>
      <c r="T15">
        <v>1248000</v>
      </c>
      <c r="U15">
        <v>402000</v>
      </c>
      <c r="V15">
        <v>568000</v>
      </c>
      <c r="W15">
        <v>480000</v>
      </c>
    </row>
    <row r="16" spans="1:23" x14ac:dyDescent="0.2">
      <c r="A16" t="str">
        <f t="shared" si="0"/>
        <v>2021ANACONDA PUBLIC SCHOOLS</v>
      </c>
      <c r="B16" t="s">
        <v>68</v>
      </c>
      <c r="C16">
        <v>2021</v>
      </c>
      <c r="D16" t="s">
        <v>777</v>
      </c>
      <c r="E16" t="s">
        <v>786</v>
      </c>
      <c r="F16">
        <f>VLOOKUP(A16,Final!$A$2:$J$3387,8,FALSE)</f>
        <v>611323</v>
      </c>
      <c r="G16">
        <f>VLOOKUP(A16,Final!$A$2:$J$3387,9,FALSE)</f>
        <v>348786</v>
      </c>
      <c r="H16">
        <f>VLOOKUP(A16,Final!$A$2:$J$3387,10,FALSE)</f>
        <v>960109</v>
      </c>
      <c r="I16">
        <v>1037</v>
      </c>
      <c r="J16">
        <v>1037</v>
      </c>
      <c r="K16">
        <v>14800000</v>
      </c>
      <c r="L16">
        <v>14580000</v>
      </c>
      <c r="M16">
        <v>8854000</v>
      </c>
      <c r="N16">
        <v>8854000</v>
      </c>
      <c r="O16">
        <v>5138000</v>
      </c>
      <c r="P16">
        <v>1135000</v>
      </c>
      <c r="Q16">
        <v>401000</v>
      </c>
      <c r="R16">
        <v>422000</v>
      </c>
      <c r="S16">
        <v>870000</v>
      </c>
      <c r="T16">
        <v>1269000</v>
      </c>
      <c r="U16">
        <v>362000</v>
      </c>
      <c r="V16">
        <v>679000</v>
      </c>
      <c r="W16">
        <v>588000</v>
      </c>
    </row>
    <row r="17" spans="1:23" x14ac:dyDescent="0.2">
      <c r="A17" t="str">
        <f t="shared" si="0"/>
        <v>2022ANACONDA PUBLIC SCHOOLS</v>
      </c>
      <c r="B17" t="s">
        <v>68</v>
      </c>
      <c r="C17">
        <v>2022</v>
      </c>
      <c r="D17" t="s">
        <v>777</v>
      </c>
      <c r="E17" t="s">
        <v>786</v>
      </c>
      <c r="F17">
        <f>VLOOKUP(A17,Final!$A$2:$J$3387,8,FALSE)</f>
        <v>661147</v>
      </c>
      <c r="G17">
        <f>VLOOKUP(A17,Final!$A$2:$J$3387,9,FALSE)</f>
        <v>365128</v>
      </c>
      <c r="H17">
        <f>VLOOKUP(A17,Final!$A$2:$J$3387,10,FALSE)</f>
        <v>1026275</v>
      </c>
      <c r="I17">
        <v>1059</v>
      </c>
      <c r="J17">
        <v>1059</v>
      </c>
      <c r="K17">
        <v>15716000</v>
      </c>
      <c r="L17">
        <v>15351000</v>
      </c>
      <c r="M17">
        <v>9282000</v>
      </c>
      <c r="N17">
        <v>9282000</v>
      </c>
      <c r="O17">
        <v>5287000</v>
      </c>
      <c r="P17">
        <v>1322000</v>
      </c>
      <c r="Q17">
        <v>476000</v>
      </c>
      <c r="R17">
        <v>358000</v>
      </c>
      <c r="S17">
        <v>883000</v>
      </c>
      <c r="T17">
        <v>1167000</v>
      </c>
      <c r="U17">
        <v>453000</v>
      </c>
      <c r="V17">
        <v>628000</v>
      </c>
      <c r="W17">
        <v>782000</v>
      </c>
    </row>
    <row r="18" spans="1:23" x14ac:dyDescent="0.2">
      <c r="A18" t="str">
        <f t="shared" si="0"/>
        <v>2015ARLEE PUBLIC SCHOOLS</v>
      </c>
      <c r="B18" t="s">
        <v>160</v>
      </c>
      <c r="C18">
        <v>2015</v>
      </c>
      <c r="D18" t="s">
        <v>777</v>
      </c>
      <c r="E18" t="s">
        <v>786</v>
      </c>
      <c r="F18">
        <f>VLOOKUP(A18,Final!$A$2:$J$3387,8,FALSE)</f>
        <v>228802</v>
      </c>
      <c r="G18">
        <f>VLOOKUP(A18,Final!$A$2:$J$3387,9,FALSE)</f>
        <v>153650</v>
      </c>
      <c r="H18">
        <f>VLOOKUP(A18,Final!$A$2:$J$3387,10,FALSE)</f>
        <v>382452</v>
      </c>
      <c r="I18">
        <v>435</v>
      </c>
      <c r="J18">
        <v>435</v>
      </c>
      <c r="K18">
        <v>6526000</v>
      </c>
      <c r="L18">
        <v>6258000</v>
      </c>
      <c r="M18">
        <v>4278000</v>
      </c>
      <c r="N18">
        <v>4278000</v>
      </c>
      <c r="O18">
        <v>1748000</v>
      </c>
      <c r="P18">
        <v>161000</v>
      </c>
      <c r="Q18">
        <v>218000</v>
      </c>
      <c r="R18">
        <v>154000</v>
      </c>
      <c r="S18">
        <v>271000</v>
      </c>
      <c r="T18">
        <v>591000</v>
      </c>
      <c r="U18">
        <v>216000</v>
      </c>
      <c r="V18">
        <v>137000</v>
      </c>
      <c r="W18">
        <v>232000</v>
      </c>
    </row>
    <row r="19" spans="1:23" x14ac:dyDescent="0.2">
      <c r="A19" t="str">
        <f t="shared" si="0"/>
        <v>2016ARLEE PUBLIC SCHOOLS</v>
      </c>
      <c r="B19" t="s">
        <v>160</v>
      </c>
      <c r="C19">
        <v>2016</v>
      </c>
      <c r="D19" t="s">
        <v>777</v>
      </c>
      <c r="E19" t="s">
        <v>786</v>
      </c>
      <c r="F19">
        <f>VLOOKUP(A19,Final!$A$2:$J$3387,8,FALSE)</f>
        <v>240748</v>
      </c>
      <c r="G19">
        <f>VLOOKUP(A19,Final!$A$2:$J$3387,9,FALSE)</f>
        <v>157040</v>
      </c>
      <c r="H19">
        <f>VLOOKUP(A19,Final!$A$2:$J$3387,10,FALSE)</f>
        <v>397788</v>
      </c>
      <c r="I19">
        <v>448</v>
      </c>
      <c r="J19">
        <v>448</v>
      </c>
      <c r="K19">
        <v>6944000</v>
      </c>
      <c r="L19">
        <v>6647000</v>
      </c>
      <c r="M19">
        <v>4566000</v>
      </c>
      <c r="N19">
        <v>4566000</v>
      </c>
      <c r="O19">
        <v>1813000</v>
      </c>
      <c r="P19">
        <v>152000</v>
      </c>
      <c r="Q19">
        <v>224000</v>
      </c>
      <c r="R19">
        <v>148000</v>
      </c>
      <c r="S19">
        <v>276000</v>
      </c>
      <c r="T19">
        <v>656000</v>
      </c>
      <c r="U19">
        <v>228000</v>
      </c>
      <c r="V19">
        <v>129000</v>
      </c>
      <c r="W19">
        <v>268000</v>
      </c>
    </row>
    <row r="20" spans="1:23" x14ac:dyDescent="0.2">
      <c r="A20" t="str">
        <f t="shared" si="0"/>
        <v>2017ARLEE PUBLIC SCHOOLS</v>
      </c>
      <c r="B20" t="s">
        <v>160</v>
      </c>
      <c r="C20">
        <v>2017</v>
      </c>
      <c r="D20" t="s">
        <v>777</v>
      </c>
      <c r="E20" t="s">
        <v>786</v>
      </c>
      <c r="F20">
        <f>VLOOKUP(A20,Final!$A$2:$J$3387,8,FALSE)</f>
        <v>248338</v>
      </c>
      <c r="G20">
        <f>VLOOKUP(A20,Final!$A$2:$J$3387,9,FALSE)</f>
        <v>157648</v>
      </c>
      <c r="H20">
        <f>VLOOKUP(A20,Final!$A$2:$J$3387,10,FALSE)</f>
        <v>405986</v>
      </c>
      <c r="I20">
        <v>455</v>
      </c>
      <c r="J20">
        <v>455</v>
      </c>
      <c r="K20">
        <v>7213000</v>
      </c>
      <c r="L20">
        <v>6791000</v>
      </c>
      <c r="M20">
        <v>4671000</v>
      </c>
      <c r="N20">
        <v>4671000</v>
      </c>
      <c r="O20">
        <v>1847000</v>
      </c>
      <c r="P20">
        <v>130000</v>
      </c>
      <c r="Q20">
        <v>247000</v>
      </c>
      <c r="R20">
        <v>150000</v>
      </c>
      <c r="S20">
        <v>276000</v>
      </c>
      <c r="T20">
        <v>671000</v>
      </c>
      <c r="U20">
        <v>245000</v>
      </c>
      <c r="V20">
        <v>128000</v>
      </c>
      <c r="W20">
        <v>273000</v>
      </c>
    </row>
    <row r="21" spans="1:23" x14ac:dyDescent="0.2">
      <c r="A21" t="str">
        <f t="shared" si="0"/>
        <v>2018ARLEE PUBLIC SCHOOLS</v>
      </c>
      <c r="B21" t="s">
        <v>160</v>
      </c>
      <c r="C21">
        <v>2018</v>
      </c>
      <c r="D21" t="s">
        <v>777</v>
      </c>
      <c r="E21" t="s">
        <v>786</v>
      </c>
      <c r="F21">
        <f>VLOOKUP(A21,Final!$A$2:$J$3387,8,FALSE)</f>
        <v>268810</v>
      </c>
      <c r="G21">
        <f>VLOOKUP(A21,Final!$A$2:$J$3387,9,FALSE)</f>
        <v>167262</v>
      </c>
      <c r="H21">
        <f>VLOOKUP(A21,Final!$A$2:$J$3387,10,FALSE)</f>
        <v>436072</v>
      </c>
      <c r="I21">
        <v>445</v>
      </c>
      <c r="J21">
        <v>445</v>
      </c>
      <c r="K21">
        <v>7213000</v>
      </c>
      <c r="L21">
        <v>7063000</v>
      </c>
      <c r="M21">
        <v>4850000</v>
      </c>
      <c r="N21">
        <v>4850000</v>
      </c>
      <c r="O21">
        <v>1933000</v>
      </c>
      <c r="P21">
        <v>137000</v>
      </c>
      <c r="Q21">
        <v>207000</v>
      </c>
      <c r="R21">
        <v>188000</v>
      </c>
      <c r="S21">
        <v>326000</v>
      </c>
      <c r="T21">
        <v>681000</v>
      </c>
      <c r="U21">
        <v>267000</v>
      </c>
      <c r="V21">
        <v>127000</v>
      </c>
      <c r="W21">
        <v>280000</v>
      </c>
    </row>
    <row r="22" spans="1:23" x14ac:dyDescent="0.2">
      <c r="A22" t="str">
        <f t="shared" si="0"/>
        <v>2019ARLEE PUBLIC SCHOOLS</v>
      </c>
      <c r="B22" t="s">
        <v>160</v>
      </c>
      <c r="C22">
        <v>2019</v>
      </c>
      <c r="D22" t="s">
        <v>777</v>
      </c>
      <c r="E22" t="s">
        <v>786</v>
      </c>
      <c r="F22">
        <f>VLOOKUP(A22,Final!$A$2:$J$3387,8,FALSE)</f>
        <v>266111</v>
      </c>
      <c r="G22">
        <f>VLOOKUP(A22,Final!$A$2:$J$3387,9,FALSE)</f>
        <v>161177</v>
      </c>
      <c r="H22">
        <f>VLOOKUP(A22,Final!$A$2:$J$3387,10,FALSE)</f>
        <v>427288</v>
      </c>
      <c r="I22">
        <v>445</v>
      </c>
      <c r="J22">
        <v>445</v>
      </c>
      <c r="K22">
        <v>7514000</v>
      </c>
      <c r="L22">
        <v>7036000</v>
      </c>
      <c r="M22">
        <v>4495000</v>
      </c>
      <c r="N22">
        <v>4495000</v>
      </c>
      <c r="O22">
        <v>2222000</v>
      </c>
      <c r="P22">
        <v>153000</v>
      </c>
      <c r="Q22">
        <v>300000</v>
      </c>
      <c r="R22">
        <v>158000</v>
      </c>
      <c r="S22">
        <v>379000</v>
      </c>
      <c r="T22">
        <v>734000</v>
      </c>
      <c r="U22">
        <v>331000</v>
      </c>
      <c r="V22">
        <v>167000</v>
      </c>
      <c r="W22">
        <v>319000</v>
      </c>
    </row>
    <row r="23" spans="1:23" x14ac:dyDescent="0.2">
      <c r="A23" t="str">
        <f t="shared" si="0"/>
        <v>2020ARLEE PUBLIC SCHOOLS</v>
      </c>
      <c r="B23" t="s">
        <v>160</v>
      </c>
      <c r="C23">
        <v>2020</v>
      </c>
      <c r="D23" t="s">
        <v>777</v>
      </c>
      <c r="E23" t="s">
        <v>786</v>
      </c>
      <c r="F23">
        <f>VLOOKUP(A23,Final!$A$2:$J$3387,8,FALSE)</f>
        <v>278560</v>
      </c>
      <c r="G23">
        <f>VLOOKUP(A23,Final!$A$2:$J$3387,9,FALSE)</f>
        <v>164654</v>
      </c>
      <c r="H23">
        <f>VLOOKUP(A23,Final!$A$2:$J$3387,10,FALSE)</f>
        <v>443214</v>
      </c>
      <c r="I23">
        <v>412</v>
      </c>
      <c r="J23">
        <v>412</v>
      </c>
      <c r="K23">
        <v>7488000</v>
      </c>
      <c r="L23">
        <v>7047000</v>
      </c>
      <c r="M23">
        <v>4360000</v>
      </c>
      <c r="N23">
        <v>4360000</v>
      </c>
      <c r="O23">
        <v>2383000</v>
      </c>
      <c r="P23">
        <v>203000</v>
      </c>
      <c r="Q23">
        <v>382000</v>
      </c>
      <c r="R23">
        <v>186000</v>
      </c>
      <c r="S23">
        <v>421000</v>
      </c>
      <c r="T23">
        <v>718000</v>
      </c>
      <c r="U23">
        <v>303000</v>
      </c>
      <c r="V23">
        <v>170000</v>
      </c>
      <c r="W23">
        <v>304000</v>
      </c>
    </row>
    <row r="24" spans="1:23" x14ac:dyDescent="0.2">
      <c r="A24" t="str">
        <f t="shared" si="0"/>
        <v>2021ARLEE PUBLIC SCHOOLS</v>
      </c>
      <c r="B24" t="s">
        <v>160</v>
      </c>
      <c r="C24">
        <v>2021</v>
      </c>
      <c r="D24" t="s">
        <v>777</v>
      </c>
      <c r="E24" t="s">
        <v>786</v>
      </c>
      <c r="F24">
        <f>VLOOKUP(A24,Final!$A$2:$J$3387,8,FALSE)</f>
        <v>277151</v>
      </c>
      <c r="G24">
        <f>VLOOKUP(A24,Final!$A$2:$J$3387,9,FALSE)</f>
        <v>158099</v>
      </c>
      <c r="H24">
        <f>VLOOKUP(A24,Final!$A$2:$J$3387,10,FALSE)</f>
        <v>435250</v>
      </c>
      <c r="I24">
        <v>401</v>
      </c>
      <c r="J24">
        <v>401</v>
      </c>
      <c r="K24">
        <v>7914000</v>
      </c>
      <c r="L24">
        <v>7172000</v>
      </c>
      <c r="M24">
        <v>4188000</v>
      </c>
      <c r="N24">
        <v>4188000</v>
      </c>
      <c r="O24">
        <v>2586000</v>
      </c>
      <c r="P24">
        <v>244000</v>
      </c>
      <c r="Q24">
        <v>452000</v>
      </c>
      <c r="R24">
        <v>161000</v>
      </c>
      <c r="S24">
        <v>427000</v>
      </c>
      <c r="T24">
        <v>779000</v>
      </c>
      <c r="U24">
        <v>332000</v>
      </c>
      <c r="V24">
        <v>191000</v>
      </c>
      <c r="W24">
        <v>398000</v>
      </c>
    </row>
    <row r="25" spans="1:23" x14ac:dyDescent="0.2">
      <c r="A25" t="str">
        <f t="shared" si="0"/>
        <v>2022ARLEE PUBLIC SCHOOLS</v>
      </c>
      <c r="B25" t="s">
        <v>160</v>
      </c>
      <c r="C25">
        <v>2022</v>
      </c>
      <c r="D25" t="s">
        <v>777</v>
      </c>
      <c r="E25" t="s">
        <v>786</v>
      </c>
      <c r="F25">
        <f>VLOOKUP(A25,Final!$A$2:$J$3387,8,FALSE)</f>
        <v>281504</v>
      </c>
      <c r="G25">
        <f>VLOOKUP(A25,Final!$A$2:$J$3387,9,FALSE)</f>
        <v>155391</v>
      </c>
      <c r="H25">
        <f>VLOOKUP(A25,Final!$A$2:$J$3387,10,FALSE)</f>
        <v>436895</v>
      </c>
      <c r="I25">
        <v>413</v>
      </c>
      <c r="J25">
        <v>413</v>
      </c>
      <c r="K25">
        <v>8003000</v>
      </c>
      <c r="L25">
        <v>7332000</v>
      </c>
      <c r="M25">
        <v>4342000</v>
      </c>
      <c r="N25">
        <v>4342000</v>
      </c>
      <c r="O25">
        <v>2598000</v>
      </c>
      <c r="P25">
        <v>357000</v>
      </c>
      <c r="Q25">
        <v>439000</v>
      </c>
      <c r="R25">
        <v>162000</v>
      </c>
      <c r="S25">
        <v>335000</v>
      </c>
      <c r="T25">
        <v>851000</v>
      </c>
      <c r="U25">
        <v>289000</v>
      </c>
      <c r="V25">
        <v>165000</v>
      </c>
      <c r="W25">
        <v>392000</v>
      </c>
    </row>
    <row r="26" spans="1:23" x14ac:dyDescent="0.2">
      <c r="A26" t="str">
        <f t="shared" si="0"/>
        <v>2015AUGUSTA PUBLIC SCHOOLS</v>
      </c>
      <c r="B26" t="s">
        <v>174</v>
      </c>
      <c r="C26">
        <v>2015</v>
      </c>
      <c r="D26" t="s">
        <v>777</v>
      </c>
      <c r="E26" t="s">
        <v>786</v>
      </c>
      <c r="F26">
        <f>VLOOKUP(A26,Final!$A$2:$J$3387,8,FALSE)</f>
        <v>53872</v>
      </c>
      <c r="G26">
        <f>VLOOKUP(A26,Final!$A$2:$J$3387,9,FALSE)</f>
        <v>36557</v>
      </c>
      <c r="H26">
        <f>VLOOKUP(A26,Final!$A$2:$J$3387,10,FALSE)</f>
        <v>90429</v>
      </c>
      <c r="I26">
        <v>84</v>
      </c>
      <c r="J26">
        <v>84</v>
      </c>
      <c r="K26">
        <v>1625000</v>
      </c>
      <c r="L26">
        <v>1518000</v>
      </c>
      <c r="M26">
        <v>931000</v>
      </c>
      <c r="N26">
        <v>931000</v>
      </c>
      <c r="O26">
        <v>501000</v>
      </c>
      <c r="P26">
        <v>4000</v>
      </c>
      <c r="Q26">
        <v>14000</v>
      </c>
      <c r="R26">
        <v>104000</v>
      </c>
      <c r="S26">
        <v>93000</v>
      </c>
      <c r="T26">
        <v>168000</v>
      </c>
      <c r="U26">
        <v>73000</v>
      </c>
      <c r="V26">
        <v>45000</v>
      </c>
      <c r="W26">
        <v>86000</v>
      </c>
    </row>
    <row r="27" spans="1:23" x14ac:dyDescent="0.2">
      <c r="A27" t="str">
        <f t="shared" si="0"/>
        <v>2016AUGUSTA PUBLIC SCHOOLS</v>
      </c>
      <c r="B27" t="s">
        <v>174</v>
      </c>
      <c r="C27">
        <v>2016</v>
      </c>
      <c r="D27" t="s">
        <v>777</v>
      </c>
      <c r="E27" t="s">
        <v>786</v>
      </c>
      <c r="F27">
        <f>VLOOKUP(A27,Final!$A$2:$J$3387,8,FALSE)</f>
        <v>53406</v>
      </c>
      <c r="G27">
        <f>VLOOKUP(A27,Final!$A$2:$J$3387,9,FALSE)</f>
        <v>34999</v>
      </c>
      <c r="H27">
        <f>VLOOKUP(A27,Final!$A$2:$J$3387,10,FALSE)</f>
        <v>88405</v>
      </c>
      <c r="I27">
        <v>94</v>
      </c>
      <c r="J27">
        <v>94</v>
      </c>
      <c r="K27">
        <v>1751000</v>
      </c>
      <c r="L27">
        <v>1660000</v>
      </c>
      <c r="M27">
        <v>957000</v>
      </c>
      <c r="N27">
        <v>957000</v>
      </c>
      <c r="O27">
        <v>611000</v>
      </c>
      <c r="P27">
        <v>4000</v>
      </c>
      <c r="Q27">
        <v>4000</v>
      </c>
      <c r="R27">
        <v>122000</v>
      </c>
      <c r="S27">
        <v>97000</v>
      </c>
      <c r="T27">
        <v>278000</v>
      </c>
      <c r="U27">
        <v>72000</v>
      </c>
      <c r="V27">
        <v>34000</v>
      </c>
      <c r="W27">
        <v>92000</v>
      </c>
    </row>
    <row r="28" spans="1:23" x14ac:dyDescent="0.2">
      <c r="A28" t="str">
        <f t="shared" si="0"/>
        <v>2017AUGUSTA PUBLIC SCHOOLS</v>
      </c>
      <c r="B28" t="s">
        <v>174</v>
      </c>
      <c r="C28">
        <v>2017</v>
      </c>
      <c r="D28" t="s">
        <v>777</v>
      </c>
      <c r="E28" t="s">
        <v>786</v>
      </c>
      <c r="F28">
        <f>VLOOKUP(A28,Final!$A$2:$J$3387,8,FALSE)</f>
        <v>58514</v>
      </c>
      <c r="G28">
        <f>VLOOKUP(A28,Final!$A$2:$J$3387,9,FALSE)</f>
        <v>37157</v>
      </c>
      <c r="H28">
        <f>VLOOKUP(A28,Final!$A$2:$J$3387,10,FALSE)</f>
        <v>95671</v>
      </c>
      <c r="I28">
        <v>99</v>
      </c>
      <c r="J28">
        <v>99</v>
      </c>
      <c r="K28">
        <v>1725000</v>
      </c>
      <c r="L28">
        <v>1622000</v>
      </c>
      <c r="M28">
        <v>991000</v>
      </c>
      <c r="N28">
        <v>991000</v>
      </c>
      <c r="O28">
        <v>551000</v>
      </c>
      <c r="P28">
        <v>4000</v>
      </c>
      <c r="Q28">
        <v>4000</v>
      </c>
      <c r="R28">
        <v>113000</v>
      </c>
      <c r="S28">
        <v>103000</v>
      </c>
      <c r="T28">
        <v>188000</v>
      </c>
      <c r="U28">
        <v>82000</v>
      </c>
      <c r="V28">
        <v>57000</v>
      </c>
      <c r="W28">
        <v>80000</v>
      </c>
    </row>
    <row r="29" spans="1:23" x14ac:dyDescent="0.2">
      <c r="A29" t="str">
        <f t="shared" si="0"/>
        <v>2018AUGUSTA PUBLIC SCHOOLS</v>
      </c>
      <c r="B29" t="s">
        <v>174</v>
      </c>
      <c r="C29">
        <v>2018</v>
      </c>
      <c r="D29" t="s">
        <v>777</v>
      </c>
      <c r="E29" t="s">
        <v>786</v>
      </c>
      <c r="F29">
        <f>VLOOKUP(A29,Final!$A$2:$J$3387,8,FALSE)</f>
        <v>61917</v>
      </c>
      <c r="G29">
        <f>VLOOKUP(A29,Final!$A$2:$J$3387,9,FALSE)</f>
        <v>38784</v>
      </c>
      <c r="H29">
        <f>VLOOKUP(A29,Final!$A$2:$J$3387,10,FALSE)</f>
        <v>100701</v>
      </c>
      <c r="I29">
        <v>104</v>
      </c>
      <c r="J29">
        <v>104</v>
      </c>
      <c r="K29">
        <v>1966000</v>
      </c>
      <c r="L29">
        <v>1732000</v>
      </c>
      <c r="M29">
        <v>1131000</v>
      </c>
      <c r="N29">
        <v>1131000</v>
      </c>
      <c r="O29">
        <v>523000</v>
      </c>
      <c r="P29">
        <v>4000</v>
      </c>
      <c r="Q29">
        <v>0</v>
      </c>
      <c r="R29">
        <v>112000</v>
      </c>
      <c r="S29">
        <v>107000</v>
      </c>
      <c r="T29">
        <v>182000</v>
      </c>
      <c r="U29">
        <v>80000</v>
      </c>
      <c r="V29">
        <v>38000</v>
      </c>
      <c r="W29">
        <v>78000</v>
      </c>
    </row>
    <row r="30" spans="1:23" x14ac:dyDescent="0.2">
      <c r="A30" t="str">
        <f t="shared" si="0"/>
        <v>2019AUGUSTA PUBLIC SCHOOLS</v>
      </c>
      <c r="B30" t="s">
        <v>174</v>
      </c>
      <c r="C30">
        <v>2019</v>
      </c>
      <c r="D30" t="s">
        <v>777</v>
      </c>
      <c r="E30" t="s">
        <v>786</v>
      </c>
      <c r="F30">
        <f>VLOOKUP(A30,Final!$A$2:$J$3387,8,FALSE)</f>
        <v>57950</v>
      </c>
      <c r="G30">
        <f>VLOOKUP(A30,Final!$A$2:$J$3387,9,FALSE)</f>
        <v>35161</v>
      </c>
      <c r="H30">
        <f>VLOOKUP(A30,Final!$A$2:$J$3387,10,FALSE)</f>
        <v>93111</v>
      </c>
      <c r="I30">
        <v>95</v>
      </c>
      <c r="J30">
        <v>95</v>
      </c>
      <c r="K30">
        <v>1801000</v>
      </c>
      <c r="L30">
        <v>1754000</v>
      </c>
      <c r="M30">
        <v>1046000</v>
      </c>
      <c r="N30">
        <v>1046000</v>
      </c>
      <c r="O30">
        <v>617000</v>
      </c>
      <c r="P30">
        <v>4000</v>
      </c>
      <c r="Q30">
        <v>0</v>
      </c>
      <c r="R30">
        <v>110000</v>
      </c>
      <c r="S30">
        <v>132000</v>
      </c>
      <c r="T30">
        <v>218000</v>
      </c>
      <c r="U30">
        <v>97000</v>
      </c>
      <c r="V30">
        <v>56000</v>
      </c>
      <c r="W30">
        <v>91000</v>
      </c>
    </row>
    <row r="31" spans="1:23" x14ac:dyDescent="0.2">
      <c r="A31" t="str">
        <f t="shared" si="0"/>
        <v>2020AUGUSTA PUBLIC SCHOOLS</v>
      </c>
      <c r="B31" t="s">
        <v>174</v>
      </c>
      <c r="C31">
        <v>2020</v>
      </c>
      <c r="D31" t="s">
        <v>777</v>
      </c>
      <c r="E31" t="s">
        <v>786</v>
      </c>
      <c r="F31">
        <f>VLOOKUP(A31,Final!$A$2:$J$3387,8,FALSE)</f>
        <v>62233</v>
      </c>
      <c r="G31">
        <f>VLOOKUP(A31,Final!$A$2:$J$3387,9,FALSE)</f>
        <v>36716</v>
      </c>
      <c r="H31">
        <f>VLOOKUP(A31,Final!$A$2:$J$3387,10,FALSE)</f>
        <v>98949</v>
      </c>
      <c r="I31">
        <v>91</v>
      </c>
      <c r="J31">
        <v>91</v>
      </c>
      <c r="K31">
        <v>1836000</v>
      </c>
      <c r="L31">
        <v>1758000</v>
      </c>
      <c r="M31">
        <v>1125000</v>
      </c>
      <c r="N31">
        <v>1125000</v>
      </c>
      <c r="O31">
        <v>564000</v>
      </c>
      <c r="P31">
        <v>4000</v>
      </c>
      <c r="Q31">
        <v>4000</v>
      </c>
      <c r="R31">
        <v>119000</v>
      </c>
      <c r="S31">
        <v>130000</v>
      </c>
      <c r="T31">
        <v>190000</v>
      </c>
      <c r="U31">
        <v>71000</v>
      </c>
      <c r="V31">
        <v>46000</v>
      </c>
      <c r="W31">
        <v>69000</v>
      </c>
    </row>
    <row r="32" spans="1:23" x14ac:dyDescent="0.2">
      <c r="A32" t="str">
        <f t="shared" si="0"/>
        <v>2021AUGUSTA PUBLIC SCHOOLS</v>
      </c>
      <c r="B32" t="s">
        <v>174</v>
      </c>
      <c r="C32">
        <v>2021</v>
      </c>
      <c r="D32" t="s">
        <v>777</v>
      </c>
      <c r="E32" t="s">
        <v>786</v>
      </c>
      <c r="F32">
        <f>VLOOKUP(A32,Final!$A$2:$J$3387,8,FALSE)</f>
        <v>65952</v>
      </c>
      <c r="G32">
        <f>VLOOKUP(A32,Final!$A$2:$J$3387,9,FALSE)</f>
        <v>37584</v>
      </c>
      <c r="H32">
        <f>VLOOKUP(A32,Final!$A$2:$J$3387,10,FALSE)</f>
        <v>103536</v>
      </c>
      <c r="I32">
        <v>88</v>
      </c>
      <c r="J32">
        <v>88</v>
      </c>
      <c r="K32">
        <v>1988000</v>
      </c>
      <c r="L32">
        <v>1797000</v>
      </c>
      <c r="M32">
        <v>1095000</v>
      </c>
      <c r="N32">
        <v>1095000</v>
      </c>
      <c r="O32">
        <v>624000</v>
      </c>
      <c r="P32">
        <v>6000</v>
      </c>
      <c r="Q32">
        <v>4000</v>
      </c>
      <c r="R32">
        <v>105000</v>
      </c>
      <c r="S32">
        <v>144000</v>
      </c>
      <c r="T32">
        <v>233000</v>
      </c>
      <c r="U32">
        <v>79000</v>
      </c>
      <c r="V32">
        <v>53000</v>
      </c>
      <c r="W32">
        <v>78000</v>
      </c>
    </row>
    <row r="33" spans="1:23" x14ac:dyDescent="0.2">
      <c r="A33" t="str">
        <f t="shared" si="0"/>
        <v>2022AUGUSTA PUBLIC SCHOOLS</v>
      </c>
      <c r="B33" t="s">
        <v>174</v>
      </c>
      <c r="C33">
        <v>2022</v>
      </c>
      <c r="D33" t="s">
        <v>777</v>
      </c>
      <c r="E33" t="s">
        <v>786</v>
      </c>
      <c r="F33">
        <f>VLOOKUP(A33,Final!$A$2:$J$3387,8,FALSE)</f>
        <v>69033</v>
      </c>
      <c r="G33">
        <f>VLOOKUP(A33,Final!$A$2:$J$3387,9,FALSE)</f>
        <v>38010</v>
      </c>
      <c r="H33">
        <f>VLOOKUP(A33,Final!$A$2:$J$3387,10,FALSE)</f>
        <v>107043</v>
      </c>
      <c r="I33">
        <v>106</v>
      </c>
      <c r="J33">
        <v>106</v>
      </c>
      <c r="K33">
        <v>2079000</v>
      </c>
      <c r="L33">
        <v>1893000</v>
      </c>
      <c r="M33">
        <v>1153000</v>
      </c>
      <c r="N33">
        <v>1153000</v>
      </c>
      <c r="O33">
        <v>644000</v>
      </c>
      <c r="P33">
        <v>6000</v>
      </c>
      <c r="Q33">
        <v>0</v>
      </c>
      <c r="R33">
        <v>117000</v>
      </c>
      <c r="S33">
        <v>128000</v>
      </c>
      <c r="T33">
        <v>250000</v>
      </c>
      <c r="U33">
        <v>84000</v>
      </c>
      <c r="V33">
        <v>59000</v>
      </c>
      <c r="W33">
        <v>96000</v>
      </c>
    </row>
    <row r="34" spans="1:23" x14ac:dyDescent="0.2">
      <c r="A34" t="str">
        <f t="shared" si="0"/>
        <v>2015BELGRADE PUBLIC SCHOOL</v>
      </c>
      <c r="B34" t="s">
        <v>118</v>
      </c>
      <c r="C34">
        <v>2015</v>
      </c>
      <c r="D34" t="s">
        <v>777</v>
      </c>
      <c r="E34" t="s">
        <v>786</v>
      </c>
      <c r="F34">
        <f>VLOOKUP(A34,Final!$A$2:$J$3387,8,FALSE)</f>
        <v>1200684</v>
      </c>
      <c r="G34">
        <f>VLOOKUP(A34,Final!$A$2:$J$3387,9,FALSE)</f>
        <v>804205</v>
      </c>
      <c r="H34">
        <f>VLOOKUP(A34,Final!$A$2:$J$3387,10,FALSE)</f>
        <v>2004889</v>
      </c>
      <c r="I34">
        <v>3223</v>
      </c>
      <c r="J34">
        <v>3223</v>
      </c>
      <c r="K34">
        <v>30307000</v>
      </c>
      <c r="L34">
        <v>28634000</v>
      </c>
      <c r="M34">
        <v>16449000</v>
      </c>
      <c r="N34">
        <v>16449000</v>
      </c>
      <c r="O34">
        <v>10529000</v>
      </c>
      <c r="P34">
        <v>2120000</v>
      </c>
      <c r="Q34">
        <v>1812000</v>
      </c>
      <c r="R34">
        <v>226000</v>
      </c>
      <c r="S34">
        <v>1578000</v>
      </c>
      <c r="T34">
        <v>2767000</v>
      </c>
      <c r="U34">
        <v>1297000</v>
      </c>
      <c r="V34">
        <v>729000</v>
      </c>
      <c r="W34">
        <v>1273000</v>
      </c>
    </row>
    <row r="35" spans="1:23" x14ac:dyDescent="0.2">
      <c r="A35" t="str">
        <f t="shared" si="0"/>
        <v>2016BELGRADE PUBLIC SCHOOL</v>
      </c>
      <c r="B35" t="s">
        <v>118</v>
      </c>
      <c r="C35">
        <v>2016</v>
      </c>
      <c r="D35" t="s">
        <v>777</v>
      </c>
      <c r="E35" t="s">
        <v>786</v>
      </c>
      <c r="F35">
        <f>VLOOKUP(A35,Final!$A$2:$J$3387,8,FALSE)</f>
        <v>1295232</v>
      </c>
      <c r="G35">
        <f>VLOOKUP(A35,Final!$A$2:$J$3387,9,FALSE)</f>
        <v>843966</v>
      </c>
      <c r="H35">
        <f>VLOOKUP(A35,Final!$A$2:$J$3387,10,FALSE)</f>
        <v>2139198</v>
      </c>
      <c r="I35">
        <v>3235</v>
      </c>
      <c r="J35">
        <v>3235</v>
      </c>
      <c r="K35">
        <v>32867000</v>
      </c>
      <c r="L35">
        <v>30863000</v>
      </c>
      <c r="M35">
        <v>17243000</v>
      </c>
      <c r="N35">
        <v>17243000</v>
      </c>
      <c r="O35">
        <v>11623000</v>
      </c>
      <c r="P35">
        <v>2293000</v>
      </c>
      <c r="Q35">
        <v>1894000</v>
      </c>
      <c r="R35">
        <v>233000</v>
      </c>
      <c r="S35">
        <v>1873000</v>
      </c>
      <c r="T35">
        <v>2839000</v>
      </c>
      <c r="U35">
        <v>1243000</v>
      </c>
      <c r="V35">
        <v>1248000</v>
      </c>
      <c r="W35">
        <v>1446000</v>
      </c>
    </row>
    <row r="36" spans="1:23" x14ac:dyDescent="0.2">
      <c r="A36" t="str">
        <f t="shared" si="0"/>
        <v>2017BELGRADE PUBLIC SCHOOL</v>
      </c>
      <c r="B36" t="s">
        <v>118</v>
      </c>
      <c r="C36">
        <v>2017</v>
      </c>
      <c r="D36" t="s">
        <v>777</v>
      </c>
      <c r="E36" t="s">
        <v>786</v>
      </c>
      <c r="F36">
        <f>VLOOKUP(A36,Final!$A$2:$J$3387,8,FALSE)</f>
        <v>1348445</v>
      </c>
      <c r="G36">
        <f>VLOOKUP(A36,Final!$A$2:$J$3387,9,FALSE)</f>
        <v>855944</v>
      </c>
      <c r="H36">
        <f>VLOOKUP(A36,Final!$A$2:$J$3387,10,FALSE)</f>
        <v>2204389</v>
      </c>
      <c r="I36">
        <v>3267</v>
      </c>
      <c r="J36">
        <v>3267</v>
      </c>
      <c r="K36">
        <v>39163000</v>
      </c>
      <c r="L36">
        <v>31430000</v>
      </c>
      <c r="M36">
        <v>17994000</v>
      </c>
      <c r="N36">
        <v>17994000</v>
      </c>
      <c r="O36">
        <v>11852000</v>
      </c>
      <c r="P36">
        <v>2118000</v>
      </c>
      <c r="Q36">
        <v>1965000</v>
      </c>
      <c r="R36">
        <v>189000</v>
      </c>
      <c r="S36">
        <v>1879000</v>
      </c>
      <c r="T36">
        <v>2776000</v>
      </c>
      <c r="U36">
        <v>1344000</v>
      </c>
      <c r="V36">
        <v>1581000</v>
      </c>
      <c r="W36">
        <v>1121000</v>
      </c>
    </row>
    <row r="37" spans="1:23" x14ac:dyDescent="0.2">
      <c r="A37" t="str">
        <f t="shared" si="0"/>
        <v>2018BELGRADE PUBLIC SCHOOL</v>
      </c>
      <c r="B37" t="s">
        <v>118</v>
      </c>
      <c r="C37">
        <v>2018</v>
      </c>
      <c r="D37" t="s">
        <v>777</v>
      </c>
      <c r="E37" t="s">
        <v>786</v>
      </c>
      <c r="F37">
        <f>VLOOKUP(A37,Final!$A$2:$J$3387,8,FALSE)</f>
        <v>1387077</v>
      </c>
      <c r="G37">
        <f>VLOOKUP(A37,Final!$A$2:$J$3387,9,FALSE)</f>
        <v>861694</v>
      </c>
      <c r="H37">
        <f>VLOOKUP(A37,Final!$A$2:$J$3387,10,FALSE)</f>
        <v>2248771</v>
      </c>
      <c r="I37">
        <v>3342</v>
      </c>
      <c r="J37">
        <v>3342</v>
      </c>
      <c r="K37">
        <v>46814000</v>
      </c>
      <c r="L37">
        <v>32712000</v>
      </c>
      <c r="M37">
        <v>18695000</v>
      </c>
      <c r="N37">
        <v>18695000</v>
      </c>
      <c r="O37">
        <v>12332000</v>
      </c>
      <c r="P37">
        <v>2368000</v>
      </c>
      <c r="Q37">
        <v>2082000</v>
      </c>
      <c r="R37">
        <v>211000</v>
      </c>
      <c r="S37">
        <v>1778000</v>
      </c>
      <c r="T37">
        <v>2855000</v>
      </c>
      <c r="U37">
        <v>1530000</v>
      </c>
      <c r="V37">
        <v>1508000</v>
      </c>
      <c r="W37">
        <v>1255000</v>
      </c>
    </row>
    <row r="38" spans="1:23" x14ac:dyDescent="0.2">
      <c r="A38" t="str">
        <f t="shared" si="0"/>
        <v>2019BELGRADE PUBLIC SCHOOL</v>
      </c>
      <c r="B38" t="s">
        <v>118</v>
      </c>
      <c r="C38">
        <v>2019</v>
      </c>
      <c r="D38" t="s">
        <v>777</v>
      </c>
      <c r="E38" t="s">
        <v>786</v>
      </c>
      <c r="F38">
        <f>VLOOKUP(A38,Final!$A$2:$J$3387,8,FALSE)</f>
        <v>1441112</v>
      </c>
      <c r="G38">
        <f>VLOOKUP(A38,Final!$A$2:$J$3387,9,FALSE)</f>
        <v>872497</v>
      </c>
      <c r="H38">
        <f>VLOOKUP(A38,Final!$A$2:$J$3387,10,FALSE)</f>
        <v>2313609</v>
      </c>
      <c r="I38">
        <v>3394</v>
      </c>
      <c r="J38">
        <v>3394</v>
      </c>
      <c r="K38">
        <v>49427000</v>
      </c>
      <c r="L38">
        <v>35149000</v>
      </c>
      <c r="M38">
        <v>20837000</v>
      </c>
      <c r="N38">
        <v>20837000</v>
      </c>
      <c r="O38">
        <v>12517000</v>
      </c>
      <c r="P38">
        <v>2505000</v>
      </c>
      <c r="Q38">
        <v>1944000</v>
      </c>
      <c r="R38">
        <v>268000</v>
      </c>
      <c r="S38">
        <v>1771000</v>
      </c>
      <c r="T38">
        <v>2936000</v>
      </c>
      <c r="U38">
        <v>1561000</v>
      </c>
      <c r="V38">
        <v>1532000</v>
      </c>
      <c r="W38">
        <v>1291000</v>
      </c>
    </row>
    <row r="39" spans="1:23" x14ac:dyDescent="0.2">
      <c r="A39" t="str">
        <f t="shared" si="0"/>
        <v>2020BELGRADE PUBLIC SCHOOL</v>
      </c>
      <c r="B39" t="s">
        <v>118</v>
      </c>
      <c r="C39">
        <v>2020</v>
      </c>
      <c r="D39" t="s">
        <v>777</v>
      </c>
      <c r="E39" t="s">
        <v>786</v>
      </c>
      <c r="F39">
        <f>VLOOKUP(A39,Final!$A$2:$J$3387,8,FALSE)</f>
        <v>1477807</v>
      </c>
      <c r="G39">
        <f>VLOOKUP(A39,Final!$A$2:$J$3387,9,FALSE)</f>
        <v>873901</v>
      </c>
      <c r="H39">
        <f>VLOOKUP(A39,Final!$A$2:$J$3387,10,FALSE)</f>
        <v>2351708</v>
      </c>
      <c r="I39">
        <v>3459</v>
      </c>
      <c r="J39">
        <v>3459</v>
      </c>
      <c r="K39">
        <v>47521000</v>
      </c>
      <c r="L39">
        <v>34852000</v>
      </c>
      <c r="M39">
        <v>18492000</v>
      </c>
      <c r="N39">
        <v>18492000</v>
      </c>
      <c r="O39">
        <v>14536000</v>
      </c>
      <c r="P39">
        <v>2130000</v>
      </c>
      <c r="Q39">
        <v>2189000</v>
      </c>
      <c r="R39">
        <v>2234000</v>
      </c>
      <c r="S39">
        <v>1961000</v>
      </c>
      <c r="T39">
        <v>3216000</v>
      </c>
      <c r="U39">
        <v>1490000</v>
      </c>
      <c r="V39">
        <v>1316000</v>
      </c>
      <c r="W39">
        <v>1375000</v>
      </c>
    </row>
    <row r="40" spans="1:23" x14ac:dyDescent="0.2">
      <c r="A40" t="str">
        <f t="shared" si="0"/>
        <v>2021BELGRADE PUBLIC SCHOOL</v>
      </c>
      <c r="B40" t="s">
        <v>118</v>
      </c>
      <c r="C40">
        <v>2021</v>
      </c>
      <c r="D40" t="s">
        <v>777</v>
      </c>
      <c r="E40" t="s">
        <v>786</v>
      </c>
      <c r="F40">
        <f>VLOOKUP(A40,Final!$A$2:$J$3387,8,FALSE)</f>
        <v>1530562</v>
      </c>
      <c r="G40">
        <f>VLOOKUP(A40,Final!$A$2:$J$3387,9,FALSE)</f>
        <v>873325</v>
      </c>
      <c r="H40">
        <f>VLOOKUP(A40,Final!$A$2:$J$3387,10,FALSE)</f>
        <v>2403887</v>
      </c>
      <c r="I40">
        <v>3284</v>
      </c>
      <c r="J40">
        <v>3284</v>
      </c>
      <c r="K40">
        <v>54974000</v>
      </c>
      <c r="L40">
        <v>35307000</v>
      </c>
      <c r="M40">
        <v>19907000</v>
      </c>
      <c r="N40">
        <v>19907000</v>
      </c>
      <c r="O40">
        <v>13834000</v>
      </c>
      <c r="P40">
        <v>2856000</v>
      </c>
      <c r="Q40">
        <v>2374000</v>
      </c>
      <c r="R40">
        <v>280000</v>
      </c>
      <c r="S40">
        <v>1796000</v>
      </c>
      <c r="T40">
        <v>3516000</v>
      </c>
      <c r="U40">
        <v>1560000</v>
      </c>
      <c r="V40">
        <v>1452000</v>
      </c>
      <c r="W40">
        <v>1420000</v>
      </c>
    </row>
    <row r="41" spans="1:23" x14ac:dyDescent="0.2">
      <c r="A41" t="str">
        <f t="shared" si="0"/>
        <v>2022BELGRADE PUBLIC SCHOOL</v>
      </c>
      <c r="B41" t="s">
        <v>118</v>
      </c>
      <c r="C41">
        <v>2022</v>
      </c>
      <c r="D41" t="s">
        <v>777</v>
      </c>
      <c r="E41" t="s">
        <v>786</v>
      </c>
      <c r="F41">
        <f>VLOOKUP(A41,Final!$A$2:$J$3387,8,FALSE)</f>
        <v>1627985</v>
      </c>
      <c r="G41">
        <f>VLOOKUP(A41,Final!$A$2:$J$3387,9,FALSE)</f>
        <v>899266</v>
      </c>
      <c r="H41">
        <f>VLOOKUP(A41,Final!$A$2:$J$3387,10,FALSE)</f>
        <v>2527251</v>
      </c>
      <c r="I41">
        <v>3392</v>
      </c>
      <c r="J41">
        <v>3392</v>
      </c>
      <c r="K41">
        <v>42316000</v>
      </c>
      <c r="L41">
        <v>36931000</v>
      </c>
      <c r="M41">
        <v>20714000</v>
      </c>
      <c r="N41">
        <v>20714000</v>
      </c>
      <c r="O41">
        <v>13960000</v>
      </c>
      <c r="P41">
        <v>2170000</v>
      </c>
      <c r="Q41">
        <v>2057000</v>
      </c>
      <c r="R41">
        <v>307000</v>
      </c>
      <c r="S41">
        <v>1995000</v>
      </c>
      <c r="T41">
        <v>3463000</v>
      </c>
      <c r="U41">
        <v>1694000</v>
      </c>
      <c r="V41">
        <v>2274000</v>
      </c>
      <c r="W41">
        <v>1766000</v>
      </c>
    </row>
    <row r="42" spans="1:23" x14ac:dyDescent="0.2">
      <c r="A42" t="str">
        <f t="shared" si="0"/>
        <v>2015BELT PUBLIC SCHOOLS</v>
      </c>
      <c r="B42" t="s">
        <v>38</v>
      </c>
      <c r="C42">
        <v>2015</v>
      </c>
      <c r="D42" t="s">
        <v>777</v>
      </c>
      <c r="E42" t="s">
        <v>786</v>
      </c>
      <c r="F42">
        <f>VLOOKUP(A42,Final!$A$2:$J$3387,8,FALSE)</f>
        <v>131726</v>
      </c>
      <c r="G42">
        <f>VLOOKUP(A42,Final!$A$2:$J$3387,9,FALSE)</f>
        <v>88670</v>
      </c>
      <c r="H42">
        <f>VLOOKUP(A42,Final!$A$2:$J$3387,10,FALSE)</f>
        <v>220396</v>
      </c>
      <c r="I42">
        <v>325</v>
      </c>
      <c r="J42">
        <v>325</v>
      </c>
      <c r="K42">
        <v>4050000</v>
      </c>
      <c r="L42">
        <v>3834000</v>
      </c>
      <c r="M42">
        <v>2489000</v>
      </c>
      <c r="N42">
        <v>2489000</v>
      </c>
      <c r="O42">
        <v>1173000</v>
      </c>
      <c r="P42">
        <v>79000</v>
      </c>
      <c r="Q42">
        <v>10000</v>
      </c>
      <c r="R42">
        <v>228000</v>
      </c>
      <c r="S42">
        <v>169000</v>
      </c>
      <c r="T42">
        <v>416000</v>
      </c>
      <c r="U42">
        <v>188000</v>
      </c>
      <c r="V42">
        <v>83000</v>
      </c>
      <c r="W42">
        <v>172000</v>
      </c>
    </row>
    <row r="43" spans="1:23" x14ac:dyDescent="0.2">
      <c r="A43" t="str">
        <f t="shared" si="0"/>
        <v>2016BELT PUBLIC SCHOOLS</v>
      </c>
      <c r="B43" t="s">
        <v>38</v>
      </c>
      <c r="C43">
        <v>2016</v>
      </c>
      <c r="D43" t="s">
        <v>777</v>
      </c>
      <c r="E43" t="s">
        <v>786</v>
      </c>
      <c r="F43">
        <f>VLOOKUP(A43,Final!$A$2:$J$3387,8,FALSE)</f>
        <v>136608</v>
      </c>
      <c r="G43">
        <f>VLOOKUP(A43,Final!$A$2:$J$3387,9,FALSE)</f>
        <v>89200</v>
      </c>
      <c r="H43">
        <f>VLOOKUP(A43,Final!$A$2:$J$3387,10,FALSE)</f>
        <v>225808</v>
      </c>
      <c r="I43">
        <v>333</v>
      </c>
      <c r="J43">
        <v>333</v>
      </c>
      <c r="K43">
        <v>4145000</v>
      </c>
      <c r="L43">
        <v>3786000</v>
      </c>
      <c r="M43">
        <v>2488000</v>
      </c>
      <c r="N43">
        <v>2488000</v>
      </c>
      <c r="O43">
        <v>1113000</v>
      </c>
      <c r="P43">
        <v>79000</v>
      </c>
      <c r="Q43">
        <v>11000</v>
      </c>
      <c r="R43">
        <v>227000</v>
      </c>
      <c r="S43">
        <v>142000</v>
      </c>
      <c r="T43">
        <v>411000</v>
      </c>
      <c r="U43">
        <v>163000</v>
      </c>
      <c r="V43">
        <v>80000</v>
      </c>
      <c r="W43">
        <v>185000</v>
      </c>
    </row>
    <row r="44" spans="1:23" x14ac:dyDescent="0.2">
      <c r="A44" t="str">
        <f t="shared" si="0"/>
        <v>2017BELT PUBLIC SCHOOLS</v>
      </c>
      <c r="B44" t="s">
        <v>38</v>
      </c>
      <c r="C44">
        <v>2017</v>
      </c>
      <c r="D44" t="s">
        <v>777</v>
      </c>
      <c r="E44" t="s">
        <v>786</v>
      </c>
      <c r="F44">
        <f>VLOOKUP(A44,Final!$A$2:$J$3387,8,FALSE)</f>
        <v>134119</v>
      </c>
      <c r="G44">
        <f>VLOOKUP(A44,Final!$A$2:$J$3387,9,FALSE)</f>
        <v>85147</v>
      </c>
      <c r="H44">
        <f>VLOOKUP(A44,Final!$A$2:$J$3387,10,FALSE)</f>
        <v>219266</v>
      </c>
      <c r="I44">
        <v>333</v>
      </c>
      <c r="J44">
        <v>333</v>
      </c>
      <c r="K44">
        <v>4357000</v>
      </c>
      <c r="L44">
        <v>4232000</v>
      </c>
      <c r="M44">
        <v>2535000</v>
      </c>
      <c r="N44">
        <v>2535000</v>
      </c>
      <c r="O44">
        <v>1470000</v>
      </c>
      <c r="P44">
        <v>36000</v>
      </c>
      <c r="Q44">
        <v>10000</v>
      </c>
      <c r="R44">
        <v>284000</v>
      </c>
      <c r="S44">
        <v>159000</v>
      </c>
      <c r="T44">
        <v>695000</v>
      </c>
      <c r="U44">
        <v>189000</v>
      </c>
      <c r="V44">
        <v>97000</v>
      </c>
      <c r="W44">
        <v>227000</v>
      </c>
    </row>
    <row r="45" spans="1:23" x14ac:dyDescent="0.2">
      <c r="A45" t="str">
        <f t="shared" si="0"/>
        <v>2018BELT PUBLIC SCHOOLS</v>
      </c>
      <c r="B45" t="s">
        <v>38</v>
      </c>
      <c r="C45">
        <v>2018</v>
      </c>
      <c r="D45" t="s">
        <v>777</v>
      </c>
      <c r="E45" t="s">
        <v>786</v>
      </c>
      <c r="F45">
        <f>VLOOKUP(A45,Final!$A$2:$J$3387,8,FALSE)</f>
        <v>139845</v>
      </c>
      <c r="G45">
        <f>VLOOKUP(A45,Final!$A$2:$J$3387,9,FALSE)</f>
        <v>87176</v>
      </c>
      <c r="H45">
        <f>VLOOKUP(A45,Final!$A$2:$J$3387,10,FALSE)</f>
        <v>227021</v>
      </c>
      <c r="I45">
        <v>332</v>
      </c>
      <c r="J45">
        <v>332</v>
      </c>
      <c r="K45">
        <v>8943000</v>
      </c>
      <c r="L45">
        <v>4022000</v>
      </c>
      <c r="M45">
        <v>2553000</v>
      </c>
      <c r="N45">
        <v>2553000</v>
      </c>
      <c r="O45">
        <v>1268000</v>
      </c>
      <c r="P45">
        <v>5000</v>
      </c>
      <c r="Q45">
        <v>8000</v>
      </c>
      <c r="R45">
        <v>229000</v>
      </c>
      <c r="S45">
        <v>173000</v>
      </c>
      <c r="T45">
        <v>571000</v>
      </c>
      <c r="U45">
        <v>202000</v>
      </c>
      <c r="V45">
        <v>80000</v>
      </c>
      <c r="W45">
        <v>201000</v>
      </c>
    </row>
    <row r="46" spans="1:23" x14ac:dyDescent="0.2">
      <c r="A46" t="str">
        <f t="shared" si="0"/>
        <v>2019BELT PUBLIC SCHOOLS</v>
      </c>
      <c r="B46" t="s">
        <v>38</v>
      </c>
      <c r="C46">
        <v>2019</v>
      </c>
      <c r="D46" t="s">
        <v>777</v>
      </c>
      <c r="E46" t="s">
        <v>786</v>
      </c>
      <c r="F46">
        <f>VLOOKUP(A46,Final!$A$2:$J$3387,8,FALSE)</f>
        <v>143091</v>
      </c>
      <c r="G46">
        <f>VLOOKUP(A46,Final!$A$2:$J$3387,9,FALSE)</f>
        <v>86703</v>
      </c>
      <c r="H46">
        <f>VLOOKUP(A46,Final!$A$2:$J$3387,10,FALSE)</f>
        <v>229794</v>
      </c>
      <c r="I46">
        <v>303</v>
      </c>
      <c r="J46">
        <v>303</v>
      </c>
      <c r="K46">
        <v>4453000</v>
      </c>
      <c r="L46">
        <v>4205000</v>
      </c>
      <c r="M46">
        <v>2477000</v>
      </c>
      <c r="N46">
        <v>2477000</v>
      </c>
      <c r="O46">
        <v>1493000</v>
      </c>
      <c r="P46">
        <v>1000</v>
      </c>
      <c r="Q46">
        <v>10000</v>
      </c>
      <c r="R46">
        <v>284000</v>
      </c>
      <c r="S46">
        <v>159000</v>
      </c>
      <c r="T46">
        <v>777000</v>
      </c>
      <c r="U46">
        <v>183000</v>
      </c>
      <c r="V46">
        <v>79000</v>
      </c>
      <c r="W46">
        <v>235000</v>
      </c>
    </row>
    <row r="47" spans="1:23" x14ac:dyDescent="0.2">
      <c r="A47" t="str">
        <f t="shared" si="0"/>
        <v>2020BELT PUBLIC SCHOOLS</v>
      </c>
      <c r="B47" t="s">
        <v>38</v>
      </c>
      <c r="C47">
        <v>2020</v>
      </c>
      <c r="D47" t="s">
        <v>777</v>
      </c>
      <c r="E47" t="s">
        <v>786</v>
      </c>
      <c r="F47">
        <f>VLOOKUP(A47,Final!$A$2:$J$3387,8,FALSE)</f>
        <v>145443</v>
      </c>
      <c r="G47">
        <f>VLOOKUP(A47,Final!$A$2:$J$3387,9,FALSE)</f>
        <v>85928</v>
      </c>
      <c r="H47">
        <f>VLOOKUP(A47,Final!$A$2:$J$3387,10,FALSE)</f>
        <v>231371</v>
      </c>
      <c r="I47">
        <v>332</v>
      </c>
      <c r="J47">
        <v>332</v>
      </c>
      <c r="K47">
        <v>4431000</v>
      </c>
      <c r="L47">
        <v>4239000</v>
      </c>
      <c r="M47">
        <v>2510000</v>
      </c>
      <c r="N47">
        <v>2510000</v>
      </c>
      <c r="O47">
        <v>1449000</v>
      </c>
      <c r="P47">
        <v>0</v>
      </c>
      <c r="Q47">
        <v>9000</v>
      </c>
      <c r="R47">
        <v>306000</v>
      </c>
      <c r="S47">
        <v>167000</v>
      </c>
      <c r="T47">
        <v>689000</v>
      </c>
      <c r="U47">
        <v>189000</v>
      </c>
      <c r="V47">
        <v>89000</v>
      </c>
      <c r="W47">
        <v>280000</v>
      </c>
    </row>
    <row r="48" spans="1:23" x14ac:dyDescent="0.2">
      <c r="A48" t="str">
        <f t="shared" si="0"/>
        <v>2021BELT PUBLIC SCHOOLS</v>
      </c>
      <c r="B48" t="s">
        <v>38</v>
      </c>
      <c r="C48">
        <v>2021</v>
      </c>
      <c r="D48" t="s">
        <v>777</v>
      </c>
      <c r="E48" t="s">
        <v>786</v>
      </c>
      <c r="F48">
        <f>VLOOKUP(A48,Final!$A$2:$J$3387,8,FALSE)</f>
        <v>155545</v>
      </c>
      <c r="G48">
        <f>VLOOKUP(A48,Final!$A$2:$J$3387,9,FALSE)</f>
        <v>88708</v>
      </c>
      <c r="H48">
        <f>VLOOKUP(A48,Final!$A$2:$J$3387,10,FALSE)</f>
        <v>244253</v>
      </c>
      <c r="I48">
        <v>334</v>
      </c>
      <c r="J48">
        <v>334</v>
      </c>
      <c r="K48">
        <v>4561000</v>
      </c>
      <c r="L48">
        <v>4254000</v>
      </c>
      <c r="M48">
        <v>2569000</v>
      </c>
      <c r="N48">
        <v>2569000</v>
      </c>
      <c r="O48">
        <v>1437000</v>
      </c>
      <c r="P48">
        <v>0</v>
      </c>
      <c r="Q48">
        <v>8000</v>
      </c>
      <c r="R48">
        <v>243000</v>
      </c>
      <c r="S48">
        <v>187000</v>
      </c>
      <c r="T48">
        <v>698000</v>
      </c>
      <c r="U48">
        <v>206000</v>
      </c>
      <c r="V48">
        <v>95000</v>
      </c>
      <c r="W48">
        <v>248000</v>
      </c>
    </row>
    <row r="49" spans="1:23" x14ac:dyDescent="0.2">
      <c r="A49" t="str">
        <f t="shared" si="0"/>
        <v>2022BELT PUBLIC SCHOOLS</v>
      </c>
      <c r="B49" t="s">
        <v>38</v>
      </c>
      <c r="C49">
        <v>2022</v>
      </c>
      <c r="D49" t="s">
        <v>777</v>
      </c>
      <c r="E49" t="s">
        <v>786</v>
      </c>
      <c r="F49">
        <f>VLOOKUP(A49,Final!$A$2:$J$3387,8,FALSE)</f>
        <v>159898</v>
      </c>
      <c r="G49">
        <f>VLOOKUP(A49,Final!$A$2:$J$3387,9,FALSE)</f>
        <v>88209</v>
      </c>
      <c r="H49">
        <f>VLOOKUP(A49,Final!$A$2:$J$3387,10,FALSE)</f>
        <v>248107</v>
      </c>
      <c r="I49">
        <v>358</v>
      </c>
      <c r="J49">
        <v>358</v>
      </c>
      <c r="K49">
        <v>4799000</v>
      </c>
      <c r="L49">
        <v>4313000</v>
      </c>
      <c r="M49">
        <v>2575000</v>
      </c>
      <c r="N49">
        <v>2575000</v>
      </c>
      <c r="O49">
        <v>1450000</v>
      </c>
      <c r="P49">
        <v>0</v>
      </c>
      <c r="Q49">
        <v>7000</v>
      </c>
      <c r="R49">
        <v>301000</v>
      </c>
      <c r="S49">
        <v>183000</v>
      </c>
      <c r="T49">
        <v>608000</v>
      </c>
      <c r="U49">
        <v>233000</v>
      </c>
      <c r="V49">
        <v>118000</v>
      </c>
      <c r="W49">
        <v>288000</v>
      </c>
    </row>
    <row r="50" spans="1:23" x14ac:dyDescent="0.2">
      <c r="A50" t="str">
        <f t="shared" si="0"/>
        <v>2015BIGFORK PUBLIC SCHOOLS</v>
      </c>
      <c r="B50" t="s">
        <v>96</v>
      </c>
      <c r="C50">
        <v>2015</v>
      </c>
      <c r="D50" t="s">
        <v>777</v>
      </c>
      <c r="E50" t="s">
        <v>786</v>
      </c>
      <c r="F50">
        <f>VLOOKUP(A50,Final!$A$2:$J$3387,8,FALSE)</f>
        <v>334242</v>
      </c>
      <c r="G50">
        <f>VLOOKUP(A50,Final!$A$2:$J$3387,9,FALSE)</f>
        <v>224229</v>
      </c>
      <c r="H50">
        <f>VLOOKUP(A50,Final!$A$2:$J$3387,10,FALSE)</f>
        <v>558471</v>
      </c>
      <c r="I50">
        <v>846</v>
      </c>
      <c r="J50">
        <v>846</v>
      </c>
      <c r="K50">
        <v>8627000</v>
      </c>
      <c r="L50">
        <v>8079000</v>
      </c>
      <c r="M50">
        <v>4958000</v>
      </c>
      <c r="N50">
        <v>4958000</v>
      </c>
      <c r="O50">
        <v>2898000</v>
      </c>
      <c r="P50">
        <v>348000</v>
      </c>
      <c r="Q50">
        <v>185000</v>
      </c>
      <c r="R50">
        <v>289000</v>
      </c>
      <c r="S50">
        <v>479000</v>
      </c>
      <c r="T50">
        <v>736000</v>
      </c>
      <c r="U50">
        <v>619000</v>
      </c>
      <c r="V50">
        <v>242000</v>
      </c>
      <c r="W50">
        <v>223000</v>
      </c>
    </row>
    <row r="51" spans="1:23" x14ac:dyDescent="0.2">
      <c r="A51" t="str">
        <f t="shared" si="0"/>
        <v>2016BIGFORK PUBLIC SCHOOLS</v>
      </c>
      <c r="B51" t="s">
        <v>96</v>
      </c>
      <c r="C51">
        <v>2016</v>
      </c>
      <c r="D51" t="s">
        <v>777</v>
      </c>
      <c r="E51" t="s">
        <v>786</v>
      </c>
      <c r="F51">
        <f>VLOOKUP(A51,Final!$A$2:$J$3387,8,FALSE)</f>
        <v>351144</v>
      </c>
      <c r="G51">
        <f>VLOOKUP(A51,Final!$A$2:$J$3387,9,FALSE)</f>
        <v>228956</v>
      </c>
      <c r="H51">
        <f>VLOOKUP(A51,Final!$A$2:$J$3387,10,FALSE)</f>
        <v>580100</v>
      </c>
      <c r="I51">
        <v>850</v>
      </c>
      <c r="J51">
        <v>850</v>
      </c>
      <c r="K51">
        <v>10347000</v>
      </c>
      <c r="L51">
        <v>8392000</v>
      </c>
      <c r="M51">
        <v>5167000</v>
      </c>
      <c r="N51">
        <v>5167000</v>
      </c>
      <c r="O51">
        <v>2994000</v>
      </c>
      <c r="P51">
        <v>389000</v>
      </c>
      <c r="Q51">
        <v>180000</v>
      </c>
      <c r="R51">
        <v>363000</v>
      </c>
      <c r="S51">
        <v>492000</v>
      </c>
      <c r="T51">
        <v>711000</v>
      </c>
      <c r="U51">
        <v>644000</v>
      </c>
      <c r="V51">
        <v>215000</v>
      </c>
      <c r="W51">
        <v>231000</v>
      </c>
    </row>
    <row r="52" spans="1:23" x14ac:dyDescent="0.2">
      <c r="A52" t="str">
        <f t="shared" si="0"/>
        <v>2017BIGFORK PUBLIC SCHOOLS</v>
      </c>
      <c r="B52" t="s">
        <v>96</v>
      </c>
      <c r="C52">
        <v>2017</v>
      </c>
      <c r="D52" t="s">
        <v>777</v>
      </c>
      <c r="E52" t="s">
        <v>786</v>
      </c>
      <c r="F52">
        <f>VLOOKUP(A52,Final!$A$2:$J$3387,8,FALSE)</f>
        <v>363230</v>
      </c>
      <c r="G52">
        <f>VLOOKUP(A52,Final!$A$2:$J$3387,9,FALSE)</f>
        <v>230576</v>
      </c>
      <c r="H52">
        <f>VLOOKUP(A52,Final!$A$2:$J$3387,10,FALSE)</f>
        <v>593806</v>
      </c>
      <c r="I52">
        <v>881</v>
      </c>
      <c r="J52">
        <v>881</v>
      </c>
      <c r="K52">
        <v>20326000</v>
      </c>
      <c r="L52">
        <v>8570000</v>
      </c>
      <c r="M52">
        <v>5339000</v>
      </c>
      <c r="N52">
        <v>5339000</v>
      </c>
      <c r="O52">
        <v>3018000</v>
      </c>
      <c r="P52">
        <v>380000</v>
      </c>
      <c r="Q52">
        <v>276000</v>
      </c>
      <c r="R52">
        <v>261000</v>
      </c>
      <c r="S52">
        <v>503000</v>
      </c>
      <c r="T52">
        <v>740000</v>
      </c>
      <c r="U52">
        <v>665000</v>
      </c>
      <c r="V52">
        <v>193000</v>
      </c>
      <c r="W52">
        <v>213000</v>
      </c>
    </row>
    <row r="53" spans="1:23" x14ac:dyDescent="0.2">
      <c r="A53" t="str">
        <f t="shared" si="0"/>
        <v>2018BIGFORK PUBLIC SCHOOLS</v>
      </c>
      <c r="B53" t="s">
        <v>96</v>
      </c>
      <c r="C53">
        <v>2018</v>
      </c>
      <c r="D53" t="s">
        <v>777</v>
      </c>
      <c r="E53" t="s">
        <v>786</v>
      </c>
      <c r="F53">
        <f>VLOOKUP(A53,Final!$A$2:$J$3387,8,FALSE)</f>
        <v>370265</v>
      </c>
      <c r="G53">
        <f>VLOOKUP(A53,Final!$A$2:$J$3387,9,FALSE)</f>
        <v>230265</v>
      </c>
      <c r="H53">
        <f>VLOOKUP(A53,Final!$A$2:$J$3387,10,FALSE)</f>
        <v>600530</v>
      </c>
      <c r="I53">
        <v>885</v>
      </c>
      <c r="J53">
        <v>885</v>
      </c>
      <c r="K53">
        <v>14168000</v>
      </c>
      <c r="L53">
        <v>8929000</v>
      </c>
      <c r="M53">
        <v>5510000</v>
      </c>
      <c r="N53">
        <v>5510000</v>
      </c>
      <c r="O53">
        <v>3107000</v>
      </c>
      <c r="P53">
        <v>397000</v>
      </c>
      <c r="Q53">
        <v>269000</v>
      </c>
      <c r="R53">
        <v>268000</v>
      </c>
      <c r="S53">
        <v>491000</v>
      </c>
      <c r="T53">
        <v>827000</v>
      </c>
      <c r="U53">
        <v>647000</v>
      </c>
      <c r="V53">
        <v>208000</v>
      </c>
      <c r="W53">
        <v>312000</v>
      </c>
    </row>
    <row r="54" spans="1:23" x14ac:dyDescent="0.2">
      <c r="A54" t="str">
        <f t="shared" si="0"/>
        <v>2019BIGFORK PUBLIC SCHOOLS</v>
      </c>
      <c r="B54" t="s">
        <v>96</v>
      </c>
      <c r="C54">
        <v>2019</v>
      </c>
      <c r="D54" t="s">
        <v>777</v>
      </c>
      <c r="E54" t="s">
        <v>786</v>
      </c>
      <c r="F54">
        <f>VLOOKUP(A54,Final!$A$2:$J$3387,8,FALSE)</f>
        <v>387744</v>
      </c>
      <c r="G54">
        <f>VLOOKUP(A54,Final!$A$2:$J$3387,9,FALSE)</f>
        <v>234811</v>
      </c>
      <c r="H54">
        <f>VLOOKUP(A54,Final!$A$2:$J$3387,10,FALSE)</f>
        <v>622555</v>
      </c>
      <c r="I54">
        <v>887</v>
      </c>
      <c r="J54">
        <v>887</v>
      </c>
      <c r="K54">
        <v>10219000</v>
      </c>
      <c r="L54">
        <v>9182000</v>
      </c>
      <c r="M54">
        <v>5548000</v>
      </c>
      <c r="N54">
        <v>5548000</v>
      </c>
      <c r="O54">
        <v>3320000</v>
      </c>
      <c r="P54">
        <v>428000</v>
      </c>
      <c r="Q54">
        <v>316000</v>
      </c>
      <c r="R54">
        <v>318000</v>
      </c>
      <c r="S54">
        <v>481000</v>
      </c>
      <c r="T54">
        <v>874000</v>
      </c>
      <c r="U54">
        <v>691000</v>
      </c>
      <c r="V54">
        <v>212000</v>
      </c>
      <c r="W54">
        <v>314000</v>
      </c>
    </row>
    <row r="55" spans="1:23" x14ac:dyDescent="0.2">
      <c r="A55" t="str">
        <f t="shared" si="0"/>
        <v>2020BIGFORK PUBLIC SCHOOLS</v>
      </c>
      <c r="B55" t="s">
        <v>96</v>
      </c>
      <c r="C55">
        <v>2020</v>
      </c>
      <c r="D55" t="s">
        <v>777</v>
      </c>
      <c r="E55" t="s">
        <v>786</v>
      </c>
      <c r="F55">
        <f>VLOOKUP(A55,Final!$A$2:$J$3387,8,FALSE)</f>
        <v>402923</v>
      </c>
      <c r="G55">
        <f>VLOOKUP(A55,Final!$A$2:$J$3387,9,FALSE)</f>
        <v>238204</v>
      </c>
      <c r="H55">
        <f>VLOOKUP(A55,Final!$A$2:$J$3387,10,FALSE)</f>
        <v>641127</v>
      </c>
      <c r="I55">
        <v>933</v>
      </c>
      <c r="J55">
        <v>933</v>
      </c>
      <c r="K55">
        <v>10439000</v>
      </c>
      <c r="L55">
        <v>9479000</v>
      </c>
      <c r="M55">
        <v>5835000</v>
      </c>
      <c r="N55">
        <v>5835000</v>
      </c>
      <c r="O55">
        <v>3332000</v>
      </c>
      <c r="P55">
        <v>459000</v>
      </c>
      <c r="Q55">
        <v>328000</v>
      </c>
      <c r="R55">
        <v>333000</v>
      </c>
      <c r="S55">
        <v>527000</v>
      </c>
      <c r="T55">
        <v>867000</v>
      </c>
      <c r="U55">
        <v>591000</v>
      </c>
      <c r="V55">
        <v>227000</v>
      </c>
      <c r="W55">
        <v>312000</v>
      </c>
    </row>
    <row r="56" spans="1:23" x14ac:dyDescent="0.2">
      <c r="A56" t="str">
        <f t="shared" si="0"/>
        <v>2021BIGFORK PUBLIC SCHOOLS</v>
      </c>
      <c r="B56" t="s">
        <v>96</v>
      </c>
      <c r="C56">
        <v>2021</v>
      </c>
      <c r="D56" t="s">
        <v>777</v>
      </c>
      <c r="E56" t="s">
        <v>786</v>
      </c>
      <c r="F56">
        <f>VLOOKUP(A56,Final!$A$2:$J$3387,8,FALSE)</f>
        <v>471223</v>
      </c>
      <c r="G56">
        <f>VLOOKUP(A56,Final!$A$2:$J$3387,9,FALSE)</f>
        <v>268841</v>
      </c>
      <c r="H56">
        <f>VLOOKUP(A56,Final!$A$2:$J$3387,10,FALSE)</f>
        <v>740064</v>
      </c>
      <c r="I56">
        <v>897</v>
      </c>
      <c r="J56">
        <v>897</v>
      </c>
      <c r="K56">
        <v>12026000</v>
      </c>
      <c r="L56">
        <v>10686000</v>
      </c>
      <c r="M56">
        <v>6642000</v>
      </c>
      <c r="N56">
        <v>6642000</v>
      </c>
      <c r="O56">
        <v>3699000</v>
      </c>
      <c r="P56">
        <v>532000</v>
      </c>
      <c r="Q56">
        <v>353000</v>
      </c>
      <c r="R56">
        <v>311000</v>
      </c>
      <c r="S56">
        <v>581000</v>
      </c>
      <c r="T56">
        <v>1033000</v>
      </c>
      <c r="U56">
        <v>645000</v>
      </c>
      <c r="V56">
        <v>244000</v>
      </c>
      <c r="W56">
        <v>345000</v>
      </c>
    </row>
    <row r="57" spans="1:23" x14ac:dyDescent="0.2">
      <c r="A57" t="str">
        <f t="shared" si="0"/>
        <v>2022BIGFORK PUBLIC SCHOOLS</v>
      </c>
      <c r="B57" t="s">
        <v>96</v>
      </c>
      <c r="C57">
        <v>2022</v>
      </c>
      <c r="D57" t="s">
        <v>777</v>
      </c>
      <c r="E57" t="s">
        <v>786</v>
      </c>
      <c r="F57">
        <f>VLOOKUP(A57,Final!$A$2:$J$3387,8,FALSE)</f>
        <v>468052</v>
      </c>
      <c r="G57">
        <f>VLOOKUP(A57,Final!$A$2:$J$3387,9,FALSE)</f>
        <v>258451</v>
      </c>
      <c r="H57">
        <f>VLOOKUP(A57,Final!$A$2:$J$3387,10,FALSE)</f>
        <v>726503</v>
      </c>
      <c r="I57">
        <v>948</v>
      </c>
      <c r="J57">
        <v>948</v>
      </c>
      <c r="K57">
        <v>12108000</v>
      </c>
      <c r="L57">
        <v>10718000</v>
      </c>
      <c r="M57">
        <v>6466000</v>
      </c>
      <c r="N57">
        <v>6466000</v>
      </c>
      <c r="O57">
        <v>3807000</v>
      </c>
      <c r="P57">
        <v>574000</v>
      </c>
      <c r="Q57">
        <v>270000</v>
      </c>
      <c r="R57">
        <v>269000</v>
      </c>
      <c r="S57">
        <v>632000</v>
      </c>
      <c r="T57">
        <v>1078000</v>
      </c>
      <c r="U57">
        <v>712000</v>
      </c>
      <c r="V57">
        <v>272000</v>
      </c>
      <c r="W57">
        <v>445000</v>
      </c>
    </row>
    <row r="58" spans="1:23" x14ac:dyDescent="0.2">
      <c r="A58" t="str">
        <f t="shared" si="0"/>
        <v>2015BILLINGS PUBLIC SCHOOLS</v>
      </c>
      <c r="B58" t="s">
        <v>332</v>
      </c>
      <c r="C58">
        <v>2015</v>
      </c>
      <c r="D58" t="s">
        <v>777</v>
      </c>
      <c r="E58" t="s">
        <v>786</v>
      </c>
      <c r="F58">
        <f>VLOOKUP(A58,Final!$A$2:$J$3387,8,FALSE)</f>
        <v>6544291</v>
      </c>
      <c r="G58">
        <f>VLOOKUP(A58,Final!$A$2:$J$3387,9,FALSE)</f>
        <v>4381085</v>
      </c>
      <c r="H58">
        <f>VLOOKUP(A58,Final!$A$2:$J$3387,10,FALSE)</f>
        <v>10925376</v>
      </c>
      <c r="I58">
        <v>16418</v>
      </c>
      <c r="J58">
        <v>16418</v>
      </c>
      <c r="K58">
        <v>210641000</v>
      </c>
      <c r="L58">
        <v>155533000</v>
      </c>
      <c r="M58">
        <v>97614000</v>
      </c>
      <c r="N58">
        <v>97614000</v>
      </c>
      <c r="O58">
        <v>52338000</v>
      </c>
      <c r="P58">
        <v>12332000</v>
      </c>
      <c r="Q58">
        <v>7952000</v>
      </c>
      <c r="R58">
        <v>2050000</v>
      </c>
      <c r="S58">
        <v>9691000</v>
      </c>
      <c r="T58">
        <v>12060000</v>
      </c>
      <c r="U58">
        <v>5683000</v>
      </c>
      <c r="V58">
        <v>2570000</v>
      </c>
      <c r="W58">
        <v>5562000</v>
      </c>
    </row>
    <row r="59" spans="1:23" x14ac:dyDescent="0.2">
      <c r="A59" t="str">
        <f t="shared" si="0"/>
        <v>2016BILLINGS PUBLIC SCHOOLS</v>
      </c>
      <c r="B59" t="s">
        <v>332</v>
      </c>
      <c r="C59">
        <v>2016</v>
      </c>
      <c r="D59" t="s">
        <v>777</v>
      </c>
      <c r="E59" t="s">
        <v>786</v>
      </c>
      <c r="F59">
        <f>VLOOKUP(A59,Final!$A$2:$J$3387,8,FALSE)</f>
        <v>6746263</v>
      </c>
      <c r="G59">
        <f>VLOOKUP(A59,Final!$A$2:$J$3387,9,FALSE)</f>
        <v>4394947</v>
      </c>
      <c r="H59">
        <f>VLOOKUP(A59,Final!$A$2:$J$3387,10,FALSE)</f>
        <v>11141210</v>
      </c>
      <c r="I59">
        <v>16518</v>
      </c>
      <c r="J59">
        <v>16518</v>
      </c>
      <c r="K59">
        <v>211388000</v>
      </c>
      <c r="L59">
        <v>159514000</v>
      </c>
      <c r="M59">
        <v>99768000</v>
      </c>
      <c r="N59">
        <v>99768000</v>
      </c>
      <c r="O59">
        <v>53810000</v>
      </c>
      <c r="P59">
        <v>12135000</v>
      </c>
      <c r="Q59">
        <v>8481000</v>
      </c>
      <c r="R59">
        <v>2083000</v>
      </c>
      <c r="S59">
        <v>10263000</v>
      </c>
      <c r="T59">
        <v>12444000</v>
      </c>
      <c r="U59">
        <v>5792000</v>
      </c>
      <c r="V59">
        <v>2612000</v>
      </c>
      <c r="W59">
        <v>5916000</v>
      </c>
    </row>
    <row r="60" spans="1:23" x14ac:dyDescent="0.2">
      <c r="A60" t="str">
        <f t="shared" si="0"/>
        <v>2017BILLINGS PUBLIC SCHOOLS</v>
      </c>
      <c r="B60" t="s">
        <v>332</v>
      </c>
      <c r="C60">
        <v>2017</v>
      </c>
      <c r="D60" t="s">
        <v>777</v>
      </c>
      <c r="E60" t="s">
        <v>786</v>
      </c>
      <c r="F60">
        <f>VLOOKUP(A60,Final!$A$2:$J$3387,8,FALSE)</f>
        <v>7103719</v>
      </c>
      <c r="G60">
        <f>VLOOKUP(A60,Final!$A$2:$J$3387,9,FALSE)</f>
        <v>4509122</v>
      </c>
      <c r="H60">
        <f>VLOOKUP(A60,Final!$A$2:$J$3387,10,FALSE)</f>
        <v>11612841</v>
      </c>
      <c r="I60">
        <v>16824</v>
      </c>
      <c r="J60">
        <v>16824</v>
      </c>
      <c r="K60">
        <v>199787000</v>
      </c>
      <c r="L60">
        <v>165525000</v>
      </c>
      <c r="M60">
        <v>103303000</v>
      </c>
      <c r="N60">
        <v>103303000</v>
      </c>
      <c r="O60">
        <v>56258000</v>
      </c>
      <c r="P60">
        <v>13019000</v>
      </c>
      <c r="Q60">
        <v>8053000</v>
      </c>
      <c r="R60">
        <v>2200000</v>
      </c>
      <c r="S60">
        <v>10118000</v>
      </c>
      <c r="T60">
        <v>14090000</v>
      </c>
      <c r="U60">
        <v>6115000</v>
      </c>
      <c r="V60">
        <v>2663000</v>
      </c>
      <c r="W60">
        <v>5942000</v>
      </c>
    </row>
    <row r="61" spans="1:23" x14ac:dyDescent="0.2">
      <c r="A61" t="str">
        <f t="shared" si="0"/>
        <v>2018BILLINGS PUBLIC SCHOOLS</v>
      </c>
      <c r="B61" t="s">
        <v>332</v>
      </c>
      <c r="C61">
        <v>2018</v>
      </c>
      <c r="D61" t="s">
        <v>777</v>
      </c>
      <c r="E61" t="s">
        <v>786</v>
      </c>
      <c r="F61">
        <f>VLOOKUP(A61,Final!$A$2:$J$3387,8,FALSE)</f>
        <v>7512393</v>
      </c>
      <c r="G61">
        <f>VLOOKUP(A61,Final!$A$2:$J$3387,9,FALSE)</f>
        <v>4665450</v>
      </c>
      <c r="H61">
        <f>VLOOKUP(A61,Final!$A$2:$J$3387,10,FALSE)</f>
        <v>12177843</v>
      </c>
      <c r="I61">
        <v>16644</v>
      </c>
      <c r="J61">
        <v>16644</v>
      </c>
      <c r="K61">
        <v>184184000</v>
      </c>
      <c r="L61">
        <v>174074000</v>
      </c>
      <c r="M61">
        <v>108573000</v>
      </c>
      <c r="N61">
        <v>108573000</v>
      </c>
      <c r="O61">
        <v>59388000</v>
      </c>
      <c r="P61">
        <v>13029000</v>
      </c>
      <c r="Q61">
        <v>9658000</v>
      </c>
      <c r="R61">
        <v>1938000</v>
      </c>
      <c r="S61">
        <v>10688000</v>
      </c>
      <c r="T61">
        <v>14784000</v>
      </c>
      <c r="U61">
        <v>6565000</v>
      </c>
      <c r="V61">
        <v>2726000</v>
      </c>
      <c r="W61">
        <v>6085000</v>
      </c>
    </row>
    <row r="62" spans="1:23" x14ac:dyDescent="0.2">
      <c r="A62" t="str">
        <f t="shared" si="0"/>
        <v>2019BILLINGS PUBLIC SCHOOLS</v>
      </c>
      <c r="B62" t="s">
        <v>332</v>
      </c>
      <c r="C62">
        <v>2019</v>
      </c>
      <c r="D62" t="s">
        <v>777</v>
      </c>
      <c r="E62" t="s">
        <v>786</v>
      </c>
      <c r="F62">
        <f>VLOOKUP(A62,Final!$A$2:$J$3387,8,FALSE)</f>
        <v>8056515</v>
      </c>
      <c r="G62">
        <f>VLOOKUP(A62,Final!$A$2:$J$3387,9,FALSE)</f>
        <v>4877315</v>
      </c>
      <c r="H62">
        <f>VLOOKUP(A62,Final!$A$2:$J$3387,10,FALSE)</f>
        <v>12933830</v>
      </c>
      <c r="I62">
        <v>16958</v>
      </c>
      <c r="J62">
        <v>16958</v>
      </c>
      <c r="K62">
        <v>189588000</v>
      </c>
      <c r="L62">
        <v>179747000</v>
      </c>
      <c r="M62">
        <v>112261000</v>
      </c>
      <c r="N62">
        <v>112261000</v>
      </c>
      <c r="O62">
        <v>61260000</v>
      </c>
      <c r="P62">
        <v>14362000</v>
      </c>
      <c r="Q62">
        <v>9622000</v>
      </c>
      <c r="R62">
        <v>1893000</v>
      </c>
      <c r="S62">
        <v>10973000</v>
      </c>
      <c r="T62">
        <v>14883000</v>
      </c>
      <c r="U62">
        <v>6538000</v>
      </c>
      <c r="V62">
        <v>2989000</v>
      </c>
      <c r="W62">
        <v>6200000</v>
      </c>
    </row>
    <row r="63" spans="1:23" x14ac:dyDescent="0.2">
      <c r="A63" t="str">
        <f t="shared" si="0"/>
        <v>2020BILLINGS PUBLIC SCHOOLS</v>
      </c>
      <c r="B63" t="s">
        <v>332</v>
      </c>
      <c r="C63">
        <v>2020</v>
      </c>
      <c r="D63" t="s">
        <v>777</v>
      </c>
      <c r="E63" t="s">
        <v>786</v>
      </c>
      <c r="F63">
        <f>VLOOKUP(A63,Final!$A$2:$J$3387,8,FALSE)</f>
        <v>8322356</v>
      </c>
      <c r="G63">
        <f>VLOOKUP(A63,Final!$A$2:$J$3387,9,FALSE)</f>
        <v>4921835</v>
      </c>
      <c r="H63">
        <f>VLOOKUP(A63,Final!$A$2:$J$3387,10,FALSE)</f>
        <v>13244191</v>
      </c>
      <c r="I63">
        <v>17027</v>
      </c>
      <c r="J63">
        <v>17027</v>
      </c>
      <c r="K63">
        <v>202331000</v>
      </c>
      <c r="L63">
        <v>186854000</v>
      </c>
      <c r="M63">
        <v>118016000</v>
      </c>
      <c r="N63">
        <v>118016000</v>
      </c>
      <c r="O63">
        <v>63592000</v>
      </c>
      <c r="P63">
        <v>15099000</v>
      </c>
      <c r="Q63">
        <v>9436000</v>
      </c>
      <c r="R63">
        <v>1773000</v>
      </c>
      <c r="S63">
        <v>11958000</v>
      </c>
      <c r="T63">
        <v>16168000</v>
      </c>
      <c r="U63">
        <v>6447000</v>
      </c>
      <c r="V63">
        <v>2711000</v>
      </c>
      <c r="W63">
        <v>5215000</v>
      </c>
    </row>
    <row r="64" spans="1:23" x14ac:dyDescent="0.2">
      <c r="A64" t="str">
        <f t="shared" si="0"/>
        <v>2021BILLINGS PUBLIC SCHOOLS</v>
      </c>
      <c r="B64" t="s">
        <v>332</v>
      </c>
      <c r="C64">
        <v>2021</v>
      </c>
      <c r="D64" t="s">
        <v>777</v>
      </c>
      <c r="E64" t="s">
        <v>786</v>
      </c>
      <c r="F64">
        <f>VLOOKUP(A64,Final!$A$2:$J$3387,8,FALSE)</f>
        <v>8612526</v>
      </c>
      <c r="G64">
        <f>VLOOKUP(A64,Final!$A$2:$J$3387,9,FALSE)</f>
        <v>4914465</v>
      </c>
      <c r="H64">
        <f>VLOOKUP(A64,Final!$A$2:$J$3387,10,FALSE)</f>
        <v>13526991</v>
      </c>
      <c r="I64">
        <v>16530</v>
      </c>
      <c r="J64">
        <v>16530</v>
      </c>
      <c r="K64">
        <v>213086000</v>
      </c>
      <c r="L64">
        <v>195781000</v>
      </c>
      <c r="M64">
        <v>121692000</v>
      </c>
      <c r="N64">
        <v>121692000</v>
      </c>
      <c r="O64">
        <v>68675000</v>
      </c>
      <c r="P64">
        <v>15924000</v>
      </c>
      <c r="Q64">
        <v>9607000</v>
      </c>
      <c r="R64">
        <v>1892000</v>
      </c>
      <c r="S64">
        <v>11885000</v>
      </c>
      <c r="T64">
        <v>19273000</v>
      </c>
      <c r="U64">
        <v>7054000</v>
      </c>
      <c r="V64">
        <v>3040000</v>
      </c>
      <c r="W64">
        <v>5391000</v>
      </c>
    </row>
    <row r="65" spans="1:23" x14ac:dyDescent="0.2">
      <c r="A65" t="str">
        <f t="shared" si="0"/>
        <v>2022BILLINGS PUBLIC SCHOOLS</v>
      </c>
      <c r="B65" t="s">
        <v>332</v>
      </c>
      <c r="C65">
        <v>2022</v>
      </c>
      <c r="D65" t="s">
        <v>777</v>
      </c>
      <c r="E65" t="s">
        <v>786</v>
      </c>
      <c r="F65">
        <f>VLOOKUP(A65,Final!$A$2:$J$3387,8,FALSE)</f>
        <v>9036166</v>
      </c>
      <c r="G65">
        <f>VLOOKUP(A65,Final!$A$2:$J$3387,9,FALSE)</f>
        <v>4991973</v>
      </c>
      <c r="H65">
        <f>VLOOKUP(A65,Final!$A$2:$J$3387,10,FALSE)</f>
        <v>14028139</v>
      </c>
      <c r="I65">
        <v>16739</v>
      </c>
      <c r="J65">
        <v>16739</v>
      </c>
      <c r="K65">
        <v>214723000</v>
      </c>
      <c r="L65">
        <v>206196000</v>
      </c>
      <c r="M65">
        <v>128431000</v>
      </c>
      <c r="N65">
        <v>128431000</v>
      </c>
      <c r="O65">
        <v>70860000</v>
      </c>
      <c r="P65">
        <v>16488000</v>
      </c>
      <c r="Q65">
        <v>10052000</v>
      </c>
      <c r="R65">
        <v>2277000</v>
      </c>
      <c r="S65">
        <v>12647000</v>
      </c>
      <c r="T65">
        <v>18925000</v>
      </c>
      <c r="U65">
        <v>7549000</v>
      </c>
      <c r="V65">
        <v>2922000</v>
      </c>
      <c r="W65">
        <v>6875000</v>
      </c>
    </row>
    <row r="66" spans="1:23" x14ac:dyDescent="0.2">
      <c r="A66" t="str">
        <f t="shared" si="0"/>
        <v>2015BOZEMAN PUBLIC SCHOOLS</v>
      </c>
      <c r="B66" t="s">
        <v>108</v>
      </c>
      <c r="C66">
        <v>2015</v>
      </c>
      <c r="D66" t="s">
        <v>777</v>
      </c>
      <c r="E66" t="s">
        <v>786</v>
      </c>
      <c r="F66">
        <f>VLOOKUP(A66,Final!$A$2:$J$3387,8,FALSE)</f>
        <v>2695321</v>
      </c>
      <c r="G66">
        <f>VLOOKUP(A66,Final!$A$2:$J$3387,9,FALSE)</f>
        <v>1804678</v>
      </c>
      <c r="H66">
        <f>VLOOKUP(A66,Final!$A$2:$J$3387,10,FALSE)</f>
        <v>4499999</v>
      </c>
      <c r="I66">
        <v>6292</v>
      </c>
      <c r="J66">
        <v>6292</v>
      </c>
      <c r="K66">
        <v>73914000</v>
      </c>
      <c r="L66">
        <v>61950000</v>
      </c>
      <c r="M66">
        <v>35760000</v>
      </c>
      <c r="N66">
        <v>35760000</v>
      </c>
      <c r="O66">
        <v>24418000</v>
      </c>
      <c r="P66">
        <v>6158000</v>
      </c>
      <c r="Q66">
        <v>3135000</v>
      </c>
      <c r="R66">
        <v>1330000</v>
      </c>
      <c r="S66">
        <v>3680000</v>
      </c>
      <c r="T66">
        <v>5916000</v>
      </c>
      <c r="U66">
        <v>2335000</v>
      </c>
      <c r="V66">
        <v>1864000</v>
      </c>
      <c r="W66">
        <v>1745000</v>
      </c>
    </row>
    <row r="67" spans="1:23" x14ac:dyDescent="0.2">
      <c r="A67" t="str">
        <f t="shared" ref="A67:A130" si="1">C67&amp;B67</f>
        <v>2016BOZEMAN PUBLIC SCHOOLS</v>
      </c>
      <c r="B67" t="s">
        <v>108</v>
      </c>
      <c r="C67">
        <v>2016</v>
      </c>
      <c r="D67" t="s">
        <v>777</v>
      </c>
      <c r="E67" t="s">
        <v>786</v>
      </c>
      <c r="F67">
        <f>VLOOKUP(A67,Final!$A$2:$J$3387,8,FALSE)</f>
        <v>2851240</v>
      </c>
      <c r="G67">
        <f>VLOOKUP(A67,Final!$A$2:$J$3387,9,FALSE)</f>
        <v>1857601</v>
      </c>
      <c r="H67">
        <f>VLOOKUP(A67,Final!$A$2:$J$3387,10,FALSE)</f>
        <v>4708841</v>
      </c>
      <c r="I67">
        <v>6517</v>
      </c>
      <c r="J67">
        <v>6517</v>
      </c>
      <c r="K67">
        <v>73463000</v>
      </c>
      <c r="L67">
        <v>64442000</v>
      </c>
      <c r="M67">
        <v>37797000</v>
      </c>
      <c r="N67">
        <v>37797000</v>
      </c>
      <c r="O67">
        <v>24637000</v>
      </c>
      <c r="P67">
        <v>6530000</v>
      </c>
      <c r="Q67">
        <v>3031000</v>
      </c>
      <c r="R67">
        <v>1443000</v>
      </c>
      <c r="S67">
        <v>3743000</v>
      </c>
      <c r="T67">
        <v>5626000</v>
      </c>
      <c r="U67">
        <v>2439000</v>
      </c>
      <c r="V67">
        <v>1825000</v>
      </c>
      <c r="W67">
        <v>1981000</v>
      </c>
    </row>
    <row r="68" spans="1:23" x14ac:dyDescent="0.2">
      <c r="A68" t="str">
        <f t="shared" si="1"/>
        <v>2017BOZEMAN PUBLIC SCHOOLS</v>
      </c>
      <c r="B68" t="s">
        <v>108</v>
      </c>
      <c r="C68">
        <v>2017</v>
      </c>
      <c r="D68" t="s">
        <v>777</v>
      </c>
      <c r="E68" t="s">
        <v>786</v>
      </c>
      <c r="F68">
        <f>VLOOKUP(A68,Final!$A$2:$J$3387,8,FALSE)</f>
        <v>3041667</v>
      </c>
      <c r="G68">
        <f>VLOOKUP(A68,Final!$A$2:$J$3387,9,FALSE)</f>
        <v>1930722</v>
      </c>
      <c r="H68">
        <f>VLOOKUP(A68,Final!$A$2:$J$3387,10,FALSE)</f>
        <v>4972389</v>
      </c>
      <c r="I68">
        <v>6755</v>
      </c>
      <c r="J68">
        <v>6755</v>
      </c>
      <c r="K68">
        <v>89316000</v>
      </c>
      <c r="L68">
        <v>67495000</v>
      </c>
      <c r="M68">
        <v>40208000</v>
      </c>
      <c r="N68">
        <v>40208000</v>
      </c>
      <c r="O68">
        <v>25212000</v>
      </c>
      <c r="P68">
        <v>7158000</v>
      </c>
      <c r="Q68">
        <v>2525000</v>
      </c>
      <c r="R68">
        <v>1505000</v>
      </c>
      <c r="S68">
        <v>3778000</v>
      </c>
      <c r="T68">
        <v>6006000</v>
      </c>
      <c r="U68">
        <v>2309000</v>
      </c>
      <c r="V68">
        <v>1931000</v>
      </c>
      <c r="W68">
        <v>2042000</v>
      </c>
    </row>
    <row r="69" spans="1:23" x14ac:dyDescent="0.2">
      <c r="A69" t="str">
        <f t="shared" si="1"/>
        <v>2018BOZEMAN PUBLIC SCHOOLS</v>
      </c>
      <c r="B69" t="s">
        <v>108</v>
      </c>
      <c r="C69">
        <v>2018</v>
      </c>
      <c r="D69" t="s">
        <v>777</v>
      </c>
      <c r="E69" t="s">
        <v>786</v>
      </c>
      <c r="F69">
        <f>VLOOKUP(A69,Final!$A$2:$J$3387,8,FALSE)</f>
        <v>3215783</v>
      </c>
      <c r="G69">
        <f>VLOOKUP(A69,Final!$A$2:$J$3387,9,FALSE)</f>
        <v>1997301</v>
      </c>
      <c r="H69">
        <f>VLOOKUP(A69,Final!$A$2:$J$3387,10,FALSE)</f>
        <v>5213084</v>
      </c>
      <c r="I69">
        <v>6862</v>
      </c>
      <c r="J69">
        <v>6862</v>
      </c>
      <c r="K69">
        <v>96202000</v>
      </c>
      <c r="L69">
        <v>70975000</v>
      </c>
      <c r="M69">
        <v>41889000</v>
      </c>
      <c r="N69">
        <v>41889000</v>
      </c>
      <c r="O69">
        <v>27225000</v>
      </c>
      <c r="P69">
        <v>7454000</v>
      </c>
      <c r="Q69">
        <v>2669000</v>
      </c>
      <c r="R69">
        <v>1529000</v>
      </c>
      <c r="S69">
        <v>3913000</v>
      </c>
      <c r="T69">
        <v>7085000</v>
      </c>
      <c r="U69">
        <v>2475000</v>
      </c>
      <c r="V69">
        <v>2100000</v>
      </c>
      <c r="W69">
        <v>1836000</v>
      </c>
    </row>
    <row r="70" spans="1:23" x14ac:dyDescent="0.2">
      <c r="A70" t="str">
        <f t="shared" si="1"/>
        <v>2019BOZEMAN PUBLIC SCHOOLS</v>
      </c>
      <c r="B70" t="s">
        <v>108</v>
      </c>
      <c r="C70">
        <v>2019</v>
      </c>
      <c r="D70" t="s">
        <v>777</v>
      </c>
      <c r="E70" t="s">
        <v>786</v>
      </c>
      <c r="F70">
        <f>VLOOKUP(A70,Final!$A$2:$J$3387,8,FALSE)</f>
        <v>3384848</v>
      </c>
      <c r="G70">
        <f>VLOOKUP(A70,Final!$A$2:$J$3387,9,FALSE)</f>
        <v>2049191</v>
      </c>
      <c r="H70">
        <f>VLOOKUP(A70,Final!$A$2:$J$3387,10,FALSE)</f>
        <v>5434039</v>
      </c>
      <c r="I70">
        <v>6967</v>
      </c>
      <c r="J70">
        <v>6967</v>
      </c>
      <c r="K70">
        <v>137657000</v>
      </c>
      <c r="L70">
        <v>75227000</v>
      </c>
      <c r="M70">
        <v>42989000</v>
      </c>
      <c r="N70">
        <v>42989000</v>
      </c>
      <c r="O70">
        <v>30346000</v>
      </c>
      <c r="P70">
        <v>7678000</v>
      </c>
      <c r="Q70">
        <v>2506000</v>
      </c>
      <c r="R70">
        <v>1557000</v>
      </c>
      <c r="S70">
        <v>4212000</v>
      </c>
      <c r="T70">
        <v>9792000</v>
      </c>
      <c r="U70">
        <v>2502000</v>
      </c>
      <c r="V70">
        <v>2099000</v>
      </c>
      <c r="W70">
        <v>1865000</v>
      </c>
    </row>
    <row r="71" spans="1:23" x14ac:dyDescent="0.2">
      <c r="A71" t="str">
        <f t="shared" si="1"/>
        <v>2020BOZEMAN PUBLIC SCHOOLS</v>
      </c>
      <c r="B71" t="s">
        <v>108</v>
      </c>
      <c r="C71">
        <v>2020</v>
      </c>
      <c r="D71" t="s">
        <v>777</v>
      </c>
      <c r="E71" t="s">
        <v>786</v>
      </c>
      <c r="F71">
        <f>VLOOKUP(A71,Final!$A$2:$J$3387,8,FALSE)</f>
        <v>3414672</v>
      </c>
      <c r="G71">
        <f>VLOOKUP(A71,Final!$A$2:$J$3387,9,FALSE)</f>
        <v>2019382</v>
      </c>
      <c r="H71">
        <f>VLOOKUP(A71,Final!$A$2:$J$3387,10,FALSE)</f>
        <v>5434054</v>
      </c>
      <c r="I71">
        <v>7090</v>
      </c>
      <c r="J71">
        <v>7090</v>
      </c>
      <c r="K71">
        <v>124072000</v>
      </c>
      <c r="L71">
        <v>74838000</v>
      </c>
      <c r="M71">
        <v>43588000</v>
      </c>
      <c r="N71">
        <v>43588000</v>
      </c>
      <c r="O71">
        <v>29596000</v>
      </c>
      <c r="P71">
        <v>7529000</v>
      </c>
      <c r="Q71">
        <v>2487000</v>
      </c>
      <c r="R71">
        <v>1612000</v>
      </c>
      <c r="S71">
        <v>4518000</v>
      </c>
      <c r="T71">
        <v>8752000</v>
      </c>
      <c r="U71">
        <v>2157000</v>
      </c>
      <c r="V71">
        <v>2541000</v>
      </c>
      <c r="W71">
        <v>1626000</v>
      </c>
    </row>
    <row r="72" spans="1:23" x14ac:dyDescent="0.2">
      <c r="A72" t="str">
        <f t="shared" si="1"/>
        <v>2021BOZEMAN PUBLIC SCHOOLS</v>
      </c>
      <c r="B72" t="s">
        <v>108</v>
      </c>
      <c r="C72">
        <v>2021</v>
      </c>
      <c r="D72" t="s">
        <v>777</v>
      </c>
      <c r="E72" t="s">
        <v>786</v>
      </c>
      <c r="F72">
        <f>VLOOKUP(A72,Final!$A$2:$J$3387,8,FALSE)</f>
        <v>3796581</v>
      </c>
      <c r="G72">
        <f>VLOOKUP(A72,Final!$A$2:$J$3387,9,FALSE)</f>
        <v>2166370</v>
      </c>
      <c r="H72">
        <f>VLOOKUP(A72,Final!$A$2:$J$3387,10,FALSE)</f>
        <v>5962951</v>
      </c>
      <c r="I72">
        <v>6853</v>
      </c>
      <c r="J72">
        <v>6853</v>
      </c>
      <c r="K72">
        <v>115311000</v>
      </c>
      <c r="L72">
        <v>83113000</v>
      </c>
      <c r="M72">
        <v>49936000</v>
      </c>
      <c r="N72">
        <v>49936000</v>
      </c>
      <c r="O72">
        <v>30876000</v>
      </c>
      <c r="P72">
        <v>7385000</v>
      </c>
      <c r="Q72">
        <v>3396000</v>
      </c>
      <c r="R72">
        <v>1976000</v>
      </c>
      <c r="S72">
        <v>5070000</v>
      </c>
      <c r="T72">
        <v>7680000</v>
      </c>
      <c r="U72">
        <v>3151000</v>
      </c>
      <c r="V72">
        <v>2218000</v>
      </c>
      <c r="W72">
        <v>2279000</v>
      </c>
    </row>
    <row r="73" spans="1:23" x14ac:dyDescent="0.2">
      <c r="A73" t="str">
        <f t="shared" si="1"/>
        <v>2022BOZEMAN PUBLIC SCHOOLS</v>
      </c>
      <c r="B73" t="s">
        <v>108</v>
      </c>
      <c r="C73">
        <v>2022</v>
      </c>
      <c r="D73" t="s">
        <v>777</v>
      </c>
      <c r="E73" t="s">
        <v>786</v>
      </c>
      <c r="F73">
        <f>VLOOKUP(A73,Final!$A$2:$J$3387,8,FALSE)</f>
        <v>4064954</v>
      </c>
      <c r="G73">
        <f>VLOOKUP(A73,Final!$A$2:$J$3387,9,FALSE)</f>
        <v>2245588</v>
      </c>
      <c r="H73">
        <f>VLOOKUP(A73,Final!$A$2:$J$3387,10,FALSE)</f>
        <v>6310542</v>
      </c>
      <c r="I73">
        <v>7213</v>
      </c>
      <c r="J73">
        <v>7213</v>
      </c>
      <c r="K73">
        <v>103036000</v>
      </c>
      <c r="L73">
        <v>83410000</v>
      </c>
      <c r="M73">
        <v>50385000</v>
      </c>
      <c r="N73">
        <v>50385000</v>
      </c>
      <c r="O73">
        <v>30750000</v>
      </c>
      <c r="P73">
        <v>8052000</v>
      </c>
      <c r="Q73">
        <v>2395000</v>
      </c>
      <c r="R73">
        <v>1795000</v>
      </c>
      <c r="S73">
        <v>5305000</v>
      </c>
      <c r="T73">
        <v>8082000</v>
      </c>
      <c r="U73">
        <v>2681000</v>
      </c>
      <c r="V73">
        <v>2440000</v>
      </c>
      <c r="W73">
        <v>2255000</v>
      </c>
    </row>
    <row r="74" spans="1:23" x14ac:dyDescent="0.2">
      <c r="A74" t="str">
        <f t="shared" si="1"/>
        <v>2015BROADVIEW PUBLIC SCHOOLS</v>
      </c>
      <c r="B74" t="s">
        <v>339</v>
      </c>
      <c r="C74">
        <v>2015</v>
      </c>
      <c r="D74" t="s">
        <v>777</v>
      </c>
      <c r="E74" t="s">
        <v>786</v>
      </c>
      <c r="F74">
        <f>VLOOKUP(A74,Final!$A$2:$J$3387,8,FALSE)</f>
        <v>82342</v>
      </c>
      <c r="G74">
        <f>VLOOKUP(A74,Final!$A$2:$J$3387,9,FALSE)</f>
        <v>55614</v>
      </c>
      <c r="H74">
        <f>VLOOKUP(A74,Final!$A$2:$J$3387,10,FALSE)</f>
        <v>137956</v>
      </c>
      <c r="I74">
        <v>145</v>
      </c>
      <c r="J74">
        <v>145</v>
      </c>
      <c r="K74">
        <v>2407000</v>
      </c>
      <c r="L74">
        <v>2237000</v>
      </c>
      <c r="M74">
        <v>1257000</v>
      </c>
      <c r="N74">
        <v>1257000</v>
      </c>
      <c r="O74">
        <v>819000</v>
      </c>
      <c r="P74">
        <v>72000</v>
      </c>
      <c r="Q74">
        <v>62000</v>
      </c>
      <c r="R74">
        <v>198000</v>
      </c>
      <c r="S74">
        <v>0</v>
      </c>
      <c r="T74">
        <v>240000</v>
      </c>
      <c r="U74">
        <v>171000</v>
      </c>
      <c r="V74">
        <v>76000</v>
      </c>
      <c r="W74">
        <v>161000</v>
      </c>
    </row>
    <row r="75" spans="1:23" x14ac:dyDescent="0.2">
      <c r="A75" t="str">
        <f t="shared" si="1"/>
        <v>2016BROADVIEW PUBLIC SCHOOLS</v>
      </c>
      <c r="B75" t="s">
        <v>339</v>
      </c>
      <c r="C75">
        <v>2016</v>
      </c>
      <c r="D75" t="s">
        <v>777</v>
      </c>
      <c r="E75" t="s">
        <v>786</v>
      </c>
      <c r="F75">
        <f>VLOOKUP(A75,Final!$A$2:$J$3387,8,FALSE)</f>
        <v>82149</v>
      </c>
      <c r="G75">
        <f>VLOOKUP(A75,Final!$A$2:$J$3387,9,FALSE)</f>
        <v>53724</v>
      </c>
      <c r="H75">
        <f>VLOOKUP(A75,Final!$A$2:$J$3387,10,FALSE)</f>
        <v>135873</v>
      </c>
      <c r="I75">
        <v>143</v>
      </c>
      <c r="J75">
        <v>143</v>
      </c>
      <c r="K75">
        <v>2394000</v>
      </c>
      <c r="L75">
        <v>2335000</v>
      </c>
      <c r="M75">
        <v>1279000</v>
      </c>
      <c r="N75">
        <v>1279000</v>
      </c>
      <c r="O75">
        <v>913000</v>
      </c>
      <c r="P75">
        <v>76000</v>
      </c>
      <c r="Q75">
        <v>56000</v>
      </c>
      <c r="R75">
        <v>212000</v>
      </c>
      <c r="S75">
        <v>0</v>
      </c>
      <c r="T75">
        <v>328000</v>
      </c>
      <c r="U75">
        <v>163000</v>
      </c>
      <c r="V75">
        <v>78000</v>
      </c>
      <c r="W75">
        <v>143000</v>
      </c>
    </row>
    <row r="76" spans="1:23" x14ac:dyDescent="0.2">
      <c r="A76" t="str">
        <f t="shared" si="1"/>
        <v>2017BROADVIEW PUBLIC SCHOOLS</v>
      </c>
      <c r="B76" t="s">
        <v>339</v>
      </c>
      <c r="C76">
        <v>2017</v>
      </c>
      <c r="D76" t="s">
        <v>777</v>
      </c>
      <c r="E76" t="s">
        <v>786</v>
      </c>
      <c r="F76">
        <f>VLOOKUP(A76,Final!$A$2:$J$3387,8,FALSE)</f>
        <v>84509</v>
      </c>
      <c r="G76">
        <f>VLOOKUP(A76,Final!$A$2:$J$3387,9,FALSE)</f>
        <v>53657</v>
      </c>
      <c r="H76">
        <f>VLOOKUP(A76,Final!$A$2:$J$3387,10,FALSE)</f>
        <v>138166</v>
      </c>
      <c r="I76">
        <v>139</v>
      </c>
      <c r="J76">
        <v>139</v>
      </c>
      <c r="K76">
        <v>2229000</v>
      </c>
      <c r="L76">
        <v>2171000</v>
      </c>
      <c r="M76">
        <v>1229000</v>
      </c>
      <c r="N76">
        <v>1229000</v>
      </c>
      <c r="O76">
        <v>799000</v>
      </c>
      <c r="P76">
        <v>79000</v>
      </c>
      <c r="Q76">
        <v>46000</v>
      </c>
      <c r="R76">
        <v>177000</v>
      </c>
      <c r="S76">
        <v>0</v>
      </c>
      <c r="T76">
        <v>258000</v>
      </c>
      <c r="U76">
        <v>158000</v>
      </c>
      <c r="V76">
        <v>81000</v>
      </c>
      <c r="W76">
        <v>143000</v>
      </c>
    </row>
    <row r="77" spans="1:23" x14ac:dyDescent="0.2">
      <c r="A77" t="str">
        <f t="shared" si="1"/>
        <v>2018BROADVIEW PUBLIC SCHOOLS</v>
      </c>
      <c r="B77" t="s">
        <v>339</v>
      </c>
      <c r="C77">
        <v>2018</v>
      </c>
      <c r="D77" t="s">
        <v>777</v>
      </c>
      <c r="E77" t="s">
        <v>786</v>
      </c>
      <c r="F77">
        <f>VLOOKUP(A77,Final!$A$2:$J$3387,8,FALSE)</f>
        <v>85194</v>
      </c>
      <c r="G77">
        <f>VLOOKUP(A77,Final!$A$2:$J$3387,9,FALSE)</f>
        <v>53239</v>
      </c>
      <c r="H77">
        <f>VLOOKUP(A77,Final!$A$2:$J$3387,10,FALSE)</f>
        <v>138433</v>
      </c>
      <c r="I77">
        <v>135</v>
      </c>
      <c r="J77">
        <v>135</v>
      </c>
      <c r="K77">
        <v>2384000</v>
      </c>
      <c r="L77">
        <v>2175000</v>
      </c>
      <c r="M77">
        <v>1238000</v>
      </c>
      <c r="N77">
        <v>1238000</v>
      </c>
      <c r="O77">
        <v>783000</v>
      </c>
      <c r="P77">
        <v>86000</v>
      </c>
      <c r="Q77">
        <v>36000</v>
      </c>
      <c r="R77">
        <v>186000</v>
      </c>
      <c r="S77">
        <v>0</v>
      </c>
      <c r="T77">
        <v>229000</v>
      </c>
      <c r="U77">
        <v>161000</v>
      </c>
      <c r="V77">
        <v>85000</v>
      </c>
      <c r="W77">
        <v>154000</v>
      </c>
    </row>
    <row r="78" spans="1:23" x14ac:dyDescent="0.2">
      <c r="A78" t="str">
        <f t="shared" si="1"/>
        <v>2019BROADVIEW PUBLIC SCHOOLS</v>
      </c>
      <c r="B78" t="s">
        <v>339</v>
      </c>
      <c r="C78">
        <v>2019</v>
      </c>
      <c r="D78" t="s">
        <v>777</v>
      </c>
      <c r="E78" t="s">
        <v>786</v>
      </c>
      <c r="F78">
        <f>VLOOKUP(A78,Final!$A$2:$J$3387,8,FALSE)</f>
        <v>86865</v>
      </c>
      <c r="G78">
        <f>VLOOKUP(A78,Final!$A$2:$J$3387,9,FALSE)</f>
        <v>52665</v>
      </c>
      <c r="H78">
        <f>VLOOKUP(A78,Final!$A$2:$J$3387,10,FALSE)</f>
        <v>139530</v>
      </c>
      <c r="I78">
        <v>138</v>
      </c>
      <c r="J78">
        <v>138</v>
      </c>
      <c r="K78">
        <v>2402000</v>
      </c>
      <c r="L78">
        <v>2214000</v>
      </c>
      <c r="M78">
        <v>1299000</v>
      </c>
      <c r="N78">
        <v>1299000</v>
      </c>
      <c r="O78">
        <v>744000</v>
      </c>
      <c r="P78">
        <v>86000</v>
      </c>
      <c r="Q78">
        <v>27000</v>
      </c>
      <c r="R78">
        <v>183000</v>
      </c>
      <c r="S78">
        <v>0</v>
      </c>
      <c r="T78">
        <v>220000</v>
      </c>
      <c r="U78">
        <v>142000</v>
      </c>
      <c r="V78">
        <v>86000</v>
      </c>
      <c r="W78">
        <v>171000</v>
      </c>
    </row>
    <row r="79" spans="1:23" x14ac:dyDescent="0.2">
      <c r="A79" t="str">
        <f t="shared" si="1"/>
        <v>2020BROADVIEW PUBLIC SCHOOLS</v>
      </c>
      <c r="B79" t="s">
        <v>339</v>
      </c>
      <c r="C79">
        <v>2020</v>
      </c>
      <c r="D79" t="s">
        <v>777</v>
      </c>
      <c r="E79" t="s">
        <v>786</v>
      </c>
      <c r="F79">
        <f>VLOOKUP(A79,Final!$A$2:$J$3387,8,FALSE)</f>
        <v>88685</v>
      </c>
      <c r="G79">
        <f>VLOOKUP(A79,Final!$A$2:$J$3387,9,FALSE)</f>
        <v>52360</v>
      </c>
      <c r="H79">
        <f>VLOOKUP(A79,Final!$A$2:$J$3387,10,FALSE)</f>
        <v>141045</v>
      </c>
      <c r="I79">
        <v>131</v>
      </c>
      <c r="J79">
        <v>131</v>
      </c>
      <c r="K79">
        <v>2220000</v>
      </c>
      <c r="L79">
        <v>2110000</v>
      </c>
      <c r="M79">
        <v>1248000</v>
      </c>
      <c r="N79">
        <v>1248000</v>
      </c>
      <c r="O79">
        <v>715000</v>
      </c>
      <c r="P79">
        <v>89000</v>
      </c>
      <c r="Q79">
        <v>35000</v>
      </c>
      <c r="R79">
        <v>167000</v>
      </c>
      <c r="S79">
        <v>0</v>
      </c>
      <c r="T79">
        <v>213000</v>
      </c>
      <c r="U79">
        <v>120000</v>
      </c>
      <c r="V79">
        <v>91000</v>
      </c>
      <c r="W79">
        <v>147000</v>
      </c>
    </row>
    <row r="80" spans="1:23" x14ac:dyDescent="0.2">
      <c r="A80" t="str">
        <f t="shared" si="1"/>
        <v>2021BROADVIEW PUBLIC SCHOOLS</v>
      </c>
      <c r="B80" t="s">
        <v>339</v>
      </c>
      <c r="C80">
        <v>2021</v>
      </c>
      <c r="D80" t="s">
        <v>777</v>
      </c>
      <c r="E80" t="s">
        <v>786</v>
      </c>
      <c r="F80">
        <f>VLOOKUP(A80,Final!$A$2:$J$3387,8,FALSE)</f>
        <v>91864</v>
      </c>
      <c r="G80">
        <f>VLOOKUP(A80,Final!$A$2:$J$3387,9,FALSE)</f>
        <v>52370</v>
      </c>
      <c r="H80">
        <f>VLOOKUP(A80,Final!$A$2:$J$3387,10,FALSE)</f>
        <v>144234</v>
      </c>
      <c r="I80">
        <v>147</v>
      </c>
      <c r="J80">
        <v>147</v>
      </c>
      <c r="K80">
        <v>2443000</v>
      </c>
      <c r="L80">
        <v>2294000</v>
      </c>
      <c r="M80">
        <v>1346000</v>
      </c>
      <c r="N80">
        <v>1346000</v>
      </c>
      <c r="O80">
        <v>800000</v>
      </c>
      <c r="P80">
        <v>90000</v>
      </c>
      <c r="Q80">
        <v>32000</v>
      </c>
      <c r="R80">
        <v>174000</v>
      </c>
      <c r="S80">
        <v>0</v>
      </c>
      <c r="T80">
        <v>279000</v>
      </c>
      <c r="U80">
        <v>131000</v>
      </c>
      <c r="V80">
        <v>94000</v>
      </c>
      <c r="W80">
        <v>148000</v>
      </c>
    </row>
    <row r="81" spans="1:23" x14ac:dyDescent="0.2">
      <c r="A81" t="str">
        <f t="shared" si="1"/>
        <v>2022BROADVIEW PUBLIC SCHOOLS</v>
      </c>
      <c r="B81" t="s">
        <v>339</v>
      </c>
      <c r="C81">
        <v>2022</v>
      </c>
      <c r="D81" t="s">
        <v>777</v>
      </c>
      <c r="E81" t="s">
        <v>786</v>
      </c>
      <c r="F81">
        <f>VLOOKUP(A81,Final!$A$2:$J$3387,8,FALSE)</f>
        <v>96675</v>
      </c>
      <c r="G81">
        <f>VLOOKUP(A81,Final!$A$2:$J$3387,9,FALSE)</f>
        <v>53281</v>
      </c>
      <c r="H81">
        <f>VLOOKUP(A81,Final!$A$2:$J$3387,10,FALSE)</f>
        <v>149956</v>
      </c>
      <c r="I81">
        <v>160</v>
      </c>
      <c r="J81">
        <v>160</v>
      </c>
      <c r="K81">
        <v>2654000</v>
      </c>
      <c r="L81">
        <v>2600000</v>
      </c>
      <c r="M81">
        <v>1496000</v>
      </c>
      <c r="N81">
        <v>1496000</v>
      </c>
      <c r="O81">
        <v>945000</v>
      </c>
      <c r="P81">
        <v>92000</v>
      </c>
      <c r="Q81">
        <v>40000</v>
      </c>
      <c r="R81">
        <v>256000</v>
      </c>
      <c r="S81">
        <v>0</v>
      </c>
      <c r="T81">
        <v>300000</v>
      </c>
      <c r="U81">
        <v>154000</v>
      </c>
      <c r="V81">
        <v>103000</v>
      </c>
      <c r="W81">
        <v>159000</v>
      </c>
    </row>
    <row r="82" spans="1:23" x14ac:dyDescent="0.2">
      <c r="A82" t="str">
        <f t="shared" si="1"/>
        <v>2015BROCKTON PUBLIC SCHOOLS</v>
      </c>
      <c r="B82" t="s">
        <v>270</v>
      </c>
      <c r="C82">
        <v>2015</v>
      </c>
      <c r="D82" t="s">
        <v>777</v>
      </c>
      <c r="E82" t="s">
        <v>786</v>
      </c>
      <c r="F82">
        <f>VLOOKUP(A82,Final!$A$2:$J$3387,8,FALSE)</f>
        <v>67525</v>
      </c>
      <c r="G82">
        <f>VLOOKUP(A82,Final!$A$2:$J$3387,9,FALSE)</f>
        <v>45696</v>
      </c>
      <c r="H82">
        <f>VLOOKUP(A82,Final!$A$2:$J$3387,10,FALSE)</f>
        <v>113221</v>
      </c>
      <c r="I82">
        <v>146</v>
      </c>
      <c r="J82">
        <v>146</v>
      </c>
      <c r="K82">
        <v>2191000</v>
      </c>
      <c r="L82">
        <v>2149000</v>
      </c>
      <c r="M82">
        <v>1390000</v>
      </c>
      <c r="N82">
        <v>1390000</v>
      </c>
      <c r="O82">
        <v>606000</v>
      </c>
      <c r="P82">
        <v>0</v>
      </c>
      <c r="Q82">
        <v>0</v>
      </c>
      <c r="R82">
        <v>183000</v>
      </c>
      <c r="S82">
        <v>101000</v>
      </c>
      <c r="T82">
        <v>230000</v>
      </c>
      <c r="U82">
        <v>33000</v>
      </c>
      <c r="V82">
        <v>59000</v>
      </c>
      <c r="W82">
        <v>153000</v>
      </c>
    </row>
    <row r="83" spans="1:23" x14ac:dyDescent="0.2">
      <c r="A83" t="str">
        <f t="shared" si="1"/>
        <v>2016BROCKTON PUBLIC SCHOOLS</v>
      </c>
      <c r="B83" t="s">
        <v>270</v>
      </c>
      <c r="C83">
        <v>2016</v>
      </c>
      <c r="D83" t="s">
        <v>777</v>
      </c>
      <c r="E83" t="s">
        <v>786</v>
      </c>
      <c r="F83">
        <f>VLOOKUP(A83,Final!$A$2:$J$3387,8,FALSE)</f>
        <v>73419</v>
      </c>
      <c r="G83">
        <f>VLOOKUP(A83,Final!$A$2:$J$3387,9,FALSE)</f>
        <v>48037</v>
      </c>
      <c r="H83">
        <f>VLOOKUP(A83,Final!$A$2:$J$3387,10,FALSE)</f>
        <v>121456</v>
      </c>
      <c r="I83">
        <v>162</v>
      </c>
      <c r="J83">
        <v>162</v>
      </c>
      <c r="K83">
        <v>2348000</v>
      </c>
      <c r="L83">
        <v>2343000</v>
      </c>
      <c r="M83">
        <v>1480000</v>
      </c>
      <c r="N83">
        <v>1480000</v>
      </c>
      <c r="O83">
        <v>711000</v>
      </c>
      <c r="P83">
        <v>0</v>
      </c>
      <c r="Q83">
        <v>1000</v>
      </c>
      <c r="R83">
        <v>239000</v>
      </c>
      <c r="S83">
        <v>111000</v>
      </c>
      <c r="T83">
        <v>253000</v>
      </c>
      <c r="U83">
        <v>38000</v>
      </c>
      <c r="V83">
        <v>69000</v>
      </c>
      <c r="W83">
        <v>152000</v>
      </c>
    </row>
    <row r="84" spans="1:23" x14ac:dyDescent="0.2">
      <c r="A84" t="str">
        <f t="shared" si="1"/>
        <v>2017BROCKTON PUBLIC SCHOOLS</v>
      </c>
      <c r="B84" t="s">
        <v>270</v>
      </c>
      <c r="C84">
        <v>2017</v>
      </c>
      <c r="D84" t="s">
        <v>777</v>
      </c>
      <c r="E84" t="s">
        <v>786</v>
      </c>
      <c r="F84">
        <f>VLOOKUP(A84,Final!$A$2:$J$3387,8,FALSE)</f>
        <v>74810</v>
      </c>
      <c r="G84">
        <f>VLOOKUP(A84,Final!$A$2:$J$3387,9,FALSE)</f>
        <v>47501</v>
      </c>
      <c r="H84">
        <f>VLOOKUP(A84,Final!$A$2:$J$3387,10,FALSE)</f>
        <v>122311</v>
      </c>
      <c r="I84">
        <v>183</v>
      </c>
      <c r="J84">
        <v>183</v>
      </c>
      <c r="K84">
        <v>2582000</v>
      </c>
      <c r="L84">
        <v>2495000</v>
      </c>
      <c r="M84">
        <v>1557000</v>
      </c>
      <c r="N84">
        <v>1557000</v>
      </c>
      <c r="O84">
        <v>769000</v>
      </c>
      <c r="P84">
        <v>0</v>
      </c>
      <c r="Q84">
        <v>7000</v>
      </c>
      <c r="R84">
        <v>162000</v>
      </c>
      <c r="S84">
        <v>169000</v>
      </c>
      <c r="T84">
        <v>296000</v>
      </c>
      <c r="U84">
        <v>51000</v>
      </c>
      <c r="V84">
        <v>84000</v>
      </c>
      <c r="W84">
        <v>169000</v>
      </c>
    </row>
    <row r="85" spans="1:23" x14ac:dyDescent="0.2">
      <c r="A85" t="str">
        <f t="shared" si="1"/>
        <v>2018BROCKTON PUBLIC SCHOOLS</v>
      </c>
      <c r="B85" t="s">
        <v>270</v>
      </c>
      <c r="C85">
        <v>2018</v>
      </c>
      <c r="D85" t="s">
        <v>777</v>
      </c>
      <c r="E85" t="s">
        <v>786</v>
      </c>
      <c r="F85">
        <f>VLOOKUP(A85,Final!$A$2:$J$3387,8,FALSE)</f>
        <v>104117</v>
      </c>
      <c r="G85">
        <f>VLOOKUP(A85,Final!$A$2:$J$3387,9,FALSE)</f>
        <v>64990</v>
      </c>
      <c r="H85">
        <f>VLOOKUP(A85,Final!$A$2:$J$3387,10,FALSE)</f>
        <v>169107</v>
      </c>
      <c r="I85">
        <v>129</v>
      </c>
      <c r="J85">
        <v>129</v>
      </c>
      <c r="K85">
        <v>3263000</v>
      </c>
      <c r="L85">
        <v>2993000</v>
      </c>
      <c r="M85">
        <v>1937000</v>
      </c>
      <c r="N85">
        <v>1937000</v>
      </c>
      <c r="O85">
        <v>900000</v>
      </c>
      <c r="P85">
        <v>0</v>
      </c>
      <c r="Q85">
        <v>1000</v>
      </c>
      <c r="R85">
        <v>282000</v>
      </c>
      <c r="S85">
        <v>145000</v>
      </c>
      <c r="T85">
        <v>352000</v>
      </c>
      <c r="U85">
        <v>40000</v>
      </c>
      <c r="V85">
        <v>80000</v>
      </c>
      <c r="W85">
        <v>156000</v>
      </c>
    </row>
    <row r="86" spans="1:23" x14ac:dyDescent="0.2">
      <c r="A86" t="str">
        <f t="shared" si="1"/>
        <v>2019BROCKTON PUBLIC SCHOOLS</v>
      </c>
      <c r="B86" t="s">
        <v>270</v>
      </c>
      <c r="C86">
        <v>2019</v>
      </c>
      <c r="D86" t="s">
        <v>777</v>
      </c>
      <c r="E86" t="s">
        <v>786</v>
      </c>
      <c r="F86">
        <f>VLOOKUP(A86,Final!$A$2:$J$3387,8,FALSE)</f>
        <v>114471</v>
      </c>
      <c r="G86">
        <f>VLOOKUP(A86,Final!$A$2:$J$3387,9,FALSE)</f>
        <v>69378</v>
      </c>
      <c r="H86">
        <f>VLOOKUP(A86,Final!$A$2:$J$3387,10,FALSE)</f>
        <v>183849</v>
      </c>
      <c r="I86">
        <v>135</v>
      </c>
      <c r="J86">
        <v>135</v>
      </c>
      <c r="K86">
        <v>3529000</v>
      </c>
      <c r="L86">
        <v>3299000</v>
      </c>
      <c r="M86">
        <v>2235000</v>
      </c>
      <c r="N86">
        <v>2235000</v>
      </c>
      <c r="O86">
        <v>881000</v>
      </c>
      <c r="P86">
        <v>0</v>
      </c>
      <c r="Q86">
        <v>0</v>
      </c>
      <c r="R86">
        <v>275000</v>
      </c>
      <c r="S86">
        <v>163000</v>
      </c>
      <c r="T86">
        <v>291000</v>
      </c>
      <c r="U86">
        <v>43000</v>
      </c>
      <c r="V86">
        <v>109000</v>
      </c>
      <c r="W86">
        <v>183000</v>
      </c>
    </row>
    <row r="87" spans="1:23" x14ac:dyDescent="0.2">
      <c r="A87" t="str">
        <f t="shared" si="1"/>
        <v>2020BROCKTON PUBLIC SCHOOLS</v>
      </c>
      <c r="B87" t="s">
        <v>270</v>
      </c>
      <c r="C87">
        <v>2020</v>
      </c>
      <c r="D87" t="s">
        <v>777</v>
      </c>
      <c r="E87" t="s">
        <v>786</v>
      </c>
      <c r="F87">
        <f>VLOOKUP(A87,Final!$A$2:$J$3387,8,FALSE)</f>
        <v>119107</v>
      </c>
      <c r="G87">
        <f>VLOOKUP(A87,Final!$A$2:$J$3387,9,FALSE)</f>
        <v>70352</v>
      </c>
      <c r="H87">
        <f>VLOOKUP(A87,Final!$A$2:$J$3387,10,FALSE)</f>
        <v>189459</v>
      </c>
      <c r="I87">
        <v>123</v>
      </c>
      <c r="J87">
        <v>123</v>
      </c>
      <c r="K87">
        <v>3412000</v>
      </c>
      <c r="L87">
        <v>3380000</v>
      </c>
      <c r="M87">
        <v>2165000</v>
      </c>
      <c r="N87">
        <v>2165000</v>
      </c>
      <c r="O87">
        <v>1026000</v>
      </c>
      <c r="P87">
        <v>1000</v>
      </c>
      <c r="Q87">
        <v>0</v>
      </c>
      <c r="R87">
        <v>275000</v>
      </c>
      <c r="S87">
        <v>249000</v>
      </c>
      <c r="T87">
        <v>306000</v>
      </c>
      <c r="U87">
        <v>43000</v>
      </c>
      <c r="V87">
        <v>152000</v>
      </c>
      <c r="W87">
        <v>189000</v>
      </c>
    </row>
    <row r="88" spans="1:23" x14ac:dyDescent="0.2">
      <c r="A88" t="str">
        <f t="shared" si="1"/>
        <v>2021BROCKTON PUBLIC SCHOOLS</v>
      </c>
      <c r="B88" t="s">
        <v>270</v>
      </c>
      <c r="C88">
        <v>2021</v>
      </c>
      <c r="D88" t="s">
        <v>777</v>
      </c>
      <c r="E88" t="s">
        <v>786</v>
      </c>
      <c r="F88">
        <f>VLOOKUP(A88,Final!$A$2:$J$3387,8,FALSE)</f>
        <v>128399</v>
      </c>
      <c r="G88">
        <f>VLOOKUP(A88,Final!$A$2:$J$3387,9,FALSE)</f>
        <v>73217</v>
      </c>
      <c r="H88">
        <f>VLOOKUP(A88,Final!$A$2:$J$3387,10,FALSE)</f>
        <v>201616</v>
      </c>
      <c r="I88">
        <v>152</v>
      </c>
      <c r="J88">
        <v>152</v>
      </c>
      <c r="K88">
        <v>3918000</v>
      </c>
      <c r="L88">
        <v>3747000</v>
      </c>
      <c r="M88">
        <v>2390000</v>
      </c>
      <c r="N88">
        <v>2390000</v>
      </c>
      <c r="O88">
        <v>1084000</v>
      </c>
      <c r="P88">
        <v>0</v>
      </c>
      <c r="Q88">
        <v>0</v>
      </c>
      <c r="R88">
        <v>277000</v>
      </c>
      <c r="S88">
        <v>249000</v>
      </c>
      <c r="T88">
        <v>356000</v>
      </c>
      <c r="U88">
        <v>52000</v>
      </c>
      <c r="V88">
        <v>150000</v>
      </c>
      <c r="W88">
        <v>273000</v>
      </c>
    </row>
    <row r="89" spans="1:23" x14ac:dyDescent="0.2">
      <c r="A89" t="str">
        <f t="shared" si="1"/>
        <v>2022BROCKTON PUBLIC SCHOOLS</v>
      </c>
      <c r="B89" t="s">
        <v>270</v>
      </c>
      <c r="C89">
        <v>2022</v>
      </c>
      <c r="D89" t="s">
        <v>777</v>
      </c>
      <c r="E89" t="s">
        <v>786</v>
      </c>
      <c r="F89">
        <f>VLOOKUP(A89,Final!$A$2:$J$3387,8,FALSE)</f>
        <v>140128</v>
      </c>
      <c r="G89">
        <f>VLOOKUP(A89,Final!$A$2:$J$3387,9,FALSE)</f>
        <v>77287</v>
      </c>
      <c r="H89">
        <f>VLOOKUP(A89,Final!$A$2:$J$3387,10,FALSE)</f>
        <v>217415</v>
      </c>
      <c r="I89">
        <v>144</v>
      </c>
      <c r="J89">
        <v>144</v>
      </c>
      <c r="K89">
        <v>5201000</v>
      </c>
      <c r="L89">
        <v>4066000</v>
      </c>
      <c r="M89">
        <v>2426000</v>
      </c>
      <c r="N89">
        <v>2426000</v>
      </c>
      <c r="O89">
        <v>1350000</v>
      </c>
      <c r="P89">
        <v>0</v>
      </c>
      <c r="Q89">
        <v>0</v>
      </c>
      <c r="R89">
        <v>325000</v>
      </c>
      <c r="S89">
        <v>187000</v>
      </c>
      <c r="T89">
        <v>542000</v>
      </c>
      <c r="U89">
        <v>69000</v>
      </c>
      <c r="V89">
        <v>227000</v>
      </c>
      <c r="W89">
        <v>290000</v>
      </c>
    </row>
    <row r="90" spans="1:23" x14ac:dyDescent="0.2">
      <c r="A90" t="str">
        <f t="shared" si="1"/>
        <v>2015BUTTE PUBLIC SCHOOLS</v>
      </c>
      <c r="B90" t="s">
        <v>289</v>
      </c>
      <c r="C90">
        <v>2015</v>
      </c>
      <c r="D90" t="s">
        <v>777</v>
      </c>
      <c r="E90" t="s">
        <v>786</v>
      </c>
      <c r="F90">
        <f>VLOOKUP(A90,Final!$A$2:$J$3387,8,FALSE)</f>
        <v>1613899</v>
      </c>
      <c r="G90">
        <f>VLOOKUP(A90,Final!$A$2:$J$3387,9,FALSE)</f>
        <v>1080801</v>
      </c>
      <c r="H90">
        <f>VLOOKUP(A90,Final!$A$2:$J$3387,10,FALSE)</f>
        <v>2694700</v>
      </c>
      <c r="I90">
        <v>4242</v>
      </c>
      <c r="J90">
        <v>4242</v>
      </c>
      <c r="K90">
        <v>42816000</v>
      </c>
      <c r="L90">
        <v>41899000</v>
      </c>
      <c r="M90">
        <v>23659000</v>
      </c>
      <c r="N90">
        <v>23659000</v>
      </c>
      <c r="O90">
        <v>16821000</v>
      </c>
      <c r="P90">
        <v>3997000</v>
      </c>
      <c r="Q90">
        <v>1949000</v>
      </c>
      <c r="R90">
        <v>791000</v>
      </c>
      <c r="S90">
        <v>2514000</v>
      </c>
      <c r="T90">
        <v>5080000</v>
      </c>
      <c r="U90">
        <v>1366000</v>
      </c>
      <c r="V90">
        <v>1124000</v>
      </c>
      <c r="W90">
        <v>1406000</v>
      </c>
    </row>
    <row r="91" spans="1:23" x14ac:dyDescent="0.2">
      <c r="A91" t="str">
        <f t="shared" si="1"/>
        <v>2016BUTTE PUBLIC SCHOOLS</v>
      </c>
      <c r="B91" t="s">
        <v>289</v>
      </c>
      <c r="C91">
        <v>2016</v>
      </c>
      <c r="D91" t="s">
        <v>777</v>
      </c>
      <c r="E91" t="s">
        <v>786</v>
      </c>
      <c r="F91">
        <f>VLOOKUP(A91,Final!$A$2:$J$3387,8,FALSE)</f>
        <v>1707856</v>
      </c>
      <c r="G91">
        <f>VLOOKUP(A91,Final!$A$2:$J$3387,9,FALSE)</f>
        <v>1112763</v>
      </c>
      <c r="H91">
        <f>VLOOKUP(A91,Final!$A$2:$J$3387,10,FALSE)</f>
        <v>2820619</v>
      </c>
      <c r="I91">
        <v>4188</v>
      </c>
      <c r="J91">
        <v>4188</v>
      </c>
      <c r="K91">
        <v>44941000</v>
      </c>
      <c r="L91">
        <v>42795000</v>
      </c>
      <c r="M91">
        <v>23340000</v>
      </c>
      <c r="N91">
        <v>23340000</v>
      </c>
      <c r="O91">
        <v>18108000</v>
      </c>
      <c r="P91">
        <v>4842000</v>
      </c>
      <c r="Q91">
        <v>2392000</v>
      </c>
      <c r="R91">
        <v>781000</v>
      </c>
      <c r="S91">
        <v>2656000</v>
      </c>
      <c r="T91">
        <v>4997000</v>
      </c>
      <c r="U91">
        <v>1405000</v>
      </c>
      <c r="V91">
        <v>1035000</v>
      </c>
      <c r="W91">
        <v>1334000</v>
      </c>
    </row>
    <row r="92" spans="1:23" x14ac:dyDescent="0.2">
      <c r="A92" t="str">
        <f t="shared" si="1"/>
        <v>2017BUTTE PUBLIC SCHOOLS</v>
      </c>
      <c r="B92" t="s">
        <v>289</v>
      </c>
      <c r="C92">
        <v>2017</v>
      </c>
      <c r="D92" t="s">
        <v>777</v>
      </c>
      <c r="E92" t="s">
        <v>786</v>
      </c>
      <c r="F92">
        <f>VLOOKUP(A92,Final!$A$2:$J$3387,8,FALSE)</f>
        <v>1744333</v>
      </c>
      <c r="G92">
        <f>VLOOKUP(A92,Final!$A$2:$J$3387,9,FALSE)</f>
        <v>1107235</v>
      </c>
      <c r="H92">
        <f>VLOOKUP(A92,Final!$A$2:$J$3387,10,FALSE)</f>
        <v>2851568</v>
      </c>
      <c r="I92">
        <v>4180</v>
      </c>
      <c r="J92">
        <v>4180</v>
      </c>
      <c r="K92">
        <v>47596000</v>
      </c>
      <c r="L92">
        <v>42884000</v>
      </c>
      <c r="M92">
        <v>23722000</v>
      </c>
      <c r="N92">
        <v>23722000</v>
      </c>
      <c r="O92">
        <v>17889000</v>
      </c>
      <c r="P92">
        <v>5285000</v>
      </c>
      <c r="Q92">
        <v>1953000</v>
      </c>
      <c r="R92">
        <v>837000</v>
      </c>
      <c r="S92">
        <v>2640000</v>
      </c>
      <c r="T92">
        <v>4805000</v>
      </c>
      <c r="U92">
        <v>1416000</v>
      </c>
      <c r="V92">
        <v>953000</v>
      </c>
      <c r="W92">
        <v>1261000</v>
      </c>
    </row>
    <row r="93" spans="1:23" x14ac:dyDescent="0.2">
      <c r="A93" t="str">
        <f t="shared" si="1"/>
        <v>2018BUTTE PUBLIC SCHOOLS</v>
      </c>
      <c r="B93" t="s">
        <v>289</v>
      </c>
      <c r="C93">
        <v>2018</v>
      </c>
      <c r="D93" t="s">
        <v>777</v>
      </c>
      <c r="E93" t="s">
        <v>786</v>
      </c>
      <c r="F93">
        <f>VLOOKUP(A93,Final!$A$2:$J$3387,8,FALSE)</f>
        <v>1849533</v>
      </c>
      <c r="G93">
        <f>VLOOKUP(A93,Final!$A$2:$J$3387,9,FALSE)</f>
        <v>1148874</v>
      </c>
      <c r="H93">
        <f>VLOOKUP(A93,Final!$A$2:$J$3387,10,FALSE)</f>
        <v>2998407</v>
      </c>
      <c r="I93">
        <v>4179</v>
      </c>
      <c r="J93">
        <v>4179</v>
      </c>
      <c r="K93">
        <v>46697000</v>
      </c>
      <c r="L93">
        <v>44905000</v>
      </c>
      <c r="M93">
        <v>23896000</v>
      </c>
      <c r="N93">
        <v>23896000</v>
      </c>
      <c r="O93">
        <v>19651000</v>
      </c>
      <c r="P93">
        <v>5003000</v>
      </c>
      <c r="Q93">
        <v>2314000</v>
      </c>
      <c r="R93">
        <v>862000</v>
      </c>
      <c r="S93">
        <v>2621000</v>
      </c>
      <c r="T93">
        <v>4958000</v>
      </c>
      <c r="U93">
        <v>1514000</v>
      </c>
      <c r="V93">
        <v>2379000</v>
      </c>
      <c r="W93">
        <v>1358000</v>
      </c>
    </row>
    <row r="94" spans="1:23" x14ac:dyDescent="0.2">
      <c r="A94" t="str">
        <f t="shared" si="1"/>
        <v>2019BUTTE PUBLIC SCHOOLS</v>
      </c>
      <c r="B94" t="s">
        <v>289</v>
      </c>
      <c r="C94">
        <v>2019</v>
      </c>
      <c r="D94" t="s">
        <v>777</v>
      </c>
      <c r="E94" t="s">
        <v>786</v>
      </c>
      <c r="F94">
        <f>VLOOKUP(A94,Final!$A$2:$J$3387,8,FALSE)</f>
        <v>1924038</v>
      </c>
      <c r="G94">
        <f>VLOOKUP(A94,Final!$A$2:$J$3387,9,FALSE)</f>
        <v>1164849</v>
      </c>
      <c r="H94">
        <f>VLOOKUP(A94,Final!$A$2:$J$3387,10,FALSE)</f>
        <v>3088887</v>
      </c>
      <c r="I94">
        <v>4226</v>
      </c>
      <c r="J94">
        <v>4226</v>
      </c>
      <c r="K94">
        <v>47188000</v>
      </c>
      <c r="L94">
        <v>46056000</v>
      </c>
      <c r="M94">
        <v>26265000</v>
      </c>
      <c r="N94">
        <v>26265000</v>
      </c>
      <c r="O94">
        <v>18366000</v>
      </c>
      <c r="P94">
        <v>4526000</v>
      </c>
      <c r="Q94">
        <v>2461000</v>
      </c>
      <c r="R94">
        <v>950000</v>
      </c>
      <c r="S94">
        <v>2885000</v>
      </c>
      <c r="T94">
        <v>5102000</v>
      </c>
      <c r="U94">
        <v>1571000</v>
      </c>
      <c r="V94">
        <v>871000</v>
      </c>
      <c r="W94">
        <v>1413000</v>
      </c>
    </row>
    <row r="95" spans="1:23" x14ac:dyDescent="0.2">
      <c r="A95" t="str">
        <f t="shared" si="1"/>
        <v>2020BUTTE PUBLIC SCHOOLS</v>
      </c>
      <c r="B95" t="s">
        <v>289</v>
      </c>
      <c r="C95">
        <v>2020</v>
      </c>
      <c r="D95" t="s">
        <v>777</v>
      </c>
      <c r="E95" t="s">
        <v>786</v>
      </c>
      <c r="F95">
        <f>VLOOKUP(A95,Final!$A$2:$J$3387,8,FALSE)</f>
        <v>2010346</v>
      </c>
      <c r="G95">
        <f>VLOOKUP(A95,Final!$A$2:$J$3387,9,FALSE)</f>
        <v>1188850</v>
      </c>
      <c r="H95">
        <f>VLOOKUP(A95,Final!$A$2:$J$3387,10,FALSE)</f>
        <v>3199196</v>
      </c>
      <c r="I95">
        <v>4294</v>
      </c>
      <c r="J95">
        <v>4294</v>
      </c>
      <c r="K95">
        <v>55658000</v>
      </c>
      <c r="L95">
        <v>46507000</v>
      </c>
      <c r="M95">
        <v>26856000</v>
      </c>
      <c r="N95">
        <v>26856000</v>
      </c>
      <c r="O95">
        <v>18180000</v>
      </c>
      <c r="P95">
        <v>4580000</v>
      </c>
      <c r="Q95">
        <v>2128000</v>
      </c>
      <c r="R95">
        <v>975000</v>
      </c>
      <c r="S95">
        <v>2785000</v>
      </c>
      <c r="T95">
        <v>5094000</v>
      </c>
      <c r="U95">
        <v>1540000</v>
      </c>
      <c r="V95">
        <v>1078000</v>
      </c>
      <c r="W95">
        <v>1461000</v>
      </c>
    </row>
    <row r="96" spans="1:23" x14ac:dyDescent="0.2">
      <c r="A96" t="str">
        <f t="shared" si="1"/>
        <v>2021BUTTE PUBLIC SCHOOLS</v>
      </c>
      <c r="B96" t="s">
        <v>289</v>
      </c>
      <c r="C96">
        <v>2021</v>
      </c>
      <c r="D96" t="s">
        <v>777</v>
      </c>
      <c r="E96" t="s">
        <v>786</v>
      </c>
      <c r="F96">
        <f>VLOOKUP(A96,Final!$A$2:$J$3387,8,FALSE)</f>
        <v>2063001</v>
      </c>
      <c r="G96">
        <f>VLOOKUP(A96,Final!$A$2:$J$3387,9,FALSE)</f>
        <v>1177147</v>
      </c>
      <c r="H96">
        <f>VLOOKUP(A96,Final!$A$2:$J$3387,10,FALSE)</f>
        <v>3240148</v>
      </c>
      <c r="I96">
        <v>4228</v>
      </c>
      <c r="J96">
        <v>4228</v>
      </c>
      <c r="K96">
        <v>76146000</v>
      </c>
      <c r="L96">
        <v>49830000</v>
      </c>
      <c r="M96">
        <v>29626000</v>
      </c>
      <c r="N96">
        <v>29626000</v>
      </c>
      <c r="O96">
        <v>18540000</v>
      </c>
      <c r="P96">
        <v>4102000</v>
      </c>
      <c r="Q96">
        <v>2178000</v>
      </c>
      <c r="R96">
        <v>999000</v>
      </c>
      <c r="S96">
        <v>2884000</v>
      </c>
      <c r="T96">
        <v>5777000</v>
      </c>
      <c r="U96">
        <v>1610000</v>
      </c>
      <c r="V96">
        <v>990000</v>
      </c>
      <c r="W96">
        <v>1657000</v>
      </c>
    </row>
    <row r="97" spans="1:23" x14ac:dyDescent="0.2">
      <c r="A97" t="str">
        <f t="shared" si="1"/>
        <v>2022BUTTE PUBLIC SCHOOLS</v>
      </c>
      <c r="B97" t="s">
        <v>289</v>
      </c>
      <c r="C97">
        <v>2022</v>
      </c>
      <c r="D97" t="s">
        <v>777</v>
      </c>
      <c r="E97" t="s">
        <v>786</v>
      </c>
      <c r="F97">
        <f>VLOOKUP(A97,Final!$A$2:$J$3387,8,FALSE)</f>
        <v>2211317</v>
      </c>
      <c r="G97">
        <f>VLOOKUP(A97,Final!$A$2:$J$3387,9,FALSE)</f>
        <v>1221532</v>
      </c>
      <c r="H97">
        <f>VLOOKUP(A97,Final!$A$2:$J$3387,10,FALSE)</f>
        <v>3432849</v>
      </c>
      <c r="I97">
        <v>4259</v>
      </c>
      <c r="J97">
        <v>4259</v>
      </c>
      <c r="K97">
        <v>63845000</v>
      </c>
      <c r="L97">
        <v>51994000</v>
      </c>
      <c r="M97">
        <v>30458000</v>
      </c>
      <c r="N97">
        <v>30458000</v>
      </c>
      <c r="O97">
        <v>19541000</v>
      </c>
      <c r="P97">
        <v>4813000</v>
      </c>
      <c r="Q97">
        <v>2180000</v>
      </c>
      <c r="R97">
        <v>1004000</v>
      </c>
      <c r="S97">
        <v>3155000</v>
      </c>
      <c r="T97">
        <v>5519000</v>
      </c>
      <c r="U97">
        <v>1881000</v>
      </c>
      <c r="V97">
        <v>989000</v>
      </c>
      <c r="W97">
        <v>1983000</v>
      </c>
    </row>
    <row r="98" spans="1:23" x14ac:dyDescent="0.2">
      <c r="A98" t="str">
        <f t="shared" si="1"/>
        <v>2015CASCADE PUBLIC SCHOOLS</v>
      </c>
      <c r="B98" t="s">
        <v>36</v>
      </c>
      <c r="C98">
        <v>2015</v>
      </c>
      <c r="D98" t="s">
        <v>777</v>
      </c>
      <c r="E98" t="s">
        <v>786</v>
      </c>
      <c r="F98">
        <f>VLOOKUP(A98,Final!$A$2:$J$3387,8,FALSE)</f>
        <v>125052</v>
      </c>
      <c r="G98">
        <f>VLOOKUP(A98,Final!$A$2:$J$3387,9,FALSE)</f>
        <v>84203</v>
      </c>
      <c r="H98">
        <f>VLOOKUP(A98,Final!$A$2:$J$3387,10,FALSE)</f>
        <v>209255</v>
      </c>
      <c r="I98">
        <v>290</v>
      </c>
      <c r="J98">
        <v>290</v>
      </c>
      <c r="K98">
        <v>3678000</v>
      </c>
      <c r="L98">
        <v>3463000</v>
      </c>
      <c r="M98">
        <v>1842000</v>
      </c>
      <c r="N98">
        <v>1842000</v>
      </c>
      <c r="O98">
        <v>1415000</v>
      </c>
      <c r="P98">
        <v>147000</v>
      </c>
      <c r="Q98">
        <v>77000</v>
      </c>
      <c r="R98">
        <v>279000</v>
      </c>
      <c r="S98">
        <v>144000</v>
      </c>
      <c r="T98">
        <v>303000</v>
      </c>
      <c r="U98">
        <v>465000</v>
      </c>
      <c r="V98">
        <v>0</v>
      </c>
      <c r="W98">
        <v>206000</v>
      </c>
    </row>
    <row r="99" spans="1:23" x14ac:dyDescent="0.2">
      <c r="A99" t="str">
        <f t="shared" si="1"/>
        <v>2016CASCADE PUBLIC SCHOOLS</v>
      </c>
      <c r="B99" t="s">
        <v>36</v>
      </c>
      <c r="C99">
        <v>2016</v>
      </c>
      <c r="D99" t="s">
        <v>777</v>
      </c>
      <c r="E99" t="s">
        <v>786</v>
      </c>
      <c r="F99">
        <f>VLOOKUP(A99,Final!$A$2:$J$3387,8,FALSE)</f>
        <v>137090</v>
      </c>
      <c r="G99">
        <f>VLOOKUP(A99,Final!$A$2:$J$3387,9,FALSE)</f>
        <v>89514</v>
      </c>
      <c r="H99">
        <f>VLOOKUP(A99,Final!$A$2:$J$3387,10,FALSE)</f>
        <v>226604</v>
      </c>
      <c r="I99">
        <v>286</v>
      </c>
      <c r="J99">
        <v>286</v>
      </c>
      <c r="K99">
        <v>4026000</v>
      </c>
      <c r="L99">
        <v>3857000</v>
      </c>
      <c r="M99">
        <v>2294000</v>
      </c>
      <c r="N99">
        <v>2294000</v>
      </c>
      <c r="O99">
        <v>1342000</v>
      </c>
      <c r="P99">
        <v>85000</v>
      </c>
      <c r="Q99">
        <v>75000</v>
      </c>
      <c r="R99">
        <v>265000</v>
      </c>
      <c r="S99">
        <v>133000</v>
      </c>
      <c r="T99">
        <v>342000</v>
      </c>
      <c r="U99">
        <v>442000</v>
      </c>
      <c r="V99">
        <v>0</v>
      </c>
      <c r="W99">
        <v>221000</v>
      </c>
    </row>
    <row r="100" spans="1:23" x14ac:dyDescent="0.2">
      <c r="A100" t="str">
        <f t="shared" si="1"/>
        <v>2017CASCADE PUBLIC SCHOOLS</v>
      </c>
      <c r="B100" t="s">
        <v>36</v>
      </c>
      <c r="C100">
        <v>2017</v>
      </c>
      <c r="D100" t="s">
        <v>777</v>
      </c>
      <c r="E100" t="s">
        <v>786</v>
      </c>
      <c r="F100">
        <f>VLOOKUP(A100,Final!$A$2:$J$3387,8,FALSE)</f>
        <v>139837</v>
      </c>
      <c r="G100">
        <f>VLOOKUP(A100,Final!$A$2:$J$3387,9,FALSE)</f>
        <v>88777</v>
      </c>
      <c r="H100">
        <f>VLOOKUP(A100,Final!$A$2:$J$3387,10,FALSE)</f>
        <v>228614</v>
      </c>
      <c r="I100">
        <v>298</v>
      </c>
      <c r="J100">
        <v>298</v>
      </c>
      <c r="K100">
        <v>4209000</v>
      </c>
      <c r="L100">
        <v>3842000</v>
      </c>
      <c r="M100">
        <v>2211000</v>
      </c>
      <c r="N100">
        <v>2211000</v>
      </c>
      <c r="O100">
        <v>1429000</v>
      </c>
      <c r="P100">
        <v>94000</v>
      </c>
      <c r="Q100">
        <v>77000</v>
      </c>
      <c r="R100">
        <v>384000</v>
      </c>
      <c r="S100">
        <v>221000</v>
      </c>
      <c r="T100">
        <v>295000</v>
      </c>
      <c r="U100">
        <v>358000</v>
      </c>
      <c r="V100">
        <v>0</v>
      </c>
      <c r="W100">
        <v>202000</v>
      </c>
    </row>
    <row r="101" spans="1:23" x14ac:dyDescent="0.2">
      <c r="A101" t="str">
        <f t="shared" si="1"/>
        <v>2018CASCADE PUBLIC SCHOOLS</v>
      </c>
      <c r="B101" t="s">
        <v>36</v>
      </c>
      <c r="C101">
        <v>2018</v>
      </c>
      <c r="D101" t="s">
        <v>777</v>
      </c>
      <c r="E101" t="s">
        <v>786</v>
      </c>
      <c r="F101">
        <f>VLOOKUP(A101,Final!$A$2:$J$3387,8,FALSE)</f>
        <v>144280</v>
      </c>
      <c r="G101">
        <f>VLOOKUP(A101,Final!$A$2:$J$3387,9,FALSE)</f>
        <v>89930</v>
      </c>
      <c r="H101">
        <f>VLOOKUP(A101,Final!$A$2:$J$3387,10,FALSE)</f>
        <v>234210</v>
      </c>
      <c r="I101">
        <v>278</v>
      </c>
      <c r="J101">
        <v>278</v>
      </c>
      <c r="K101">
        <v>4621000</v>
      </c>
      <c r="L101">
        <v>4022000</v>
      </c>
      <c r="M101">
        <v>2261000</v>
      </c>
      <c r="N101">
        <v>2261000</v>
      </c>
      <c r="O101">
        <v>1522000</v>
      </c>
      <c r="P101">
        <v>183000</v>
      </c>
      <c r="Q101">
        <v>89000</v>
      </c>
      <c r="R101">
        <v>320000</v>
      </c>
      <c r="S101">
        <v>227000</v>
      </c>
      <c r="T101">
        <v>293000</v>
      </c>
      <c r="U101">
        <v>296000</v>
      </c>
      <c r="V101">
        <v>114000</v>
      </c>
      <c r="W101">
        <v>239000</v>
      </c>
    </row>
    <row r="102" spans="1:23" x14ac:dyDescent="0.2">
      <c r="A102" t="str">
        <f t="shared" si="1"/>
        <v>2019CASCADE PUBLIC SCHOOLS</v>
      </c>
      <c r="B102" t="s">
        <v>36</v>
      </c>
      <c r="C102">
        <v>2019</v>
      </c>
      <c r="D102" t="s">
        <v>777</v>
      </c>
      <c r="E102" t="s">
        <v>786</v>
      </c>
      <c r="F102">
        <f>VLOOKUP(A102,Final!$A$2:$J$3387,8,FALSE)</f>
        <v>153129</v>
      </c>
      <c r="G102">
        <f>VLOOKUP(A102,Final!$A$2:$J$3387,9,FALSE)</f>
        <v>92780</v>
      </c>
      <c r="H102">
        <f>VLOOKUP(A102,Final!$A$2:$J$3387,10,FALSE)</f>
        <v>245909</v>
      </c>
      <c r="I102">
        <v>280</v>
      </c>
      <c r="J102">
        <v>280</v>
      </c>
      <c r="K102">
        <v>4328000</v>
      </c>
      <c r="L102">
        <v>4040000</v>
      </c>
      <c r="M102">
        <v>2332000</v>
      </c>
      <c r="N102">
        <v>2332000</v>
      </c>
      <c r="O102">
        <v>1504000</v>
      </c>
      <c r="P102">
        <v>193000</v>
      </c>
      <c r="Q102">
        <v>86000</v>
      </c>
      <c r="R102">
        <v>261000</v>
      </c>
      <c r="S102">
        <v>289000</v>
      </c>
      <c r="T102">
        <v>280000</v>
      </c>
      <c r="U102">
        <v>324000</v>
      </c>
      <c r="V102">
        <v>71000</v>
      </c>
      <c r="W102">
        <v>204000</v>
      </c>
    </row>
    <row r="103" spans="1:23" x14ac:dyDescent="0.2">
      <c r="A103" t="str">
        <f t="shared" si="1"/>
        <v>2020CASCADE PUBLIC SCHOOLS</v>
      </c>
      <c r="B103" t="s">
        <v>36</v>
      </c>
      <c r="C103">
        <v>2020</v>
      </c>
      <c r="D103" t="s">
        <v>777</v>
      </c>
      <c r="E103" t="s">
        <v>786</v>
      </c>
      <c r="F103">
        <f>VLOOKUP(A103,Final!$A$2:$J$3387,8,FALSE)</f>
        <v>135105</v>
      </c>
      <c r="G103">
        <f>VLOOKUP(A103,Final!$A$2:$J$3387,9,FALSE)</f>
        <v>79814</v>
      </c>
      <c r="H103">
        <f>VLOOKUP(A103,Final!$A$2:$J$3387,10,FALSE)</f>
        <v>214919</v>
      </c>
      <c r="I103">
        <v>295</v>
      </c>
      <c r="J103">
        <v>295</v>
      </c>
      <c r="K103">
        <v>4061000</v>
      </c>
      <c r="L103">
        <v>3665000</v>
      </c>
      <c r="M103">
        <v>1954000</v>
      </c>
      <c r="N103">
        <v>1954000</v>
      </c>
      <c r="O103">
        <v>1511000</v>
      </c>
      <c r="P103">
        <v>187000</v>
      </c>
      <c r="Q103">
        <v>88000</v>
      </c>
      <c r="R103">
        <v>224000</v>
      </c>
      <c r="S103">
        <v>302000</v>
      </c>
      <c r="T103">
        <v>310000</v>
      </c>
      <c r="U103">
        <v>256000</v>
      </c>
      <c r="V103">
        <v>144000</v>
      </c>
      <c r="W103">
        <v>200000</v>
      </c>
    </row>
    <row r="104" spans="1:23" x14ac:dyDescent="0.2">
      <c r="A104" t="str">
        <f t="shared" si="1"/>
        <v>2021CASCADE PUBLIC SCHOOLS</v>
      </c>
      <c r="B104" t="s">
        <v>36</v>
      </c>
      <c r="C104">
        <v>2021</v>
      </c>
      <c r="D104" t="s">
        <v>777</v>
      </c>
      <c r="E104" t="s">
        <v>786</v>
      </c>
      <c r="F104">
        <f>VLOOKUP(A104,Final!$A$2:$J$3387,8,FALSE)</f>
        <v>132697</v>
      </c>
      <c r="G104">
        <f>VLOOKUP(A104,Final!$A$2:$J$3387,9,FALSE)</f>
        <v>75670</v>
      </c>
      <c r="H104">
        <f>VLOOKUP(A104,Final!$A$2:$J$3387,10,FALSE)</f>
        <v>208367</v>
      </c>
      <c r="I104">
        <v>279</v>
      </c>
      <c r="J104">
        <v>279</v>
      </c>
      <c r="K104">
        <v>4320000</v>
      </c>
      <c r="L104">
        <v>3776000</v>
      </c>
      <c r="M104">
        <v>1926000</v>
      </c>
      <c r="N104">
        <v>1926000</v>
      </c>
      <c r="O104">
        <v>1621000</v>
      </c>
      <c r="P104">
        <v>198000</v>
      </c>
      <c r="Q104">
        <v>90000</v>
      </c>
      <c r="R104">
        <v>222000</v>
      </c>
      <c r="S104">
        <v>290000</v>
      </c>
      <c r="T104">
        <v>347000</v>
      </c>
      <c r="U104">
        <v>301000</v>
      </c>
      <c r="V104">
        <v>173000</v>
      </c>
      <c r="W104">
        <v>229000</v>
      </c>
    </row>
    <row r="105" spans="1:23" x14ac:dyDescent="0.2">
      <c r="A105" t="str">
        <f t="shared" si="1"/>
        <v>2022CASCADE PUBLIC SCHOOLS</v>
      </c>
      <c r="B105" t="s">
        <v>36</v>
      </c>
      <c r="C105">
        <v>2022</v>
      </c>
      <c r="D105" t="s">
        <v>777</v>
      </c>
      <c r="E105" t="s">
        <v>786</v>
      </c>
      <c r="F105">
        <f>VLOOKUP(A105,Final!$A$2:$J$3387,8,FALSE)</f>
        <v>134531</v>
      </c>
      <c r="G105">
        <f>VLOOKUP(A105,Final!$A$2:$J$3387,9,FALSE)</f>
        <v>74195</v>
      </c>
      <c r="H105">
        <f>VLOOKUP(A105,Final!$A$2:$J$3387,10,FALSE)</f>
        <v>208726</v>
      </c>
      <c r="I105">
        <v>273</v>
      </c>
      <c r="J105">
        <v>273</v>
      </c>
      <c r="K105">
        <v>4436000</v>
      </c>
      <c r="L105">
        <v>3936000</v>
      </c>
      <c r="M105">
        <v>2016000</v>
      </c>
      <c r="N105">
        <v>2016000</v>
      </c>
      <c r="O105">
        <v>1666000</v>
      </c>
      <c r="P105">
        <v>92000</v>
      </c>
      <c r="Q105">
        <v>92000</v>
      </c>
      <c r="R105">
        <v>266000</v>
      </c>
      <c r="S105">
        <v>298000</v>
      </c>
      <c r="T105">
        <v>430000</v>
      </c>
      <c r="U105">
        <v>268000</v>
      </c>
      <c r="V105">
        <v>220000</v>
      </c>
      <c r="W105">
        <v>254000</v>
      </c>
    </row>
    <row r="106" spans="1:23" x14ac:dyDescent="0.2">
      <c r="A106" t="str">
        <f t="shared" si="1"/>
        <v>2015CENTERVILLE PUBLIC SCHOOLS</v>
      </c>
      <c r="B106" t="s">
        <v>37</v>
      </c>
      <c r="C106">
        <v>2015</v>
      </c>
      <c r="D106" t="s">
        <v>777</v>
      </c>
      <c r="E106" t="s">
        <v>786</v>
      </c>
      <c r="F106">
        <f>VLOOKUP(A106,Final!$A$2:$J$3387,8,FALSE)</f>
        <v>113827</v>
      </c>
      <c r="G106">
        <f>VLOOKUP(A106,Final!$A$2:$J$3387,9,FALSE)</f>
        <v>76689</v>
      </c>
      <c r="H106">
        <f>VLOOKUP(A106,Final!$A$2:$J$3387,10,FALSE)</f>
        <v>190516</v>
      </c>
      <c r="I106">
        <v>263</v>
      </c>
      <c r="J106">
        <v>263</v>
      </c>
      <c r="K106">
        <v>3510000</v>
      </c>
      <c r="L106">
        <v>3414000</v>
      </c>
      <c r="M106">
        <v>1833000</v>
      </c>
      <c r="N106">
        <v>1833000</v>
      </c>
      <c r="O106">
        <v>1416000</v>
      </c>
      <c r="P106">
        <v>186000</v>
      </c>
      <c r="Q106">
        <v>327000</v>
      </c>
      <c r="R106">
        <v>130000</v>
      </c>
      <c r="S106">
        <v>94000</v>
      </c>
      <c r="T106">
        <v>362000</v>
      </c>
      <c r="U106">
        <v>261000</v>
      </c>
      <c r="V106">
        <v>56000</v>
      </c>
      <c r="W106">
        <v>165000</v>
      </c>
    </row>
    <row r="107" spans="1:23" x14ac:dyDescent="0.2">
      <c r="A107" t="str">
        <f t="shared" si="1"/>
        <v>2016CENTERVILLE PUBLIC SCHOOLS</v>
      </c>
      <c r="B107" t="s">
        <v>37</v>
      </c>
      <c r="C107">
        <v>2016</v>
      </c>
      <c r="D107" t="s">
        <v>777</v>
      </c>
      <c r="E107" t="s">
        <v>786</v>
      </c>
      <c r="F107">
        <f>VLOOKUP(A107,Final!$A$2:$J$3387,8,FALSE)</f>
        <v>120985</v>
      </c>
      <c r="G107">
        <f>VLOOKUP(A107,Final!$A$2:$J$3387,9,FALSE)</f>
        <v>79023</v>
      </c>
      <c r="H107">
        <f>VLOOKUP(A107,Final!$A$2:$J$3387,10,FALSE)</f>
        <v>200008</v>
      </c>
      <c r="I107">
        <v>259</v>
      </c>
      <c r="J107">
        <v>259</v>
      </c>
      <c r="K107">
        <v>3443000</v>
      </c>
      <c r="L107">
        <v>3217000</v>
      </c>
      <c r="M107">
        <v>1794000</v>
      </c>
      <c r="N107">
        <v>1794000</v>
      </c>
      <c r="O107">
        <v>1243000</v>
      </c>
      <c r="P107">
        <v>101000</v>
      </c>
      <c r="Q107">
        <v>183000</v>
      </c>
      <c r="R107">
        <v>154000</v>
      </c>
      <c r="S107">
        <v>117000</v>
      </c>
      <c r="T107">
        <v>339000</v>
      </c>
      <c r="U107">
        <v>292000</v>
      </c>
      <c r="V107">
        <v>57000</v>
      </c>
      <c r="W107">
        <v>180000</v>
      </c>
    </row>
    <row r="108" spans="1:23" x14ac:dyDescent="0.2">
      <c r="A108" t="str">
        <f t="shared" si="1"/>
        <v>2017CENTERVILLE PUBLIC SCHOOLS</v>
      </c>
      <c r="B108" t="s">
        <v>37</v>
      </c>
      <c r="C108">
        <v>2017</v>
      </c>
      <c r="D108" t="s">
        <v>777</v>
      </c>
      <c r="E108" t="s">
        <v>786</v>
      </c>
      <c r="F108">
        <f>VLOOKUP(A108,Final!$A$2:$J$3387,8,FALSE)</f>
        <v>130028</v>
      </c>
      <c r="G108">
        <f>VLOOKUP(A108,Final!$A$2:$J$3387,9,FALSE)</f>
        <v>82551</v>
      </c>
      <c r="H108">
        <f>VLOOKUP(A108,Final!$A$2:$J$3387,10,FALSE)</f>
        <v>212579</v>
      </c>
      <c r="I108">
        <v>262</v>
      </c>
      <c r="J108">
        <v>262</v>
      </c>
      <c r="K108">
        <v>3463000</v>
      </c>
      <c r="L108">
        <v>3419000</v>
      </c>
      <c r="M108">
        <v>2034000</v>
      </c>
      <c r="N108">
        <v>2034000</v>
      </c>
      <c r="O108">
        <v>1208000</v>
      </c>
      <c r="P108">
        <v>170000</v>
      </c>
      <c r="Q108">
        <v>146000</v>
      </c>
      <c r="R108">
        <v>140000</v>
      </c>
      <c r="S108">
        <v>121000</v>
      </c>
      <c r="T108">
        <v>286000</v>
      </c>
      <c r="U108">
        <v>284000</v>
      </c>
      <c r="V108">
        <v>61000</v>
      </c>
      <c r="W108">
        <v>177000</v>
      </c>
    </row>
    <row r="109" spans="1:23" x14ac:dyDescent="0.2">
      <c r="A109" t="str">
        <f t="shared" si="1"/>
        <v>2018CENTERVILLE PUBLIC SCHOOLS</v>
      </c>
      <c r="B109" t="s">
        <v>37</v>
      </c>
      <c r="C109">
        <v>2018</v>
      </c>
      <c r="D109" t="s">
        <v>777</v>
      </c>
      <c r="E109" t="s">
        <v>786</v>
      </c>
      <c r="F109">
        <f>VLOOKUP(A109,Final!$A$2:$J$3387,8,FALSE)</f>
        <v>135280</v>
      </c>
      <c r="G109">
        <f>VLOOKUP(A109,Final!$A$2:$J$3387,9,FALSE)</f>
        <v>84341</v>
      </c>
      <c r="H109">
        <f>VLOOKUP(A109,Final!$A$2:$J$3387,10,FALSE)</f>
        <v>219621</v>
      </c>
      <c r="I109">
        <v>290</v>
      </c>
      <c r="J109">
        <v>290</v>
      </c>
      <c r="K109">
        <v>3653000</v>
      </c>
      <c r="L109">
        <v>3364000</v>
      </c>
      <c r="M109">
        <v>1921000</v>
      </c>
      <c r="N109">
        <v>1921000</v>
      </c>
      <c r="O109">
        <v>1267000</v>
      </c>
      <c r="P109">
        <v>191000</v>
      </c>
      <c r="Q109">
        <v>147000</v>
      </c>
      <c r="R109">
        <v>146000</v>
      </c>
      <c r="S109">
        <v>128000</v>
      </c>
      <c r="T109">
        <v>276000</v>
      </c>
      <c r="U109">
        <v>313000</v>
      </c>
      <c r="V109">
        <v>66000</v>
      </c>
      <c r="W109">
        <v>176000</v>
      </c>
    </row>
    <row r="110" spans="1:23" x14ac:dyDescent="0.2">
      <c r="A110" t="str">
        <f t="shared" si="1"/>
        <v>2019CENTERVILLE PUBLIC SCHOOLS</v>
      </c>
      <c r="B110" t="s">
        <v>37</v>
      </c>
      <c r="C110">
        <v>2019</v>
      </c>
      <c r="D110" t="s">
        <v>777</v>
      </c>
      <c r="E110" t="s">
        <v>786</v>
      </c>
      <c r="F110">
        <f>VLOOKUP(A110,Final!$A$2:$J$3387,8,FALSE)</f>
        <v>147750</v>
      </c>
      <c r="G110">
        <f>VLOOKUP(A110,Final!$A$2:$J$3387,9,FALSE)</f>
        <v>89524</v>
      </c>
      <c r="H110">
        <f>VLOOKUP(A110,Final!$A$2:$J$3387,10,FALSE)</f>
        <v>237274</v>
      </c>
      <c r="I110">
        <v>302</v>
      </c>
      <c r="J110">
        <v>302</v>
      </c>
      <c r="K110">
        <v>3942000</v>
      </c>
      <c r="L110">
        <v>3690000</v>
      </c>
      <c r="M110">
        <v>2199000</v>
      </c>
      <c r="N110">
        <v>2199000</v>
      </c>
      <c r="O110">
        <v>1320000</v>
      </c>
      <c r="P110">
        <v>199000</v>
      </c>
      <c r="Q110">
        <v>122000</v>
      </c>
      <c r="R110">
        <v>153000</v>
      </c>
      <c r="S110">
        <v>132000</v>
      </c>
      <c r="T110">
        <v>324000</v>
      </c>
      <c r="U110">
        <v>324000</v>
      </c>
      <c r="V110">
        <v>66000</v>
      </c>
      <c r="W110">
        <v>171000</v>
      </c>
    </row>
    <row r="111" spans="1:23" x14ac:dyDescent="0.2">
      <c r="A111" t="str">
        <f t="shared" si="1"/>
        <v>2020CENTERVILLE PUBLIC SCHOOLS</v>
      </c>
      <c r="B111" t="s">
        <v>37</v>
      </c>
      <c r="C111">
        <v>2020</v>
      </c>
      <c r="D111" t="s">
        <v>777</v>
      </c>
      <c r="E111" t="s">
        <v>786</v>
      </c>
      <c r="F111">
        <f>VLOOKUP(A111,Final!$A$2:$J$3387,8,FALSE)</f>
        <v>153687</v>
      </c>
      <c r="G111">
        <f>VLOOKUP(A111,Final!$A$2:$J$3387,9,FALSE)</f>
        <v>90803</v>
      </c>
      <c r="H111">
        <f>VLOOKUP(A111,Final!$A$2:$J$3387,10,FALSE)</f>
        <v>244490</v>
      </c>
      <c r="I111">
        <v>306</v>
      </c>
      <c r="J111">
        <v>306</v>
      </c>
      <c r="K111">
        <v>3736000</v>
      </c>
      <c r="L111">
        <v>3528000</v>
      </c>
      <c r="M111">
        <v>2117000</v>
      </c>
      <c r="N111">
        <v>2117000</v>
      </c>
      <c r="O111">
        <v>1251000</v>
      </c>
      <c r="P111">
        <v>156000</v>
      </c>
      <c r="Q111">
        <v>127000</v>
      </c>
      <c r="R111">
        <v>164000</v>
      </c>
      <c r="S111">
        <v>143000</v>
      </c>
      <c r="T111">
        <v>297000</v>
      </c>
      <c r="U111">
        <v>302000</v>
      </c>
      <c r="V111">
        <v>62000</v>
      </c>
      <c r="W111">
        <v>160000</v>
      </c>
    </row>
    <row r="112" spans="1:23" x14ac:dyDescent="0.2">
      <c r="A112" t="str">
        <f t="shared" si="1"/>
        <v>2021CENTERVILLE PUBLIC SCHOOLS</v>
      </c>
      <c r="B112" t="s">
        <v>37</v>
      </c>
      <c r="C112">
        <v>2021</v>
      </c>
      <c r="D112" t="s">
        <v>777</v>
      </c>
      <c r="E112" t="s">
        <v>786</v>
      </c>
      <c r="F112">
        <f>VLOOKUP(A112,Final!$A$2:$J$3387,8,FALSE)</f>
        <v>155273</v>
      </c>
      <c r="G112">
        <f>VLOOKUP(A112,Final!$A$2:$J$3387,9,FALSE)</f>
        <v>88552</v>
      </c>
      <c r="H112">
        <f>VLOOKUP(A112,Final!$A$2:$J$3387,10,FALSE)</f>
        <v>243825</v>
      </c>
      <c r="I112">
        <v>286</v>
      </c>
      <c r="J112">
        <v>286</v>
      </c>
      <c r="K112">
        <v>4009000</v>
      </c>
      <c r="L112">
        <v>3740000</v>
      </c>
      <c r="M112">
        <v>2329000</v>
      </c>
      <c r="N112">
        <v>2329000</v>
      </c>
      <c r="O112">
        <v>1234000</v>
      </c>
      <c r="P112">
        <v>62000</v>
      </c>
      <c r="Q112">
        <v>116000</v>
      </c>
      <c r="R112">
        <v>159000</v>
      </c>
      <c r="S112">
        <v>161000</v>
      </c>
      <c r="T112">
        <v>329000</v>
      </c>
      <c r="U112">
        <v>322000</v>
      </c>
      <c r="V112">
        <v>85000</v>
      </c>
      <c r="W112">
        <v>177000</v>
      </c>
    </row>
    <row r="113" spans="1:23" x14ac:dyDescent="0.2">
      <c r="A113" t="str">
        <f t="shared" si="1"/>
        <v>2022CENTERVILLE PUBLIC SCHOOLS</v>
      </c>
      <c r="B113" t="s">
        <v>37</v>
      </c>
      <c r="C113">
        <v>2022</v>
      </c>
      <c r="D113" t="s">
        <v>777</v>
      </c>
      <c r="E113" t="s">
        <v>786</v>
      </c>
      <c r="F113">
        <f>VLOOKUP(A113,Final!$A$2:$J$3387,8,FALSE)</f>
        <v>164123</v>
      </c>
      <c r="G113">
        <f>VLOOKUP(A113,Final!$A$2:$J$3387,9,FALSE)</f>
        <v>90543</v>
      </c>
      <c r="H113">
        <f>VLOOKUP(A113,Final!$A$2:$J$3387,10,FALSE)</f>
        <v>254666</v>
      </c>
      <c r="I113">
        <v>291</v>
      </c>
      <c r="J113">
        <v>291</v>
      </c>
      <c r="K113">
        <v>5092000</v>
      </c>
      <c r="L113">
        <v>4229000</v>
      </c>
      <c r="M113">
        <v>2589000</v>
      </c>
      <c r="N113">
        <v>2589000</v>
      </c>
      <c r="O113">
        <v>1435000</v>
      </c>
      <c r="P113">
        <v>122000</v>
      </c>
      <c r="Q113">
        <v>123000</v>
      </c>
      <c r="R113">
        <v>177000</v>
      </c>
      <c r="S113">
        <v>146000</v>
      </c>
      <c r="T113">
        <v>443000</v>
      </c>
      <c r="U113">
        <v>354000</v>
      </c>
      <c r="V113">
        <v>70000</v>
      </c>
      <c r="W113">
        <v>205000</v>
      </c>
    </row>
    <row r="114" spans="1:23" x14ac:dyDescent="0.2">
      <c r="A114" t="str">
        <f t="shared" si="1"/>
        <v>2015CHARLO PUBLIC SCHOOLS</v>
      </c>
      <c r="B114" t="s">
        <v>159</v>
      </c>
      <c r="C114">
        <v>2015</v>
      </c>
      <c r="D114" t="s">
        <v>777</v>
      </c>
      <c r="E114" t="s">
        <v>786</v>
      </c>
      <c r="F114">
        <f>VLOOKUP(A114,Final!$A$2:$J$3387,8,FALSE)</f>
        <v>121428</v>
      </c>
      <c r="G114">
        <f>VLOOKUP(A114,Final!$A$2:$J$3387,9,FALSE)</f>
        <v>81777</v>
      </c>
      <c r="H114">
        <f>VLOOKUP(A114,Final!$A$2:$J$3387,10,FALSE)</f>
        <v>203205</v>
      </c>
      <c r="I114">
        <v>281</v>
      </c>
      <c r="J114">
        <v>281</v>
      </c>
      <c r="K114">
        <v>3661000</v>
      </c>
      <c r="L114">
        <v>3499000</v>
      </c>
      <c r="M114">
        <v>2357000</v>
      </c>
      <c r="N114">
        <v>2357000</v>
      </c>
      <c r="O114">
        <v>1014000</v>
      </c>
      <c r="P114">
        <v>84000</v>
      </c>
      <c r="Q114">
        <v>72000</v>
      </c>
      <c r="R114">
        <v>117000</v>
      </c>
      <c r="S114">
        <v>120000</v>
      </c>
      <c r="T114">
        <v>311000</v>
      </c>
      <c r="U114">
        <v>172000</v>
      </c>
      <c r="V114">
        <v>138000</v>
      </c>
      <c r="W114">
        <v>128000</v>
      </c>
    </row>
    <row r="115" spans="1:23" x14ac:dyDescent="0.2">
      <c r="A115" t="str">
        <f t="shared" si="1"/>
        <v>2016CHARLO PUBLIC SCHOOLS</v>
      </c>
      <c r="B115" t="s">
        <v>159</v>
      </c>
      <c r="C115">
        <v>2016</v>
      </c>
      <c r="D115" t="s">
        <v>777</v>
      </c>
      <c r="E115" t="s">
        <v>786</v>
      </c>
      <c r="F115">
        <f>VLOOKUP(A115,Final!$A$2:$J$3387,8,FALSE)</f>
        <v>122114</v>
      </c>
      <c r="G115">
        <f>VLOOKUP(A115,Final!$A$2:$J$3387,9,FALSE)</f>
        <v>79758</v>
      </c>
      <c r="H115">
        <f>VLOOKUP(A115,Final!$A$2:$J$3387,10,FALSE)</f>
        <v>201872</v>
      </c>
      <c r="I115">
        <v>280</v>
      </c>
      <c r="J115">
        <v>280</v>
      </c>
      <c r="K115">
        <v>3474000</v>
      </c>
      <c r="L115">
        <v>3449000</v>
      </c>
      <c r="M115">
        <v>2328000</v>
      </c>
      <c r="N115">
        <v>2328000</v>
      </c>
      <c r="O115">
        <v>976000</v>
      </c>
      <c r="P115">
        <v>104000</v>
      </c>
      <c r="Q115">
        <v>74000</v>
      </c>
      <c r="R115">
        <v>123000</v>
      </c>
      <c r="S115">
        <v>114000</v>
      </c>
      <c r="T115">
        <v>282000</v>
      </c>
      <c r="U115">
        <v>148000</v>
      </c>
      <c r="V115">
        <v>131000</v>
      </c>
      <c r="W115">
        <v>145000</v>
      </c>
    </row>
    <row r="116" spans="1:23" x14ac:dyDescent="0.2">
      <c r="A116" t="str">
        <f t="shared" si="1"/>
        <v>2017CHARLO PUBLIC SCHOOLS</v>
      </c>
      <c r="B116" t="s">
        <v>159</v>
      </c>
      <c r="C116">
        <v>2017</v>
      </c>
      <c r="D116" t="s">
        <v>777</v>
      </c>
      <c r="E116" t="s">
        <v>786</v>
      </c>
      <c r="F116">
        <f>VLOOKUP(A116,Final!$A$2:$J$3387,8,FALSE)</f>
        <v>121217</v>
      </c>
      <c r="G116">
        <f>VLOOKUP(A116,Final!$A$2:$J$3387,9,FALSE)</f>
        <v>76958</v>
      </c>
      <c r="H116">
        <f>VLOOKUP(A116,Final!$A$2:$J$3387,10,FALSE)</f>
        <v>198175</v>
      </c>
      <c r="I116">
        <v>272</v>
      </c>
      <c r="J116">
        <v>272</v>
      </c>
      <c r="K116">
        <v>3164000</v>
      </c>
      <c r="L116">
        <v>3152000</v>
      </c>
      <c r="M116">
        <v>1944000</v>
      </c>
      <c r="N116">
        <v>1944000</v>
      </c>
      <c r="O116">
        <v>1082000</v>
      </c>
      <c r="P116">
        <v>44000</v>
      </c>
      <c r="Q116">
        <v>74000</v>
      </c>
      <c r="R116">
        <v>129000</v>
      </c>
      <c r="S116">
        <v>96000</v>
      </c>
      <c r="T116">
        <v>429000</v>
      </c>
      <c r="U116">
        <v>173000</v>
      </c>
      <c r="V116">
        <v>137000</v>
      </c>
      <c r="W116">
        <v>126000</v>
      </c>
    </row>
    <row r="117" spans="1:23" x14ac:dyDescent="0.2">
      <c r="A117" t="str">
        <f t="shared" si="1"/>
        <v>2018CHARLO PUBLIC SCHOOLS</v>
      </c>
      <c r="B117" t="s">
        <v>159</v>
      </c>
      <c r="C117">
        <v>2018</v>
      </c>
      <c r="D117" t="s">
        <v>777</v>
      </c>
      <c r="E117" t="s">
        <v>786</v>
      </c>
      <c r="F117">
        <f>VLOOKUP(A117,Final!$A$2:$J$3387,8,FALSE)</f>
        <v>117262</v>
      </c>
      <c r="G117">
        <f>VLOOKUP(A117,Final!$A$2:$J$3387,9,FALSE)</f>
        <v>73153</v>
      </c>
      <c r="H117">
        <f>VLOOKUP(A117,Final!$A$2:$J$3387,10,FALSE)</f>
        <v>190415</v>
      </c>
      <c r="I117">
        <v>260</v>
      </c>
      <c r="J117">
        <v>260</v>
      </c>
      <c r="K117">
        <v>3610000</v>
      </c>
      <c r="L117">
        <v>3437000</v>
      </c>
      <c r="M117">
        <v>2328000</v>
      </c>
      <c r="N117">
        <v>2328000</v>
      </c>
      <c r="O117">
        <v>969000</v>
      </c>
      <c r="P117">
        <v>48000</v>
      </c>
      <c r="Q117">
        <v>77000</v>
      </c>
      <c r="R117">
        <v>105000</v>
      </c>
      <c r="S117">
        <v>107000</v>
      </c>
      <c r="T117">
        <v>308000</v>
      </c>
      <c r="U117">
        <v>175000</v>
      </c>
      <c r="V117">
        <v>149000</v>
      </c>
      <c r="W117">
        <v>140000</v>
      </c>
    </row>
    <row r="118" spans="1:23" x14ac:dyDescent="0.2">
      <c r="A118" t="str">
        <f t="shared" si="1"/>
        <v>2019CHARLO PUBLIC SCHOOLS</v>
      </c>
      <c r="B118" t="s">
        <v>159</v>
      </c>
      <c r="C118">
        <v>2019</v>
      </c>
      <c r="D118" t="s">
        <v>777</v>
      </c>
      <c r="E118" t="s">
        <v>786</v>
      </c>
      <c r="F118">
        <f>VLOOKUP(A118,Final!$A$2:$J$3387,8,FALSE)</f>
        <v>118998</v>
      </c>
      <c r="G118">
        <f>VLOOKUP(A118,Final!$A$2:$J$3387,9,FALSE)</f>
        <v>72118</v>
      </c>
      <c r="H118">
        <f>VLOOKUP(A118,Final!$A$2:$J$3387,10,FALSE)</f>
        <v>191116</v>
      </c>
      <c r="I118">
        <v>261</v>
      </c>
      <c r="J118">
        <v>261</v>
      </c>
      <c r="K118">
        <v>3090000</v>
      </c>
      <c r="L118">
        <v>3038000</v>
      </c>
      <c r="M118">
        <v>1752000</v>
      </c>
      <c r="N118">
        <v>1752000</v>
      </c>
      <c r="O118">
        <v>1153000</v>
      </c>
      <c r="P118">
        <v>71000</v>
      </c>
      <c r="Q118">
        <v>78000</v>
      </c>
      <c r="R118">
        <v>112000</v>
      </c>
      <c r="S118">
        <v>136000</v>
      </c>
      <c r="T118">
        <v>394000</v>
      </c>
      <c r="U118">
        <v>211000</v>
      </c>
      <c r="V118">
        <v>151000</v>
      </c>
      <c r="W118">
        <v>133000</v>
      </c>
    </row>
    <row r="119" spans="1:23" x14ac:dyDescent="0.2">
      <c r="A119" t="str">
        <f t="shared" si="1"/>
        <v>2020CHARLO PUBLIC SCHOOLS</v>
      </c>
      <c r="B119" t="s">
        <v>159</v>
      </c>
      <c r="C119">
        <v>2020</v>
      </c>
      <c r="D119" t="s">
        <v>777</v>
      </c>
      <c r="E119" t="s">
        <v>786</v>
      </c>
      <c r="F119">
        <f>VLOOKUP(A119,Final!$A$2:$J$3387,8,FALSE)</f>
        <v>109385</v>
      </c>
      <c r="G119">
        <f>VLOOKUP(A119,Final!$A$2:$J$3387,9,FALSE)</f>
        <v>64603</v>
      </c>
      <c r="H119">
        <f>VLOOKUP(A119,Final!$A$2:$J$3387,10,FALSE)</f>
        <v>173988</v>
      </c>
      <c r="I119">
        <v>251</v>
      </c>
      <c r="J119">
        <v>251</v>
      </c>
      <c r="K119">
        <v>3256000</v>
      </c>
      <c r="L119">
        <v>3105000</v>
      </c>
      <c r="M119">
        <v>1857000</v>
      </c>
      <c r="N119">
        <v>1857000</v>
      </c>
      <c r="O119">
        <v>1114000</v>
      </c>
      <c r="P119">
        <v>0</v>
      </c>
      <c r="Q119">
        <v>77000</v>
      </c>
      <c r="R119">
        <v>117000</v>
      </c>
      <c r="S119">
        <v>119000</v>
      </c>
      <c r="T119">
        <v>417000</v>
      </c>
      <c r="U119">
        <v>222000</v>
      </c>
      <c r="V119">
        <v>162000</v>
      </c>
      <c r="W119">
        <v>134000</v>
      </c>
    </row>
    <row r="120" spans="1:23" x14ac:dyDescent="0.2">
      <c r="A120" t="str">
        <f t="shared" si="1"/>
        <v>2021CHARLO PUBLIC SCHOOLS</v>
      </c>
      <c r="B120" t="s">
        <v>159</v>
      </c>
      <c r="C120">
        <v>2021</v>
      </c>
      <c r="D120" t="s">
        <v>777</v>
      </c>
      <c r="E120" t="s">
        <v>786</v>
      </c>
      <c r="F120">
        <f>VLOOKUP(A120,Final!$A$2:$J$3387,8,FALSE)</f>
        <v>114485</v>
      </c>
      <c r="G120">
        <f>VLOOKUP(A120,Final!$A$2:$J$3387,9,FALSE)</f>
        <v>65278</v>
      </c>
      <c r="H120">
        <f>VLOOKUP(A120,Final!$A$2:$J$3387,10,FALSE)</f>
        <v>179763</v>
      </c>
      <c r="I120">
        <v>256</v>
      </c>
      <c r="J120">
        <v>256</v>
      </c>
      <c r="K120">
        <v>3283000</v>
      </c>
      <c r="L120">
        <v>3192000</v>
      </c>
      <c r="M120">
        <v>2029000</v>
      </c>
      <c r="N120">
        <v>2029000</v>
      </c>
      <c r="O120">
        <v>1050000</v>
      </c>
      <c r="P120">
        <v>0</v>
      </c>
      <c r="Q120">
        <v>80000</v>
      </c>
      <c r="R120">
        <v>120000</v>
      </c>
      <c r="S120">
        <v>125000</v>
      </c>
      <c r="T120">
        <v>325000</v>
      </c>
      <c r="U120">
        <v>223000</v>
      </c>
      <c r="V120">
        <v>177000</v>
      </c>
      <c r="W120">
        <v>113000</v>
      </c>
    </row>
    <row r="121" spans="1:23" x14ac:dyDescent="0.2">
      <c r="A121" t="str">
        <f t="shared" si="1"/>
        <v>2022CHARLO PUBLIC SCHOOLS</v>
      </c>
      <c r="B121" t="s">
        <v>159</v>
      </c>
      <c r="C121">
        <v>2022</v>
      </c>
      <c r="D121" t="s">
        <v>777</v>
      </c>
      <c r="E121" t="s">
        <v>786</v>
      </c>
      <c r="F121">
        <f>VLOOKUP(A121,Final!$A$2:$J$3387,8,FALSE)</f>
        <v>119725</v>
      </c>
      <c r="G121">
        <f>VLOOKUP(A121,Final!$A$2:$J$3387,9,FALSE)</f>
        <v>66015</v>
      </c>
      <c r="H121">
        <f>VLOOKUP(A121,Final!$A$2:$J$3387,10,FALSE)</f>
        <v>185740</v>
      </c>
      <c r="I121">
        <v>240</v>
      </c>
      <c r="J121">
        <v>240</v>
      </c>
      <c r="K121">
        <v>3282000</v>
      </c>
      <c r="L121">
        <v>3049000</v>
      </c>
      <c r="M121">
        <v>1860000</v>
      </c>
      <c r="N121">
        <v>1860000</v>
      </c>
      <c r="O121">
        <v>1031000</v>
      </c>
      <c r="P121">
        <v>0</v>
      </c>
      <c r="Q121">
        <v>85000</v>
      </c>
      <c r="R121">
        <v>123000</v>
      </c>
      <c r="S121">
        <v>117000</v>
      </c>
      <c r="T121">
        <v>320000</v>
      </c>
      <c r="U121">
        <v>224000</v>
      </c>
      <c r="V121">
        <v>162000</v>
      </c>
      <c r="W121">
        <v>158000</v>
      </c>
    </row>
    <row r="122" spans="1:23" x14ac:dyDescent="0.2">
      <c r="A122" t="str">
        <f t="shared" si="1"/>
        <v>2015CHESTER JOPLIN INVERNESS PUBLIC SCHOOLS</v>
      </c>
      <c r="B122" t="s">
        <v>178</v>
      </c>
      <c r="C122">
        <v>2015</v>
      </c>
      <c r="D122" t="s">
        <v>777</v>
      </c>
      <c r="E122" t="s">
        <v>786</v>
      </c>
      <c r="F122">
        <f>VLOOKUP(A122,Final!$A$2:$J$3387,8,FALSE)</f>
        <v>96237</v>
      </c>
      <c r="G122">
        <f>VLOOKUP(A122,Final!$A$2:$J$3387,9,FALSE)</f>
        <v>64915</v>
      </c>
      <c r="H122">
        <f>VLOOKUP(A122,Final!$A$2:$J$3387,10,FALSE)</f>
        <v>161152</v>
      </c>
      <c r="I122">
        <v>230</v>
      </c>
      <c r="J122">
        <v>230</v>
      </c>
      <c r="K122">
        <v>3445000</v>
      </c>
      <c r="L122">
        <v>3322000</v>
      </c>
      <c r="M122">
        <v>1725000</v>
      </c>
      <c r="N122">
        <v>1725000</v>
      </c>
      <c r="O122">
        <v>1450000</v>
      </c>
      <c r="P122">
        <v>72000</v>
      </c>
      <c r="Q122">
        <v>36000</v>
      </c>
      <c r="R122">
        <v>273000</v>
      </c>
      <c r="S122">
        <v>68000</v>
      </c>
      <c r="T122">
        <v>721000</v>
      </c>
      <c r="U122">
        <v>216000</v>
      </c>
      <c r="V122">
        <v>64000</v>
      </c>
      <c r="W122">
        <v>147000</v>
      </c>
    </row>
    <row r="123" spans="1:23" x14ac:dyDescent="0.2">
      <c r="A123" t="str">
        <f t="shared" si="1"/>
        <v>2016CHESTER JOPLIN INVERNESS PUBLIC SCHOOLS</v>
      </c>
      <c r="B123" t="s">
        <v>178</v>
      </c>
      <c r="C123">
        <v>2016</v>
      </c>
      <c r="D123" t="s">
        <v>777</v>
      </c>
      <c r="E123" t="s">
        <v>786</v>
      </c>
      <c r="F123">
        <f>VLOOKUP(A123,Final!$A$2:$J$3387,8,FALSE)</f>
        <v>103236</v>
      </c>
      <c r="G123">
        <f>VLOOKUP(A123,Final!$A$2:$J$3387,9,FALSE)</f>
        <v>67460</v>
      </c>
      <c r="H123">
        <f>VLOOKUP(A123,Final!$A$2:$J$3387,10,FALSE)</f>
        <v>170696</v>
      </c>
      <c r="I123">
        <v>233</v>
      </c>
      <c r="J123">
        <v>233</v>
      </c>
      <c r="K123">
        <v>3492000</v>
      </c>
      <c r="L123">
        <v>3384000</v>
      </c>
      <c r="M123">
        <v>1853000</v>
      </c>
      <c r="N123">
        <v>1853000</v>
      </c>
      <c r="O123">
        <v>1409000</v>
      </c>
      <c r="P123">
        <v>58000</v>
      </c>
      <c r="Q123">
        <v>36000</v>
      </c>
      <c r="R123">
        <v>304000</v>
      </c>
      <c r="S123">
        <v>67000</v>
      </c>
      <c r="T123">
        <v>670000</v>
      </c>
      <c r="U123">
        <v>208000</v>
      </c>
      <c r="V123">
        <v>66000</v>
      </c>
      <c r="W123">
        <v>122000</v>
      </c>
    </row>
    <row r="124" spans="1:23" x14ac:dyDescent="0.2">
      <c r="A124" t="str">
        <f t="shared" si="1"/>
        <v>2017CHESTER JOPLIN INVERNESS PUBLIC SCHOOLS</v>
      </c>
      <c r="B124" t="s">
        <v>178</v>
      </c>
      <c r="C124">
        <v>2017</v>
      </c>
      <c r="D124" t="s">
        <v>777</v>
      </c>
      <c r="E124" t="s">
        <v>786</v>
      </c>
      <c r="F124">
        <f>VLOOKUP(A124,Final!$A$2:$J$3387,8,FALSE)</f>
        <v>95046</v>
      </c>
      <c r="G124">
        <f>VLOOKUP(A124,Final!$A$2:$J$3387,9,FALSE)</f>
        <v>60346</v>
      </c>
      <c r="H124">
        <f>VLOOKUP(A124,Final!$A$2:$J$3387,10,FALSE)</f>
        <v>155392</v>
      </c>
      <c r="I124">
        <v>220</v>
      </c>
      <c r="J124">
        <v>220</v>
      </c>
      <c r="K124">
        <v>3231000</v>
      </c>
      <c r="L124">
        <v>2863000</v>
      </c>
      <c r="M124">
        <v>1622000</v>
      </c>
      <c r="N124">
        <v>1622000</v>
      </c>
      <c r="O124">
        <v>1102000</v>
      </c>
      <c r="P124">
        <v>44000</v>
      </c>
      <c r="Q124">
        <v>42000</v>
      </c>
      <c r="R124">
        <v>287000</v>
      </c>
      <c r="S124">
        <v>78000</v>
      </c>
      <c r="T124">
        <v>370000</v>
      </c>
      <c r="U124">
        <v>210000</v>
      </c>
      <c r="V124">
        <v>71000</v>
      </c>
      <c r="W124">
        <v>139000</v>
      </c>
    </row>
    <row r="125" spans="1:23" x14ac:dyDescent="0.2">
      <c r="A125" t="str">
        <f t="shared" si="1"/>
        <v>2018CHESTER JOPLIN INVERNESS PUBLIC SCHOOLS</v>
      </c>
      <c r="B125" t="s">
        <v>178</v>
      </c>
      <c r="C125">
        <v>2018</v>
      </c>
      <c r="D125" t="s">
        <v>777</v>
      </c>
      <c r="E125" t="s">
        <v>786</v>
      </c>
      <c r="F125">
        <f>VLOOKUP(A125,Final!$A$2:$J$3387,8,FALSE)</f>
        <v>102202</v>
      </c>
      <c r="G125">
        <f>VLOOKUP(A125,Final!$A$2:$J$3387,9,FALSE)</f>
        <v>63800</v>
      </c>
      <c r="H125">
        <f>VLOOKUP(A125,Final!$A$2:$J$3387,10,FALSE)</f>
        <v>166002</v>
      </c>
      <c r="I125">
        <v>211</v>
      </c>
      <c r="J125">
        <v>211</v>
      </c>
      <c r="K125">
        <v>3738000</v>
      </c>
      <c r="L125">
        <v>3227000</v>
      </c>
      <c r="M125">
        <v>1687000</v>
      </c>
      <c r="N125">
        <v>1687000</v>
      </c>
      <c r="O125">
        <v>1384000</v>
      </c>
      <c r="P125">
        <v>57000</v>
      </c>
      <c r="Q125">
        <v>40000</v>
      </c>
      <c r="R125">
        <v>307000</v>
      </c>
      <c r="S125">
        <v>75000</v>
      </c>
      <c r="T125">
        <v>618000</v>
      </c>
      <c r="U125">
        <v>216000</v>
      </c>
      <c r="V125">
        <v>71000</v>
      </c>
      <c r="W125">
        <v>156000</v>
      </c>
    </row>
    <row r="126" spans="1:23" x14ac:dyDescent="0.2">
      <c r="A126" t="str">
        <f t="shared" si="1"/>
        <v>2019CHESTER JOPLIN INVERNESS PUBLIC SCHOOLS</v>
      </c>
      <c r="B126" t="s">
        <v>178</v>
      </c>
      <c r="C126">
        <v>2019</v>
      </c>
      <c r="D126" t="s">
        <v>777</v>
      </c>
      <c r="E126" t="s">
        <v>786</v>
      </c>
      <c r="F126">
        <f>VLOOKUP(A126,Final!$A$2:$J$3387,8,FALSE)</f>
        <v>108991</v>
      </c>
      <c r="G126">
        <f>VLOOKUP(A126,Final!$A$2:$J$3387,9,FALSE)</f>
        <v>66060</v>
      </c>
      <c r="H126">
        <f>VLOOKUP(A126,Final!$A$2:$J$3387,10,FALSE)</f>
        <v>175051</v>
      </c>
      <c r="I126">
        <v>221</v>
      </c>
      <c r="J126">
        <v>221</v>
      </c>
      <c r="K126">
        <v>3779000</v>
      </c>
      <c r="L126">
        <v>3319000</v>
      </c>
      <c r="M126">
        <v>1857000</v>
      </c>
      <c r="N126">
        <v>1857000</v>
      </c>
      <c r="O126">
        <v>1327000</v>
      </c>
      <c r="P126">
        <v>55000</v>
      </c>
      <c r="Q126">
        <v>39000</v>
      </c>
      <c r="R126">
        <v>300000</v>
      </c>
      <c r="S126">
        <v>77000</v>
      </c>
      <c r="T126">
        <v>538000</v>
      </c>
      <c r="U126">
        <v>242000</v>
      </c>
      <c r="V126">
        <v>76000</v>
      </c>
      <c r="W126">
        <v>135000</v>
      </c>
    </row>
    <row r="127" spans="1:23" x14ac:dyDescent="0.2">
      <c r="A127" t="str">
        <f t="shared" si="1"/>
        <v>2020CHESTER JOPLIN INVERNESS PUBLIC SCHOOLS</v>
      </c>
      <c r="B127" t="s">
        <v>178</v>
      </c>
      <c r="C127">
        <v>2020</v>
      </c>
      <c r="D127" t="s">
        <v>777</v>
      </c>
      <c r="E127" t="s">
        <v>786</v>
      </c>
      <c r="F127">
        <f>VLOOKUP(A127,Final!$A$2:$J$3387,8,FALSE)</f>
        <v>111850</v>
      </c>
      <c r="G127">
        <f>VLOOKUP(A127,Final!$A$2:$J$3387,9,FALSE)</f>
        <v>66060</v>
      </c>
      <c r="H127">
        <f>VLOOKUP(A127,Final!$A$2:$J$3387,10,FALSE)</f>
        <v>177910</v>
      </c>
      <c r="I127">
        <v>230</v>
      </c>
      <c r="J127">
        <v>230</v>
      </c>
      <c r="K127">
        <v>3303000</v>
      </c>
      <c r="L127">
        <v>3175000</v>
      </c>
      <c r="M127">
        <v>1874000</v>
      </c>
      <c r="N127">
        <v>1874000</v>
      </c>
      <c r="O127">
        <v>1141000</v>
      </c>
      <c r="P127">
        <v>2000</v>
      </c>
      <c r="Q127">
        <v>0</v>
      </c>
      <c r="R127">
        <v>269000</v>
      </c>
      <c r="S127">
        <v>88000</v>
      </c>
      <c r="T127">
        <v>472000</v>
      </c>
      <c r="U127">
        <v>230000</v>
      </c>
      <c r="V127">
        <v>80000</v>
      </c>
      <c r="W127">
        <v>160000</v>
      </c>
    </row>
    <row r="128" spans="1:23" x14ac:dyDescent="0.2">
      <c r="A128" t="str">
        <f t="shared" si="1"/>
        <v>2021CHESTER JOPLIN INVERNESS PUBLIC SCHOOLS</v>
      </c>
      <c r="B128" t="s">
        <v>178</v>
      </c>
      <c r="C128">
        <v>2021</v>
      </c>
      <c r="D128" t="s">
        <v>777</v>
      </c>
      <c r="E128" t="s">
        <v>786</v>
      </c>
      <c r="F128">
        <f>VLOOKUP(A128,Final!$A$2:$J$3387,8,FALSE)</f>
        <v>110513</v>
      </c>
      <c r="G128">
        <f>VLOOKUP(A128,Final!$A$2:$J$3387,9,FALSE)</f>
        <v>63011</v>
      </c>
      <c r="H128">
        <f>VLOOKUP(A128,Final!$A$2:$J$3387,10,FALSE)</f>
        <v>173524</v>
      </c>
      <c r="I128">
        <v>203</v>
      </c>
      <c r="J128">
        <v>203</v>
      </c>
      <c r="K128">
        <v>4331000</v>
      </c>
      <c r="L128">
        <v>3789000</v>
      </c>
      <c r="M128">
        <v>2256000</v>
      </c>
      <c r="N128">
        <v>2256000</v>
      </c>
      <c r="O128">
        <v>1306000</v>
      </c>
      <c r="P128">
        <v>0</v>
      </c>
      <c r="Q128">
        <v>1000</v>
      </c>
      <c r="R128">
        <v>379000</v>
      </c>
      <c r="S128">
        <v>89000</v>
      </c>
      <c r="T128">
        <v>536000</v>
      </c>
      <c r="U128">
        <v>212000</v>
      </c>
      <c r="V128">
        <v>89000</v>
      </c>
      <c r="W128">
        <v>227000</v>
      </c>
    </row>
    <row r="129" spans="1:23" x14ac:dyDescent="0.2">
      <c r="A129" t="str">
        <f t="shared" si="1"/>
        <v>2022CHESTER JOPLIN INVERNESS PUBLIC SCHOOLS</v>
      </c>
      <c r="B129" t="s">
        <v>178</v>
      </c>
      <c r="C129">
        <v>2022</v>
      </c>
      <c r="D129" t="s">
        <v>777</v>
      </c>
      <c r="E129" t="s">
        <v>786</v>
      </c>
      <c r="F129">
        <f>VLOOKUP(A129,Final!$A$2:$J$3387,8,FALSE)</f>
        <v>111886</v>
      </c>
      <c r="G129">
        <f>VLOOKUP(A129,Final!$A$2:$J$3387,9,FALSE)</f>
        <v>61685</v>
      </c>
      <c r="H129">
        <f>VLOOKUP(A129,Final!$A$2:$J$3387,10,FALSE)</f>
        <v>173571</v>
      </c>
      <c r="I129">
        <v>248</v>
      </c>
      <c r="J129">
        <v>248</v>
      </c>
      <c r="K129">
        <v>4681000</v>
      </c>
      <c r="L129">
        <v>3946000</v>
      </c>
      <c r="M129">
        <v>2379000</v>
      </c>
      <c r="N129">
        <v>2379000</v>
      </c>
      <c r="O129">
        <v>1324000</v>
      </c>
      <c r="P129">
        <v>0</v>
      </c>
      <c r="Q129">
        <v>0</v>
      </c>
      <c r="R129">
        <v>445000</v>
      </c>
      <c r="S129">
        <v>86000</v>
      </c>
      <c r="T129">
        <v>474000</v>
      </c>
      <c r="U129">
        <v>231000</v>
      </c>
      <c r="V129">
        <v>88000</v>
      </c>
      <c r="W129">
        <v>243000</v>
      </c>
    </row>
    <row r="130" spans="1:23" x14ac:dyDescent="0.2">
      <c r="A130" t="str">
        <f t="shared" si="1"/>
        <v>2015CHINOOK PUBLIC SCHOOL</v>
      </c>
      <c r="B130" t="s">
        <v>14</v>
      </c>
      <c r="C130">
        <v>2015</v>
      </c>
      <c r="D130" t="s">
        <v>777</v>
      </c>
      <c r="E130" t="s">
        <v>786</v>
      </c>
      <c r="F130">
        <f>VLOOKUP(A130,Final!$A$2:$J$3387,8,FALSE)</f>
        <v>148126</v>
      </c>
      <c r="G130">
        <f>VLOOKUP(A130,Final!$A$2:$J$3387,9,FALSE)</f>
        <v>99648</v>
      </c>
      <c r="H130">
        <f>VLOOKUP(A130,Final!$A$2:$J$3387,10,FALSE)</f>
        <v>247774</v>
      </c>
      <c r="I130">
        <v>388</v>
      </c>
      <c r="J130">
        <v>388</v>
      </c>
      <c r="K130">
        <v>4902000</v>
      </c>
      <c r="L130">
        <v>4689000</v>
      </c>
      <c r="M130">
        <v>2796000</v>
      </c>
      <c r="N130">
        <v>2796000</v>
      </c>
      <c r="O130">
        <v>1651000</v>
      </c>
      <c r="P130">
        <v>124000</v>
      </c>
      <c r="Q130">
        <v>182000</v>
      </c>
      <c r="R130">
        <v>320000</v>
      </c>
      <c r="S130">
        <v>203000</v>
      </c>
      <c r="T130">
        <v>567000</v>
      </c>
      <c r="U130">
        <v>251000</v>
      </c>
      <c r="V130">
        <v>4000</v>
      </c>
      <c r="W130">
        <v>242000</v>
      </c>
    </row>
    <row r="131" spans="1:23" x14ac:dyDescent="0.2">
      <c r="A131" t="str">
        <f t="shared" ref="A131:A194" si="2">C131&amp;B131</f>
        <v>2016CHINOOK PUBLIC SCHOOL</v>
      </c>
      <c r="B131" t="s">
        <v>14</v>
      </c>
      <c r="C131">
        <v>2016</v>
      </c>
      <c r="D131" t="s">
        <v>777</v>
      </c>
      <c r="E131" t="s">
        <v>786</v>
      </c>
      <c r="F131">
        <f>VLOOKUP(A131,Final!$A$2:$J$3387,8,FALSE)</f>
        <v>165287</v>
      </c>
      <c r="G131">
        <f>VLOOKUP(A131,Final!$A$2:$J$3387,9,FALSE)</f>
        <v>107882</v>
      </c>
      <c r="H131">
        <f>VLOOKUP(A131,Final!$A$2:$J$3387,10,FALSE)</f>
        <v>273169</v>
      </c>
      <c r="I131">
        <v>378</v>
      </c>
      <c r="J131">
        <v>378</v>
      </c>
      <c r="K131">
        <v>4876000</v>
      </c>
      <c r="L131">
        <v>4741000</v>
      </c>
      <c r="M131">
        <v>2910000</v>
      </c>
      <c r="N131">
        <v>2910000</v>
      </c>
      <c r="O131">
        <v>1579000</v>
      </c>
      <c r="P131">
        <v>135000</v>
      </c>
      <c r="Q131">
        <v>168000</v>
      </c>
      <c r="R131">
        <v>269000</v>
      </c>
      <c r="S131">
        <v>193000</v>
      </c>
      <c r="T131">
        <v>538000</v>
      </c>
      <c r="U131">
        <v>271000</v>
      </c>
      <c r="V131">
        <v>5000</v>
      </c>
      <c r="W131">
        <v>252000</v>
      </c>
    </row>
    <row r="132" spans="1:23" x14ac:dyDescent="0.2">
      <c r="A132" t="str">
        <f t="shared" si="2"/>
        <v>2017CHINOOK PUBLIC SCHOOL</v>
      </c>
      <c r="B132" t="s">
        <v>14</v>
      </c>
      <c r="C132">
        <v>2017</v>
      </c>
      <c r="D132" t="s">
        <v>777</v>
      </c>
      <c r="E132" t="s">
        <v>786</v>
      </c>
      <c r="F132">
        <f>VLOOKUP(A132,Final!$A$2:$J$3387,8,FALSE)</f>
        <v>164076</v>
      </c>
      <c r="G132">
        <f>VLOOKUP(A132,Final!$A$2:$J$3387,9,FALSE)</f>
        <v>104163</v>
      </c>
      <c r="H132">
        <f>VLOOKUP(A132,Final!$A$2:$J$3387,10,FALSE)</f>
        <v>268239</v>
      </c>
      <c r="I132">
        <v>377</v>
      </c>
      <c r="J132">
        <v>377</v>
      </c>
      <c r="K132">
        <v>4847000</v>
      </c>
      <c r="L132">
        <v>4715000</v>
      </c>
      <c r="M132">
        <v>2877000</v>
      </c>
      <c r="N132">
        <v>2877000</v>
      </c>
      <c r="O132">
        <v>1585000</v>
      </c>
      <c r="P132">
        <v>119000</v>
      </c>
      <c r="Q132">
        <v>180000</v>
      </c>
      <c r="R132">
        <v>269000</v>
      </c>
      <c r="S132">
        <v>213000</v>
      </c>
      <c r="T132">
        <v>510000</v>
      </c>
      <c r="U132">
        <v>289000</v>
      </c>
      <c r="V132">
        <v>5000</v>
      </c>
      <c r="W132">
        <v>253000</v>
      </c>
    </row>
    <row r="133" spans="1:23" x14ac:dyDescent="0.2">
      <c r="A133" t="str">
        <f t="shared" si="2"/>
        <v>2018CHINOOK PUBLIC SCHOOL</v>
      </c>
      <c r="B133" t="s">
        <v>14</v>
      </c>
      <c r="C133">
        <v>2018</v>
      </c>
      <c r="D133" t="s">
        <v>777</v>
      </c>
      <c r="E133" t="s">
        <v>786</v>
      </c>
      <c r="F133">
        <f>VLOOKUP(A133,Final!$A$2:$J$3387,8,FALSE)</f>
        <v>169468</v>
      </c>
      <c r="G133">
        <f>VLOOKUP(A133,Final!$A$2:$J$3387,9,FALSE)</f>
        <v>105572</v>
      </c>
      <c r="H133">
        <f>VLOOKUP(A133,Final!$A$2:$J$3387,10,FALSE)</f>
        <v>275040</v>
      </c>
      <c r="I133">
        <v>371</v>
      </c>
      <c r="J133">
        <v>371</v>
      </c>
      <c r="K133">
        <v>4908000</v>
      </c>
      <c r="L133">
        <v>4837000</v>
      </c>
      <c r="M133">
        <v>2897000</v>
      </c>
      <c r="N133">
        <v>2897000</v>
      </c>
      <c r="O133">
        <v>1663000</v>
      </c>
      <c r="P133">
        <v>117000</v>
      </c>
      <c r="Q133">
        <v>173000</v>
      </c>
      <c r="R133">
        <v>278000</v>
      </c>
      <c r="S133">
        <v>209000</v>
      </c>
      <c r="T133">
        <v>544000</v>
      </c>
      <c r="U133">
        <v>336000</v>
      </c>
      <c r="V133">
        <v>6000</v>
      </c>
      <c r="W133">
        <v>277000</v>
      </c>
    </row>
    <row r="134" spans="1:23" x14ac:dyDescent="0.2">
      <c r="A134" t="str">
        <f t="shared" si="2"/>
        <v>2019CHINOOK PUBLIC SCHOOL</v>
      </c>
      <c r="B134" t="s">
        <v>14</v>
      </c>
      <c r="C134">
        <v>2019</v>
      </c>
      <c r="D134" t="s">
        <v>777</v>
      </c>
      <c r="E134" t="s">
        <v>786</v>
      </c>
      <c r="F134">
        <f>VLOOKUP(A134,Final!$A$2:$J$3387,8,FALSE)</f>
        <v>178371</v>
      </c>
      <c r="G134">
        <f>VLOOKUP(A134,Final!$A$2:$J$3387,9,FALSE)</f>
        <v>108061</v>
      </c>
      <c r="H134">
        <f>VLOOKUP(A134,Final!$A$2:$J$3387,10,FALSE)</f>
        <v>286432</v>
      </c>
      <c r="I134">
        <v>358</v>
      </c>
      <c r="J134">
        <v>358</v>
      </c>
      <c r="K134">
        <v>5263000</v>
      </c>
      <c r="L134">
        <v>4979000</v>
      </c>
      <c r="M134">
        <v>3040000</v>
      </c>
      <c r="N134">
        <v>3040000</v>
      </c>
      <c r="O134">
        <v>1654000</v>
      </c>
      <c r="P134">
        <v>119000</v>
      </c>
      <c r="Q134">
        <v>154000</v>
      </c>
      <c r="R134">
        <v>240000</v>
      </c>
      <c r="S134">
        <v>213000</v>
      </c>
      <c r="T134">
        <v>588000</v>
      </c>
      <c r="U134">
        <v>324000</v>
      </c>
      <c r="V134">
        <v>16000</v>
      </c>
      <c r="W134">
        <v>285000</v>
      </c>
    </row>
    <row r="135" spans="1:23" x14ac:dyDescent="0.2">
      <c r="A135" t="str">
        <f t="shared" si="2"/>
        <v>2020CHINOOK PUBLIC SCHOOL</v>
      </c>
      <c r="B135" t="s">
        <v>14</v>
      </c>
      <c r="C135">
        <v>2020</v>
      </c>
      <c r="D135" t="s">
        <v>777</v>
      </c>
      <c r="E135" t="s">
        <v>786</v>
      </c>
      <c r="F135">
        <f>VLOOKUP(A135,Final!$A$2:$J$3387,8,FALSE)</f>
        <v>179562</v>
      </c>
      <c r="G135">
        <f>VLOOKUP(A135,Final!$A$2:$J$3387,9,FALSE)</f>
        <v>106106</v>
      </c>
      <c r="H135">
        <f>VLOOKUP(A135,Final!$A$2:$J$3387,10,FALSE)</f>
        <v>285668</v>
      </c>
      <c r="I135">
        <v>347</v>
      </c>
      <c r="J135">
        <v>347</v>
      </c>
      <c r="K135">
        <v>5024000</v>
      </c>
      <c r="L135">
        <v>4935000</v>
      </c>
      <c r="M135">
        <v>2910000</v>
      </c>
      <c r="N135">
        <v>2910000</v>
      </c>
      <c r="O135">
        <v>1752000</v>
      </c>
      <c r="P135">
        <v>129000</v>
      </c>
      <c r="Q135">
        <v>176000</v>
      </c>
      <c r="R135">
        <v>293000</v>
      </c>
      <c r="S135">
        <v>224000</v>
      </c>
      <c r="T135">
        <v>581000</v>
      </c>
      <c r="U135">
        <v>342000</v>
      </c>
      <c r="V135">
        <v>7000</v>
      </c>
      <c r="W135">
        <v>273000</v>
      </c>
    </row>
    <row r="136" spans="1:23" x14ac:dyDescent="0.2">
      <c r="A136" t="str">
        <f t="shared" si="2"/>
        <v>2021CHINOOK PUBLIC SCHOOL</v>
      </c>
      <c r="B136" t="s">
        <v>14</v>
      </c>
      <c r="C136">
        <v>2021</v>
      </c>
      <c r="D136" t="s">
        <v>777</v>
      </c>
      <c r="E136" t="s">
        <v>786</v>
      </c>
      <c r="F136">
        <f>VLOOKUP(A136,Final!$A$2:$J$3387,8,FALSE)</f>
        <v>185727</v>
      </c>
      <c r="G136">
        <f>VLOOKUP(A136,Final!$A$2:$J$3387,9,FALSE)</f>
        <v>105930</v>
      </c>
      <c r="H136">
        <f>VLOOKUP(A136,Final!$A$2:$J$3387,10,FALSE)</f>
        <v>291657</v>
      </c>
      <c r="I136">
        <v>333</v>
      </c>
      <c r="J136">
        <v>333</v>
      </c>
      <c r="K136">
        <v>5174000</v>
      </c>
      <c r="L136">
        <v>5015000</v>
      </c>
      <c r="M136">
        <v>2916000</v>
      </c>
      <c r="N136">
        <v>2916000</v>
      </c>
      <c r="O136">
        <v>1783000</v>
      </c>
      <c r="P136">
        <v>213000</v>
      </c>
      <c r="Q136">
        <v>165000</v>
      </c>
      <c r="R136">
        <v>251000</v>
      </c>
      <c r="S136">
        <v>235000</v>
      </c>
      <c r="T136">
        <v>587000</v>
      </c>
      <c r="U136">
        <v>328000</v>
      </c>
      <c r="V136">
        <v>4000</v>
      </c>
      <c r="W136">
        <v>316000</v>
      </c>
    </row>
    <row r="137" spans="1:23" x14ac:dyDescent="0.2">
      <c r="A137" t="str">
        <f t="shared" si="2"/>
        <v>2022CHINOOK PUBLIC SCHOOL</v>
      </c>
      <c r="B137" t="s">
        <v>14</v>
      </c>
      <c r="C137">
        <v>2022</v>
      </c>
      <c r="D137" t="s">
        <v>777</v>
      </c>
      <c r="E137" t="s">
        <v>786</v>
      </c>
      <c r="F137">
        <f>VLOOKUP(A137,Final!$A$2:$J$3387,8,FALSE)</f>
        <v>203457</v>
      </c>
      <c r="G137">
        <f>VLOOKUP(A137,Final!$A$2:$J$3387,9,FALSE)</f>
        <v>112274</v>
      </c>
      <c r="H137">
        <f>VLOOKUP(A137,Final!$A$2:$J$3387,10,FALSE)</f>
        <v>315731</v>
      </c>
      <c r="I137">
        <v>348</v>
      </c>
      <c r="J137">
        <v>348</v>
      </c>
      <c r="K137">
        <v>6963000</v>
      </c>
      <c r="L137">
        <v>5729000</v>
      </c>
      <c r="M137">
        <v>3392000</v>
      </c>
      <c r="N137">
        <v>3392000</v>
      </c>
      <c r="O137">
        <v>2002000</v>
      </c>
      <c r="P137">
        <v>156000</v>
      </c>
      <c r="Q137">
        <v>168000</v>
      </c>
      <c r="R137">
        <v>331000</v>
      </c>
      <c r="S137">
        <v>246000</v>
      </c>
      <c r="T137">
        <v>747000</v>
      </c>
      <c r="U137">
        <v>307000</v>
      </c>
      <c r="V137">
        <v>47000</v>
      </c>
      <c r="W137">
        <v>335000</v>
      </c>
    </row>
    <row r="138" spans="1:23" x14ac:dyDescent="0.2">
      <c r="A138" t="str">
        <f t="shared" si="2"/>
        <v>2015CHOTEAU PUBLIC SCHOOLS</v>
      </c>
      <c r="B138" t="s">
        <v>307</v>
      </c>
      <c r="C138">
        <v>2015</v>
      </c>
      <c r="D138" t="s">
        <v>777</v>
      </c>
      <c r="E138" t="s">
        <v>786</v>
      </c>
      <c r="F138">
        <f>VLOOKUP(A138,Final!$A$2:$J$3387,8,FALSE)</f>
        <v>136665</v>
      </c>
      <c r="G138">
        <f>VLOOKUP(A138,Final!$A$2:$J$3387,9,FALSE)</f>
        <v>91976</v>
      </c>
      <c r="H138">
        <f>VLOOKUP(A138,Final!$A$2:$J$3387,10,FALSE)</f>
        <v>228641</v>
      </c>
      <c r="I138">
        <v>326</v>
      </c>
      <c r="J138">
        <v>326</v>
      </c>
      <c r="K138">
        <v>4430000</v>
      </c>
      <c r="L138">
        <v>4289000</v>
      </c>
      <c r="M138">
        <v>2562000</v>
      </c>
      <c r="N138">
        <v>2562000</v>
      </c>
      <c r="O138">
        <v>1573000</v>
      </c>
      <c r="P138">
        <v>1000</v>
      </c>
      <c r="Q138">
        <v>293000</v>
      </c>
      <c r="R138">
        <v>68000</v>
      </c>
      <c r="S138">
        <v>274000</v>
      </c>
      <c r="T138">
        <v>463000</v>
      </c>
      <c r="U138">
        <v>307000</v>
      </c>
      <c r="V138">
        <v>167000</v>
      </c>
      <c r="W138">
        <v>154000</v>
      </c>
    </row>
    <row r="139" spans="1:23" x14ac:dyDescent="0.2">
      <c r="A139" t="str">
        <f t="shared" si="2"/>
        <v>2016CHOTEAU PUBLIC SCHOOLS</v>
      </c>
      <c r="B139" t="s">
        <v>307</v>
      </c>
      <c r="C139">
        <v>2016</v>
      </c>
      <c r="D139" t="s">
        <v>777</v>
      </c>
      <c r="E139" t="s">
        <v>786</v>
      </c>
      <c r="F139">
        <f>VLOOKUP(A139,Final!$A$2:$J$3387,8,FALSE)</f>
        <v>138620</v>
      </c>
      <c r="G139">
        <f>VLOOKUP(A139,Final!$A$2:$J$3387,9,FALSE)</f>
        <v>90511</v>
      </c>
      <c r="H139">
        <f>VLOOKUP(A139,Final!$A$2:$J$3387,10,FALSE)</f>
        <v>229131</v>
      </c>
      <c r="I139">
        <v>323</v>
      </c>
      <c r="J139">
        <v>323</v>
      </c>
      <c r="K139">
        <v>4533000</v>
      </c>
      <c r="L139">
        <v>4233000</v>
      </c>
      <c r="M139">
        <v>2580000</v>
      </c>
      <c r="N139">
        <v>2580000</v>
      </c>
      <c r="O139">
        <v>1521000</v>
      </c>
      <c r="P139">
        <v>203000</v>
      </c>
      <c r="Q139">
        <v>15000</v>
      </c>
      <c r="R139">
        <v>103000</v>
      </c>
      <c r="S139">
        <v>247000</v>
      </c>
      <c r="T139">
        <v>481000</v>
      </c>
      <c r="U139">
        <v>305000</v>
      </c>
      <c r="V139">
        <v>167000</v>
      </c>
      <c r="W139">
        <v>132000</v>
      </c>
    </row>
    <row r="140" spans="1:23" x14ac:dyDescent="0.2">
      <c r="A140" t="str">
        <f t="shared" si="2"/>
        <v>2017CHOTEAU PUBLIC SCHOOLS</v>
      </c>
      <c r="B140" t="s">
        <v>307</v>
      </c>
      <c r="C140">
        <v>2017</v>
      </c>
      <c r="D140" t="s">
        <v>777</v>
      </c>
      <c r="E140" t="s">
        <v>786</v>
      </c>
      <c r="F140">
        <f>VLOOKUP(A140,Final!$A$2:$J$3387,8,FALSE)</f>
        <v>140406</v>
      </c>
      <c r="G140">
        <f>VLOOKUP(A140,Final!$A$2:$J$3387,9,FALSE)</f>
        <v>89138</v>
      </c>
      <c r="H140">
        <f>VLOOKUP(A140,Final!$A$2:$J$3387,10,FALSE)</f>
        <v>229544</v>
      </c>
      <c r="I140">
        <v>353</v>
      </c>
      <c r="J140">
        <v>353</v>
      </c>
      <c r="K140">
        <v>4453000</v>
      </c>
      <c r="L140">
        <v>4254000</v>
      </c>
      <c r="M140">
        <v>2576000</v>
      </c>
      <c r="N140">
        <v>2576000</v>
      </c>
      <c r="O140">
        <v>1543000</v>
      </c>
      <c r="P140">
        <v>194000</v>
      </c>
      <c r="Q140">
        <v>18000</v>
      </c>
      <c r="R140">
        <v>92000</v>
      </c>
      <c r="S140">
        <v>225000</v>
      </c>
      <c r="T140">
        <v>509000</v>
      </c>
      <c r="U140">
        <v>342000</v>
      </c>
      <c r="V140">
        <v>163000</v>
      </c>
      <c r="W140">
        <v>135000</v>
      </c>
    </row>
    <row r="141" spans="1:23" x14ac:dyDescent="0.2">
      <c r="A141" t="str">
        <f t="shared" si="2"/>
        <v>2018CHOTEAU PUBLIC SCHOOLS</v>
      </c>
      <c r="B141" t="s">
        <v>307</v>
      </c>
      <c r="C141">
        <v>2018</v>
      </c>
      <c r="D141" t="s">
        <v>777</v>
      </c>
      <c r="E141" t="s">
        <v>786</v>
      </c>
      <c r="F141">
        <f>VLOOKUP(A141,Final!$A$2:$J$3387,8,FALSE)</f>
        <v>156281</v>
      </c>
      <c r="G141">
        <f>VLOOKUP(A141,Final!$A$2:$J$3387,9,FALSE)</f>
        <v>97383</v>
      </c>
      <c r="H141">
        <f>VLOOKUP(A141,Final!$A$2:$J$3387,10,FALSE)</f>
        <v>253664</v>
      </c>
      <c r="I141">
        <v>349</v>
      </c>
      <c r="J141">
        <v>349</v>
      </c>
      <c r="K141">
        <v>4612000</v>
      </c>
      <c r="L141">
        <v>4468000</v>
      </c>
      <c r="M141">
        <v>2790000</v>
      </c>
      <c r="N141">
        <v>2790000</v>
      </c>
      <c r="O141">
        <v>1534000</v>
      </c>
      <c r="P141">
        <v>58000</v>
      </c>
      <c r="Q141">
        <v>23000</v>
      </c>
      <c r="R141">
        <v>100000</v>
      </c>
      <c r="S141">
        <v>243000</v>
      </c>
      <c r="T141">
        <v>564000</v>
      </c>
      <c r="U141">
        <v>368000</v>
      </c>
      <c r="V141">
        <v>178000</v>
      </c>
      <c r="W141">
        <v>144000</v>
      </c>
    </row>
    <row r="142" spans="1:23" x14ac:dyDescent="0.2">
      <c r="A142" t="str">
        <f t="shared" si="2"/>
        <v>2019CHOTEAU PUBLIC SCHOOLS</v>
      </c>
      <c r="B142" t="s">
        <v>307</v>
      </c>
      <c r="C142">
        <v>2019</v>
      </c>
      <c r="D142" t="s">
        <v>777</v>
      </c>
      <c r="E142" t="s">
        <v>786</v>
      </c>
      <c r="F142">
        <f>VLOOKUP(A142,Final!$A$2:$J$3387,8,FALSE)</f>
        <v>163009</v>
      </c>
      <c r="G142">
        <f>VLOOKUP(A142,Final!$A$2:$J$3387,9,FALSE)</f>
        <v>98761</v>
      </c>
      <c r="H142">
        <f>VLOOKUP(A142,Final!$A$2:$J$3387,10,FALSE)</f>
        <v>261770</v>
      </c>
      <c r="I142">
        <v>345</v>
      </c>
      <c r="J142">
        <v>345</v>
      </c>
      <c r="K142">
        <v>4611000</v>
      </c>
      <c r="L142">
        <v>4457000</v>
      </c>
      <c r="M142">
        <v>2853000</v>
      </c>
      <c r="N142">
        <v>2853000</v>
      </c>
      <c r="O142">
        <v>1467000</v>
      </c>
      <c r="P142">
        <v>3000</v>
      </c>
      <c r="Q142">
        <v>19000</v>
      </c>
      <c r="R142">
        <v>103000</v>
      </c>
      <c r="S142">
        <v>260000</v>
      </c>
      <c r="T142">
        <v>551000</v>
      </c>
      <c r="U142">
        <v>351000</v>
      </c>
      <c r="V142">
        <v>180000</v>
      </c>
      <c r="W142">
        <v>137000</v>
      </c>
    </row>
    <row r="143" spans="1:23" x14ac:dyDescent="0.2">
      <c r="A143" t="str">
        <f t="shared" si="2"/>
        <v>2020CHOTEAU PUBLIC SCHOOLS</v>
      </c>
      <c r="B143" t="s">
        <v>307</v>
      </c>
      <c r="C143">
        <v>2020</v>
      </c>
      <c r="D143" t="s">
        <v>777</v>
      </c>
      <c r="E143" t="s">
        <v>786</v>
      </c>
      <c r="F143">
        <f>VLOOKUP(A143,Final!$A$2:$J$3387,8,FALSE)</f>
        <v>169168</v>
      </c>
      <c r="G143">
        <f>VLOOKUP(A143,Final!$A$2:$J$3387,9,FALSE)</f>
        <v>99959</v>
      </c>
      <c r="H143">
        <f>VLOOKUP(A143,Final!$A$2:$J$3387,10,FALSE)</f>
        <v>269127</v>
      </c>
      <c r="I143">
        <v>351</v>
      </c>
      <c r="J143">
        <v>351</v>
      </c>
      <c r="K143">
        <v>4502000</v>
      </c>
      <c r="L143">
        <v>4359000</v>
      </c>
      <c r="M143">
        <v>2774000</v>
      </c>
      <c r="N143">
        <v>2774000</v>
      </c>
      <c r="O143">
        <v>1419000</v>
      </c>
      <c r="P143">
        <v>1000</v>
      </c>
      <c r="Q143">
        <v>14000</v>
      </c>
      <c r="R143">
        <v>108000</v>
      </c>
      <c r="S143">
        <v>232000</v>
      </c>
      <c r="T143">
        <v>521000</v>
      </c>
      <c r="U143">
        <v>352000</v>
      </c>
      <c r="V143">
        <v>191000</v>
      </c>
      <c r="W143">
        <v>166000</v>
      </c>
    </row>
    <row r="144" spans="1:23" x14ac:dyDescent="0.2">
      <c r="A144" t="str">
        <f t="shared" si="2"/>
        <v>2021CHOTEAU PUBLIC SCHOOLS</v>
      </c>
      <c r="B144" t="s">
        <v>307</v>
      </c>
      <c r="C144">
        <v>2021</v>
      </c>
      <c r="D144" t="s">
        <v>777</v>
      </c>
      <c r="E144" t="s">
        <v>786</v>
      </c>
      <c r="F144">
        <f>VLOOKUP(A144,Final!$A$2:$J$3387,8,FALSE)</f>
        <v>181185</v>
      </c>
      <c r="G144">
        <f>VLOOKUP(A144,Final!$A$2:$J$3387,9,FALSE)</f>
        <v>103338</v>
      </c>
      <c r="H144">
        <f>VLOOKUP(A144,Final!$A$2:$J$3387,10,FALSE)</f>
        <v>284523</v>
      </c>
      <c r="I144">
        <v>344</v>
      </c>
      <c r="J144">
        <v>344</v>
      </c>
      <c r="K144">
        <v>5027000</v>
      </c>
      <c r="L144">
        <v>4760000</v>
      </c>
      <c r="M144">
        <v>3072000</v>
      </c>
      <c r="N144">
        <v>3072000</v>
      </c>
      <c r="O144">
        <v>1508000</v>
      </c>
      <c r="P144">
        <v>12000</v>
      </c>
      <c r="Q144">
        <v>12000</v>
      </c>
      <c r="R144">
        <v>110000</v>
      </c>
      <c r="S144">
        <v>242000</v>
      </c>
      <c r="T144">
        <v>599000</v>
      </c>
      <c r="U144">
        <v>331000</v>
      </c>
      <c r="V144">
        <v>202000</v>
      </c>
      <c r="W144">
        <v>180000</v>
      </c>
    </row>
    <row r="145" spans="1:23" x14ac:dyDescent="0.2">
      <c r="A145" t="str">
        <f t="shared" si="2"/>
        <v>2022CHOTEAU PUBLIC SCHOOLS</v>
      </c>
      <c r="B145" t="s">
        <v>307</v>
      </c>
      <c r="C145">
        <v>2022</v>
      </c>
      <c r="D145" t="s">
        <v>777</v>
      </c>
      <c r="E145" t="s">
        <v>786</v>
      </c>
      <c r="F145">
        <f>VLOOKUP(A145,Final!$A$2:$J$3387,8,FALSE)</f>
        <v>191631</v>
      </c>
      <c r="G145">
        <f>VLOOKUP(A145,Final!$A$2:$J$3387,9,FALSE)</f>
        <v>105740</v>
      </c>
      <c r="H145">
        <f>VLOOKUP(A145,Final!$A$2:$J$3387,10,FALSE)</f>
        <v>297371</v>
      </c>
      <c r="I145">
        <v>347</v>
      </c>
      <c r="J145">
        <v>347</v>
      </c>
      <c r="K145">
        <v>5631000</v>
      </c>
      <c r="L145">
        <v>5367000</v>
      </c>
      <c r="M145">
        <v>3426000</v>
      </c>
      <c r="N145">
        <v>3426000</v>
      </c>
      <c r="O145">
        <v>1666000</v>
      </c>
      <c r="P145">
        <v>2000</v>
      </c>
      <c r="Q145">
        <v>53000</v>
      </c>
      <c r="R145">
        <v>148000</v>
      </c>
      <c r="S145">
        <v>256000</v>
      </c>
      <c r="T145">
        <v>615000</v>
      </c>
      <c r="U145">
        <v>379000</v>
      </c>
      <c r="V145">
        <v>213000</v>
      </c>
      <c r="W145">
        <v>275000</v>
      </c>
    </row>
    <row r="146" spans="1:23" x14ac:dyDescent="0.2">
      <c r="A146" t="str">
        <f t="shared" si="2"/>
        <v>2015CIRCLE PUBLIC SCHOOLS</v>
      </c>
      <c r="B146" t="s">
        <v>193</v>
      </c>
      <c r="C146">
        <v>2015</v>
      </c>
      <c r="D146" t="s">
        <v>777</v>
      </c>
      <c r="E146" t="s">
        <v>786</v>
      </c>
      <c r="F146">
        <f>VLOOKUP(A146,Final!$A$2:$J$3387,8,FALSE)</f>
        <v>91395</v>
      </c>
      <c r="G146">
        <f>VLOOKUP(A146,Final!$A$2:$J$3387,9,FALSE)</f>
        <v>61674</v>
      </c>
      <c r="H146">
        <f>VLOOKUP(A146,Final!$A$2:$J$3387,10,FALSE)</f>
        <v>153069</v>
      </c>
      <c r="I146">
        <v>218</v>
      </c>
      <c r="J146">
        <v>218</v>
      </c>
      <c r="K146">
        <v>3142000</v>
      </c>
      <c r="L146">
        <v>2971000</v>
      </c>
      <c r="M146">
        <v>1724000</v>
      </c>
      <c r="N146">
        <v>1724000</v>
      </c>
      <c r="O146">
        <v>1125000</v>
      </c>
      <c r="P146">
        <v>0</v>
      </c>
      <c r="Q146">
        <v>5000</v>
      </c>
      <c r="R146">
        <v>151000</v>
      </c>
      <c r="S146">
        <v>198000</v>
      </c>
      <c r="T146">
        <v>394000</v>
      </c>
      <c r="U146">
        <v>309000</v>
      </c>
      <c r="V146">
        <v>68000</v>
      </c>
      <c r="W146">
        <v>122000</v>
      </c>
    </row>
    <row r="147" spans="1:23" x14ac:dyDescent="0.2">
      <c r="A147" t="str">
        <f t="shared" si="2"/>
        <v>2016CIRCLE PUBLIC SCHOOLS</v>
      </c>
      <c r="B147" t="s">
        <v>193</v>
      </c>
      <c r="C147">
        <v>2016</v>
      </c>
      <c r="D147" t="s">
        <v>777</v>
      </c>
      <c r="E147" t="s">
        <v>786</v>
      </c>
      <c r="F147">
        <f>VLOOKUP(A147,Final!$A$2:$J$3387,8,FALSE)</f>
        <v>102212</v>
      </c>
      <c r="G147">
        <f>VLOOKUP(A147,Final!$A$2:$J$3387,9,FALSE)</f>
        <v>66793</v>
      </c>
      <c r="H147">
        <f>VLOOKUP(A147,Final!$A$2:$J$3387,10,FALSE)</f>
        <v>169005</v>
      </c>
      <c r="I147">
        <v>213</v>
      </c>
      <c r="J147">
        <v>213</v>
      </c>
      <c r="K147">
        <v>3263000</v>
      </c>
      <c r="L147">
        <v>3156000</v>
      </c>
      <c r="M147">
        <v>1855000</v>
      </c>
      <c r="N147">
        <v>1855000</v>
      </c>
      <c r="O147">
        <v>1167000</v>
      </c>
      <c r="P147">
        <v>0</v>
      </c>
      <c r="Q147">
        <v>24000</v>
      </c>
      <c r="R147">
        <v>166000</v>
      </c>
      <c r="S147">
        <v>207000</v>
      </c>
      <c r="T147">
        <v>395000</v>
      </c>
      <c r="U147">
        <v>314000</v>
      </c>
      <c r="V147">
        <v>61000</v>
      </c>
      <c r="W147">
        <v>133000</v>
      </c>
    </row>
    <row r="148" spans="1:23" x14ac:dyDescent="0.2">
      <c r="A148" t="str">
        <f t="shared" si="2"/>
        <v>2017CIRCLE PUBLIC SCHOOLS</v>
      </c>
      <c r="B148" t="s">
        <v>193</v>
      </c>
      <c r="C148">
        <v>2017</v>
      </c>
      <c r="D148" t="s">
        <v>777</v>
      </c>
      <c r="E148" t="s">
        <v>786</v>
      </c>
      <c r="F148">
        <f>VLOOKUP(A148,Final!$A$2:$J$3387,8,FALSE)</f>
        <v>98350</v>
      </c>
      <c r="G148">
        <f>VLOOKUP(A148,Final!$A$2:$J$3387,9,FALSE)</f>
        <v>62443</v>
      </c>
      <c r="H148">
        <f>VLOOKUP(A148,Final!$A$2:$J$3387,10,FALSE)</f>
        <v>160793</v>
      </c>
      <c r="I148">
        <v>222</v>
      </c>
      <c r="J148">
        <v>222</v>
      </c>
      <c r="K148">
        <v>3437000</v>
      </c>
      <c r="L148">
        <v>3254000</v>
      </c>
      <c r="M148">
        <v>1873000</v>
      </c>
      <c r="N148">
        <v>1873000</v>
      </c>
      <c r="O148">
        <v>1245000</v>
      </c>
      <c r="P148">
        <v>0</v>
      </c>
      <c r="Q148">
        <v>50000</v>
      </c>
      <c r="R148">
        <v>158000</v>
      </c>
      <c r="S148">
        <v>163000</v>
      </c>
      <c r="T148">
        <v>500000</v>
      </c>
      <c r="U148">
        <v>303000</v>
      </c>
      <c r="V148">
        <v>71000</v>
      </c>
      <c r="W148">
        <v>136000</v>
      </c>
    </row>
    <row r="149" spans="1:23" x14ac:dyDescent="0.2">
      <c r="A149" t="str">
        <f t="shared" si="2"/>
        <v>2018CIRCLE PUBLIC SCHOOLS</v>
      </c>
      <c r="B149" t="s">
        <v>193</v>
      </c>
      <c r="C149">
        <v>2018</v>
      </c>
      <c r="D149" t="s">
        <v>777</v>
      </c>
      <c r="E149" t="s">
        <v>786</v>
      </c>
      <c r="F149">
        <f>VLOOKUP(A149,Final!$A$2:$J$3387,8,FALSE)</f>
        <v>98403</v>
      </c>
      <c r="G149">
        <f>VLOOKUP(A149,Final!$A$2:$J$3387,9,FALSE)</f>
        <v>61441</v>
      </c>
      <c r="H149">
        <f>VLOOKUP(A149,Final!$A$2:$J$3387,10,FALSE)</f>
        <v>159844</v>
      </c>
      <c r="I149">
        <v>204</v>
      </c>
      <c r="J149">
        <v>204</v>
      </c>
      <c r="K149">
        <v>3272000</v>
      </c>
      <c r="L149">
        <v>3148000</v>
      </c>
      <c r="M149">
        <v>1772000</v>
      </c>
      <c r="N149">
        <v>1772000</v>
      </c>
      <c r="O149">
        <v>1238000</v>
      </c>
      <c r="P149">
        <v>0</v>
      </c>
      <c r="Q149">
        <v>55000</v>
      </c>
      <c r="R149">
        <v>163000</v>
      </c>
      <c r="S149">
        <v>177000</v>
      </c>
      <c r="T149">
        <v>410000</v>
      </c>
      <c r="U149">
        <v>367000</v>
      </c>
      <c r="V149">
        <v>66000</v>
      </c>
      <c r="W149">
        <v>138000</v>
      </c>
    </row>
    <row r="150" spans="1:23" x14ac:dyDescent="0.2">
      <c r="A150" t="str">
        <f t="shared" si="2"/>
        <v>2019CIRCLE PUBLIC SCHOOLS</v>
      </c>
      <c r="B150" t="s">
        <v>193</v>
      </c>
      <c r="C150">
        <v>2019</v>
      </c>
      <c r="D150" t="s">
        <v>777</v>
      </c>
      <c r="E150" t="s">
        <v>786</v>
      </c>
      <c r="F150">
        <f>VLOOKUP(A150,Final!$A$2:$J$3387,8,FALSE)</f>
        <v>99171</v>
      </c>
      <c r="G150">
        <f>VLOOKUP(A150,Final!$A$2:$J$3387,9,FALSE)</f>
        <v>60115</v>
      </c>
      <c r="H150">
        <f>VLOOKUP(A150,Final!$A$2:$J$3387,10,FALSE)</f>
        <v>159286</v>
      </c>
      <c r="I150">
        <v>184</v>
      </c>
      <c r="J150">
        <v>184</v>
      </c>
      <c r="K150">
        <v>3362000</v>
      </c>
      <c r="L150">
        <v>3052000</v>
      </c>
      <c r="M150">
        <v>1775000</v>
      </c>
      <c r="N150">
        <v>1775000</v>
      </c>
      <c r="O150">
        <v>1135000</v>
      </c>
      <c r="P150">
        <v>0</v>
      </c>
      <c r="Q150">
        <v>47000</v>
      </c>
      <c r="R150">
        <v>158000</v>
      </c>
      <c r="S150">
        <v>174000</v>
      </c>
      <c r="T150">
        <v>376000</v>
      </c>
      <c r="U150">
        <v>313000</v>
      </c>
      <c r="V150">
        <v>67000</v>
      </c>
      <c r="W150">
        <v>142000</v>
      </c>
    </row>
    <row r="151" spans="1:23" x14ac:dyDescent="0.2">
      <c r="A151" t="str">
        <f t="shared" si="2"/>
        <v>2020CIRCLE PUBLIC SCHOOLS</v>
      </c>
      <c r="B151" t="s">
        <v>193</v>
      </c>
      <c r="C151">
        <v>2020</v>
      </c>
      <c r="D151" t="s">
        <v>777</v>
      </c>
      <c r="E151" t="s">
        <v>786</v>
      </c>
      <c r="F151">
        <f>VLOOKUP(A151,Final!$A$2:$J$3387,8,FALSE)</f>
        <v>102585</v>
      </c>
      <c r="G151">
        <f>VLOOKUP(A151,Final!$A$2:$J$3387,9,FALSE)</f>
        <v>60581</v>
      </c>
      <c r="H151">
        <f>VLOOKUP(A151,Final!$A$2:$J$3387,10,FALSE)</f>
        <v>163166</v>
      </c>
      <c r="I151">
        <v>193</v>
      </c>
      <c r="J151">
        <v>193</v>
      </c>
      <c r="K151">
        <v>3369000</v>
      </c>
      <c r="L151">
        <v>3174000</v>
      </c>
      <c r="M151">
        <v>1856000</v>
      </c>
      <c r="N151">
        <v>1856000</v>
      </c>
      <c r="O151">
        <v>1165000</v>
      </c>
      <c r="P151">
        <v>0</v>
      </c>
      <c r="Q151">
        <v>38000</v>
      </c>
      <c r="R151">
        <v>163000</v>
      </c>
      <c r="S151">
        <v>175000</v>
      </c>
      <c r="T151">
        <v>397000</v>
      </c>
      <c r="U151">
        <v>308000</v>
      </c>
      <c r="V151">
        <v>84000</v>
      </c>
      <c r="W151">
        <v>153000</v>
      </c>
    </row>
    <row r="152" spans="1:23" x14ac:dyDescent="0.2">
      <c r="A152" t="str">
        <f t="shared" si="2"/>
        <v>2021CIRCLE PUBLIC SCHOOLS</v>
      </c>
      <c r="B152" t="s">
        <v>193</v>
      </c>
      <c r="C152">
        <v>2021</v>
      </c>
      <c r="D152" t="s">
        <v>777</v>
      </c>
      <c r="E152" t="s">
        <v>786</v>
      </c>
      <c r="F152">
        <f>VLOOKUP(A152,Final!$A$2:$J$3387,8,FALSE)</f>
        <v>106352</v>
      </c>
      <c r="G152">
        <f>VLOOKUP(A152,Final!$A$2:$J$3387,9,FALSE)</f>
        <v>60637</v>
      </c>
      <c r="H152">
        <f>VLOOKUP(A152,Final!$A$2:$J$3387,10,FALSE)</f>
        <v>166989</v>
      </c>
      <c r="I152">
        <v>197</v>
      </c>
      <c r="J152">
        <v>197</v>
      </c>
      <c r="K152">
        <v>3512000</v>
      </c>
      <c r="L152">
        <v>3457000</v>
      </c>
      <c r="M152">
        <v>2001000</v>
      </c>
      <c r="N152">
        <v>2001000</v>
      </c>
      <c r="O152">
        <v>1294000</v>
      </c>
      <c r="P152">
        <v>0</v>
      </c>
      <c r="Q152">
        <v>21000</v>
      </c>
      <c r="R152">
        <v>191000</v>
      </c>
      <c r="S152">
        <v>172000</v>
      </c>
      <c r="T152">
        <v>530000</v>
      </c>
      <c r="U152">
        <v>305000</v>
      </c>
      <c r="V152">
        <v>75000</v>
      </c>
      <c r="W152">
        <v>162000</v>
      </c>
    </row>
    <row r="153" spans="1:23" x14ac:dyDescent="0.2">
      <c r="A153" t="str">
        <f t="shared" si="2"/>
        <v>2022CIRCLE PUBLIC SCHOOLS</v>
      </c>
      <c r="B153" t="s">
        <v>193</v>
      </c>
      <c r="C153">
        <v>2022</v>
      </c>
      <c r="D153" t="s">
        <v>777</v>
      </c>
      <c r="E153" t="s">
        <v>786</v>
      </c>
      <c r="F153">
        <f>VLOOKUP(A153,Final!$A$2:$J$3387,8,FALSE)</f>
        <v>116813</v>
      </c>
      <c r="G153">
        <f>VLOOKUP(A153,Final!$A$2:$J$3387,9,FALSE)</f>
        <v>64407</v>
      </c>
      <c r="H153">
        <f>VLOOKUP(A153,Final!$A$2:$J$3387,10,FALSE)</f>
        <v>181220</v>
      </c>
      <c r="I153">
        <v>207</v>
      </c>
      <c r="J153">
        <v>207</v>
      </c>
      <c r="K153">
        <v>3441000</v>
      </c>
      <c r="L153">
        <v>3425000</v>
      </c>
      <c r="M153">
        <v>1976000</v>
      </c>
      <c r="N153">
        <v>1976000</v>
      </c>
      <c r="O153">
        <v>1269000</v>
      </c>
      <c r="P153">
        <v>0</v>
      </c>
      <c r="Q153">
        <v>28000</v>
      </c>
      <c r="R153">
        <v>158000</v>
      </c>
      <c r="S153">
        <v>137000</v>
      </c>
      <c r="T153">
        <v>509000</v>
      </c>
      <c r="U153">
        <v>362000</v>
      </c>
      <c r="V153">
        <v>75000</v>
      </c>
      <c r="W153">
        <v>180000</v>
      </c>
    </row>
    <row r="154" spans="1:23" x14ac:dyDescent="0.2">
      <c r="A154" t="str">
        <f t="shared" si="2"/>
        <v>2015COLSTRIP PUBLIC SCHOOLS</v>
      </c>
      <c r="B154" t="s">
        <v>277</v>
      </c>
      <c r="C154">
        <v>2015</v>
      </c>
      <c r="D154" t="s">
        <v>777</v>
      </c>
      <c r="E154" t="s">
        <v>786</v>
      </c>
      <c r="F154">
        <f>VLOOKUP(A154,Final!$A$2:$J$3387,8,FALSE)</f>
        <v>388589</v>
      </c>
      <c r="G154">
        <f>VLOOKUP(A154,Final!$A$2:$J$3387,9,FALSE)</f>
        <v>260608</v>
      </c>
      <c r="H154">
        <f>VLOOKUP(A154,Final!$A$2:$J$3387,10,FALSE)</f>
        <v>649197</v>
      </c>
      <c r="I154">
        <v>585</v>
      </c>
      <c r="J154">
        <v>585</v>
      </c>
      <c r="K154">
        <v>12303000</v>
      </c>
      <c r="L154">
        <v>11728000</v>
      </c>
      <c r="M154">
        <v>5528000</v>
      </c>
      <c r="N154">
        <v>5528000</v>
      </c>
      <c r="O154">
        <v>5641000</v>
      </c>
      <c r="P154">
        <v>508000</v>
      </c>
      <c r="Q154">
        <v>1151000</v>
      </c>
      <c r="R154">
        <v>217000</v>
      </c>
      <c r="S154">
        <v>629000</v>
      </c>
      <c r="T154">
        <v>2416000</v>
      </c>
      <c r="U154">
        <v>489000</v>
      </c>
      <c r="V154">
        <v>231000</v>
      </c>
      <c r="W154">
        <v>559000</v>
      </c>
    </row>
    <row r="155" spans="1:23" x14ac:dyDescent="0.2">
      <c r="A155" t="str">
        <f t="shared" si="2"/>
        <v>2016COLSTRIP PUBLIC SCHOOLS</v>
      </c>
      <c r="B155" t="s">
        <v>277</v>
      </c>
      <c r="C155">
        <v>2016</v>
      </c>
      <c r="D155" t="s">
        <v>777</v>
      </c>
      <c r="E155" t="s">
        <v>786</v>
      </c>
      <c r="F155">
        <f>VLOOKUP(A155,Final!$A$2:$J$3387,8,FALSE)</f>
        <v>386178</v>
      </c>
      <c r="G155">
        <f>VLOOKUP(A155,Final!$A$2:$J$3387,9,FALSE)</f>
        <v>251778</v>
      </c>
      <c r="H155">
        <f>VLOOKUP(A155,Final!$A$2:$J$3387,10,FALSE)</f>
        <v>637956</v>
      </c>
      <c r="I155">
        <v>619</v>
      </c>
      <c r="J155">
        <v>619</v>
      </c>
      <c r="K155">
        <v>11449000</v>
      </c>
      <c r="L155">
        <v>11317000</v>
      </c>
      <c r="M155">
        <v>5504000</v>
      </c>
      <c r="N155">
        <v>5504000</v>
      </c>
      <c r="O155">
        <v>5260000</v>
      </c>
      <c r="P155">
        <v>459000</v>
      </c>
      <c r="Q155">
        <v>1271000</v>
      </c>
      <c r="R155">
        <v>246000</v>
      </c>
      <c r="S155">
        <v>540000</v>
      </c>
      <c r="T155">
        <v>2018000</v>
      </c>
      <c r="U155">
        <v>499000</v>
      </c>
      <c r="V155">
        <v>227000</v>
      </c>
      <c r="W155">
        <v>553000</v>
      </c>
    </row>
    <row r="156" spans="1:23" x14ac:dyDescent="0.2">
      <c r="A156" t="str">
        <f t="shared" si="2"/>
        <v>2017COLSTRIP PUBLIC SCHOOLS</v>
      </c>
      <c r="B156" t="s">
        <v>277</v>
      </c>
      <c r="C156">
        <v>2017</v>
      </c>
      <c r="D156" t="s">
        <v>777</v>
      </c>
      <c r="E156" t="s">
        <v>786</v>
      </c>
      <c r="F156">
        <f>VLOOKUP(A156,Final!$A$2:$J$3387,8,FALSE)</f>
        <v>396307</v>
      </c>
      <c r="G156">
        <f>VLOOKUP(A156,Final!$A$2:$J$3387,9,FALSE)</f>
        <v>251572</v>
      </c>
      <c r="H156">
        <f>VLOOKUP(A156,Final!$A$2:$J$3387,10,FALSE)</f>
        <v>647879</v>
      </c>
      <c r="I156">
        <v>605</v>
      </c>
      <c r="J156">
        <v>605</v>
      </c>
      <c r="K156">
        <v>12374000</v>
      </c>
      <c r="L156">
        <v>12231000</v>
      </c>
      <c r="M156">
        <v>5524000</v>
      </c>
      <c r="N156">
        <v>5524000</v>
      </c>
      <c r="O156">
        <v>6170000</v>
      </c>
      <c r="P156">
        <v>500000</v>
      </c>
      <c r="Q156">
        <v>1627000</v>
      </c>
      <c r="R156">
        <v>245000</v>
      </c>
      <c r="S156">
        <v>610000</v>
      </c>
      <c r="T156">
        <v>2440000</v>
      </c>
      <c r="U156">
        <v>492000</v>
      </c>
      <c r="V156">
        <v>256000</v>
      </c>
      <c r="W156">
        <v>537000</v>
      </c>
    </row>
    <row r="157" spans="1:23" x14ac:dyDescent="0.2">
      <c r="A157" t="str">
        <f t="shared" si="2"/>
        <v>2018COLSTRIP PUBLIC SCHOOLS</v>
      </c>
      <c r="B157" t="s">
        <v>277</v>
      </c>
      <c r="C157">
        <v>2018</v>
      </c>
      <c r="D157" t="s">
        <v>777</v>
      </c>
      <c r="E157" t="s">
        <v>786</v>
      </c>
      <c r="F157">
        <f>VLOOKUP(A157,Final!$A$2:$J$3387,8,FALSE)</f>
        <v>401286</v>
      </c>
      <c r="G157">
        <f>VLOOKUP(A157,Final!$A$2:$J$3387,9,FALSE)</f>
        <v>249528</v>
      </c>
      <c r="H157">
        <f>VLOOKUP(A157,Final!$A$2:$J$3387,10,FALSE)</f>
        <v>650814</v>
      </c>
      <c r="I157">
        <v>575</v>
      </c>
      <c r="J157">
        <v>575</v>
      </c>
      <c r="K157">
        <v>11073000</v>
      </c>
      <c r="L157">
        <v>10952000</v>
      </c>
      <c r="M157">
        <v>5664000</v>
      </c>
      <c r="N157">
        <v>5664000</v>
      </c>
      <c r="O157">
        <v>4764000</v>
      </c>
      <c r="P157">
        <v>535000</v>
      </c>
      <c r="Q157">
        <v>968000</v>
      </c>
      <c r="R157">
        <v>262000</v>
      </c>
      <c r="S157">
        <v>605000</v>
      </c>
      <c r="T157">
        <v>1554000</v>
      </c>
      <c r="U157">
        <v>579000</v>
      </c>
      <c r="V157">
        <v>261000</v>
      </c>
      <c r="W157">
        <v>524000</v>
      </c>
    </row>
    <row r="158" spans="1:23" x14ac:dyDescent="0.2">
      <c r="A158" t="str">
        <f t="shared" si="2"/>
        <v>2019COLSTRIP PUBLIC SCHOOLS</v>
      </c>
      <c r="B158" t="s">
        <v>277</v>
      </c>
      <c r="C158">
        <v>2019</v>
      </c>
      <c r="D158" t="s">
        <v>777</v>
      </c>
      <c r="E158" t="s">
        <v>786</v>
      </c>
      <c r="F158">
        <f>VLOOKUP(A158,Final!$A$2:$J$3387,8,FALSE)</f>
        <v>401413</v>
      </c>
      <c r="G158">
        <f>VLOOKUP(A158,Final!$A$2:$J$3387,9,FALSE)</f>
        <v>243086</v>
      </c>
      <c r="H158">
        <f>VLOOKUP(A158,Final!$A$2:$J$3387,10,FALSE)</f>
        <v>644499</v>
      </c>
      <c r="I158">
        <v>536</v>
      </c>
      <c r="J158">
        <v>536</v>
      </c>
      <c r="K158">
        <v>11902000</v>
      </c>
      <c r="L158">
        <v>10936000</v>
      </c>
      <c r="M158">
        <v>5392000</v>
      </c>
      <c r="N158">
        <v>5392000</v>
      </c>
      <c r="O158">
        <v>4983000</v>
      </c>
      <c r="P158">
        <v>555000</v>
      </c>
      <c r="Q158">
        <v>858000</v>
      </c>
      <c r="R158">
        <v>259000</v>
      </c>
      <c r="S158">
        <v>794000</v>
      </c>
      <c r="T158">
        <v>1661000</v>
      </c>
      <c r="U158">
        <v>568000</v>
      </c>
      <c r="V158">
        <v>288000</v>
      </c>
      <c r="W158">
        <v>561000</v>
      </c>
    </row>
    <row r="159" spans="1:23" x14ac:dyDescent="0.2">
      <c r="A159" t="str">
        <f t="shared" si="2"/>
        <v>2020COLSTRIP PUBLIC SCHOOLS</v>
      </c>
      <c r="B159" t="s">
        <v>277</v>
      </c>
      <c r="C159">
        <v>2020</v>
      </c>
      <c r="D159" t="s">
        <v>777</v>
      </c>
      <c r="E159" t="s">
        <v>786</v>
      </c>
      <c r="F159">
        <f>VLOOKUP(A159,Final!$A$2:$J$3387,8,FALSE)</f>
        <v>400831</v>
      </c>
      <c r="G159">
        <f>VLOOKUP(A159,Final!$A$2:$J$3387,9,FALSE)</f>
        <v>236967</v>
      </c>
      <c r="H159">
        <f>VLOOKUP(A159,Final!$A$2:$J$3387,10,FALSE)</f>
        <v>637798</v>
      </c>
      <c r="I159">
        <v>583</v>
      </c>
      <c r="J159">
        <v>583</v>
      </c>
      <c r="K159">
        <v>12876000</v>
      </c>
      <c r="L159">
        <v>10942000</v>
      </c>
      <c r="M159">
        <v>5491000</v>
      </c>
      <c r="N159">
        <v>5491000</v>
      </c>
      <c r="O159">
        <v>4905000</v>
      </c>
      <c r="P159">
        <v>490000</v>
      </c>
      <c r="Q159">
        <v>1079000</v>
      </c>
      <c r="R159">
        <v>273000</v>
      </c>
      <c r="S159">
        <v>634000</v>
      </c>
      <c r="T159">
        <v>1689000</v>
      </c>
      <c r="U159">
        <v>500000</v>
      </c>
      <c r="V159">
        <v>240000</v>
      </c>
      <c r="W159">
        <v>546000</v>
      </c>
    </row>
    <row r="160" spans="1:23" x14ac:dyDescent="0.2">
      <c r="A160" t="str">
        <f t="shared" si="2"/>
        <v>2021COLSTRIP PUBLIC SCHOOLS</v>
      </c>
      <c r="B160" t="s">
        <v>277</v>
      </c>
      <c r="C160">
        <v>2021</v>
      </c>
      <c r="D160" t="s">
        <v>777</v>
      </c>
      <c r="E160" t="s">
        <v>786</v>
      </c>
      <c r="F160">
        <f>VLOOKUP(A160,Final!$A$2:$J$3387,8,FALSE)</f>
        <v>402436</v>
      </c>
      <c r="G160">
        <f>VLOOKUP(A160,Final!$A$2:$J$3387,9,FALSE)</f>
        <v>229590</v>
      </c>
      <c r="H160">
        <f>VLOOKUP(A160,Final!$A$2:$J$3387,10,FALSE)</f>
        <v>632026</v>
      </c>
      <c r="I160">
        <v>556</v>
      </c>
      <c r="J160">
        <v>556</v>
      </c>
      <c r="K160">
        <v>12516000</v>
      </c>
      <c r="L160">
        <v>10956000</v>
      </c>
      <c r="M160">
        <v>5562000</v>
      </c>
      <c r="N160">
        <v>5562000</v>
      </c>
      <c r="O160">
        <v>4925000</v>
      </c>
      <c r="P160">
        <v>519000</v>
      </c>
      <c r="Q160">
        <v>982000</v>
      </c>
      <c r="R160">
        <v>258000</v>
      </c>
      <c r="S160">
        <v>598000</v>
      </c>
      <c r="T160">
        <v>1805000</v>
      </c>
      <c r="U160">
        <v>533000</v>
      </c>
      <c r="V160">
        <v>230000</v>
      </c>
      <c r="W160">
        <v>469000</v>
      </c>
    </row>
    <row r="161" spans="1:23" x14ac:dyDescent="0.2">
      <c r="A161" t="str">
        <f t="shared" si="2"/>
        <v>2022COLSTRIP PUBLIC SCHOOLS</v>
      </c>
      <c r="B161" t="s">
        <v>277</v>
      </c>
      <c r="C161">
        <v>2022</v>
      </c>
      <c r="D161" t="s">
        <v>777</v>
      </c>
      <c r="E161" t="s">
        <v>786</v>
      </c>
      <c r="F161">
        <f>VLOOKUP(A161,Final!$A$2:$J$3387,8,FALSE)</f>
        <v>415889</v>
      </c>
      <c r="G161">
        <f>VLOOKUP(A161,Final!$A$2:$J$3387,9,FALSE)</f>
        <v>229633</v>
      </c>
      <c r="H161">
        <f>VLOOKUP(A161,Final!$A$2:$J$3387,10,FALSE)</f>
        <v>645522</v>
      </c>
      <c r="I161">
        <v>542</v>
      </c>
      <c r="J161">
        <v>542</v>
      </c>
      <c r="K161">
        <v>12406000</v>
      </c>
      <c r="L161">
        <v>11795000</v>
      </c>
      <c r="M161">
        <v>5457000</v>
      </c>
      <c r="N161">
        <v>5457000</v>
      </c>
      <c r="O161">
        <v>5760000</v>
      </c>
      <c r="P161">
        <v>640000</v>
      </c>
      <c r="Q161">
        <v>1073000</v>
      </c>
      <c r="R161">
        <v>329000</v>
      </c>
      <c r="S161">
        <v>696000</v>
      </c>
      <c r="T161">
        <v>2207000</v>
      </c>
      <c r="U161">
        <v>527000</v>
      </c>
      <c r="V161">
        <v>288000</v>
      </c>
      <c r="W161">
        <v>578000</v>
      </c>
    </row>
    <row r="162" spans="1:23" x14ac:dyDescent="0.2">
      <c r="A162" t="str">
        <f t="shared" si="2"/>
        <v>2015COLUMBIA FALLS PUBLIC SCHOOLS</v>
      </c>
      <c r="B162" t="s">
        <v>88</v>
      </c>
      <c r="C162">
        <v>2015</v>
      </c>
      <c r="D162" t="s">
        <v>777</v>
      </c>
      <c r="E162" t="s">
        <v>786</v>
      </c>
      <c r="F162">
        <f>VLOOKUP(A162,Final!$A$2:$J$3387,8,FALSE)</f>
        <v>904383</v>
      </c>
      <c r="G162">
        <f>VLOOKUP(A162,Final!$A$2:$J$3387,9,FALSE)</f>
        <v>605868</v>
      </c>
      <c r="H162">
        <f>VLOOKUP(A162,Final!$A$2:$J$3387,10,FALSE)</f>
        <v>1510251</v>
      </c>
      <c r="I162">
        <v>2095</v>
      </c>
      <c r="J162">
        <v>2095</v>
      </c>
      <c r="K162">
        <v>22584000</v>
      </c>
      <c r="L162">
        <v>21674000</v>
      </c>
      <c r="M162">
        <v>12992000</v>
      </c>
      <c r="N162">
        <v>12992000</v>
      </c>
      <c r="O162">
        <v>7700000</v>
      </c>
      <c r="P162">
        <v>1560000</v>
      </c>
      <c r="Q162">
        <v>1036000</v>
      </c>
      <c r="R162">
        <v>423000</v>
      </c>
      <c r="S162">
        <v>1251000</v>
      </c>
      <c r="T162">
        <v>2116000</v>
      </c>
      <c r="U162">
        <v>958000</v>
      </c>
      <c r="V162">
        <v>356000</v>
      </c>
      <c r="W162">
        <v>978000</v>
      </c>
    </row>
    <row r="163" spans="1:23" x14ac:dyDescent="0.2">
      <c r="A163" t="str">
        <f t="shared" si="2"/>
        <v>2016COLUMBIA FALLS PUBLIC SCHOOLS</v>
      </c>
      <c r="B163" t="s">
        <v>88</v>
      </c>
      <c r="C163">
        <v>2016</v>
      </c>
      <c r="D163" t="s">
        <v>777</v>
      </c>
      <c r="E163" t="s">
        <v>786</v>
      </c>
      <c r="F163">
        <f>VLOOKUP(A163,Final!$A$2:$J$3387,8,FALSE)</f>
        <v>938214</v>
      </c>
      <c r="G163">
        <f>VLOOKUP(A163,Final!$A$2:$J$3387,9,FALSE)</f>
        <v>611392</v>
      </c>
      <c r="H163">
        <f>VLOOKUP(A163,Final!$A$2:$J$3387,10,FALSE)</f>
        <v>1549606</v>
      </c>
      <c r="I163">
        <v>2046</v>
      </c>
      <c r="J163">
        <v>2046</v>
      </c>
      <c r="K163">
        <v>23055000</v>
      </c>
      <c r="L163">
        <v>22206000</v>
      </c>
      <c r="M163">
        <v>13243000</v>
      </c>
      <c r="N163">
        <v>13243000</v>
      </c>
      <c r="O163">
        <v>8048000</v>
      </c>
      <c r="P163">
        <v>1535000</v>
      </c>
      <c r="Q163">
        <v>1158000</v>
      </c>
      <c r="R163">
        <v>406000</v>
      </c>
      <c r="S163">
        <v>1275000</v>
      </c>
      <c r="T163">
        <v>2303000</v>
      </c>
      <c r="U163">
        <v>924000</v>
      </c>
      <c r="V163">
        <v>447000</v>
      </c>
      <c r="W163">
        <v>911000</v>
      </c>
    </row>
    <row r="164" spans="1:23" x14ac:dyDescent="0.2">
      <c r="A164" t="str">
        <f t="shared" si="2"/>
        <v>2017COLUMBIA FALLS PUBLIC SCHOOLS</v>
      </c>
      <c r="B164" t="s">
        <v>88</v>
      </c>
      <c r="C164">
        <v>2017</v>
      </c>
      <c r="D164" t="s">
        <v>777</v>
      </c>
      <c r="E164" t="s">
        <v>786</v>
      </c>
      <c r="F164">
        <f>VLOOKUP(A164,Final!$A$2:$J$3387,8,FALSE)</f>
        <v>979883</v>
      </c>
      <c r="G164">
        <f>VLOOKUP(A164,Final!$A$2:$J$3387,9,FALSE)</f>
        <v>621999</v>
      </c>
      <c r="H164">
        <f>VLOOKUP(A164,Final!$A$2:$J$3387,10,FALSE)</f>
        <v>1601882</v>
      </c>
      <c r="I164">
        <v>2094</v>
      </c>
      <c r="J164">
        <v>2094</v>
      </c>
      <c r="K164">
        <v>23902000</v>
      </c>
      <c r="L164">
        <v>23222000</v>
      </c>
      <c r="M164">
        <v>13934000</v>
      </c>
      <c r="N164">
        <v>13934000</v>
      </c>
      <c r="O164">
        <v>8332000</v>
      </c>
      <c r="P164">
        <v>1530000</v>
      </c>
      <c r="Q164">
        <v>1509000</v>
      </c>
      <c r="R164">
        <v>421000</v>
      </c>
      <c r="S164">
        <v>1285000</v>
      </c>
      <c r="T164">
        <v>2201000</v>
      </c>
      <c r="U164">
        <v>974000</v>
      </c>
      <c r="V164">
        <v>412000</v>
      </c>
      <c r="W164">
        <v>951000</v>
      </c>
    </row>
    <row r="165" spans="1:23" x14ac:dyDescent="0.2">
      <c r="A165" t="str">
        <f t="shared" si="2"/>
        <v>2018COLUMBIA FALLS PUBLIC SCHOOLS</v>
      </c>
      <c r="B165" t="s">
        <v>88</v>
      </c>
      <c r="C165">
        <v>2018</v>
      </c>
      <c r="D165" t="s">
        <v>777</v>
      </c>
      <c r="E165" t="s">
        <v>786</v>
      </c>
      <c r="F165">
        <f>VLOOKUP(A165,Final!$A$2:$J$3387,8,FALSE)</f>
        <v>991074</v>
      </c>
      <c r="G165">
        <f>VLOOKUP(A165,Final!$A$2:$J$3387,9,FALSE)</f>
        <v>615780</v>
      </c>
      <c r="H165">
        <f>VLOOKUP(A165,Final!$A$2:$J$3387,10,FALSE)</f>
        <v>1606854</v>
      </c>
      <c r="I165">
        <v>2079</v>
      </c>
      <c r="J165">
        <v>2079</v>
      </c>
      <c r="K165">
        <v>24669000</v>
      </c>
      <c r="L165">
        <v>23741000</v>
      </c>
      <c r="M165">
        <v>13788000</v>
      </c>
      <c r="N165">
        <v>13788000</v>
      </c>
      <c r="O165">
        <v>9035000</v>
      </c>
      <c r="P165">
        <v>2139000</v>
      </c>
      <c r="Q165">
        <v>1209000</v>
      </c>
      <c r="R165">
        <v>440000</v>
      </c>
      <c r="S165">
        <v>1304000</v>
      </c>
      <c r="T165">
        <v>2508000</v>
      </c>
      <c r="U165">
        <v>1037000</v>
      </c>
      <c r="V165">
        <v>398000</v>
      </c>
      <c r="W165">
        <v>913000</v>
      </c>
    </row>
    <row r="166" spans="1:23" x14ac:dyDescent="0.2">
      <c r="A166" t="str">
        <f t="shared" si="2"/>
        <v>2019COLUMBIA FALLS PUBLIC SCHOOLS</v>
      </c>
      <c r="B166" t="s">
        <v>88</v>
      </c>
      <c r="C166">
        <v>2019</v>
      </c>
      <c r="D166" t="s">
        <v>777</v>
      </c>
      <c r="E166" t="s">
        <v>786</v>
      </c>
      <c r="F166">
        <f>VLOOKUP(A166,Final!$A$2:$J$3387,8,FALSE)</f>
        <v>1020971</v>
      </c>
      <c r="G166">
        <f>VLOOKUP(A166,Final!$A$2:$J$3387,9,FALSE)</f>
        <v>618153</v>
      </c>
      <c r="H166">
        <f>VLOOKUP(A166,Final!$A$2:$J$3387,10,FALSE)</f>
        <v>1639124</v>
      </c>
      <c r="I166">
        <v>2109</v>
      </c>
      <c r="J166">
        <v>2109</v>
      </c>
      <c r="K166">
        <v>25372000</v>
      </c>
      <c r="L166">
        <v>24496000</v>
      </c>
      <c r="M166">
        <v>14406000</v>
      </c>
      <c r="N166">
        <v>14406000</v>
      </c>
      <c r="O166">
        <v>9090000</v>
      </c>
      <c r="P166">
        <v>1861000</v>
      </c>
      <c r="Q166">
        <v>1210000</v>
      </c>
      <c r="R166">
        <v>440000</v>
      </c>
      <c r="S166">
        <v>1335000</v>
      </c>
      <c r="T166">
        <v>2673000</v>
      </c>
      <c r="U166">
        <v>1156000</v>
      </c>
      <c r="V166">
        <v>415000</v>
      </c>
      <c r="W166">
        <v>994000</v>
      </c>
    </row>
    <row r="167" spans="1:23" x14ac:dyDescent="0.2">
      <c r="A167" t="str">
        <f t="shared" si="2"/>
        <v>2020COLUMBIA FALLS PUBLIC SCHOOLS</v>
      </c>
      <c r="B167" t="s">
        <v>88</v>
      </c>
      <c r="C167">
        <v>2020</v>
      </c>
      <c r="D167" t="s">
        <v>777</v>
      </c>
      <c r="E167" t="s">
        <v>786</v>
      </c>
      <c r="F167">
        <f>VLOOKUP(A167,Final!$A$2:$J$3387,8,FALSE)</f>
        <v>1086037</v>
      </c>
      <c r="G167">
        <f>VLOOKUP(A167,Final!$A$2:$J$3387,9,FALSE)</f>
        <v>642204</v>
      </c>
      <c r="H167">
        <f>VLOOKUP(A167,Final!$A$2:$J$3387,10,FALSE)</f>
        <v>1728241</v>
      </c>
      <c r="I167">
        <v>2149</v>
      </c>
      <c r="J167">
        <v>2149</v>
      </c>
      <c r="K167">
        <v>27944000</v>
      </c>
      <c r="L167">
        <v>24921000</v>
      </c>
      <c r="M167">
        <v>14459000</v>
      </c>
      <c r="N167">
        <v>14459000</v>
      </c>
      <c r="O167">
        <v>9445000</v>
      </c>
      <c r="P167">
        <v>2011000</v>
      </c>
      <c r="Q167">
        <v>1294000</v>
      </c>
      <c r="R167">
        <v>484000</v>
      </c>
      <c r="S167">
        <v>1529000</v>
      </c>
      <c r="T167">
        <v>2580000</v>
      </c>
      <c r="U167">
        <v>1104000</v>
      </c>
      <c r="V167">
        <v>443000</v>
      </c>
      <c r="W167">
        <v>1011000</v>
      </c>
    </row>
    <row r="168" spans="1:23" x14ac:dyDescent="0.2">
      <c r="A168" t="str">
        <f t="shared" si="2"/>
        <v>2021COLUMBIA FALLS PUBLIC SCHOOLS</v>
      </c>
      <c r="B168" t="s">
        <v>88</v>
      </c>
      <c r="C168">
        <v>2021</v>
      </c>
      <c r="D168" t="s">
        <v>777</v>
      </c>
      <c r="E168" t="s">
        <v>786</v>
      </c>
      <c r="F168">
        <f>VLOOKUP(A168,Final!$A$2:$J$3387,8,FALSE)</f>
        <v>1141221</v>
      </c>
      <c r="G168">
        <f>VLOOKUP(A168,Final!$A$2:$J$3387,9,FALSE)</f>
        <v>651157</v>
      </c>
      <c r="H168">
        <f>VLOOKUP(A168,Final!$A$2:$J$3387,10,FALSE)</f>
        <v>1792378</v>
      </c>
      <c r="I168">
        <v>2075</v>
      </c>
      <c r="J168">
        <v>2075</v>
      </c>
      <c r="K168">
        <v>40761000</v>
      </c>
      <c r="L168">
        <v>26399000</v>
      </c>
      <c r="M168">
        <v>15448000</v>
      </c>
      <c r="N168">
        <v>15448000</v>
      </c>
      <c r="O168">
        <v>9565000</v>
      </c>
      <c r="P168">
        <v>2274000</v>
      </c>
      <c r="Q168">
        <v>1365000</v>
      </c>
      <c r="R168">
        <v>481000</v>
      </c>
      <c r="S168">
        <v>1220000</v>
      </c>
      <c r="T168">
        <v>2539000</v>
      </c>
      <c r="U168">
        <v>1180000</v>
      </c>
      <c r="V168">
        <v>506000</v>
      </c>
      <c r="W168">
        <v>1380000</v>
      </c>
    </row>
    <row r="169" spans="1:23" x14ac:dyDescent="0.2">
      <c r="A169" t="str">
        <f t="shared" si="2"/>
        <v>2022COLUMBIA FALLS PUBLIC SCHOOLS</v>
      </c>
      <c r="B169" t="s">
        <v>88</v>
      </c>
      <c r="C169">
        <v>2022</v>
      </c>
      <c r="D169" t="s">
        <v>777</v>
      </c>
      <c r="E169" t="s">
        <v>786</v>
      </c>
      <c r="F169">
        <f>VLOOKUP(A169,Final!$A$2:$J$3387,8,FALSE)</f>
        <v>1146008</v>
      </c>
      <c r="G169">
        <f>VLOOKUP(A169,Final!$A$2:$J$3387,9,FALSE)</f>
        <v>632994</v>
      </c>
      <c r="H169">
        <f>VLOOKUP(A169,Final!$A$2:$J$3387,10,FALSE)</f>
        <v>1779002</v>
      </c>
      <c r="I169">
        <v>2222</v>
      </c>
      <c r="J169">
        <v>2222</v>
      </c>
      <c r="K169">
        <v>48254000</v>
      </c>
      <c r="L169">
        <v>26985000</v>
      </c>
      <c r="M169">
        <v>15582000</v>
      </c>
      <c r="N169">
        <v>15582000</v>
      </c>
      <c r="O169">
        <v>10021000</v>
      </c>
      <c r="P169">
        <v>2102000</v>
      </c>
      <c r="Q169">
        <v>1501000</v>
      </c>
      <c r="R169">
        <v>502000</v>
      </c>
      <c r="S169">
        <v>1402000</v>
      </c>
      <c r="T169">
        <v>2749000</v>
      </c>
      <c r="U169">
        <v>1240000</v>
      </c>
      <c r="V169">
        <v>525000</v>
      </c>
      <c r="W169">
        <v>1375000</v>
      </c>
    </row>
    <row r="170" spans="1:23" x14ac:dyDescent="0.2">
      <c r="A170" t="str">
        <f t="shared" si="2"/>
        <v>2015COLUMBUS PUBLIC SCHOOLS</v>
      </c>
      <c r="B170" t="s">
        <v>294</v>
      </c>
      <c r="C170">
        <v>2015</v>
      </c>
      <c r="D170" t="s">
        <v>777</v>
      </c>
      <c r="E170" t="s">
        <v>786</v>
      </c>
      <c r="F170">
        <f>VLOOKUP(A170,Final!$A$2:$J$3387,8,FALSE)</f>
        <v>277716</v>
      </c>
      <c r="G170">
        <f>VLOOKUP(A170,Final!$A$2:$J$3387,9,FALSE)</f>
        <v>186392</v>
      </c>
      <c r="H170">
        <f>VLOOKUP(A170,Final!$A$2:$J$3387,10,FALSE)</f>
        <v>464108</v>
      </c>
      <c r="I170">
        <v>681</v>
      </c>
      <c r="J170">
        <v>681</v>
      </c>
      <c r="K170">
        <v>7197000</v>
      </c>
      <c r="L170">
        <v>6844000</v>
      </c>
      <c r="M170">
        <v>4259000</v>
      </c>
      <c r="N170">
        <v>4259000</v>
      </c>
      <c r="O170">
        <v>2322000</v>
      </c>
      <c r="P170">
        <v>194000</v>
      </c>
      <c r="Q170">
        <v>226000</v>
      </c>
      <c r="R170">
        <v>215000</v>
      </c>
      <c r="S170">
        <v>497000</v>
      </c>
      <c r="T170">
        <v>675000</v>
      </c>
      <c r="U170">
        <v>362000</v>
      </c>
      <c r="V170">
        <v>153000</v>
      </c>
      <c r="W170">
        <v>263000</v>
      </c>
    </row>
    <row r="171" spans="1:23" x14ac:dyDescent="0.2">
      <c r="A171" t="str">
        <f t="shared" si="2"/>
        <v>2016COLUMBUS PUBLIC SCHOOLS</v>
      </c>
      <c r="B171" t="s">
        <v>294</v>
      </c>
      <c r="C171">
        <v>2016</v>
      </c>
      <c r="D171" t="s">
        <v>777</v>
      </c>
      <c r="E171" t="s">
        <v>786</v>
      </c>
      <c r="F171">
        <f>VLOOKUP(A171,Final!$A$2:$J$3387,8,FALSE)</f>
        <v>284841</v>
      </c>
      <c r="G171">
        <f>VLOOKUP(A171,Final!$A$2:$J$3387,9,FALSE)</f>
        <v>185764</v>
      </c>
      <c r="H171">
        <f>VLOOKUP(A171,Final!$A$2:$J$3387,10,FALSE)</f>
        <v>470605</v>
      </c>
      <c r="I171">
        <v>693</v>
      </c>
      <c r="J171">
        <v>693</v>
      </c>
      <c r="K171">
        <v>7285000</v>
      </c>
      <c r="L171">
        <v>6987000</v>
      </c>
      <c r="M171">
        <v>4379000</v>
      </c>
      <c r="N171">
        <v>4379000</v>
      </c>
      <c r="O171">
        <v>2372000</v>
      </c>
      <c r="P171">
        <v>198000</v>
      </c>
      <c r="Q171">
        <v>325000</v>
      </c>
      <c r="R171">
        <v>153000</v>
      </c>
      <c r="S171">
        <v>516000</v>
      </c>
      <c r="T171">
        <v>655000</v>
      </c>
      <c r="U171">
        <v>345000</v>
      </c>
      <c r="V171">
        <v>180000</v>
      </c>
      <c r="W171">
        <v>236000</v>
      </c>
    </row>
    <row r="172" spans="1:23" x14ac:dyDescent="0.2">
      <c r="A172" t="str">
        <f t="shared" si="2"/>
        <v>2017COLUMBUS PUBLIC SCHOOLS</v>
      </c>
      <c r="B172" t="s">
        <v>294</v>
      </c>
      <c r="C172">
        <v>2017</v>
      </c>
      <c r="D172" t="s">
        <v>777</v>
      </c>
      <c r="E172" t="s">
        <v>786</v>
      </c>
      <c r="F172">
        <f>VLOOKUP(A172,Final!$A$2:$J$3387,8,FALSE)</f>
        <v>290534</v>
      </c>
      <c r="G172">
        <f>VLOOKUP(A172,Final!$A$2:$J$3387,9,FALSE)</f>
        <v>184432</v>
      </c>
      <c r="H172">
        <f>VLOOKUP(A172,Final!$A$2:$J$3387,10,FALSE)</f>
        <v>474966</v>
      </c>
      <c r="I172">
        <v>701</v>
      </c>
      <c r="J172">
        <v>701</v>
      </c>
      <c r="K172">
        <v>7620000</v>
      </c>
      <c r="L172">
        <v>7016000</v>
      </c>
      <c r="M172">
        <v>4324000</v>
      </c>
      <c r="N172">
        <v>4324000</v>
      </c>
      <c r="O172">
        <v>2433000</v>
      </c>
      <c r="P172">
        <v>204000</v>
      </c>
      <c r="Q172">
        <v>309000</v>
      </c>
      <c r="R172">
        <v>153000</v>
      </c>
      <c r="S172">
        <v>511000</v>
      </c>
      <c r="T172">
        <v>724000</v>
      </c>
      <c r="U172">
        <v>328000</v>
      </c>
      <c r="V172">
        <v>204000</v>
      </c>
      <c r="W172">
        <v>259000</v>
      </c>
    </row>
    <row r="173" spans="1:23" x14ac:dyDescent="0.2">
      <c r="A173" t="str">
        <f t="shared" si="2"/>
        <v>2018COLUMBUS PUBLIC SCHOOLS</v>
      </c>
      <c r="B173" t="s">
        <v>294</v>
      </c>
      <c r="C173">
        <v>2018</v>
      </c>
      <c r="D173" t="s">
        <v>777</v>
      </c>
      <c r="E173" t="s">
        <v>786</v>
      </c>
      <c r="F173">
        <f>VLOOKUP(A173,Final!$A$2:$J$3387,8,FALSE)</f>
        <v>298779</v>
      </c>
      <c r="G173">
        <f>VLOOKUP(A173,Final!$A$2:$J$3387,9,FALSE)</f>
        <v>185873</v>
      </c>
      <c r="H173">
        <f>VLOOKUP(A173,Final!$A$2:$J$3387,10,FALSE)</f>
        <v>484652</v>
      </c>
      <c r="I173">
        <v>705</v>
      </c>
      <c r="J173">
        <v>705</v>
      </c>
      <c r="K173">
        <v>7341000</v>
      </c>
      <c r="L173">
        <v>7072000</v>
      </c>
      <c r="M173">
        <v>4371000</v>
      </c>
      <c r="N173">
        <v>4371000</v>
      </c>
      <c r="O173">
        <v>2399000</v>
      </c>
      <c r="P173">
        <v>210000</v>
      </c>
      <c r="Q173">
        <v>266000</v>
      </c>
      <c r="R173">
        <v>164000</v>
      </c>
      <c r="S173">
        <v>540000</v>
      </c>
      <c r="T173">
        <v>667000</v>
      </c>
      <c r="U173">
        <v>348000</v>
      </c>
      <c r="V173">
        <v>204000</v>
      </c>
      <c r="W173">
        <v>302000</v>
      </c>
    </row>
    <row r="174" spans="1:23" x14ac:dyDescent="0.2">
      <c r="A174" t="str">
        <f t="shared" si="2"/>
        <v>2019COLUMBUS PUBLIC SCHOOLS</v>
      </c>
      <c r="B174" t="s">
        <v>294</v>
      </c>
      <c r="C174">
        <v>2019</v>
      </c>
      <c r="D174" t="s">
        <v>777</v>
      </c>
      <c r="E174" t="s">
        <v>786</v>
      </c>
      <c r="F174">
        <f>VLOOKUP(A174,Final!$A$2:$J$3387,8,FALSE)</f>
        <v>299817</v>
      </c>
      <c r="G174">
        <f>VLOOKUP(A174,Final!$A$2:$J$3387,9,FALSE)</f>
        <v>181582</v>
      </c>
      <c r="H174">
        <f>VLOOKUP(A174,Final!$A$2:$J$3387,10,FALSE)</f>
        <v>481399</v>
      </c>
      <c r="I174">
        <v>719</v>
      </c>
      <c r="J174">
        <v>719</v>
      </c>
      <c r="K174">
        <v>7734000</v>
      </c>
      <c r="L174">
        <v>7389000</v>
      </c>
      <c r="M174">
        <v>4475000</v>
      </c>
      <c r="N174">
        <v>4475000</v>
      </c>
      <c r="O174">
        <v>2586000</v>
      </c>
      <c r="P174">
        <v>214000</v>
      </c>
      <c r="Q174">
        <v>216000</v>
      </c>
      <c r="R174">
        <v>182000</v>
      </c>
      <c r="S174">
        <v>568000</v>
      </c>
      <c r="T174">
        <v>764000</v>
      </c>
      <c r="U174">
        <v>424000</v>
      </c>
      <c r="V174">
        <v>218000</v>
      </c>
      <c r="W174">
        <v>328000</v>
      </c>
    </row>
    <row r="175" spans="1:23" x14ac:dyDescent="0.2">
      <c r="A175" t="str">
        <f t="shared" si="2"/>
        <v>2020COLUMBUS PUBLIC SCHOOLS</v>
      </c>
      <c r="B175" t="s">
        <v>294</v>
      </c>
      <c r="C175">
        <v>2020</v>
      </c>
      <c r="D175" t="s">
        <v>777</v>
      </c>
      <c r="E175" t="s">
        <v>786</v>
      </c>
      <c r="F175">
        <f>VLOOKUP(A175,Final!$A$2:$J$3387,8,FALSE)</f>
        <v>308280</v>
      </c>
      <c r="G175">
        <f>VLOOKUP(A175,Final!$A$2:$J$3387,9,FALSE)</f>
        <v>182231</v>
      </c>
      <c r="H175">
        <f>VLOOKUP(A175,Final!$A$2:$J$3387,10,FALSE)</f>
        <v>490511</v>
      </c>
      <c r="I175">
        <v>736</v>
      </c>
      <c r="J175">
        <v>736</v>
      </c>
      <c r="K175">
        <v>15162000</v>
      </c>
      <c r="L175">
        <v>7454000</v>
      </c>
      <c r="M175">
        <v>4793000</v>
      </c>
      <c r="N175">
        <v>4793000</v>
      </c>
      <c r="O175">
        <v>2347000</v>
      </c>
      <c r="P175">
        <v>220000</v>
      </c>
      <c r="Q175">
        <v>191000</v>
      </c>
      <c r="R175">
        <v>193000</v>
      </c>
      <c r="S175">
        <v>472000</v>
      </c>
      <c r="T175">
        <v>609000</v>
      </c>
      <c r="U175">
        <v>364000</v>
      </c>
      <c r="V175">
        <v>298000</v>
      </c>
      <c r="W175">
        <v>314000</v>
      </c>
    </row>
    <row r="176" spans="1:23" x14ac:dyDescent="0.2">
      <c r="A176" t="str">
        <f t="shared" si="2"/>
        <v>2021COLUMBUS PUBLIC SCHOOLS</v>
      </c>
      <c r="B176" t="s">
        <v>294</v>
      </c>
      <c r="C176">
        <v>2021</v>
      </c>
      <c r="D176" t="s">
        <v>777</v>
      </c>
      <c r="E176" t="s">
        <v>786</v>
      </c>
      <c r="F176">
        <f>VLOOKUP(A176,Final!$A$2:$J$3387,8,FALSE)</f>
        <v>313812</v>
      </c>
      <c r="G176">
        <f>VLOOKUP(A176,Final!$A$2:$J$3387,9,FALSE)</f>
        <v>179019</v>
      </c>
      <c r="H176">
        <f>VLOOKUP(A176,Final!$A$2:$J$3387,10,FALSE)</f>
        <v>492831</v>
      </c>
      <c r="I176">
        <v>676</v>
      </c>
      <c r="J176">
        <v>676</v>
      </c>
      <c r="K176">
        <v>9489000</v>
      </c>
      <c r="L176">
        <v>8226000</v>
      </c>
      <c r="M176">
        <v>4927000</v>
      </c>
      <c r="N176">
        <v>4927000</v>
      </c>
      <c r="O176">
        <v>2969000</v>
      </c>
      <c r="P176">
        <v>255000</v>
      </c>
      <c r="Q176">
        <v>224000</v>
      </c>
      <c r="R176">
        <v>213000</v>
      </c>
      <c r="S176">
        <v>508000</v>
      </c>
      <c r="T176">
        <v>919000</v>
      </c>
      <c r="U176">
        <v>350000</v>
      </c>
      <c r="V176">
        <v>500000</v>
      </c>
      <c r="W176">
        <v>330000</v>
      </c>
    </row>
    <row r="177" spans="1:23" x14ac:dyDescent="0.2">
      <c r="A177" t="str">
        <f t="shared" si="2"/>
        <v>2022COLUMBUS PUBLIC SCHOOLS</v>
      </c>
      <c r="B177" t="s">
        <v>294</v>
      </c>
      <c r="C177">
        <v>2022</v>
      </c>
      <c r="D177" t="s">
        <v>777</v>
      </c>
      <c r="E177" t="s">
        <v>786</v>
      </c>
      <c r="F177">
        <f>VLOOKUP(A177,Final!$A$2:$J$3387,8,FALSE)</f>
        <v>334837</v>
      </c>
      <c r="G177">
        <f>VLOOKUP(A177,Final!$A$2:$J$3387,9,FALSE)</f>
        <v>184856</v>
      </c>
      <c r="H177">
        <f>VLOOKUP(A177,Final!$A$2:$J$3387,10,FALSE)</f>
        <v>519693</v>
      </c>
      <c r="I177">
        <v>695</v>
      </c>
      <c r="J177">
        <v>695</v>
      </c>
      <c r="K177">
        <v>10159000</v>
      </c>
      <c r="L177">
        <v>8586000</v>
      </c>
      <c r="M177">
        <v>5213000</v>
      </c>
      <c r="N177">
        <v>5213000</v>
      </c>
      <c r="O177">
        <v>2980000</v>
      </c>
      <c r="P177">
        <v>211000</v>
      </c>
      <c r="Q177">
        <v>182000</v>
      </c>
      <c r="R177">
        <v>209000</v>
      </c>
      <c r="S177">
        <v>521000</v>
      </c>
      <c r="T177">
        <v>1029000</v>
      </c>
      <c r="U177">
        <v>423000</v>
      </c>
      <c r="V177">
        <v>405000</v>
      </c>
      <c r="W177">
        <v>393000</v>
      </c>
    </row>
    <row r="178" spans="1:23" x14ac:dyDescent="0.2">
      <c r="A178" t="str">
        <f t="shared" si="2"/>
        <v>2015CONRAD PUBLIC SCHOOLS</v>
      </c>
      <c r="B178" t="s">
        <v>233</v>
      </c>
      <c r="C178">
        <v>2015</v>
      </c>
      <c r="D178" t="s">
        <v>777</v>
      </c>
      <c r="E178" t="s">
        <v>786</v>
      </c>
      <c r="F178">
        <f>VLOOKUP(A178,Final!$A$2:$J$3387,8,FALSE)</f>
        <v>213680</v>
      </c>
      <c r="G178">
        <f>VLOOKUP(A178,Final!$A$2:$J$3387,9,FALSE)</f>
        <v>143528</v>
      </c>
      <c r="H178">
        <f>VLOOKUP(A178,Final!$A$2:$J$3387,10,FALSE)</f>
        <v>357208</v>
      </c>
      <c r="I178">
        <v>529</v>
      </c>
      <c r="J178">
        <v>529</v>
      </c>
      <c r="K178">
        <v>6624000</v>
      </c>
      <c r="L178">
        <v>6296000</v>
      </c>
      <c r="M178">
        <v>3424000</v>
      </c>
      <c r="N178">
        <v>3424000</v>
      </c>
      <c r="O178">
        <v>2598000</v>
      </c>
      <c r="P178">
        <v>514000</v>
      </c>
      <c r="Q178">
        <v>342000</v>
      </c>
      <c r="R178">
        <v>201000</v>
      </c>
      <c r="S178">
        <v>424000</v>
      </c>
      <c r="T178">
        <v>673000</v>
      </c>
      <c r="U178">
        <v>231000</v>
      </c>
      <c r="V178">
        <v>213000</v>
      </c>
      <c r="W178">
        <v>274000</v>
      </c>
    </row>
    <row r="179" spans="1:23" x14ac:dyDescent="0.2">
      <c r="A179" t="str">
        <f t="shared" si="2"/>
        <v>2016CONRAD PUBLIC SCHOOLS</v>
      </c>
      <c r="B179" t="s">
        <v>233</v>
      </c>
      <c r="C179">
        <v>2016</v>
      </c>
      <c r="D179" t="s">
        <v>777</v>
      </c>
      <c r="E179" t="s">
        <v>786</v>
      </c>
      <c r="F179">
        <f>VLOOKUP(A179,Final!$A$2:$J$3387,8,FALSE)</f>
        <v>221559</v>
      </c>
      <c r="G179">
        <f>VLOOKUP(A179,Final!$A$2:$J$3387,9,FALSE)</f>
        <v>144540</v>
      </c>
      <c r="H179">
        <f>VLOOKUP(A179,Final!$A$2:$J$3387,10,FALSE)</f>
        <v>366099</v>
      </c>
      <c r="I179">
        <v>527</v>
      </c>
      <c r="J179">
        <v>527</v>
      </c>
      <c r="K179">
        <v>6659000</v>
      </c>
      <c r="L179">
        <v>6369000</v>
      </c>
      <c r="M179">
        <v>3625000</v>
      </c>
      <c r="N179">
        <v>3625000</v>
      </c>
      <c r="O179">
        <v>2464000</v>
      </c>
      <c r="P179">
        <v>385000</v>
      </c>
      <c r="Q179">
        <v>269000</v>
      </c>
      <c r="R179">
        <v>208000</v>
      </c>
      <c r="S179">
        <v>454000</v>
      </c>
      <c r="T179">
        <v>662000</v>
      </c>
      <c r="U179">
        <v>254000</v>
      </c>
      <c r="V179">
        <v>232000</v>
      </c>
      <c r="W179">
        <v>280000</v>
      </c>
    </row>
    <row r="180" spans="1:23" x14ac:dyDescent="0.2">
      <c r="A180" t="str">
        <f t="shared" si="2"/>
        <v>2017CONRAD PUBLIC SCHOOLS</v>
      </c>
      <c r="B180" t="s">
        <v>233</v>
      </c>
      <c r="C180">
        <v>2017</v>
      </c>
      <c r="D180" t="s">
        <v>777</v>
      </c>
      <c r="E180" t="s">
        <v>786</v>
      </c>
      <c r="F180">
        <f>VLOOKUP(A180,Final!$A$2:$J$3387,8,FALSE)</f>
        <v>199592</v>
      </c>
      <c r="G180">
        <f>VLOOKUP(A180,Final!$A$2:$J$3387,9,FALSE)</f>
        <v>126706</v>
      </c>
      <c r="H180">
        <f>VLOOKUP(A180,Final!$A$2:$J$3387,10,FALSE)</f>
        <v>326298</v>
      </c>
      <c r="I180">
        <v>514</v>
      </c>
      <c r="J180">
        <v>514</v>
      </c>
      <c r="K180">
        <v>6070000</v>
      </c>
      <c r="L180">
        <v>5612000</v>
      </c>
      <c r="M180">
        <v>2994000</v>
      </c>
      <c r="N180">
        <v>2994000</v>
      </c>
      <c r="O180">
        <v>2387000</v>
      </c>
      <c r="P180">
        <v>334000</v>
      </c>
      <c r="Q180">
        <v>307000</v>
      </c>
      <c r="R180">
        <v>212000</v>
      </c>
      <c r="S180">
        <v>364000</v>
      </c>
      <c r="T180">
        <v>646000</v>
      </c>
      <c r="U180">
        <v>211000</v>
      </c>
      <c r="V180">
        <v>313000</v>
      </c>
      <c r="W180">
        <v>231000</v>
      </c>
    </row>
    <row r="181" spans="1:23" x14ac:dyDescent="0.2">
      <c r="A181" t="str">
        <f t="shared" si="2"/>
        <v>2018CONRAD PUBLIC SCHOOLS</v>
      </c>
      <c r="B181" t="s">
        <v>233</v>
      </c>
      <c r="C181">
        <v>2018</v>
      </c>
      <c r="D181" t="s">
        <v>777</v>
      </c>
      <c r="E181" t="s">
        <v>786</v>
      </c>
      <c r="F181">
        <f>VLOOKUP(A181,Final!$A$2:$J$3387,8,FALSE)</f>
        <v>199331</v>
      </c>
      <c r="G181">
        <f>VLOOKUP(A181,Final!$A$2:$J$3387,9,FALSE)</f>
        <v>124116</v>
      </c>
      <c r="H181">
        <f>VLOOKUP(A181,Final!$A$2:$J$3387,10,FALSE)</f>
        <v>323447</v>
      </c>
      <c r="I181">
        <v>498</v>
      </c>
      <c r="J181">
        <v>498</v>
      </c>
      <c r="K181">
        <v>5956000</v>
      </c>
      <c r="L181">
        <v>5550000</v>
      </c>
      <c r="M181">
        <v>2965000</v>
      </c>
      <c r="N181">
        <v>2965000</v>
      </c>
      <c r="O181">
        <v>2366000</v>
      </c>
      <c r="P181">
        <v>320000</v>
      </c>
      <c r="Q181">
        <v>261000</v>
      </c>
      <c r="R181">
        <v>242000</v>
      </c>
      <c r="S181">
        <v>405000</v>
      </c>
      <c r="T181">
        <v>692000</v>
      </c>
      <c r="U181">
        <v>251000</v>
      </c>
      <c r="V181">
        <v>195000</v>
      </c>
      <c r="W181">
        <v>219000</v>
      </c>
    </row>
    <row r="182" spans="1:23" x14ac:dyDescent="0.2">
      <c r="A182" t="str">
        <f t="shared" si="2"/>
        <v>2019CONRAD PUBLIC SCHOOLS</v>
      </c>
      <c r="B182" t="s">
        <v>233</v>
      </c>
      <c r="C182">
        <v>2019</v>
      </c>
      <c r="D182" t="s">
        <v>777</v>
      </c>
      <c r="E182" t="s">
        <v>786</v>
      </c>
      <c r="F182">
        <f>VLOOKUP(A182,Final!$A$2:$J$3387,8,FALSE)</f>
        <v>199374</v>
      </c>
      <c r="G182">
        <f>VLOOKUP(A182,Final!$A$2:$J$3387,9,FALSE)</f>
        <v>120776</v>
      </c>
      <c r="H182">
        <f>VLOOKUP(A182,Final!$A$2:$J$3387,10,FALSE)</f>
        <v>320150</v>
      </c>
      <c r="I182">
        <v>469</v>
      </c>
      <c r="J182">
        <v>469</v>
      </c>
      <c r="K182">
        <v>6522000</v>
      </c>
      <c r="L182">
        <v>5859000</v>
      </c>
      <c r="M182">
        <v>3098000</v>
      </c>
      <c r="N182">
        <v>3098000</v>
      </c>
      <c r="O182">
        <v>2520000</v>
      </c>
      <c r="P182">
        <v>286000</v>
      </c>
      <c r="Q182">
        <v>251000</v>
      </c>
      <c r="R182">
        <v>388000</v>
      </c>
      <c r="S182">
        <v>329000</v>
      </c>
      <c r="T182">
        <v>738000</v>
      </c>
      <c r="U182">
        <v>256000</v>
      </c>
      <c r="V182">
        <v>272000</v>
      </c>
      <c r="W182">
        <v>241000</v>
      </c>
    </row>
    <row r="183" spans="1:23" x14ac:dyDescent="0.2">
      <c r="A183" t="str">
        <f t="shared" si="2"/>
        <v>2020CONRAD PUBLIC SCHOOLS</v>
      </c>
      <c r="B183" t="s">
        <v>233</v>
      </c>
      <c r="C183">
        <v>2020</v>
      </c>
      <c r="D183" t="s">
        <v>777</v>
      </c>
      <c r="E183" t="s">
        <v>786</v>
      </c>
      <c r="F183">
        <f>VLOOKUP(A183,Final!$A$2:$J$3387,8,FALSE)</f>
        <v>202410</v>
      </c>
      <c r="G183">
        <f>VLOOKUP(A183,Final!$A$2:$J$3387,9,FALSE)</f>
        <v>119618</v>
      </c>
      <c r="H183">
        <f>VLOOKUP(A183,Final!$A$2:$J$3387,10,FALSE)</f>
        <v>322028</v>
      </c>
      <c r="I183">
        <v>468</v>
      </c>
      <c r="J183">
        <v>468</v>
      </c>
      <c r="K183">
        <v>7005000</v>
      </c>
      <c r="L183">
        <v>5574000</v>
      </c>
      <c r="M183">
        <v>2825000</v>
      </c>
      <c r="N183">
        <v>2825000</v>
      </c>
      <c r="O183">
        <v>2506000</v>
      </c>
      <c r="P183">
        <v>301000</v>
      </c>
      <c r="Q183">
        <v>318000</v>
      </c>
      <c r="R183">
        <v>234000</v>
      </c>
      <c r="S183">
        <v>352000</v>
      </c>
      <c r="T183">
        <v>756000</v>
      </c>
      <c r="U183">
        <v>270000</v>
      </c>
      <c r="V183">
        <v>275000</v>
      </c>
      <c r="W183">
        <v>243000</v>
      </c>
    </row>
    <row r="184" spans="1:23" x14ac:dyDescent="0.2">
      <c r="A184" t="str">
        <f t="shared" si="2"/>
        <v>2021CONRAD PUBLIC SCHOOLS</v>
      </c>
      <c r="B184" t="s">
        <v>233</v>
      </c>
      <c r="C184">
        <v>2021</v>
      </c>
      <c r="D184" t="s">
        <v>777</v>
      </c>
      <c r="E184" t="s">
        <v>786</v>
      </c>
      <c r="F184">
        <f>VLOOKUP(A184,Final!$A$2:$J$3387,8,FALSE)</f>
        <v>214793</v>
      </c>
      <c r="G184">
        <f>VLOOKUP(A184,Final!$A$2:$J$3387,9,FALSE)</f>
        <v>122516</v>
      </c>
      <c r="H184">
        <f>VLOOKUP(A184,Final!$A$2:$J$3387,10,FALSE)</f>
        <v>337309</v>
      </c>
      <c r="I184">
        <v>471</v>
      </c>
      <c r="J184">
        <v>471</v>
      </c>
      <c r="K184">
        <v>6556000</v>
      </c>
      <c r="L184">
        <v>5927000</v>
      </c>
      <c r="M184">
        <v>3355000</v>
      </c>
      <c r="N184">
        <v>3355000</v>
      </c>
      <c r="O184">
        <v>2303000</v>
      </c>
      <c r="P184">
        <v>149000</v>
      </c>
      <c r="Q184">
        <v>234000</v>
      </c>
      <c r="R184">
        <v>225000</v>
      </c>
      <c r="S184">
        <v>397000</v>
      </c>
      <c r="T184">
        <v>778000</v>
      </c>
      <c r="U184">
        <v>219000</v>
      </c>
      <c r="V184">
        <v>301000</v>
      </c>
      <c r="W184">
        <v>269000</v>
      </c>
    </row>
    <row r="185" spans="1:23" x14ac:dyDescent="0.2">
      <c r="A185" t="str">
        <f t="shared" si="2"/>
        <v>2022CONRAD PUBLIC SCHOOLS</v>
      </c>
      <c r="B185" t="s">
        <v>233</v>
      </c>
      <c r="C185">
        <v>2022</v>
      </c>
      <c r="D185" t="s">
        <v>777</v>
      </c>
      <c r="E185" t="s">
        <v>786</v>
      </c>
      <c r="F185">
        <f>VLOOKUP(A185,Final!$A$2:$J$3387,8,FALSE)</f>
        <v>237736</v>
      </c>
      <c r="G185">
        <f>VLOOKUP(A185,Final!$A$2:$J$3387,9,FALSE)</f>
        <v>131211</v>
      </c>
      <c r="H185">
        <f>VLOOKUP(A185,Final!$A$2:$J$3387,10,FALSE)</f>
        <v>368947</v>
      </c>
      <c r="I185">
        <v>496</v>
      </c>
      <c r="J185">
        <v>496</v>
      </c>
      <c r="K185">
        <v>6717000</v>
      </c>
      <c r="L185">
        <v>6316000</v>
      </c>
      <c r="M185">
        <v>3625000</v>
      </c>
      <c r="N185">
        <v>3625000</v>
      </c>
      <c r="O185">
        <v>2338000</v>
      </c>
      <c r="P185">
        <v>165000</v>
      </c>
      <c r="Q185">
        <v>251000</v>
      </c>
      <c r="R185">
        <v>201000</v>
      </c>
      <c r="S185">
        <v>438000</v>
      </c>
      <c r="T185">
        <v>748000</v>
      </c>
      <c r="U185">
        <v>238000</v>
      </c>
      <c r="V185">
        <v>297000</v>
      </c>
      <c r="W185">
        <v>353000</v>
      </c>
    </row>
    <row r="186" spans="1:23" x14ac:dyDescent="0.2">
      <c r="A186" t="str">
        <f t="shared" si="2"/>
        <v>2015CULBERTSON PUBLIC SCHOOLS</v>
      </c>
      <c r="B186" t="s">
        <v>268</v>
      </c>
      <c r="C186">
        <v>2015</v>
      </c>
      <c r="D186" t="s">
        <v>777</v>
      </c>
      <c r="E186" t="s">
        <v>786</v>
      </c>
      <c r="F186">
        <f>VLOOKUP(A186,Final!$A$2:$J$3387,8,FALSE)</f>
        <v>161276</v>
      </c>
      <c r="G186">
        <f>VLOOKUP(A186,Final!$A$2:$J$3387,9,FALSE)</f>
        <v>108450</v>
      </c>
      <c r="H186">
        <f>VLOOKUP(A186,Final!$A$2:$J$3387,10,FALSE)</f>
        <v>269726</v>
      </c>
      <c r="I186">
        <v>284</v>
      </c>
      <c r="J186">
        <v>284</v>
      </c>
      <c r="K186">
        <v>8166000</v>
      </c>
      <c r="L186">
        <v>5264000</v>
      </c>
      <c r="M186">
        <v>2319000</v>
      </c>
      <c r="N186">
        <v>2319000</v>
      </c>
      <c r="O186">
        <v>2698000</v>
      </c>
      <c r="P186">
        <v>4000</v>
      </c>
      <c r="Q186">
        <v>65000</v>
      </c>
      <c r="R186">
        <v>1599000</v>
      </c>
      <c r="S186">
        <v>87000</v>
      </c>
      <c r="T186">
        <v>498000</v>
      </c>
      <c r="U186">
        <v>349000</v>
      </c>
      <c r="V186">
        <v>96000</v>
      </c>
      <c r="W186">
        <v>247000</v>
      </c>
    </row>
    <row r="187" spans="1:23" x14ac:dyDescent="0.2">
      <c r="A187" t="str">
        <f t="shared" si="2"/>
        <v>2016CULBERTSON PUBLIC SCHOOLS</v>
      </c>
      <c r="B187" t="s">
        <v>268</v>
      </c>
      <c r="C187">
        <v>2016</v>
      </c>
      <c r="D187" t="s">
        <v>777</v>
      </c>
      <c r="E187" t="s">
        <v>786</v>
      </c>
      <c r="F187">
        <f>VLOOKUP(A187,Final!$A$2:$J$3387,8,FALSE)</f>
        <v>158267</v>
      </c>
      <c r="G187">
        <f>VLOOKUP(A187,Final!$A$2:$J$3387,9,FALSE)</f>
        <v>103309</v>
      </c>
      <c r="H187">
        <f>VLOOKUP(A187,Final!$A$2:$J$3387,10,FALSE)</f>
        <v>261576</v>
      </c>
      <c r="I187">
        <v>269</v>
      </c>
      <c r="J187">
        <v>269</v>
      </c>
      <c r="K187">
        <v>7018000</v>
      </c>
      <c r="L187">
        <v>4978000</v>
      </c>
      <c r="M187">
        <v>2141000</v>
      </c>
      <c r="N187">
        <v>2141000</v>
      </c>
      <c r="O187">
        <v>2607000</v>
      </c>
      <c r="P187">
        <v>0</v>
      </c>
      <c r="Q187">
        <v>70000</v>
      </c>
      <c r="R187">
        <v>1567000</v>
      </c>
      <c r="S187">
        <v>91000</v>
      </c>
      <c r="T187">
        <v>456000</v>
      </c>
      <c r="U187">
        <v>331000</v>
      </c>
      <c r="V187">
        <v>92000</v>
      </c>
      <c r="W187">
        <v>230000</v>
      </c>
    </row>
    <row r="188" spans="1:23" x14ac:dyDescent="0.2">
      <c r="A188" t="str">
        <f t="shared" si="2"/>
        <v>2017CULBERTSON PUBLIC SCHOOLS</v>
      </c>
      <c r="B188" t="s">
        <v>268</v>
      </c>
      <c r="C188">
        <v>2017</v>
      </c>
      <c r="D188" t="s">
        <v>777</v>
      </c>
      <c r="E188" t="s">
        <v>786</v>
      </c>
      <c r="F188">
        <f>VLOOKUP(A188,Final!$A$2:$J$3387,8,FALSE)</f>
        <v>181533</v>
      </c>
      <c r="G188">
        <f>VLOOKUP(A188,Final!$A$2:$J$3387,9,FALSE)</f>
        <v>115243</v>
      </c>
      <c r="H188">
        <f>VLOOKUP(A188,Final!$A$2:$J$3387,10,FALSE)</f>
        <v>296776</v>
      </c>
      <c r="I188">
        <v>274</v>
      </c>
      <c r="J188">
        <v>274</v>
      </c>
      <c r="K188">
        <v>6744000</v>
      </c>
      <c r="L188">
        <v>5449000</v>
      </c>
      <c r="M188">
        <v>2455000</v>
      </c>
      <c r="N188">
        <v>2455000</v>
      </c>
      <c r="O188">
        <v>2749000</v>
      </c>
      <c r="P188">
        <v>2000</v>
      </c>
      <c r="Q188">
        <v>71000</v>
      </c>
      <c r="R188">
        <v>1623000</v>
      </c>
      <c r="S188">
        <v>103000</v>
      </c>
      <c r="T188">
        <v>503000</v>
      </c>
      <c r="U188">
        <v>350000</v>
      </c>
      <c r="V188">
        <v>97000</v>
      </c>
      <c r="W188">
        <v>245000</v>
      </c>
    </row>
    <row r="189" spans="1:23" x14ac:dyDescent="0.2">
      <c r="A189" t="str">
        <f t="shared" si="2"/>
        <v>2018CULBERTSON PUBLIC SCHOOLS</v>
      </c>
      <c r="B189" t="s">
        <v>268</v>
      </c>
      <c r="C189">
        <v>2018</v>
      </c>
      <c r="D189" t="s">
        <v>777</v>
      </c>
      <c r="E189" t="s">
        <v>786</v>
      </c>
      <c r="F189">
        <f>VLOOKUP(A189,Final!$A$2:$J$3387,8,FALSE)</f>
        <v>188682</v>
      </c>
      <c r="G189">
        <f>VLOOKUP(A189,Final!$A$2:$J$3387,9,FALSE)</f>
        <v>117504</v>
      </c>
      <c r="H189">
        <f>VLOOKUP(A189,Final!$A$2:$J$3387,10,FALSE)</f>
        <v>306186</v>
      </c>
      <c r="I189">
        <v>285</v>
      </c>
      <c r="J189">
        <v>285</v>
      </c>
      <c r="K189">
        <v>5874000</v>
      </c>
      <c r="L189">
        <v>5410000</v>
      </c>
      <c r="M189">
        <v>2537000</v>
      </c>
      <c r="N189">
        <v>2537000</v>
      </c>
      <c r="O189">
        <v>2680000</v>
      </c>
      <c r="P189">
        <v>4000</v>
      </c>
      <c r="Q189">
        <v>72000</v>
      </c>
      <c r="R189">
        <v>1490000</v>
      </c>
      <c r="S189">
        <v>110000</v>
      </c>
      <c r="T189">
        <v>512000</v>
      </c>
      <c r="U189">
        <v>362000</v>
      </c>
      <c r="V189">
        <v>130000</v>
      </c>
      <c r="W189">
        <v>193000</v>
      </c>
    </row>
    <row r="190" spans="1:23" x14ac:dyDescent="0.2">
      <c r="A190" t="str">
        <f t="shared" si="2"/>
        <v>2019CULBERTSON PUBLIC SCHOOLS</v>
      </c>
      <c r="B190" t="s">
        <v>268</v>
      </c>
      <c r="C190">
        <v>2019</v>
      </c>
      <c r="D190" t="s">
        <v>777</v>
      </c>
      <c r="E190" t="s">
        <v>786</v>
      </c>
      <c r="F190">
        <f>VLOOKUP(A190,Final!$A$2:$J$3387,8,FALSE)</f>
        <v>182975</v>
      </c>
      <c r="G190">
        <f>VLOOKUP(A190,Final!$A$2:$J$3387,9,FALSE)</f>
        <v>110848</v>
      </c>
      <c r="H190">
        <f>VLOOKUP(A190,Final!$A$2:$J$3387,10,FALSE)</f>
        <v>293823</v>
      </c>
      <c r="I190">
        <v>284</v>
      </c>
      <c r="J190">
        <v>284</v>
      </c>
      <c r="K190">
        <v>5488000</v>
      </c>
      <c r="L190">
        <v>5280000</v>
      </c>
      <c r="M190">
        <v>2389000</v>
      </c>
      <c r="N190">
        <v>2389000</v>
      </c>
      <c r="O190">
        <v>2685000</v>
      </c>
      <c r="P190">
        <v>4000</v>
      </c>
      <c r="Q190">
        <v>82000</v>
      </c>
      <c r="R190">
        <v>1479000</v>
      </c>
      <c r="S190">
        <v>113000</v>
      </c>
      <c r="T190">
        <v>530000</v>
      </c>
      <c r="U190">
        <v>374000</v>
      </c>
      <c r="V190">
        <v>103000</v>
      </c>
      <c r="W190">
        <v>206000</v>
      </c>
    </row>
    <row r="191" spans="1:23" x14ac:dyDescent="0.2">
      <c r="A191" t="str">
        <f t="shared" si="2"/>
        <v>2020CULBERTSON PUBLIC SCHOOLS</v>
      </c>
      <c r="B191" t="s">
        <v>268</v>
      </c>
      <c r="C191">
        <v>2020</v>
      </c>
      <c r="D191" t="s">
        <v>777</v>
      </c>
      <c r="E191" t="s">
        <v>786</v>
      </c>
      <c r="F191">
        <f>VLOOKUP(A191,Final!$A$2:$J$3387,8,FALSE)</f>
        <v>208230</v>
      </c>
      <c r="G191">
        <f>VLOOKUP(A191,Final!$A$2:$J$3387,9,FALSE)</f>
        <v>123060</v>
      </c>
      <c r="H191">
        <f>VLOOKUP(A191,Final!$A$2:$J$3387,10,FALSE)</f>
        <v>331290</v>
      </c>
      <c r="I191">
        <v>275</v>
      </c>
      <c r="J191">
        <v>275</v>
      </c>
      <c r="K191">
        <v>6040000</v>
      </c>
      <c r="L191">
        <v>5625000</v>
      </c>
      <c r="M191">
        <v>2605000</v>
      </c>
      <c r="N191">
        <v>2605000</v>
      </c>
      <c r="O191">
        <v>2860000</v>
      </c>
      <c r="P191">
        <v>2000</v>
      </c>
      <c r="Q191">
        <v>13000</v>
      </c>
      <c r="R191">
        <v>1573000</v>
      </c>
      <c r="S191">
        <v>175000</v>
      </c>
      <c r="T191">
        <v>586000</v>
      </c>
      <c r="U191">
        <v>385000</v>
      </c>
      <c r="V191">
        <v>126000</v>
      </c>
      <c r="W191">
        <v>160000</v>
      </c>
    </row>
    <row r="192" spans="1:23" x14ac:dyDescent="0.2">
      <c r="A192" t="str">
        <f t="shared" si="2"/>
        <v>2021CULBERTSON PUBLIC SCHOOLS</v>
      </c>
      <c r="B192" t="s">
        <v>268</v>
      </c>
      <c r="C192">
        <v>2021</v>
      </c>
      <c r="D192" t="s">
        <v>777</v>
      </c>
      <c r="E192" t="s">
        <v>786</v>
      </c>
      <c r="F192">
        <f>VLOOKUP(A192,Final!$A$2:$J$3387,8,FALSE)</f>
        <v>215208</v>
      </c>
      <c r="G192">
        <f>VLOOKUP(A192,Final!$A$2:$J$3387,9,FALSE)</f>
        <v>122753</v>
      </c>
      <c r="H192">
        <f>VLOOKUP(A192,Final!$A$2:$J$3387,10,FALSE)</f>
        <v>337961</v>
      </c>
      <c r="I192">
        <v>271</v>
      </c>
      <c r="J192">
        <v>271</v>
      </c>
      <c r="K192">
        <v>4953000</v>
      </c>
      <c r="L192">
        <v>4442000</v>
      </c>
      <c r="M192">
        <v>2597000</v>
      </c>
      <c r="N192">
        <v>2597000</v>
      </c>
      <c r="O192">
        <v>1657000</v>
      </c>
      <c r="P192">
        <v>2000</v>
      </c>
      <c r="Q192">
        <v>1000</v>
      </c>
      <c r="R192">
        <v>306000</v>
      </c>
      <c r="S192">
        <v>350000</v>
      </c>
      <c r="T192">
        <v>523000</v>
      </c>
      <c r="U192">
        <v>352000</v>
      </c>
      <c r="V192">
        <v>123000</v>
      </c>
      <c r="W192">
        <v>188000</v>
      </c>
    </row>
    <row r="193" spans="1:23" x14ac:dyDescent="0.2">
      <c r="A193" t="str">
        <f t="shared" si="2"/>
        <v>2022CULBERTSON PUBLIC SCHOOLS</v>
      </c>
      <c r="B193" t="s">
        <v>268</v>
      </c>
      <c r="C193">
        <v>2022</v>
      </c>
      <c r="D193" t="s">
        <v>777</v>
      </c>
      <c r="E193" t="s">
        <v>786</v>
      </c>
      <c r="F193">
        <f>VLOOKUP(A193,Final!$A$2:$J$3387,8,FALSE)</f>
        <v>211884</v>
      </c>
      <c r="G193">
        <f>VLOOKUP(A193,Final!$A$2:$J$3387,9,FALSE)</f>
        <v>116929</v>
      </c>
      <c r="H193">
        <f>VLOOKUP(A193,Final!$A$2:$J$3387,10,FALSE)</f>
        <v>328813</v>
      </c>
      <c r="I193">
        <v>276</v>
      </c>
      <c r="J193">
        <v>276</v>
      </c>
      <c r="K193">
        <v>5081000</v>
      </c>
      <c r="L193">
        <v>4666000</v>
      </c>
      <c r="M193">
        <v>2724000</v>
      </c>
      <c r="N193">
        <v>2724000</v>
      </c>
      <c r="O193">
        <v>1731000</v>
      </c>
      <c r="P193">
        <v>2000</v>
      </c>
      <c r="Q193">
        <v>2000</v>
      </c>
      <c r="R193">
        <v>309000</v>
      </c>
      <c r="S193">
        <v>280000</v>
      </c>
      <c r="T193">
        <v>536000</v>
      </c>
      <c r="U193">
        <v>448000</v>
      </c>
      <c r="V193">
        <v>154000</v>
      </c>
      <c r="W193">
        <v>211000</v>
      </c>
    </row>
    <row r="194" spans="1:23" x14ac:dyDescent="0.2">
      <c r="A194" t="str">
        <f t="shared" si="2"/>
        <v>2015CUT BANK PUBLIC SCHOOLS</v>
      </c>
      <c r="B194" t="s">
        <v>133</v>
      </c>
      <c r="C194">
        <v>2015</v>
      </c>
      <c r="D194" t="s">
        <v>777</v>
      </c>
      <c r="E194" t="s">
        <v>786</v>
      </c>
      <c r="F194">
        <f>VLOOKUP(A194,Final!$A$2:$J$3387,8,FALSE)</f>
        <v>324574</v>
      </c>
      <c r="G194">
        <f>VLOOKUP(A194,Final!$A$2:$J$3387,9,FALSE)</f>
        <v>217758</v>
      </c>
      <c r="H194">
        <f>VLOOKUP(A194,Final!$A$2:$J$3387,10,FALSE)</f>
        <v>542332</v>
      </c>
      <c r="I194">
        <v>744</v>
      </c>
      <c r="J194">
        <v>744</v>
      </c>
      <c r="K194">
        <v>9815000</v>
      </c>
      <c r="L194">
        <v>9068000</v>
      </c>
      <c r="M194">
        <v>5041000</v>
      </c>
      <c r="N194">
        <v>5041000</v>
      </c>
      <c r="O194">
        <v>3596000</v>
      </c>
      <c r="P194">
        <v>29000</v>
      </c>
      <c r="Q194">
        <v>450000</v>
      </c>
      <c r="R194">
        <v>708000</v>
      </c>
      <c r="S194">
        <v>571000</v>
      </c>
      <c r="T194">
        <v>1090000</v>
      </c>
      <c r="U194">
        <v>457000</v>
      </c>
      <c r="V194">
        <v>291000</v>
      </c>
      <c r="W194">
        <v>431000</v>
      </c>
    </row>
    <row r="195" spans="1:23" x14ac:dyDescent="0.2">
      <c r="A195" t="str">
        <f t="shared" ref="A195:A258" si="3">C195&amp;B195</f>
        <v>2016CUT BANK PUBLIC SCHOOLS</v>
      </c>
      <c r="B195" t="s">
        <v>133</v>
      </c>
      <c r="C195">
        <v>2016</v>
      </c>
      <c r="D195" t="s">
        <v>777</v>
      </c>
      <c r="E195" t="s">
        <v>786</v>
      </c>
      <c r="F195">
        <f>VLOOKUP(A195,Final!$A$2:$J$3387,8,FALSE)</f>
        <v>324694</v>
      </c>
      <c r="G195">
        <f>VLOOKUP(A195,Final!$A$2:$J$3387,9,FALSE)</f>
        <v>211725</v>
      </c>
      <c r="H195">
        <f>VLOOKUP(A195,Final!$A$2:$J$3387,10,FALSE)</f>
        <v>536419</v>
      </c>
      <c r="I195">
        <v>749</v>
      </c>
      <c r="J195">
        <v>749</v>
      </c>
      <c r="K195">
        <v>8888000</v>
      </c>
      <c r="L195">
        <v>8660000</v>
      </c>
      <c r="M195">
        <v>4816000</v>
      </c>
      <c r="N195">
        <v>4816000</v>
      </c>
      <c r="O195">
        <v>3426000</v>
      </c>
      <c r="P195">
        <v>26000</v>
      </c>
      <c r="Q195">
        <v>357000</v>
      </c>
      <c r="R195">
        <v>646000</v>
      </c>
      <c r="S195">
        <v>598000</v>
      </c>
      <c r="T195">
        <v>1061000</v>
      </c>
      <c r="U195">
        <v>435000</v>
      </c>
      <c r="V195">
        <v>303000</v>
      </c>
      <c r="W195">
        <v>418000</v>
      </c>
    </row>
    <row r="196" spans="1:23" x14ac:dyDescent="0.2">
      <c r="A196" t="str">
        <f t="shared" si="3"/>
        <v>2017CUT BANK PUBLIC SCHOOLS</v>
      </c>
      <c r="B196" t="s">
        <v>133</v>
      </c>
      <c r="C196">
        <v>2017</v>
      </c>
      <c r="D196" t="s">
        <v>777</v>
      </c>
      <c r="E196" t="s">
        <v>786</v>
      </c>
      <c r="F196">
        <f>VLOOKUP(A196,Final!$A$2:$J$3387,8,FALSE)</f>
        <v>341555</v>
      </c>
      <c r="G196">
        <f>VLOOKUP(A196,Final!$A$2:$J$3387,9,FALSE)</f>
        <v>216818</v>
      </c>
      <c r="H196">
        <f>VLOOKUP(A196,Final!$A$2:$J$3387,10,FALSE)</f>
        <v>558373</v>
      </c>
      <c r="I196">
        <v>699</v>
      </c>
      <c r="J196">
        <v>699</v>
      </c>
      <c r="K196">
        <v>9130000</v>
      </c>
      <c r="L196">
        <v>8930000</v>
      </c>
      <c r="M196">
        <v>5112000</v>
      </c>
      <c r="N196">
        <v>5112000</v>
      </c>
      <c r="O196">
        <v>3395000</v>
      </c>
      <c r="P196">
        <v>22000</v>
      </c>
      <c r="Q196">
        <v>385000</v>
      </c>
      <c r="R196">
        <v>531000</v>
      </c>
      <c r="S196">
        <v>669000</v>
      </c>
      <c r="T196">
        <v>975000</v>
      </c>
      <c r="U196">
        <v>477000</v>
      </c>
      <c r="V196">
        <v>336000</v>
      </c>
      <c r="W196">
        <v>423000</v>
      </c>
    </row>
    <row r="197" spans="1:23" x14ac:dyDescent="0.2">
      <c r="A197" t="str">
        <f t="shared" si="3"/>
        <v>2018CUT BANK PUBLIC SCHOOLS</v>
      </c>
      <c r="B197" t="s">
        <v>133</v>
      </c>
      <c r="C197">
        <v>2018</v>
      </c>
      <c r="D197" t="s">
        <v>777</v>
      </c>
      <c r="E197" t="s">
        <v>786</v>
      </c>
      <c r="F197">
        <f>VLOOKUP(A197,Final!$A$2:$J$3387,8,FALSE)</f>
        <v>339031</v>
      </c>
      <c r="G197">
        <f>VLOOKUP(A197,Final!$A$2:$J$3387,9,FALSE)</f>
        <v>210869</v>
      </c>
      <c r="H197">
        <f>VLOOKUP(A197,Final!$A$2:$J$3387,10,FALSE)</f>
        <v>549900</v>
      </c>
      <c r="I197">
        <v>710</v>
      </c>
      <c r="J197">
        <v>710</v>
      </c>
      <c r="K197">
        <v>9290000</v>
      </c>
      <c r="L197">
        <v>8816000</v>
      </c>
      <c r="M197">
        <v>4948000</v>
      </c>
      <c r="N197">
        <v>4948000</v>
      </c>
      <c r="O197">
        <v>3437000</v>
      </c>
      <c r="P197">
        <v>27000</v>
      </c>
      <c r="Q197">
        <v>396000</v>
      </c>
      <c r="R197">
        <v>537000</v>
      </c>
      <c r="S197">
        <v>693000</v>
      </c>
      <c r="T197">
        <v>970000</v>
      </c>
      <c r="U197">
        <v>459000</v>
      </c>
      <c r="V197">
        <v>355000</v>
      </c>
      <c r="W197">
        <v>431000</v>
      </c>
    </row>
    <row r="198" spans="1:23" x14ac:dyDescent="0.2">
      <c r="A198" t="str">
        <f t="shared" si="3"/>
        <v>2019CUT BANK PUBLIC SCHOOLS</v>
      </c>
      <c r="B198" t="s">
        <v>133</v>
      </c>
      <c r="C198">
        <v>2019</v>
      </c>
      <c r="D198" t="s">
        <v>777</v>
      </c>
      <c r="E198" t="s">
        <v>786</v>
      </c>
      <c r="F198">
        <f>VLOOKUP(A198,Final!$A$2:$J$3387,8,FALSE)</f>
        <v>346325</v>
      </c>
      <c r="G198">
        <f>VLOOKUP(A198,Final!$A$2:$J$3387,9,FALSE)</f>
        <v>209737</v>
      </c>
      <c r="H198">
        <f>VLOOKUP(A198,Final!$A$2:$J$3387,10,FALSE)</f>
        <v>556062</v>
      </c>
      <c r="I198">
        <v>737</v>
      </c>
      <c r="J198">
        <v>737</v>
      </c>
      <c r="K198">
        <v>9617000</v>
      </c>
      <c r="L198">
        <v>9257000</v>
      </c>
      <c r="M198">
        <v>5123000</v>
      </c>
      <c r="N198">
        <v>5123000</v>
      </c>
      <c r="O198">
        <v>3675000</v>
      </c>
      <c r="P198">
        <v>28000</v>
      </c>
      <c r="Q198">
        <v>396000</v>
      </c>
      <c r="R198">
        <v>530000</v>
      </c>
      <c r="S198">
        <v>642000</v>
      </c>
      <c r="T198">
        <v>1236000</v>
      </c>
      <c r="U198">
        <v>450000</v>
      </c>
      <c r="V198">
        <v>393000</v>
      </c>
      <c r="W198">
        <v>459000</v>
      </c>
    </row>
    <row r="199" spans="1:23" x14ac:dyDescent="0.2">
      <c r="A199" t="str">
        <f t="shared" si="3"/>
        <v>2020CUT BANK PUBLIC SCHOOLS</v>
      </c>
      <c r="B199" t="s">
        <v>133</v>
      </c>
      <c r="C199">
        <v>2020</v>
      </c>
      <c r="D199" t="s">
        <v>777</v>
      </c>
      <c r="E199" t="s">
        <v>786</v>
      </c>
      <c r="F199">
        <f>VLOOKUP(A199,Final!$A$2:$J$3387,8,FALSE)</f>
        <v>366615</v>
      </c>
      <c r="G199">
        <f>VLOOKUP(A199,Final!$A$2:$J$3387,9,FALSE)</f>
        <v>216731</v>
      </c>
      <c r="H199">
        <f>VLOOKUP(A199,Final!$A$2:$J$3387,10,FALSE)</f>
        <v>583346</v>
      </c>
      <c r="I199">
        <v>763</v>
      </c>
      <c r="J199">
        <v>763</v>
      </c>
      <c r="K199">
        <v>9630000</v>
      </c>
      <c r="L199">
        <v>9319000</v>
      </c>
      <c r="M199">
        <v>5064000</v>
      </c>
      <c r="N199">
        <v>5064000</v>
      </c>
      <c r="O199">
        <v>3794000</v>
      </c>
      <c r="P199">
        <v>26000</v>
      </c>
      <c r="Q199">
        <v>423000</v>
      </c>
      <c r="R199">
        <v>546000</v>
      </c>
      <c r="S199">
        <v>724000</v>
      </c>
      <c r="T199">
        <v>1162000</v>
      </c>
      <c r="U199">
        <v>417000</v>
      </c>
      <c r="V199">
        <v>496000</v>
      </c>
      <c r="W199">
        <v>461000</v>
      </c>
    </row>
    <row r="200" spans="1:23" x14ac:dyDescent="0.2">
      <c r="A200" t="str">
        <f t="shared" si="3"/>
        <v>2021CUT BANK PUBLIC SCHOOLS</v>
      </c>
      <c r="B200" t="s">
        <v>133</v>
      </c>
      <c r="C200">
        <v>2021</v>
      </c>
      <c r="D200" t="s">
        <v>777</v>
      </c>
      <c r="E200" t="s">
        <v>786</v>
      </c>
      <c r="F200">
        <f>VLOOKUP(A200,Final!$A$2:$J$3387,8,FALSE)</f>
        <v>384798</v>
      </c>
      <c r="G200">
        <f>VLOOKUP(A200,Final!$A$2:$J$3387,9,FALSE)</f>
        <v>219525</v>
      </c>
      <c r="H200">
        <f>VLOOKUP(A200,Final!$A$2:$J$3387,10,FALSE)</f>
        <v>604323</v>
      </c>
      <c r="I200">
        <v>754</v>
      </c>
      <c r="J200">
        <v>754</v>
      </c>
      <c r="K200">
        <v>11469000</v>
      </c>
      <c r="L200">
        <v>10477000</v>
      </c>
      <c r="M200">
        <v>6116000</v>
      </c>
      <c r="N200">
        <v>6116000</v>
      </c>
      <c r="O200">
        <v>3898000</v>
      </c>
      <c r="P200">
        <v>44000</v>
      </c>
      <c r="Q200">
        <v>391000</v>
      </c>
      <c r="R200">
        <v>532000</v>
      </c>
      <c r="S200">
        <v>773000</v>
      </c>
      <c r="T200">
        <v>1395000</v>
      </c>
      <c r="U200">
        <v>395000</v>
      </c>
      <c r="V200">
        <v>368000</v>
      </c>
      <c r="W200">
        <v>463000</v>
      </c>
    </row>
    <row r="201" spans="1:23" x14ac:dyDescent="0.2">
      <c r="A201" t="str">
        <f t="shared" si="3"/>
        <v>2022CUT BANK PUBLIC SCHOOLS</v>
      </c>
      <c r="B201" t="s">
        <v>133</v>
      </c>
      <c r="C201">
        <v>2022</v>
      </c>
      <c r="D201" t="s">
        <v>777</v>
      </c>
      <c r="E201" t="s">
        <v>786</v>
      </c>
      <c r="F201">
        <f>VLOOKUP(A201,Final!$A$2:$J$3387,8,FALSE)</f>
        <v>426119</v>
      </c>
      <c r="G201">
        <f>VLOOKUP(A201,Final!$A$2:$J$3387,9,FALSE)</f>
        <v>235285</v>
      </c>
      <c r="H201">
        <f>VLOOKUP(A201,Final!$A$2:$J$3387,10,FALSE)</f>
        <v>661404</v>
      </c>
      <c r="I201">
        <v>792</v>
      </c>
      <c r="J201">
        <v>792</v>
      </c>
      <c r="K201">
        <v>11431000</v>
      </c>
      <c r="L201">
        <v>10982000</v>
      </c>
      <c r="M201">
        <v>6406000</v>
      </c>
      <c r="N201">
        <v>6406000</v>
      </c>
      <c r="O201">
        <v>4091000</v>
      </c>
      <c r="P201">
        <v>65000</v>
      </c>
      <c r="Q201">
        <v>405000</v>
      </c>
      <c r="R201">
        <v>669000</v>
      </c>
      <c r="S201">
        <v>757000</v>
      </c>
      <c r="T201">
        <v>1132000</v>
      </c>
      <c r="U201">
        <v>471000</v>
      </c>
      <c r="V201">
        <v>592000</v>
      </c>
      <c r="W201">
        <v>485000</v>
      </c>
    </row>
    <row r="202" spans="1:23" x14ac:dyDescent="0.2">
      <c r="A202" t="str">
        <f t="shared" si="3"/>
        <v>2015DENTON PUBLIC SCHOOLS</v>
      </c>
      <c r="B202" t="s">
        <v>77</v>
      </c>
      <c r="C202">
        <v>2015</v>
      </c>
      <c r="D202" t="s">
        <v>777</v>
      </c>
      <c r="E202" t="s">
        <v>786</v>
      </c>
      <c r="F202">
        <f>VLOOKUP(A202,Final!$A$2:$J$3387,8,FALSE)</f>
        <v>46250</v>
      </c>
      <c r="G202">
        <f>VLOOKUP(A202,Final!$A$2:$J$3387,9,FALSE)</f>
        <v>31455</v>
      </c>
      <c r="H202">
        <f>VLOOKUP(A202,Final!$A$2:$J$3387,10,FALSE)</f>
        <v>77705</v>
      </c>
      <c r="I202">
        <v>73</v>
      </c>
      <c r="J202">
        <v>73</v>
      </c>
      <c r="K202">
        <v>1537000</v>
      </c>
      <c r="L202">
        <v>1494000</v>
      </c>
      <c r="M202">
        <v>889000</v>
      </c>
      <c r="N202">
        <v>889000</v>
      </c>
      <c r="O202">
        <v>528000</v>
      </c>
      <c r="P202">
        <v>1000</v>
      </c>
      <c r="Q202">
        <v>13000</v>
      </c>
      <c r="R202">
        <v>130000</v>
      </c>
      <c r="S202">
        <v>32000</v>
      </c>
      <c r="T202">
        <v>227000</v>
      </c>
      <c r="U202">
        <v>74000</v>
      </c>
      <c r="V202">
        <v>51000</v>
      </c>
      <c r="W202">
        <v>77000</v>
      </c>
    </row>
    <row r="203" spans="1:23" x14ac:dyDescent="0.2">
      <c r="A203" t="str">
        <f t="shared" si="3"/>
        <v>2016DENTON PUBLIC SCHOOLS</v>
      </c>
      <c r="B203" t="s">
        <v>77</v>
      </c>
      <c r="C203">
        <v>2016</v>
      </c>
      <c r="D203" t="s">
        <v>777</v>
      </c>
      <c r="E203" t="s">
        <v>786</v>
      </c>
      <c r="F203">
        <f>VLOOKUP(A203,Final!$A$2:$J$3387,8,FALSE)</f>
        <v>48663</v>
      </c>
      <c r="G203">
        <f>VLOOKUP(A203,Final!$A$2:$J$3387,9,FALSE)</f>
        <v>31910</v>
      </c>
      <c r="H203">
        <f>VLOOKUP(A203,Final!$A$2:$J$3387,10,FALSE)</f>
        <v>80573</v>
      </c>
      <c r="I203">
        <v>75</v>
      </c>
      <c r="J203">
        <v>75</v>
      </c>
      <c r="K203">
        <v>1603000</v>
      </c>
      <c r="L203">
        <v>1492000</v>
      </c>
      <c r="M203">
        <v>887000</v>
      </c>
      <c r="N203">
        <v>887000</v>
      </c>
      <c r="O203">
        <v>533000</v>
      </c>
      <c r="P203">
        <v>9000</v>
      </c>
      <c r="Q203">
        <v>26000</v>
      </c>
      <c r="R203">
        <v>147000</v>
      </c>
      <c r="S203">
        <v>34000</v>
      </c>
      <c r="T203">
        <v>198000</v>
      </c>
      <c r="U203">
        <v>76000</v>
      </c>
      <c r="V203">
        <v>43000</v>
      </c>
      <c r="W203">
        <v>72000</v>
      </c>
    </row>
    <row r="204" spans="1:23" x14ac:dyDescent="0.2">
      <c r="A204" t="str">
        <f t="shared" si="3"/>
        <v>2017DENTON PUBLIC SCHOOLS</v>
      </c>
      <c r="B204" t="s">
        <v>77</v>
      </c>
      <c r="C204">
        <v>2017</v>
      </c>
      <c r="D204" t="s">
        <v>777</v>
      </c>
      <c r="E204" t="s">
        <v>786</v>
      </c>
      <c r="F204">
        <f>VLOOKUP(A204,Final!$A$2:$J$3387,8,FALSE)</f>
        <v>44648</v>
      </c>
      <c r="G204">
        <f>VLOOKUP(A204,Final!$A$2:$J$3387,9,FALSE)</f>
        <v>28355</v>
      </c>
      <c r="H204">
        <f>VLOOKUP(A204,Final!$A$2:$J$3387,10,FALSE)</f>
        <v>73003</v>
      </c>
      <c r="I204">
        <v>50</v>
      </c>
      <c r="J204">
        <v>50</v>
      </c>
      <c r="K204">
        <v>1608000</v>
      </c>
      <c r="L204">
        <v>1396000</v>
      </c>
      <c r="M204">
        <v>821000</v>
      </c>
      <c r="N204">
        <v>821000</v>
      </c>
      <c r="O204">
        <v>503000</v>
      </c>
      <c r="P204">
        <v>5000</v>
      </c>
      <c r="Q204">
        <v>3000</v>
      </c>
      <c r="R204">
        <v>135000</v>
      </c>
      <c r="S204">
        <v>37000</v>
      </c>
      <c r="T204">
        <v>197000</v>
      </c>
      <c r="U204">
        <v>67000</v>
      </c>
      <c r="V204">
        <v>59000</v>
      </c>
      <c r="W204">
        <v>72000</v>
      </c>
    </row>
    <row r="205" spans="1:23" x14ac:dyDescent="0.2">
      <c r="A205" t="str">
        <f t="shared" si="3"/>
        <v>2018DENTON PUBLIC SCHOOLS</v>
      </c>
      <c r="B205" t="s">
        <v>77</v>
      </c>
      <c r="C205">
        <v>2018</v>
      </c>
      <c r="D205" t="s">
        <v>777</v>
      </c>
      <c r="E205" t="s">
        <v>786</v>
      </c>
      <c r="F205">
        <f>VLOOKUP(A205,Final!$A$2:$J$3387,8,FALSE)</f>
        <v>43387</v>
      </c>
      <c r="G205">
        <f>VLOOKUP(A205,Final!$A$2:$J$3387,9,FALSE)</f>
        <v>27277</v>
      </c>
      <c r="H205">
        <f>VLOOKUP(A205,Final!$A$2:$J$3387,10,FALSE)</f>
        <v>70664</v>
      </c>
      <c r="I205">
        <v>50</v>
      </c>
      <c r="J205">
        <v>50</v>
      </c>
      <c r="K205">
        <v>1511000</v>
      </c>
      <c r="L205">
        <v>1369000</v>
      </c>
      <c r="M205">
        <v>793000</v>
      </c>
      <c r="N205">
        <v>793000</v>
      </c>
      <c r="O205">
        <v>506000</v>
      </c>
      <c r="P205">
        <v>3000</v>
      </c>
      <c r="Q205">
        <v>7000</v>
      </c>
      <c r="R205">
        <v>147000</v>
      </c>
      <c r="S205">
        <v>56000</v>
      </c>
      <c r="T205">
        <v>181000</v>
      </c>
      <c r="U205">
        <v>59000</v>
      </c>
      <c r="V205">
        <v>53000</v>
      </c>
      <c r="W205">
        <v>70000</v>
      </c>
    </row>
    <row r="206" spans="1:23" x14ac:dyDescent="0.2">
      <c r="A206" t="str">
        <f t="shared" si="3"/>
        <v>2019DENTON PUBLIC SCHOOLS</v>
      </c>
      <c r="B206" t="s">
        <v>77</v>
      </c>
      <c r="C206">
        <v>2019</v>
      </c>
      <c r="D206" t="s">
        <v>777</v>
      </c>
      <c r="E206" t="s">
        <v>786</v>
      </c>
      <c r="F206">
        <f>VLOOKUP(A206,Final!$A$2:$J$3387,8,FALSE)</f>
        <v>46027</v>
      </c>
      <c r="G206">
        <f>VLOOKUP(A206,Final!$A$2:$J$3387,9,FALSE)</f>
        <v>27943</v>
      </c>
      <c r="H206">
        <f>VLOOKUP(A206,Final!$A$2:$J$3387,10,FALSE)</f>
        <v>73970</v>
      </c>
      <c r="I206">
        <v>46</v>
      </c>
      <c r="J206">
        <v>46</v>
      </c>
      <c r="K206">
        <v>1608000</v>
      </c>
      <c r="L206">
        <v>1467000</v>
      </c>
      <c r="M206">
        <v>828000</v>
      </c>
      <c r="N206">
        <v>828000</v>
      </c>
      <c r="O206">
        <v>563000</v>
      </c>
      <c r="P206">
        <v>0</v>
      </c>
      <c r="Q206">
        <v>5000</v>
      </c>
      <c r="R206">
        <v>138000</v>
      </c>
      <c r="S206">
        <v>83000</v>
      </c>
      <c r="T206">
        <v>221000</v>
      </c>
      <c r="U206">
        <v>59000</v>
      </c>
      <c r="V206">
        <v>57000</v>
      </c>
      <c r="W206">
        <v>76000</v>
      </c>
    </row>
    <row r="207" spans="1:23" x14ac:dyDescent="0.2">
      <c r="A207" t="str">
        <f t="shared" si="3"/>
        <v>2020DENTON PUBLIC SCHOOLS</v>
      </c>
      <c r="B207" t="s">
        <v>77</v>
      </c>
      <c r="C207">
        <v>2020</v>
      </c>
      <c r="D207" t="s">
        <v>777</v>
      </c>
      <c r="E207" t="s">
        <v>786</v>
      </c>
      <c r="F207">
        <f>VLOOKUP(A207,Final!$A$2:$J$3387,8,FALSE)</f>
        <v>40023</v>
      </c>
      <c r="G207">
        <f>VLOOKUP(A207,Final!$A$2:$J$3387,9,FALSE)</f>
        <v>23581</v>
      </c>
      <c r="H207">
        <f>VLOOKUP(A207,Final!$A$2:$J$3387,10,FALSE)</f>
        <v>63604</v>
      </c>
      <c r="I207">
        <v>39</v>
      </c>
      <c r="J207">
        <v>39</v>
      </c>
      <c r="K207">
        <v>1626000</v>
      </c>
      <c r="L207">
        <v>1398000</v>
      </c>
      <c r="M207">
        <v>766000</v>
      </c>
      <c r="N207">
        <v>766000</v>
      </c>
      <c r="O207">
        <v>540000</v>
      </c>
      <c r="P207">
        <v>0</v>
      </c>
      <c r="Q207">
        <v>3000</v>
      </c>
      <c r="R207">
        <v>135000</v>
      </c>
      <c r="S207">
        <v>97000</v>
      </c>
      <c r="T207">
        <v>196000</v>
      </c>
      <c r="U207">
        <v>59000</v>
      </c>
      <c r="V207">
        <v>50000</v>
      </c>
      <c r="W207">
        <v>92000</v>
      </c>
    </row>
    <row r="208" spans="1:23" x14ac:dyDescent="0.2">
      <c r="A208" t="str">
        <f t="shared" si="3"/>
        <v>2021DENTON PUBLIC SCHOOLS</v>
      </c>
      <c r="B208" t="s">
        <v>77</v>
      </c>
      <c r="C208">
        <v>2021</v>
      </c>
      <c r="D208" t="s">
        <v>777</v>
      </c>
      <c r="E208" t="s">
        <v>786</v>
      </c>
      <c r="F208">
        <f>VLOOKUP(A208,Final!$A$2:$J$3387,8,FALSE)</f>
        <v>38460</v>
      </c>
      <c r="G208">
        <f>VLOOKUP(A208,Final!$A$2:$J$3387,9,FALSE)</f>
        <v>21896</v>
      </c>
      <c r="H208">
        <f>VLOOKUP(A208,Final!$A$2:$J$3387,10,FALSE)</f>
        <v>60356</v>
      </c>
      <c r="I208">
        <v>38</v>
      </c>
      <c r="J208">
        <v>38</v>
      </c>
      <c r="K208">
        <v>1552000</v>
      </c>
      <c r="L208">
        <v>1491000</v>
      </c>
      <c r="M208">
        <v>688000</v>
      </c>
      <c r="N208">
        <v>688000</v>
      </c>
      <c r="O208">
        <v>707000</v>
      </c>
      <c r="P208">
        <v>0</v>
      </c>
      <c r="Q208">
        <v>0</v>
      </c>
      <c r="R208">
        <v>168000</v>
      </c>
      <c r="S208">
        <v>147000</v>
      </c>
      <c r="T208">
        <v>296000</v>
      </c>
      <c r="U208">
        <v>34000</v>
      </c>
      <c r="V208">
        <v>62000</v>
      </c>
      <c r="W208">
        <v>96000</v>
      </c>
    </row>
    <row r="209" spans="1:23" x14ac:dyDescent="0.2">
      <c r="A209" t="str">
        <f t="shared" si="3"/>
        <v>2022DENTON PUBLIC SCHOOLS</v>
      </c>
      <c r="B209" t="s">
        <v>77</v>
      </c>
      <c r="C209">
        <v>2022</v>
      </c>
      <c r="D209" t="s">
        <v>777</v>
      </c>
      <c r="E209" t="s">
        <v>786</v>
      </c>
      <c r="F209">
        <f>VLOOKUP(A209,Final!$A$2:$J$3387,8,FALSE)</f>
        <v>44015</v>
      </c>
      <c r="G209">
        <f>VLOOKUP(A209,Final!$A$2:$J$3387,9,FALSE)</f>
        <v>24189</v>
      </c>
      <c r="H209">
        <f>VLOOKUP(A209,Final!$A$2:$J$3387,10,FALSE)</f>
        <v>68204</v>
      </c>
      <c r="I209">
        <v>38</v>
      </c>
      <c r="J209">
        <v>38</v>
      </c>
      <c r="K209">
        <v>1497000</v>
      </c>
      <c r="L209">
        <v>1335000</v>
      </c>
      <c r="M209">
        <v>687000</v>
      </c>
      <c r="N209">
        <v>687000</v>
      </c>
      <c r="O209">
        <v>569000</v>
      </c>
      <c r="P209">
        <v>0</v>
      </c>
      <c r="Q209">
        <v>7000</v>
      </c>
      <c r="R209">
        <v>133000</v>
      </c>
      <c r="S209">
        <v>120000</v>
      </c>
      <c r="T209">
        <v>225000</v>
      </c>
      <c r="U209">
        <v>41000</v>
      </c>
      <c r="V209">
        <v>43000</v>
      </c>
      <c r="W209">
        <v>79000</v>
      </c>
    </row>
    <row r="210" spans="1:23" x14ac:dyDescent="0.2">
      <c r="A210" t="str">
        <f t="shared" si="3"/>
        <v>2015DRUMMOND PUBLIC SCHOOLS</v>
      </c>
      <c r="B210" t="s">
        <v>140</v>
      </c>
      <c r="C210">
        <v>2015</v>
      </c>
      <c r="D210" t="s">
        <v>777</v>
      </c>
      <c r="E210" t="s">
        <v>786</v>
      </c>
      <c r="F210">
        <f>VLOOKUP(A210,Final!$A$2:$J$3387,8,FALSE)</f>
        <v>70753</v>
      </c>
      <c r="G210">
        <f>VLOOKUP(A210,Final!$A$2:$J$3387,9,FALSE)</f>
        <v>47856</v>
      </c>
      <c r="H210">
        <f>VLOOKUP(A210,Final!$A$2:$J$3387,10,FALSE)</f>
        <v>118609</v>
      </c>
      <c r="I210">
        <v>180</v>
      </c>
      <c r="J210">
        <v>180</v>
      </c>
      <c r="K210">
        <v>2238000</v>
      </c>
      <c r="L210">
        <v>2146000</v>
      </c>
      <c r="M210">
        <v>1284000</v>
      </c>
      <c r="N210">
        <v>1284000</v>
      </c>
      <c r="O210">
        <v>751000</v>
      </c>
      <c r="P210">
        <v>24000</v>
      </c>
      <c r="Q210">
        <v>30000</v>
      </c>
      <c r="R210">
        <v>152000</v>
      </c>
      <c r="S210">
        <v>108000</v>
      </c>
      <c r="T210">
        <v>243000</v>
      </c>
      <c r="U210">
        <v>137000</v>
      </c>
      <c r="V210">
        <v>57000</v>
      </c>
      <c r="W210">
        <v>111000</v>
      </c>
    </row>
    <row r="211" spans="1:23" x14ac:dyDescent="0.2">
      <c r="A211" t="str">
        <f t="shared" si="3"/>
        <v>2016DRUMMOND PUBLIC SCHOOLS</v>
      </c>
      <c r="B211" t="s">
        <v>140</v>
      </c>
      <c r="C211">
        <v>2016</v>
      </c>
      <c r="D211" t="s">
        <v>777</v>
      </c>
      <c r="E211" t="s">
        <v>786</v>
      </c>
      <c r="F211">
        <f>VLOOKUP(A211,Final!$A$2:$J$3387,8,FALSE)</f>
        <v>78729</v>
      </c>
      <c r="G211">
        <f>VLOOKUP(A211,Final!$A$2:$J$3387,9,FALSE)</f>
        <v>51496</v>
      </c>
      <c r="H211">
        <f>VLOOKUP(A211,Final!$A$2:$J$3387,10,FALSE)</f>
        <v>130225</v>
      </c>
      <c r="I211">
        <v>187</v>
      </c>
      <c r="J211">
        <v>187</v>
      </c>
      <c r="K211">
        <v>2370000</v>
      </c>
      <c r="L211">
        <v>2188000</v>
      </c>
      <c r="M211">
        <v>1336000</v>
      </c>
      <c r="N211">
        <v>1336000</v>
      </c>
      <c r="O211">
        <v>739000</v>
      </c>
      <c r="P211">
        <v>17000</v>
      </c>
      <c r="Q211">
        <v>22000</v>
      </c>
      <c r="R211">
        <v>126000</v>
      </c>
      <c r="S211">
        <v>124000</v>
      </c>
      <c r="T211">
        <v>267000</v>
      </c>
      <c r="U211">
        <v>127000</v>
      </c>
      <c r="V211">
        <v>56000</v>
      </c>
      <c r="W211">
        <v>113000</v>
      </c>
    </row>
    <row r="212" spans="1:23" x14ac:dyDescent="0.2">
      <c r="A212" t="str">
        <f t="shared" si="3"/>
        <v>2017DRUMMOND PUBLIC SCHOOLS</v>
      </c>
      <c r="B212" t="s">
        <v>140</v>
      </c>
      <c r="C212">
        <v>2017</v>
      </c>
      <c r="D212" t="s">
        <v>777</v>
      </c>
      <c r="E212" t="s">
        <v>786</v>
      </c>
      <c r="F212">
        <f>VLOOKUP(A212,Final!$A$2:$J$3387,8,FALSE)</f>
        <v>83663</v>
      </c>
      <c r="G212">
        <f>VLOOKUP(A212,Final!$A$2:$J$3387,9,FALSE)</f>
        <v>53120</v>
      </c>
      <c r="H212">
        <f>VLOOKUP(A212,Final!$A$2:$J$3387,10,FALSE)</f>
        <v>136783</v>
      </c>
      <c r="I212">
        <v>169</v>
      </c>
      <c r="J212">
        <v>169</v>
      </c>
      <c r="K212">
        <v>2533000</v>
      </c>
      <c r="L212">
        <v>2254000</v>
      </c>
      <c r="M212">
        <v>1403000</v>
      </c>
      <c r="N212">
        <v>1403000</v>
      </c>
      <c r="O212">
        <v>713000</v>
      </c>
      <c r="P212">
        <v>18000</v>
      </c>
      <c r="Q212">
        <v>26000</v>
      </c>
      <c r="R212">
        <v>131000</v>
      </c>
      <c r="S212">
        <v>123000</v>
      </c>
      <c r="T212">
        <v>224000</v>
      </c>
      <c r="U212">
        <v>139000</v>
      </c>
      <c r="V212">
        <v>52000</v>
      </c>
      <c r="W212">
        <v>138000</v>
      </c>
    </row>
    <row r="213" spans="1:23" x14ac:dyDescent="0.2">
      <c r="A213" t="str">
        <f t="shared" si="3"/>
        <v>2018DRUMMOND PUBLIC SCHOOLS</v>
      </c>
      <c r="B213" t="s">
        <v>140</v>
      </c>
      <c r="C213">
        <v>2018</v>
      </c>
      <c r="D213" t="s">
        <v>777</v>
      </c>
      <c r="E213" t="s">
        <v>786</v>
      </c>
      <c r="F213">
        <f>VLOOKUP(A213,Final!$A$2:$J$3387,8,FALSE)</f>
        <v>81211</v>
      </c>
      <c r="G213">
        <f>VLOOKUP(A213,Final!$A$2:$J$3387,9,FALSE)</f>
        <v>50765</v>
      </c>
      <c r="H213">
        <f>VLOOKUP(A213,Final!$A$2:$J$3387,10,FALSE)</f>
        <v>131976</v>
      </c>
      <c r="I213">
        <v>164</v>
      </c>
      <c r="J213">
        <v>164</v>
      </c>
      <c r="K213">
        <v>2427000</v>
      </c>
      <c r="L213">
        <v>2228000</v>
      </c>
      <c r="M213">
        <v>1342000</v>
      </c>
      <c r="N213">
        <v>1342000</v>
      </c>
      <c r="O213">
        <v>753000</v>
      </c>
      <c r="P213">
        <v>26000</v>
      </c>
      <c r="Q213">
        <v>26000</v>
      </c>
      <c r="R213">
        <v>164000</v>
      </c>
      <c r="S213">
        <v>118000</v>
      </c>
      <c r="T213">
        <v>219000</v>
      </c>
      <c r="U213">
        <v>146000</v>
      </c>
      <c r="V213">
        <v>54000</v>
      </c>
      <c r="W213">
        <v>133000</v>
      </c>
    </row>
    <row r="214" spans="1:23" x14ac:dyDescent="0.2">
      <c r="A214" t="str">
        <f t="shared" si="3"/>
        <v>2019DRUMMOND PUBLIC SCHOOLS</v>
      </c>
      <c r="B214" t="s">
        <v>140</v>
      </c>
      <c r="C214">
        <v>2019</v>
      </c>
      <c r="D214" t="s">
        <v>777</v>
      </c>
      <c r="E214" t="s">
        <v>786</v>
      </c>
      <c r="F214">
        <f>VLOOKUP(A214,Final!$A$2:$J$3387,8,FALSE)</f>
        <v>76888</v>
      </c>
      <c r="G214">
        <f>VLOOKUP(A214,Final!$A$2:$J$3387,9,FALSE)</f>
        <v>46626</v>
      </c>
      <c r="H214">
        <f>VLOOKUP(A214,Final!$A$2:$J$3387,10,FALSE)</f>
        <v>123514</v>
      </c>
      <c r="I214">
        <v>152</v>
      </c>
      <c r="J214">
        <v>152</v>
      </c>
      <c r="K214">
        <v>2644000</v>
      </c>
      <c r="L214">
        <v>2139000</v>
      </c>
      <c r="M214">
        <v>1266000</v>
      </c>
      <c r="N214">
        <v>1266000</v>
      </c>
      <c r="O214">
        <v>752000</v>
      </c>
      <c r="P214">
        <v>13000</v>
      </c>
      <c r="Q214">
        <v>31000</v>
      </c>
      <c r="R214">
        <v>113000</v>
      </c>
      <c r="S214">
        <v>140000</v>
      </c>
      <c r="T214">
        <v>231000</v>
      </c>
      <c r="U214">
        <v>166000</v>
      </c>
      <c r="V214">
        <v>58000</v>
      </c>
      <c r="W214">
        <v>121000</v>
      </c>
    </row>
    <row r="215" spans="1:23" x14ac:dyDescent="0.2">
      <c r="A215" t="str">
        <f t="shared" si="3"/>
        <v>2020DRUMMOND PUBLIC SCHOOLS</v>
      </c>
      <c r="B215" t="s">
        <v>140</v>
      </c>
      <c r="C215">
        <v>2020</v>
      </c>
      <c r="D215" t="s">
        <v>777</v>
      </c>
      <c r="E215" t="s">
        <v>786</v>
      </c>
      <c r="F215">
        <f>VLOOKUP(A215,Final!$A$2:$J$3387,8,FALSE)</f>
        <v>82736</v>
      </c>
      <c r="G215">
        <f>VLOOKUP(A215,Final!$A$2:$J$3387,9,FALSE)</f>
        <v>48842</v>
      </c>
      <c r="H215">
        <f>VLOOKUP(A215,Final!$A$2:$J$3387,10,FALSE)</f>
        <v>131578</v>
      </c>
      <c r="I215">
        <v>155</v>
      </c>
      <c r="J215">
        <v>155</v>
      </c>
      <c r="K215">
        <v>2413000</v>
      </c>
      <c r="L215">
        <v>2226000</v>
      </c>
      <c r="M215">
        <v>1247000</v>
      </c>
      <c r="N215">
        <v>1247000</v>
      </c>
      <c r="O215">
        <v>855000</v>
      </c>
      <c r="P215">
        <v>27000</v>
      </c>
      <c r="Q215">
        <v>36000</v>
      </c>
      <c r="R215">
        <v>147000</v>
      </c>
      <c r="S215">
        <v>141000</v>
      </c>
      <c r="T215">
        <v>294000</v>
      </c>
      <c r="U215">
        <v>146000</v>
      </c>
      <c r="V215">
        <v>64000</v>
      </c>
      <c r="W215">
        <v>124000</v>
      </c>
    </row>
    <row r="216" spans="1:23" x14ac:dyDescent="0.2">
      <c r="A216" t="str">
        <f t="shared" si="3"/>
        <v>2021DRUMMOND PUBLIC SCHOOLS</v>
      </c>
      <c r="B216" t="s">
        <v>140</v>
      </c>
      <c r="C216">
        <v>2021</v>
      </c>
      <c r="D216" t="s">
        <v>777</v>
      </c>
      <c r="E216" t="s">
        <v>786</v>
      </c>
      <c r="F216">
        <f>VLOOKUP(A216,Final!$A$2:$J$3387,8,FALSE)</f>
        <v>89124</v>
      </c>
      <c r="G216">
        <f>VLOOKUP(A216,Final!$A$2:$J$3387,9,FALSE)</f>
        <v>50806</v>
      </c>
      <c r="H216">
        <f>VLOOKUP(A216,Final!$A$2:$J$3387,10,FALSE)</f>
        <v>139930</v>
      </c>
      <c r="I216">
        <v>175</v>
      </c>
      <c r="J216">
        <v>175</v>
      </c>
      <c r="K216">
        <v>2687000</v>
      </c>
      <c r="L216">
        <v>2449000</v>
      </c>
      <c r="M216">
        <v>1495000</v>
      </c>
      <c r="N216">
        <v>1495000</v>
      </c>
      <c r="O216">
        <v>829000</v>
      </c>
      <c r="P216">
        <v>44000</v>
      </c>
      <c r="Q216">
        <v>32000</v>
      </c>
      <c r="R216">
        <v>149000</v>
      </c>
      <c r="S216">
        <v>70000</v>
      </c>
      <c r="T216">
        <v>321000</v>
      </c>
      <c r="U216">
        <v>146000</v>
      </c>
      <c r="V216">
        <v>67000</v>
      </c>
      <c r="W216">
        <v>125000</v>
      </c>
    </row>
    <row r="217" spans="1:23" x14ac:dyDescent="0.2">
      <c r="A217" t="str">
        <f t="shared" si="3"/>
        <v>2022DRUMMOND PUBLIC SCHOOLS</v>
      </c>
      <c r="B217" t="s">
        <v>140</v>
      </c>
      <c r="C217">
        <v>2022</v>
      </c>
      <c r="D217" t="s">
        <v>777</v>
      </c>
      <c r="E217" t="s">
        <v>786</v>
      </c>
      <c r="F217">
        <f>VLOOKUP(A217,Final!$A$2:$J$3387,8,FALSE)</f>
        <v>89196</v>
      </c>
      <c r="G217">
        <f>VLOOKUP(A217,Final!$A$2:$J$3387,9,FALSE)</f>
        <v>49149</v>
      </c>
      <c r="H217">
        <f>VLOOKUP(A217,Final!$A$2:$J$3387,10,FALSE)</f>
        <v>138345</v>
      </c>
      <c r="I217">
        <v>166</v>
      </c>
      <c r="J217">
        <v>166</v>
      </c>
      <c r="K217">
        <v>3361000</v>
      </c>
      <c r="L217">
        <v>2547000</v>
      </c>
      <c r="M217">
        <v>1503000</v>
      </c>
      <c r="N217">
        <v>1503000</v>
      </c>
      <c r="O217">
        <v>883000</v>
      </c>
      <c r="P217">
        <v>43000</v>
      </c>
      <c r="Q217">
        <v>35000</v>
      </c>
      <c r="R217">
        <v>162000</v>
      </c>
      <c r="S217">
        <v>59000</v>
      </c>
      <c r="T217">
        <v>327000</v>
      </c>
      <c r="U217">
        <v>181000</v>
      </c>
      <c r="V217">
        <v>76000</v>
      </c>
      <c r="W217">
        <v>161000</v>
      </c>
    </row>
    <row r="218" spans="1:23" x14ac:dyDescent="0.2">
      <c r="A218" t="str">
        <f t="shared" si="3"/>
        <v>2015FAIRFIELD PUBLIC SCHOOLS</v>
      </c>
      <c r="B218" t="s">
        <v>309</v>
      </c>
      <c r="C218">
        <v>2015</v>
      </c>
      <c r="D218" t="s">
        <v>777</v>
      </c>
      <c r="E218" t="s">
        <v>786</v>
      </c>
      <c r="F218">
        <f>VLOOKUP(A218,Final!$A$2:$J$3387,8,FALSE)</f>
        <v>136559</v>
      </c>
      <c r="G218">
        <f>VLOOKUP(A218,Final!$A$2:$J$3387,9,FALSE)</f>
        <v>91905</v>
      </c>
      <c r="H218">
        <f>VLOOKUP(A218,Final!$A$2:$J$3387,10,FALSE)</f>
        <v>228464</v>
      </c>
      <c r="I218">
        <v>286</v>
      </c>
      <c r="J218">
        <v>286</v>
      </c>
      <c r="K218">
        <v>4466000</v>
      </c>
      <c r="L218">
        <v>3900000</v>
      </c>
      <c r="M218">
        <v>2418000</v>
      </c>
      <c r="N218">
        <v>2418000</v>
      </c>
      <c r="O218">
        <v>1224000</v>
      </c>
      <c r="P218">
        <v>26000</v>
      </c>
      <c r="Q218">
        <v>171000</v>
      </c>
      <c r="R218">
        <v>51000</v>
      </c>
      <c r="S218">
        <v>257000</v>
      </c>
      <c r="T218">
        <v>330000</v>
      </c>
      <c r="U218">
        <v>193000</v>
      </c>
      <c r="V218">
        <v>196000</v>
      </c>
      <c r="W218">
        <v>258000</v>
      </c>
    </row>
    <row r="219" spans="1:23" x14ac:dyDescent="0.2">
      <c r="A219" t="str">
        <f t="shared" si="3"/>
        <v>2016FAIRFIELD PUBLIC SCHOOLS</v>
      </c>
      <c r="B219" t="s">
        <v>309</v>
      </c>
      <c r="C219">
        <v>2016</v>
      </c>
      <c r="D219" t="s">
        <v>777</v>
      </c>
      <c r="E219" t="s">
        <v>786</v>
      </c>
      <c r="F219">
        <f>VLOOKUP(A219,Final!$A$2:$J$3387,8,FALSE)</f>
        <v>140570</v>
      </c>
      <c r="G219">
        <f>VLOOKUP(A219,Final!$A$2:$J$3387,9,FALSE)</f>
        <v>91781</v>
      </c>
      <c r="H219">
        <f>VLOOKUP(A219,Final!$A$2:$J$3387,10,FALSE)</f>
        <v>232351</v>
      </c>
      <c r="I219">
        <v>282</v>
      </c>
      <c r="J219">
        <v>282</v>
      </c>
      <c r="K219">
        <v>3871000</v>
      </c>
      <c r="L219">
        <v>3609000</v>
      </c>
      <c r="M219">
        <v>1940000</v>
      </c>
      <c r="N219">
        <v>1940000</v>
      </c>
      <c r="O219">
        <v>1427000</v>
      </c>
      <c r="P219">
        <v>85000</v>
      </c>
      <c r="Q219">
        <v>229000</v>
      </c>
      <c r="R219">
        <v>117000</v>
      </c>
      <c r="S219">
        <v>291000</v>
      </c>
      <c r="T219">
        <v>367000</v>
      </c>
      <c r="U219">
        <v>222000</v>
      </c>
      <c r="V219">
        <v>116000</v>
      </c>
      <c r="W219">
        <v>242000</v>
      </c>
    </row>
    <row r="220" spans="1:23" x14ac:dyDescent="0.2">
      <c r="A220" t="str">
        <f t="shared" si="3"/>
        <v>2017FAIRFIELD PUBLIC SCHOOLS</v>
      </c>
      <c r="B220" t="s">
        <v>309</v>
      </c>
      <c r="C220">
        <v>2017</v>
      </c>
      <c r="D220" t="s">
        <v>777</v>
      </c>
      <c r="E220" t="s">
        <v>786</v>
      </c>
      <c r="F220">
        <f>VLOOKUP(A220,Final!$A$2:$J$3387,8,FALSE)</f>
        <v>145610</v>
      </c>
      <c r="G220">
        <f>VLOOKUP(A220,Final!$A$2:$J$3387,9,FALSE)</f>
        <v>92441</v>
      </c>
      <c r="H220">
        <f>VLOOKUP(A220,Final!$A$2:$J$3387,10,FALSE)</f>
        <v>238051</v>
      </c>
      <c r="I220">
        <v>306</v>
      </c>
      <c r="J220">
        <v>306</v>
      </c>
      <c r="K220">
        <v>4170000</v>
      </c>
      <c r="L220">
        <v>3956000</v>
      </c>
      <c r="M220">
        <v>2246000</v>
      </c>
      <c r="N220">
        <v>2246000</v>
      </c>
      <c r="O220">
        <v>1453000</v>
      </c>
      <c r="P220">
        <v>54000</v>
      </c>
      <c r="Q220">
        <v>173000</v>
      </c>
      <c r="R220">
        <v>125000</v>
      </c>
      <c r="S220">
        <v>292000</v>
      </c>
      <c r="T220">
        <v>482000</v>
      </c>
      <c r="U220">
        <v>210000</v>
      </c>
      <c r="V220">
        <v>117000</v>
      </c>
      <c r="W220">
        <v>257000</v>
      </c>
    </row>
    <row r="221" spans="1:23" x14ac:dyDescent="0.2">
      <c r="A221" t="str">
        <f t="shared" si="3"/>
        <v>2018FAIRFIELD PUBLIC SCHOOLS</v>
      </c>
      <c r="B221" t="s">
        <v>309</v>
      </c>
      <c r="C221">
        <v>2018</v>
      </c>
      <c r="D221" t="s">
        <v>777</v>
      </c>
      <c r="E221" t="s">
        <v>786</v>
      </c>
      <c r="F221">
        <f>VLOOKUP(A221,Final!$A$2:$J$3387,8,FALSE)</f>
        <v>153072</v>
      </c>
      <c r="G221">
        <f>VLOOKUP(A221,Final!$A$2:$J$3387,9,FALSE)</f>
        <v>95390</v>
      </c>
      <c r="H221">
        <f>VLOOKUP(A221,Final!$A$2:$J$3387,10,FALSE)</f>
        <v>248462</v>
      </c>
      <c r="I221">
        <v>299</v>
      </c>
      <c r="J221">
        <v>299</v>
      </c>
      <c r="K221">
        <v>4258000</v>
      </c>
      <c r="L221">
        <v>4024000</v>
      </c>
      <c r="M221">
        <v>2289000</v>
      </c>
      <c r="N221">
        <v>2289000</v>
      </c>
      <c r="O221">
        <v>1469000</v>
      </c>
      <c r="P221">
        <v>56000</v>
      </c>
      <c r="Q221">
        <v>219000</v>
      </c>
      <c r="R221">
        <v>134000</v>
      </c>
      <c r="S221">
        <v>309000</v>
      </c>
      <c r="T221">
        <v>387000</v>
      </c>
      <c r="U221">
        <v>216000</v>
      </c>
      <c r="V221">
        <v>148000</v>
      </c>
      <c r="W221">
        <v>266000</v>
      </c>
    </row>
    <row r="222" spans="1:23" x14ac:dyDescent="0.2">
      <c r="A222" t="str">
        <f t="shared" si="3"/>
        <v>2019FAIRFIELD PUBLIC SCHOOLS</v>
      </c>
      <c r="B222" t="s">
        <v>309</v>
      </c>
      <c r="C222">
        <v>2019</v>
      </c>
      <c r="D222" t="s">
        <v>777</v>
      </c>
      <c r="E222" t="s">
        <v>786</v>
      </c>
      <c r="F222">
        <f>VLOOKUP(A222,Final!$A$2:$J$3387,8,FALSE)</f>
        <v>164361</v>
      </c>
      <c r="G222">
        <f>VLOOKUP(A222,Final!$A$2:$J$3387,9,FALSE)</f>
        <v>99580</v>
      </c>
      <c r="H222">
        <f>VLOOKUP(A222,Final!$A$2:$J$3387,10,FALSE)</f>
        <v>263941</v>
      </c>
      <c r="I222">
        <v>314</v>
      </c>
      <c r="J222">
        <v>314</v>
      </c>
      <c r="K222">
        <v>4399000</v>
      </c>
      <c r="L222">
        <v>4259000</v>
      </c>
      <c r="M222">
        <v>2567000</v>
      </c>
      <c r="N222">
        <v>2567000</v>
      </c>
      <c r="O222">
        <v>1434000</v>
      </c>
      <c r="P222">
        <v>61000</v>
      </c>
      <c r="Q222">
        <v>218000</v>
      </c>
      <c r="R222">
        <v>139000</v>
      </c>
      <c r="S222">
        <v>334000</v>
      </c>
      <c r="T222">
        <v>359000</v>
      </c>
      <c r="U222">
        <v>204000</v>
      </c>
      <c r="V222">
        <v>119000</v>
      </c>
      <c r="W222">
        <v>258000</v>
      </c>
    </row>
    <row r="223" spans="1:23" x14ac:dyDescent="0.2">
      <c r="A223" t="str">
        <f t="shared" si="3"/>
        <v>2020FAIRFIELD PUBLIC SCHOOLS</v>
      </c>
      <c r="B223" t="s">
        <v>309</v>
      </c>
      <c r="C223">
        <v>2020</v>
      </c>
      <c r="D223" t="s">
        <v>777</v>
      </c>
      <c r="E223" t="s">
        <v>786</v>
      </c>
      <c r="F223">
        <f>VLOOKUP(A223,Final!$A$2:$J$3387,8,FALSE)</f>
        <v>168194</v>
      </c>
      <c r="G223">
        <f>VLOOKUP(A223,Final!$A$2:$J$3387,9,FALSE)</f>
        <v>99383</v>
      </c>
      <c r="H223">
        <f>VLOOKUP(A223,Final!$A$2:$J$3387,10,FALSE)</f>
        <v>267577</v>
      </c>
      <c r="I223">
        <v>319</v>
      </c>
      <c r="J223">
        <v>319</v>
      </c>
      <c r="K223">
        <v>4309000</v>
      </c>
      <c r="L223">
        <v>4216000</v>
      </c>
      <c r="M223">
        <v>2426000</v>
      </c>
      <c r="N223">
        <v>2426000</v>
      </c>
      <c r="O223">
        <v>1554000</v>
      </c>
      <c r="P223">
        <v>60000</v>
      </c>
      <c r="Q223">
        <v>228000</v>
      </c>
      <c r="R223">
        <v>167000</v>
      </c>
      <c r="S223">
        <v>352000</v>
      </c>
      <c r="T223">
        <v>405000</v>
      </c>
      <c r="U223">
        <v>202000</v>
      </c>
      <c r="V223">
        <v>140000</v>
      </c>
      <c r="W223">
        <v>236000</v>
      </c>
    </row>
    <row r="224" spans="1:23" x14ac:dyDescent="0.2">
      <c r="A224" t="str">
        <f t="shared" si="3"/>
        <v>2021FAIRFIELD PUBLIC SCHOOLS</v>
      </c>
      <c r="B224" t="s">
        <v>309</v>
      </c>
      <c r="C224">
        <v>2021</v>
      </c>
      <c r="D224" t="s">
        <v>777</v>
      </c>
      <c r="E224" t="s">
        <v>786</v>
      </c>
      <c r="F224">
        <f>VLOOKUP(A224,Final!$A$2:$J$3387,8,FALSE)</f>
        <v>178570</v>
      </c>
      <c r="G224">
        <f>VLOOKUP(A224,Final!$A$2:$J$3387,9,FALSE)</f>
        <v>101846</v>
      </c>
      <c r="H224">
        <f>VLOOKUP(A224,Final!$A$2:$J$3387,10,FALSE)</f>
        <v>280416</v>
      </c>
      <c r="I224">
        <v>317</v>
      </c>
      <c r="J224">
        <v>317</v>
      </c>
      <c r="K224">
        <v>5116000</v>
      </c>
      <c r="L224">
        <v>4512000</v>
      </c>
      <c r="M224">
        <v>2797000</v>
      </c>
      <c r="N224">
        <v>2797000</v>
      </c>
      <c r="O224">
        <v>1492000</v>
      </c>
      <c r="P224">
        <v>67000</v>
      </c>
      <c r="Q224">
        <v>235000</v>
      </c>
      <c r="R224">
        <v>188000</v>
      </c>
      <c r="S224">
        <v>256000</v>
      </c>
      <c r="T224">
        <v>425000</v>
      </c>
      <c r="U224">
        <v>205000</v>
      </c>
      <c r="V224">
        <v>116000</v>
      </c>
      <c r="W224">
        <v>223000</v>
      </c>
    </row>
    <row r="225" spans="1:23" x14ac:dyDescent="0.2">
      <c r="A225" t="str">
        <f t="shared" si="3"/>
        <v>2022FAIRFIELD PUBLIC SCHOOLS</v>
      </c>
      <c r="B225" t="s">
        <v>309</v>
      </c>
      <c r="C225">
        <v>2022</v>
      </c>
      <c r="D225" t="s">
        <v>777</v>
      </c>
      <c r="E225" t="s">
        <v>786</v>
      </c>
      <c r="F225">
        <f>VLOOKUP(A225,Final!$A$2:$J$3387,8,FALSE)</f>
        <v>186931</v>
      </c>
      <c r="G225">
        <f>VLOOKUP(A225,Final!$A$2:$J$3387,9,FALSE)</f>
        <v>103144</v>
      </c>
      <c r="H225">
        <f>VLOOKUP(A225,Final!$A$2:$J$3387,10,FALSE)</f>
        <v>290075</v>
      </c>
      <c r="I225">
        <v>327</v>
      </c>
      <c r="J225">
        <v>327</v>
      </c>
      <c r="K225">
        <v>5292000</v>
      </c>
      <c r="L225">
        <v>4585000</v>
      </c>
      <c r="M225">
        <v>2786000</v>
      </c>
      <c r="N225">
        <v>2786000</v>
      </c>
      <c r="O225">
        <v>1566000</v>
      </c>
      <c r="P225">
        <v>100000</v>
      </c>
      <c r="Q225">
        <v>150000</v>
      </c>
      <c r="R225">
        <v>182000</v>
      </c>
      <c r="S225">
        <v>275000</v>
      </c>
      <c r="T225">
        <v>425000</v>
      </c>
      <c r="U225">
        <v>241000</v>
      </c>
      <c r="V225">
        <v>193000</v>
      </c>
      <c r="W225">
        <v>233000</v>
      </c>
    </row>
    <row r="226" spans="1:23" x14ac:dyDescent="0.2">
      <c r="A226" t="str">
        <f t="shared" si="3"/>
        <v>2015FAIRVIEW PUBLIC SCHOOLS</v>
      </c>
      <c r="B226" t="s">
        <v>263</v>
      </c>
      <c r="C226">
        <v>2015</v>
      </c>
      <c r="D226" t="s">
        <v>777</v>
      </c>
      <c r="E226" t="s">
        <v>786</v>
      </c>
      <c r="F226">
        <f>VLOOKUP(A226,Final!$A$2:$J$3387,8,FALSE)</f>
        <v>124242</v>
      </c>
      <c r="G226">
        <f>VLOOKUP(A226,Final!$A$2:$J$3387,9,FALSE)</f>
        <v>83661</v>
      </c>
      <c r="H226">
        <f>VLOOKUP(A226,Final!$A$2:$J$3387,10,FALSE)</f>
        <v>207903</v>
      </c>
      <c r="I226">
        <v>307</v>
      </c>
      <c r="J226">
        <v>307</v>
      </c>
      <c r="K226">
        <v>7168000</v>
      </c>
      <c r="L226">
        <v>4688000</v>
      </c>
      <c r="M226">
        <v>2813000</v>
      </c>
      <c r="N226">
        <v>2813000</v>
      </c>
      <c r="O226">
        <v>1679000</v>
      </c>
      <c r="P226">
        <v>154000</v>
      </c>
      <c r="Q226">
        <v>72000</v>
      </c>
      <c r="R226">
        <v>189000</v>
      </c>
      <c r="S226">
        <v>268000</v>
      </c>
      <c r="T226">
        <v>555000</v>
      </c>
      <c r="U226">
        <v>324000</v>
      </c>
      <c r="V226">
        <v>117000</v>
      </c>
      <c r="W226">
        <v>196000</v>
      </c>
    </row>
    <row r="227" spans="1:23" x14ac:dyDescent="0.2">
      <c r="A227" t="str">
        <f t="shared" si="3"/>
        <v>2016FAIRVIEW PUBLIC SCHOOLS</v>
      </c>
      <c r="B227" t="s">
        <v>263</v>
      </c>
      <c r="C227">
        <v>2016</v>
      </c>
      <c r="D227" t="s">
        <v>777</v>
      </c>
      <c r="E227" t="s">
        <v>786</v>
      </c>
      <c r="F227">
        <f>VLOOKUP(A227,Final!$A$2:$J$3387,8,FALSE)</f>
        <v>132111</v>
      </c>
      <c r="G227">
        <f>VLOOKUP(A227,Final!$A$2:$J$3387,9,FALSE)</f>
        <v>86270</v>
      </c>
      <c r="H227">
        <f>VLOOKUP(A227,Final!$A$2:$J$3387,10,FALSE)</f>
        <v>218381</v>
      </c>
      <c r="I227">
        <v>301</v>
      </c>
      <c r="J227">
        <v>301</v>
      </c>
      <c r="K227">
        <v>6404000</v>
      </c>
      <c r="L227">
        <v>5299000</v>
      </c>
      <c r="M227">
        <v>3149000</v>
      </c>
      <c r="N227">
        <v>3149000</v>
      </c>
      <c r="O227">
        <v>1960000</v>
      </c>
      <c r="P227">
        <v>172000</v>
      </c>
      <c r="Q227">
        <v>80000</v>
      </c>
      <c r="R227">
        <v>180000</v>
      </c>
      <c r="S227">
        <v>296000</v>
      </c>
      <c r="T227">
        <v>796000</v>
      </c>
      <c r="U227">
        <v>301000</v>
      </c>
      <c r="V227">
        <v>135000</v>
      </c>
      <c r="W227">
        <v>190000</v>
      </c>
    </row>
    <row r="228" spans="1:23" x14ac:dyDescent="0.2">
      <c r="A228" t="str">
        <f t="shared" si="3"/>
        <v>2017FAIRVIEW PUBLIC SCHOOLS</v>
      </c>
      <c r="B228" t="s">
        <v>263</v>
      </c>
      <c r="C228">
        <v>2017</v>
      </c>
      <c r="D228" t="s">
        <v>777</v>
      </c>
      <c r="E228" t="s">
        <v>786</v>
      </c>
      <c r="F228">
        <f>VLOOKUP(A228,Final!$A$2:$J$3387,8,FALSE)</f>
        <v>141704</v>
      </c>
      <c r="G228">
        <f>VLOOKUP(A228,Final!$A$2:$J$3387,9,FALSE)</f>
        <v>89962</v>
      </c>
      <c r="H228">
        <f>VLOOKUP(A228,Final!$A$2:$J$3387,10,FALSE)</f>
        <v>231666</v>
      </c>
      <c r="I228">
        <v>298</v>
      </c>
      <c r="J228">
        <v>298</v>
      </c>
      <c r="K228">
        <v>6027000</v>
      </c>
      <c r="L228">
        <v>4788000</v>
      </c>
      <c r="M228">
        <v>2716000</v>
      </c>
      <c r="N228">
        <v>2716000</v>
      </c>
      <c r="O228">
        <v>1900000</v>
      </c>
      <c r="P228">
        <v>173000</v>
      </c>
      <c r="Q228">
        <v>79000</v>
      </c>
      <c r="R228">
        <v>191000</v>
      </c>
      <c r="S228">
        <v>271000</v>
      </c>
      <c r="T228">
        <v>759000</v>
      </c>
      <c r="U228">
        <v>294000</v>
      </c>
      <c r="V228">
        <v>133000</v>
      </c>
      <c r="W228">
        <v>172000</v>
      </c>
    </row>
    <row r="229" spans="1:23" x14ac:dyDescent="0.2">
      <c r="A229" t="str">
        <f t="shared" si="3"/>
        <v>2018FAIRVIEW PUBLIC SCHOOLS</v>
      </c>
      <c r="B229" t="s">
        <v>263</v>
      </c>
      <c r="C229">
        <v>2018</v>
      </c>
      <c r="D229" t="s">
        <v>777</v>
      </c>
      <c r="E229" t="s">
        <v>786</v>
      </c>
      <c r="F229">
        <f>VLOOKUP(A229,Final!$A$2:$J$3387,8,FALSE)</f>
        <v>152312</v>
      </c>
      <c r="G229">
        <f>VLOOKUP(A229,Final!$A$2:$J$3387,9,FALSE)</f>
        <v>94918</v>
      </c>
      <c r="H229">
        <f>VLOOKUP(A229,Final!$A$2:$J$3387,10,FALSE)</f>
        <v>247230</v>
      </c>
      <c r="I229">
        <v>318</v>
      </c>
      <c r="J229">
        <v>318</v>
      </c>
      <c r="K229">
        <v>11205000</v>
      </c>
      <c r="L229">
        <v>5046000</v>
      </c>
      <c r="M229">
        <v>3076000</v>
      </c>
      <c r="N229">
        <v>3076000</v>
      </c>
      <c r="O229">
        <v>1743000</v>
      </c>
      <c r="P229">
        <v>171000</v>
      </c>
      <c r="Q229">
        <v>94000</v>
      </c>
      <c r="R229">
        <v>180000</v>
      </c>
      <c r="S229">
        <v>301000</v>
      </c>
      <c r="T229">
        <v>551000</v>
      </c>
      <c r="U229">
        <v>315000</v>
      </c>
      <c r="V229">
        <v>131000</v>
      </c>
      <c r="W229">
        <v>227000</v>
      </c>
    </row>
    <row r="230" spans="1:23" x14ac:dyDescent="0.2">
      <c r="A230" t="str">
        <f t="shared" si="3"/>
        <v>2019FAIRVIEW PUBLIC SCHOOLS</v>
      </c>
      <c r="B230" t="s">
        <v>263</v>
      </c>
      <c r="C230">
        <v>2019</v>
      </c>
      <c r="D230" t="s">
        <v>777</v>
      </c>
      <c r="E230" t="s">
        <v>786</v>
      </c>
      <c r="F230">
        <f>VLOOKUP(A230,Final!$A$2:$J$3387,8,FALSE)</f>
        <v>163960</v>
      </c>
      <c r="G230">
        <f>VLOOKUP(A230,Final!$A$2:$J$3387,9,FALSE)</f>
        <v>99337</v>
      </c>
      <c r="H230">
        <f>VLOOKUP(A230,Final!$A$2:$J$3387,10,FALSE)</f>
        <v>263297</v>
      </c>
      <c r="I230">
        <v>317</v>
      </c>
      <c r="J230">
        <v>317</v>
      </c>
      <c r="K230">
        <v>6984000</v>
      </c>
      <c r="L230">
        <v>5857000</v>
      </c>
      <c r="M230">
        <v>3732000</v>
      </c>
      <c r="N230">
        <v>3732000</v>
      </c>
      <c r="O230">
        <v>1871000</v>
      </c>
      <c r="P230">
        <v>157000</v>
      </c>
      <c r="Q230">
        <v>106000</v>
      </c>
      <c r="R230">
        <v>239000</v>
      </c>
      <c r="S230">
        <v>317000</v>
      </c>
      <c r="T230">
        <v>512000</v>
      </c>
      <c r="U230">
        <v>342000</v>
      </c>
      <c r="V230">
        <v>198000</v>
      </c>
      <c r="W230">
        <v>254000</v>
      </c>
    </row>
    <row r="231" spans="1:23" x14ac:dyDescent="0.2">
      <c r="A231" t="str">
        <f t="shared" si="3"/>
        <v>2020FAIRVIEW PUBLIC SCHOOLS</v>
      </c>
      <c r="B231" t="s">
        <v>263</v>
      </c>
      <c r="C231">
        <v>2020</v>
      </c>
      <c r="D231" t="s">
        <v>777</v>
      </c>
      <c r="E231" t="s">
        <v>786</v>
      </c>
      <c r="F231">
        <f>VLOOKUP(A231,Final!$A$2:$J$3387,8,FALSE)</f>
        <v>166364</v>
      </c>
      <c r="G231">
        <f>VLOOKUP(A231,Final!$A$2:$J$3387,9,FALSE)</f>
        <v>98300</v>
      </c>
      <c r="H231">
        <f>VLOOKUP(A231,Final!$A$2:$J$3387,10,FALSE)</f>
        <v>264664</v>
      </c>
      <c r="I231">
        <v>314</v>
      </c>
      <c r="J231">
        <v>314</v>
      </c>
      <c r="K231">
        <v>5922000</v>
      </c>
      <c r="L231">
        <v>5662000</v>
      </c>
      <c r="M231">
        <v>3519000</v>
      </c>
      <c r="N231">
        <v>3519000</v>
      </c>
      <c r="O231">
        <v>1936000</v>
      </c>
      <c r="P231">
        <v>35000</v>
      </c>
      <c r="Q231">
        <v>85000</v>
      </c>
      <c r="R231">
        <v>215000</v>
      </c>
      <c r="S231">
        <v>293000</v>
      </c>
      <c r="T231">
        <v>633000</v>
      </c>
      <c r="U231">
        <v>336000</v>
      </c>
      <c r="V231">
        <v>339000</v>
      </c>
      <c r="W231">
        <v>207000</v>
      </c>
    </row>
    <row r="232" spans="1:23" x14ac:dyDescent="0.2">
      <c r="A232" t="str">
        <f t="shared" si="3"/>
        <v>2021FAIRVIEW PUBLIC SCHOOLS</v>
      </c>
      <c r="B232" t="s">
        <v>263</v>
      </c>
      <c r="C232">
        <v>2021</v>
      </c>
      <c r="D232" t="s">
        <v>777</v>
      </c>
      <c r="E232" t="s">
        <v>786</v>
      </c>
      <c r="F232">
        <f>VLOOKUP(A232,Final!$A$2:$J$3387,8,FALSE)</f>
        <v>174784</v>
      </c>
      <c r="G232">
        <f>VLOOKUP(A232,Final!$A$2:$J$3387,9,FALSE)</f>
        <v>99686</v>
      </c>
      <c r="H232">
        <f>VLOOKUP(A232,Final!$A$2:$J$3387,10,FALSE)</f>
        <v>274470</v>
      </c>
      <c r="I232">
        <v>295</v>
      </c>
      <c r="J232">
        <v>295</v>
      </c>
      <c r="K232">
        <v>6265000</v>
      </c>
      <c r="L232">
        <v>5475000</v>
      </c>
      <c r="M232">
        <v>3249000</v>
      </c>
      <c r="N232">
        <v>3249000</v>
      </c>
      <c r="O232">
        <v>1965000</v>
      </c>
      <c r="P232">
        <v>3000</v>
      </c>
      <c r="Q232">
        <v>88000</v>
      </c>
      <c r="R232">
        <v>247000</v>
      </c>
      <c r="S232">
        <v>318000</v>
      </c>
      <c r="T232">
        <v>657000</v>
      </c>
      <c r="U232">
        <v>324000</v>
      </c>
      <c r="V232">
        <v>328000</v>
      </c>
      <c r="W232">
        <v>261000</v>
      </c>
    </row>
    <row r="233" spans="1:23" x14ac:dyDescent="0.2">
      <c r="A233" t="str">
        <f t="shared" si="3"/>
        <v>2022FAIRVIEW PUBLIC SCHOOLS</v>
      </c>
      <c r="B233" t="s">
        <v>263</v>
      </c>
      <c r="C233">
        <v>2022</v>
      </c>
      <c r="D233" t="s">
        <v>777</v>
      </c>
      <c r="E233" t="s">
        <v>786</v>
      </c>
      <c r="F233">
        <f>VLOOKUP(A233,Final!$A$2:$J$3387,8,FALSE)</f>
        <v>169272</v>
      </c>
      <c r="G233">
        <f>VLOOKUP(A233,Final!$A$2:$J$3387,9,FALSE)</f>
        <v>93388</v>
      </c>
      <c r="H233">
        <f>VLOOKUP(A233,Final!$A$2:$J$3387,10,FALSE)</f>
        <v>262660</v>
      </c>
      <c r="I233">
        <v>289</v>
      </c>
      <c r="J233">
        <v>289</v>
      </c>
      <c r="K233">
        <v>5992000</v>
      </c>
      <c r="L233">
        <v>5625000</v>
      </c>
      <c r="M233">
        <v>3328000</v>
      </c>
      <c r="N233">
        <v>3328000</v>
      </c>
      <c r="O233">
        <v>1970000</v>
      </c>
      <c r="P233">
        <v>1000</v>
      </c>
      <c r="Q233">
        <v>94000</v>
      </c>
      <c r="R233">
        <v>173000</v>
      </c>
      <c r="S233">
        <v>324000</v>
      </c>
      <c r="T233">
        <v>647000</v>
      </c>
      <c r="U233">
        <v>324000</v>
      </c>
      <c r="V233">
        <v>407000</v>
      </c>
      <c r="W233">
        <v>327000</v>
      </c>
    </row>
    <row r="234" spans="1:23" x14ac:dyDescent="0.2">
      <c r="A234" t="str">
        <f t="shared" si="3"/>
        <v>2015FORSYTH PUBLIC SCHOOLS</v>
      </c>
      <c r="B234" t="s">
        <v>274</v>
      </c>
      <c r="C234">
        <v>2015</v>
      </c>
      <c r="D234" t="s">
        <v>777</v>
      </c>
      <c r="E234" t="s">
        <v>786</v>
      </c>
      <c r="F234">
        <f>VLOOKUP(A234,Final!$A$2:$J$3387,8,FALSE)</f>
        <v>166330</v>
      </c>
      <c r="G234">
        <f>VLOOKUP(A234,Final!$A$2:$J$3387,9,FALSE)</f>
        <v>111833</v>
      </c>
      <c r="H234">
        <f>VLOOKUP(A234,Final!$A$2:$J$3387,10,FALSE)</f>
        <v>278163</v>
      </c>
      <c r="I234">
        <v>367</v>
      </c>
      <c r="J234">
        <v>367</v>
      </c>
      <c r="K234">
        <v>4959000</v>
      </c>
      <c r="L234">
        <v>4478000</v>
      </c>
      <c r="M234">
        <v>2620000</v>
      </c>
      <c r="N234">
        <v>2620000</v>
      </c>
      <c r="O234">
        <v>1699000</v>
      </c>
      <c r="P234">
        <v>114000</v>
      </c>
      <c r="Q234">
        <v>222000</v>
      </c>
      <c r="R234">
        <v>191000</v>
      </c>
      <c r="S234">
        <v>308000</v>
      </c>
      <c r="T234">
        <v>482000</v>
      </c>
      <c r="U234">
        <v>248000</v>
      </c>
      <c r="V234">
        <v>134000</v>
      </c>
      <c r="W234">
        <v>159000</v>
      </c>
    </row>
    <row r="235" spans="1:23" x14ac:dyDescent="0.2">
      <c r="A235" t="str">
        <f t="shared" si="3"/>
        <v>2016FORSYTH PUBLIC SCHOOLS</v>
      </c>
      <c r="B235" t="s">
        <v>274</v>
      </c>
      <c r="C235">
        <v>2016</v>
      </c>
      <c r="D235" t="s">
        <v>777</v>
      </c>
      <c r="E235" t="s">
        <v>786</v>
      </c>
      <c r="F235">
        <f>VLOOKUP(A235,Final!$A$2:$J$3387,8,FALSE)</f>
        <v>173682</v>
      </c>
      <c r="G235">
        <f>VLOOKUP(A235,Final!$A$2:$J$3387,9,FALSE)</f>
        <v>113351</v>
      </c>
      <c r="H235">
        <f>VLOOKUP(A235,Final!$A$2:$J$3387,10,FALSE)</f>
        <v>287033</v>
      </c>
      <c r="I235">
        <v>372</v>
      </c>
      <c r="J235">
        <v>372</v>
      </c>
      <c r="K235">
        <v>5046000</v>
      </c>
      <c r="L235">
        <v>4610000</v>
      </c>
      <c r="M235">
        <v>2749000</v>
      </c>
      <c r="N235">
        <v>2749000</v>
      </c>
      <c r="O235">
        <v>1705000</v>
      </c>
      <c r="P235">
        <v>141000</v>
      </c>
      <c r="Q235">
        <v>241000</v>
      </c>
      <c r="R235">
        <v>205000</v>
      </c>
      <c r="S235">
        <v>302000</v>
      </c>
      <c r="T235">
        <v>427000</v>
      </c>
      <c r="U235">
        <v>254000</v>
      </c>
      <c r="V235">
        <v>135000</v>
      </c>
      <c r="W235">
        <v>156000</v>
      </c>
    </row>
    <row r="236" spans="1:23" x14ac:dyDescent="0.2">
      <c r="A236" t="str">
        <f t="shared" si="3"/>
        <v>2017FORSYTH PUBLIC SCHOOLS</v>
      </c>
      <c r="B236" t="s">
        <v>274</v>
      </c>
      <c r="C236">
        <v>2017</v>
      </c>
      <c r="D236" t="s">
        <v>777</v>
      </c>
      <c r="E236" t="s">
        <v>786</v>
      </c>
      <c r="F236">
        <f>VLOOKUP(A236,Final!$A$2:$J$3387,8,FALSE)</f>
        <v>178860</v>
      </c>
      <c r="G236">
        <f>VLOOKUP(A236,Final!$A$2:$J$3387,9,FALSE)</f>
        <v>113547</v>
      </c>
      <c r="H236">
        <f>VLOOKUP(A236,Final!$A$2:$J$3387,10,FALSE)</f>
        <v>292407</v>
      </c>
      <c r="I236">
        <v>369</v>
      </c>
      <c r="J236">
        <v>369</v>
      </c>
      <c r="K236">
        <v>5052000</v>
      </c>
      <c r="L236">
        <v>4621000</v>
      </c>
      <c r="M236">
        <v>2709000</v>
      </c>
      <c r="N236">
        <v>2709000</v>
      </c>
      <c r="O236">
        <v>1742000</v>
      </c>
      <c r="P236">
        <v>84000</v>
      </c>
      <c r="Q236">
        <v>203000</v>
      </c>
      <c r="R236">
        <v>206000</v>
      </c>
      <c r="S236">
        <v>300000</v>
      </c>
      <c r="T236">
        <v>496000</v>
      </c>
      <c r="U236">
        <v>256000</v>
      </c>
      <c r="V236">
        <v>197000</v>
      </c>
      <c r="W236">
        <v>170000</v>
      </c>
    </row>
    <row r="237" spans="1:23" x14ac:dyDescent="0.2">
      <c r="A237" t="str">
        <f t="shared" si="3"/>
        <v>2018FORSYTH PUBLIC SCHOOLS</v>
      </c>
      <c r="B237" t="s">
        <v>274</v>
      </c>
      <c r="C237">
        <v>2018</v>
      </c>
      <c r="D237" t="s">
        <v>777</v>
      </c>
      <c r="E237" t="s">
        <v>786</v>
      </c>
      <c r="F237">
        <f>VLOOKUP(A237,Final!$A$2:$J$3387,8,FALSE)</f>
        <v>174931</v>
      </c>
      <c r="G237">
        <f>VLOOKUP(A237,Final!$A$2:$J$3387,9,FALSE)</f>
        <v>108964</v>
      </c>
      <c r="H237">
        <f>VLOOKUP(A237,Final!$A$2:$J$3387,10,FALSE)</f>
        <v>283895</v>
      </c>
      <c r="I237">
        <v>333</v>
      </c>
      <c r="J237">
        <v>333</v>
      </c>
      <c r="K237">
        <v>4852000</v>
      </c>
      <c r="L237">
        <v>4407000</v>
      </c>
      <c r="M237">
        <v>2757000</v>
      </c>
      <c r="N237">
        <v>2757000</v>
      </c>
      <c r="O237">
        <v>1486000</v>
      </c>
      <c r="P237">
        <v>73000</v>
      </c>
      <c r="Q237">
        <v>231000</v>
      </c>
      <c r="R237">
        <v>199000</v>
      </c>
      <c r="S237">
        <v>303000</v>
      </c>
      <c r="T237">
        <v>371000</v>
      </c>
      <c r="U237">
        <v>208000</v>
      </c>
      <c r="V237">
        <v>101000</v>
      </c>
      <c r="W237">
        <v>164000</v>
      </c>
    </row>
    <row r="238" spans="1:23" x14ac:dyDescent="0.2">
      <c r="A238" t="str">
        <f t="shared" si="3"/>
        <v>2019FORSYTH PUBLIC SCHOOLS</v>
      </c>
      <c r="B238" t="s">
        <v>274</v>
      </c>
      <c r="C238">
        <v>2019</v>
      </c>
      <c r="D238" t="s">
        <v>777</v>
      </c>
      <c r="E238" t="s">
        <v>786</v>
      </c>
      <c r="F238">
        <f>VLOOKUP(A238,Final!$A$2:$J$3387,8,FALSE)</f>
        <v>179343</v>
      </c>
      <c r="G238">
        <f>VLOOKUP(A238,Final!$A$2:$J$3387,9,FALSE)</f>
        <v>108650</v>
      </c>
      <c r="H238">
        <f>VLOOKUP(A238,Final!$A$2:$J$3387,10,FALSE)</f>
        <v>287993</v>
      </c>
      <c r="I238">
        <v>325</v>
      </c>
      <c r="J238">
        <v>325</v>
      </c>
      <c r="K238">
        <v>4563000</v>
      </c>
      <c r="L238">
        <v>4315000</v>
      </c>
      <c r="M238">
        <v>2619000</v>
      </c>
      <c r="N238">
        <v>2619000</v>
      </c>
      <c r="O238">
        <v>1551000</v>
      </c>
      <c r="P238">
        <v>92000</v>
      </c>
      <c r="Q238">
        <v>256000</v>
      </c>
      <c r="R238">
        <v>210000</v>
      </c>
      <c r="S238">
        <v>315000</v>
      </c>
      <c r="T238">
        <v>420000</v>
      </c>
      <c r="U238">
        <v>157000</v>
      </c>
      <c r="V238">
        <v>101000</v>
      </c>
      <c r="W238">
        <v>145000</v>
      </c>
    </row>
    <row r="239" spans="1:23" x14ac:dyDescent="0.2">
      <c r="A239" t="str">
        <f t="shared" si="3"/>
        <v>2020FORSYTH PUBLIC SCHOOLS</v>
      </c>
      <c r="B239" t="s">
        <v>274</v>
      </c>
      <c r="C239">
        <v>2020</v>
      </c>
      <c r="D239" t="s">
        <v>777</v>
      </c>
      <c r="E239" t="s">
        <v>786</v>
      </c>
      <c r="F239">
        <f>VLOOKUP(A239,Final!$A$2:$J$3387,8,FALSE)</f>
        <v>176106</v>
      </c>
      <c r="G239">
        <f>VLOOKUP(A239,Final!$A$2:$J$3387,9,FALSE)</f>
        <v>104062</v>
      </c>
      <c r="H239">
        <f>VLOOKUP(A239,Final!$A$2:$J$3387,10,FALSE)</f>
        <v>280168</v>
      </c>
      <c r="I239">
        <v>313</v>
      </c>
      <c r="J239">
        <v>313</v>
      </c>
      <c r="K239">
        <v>4541000</v>
      </c>
      <c r="L239">
        <v>4220000</v>
      </c>
      <c r="M239">
        <v>2442000</v>
      </c>
      <c r="N239">
        <v>2442000</v>
      </c>
      <c r="O239">
        <v>1627000</v>
      </c>
      <c r="P239">
        <v>96000</v>
      </c>
      <c r="Q239">
        <v>183000</v>
      </c>
      <c r="R239">
        <v>191000</v>
      </c>
      <c r="S239">
        <v>328000</v>
      </c>
      <c r="T239">
        <v>518000</v>
      </c>
      <c r="U239">
        <v>198000</v>
      </c>
      <c r="V239">
        <v>113000</v>
      </c>
      <c r="W239">
        <v>151000</v>
      </c>
    </row>
    <row r="240" spans="1:23" x14ac:dyDescent="0.2">
      <c r="A240" t="str">
        <f t="shared" si="3"/>
        <v>2021FORSYTH PUBLIC SCHOOLS</v>
      </c>
      <c r="B240" t="s">
        <v>274</v>
      </c>
      <c r="C240">
        <v>2021</v>
      </c>
      <c r="D240" t="s">
        <v>777</v>
      </c>
      <c r="E240" t="s">
        <v>786</v>
      </c>
      <c r="F240">
        <f>VLOOKUP(A240,Final!$A$2:$J$3387,8,FALSE)</f>
        <v>191736</v>
      </c>
      <c r="G240">
        <f>VLOOKUP(A240,Final!$A$2:$J$3387,9,FALSE)</f>
        <v>109359</v>
      </c>
      <c r="H240">
        <f>VLOOKUP(A240,Final!$A$2:$J$3387,10,FALSE)</f>
        <v>301095</v>
      </c>
      <c r="I240">
        <v>293</v>
      </c>
      <c r="J240">
        <v>293</v>
      </c>
      <c r="K240">
        <v>5152000</v>
      </c>
      <c r="L240">
        <v>4595000</v>
      </c>
      <c r="M240">
        <v>2763000</v>
      </c>
      <c r="N240">
        <v>2763000</v>
      </c>
      <c r="O240">
        <v>1633000</v>
      </c>
      <c r="P240">
        <v>106000</v>
      </c>
      <c r="Q240">
        <v>201000</v>
      </c>
      <c r="R240">
        <v>175000</v>
      </c>
      <c r="S240">
        <v>321000</v>
      </c>
      <c r="T240">
        <v>505000</v>
      </c>
      <c r="U240">
        <v>209000</v>
      </c>
      <c r="V240">
        <v>116000</v>
      </c>
      <c r="W240">
        <v>199000</v>
      </c>
    </row>
    <row r="241" spans="1:23" x14ac:dyDescent="0.2">
      <c r="A241" t="str">
        <f t="shared" si="3"/>
        <v>2022FORSYTH PUBLIC SCHOOLS</v>
      </c>
      <c r="B241" t="s">
        <v>274</v>
      </c>
      <c r="C241">
        <v>2022</v>
      </c>
      <c r="D241" t="s">
        <v>777</v>
      </c>
      <c r="E241" t="s">
        <v>786</v>
      </c>
      <c r="F241">
        <f>VLOOKUP(A241,Final!$A$2:$J$3387,8,FALSE)</f>
        <v>193692</v>
      </c>
      <c r="G241">
        <f>VLOOKUP(A241,Final!$A$2:$J$3387,9,FALSE)</f>
        <v>106879</v>
      </c>
      <c r="H241">
        <f>VLOOKUP(A241,Final!$A$2:$J$3387,10,FALSE)</f>
        <v>300571</v>
      </c>
      <c r="I241">
        <v>304</v>
      </c>
      <c r="J241">
        <v>304</v>
      </c>
      <c r="K241">
        <v>5134000</v>
      </c>
      <c r="L241">
        <v>4781000</v>
      </c>
      <c r="M241">
        <v>2738000</v>
      </c>
      <c r="N241">
        <v>2738000</v>
      </c>
      <c r="O241">
        <v>1820000</v>
      </c>
      <c r="P241">
        <v>113000</v>
      </c>
      <c r="Q241">
        <v>186000</v>
      </c>
      <c r="R241">
        <v>235000</v>
      </c>
      <c r="S241">
        <v>331000</v>
      </c>
      <c r="T241">
        <v>578000</v>
      </c>
      <c r="U241">
        <v>249000</v>
      </c>
      <c r="V241">
        <v>128000</v>
      </c>
      <c r="W241">
        <v>223000</v>
      </c>
    </row>
    <row r="242" spans="1:23" x14ac:dyDescent="0.2">
      <c r="A242" t="str">
        <f t="shared" si="3"/>
        <v>2015FORT BENTON PUBLIC SCHOOLS</v>
      </c>
      <c r="B242" t="s">
        <v>44</v>
      </c>
      <c r="C242">
        <v>2015</v>
      </c>
      <c r="D242" t="s">
        <v>777</v>
      </c>
      <c r="E242" t="s">
        <v>786</v>
      </c>
      <c r="F242">
        <f>VLOOKUP(A242,Final!$A$2:$J$3387,8,FALSE)</f>
        <v>124951</v>
      </c>
      <c r="G242">
        <f>VLOOKUP(A242,Final!$A$2:$J$3387,9,FALSE)</f>
        <v>84135</v>
      </c>
      <c r="H242">
        <f>VLOOKUP(A242,Final!$A$2:$J$3387,10,FALSE)</f>
        <v>209086</v>
      </c>
      <c r="I242">
        <v>278</v>
      </c>
      <c r="J242">
        <v>278</v>
      </c>
      <c r="K242">
        <v>3985000</v>
      </c>
      <c r="L242">
        <v>3923000</v>
      </c>
      <c r="M242">
        <v>2067000</v>
      </c>
      <c r="N242">
        <v>2067000</v>
      </c>
      <c r="O242">
        <v>1731000</v>
      </c>
      <c r="P242">
        <v>85000</v>
      </c>
      <c r="Q242">
        <v>65000</v>
      </c>
      <c r="R242">
        <v>334000</v>
      </c>
      <c r="S242">
        <v>160000</v>
      </c>
      <c r="T242">
        <v>509000</v>
      </c>
      <c r="U242">
        <v>378000</v>
      </c>
      <c r="V242">
        <v>200000</v>
      </c>
      <c r="W242">
        <v>125000</v>
      </c>
    </row>
    <row r="243" spans="1:23" x14ac:dyDescent="0.2">
      <c r="A243" t="str">
        <f t="shared" si="3"/>
        <v>2016FORT BENTON PUBLIC SCHOOLS</v>
      </c>
      <c r="B243" t="s">
        <v>44</v>
      </c>
      <c r="C243">
        <v>2016</v>
      </c>
      <c r="D243" t="s">
        <v>777</v>
      </c>
      <c r="E243" t="s">
        <v>786</v>
      </c>
      <c r="F243">
        <f>VLOOKUP(A243,Final!$A$2:$J$3387,8,FALSE)</f>
        <v>136756</v>
      </c>
      <c r="G243">
        <f>VLOOKUP(A243,Final!$A$2:$J$3387,9,FALSE)</f>
        <v>89296</v>
      </c>
      <c r="H243">
        <f>VLOOKUP(A243,Final!$A$2:$J$3387,10,FALSE)</f>
        <v>226052</v>
      </c>
      <c r="I243">
        <v>273</v>
      </c>
      <c r="J243">
        <v>273</v>
      </c>
      <c r="K243">
        <v>4308000</v>
      </c>
      <c r="L243">
        <v>4076000</v>
      </c>
      <c r="M243">
        <v>2256000</v>
      </c>
      <c r="N243">
        <v>2256000</v>
      </c>
      <c r="O243">
        <v>1679000</v>
      </c>
      <c r="P243">
        <v>91000</v>
      </c>
      <c r="Q243">
        <v>74000</v>
      </c>
      <c r="R243">
        <v>310000</v>
      </c>
      <c r="S243">
        <v>200000</v>
      </c>
      <c r="T243">
        <v>431000</v>
      </c>
      <c r="U243">
        <v>383000</v>
      </c>
      <c r="V243">
        <v>190000</v>
      </c>
      <c r="W243">
        <v>141000</v>
      </c>
    </row>
    <row r="244" spans="1:23" x14ac:dyDescent="0.2">
      <c r="A244" t="str">
        <f t="shared" si="3"/>
        <v>2017FORT BENTON PUBLIC SCHOOLS</v>
      </c>
      <c r="B244" t="s">
        <v>44</v>
      </c>
      <c r="C244">
        <v>2017</v>
      </c>
      <c r="D244" t="s">
        <v>777</v>
      </c>
      <c r="E244" t="s">
        <v>786</v>
      </c>
      <c r="F244">
        <f>VLOOKUP(A244,Final!$A$2:$J$3387,8,FALSE)</f>
        <v>139851</v>
      </c>
      <c r="G244">
        <f>VLOOKUP(A244,Final!$A$2:$J$3387,9,FALSE)</f>
        <v>88786</v>
      </c>
      <c r="H244">
        <f>VLOOKUP(A244,Final!$A$2:$J$3387,10,FALSE)</f>
        <v>228637</v>
      </c>
      <c r="I244">
        <v>284</v>
      </c>
      <c r="J244">
        <v>284</v>
      </c>
      <c r="K244">
        <v>4270000</v>
      </c>
      <c r="L244">
        <v>4030000</v>
      </c>
      <c r="M244">
        <v>2263000</v>
      </c>
      <c r="N244">
        <v>2263000</v>
      </c>
      <c r="O244">
        <v>1633000</v>
      </c>
      <c r="P244">
        <v>95000</v>
      </c>
      <c r="Q244">
        <v>94000</v>
      </c>
      <c r="R244">
        <v>266000</v>
      </c>
      <c r="S244">
        <v>163000</v>
      </c>
      <c r="T244">
        <v>431000</v>
      </c>
      <c r="U244">
        <v>376000</v>
      </c>
      <c r="V244">
        <v>208000</v>
      </c>
      <c r="W244">
        <v>134000</v>
      </c>
    </row>
    <row r="245" spans="1:23" x14ac:dyDescent="0.2">
      <c r="A245" t="str">
        <f t="shared" si="3"/>
        <v>2018FORT BENTON PUBLIC SCHOOLS</v>
      </c>
      <c r="B245" t="s">
        <v>44</v>
      </c>
      <c r="C245">
        <v>2018</v>
      </c>
      <c r="D245" t="s">
        <v>777</v>
      </c>
      <c r="E245" t="s">
        <v>786</v>
      </c>
      <c r="F245">
        <f>VLOOKUP(A245,Final!$A$2:$J$3387,8,FALSE)</f>
        <v>141118</v>
      </c>
      <c r="G245">
        <f>VLOOKUP(A245,Final!$A$2:$J$3387,9,FALSE)</f>
        <v>87967</v>
      </c>
      <c r="H245">
        <f>VLOOKUP(A245,Final!$A$2:$J$3387,10,FALSE)</f>
        <v>229085</v>
      </c>
      <c r="I245">
        <v>315</v>
      </c>
      <c r="J245">
        <v>315</v>
      </c>
      <c r="K245">
        <v>4234000</v>
      </c>
      <c r="L245">
        <v>3989000</v>
      </c>
      <c r="M245">
        <v>2262000</v>
      </c>
      <c r="N245">
        <v>2262000</v>
      </c>
      <c r="O245">
        <v>1578000</v>
      </c>
      <c r="P245">
        <v>100000</v>
      </c>
      <c r="Q245">
        <v>112000</v>
      </c>
      <c r="R245">
        <v>174000</v>
      </c>
      <c r="S245">
        <v>221000</v>
      </c>
      <c r="T245">
        <v>364000</v>
      </c>
      <c r="U245">
        <v>374000</v>
      </c>
      <c r="V245">
        <v>233000</v>
      </c>
      <c r="W245">
        <v>149000</v>
      </c>
    </row>
    <row r="246" spans="1:23" x14ac:dyDescent="0.2">
      <c r="A246" t="str">
        <f t="shared" si="3"/>
        <v>2019FORT BENTON PUBLIC SCHOOLS</v>
      </c>
      <c r="B246" t="s">
        <v>44</v>
      </c>
      <c r="C246">
        <v>2019</v>
      </c>
      <c r="D246" t="s">
        <v>777</v>
      </c>
      <c r="E246" t="s">
        <v>786</v>
      </c>
      <c r="F246">
        <f>VLOOKUP(A246,Final!$A$2:$J$3387,8,FALSE)</f>
        <v>141528</v>
      </c>
      <c r="G246">
        <f>VLOOKUP(A246,Final!$A$2:$J$3387,9,FALSE)</f>
        <v>85757</v>
      </c>
      <c r="H246">
        <f>VLOOKUP(A246,Final!$A$2:$J$3387,10,FALSE)</f>
        <v>227285</v>
      </c>
      <c r="I246">
        <v>327</v>
      </c>
      <c r="J246">
        <v>327</v>
      </c>
      <c r="K246">
        <v>4314000</v>
      </c>
      <c r="L246">
        <v>3972000</v>
      </c>
      <c r="M246">
        <v>2267000</v>
      </c>
      <c r="N246">
        <v>2267000</v>
      </c>
      <c r="O246">
        <v>1561000</v>
      </c>
      <c r="P246">
        <v>46000</v>
      </c>
      <c r="Q246">
        <v>123000</v>
      </c>
      <c r="R246">
        <v>182000</v>
      </c>
      <c r="S246">
        <v>220000</v>
      </c>
      <c r="T246">
        <v>409000</v>
      </c>
      <c r="U246">
        <v>411000</v>
      </c>
      <c r="V246">
        <v>170000</v>
      </c>
      <c r="W246">
        <v>144000</v>
      </c>
    </row>
    <row r="247" spans="1:23" x14ac:dyDescent="0.2">
      <c r="A247" t="str">
        <f t="shared" si="3"/>
        <v>2020FORT BENTON PUBLIC SCHOOLS</v>
      </c>
      <c r="B247" t="s">
        <v>44</v>
      </c>
      <c r="C247">
        <v>2020</v>
      </c>
      <c r="D247" t="s">
        <v>777</v>
      </c>
      <c r="E247" t="s">
        <v>786</v>
      </c>
      <c r="F247">
        <f>VLOOKUP(A247,Final!$A$2:$J$3387,8,FALSE)</f>
        <v>146780</v>
      </c>
      <c r="G247">
        <f>VLOOKUP(A247,Final!$A$2:$J$3387,9,FALSE)</f>
        <v>86718</v>
      </c>
      <c r="H247">
        <f>VLOOKUP(A247,Final!$A$2:$J$3387,10,FALSE)</f>
        <v>233498</v>
      </c>
      <c r="I247">
        <v>317</v>
      </c>
      <c r="J247">
        <v>317</v>
      </c>
      <c r="K247">
        <v>4444000</v>
      </c>
      <c r="L247">
        <v>4123000</v>
      </c>
      <c r="M247">
        <v>2266000</v>
      </c>
      <c r="N247">
        <v>2266000</v>
      </c>
      <c r="O247">
        <v>1710000</v>
      </c>
      <c r="P247">
        <v>51000</v>
      </c>
      <c r="Q247">
        <v>143000</v>
      </c>
      <c r="R247">
        <v>159000</v>
      </c>
      <c r="S247">
        <v>285000</v>
      </c>
      <c r="T247">
        <v>448000</v>
      </c>
      <c r="U247">
        <v>362000</v>
      </c>
      <c r="V247">
        <v>262000</v>
      </c>
      <c r="W247">
        <v>147000</v>
      </c>
    </row>
    <row r="248" spans="1:23" x14ac:dyDescent="0.2">
      <c r="A248" t="str">
        <f t="shared" si="3"/>
        <v>2021FORT BENTON PUBLIC SCHOOLS</v>
      </c>
      <c r="B248" t="s">
        <v>44</v>
      </c>
      <c r="C248">
        <v>2021</v>
      </c>
      <c r="D248" t="s">
        <v>777</v>
      </c>
      <c r="E248" t="s">
        <v>786</v>
      </c>
      <c r="F248">
        <f>VLOOKUP(A248,Final!$A$2:$J$3387,8,FALSE)</f>
        <v>155983</v>
      </c>
      <c r="G248">
        <f>VLOOKUP(A248,Final!$A$2:$J$3387,9,FALSE)</f>
        <v>88958</v>
      </c>
      <c r="H248">
        <f>VLOOKUP(A248,Final!$A$2:$J$3387,10,FALSE)</f>
        <v>244941</v>
      </c>
      <c r="I248">
        <v>319</v>
      </c>
      <c r="J248">
        <v>319</v>
      </c>
      <c r="K248">
        <v>5136000</v>
      </c>
      <c r="L248">
        <v>4482000</v>
      </c>
      <c r="M248">
        <v>2587000</v>
      </c>
      <c r="N248">
        <v>2587000</v>
      </c>
      <c r="O248">
        <v>1735000</v>
      </c>
      <c r="P248">
        <v>54000</v>
      </c>
      <c r="Q248">
        <v>121000</v>
      </c>
      <c r="R248">
        <v>205000</v>
      </c>
      <c r="S248">
        <v>254000</v>
      </c>
      <c r="T248">
        <v>499000</v>
      </c>
      <c r="U248">
        <v>378000</v>
      </c>
      <c r="V248">
        <v>224000</v>
      </c>
      <c r="W248">
        <v>160000</v>
      </c>
    </row>
    <row r="249" spans="1:23" x14ac:dyDescent="0.2">
      <c r="A249" t="str">
        <f t="shared" si="3"/>
        <v>2022FORT BENTON PUBLIC SCHOOLS</v>
      </c>
      <c r="B249" t="s">
        <v>44</v>
      </c>
      <c r="C249">
        <v>2022</v>
      </c>
      <c r="D249" t="s">
        <v>777</v>
      </c>
      <c r="E249" t="s">
        <v>786</v>
      </c>
      <c r="F249">
        <f>VLOOKUP(A249,Final!$A$2:$J$3387,8,FALSE)</f>
        <v>166577</v>
      </c>
      <c r="G249">
        <f>VLOOKUP(A249,Final!$A$2:$J$3387,9,FALSE)</f>
        <v>91899</v>
      </c>
      <c r="H249">
        <f>VLOOKUP(A249,Final!$A$2:$J$3387,10,FALSE)</f>
        <v>258476</v>
      </c>
      <c r="I249">
        <v>338</v>
      </c>
      <c r="J249">
        <v>338</v>
      </c>
      <c r="K249">
        <v>5344000</v>
      </c>
      <c r="L249">
        <v>4776000</v>
      </c>
      <c r="M249">
        <v>2674000</v>
      </c>
      <c r="N249">
        <v>2674000</v>
      </c>
      <c r="O249">
        <v>1950000</v>
      </c>
      <c r="P249">
        <v>32000</v>
      </c>
      <c r="Q249">
        <v>138000</v>
      </c>
      <c r="R249">
        <v>234000</v>
      </c>
      <c r="S249">
        <v>217000</v>
      </c>
      <c r="T249">
        <v>590000</v>
      </c>
      <c r="U249">
        <v>499000</v>
      </c>
      <c r="V249">
        <v>240000</v>
      </c>
      <c r="W249">
        <v>152000</v>
      </c>
    </row>
    <row r="250" spans="1:23" x14ac:dyDescent="0.2">
      <c r="A250" t="str">
        <f t="shared" si="3"/>
        <v>2015FRAZER PUBLIC SCHOOLS</v>
      </c>
      <c r="B250" t="s">
        <v>321</v>
      </c>
      <c r="C250">
        <v>2015</v>
      </c>
      <c r="D250" t="s">
        <v>777</v>
      </c>
      <c r="E250" t="s">
        <v>786</v>
      </c>
      <c r="F250">
        <f>VLOOKUP(A250,Final!$A$2:$J$3387,8,FALSE)</f>
        <v>102436</v>
      </c>
      <c r="G250">
        <f>VLOOKUP(A250,Final!$A$2:$J$3387,9,FALSE)</f>
        <v>69064</v>
      </c>
      <c r="H250">
        <f>VLOOKUP(A250,Final!$A$2:$J$3387,10,FALSE)</f>
        <v>171500</v>
      </c>
      <c r="I250">
        <v>141</v>
      </c>
      <c r="J250">
        <v>141</v>
      </c>
      <c r="K250">
        <v>3826000</v>
      </c>
      <c r="L250">
        <v>3459000</v>
      </c>
      <c r="M250">
        <v>1782000</v>
      </c>
      <c r="N250">
        <v>1782000</v>
      </c>
      <c r="O250">
        <v>1435000</v>
      </c>
      <c r="P250">
        <v>144000</v>
      </c>
      <c r="Q250">
        <v>146000</v>
      </c>
      <c r="R250">
        <v>339000</v>
      </c>
      <c r="S250">
        <v>73000</v>
      </c>
      <c r="T250">
        <v>534000</v>
      </c>
      <c r="U250">
        <v>199000</v>
      </c>
      <c r="V250">
        <v>0</v>
      </c>
      <c r="W250">
        <v>242000</v>
      </c>
    </row>
    <row r="251" spans="1:23" x14ac:dyDescent="0.2">
      <c r="A251" t="str">
        <f t="shared" si="3"/>
        <v>2016FRAZER PUBLIC SCHOOLS</v>
      </c>
      <c r="B251" t="s">
        <v>321</v>
      </c>
      <c r="C251">
        <v>2016</v>
      </c>
      <c r="D251" t="s">
        <v>777</v>
      </c>
      <c r="E251" t="s">
        <v>786</v>
      </c>
      <c r="F251">
        <f>VLOOKUP(A251,Final!$A$2:$J$3387,8,FALSE)</f>
        <v>110325</v>
      </c>
      <c r="G251">
        <f>VLOOKUP(A251,Final!$A$2:$J$3387,9,FALSE)</f>
        <v>72078</v>
      </c>
      <c r="H251">
        <f>VLOOKUP(A251,Final!$A$2:$J$3387,10,FALSE)</f>
        <v>182403</v>
      </c>
      <c r="I251">
        <v>151</v>
      </c>
      <c r="J251">
        <v>151</v>
      </c>
      <c r="K251">
        <v>3756000</v>
      </c>
      <c r="L251">
        <v>3415000</v>
      </c>
      <c r="M251">
        <v>1830000</v>
      </c>
      <c r="N251">
        <v>1830000</v>
      </c>
      <c r="O251">
        <v>1343000</v>
      </c>
      <c r="P251">
        <v>136000</v>
      </c>
      <c r="Q251">
        <v>67000</v>
      </c>
      <c r="R251">
        <v>334000</v>
      </c>
      <c r="S251">
        <v>131000</v>
      </c>
      <c r="T251">
        <v>539000</v>
      </c>
      <c r="U251">
        <v>129000</v>
      </c>
      <c r="V251">
        <v>7000</v>
      </c>
      <c r="W251">
        <v>242000</v>
      </c>
    </row>
    <row r="252" spans="1:23" x14ac:dyDescent="0.2">
      <c r="A252" t="str">
        <f t="shared" si="3"/>
        <v>2017FRAZER PUBLIC SCHOOLS</v>
      </c>
      <c r="B252" t="s">
        <v>321</v>
      </c>
      <c r="C252">
        <v>2017</v>
      </c>
      <c r="D252" t="s">
        <v>777</v>
      </c>
      <c r="E252" t="s">
        <v>786</v>
      </c>
      <c r="F252">
        <f>VLOOKUP(A252,Final!$A$2:$J$3387,8,FALSE)</f>
        <v>121564</v>
      </c>
      <c r="G252">
        <f>VLOOKUP(A252,Final!$A$2:$J$3387,9,FALSE)</f>
        <v>77178</v>
      </c>
      <c r="H252">
        <f>VLOOKUP(A252,Final!$A$2:$J$3387,10,FALSE)</f>
        <v>198742</v>
      </c>
      <c r="I252">
        <v>149</v>
      </c>
      <c r="J252">
        <v>149</v>
      </c>
      <c r="K252">
        <v>4119000</v>
      </c>
      <c r="L252">
        <v>3733000</v>
      </c>
      <c r="M252">
        <v>2058000</v>
      </c>
      <c r="N252">
        <v>2058000</v>
      </c>
      <c r="O252">
        <v>1426000</v>
      </c>
      <c r="P252">
        <v>139000</v>
      </c>
      <c r="Q252">
        <v>4000</v>
      </c>
      <c r="R252">
        <v>432000</v>
      </c>
      <c r="S252">
        <v>175000</v>
      </c>
      <c r="T252">
        <v>576000</v>
      </c>
      <c r="U252">
        <v>100000</v>
      </c>
      <c r="V252">
        <v>0</v>
      </c>
      <c r="W252">
        <v>249000</v>
      </c>
    </row>
    <row r="253" spans="1:23" x14ac:dyDescent="0.2">
      <c r="A253" t="str">
        <f t="shared" si="3"/>
        <v>2018FRAZER PUBLIC SCHOOLS</v>
      </c>
      <c r="B253" t="s">
        <v>321</v>
      </c>
      <c r="C253">
        <v>2018</v>
      </c>
      <c r="D253" t="s">
        <v>777</v>
      </c>
      <c r="E253" t="s">
        <v>786</v>
      </c>
      <c r="F253">
        <f>VLOOKUP(A253,Final!$A$2:$J$3387,8,FALSE)</f>
        <v>115444</v>
      </c>
      <c r="G253">
        <f>VLOOKUP(A253,Final!$A$2:$J$3387,9,FALSE)</f>
        <v>72024</v>
      </c>
      <c r="H253">
        <f>VLOOKUP(A253,Final!$A$2:$J$3387,10,FALSE)</f>
        <v>187468</v>
      </c>
      <c r="I253">
        <v>139</v>
      </c>
      <c r="J253">
        <v>139</v>
      </c>
      <c r="K253">
        <v>3555000</v>
      </c>
      <c r="L253">
        <v>3474000</v>
      </c>
      <c r="M253">
        <v>1821000</v>
      </c>
      <c r="N253">
        <v>1821000</v>
      </c>
      <c r="O253">
        <v>1399000</v>
      </c>
      <c r="P253">
        <v>101000</v>
      </c>
      <c r="Q253">
        <v>68000</v>
      </c>
      <c r="R253">
        <v>431000</v>
      </c>
      <c r="S253">
        <v>166000</v>
      </c>
      <c r="T253">
        <v>527000</v>
      </c>
      <c r="U253">
        <v>106000</v>
      </c>
      <c r="V253">
        <v>0</v>
      </c>
      <c r="W253">
        <v>254000</v>
      </c>
    </row>
    <row r="254" spans="1:23" x14ac:dyDescent="0.2">
      <c r="A254" t="str">
        <f t="shared" si="3"/>
        <v>2019FRAZER PUBLIC SCHOOLS</v>
      </c>
      <c r="B254" t="s">
        <v>321</v>
      </c>
      <c r="C254">
        <v>2019</v>
      </c>
      <c r="D254" t="s">
        <v>777</v>
      </c>
      <c r="E254" t="s">
        <v>786</v>
      </c>
      <c r="F254">
        <f>VLOOKUP(A254,Final!$A$2:$J$3387,8,FALSE)</f>
        <v>100518</v>
      </c>
      <c r="G254">
        <f>VLOOKUP(A254,Final!$A$2:$J$3387,9,FALSE)</f>
        <v>60931</v>
      </c>
      <c r="H254">
        <f>VLOOKUP(A254,Final!$A$2:$J$3387,10,FALSE)</f>
        <v>161449</v>
      </c>
      <c r="I254">
        <v>118</v>
      </c>
      <c r="J254">
        <v>118</v>
      </c>
      <c r="K254">
        <v>3714000</v>
      </c>
      <c r="L254">
        <v>3322000</v>
      </c>
      <c r="M254">
        <v>1741000</v>
      </c>
      <c r="N254">
        <v>1741000</v>
      </c>
      <c r="O254">
        <v>1292000</v>
      </c>
      <c r="P254">
        <v>50000</v>
      </c>
      <c r="Q254">
        <v>75000</v>
      </c>
      <c r="R254">
        <v>408000</v>
      </c>
      <c r="S254">
        <v>118000</v>
      </c>
      <c r="T254">
        <v>531000</v>
      </c>
      <c r="U254">
        <v>110000</v>
      </c>
      <c r="V254">
        <v>0</v>
      </c>
      <c r="W254">
        <v>289000</v>
      </c>
    </row>
    <row r="255" spans="1:23" x14ac:dyDescent="0.2">
      <c r="A255" t="str">
        <f t="shared" si="3"/>
        <v>2020FRAZER PUBLIC SCHOOLS</v>
      </c>
      <c r="B255" t="s">
        <v>321</v>
      </c>
      <c r="C255">
        <v>2020</v>
      </c>
      <c r="D255" t="s">
        <v>777</v>
      </c>
      <c r="E255" t="s">
        <v>786</v>
      </c>
      <c r="F255">
        <f>VLOOKUP(A255,Final!$A$2:$J$3387,8,FALSE)</f>
        <v>106709</v>
      </c>
      <c r="G255">
        <f>VLOOKUP(A255,Final!$A$2:$J$3387,9,FALSE)</f>
        <v>63020</v>
      </c>
      <c r="H255">
        <f>VLOOKUP(A255,Final!$A$2:$J$3387,10,FALSE)</f>
        <v>169729</v>
      </c>
      <c r="I255">
        <v>111</v>
      </c>
      <c r="J255">
        <v>111</v>
      </c>
      <c r="K255">
        <v>3656000</v>
      </c>
      <c r="L255">
        <v>3509000</v>
      </c>
      <c r="M255">
        <v>1918000</v>
      </c>
      <c r="N255">
        <v>1918000</v>
      </c>
      <c r="O255">
        <v>1253000</v>
      </c>
      <c r="P255">
        <v>0</v>
      </c>
      <c r="Q255">
        <v>73000</v>
      </c>
      <c r="R255">
        <v>403000</v>
      </c>
      <c r="S255">
        <v>164000</v>
      </c>
      <c r="T255">
        <v>512000</v>
      </c>
      <c r="U255">
        <v>101000</v>
      </c>
      <c r="V255">
        <v>0</v>
      </c>
      <c r="W255">
        <v>338000</v>
      </c>
    </row>
    <row r="256" spans="1:23" x14ac:dyDescent="0.2">
      <c r="A256" t="str">
        <f t="shared" si="3"/>
        <v>2021FRAZER PUBLIC SCHOOLS</v>
      </c>
      <c r="B256" t="s">
        <v>321</v>
      </c>
      <c r="C256">
        <v>2021</v>
      </c>
      <c r="D256" t="s">
        <v>777</v>
      </c>
      <c r="E256" t="s">
        <v>786</v>
      </c>
      <c r="F256">
        <f>VLOOKUP(A256,Final!$A$2:$J$3387,8,FALSE)</f>
        <v>97380</v>
      </c>
      <c r="G256">
        <f>VLOOKUP(A256,Final!$A$2:$J$3387,9,FALSE)</f>
        <v>55517</v>
      </c>
      <c r="H256">
        <f>VLOOKUP(A256,Final!$A$2:$J$3387,10,FALSE)</f>
        <v>152897</v>
      </c>
      <c r="I256">
        <v>105</v>
      </c>
      <c r="J256">
        <v>105</v>
      </c>
      <c r="K256">
        <v>3505000</v>
      </c>
      <c r="L256">
        <v>3374000</v>
      </c>
      <c r="M256">
        <v>2046000</v>
      </c>
      <c r="N256">
        <v>2046000</v>
      </c>
      <c r="O256">
        <v>1003000</v>
      </c>
      <c r="P256">
        <v>0</v>
      </c>
      <c r="Q256">
        <v>32000</v>
      </c>
      <c r="R256">
        <v>338000</v>
      </c>
      <c r="S256">
        <v>105000</v>
      </c>
      <c r="T256">
        <v>509000</v>
      </c>
      <c r="U256">
        <v>19000</v>
      </c>
      <c r="V256">
        <v>0</v>
      </c>
      <c r="W256">
        <v>325000</v>
      </c>
    </row>
    <row r="257" spans="1:23" x14ac:dyDescent="0.2">
      <c r="A257" t="str">
        <f t="shared" si="3"/>
        <v>2022FRAZER PUBLIC SCHOOLS</v>
      </c>
      <c r="B257" t="s">
        <v>321</v>
      </c>
      <c r="C257">
        <v>2022</v>
      </c>
      <c r="D257" t="s">
        <v>777</v>
      </c>
      <c r="E257" t="s">
        <v>786</v>
      </c>
      <c r="F257">
        <f>VLOOKUP(A257,Final!$A$2:$J$3387,8,FALSE)</f>
        <v>123785</v>
      </c>
      <c r="G257">
        <f>VLOOKUP(A257,Final!$A$2:$J$3387,9,FALSE)</f>
        <v>68258</v>
      </c>
      <c r="H257">
        <f>VLOOKUP(A257,Final!$A$2:$J$3387,10,FALSE)</f>
        <v>192043</v>
      </c>
      <c r="I257">
        <v>107</v>
      </c>
      <c r="J257">
        <v>107</v>
      </c>
      <c r="K257">
        <v>4255000</v>
      </c>
      <c r="L257">
        <v>3659000</v>
      </c>
      <c r="M257">
        <v>1988000</v>
      </c>
      <c r="N257">
        <v>1988000</v>
      </c>
      <c r="O257">
        <v>1422000</v>
      </c>
      <c r="P257">
        <v>95000</v>
      </c>
      <c r="Q257">
        <v>44000</v>
      </c>
      <c r="R257">
        <v>380000</v>
      </c>
      <c r="S257">
        <v>156000</v>
      </c>
      <c r="T257">
        <v>590000</v>
      </c>
      <c r="U257">
        <v>79000</v>
      </c>
      <c r="V257">
        <v>78000</v>
      </c>
      <c r="W257">
        <v>249000</v>
      </c>
    </row>
    <row r="258" spans="1:23" x14ac:dyDescent="0.2">
      <c r="A258" t="str">
        <f t="shared" si="3"/>
        <v>2015FROID PUBLIC SCHOOLS</v>
      </c>
      <c r="B258" t="s">
        <v>272</v>
      </c>
      <c r="C258">
        <v>2015</v>
      </c>
      <c r="D258" t="s">
        <v>777</v>
      </c>
      <c r="E258" t="s">
        <v>786</v>
      </c>
      <c r="F258">
        <f>VLOOKUP(A258,Final!$A$2:$J$3387,8,FALSE)</f>
        <v>60017</v>
      </c>
      <c r="G258">
        <f>VLOOKUP(A258,Final!$A$2:$J$3387,9,FALSE)</f>
        <v>40670</v>
      </c>
      <c r="H258">
        <f>VLOOKUP(A258,Final!$A$2:$J$3387,10,FALSE)</f>
        <v>100687</v>
      </c>
      <c r="I258">
        <v>105</v>
      </c>
      <c r="J258">
        <v>105</v>
      </c>
      <c r="K258">
        <v>2349000</v>
      </c>
      <c r="L258">
        <v>2291000</v>
      </c>
      <c r="M258">
        <v>1021000</v>
      </c>
      <c r="N258">
        <v>1021000</v>
      </c>
      <c r="O258">
        <v>1183000</v>
      </c>
      <c r="P258">
        <v>0</v>
      </c>
      <c r="Q258">
        <v>52000</v>
      </c>
      <c r="R258">
        <v>143000</v>
      </c>
      <c r="S258">
        <v>73000</v>
      </c>
      <c r="T258">
        <v>731000</v>
      </c>
      <c r="U258">
        <v>131000</v>
      </c>
      <c r="V258">
        <v>53000</v>
      </c>
      <c r="W258">
        <v>87000</v>
      </c>
    </row>
    <row r="259" spans="1:23" x14ac:dyDescent="0.2">
      <c r="A259" t="str">
        <f t="shared" ref="A259:A322" si="4">C259&amp;B259</f>
        <v>2016FROID PUBLIC SCHOOLS</v>
      </c>
      <c r="B259" t="s">
        <v>272</v>
      </c>
      <c r="C259">
        <v>2016</v>
      </c>
      <c r="D259" t="s">
        <v>777</v>
      </c>
      <c r="E259" t="s">
        <v>786</v>
      </c>
      <c r="F259">
        <f>VLOOKUP(A259,Final!$A$2:$J$3387,8,FALSE)</f>
        <v>68113</v>
      </c>
      <c r="G259">
        <f>VLOOKUP(A259,Final!$A$2:$J$3387,9,FALSE)</f>
        <v>44580</v>
      </c>
      <c r="H259">
        <f>VLOOKUP(A259,Final!$A$2:$J$3387,10,FALSE)</f>
        <v>112693</v>
      </c>
      <c r="I259">
        <v>106</v>
      </c>
      <c r="J259">
        <v>106</v>
      </c>
      <c r="K259">
        <v>2055000</v>
      </c>
      <c r="L259">
        <v>2047000</v>
      </c>
      <c r="M259">
        <v>1144000</v>
      </c>
      <c r="N259">
        <v>1144000</v>
      </c>
      <c r="O259">
        <v>806000</v>
      </c>
      <c r="P259">
        <v>0</v>
      </c>
      <c r="Q259">
        <v>58000</v>
      </c>
      <c r="R259">
        <v>170000</v>
      </c>
      <c r="S259">
        <v>77000</v>
      </c>
      <c r="T259">
        <v>316000</v>
      </c>
      <c r="U259">
        <v>134000</v>
      </c>
      <c r="V259">
        <v>51000</v>
      </c>
      <c r="W259">
        <v>97000</v>
      </c>
    </row>
    <row r="260" spans="1:23" x14ac:dyDescent="0.2">
      <c r="A260" t="str">
        <f t="shared" si="4"/>
        <v>2017FROID PUBLIC SCHOOLS</v>
      </c>
      <c r="B260" t="s">
        <v>272</v>
      </c>
      <c r="C260">
        <v>2017</v>
      </c>
      <c r="D260" t="s">
        <v>777</v>
      </c>
      <c r="E260" t="s">
        <v>786</v>
      </c>
      <c r="F260">
        <f>VLOOKUP(A260,Final!$A$2:$J$3387,8,FALSE)</f>
        <v>65578</v>
      </c>
      <c r="G260">
        <f>VLOOKUP(A260,Final!$A$2:$J$3387,9,FALSE)</f>
        <v>41641</v>
      </c>
      <c r="H260">
        <f>VLOOKUP(A260,Final!$A$2:$J$3387,10,FALSE)</f>
        <v>107219</v>
      </c>
      <c r="I260">
        <v>120</v>
      </c>
      <c r="J260">
        <v>120</v>
      </c>
      <c r="K260">
        <v>2633000</v>
      </c>
      <c r="L260">
        <v>2190000</v>
      </c>
      <c r="M260">
        <v>1142000</v>
      </c>
      <c r="N260">
        <v>1142000</v>
      </c>
      <c r="O260">
        <v>957000</v>
      </c>
      <c r="P260">
        <v>0</v>
      </c>
      <c r="Q260">
        <v>57000</v>
      </c>
      <c r="R260">
        <v>114000</v>
      </c>
      <c r="S260">
        <v>50000</v>
      </c>
      <c r="T260">
        <v>536000</v>
      </c>
      <c r="U260">
        <v>148000</v>
      </c>
      <c r="V260">
        <v>52000</v>
      </c>
      <c r="W260">
        <v>91000</v>
      </c>
    </row>
    <row r="261" spans="1:23" x14ac:dyDescent="0.2">
      <c r="A261" t="str">
        <f t="shared" si="4"/>
        <v>2018FROID PUBLIC SCHOOLS</v>
      </c>
      <c r="B261" t="s">
        <v>272</v>
      </c>
      <c r="C261">
        <v>2018</v>
      </c>
      <c r="D261" t="s">
        <v>777</v>
      </c>
      <c r="E261" t="s">
        <v>786</v>
      </c>
      <c r="F261">
        <f>VLOOKUP(A261,Final!$A$2:$J$3387,8,FALSE)</f>
        <v>77032</v>
      </c>
      <c r="G261">
        <f>VLOOKUP(A261,Final!$A$2:$J$3387,9,FALSE)</f>
        <v>48170</v>
      </c>
      <c r="H261">
        <f>VLOOKUP(A261,Final!$A$2:$J$3387,10,FALSE)</f>
        <v>125202</v>
      </c>
      <c r="I261">
        <v>114</v>
      </c>
      <c r="J261">
        <v>114</v>
      </c>
      <c r="K261">
        <v>2199000</v>
      </c>
      <c r="L261">
        <v>2185000</v>
      </c>
      <c r="M261">
        <v>1251000</v>
      </c>
      <c r="N261">
        <v>1251000</v>
      </c>
      <c r="O261">
        <v>836000</v>
      </c>
      <c r="P261">
        <v>0</v>
      </c>
      <c r="Q261">
        <v>68000</v>
      </c>
      <c r="R261">
        <v>126000</v>
      </c>
      <c r="S261">
        <v>50000</v>
      </c>
      <c r="T261">
        <v>376000</v>
      </c>
      <c r="U261">
        <v>161000</v>
      </c>
      <c r="V261">
        <v>55000</v>
      </c>
      <c r="W261">
        <v>98000</v>
      </c>
    </row>
    <row r="262" spans="1:23" x14ac:dyDescent="0.2">
      <c r="A262" t="str">
        <f t="shared" si="4"/>
        <v>2019FROID PUBLIC SCHOOLS</v>
      </c>
      <c r="B262" t="s">
        <v>272</v>
      </c>
      <c r="C262">
        <v>2019</v>
      </c>
      <c r="D262" t="s">
        <v>777</v>
      </c>
      <c r="E262" t="s">
        <v>786</v>
      </c>
      <c r="F262">
        <f>VLOOKUP(A262,Final!$A$2:$J$3387,8,FALSE)</f>
        <v>84206</v>
      </c>
      <c r="G262">
        <f>VLOOKUP(A262,Final!$A$2:$J$3387,9,FALSE)</f>
        <v>51056</v>
      </c>
      <c r="H262">
        <f>VLOOKUP(A262,Final!$A$2:$J$3387,10,FALSE)</f>
        <v>135262</v>
      </c>
      <c r="I262">
        <v>106</v>
      </c>
      <c r="J262">
        <v>106</v>
      </c>
      <c r="K262">
        <v>2497000</v>
      </c>
      <c r="L262">
        <v>2294000</v>
      </c>
      <c r="M262">
        <v>1318000</v>
      </c>
      <c r="N262">
        <v>1318000</v>
      </c>
      <c r="O262">
        <v>879000</v>
      </c>
      <c r="P262">
        <v>0</v>
      </c>
      <c r="Q262">
        <v>69000</v>
      </c>
      <c r="R262">
        <v>132000</v>
      </c>
      <c r="S262">
        <v>49000</v>
      </c>
      <c r="T262">
        <v>394000</v>
      </c>
      <c r="U262">
        <v>173000</v>
      </c>
      <c r="V262">
        <v>62000</v>
      </c>
      <c r="W262">
        <v>97000</v>
      </c>
    </row>
    <row r="263" spans="1:23" x14ac:dyDescent="0.2">
      <c r="A263" t="str">
        <f t="shared" si="4"/>
        <v>2020FROID PUBLIC SCHOOLS</v>
      </c>
      <c r="B263" t="s">
        <v>272</v>
      </c>
      <c r="C263">
        <v>2020</v>
      </c>
      <c r="D263" t="s">
        <v>777</v>
      </c>
      <c r="E263" t="s">
        <v>786</v>
      </c>
      <c r="F263">
        <f>VLOOKUP(A263,Final!$A$2:$J$3387,8,FALSE)</f>
        <v>76785</v>
      </c>
      <c r="G263">
        <f>VLOOKUP(A263,Final!$A$2:$J$3387,9,FALSE)</f>
        <v>45323</v>
      </c>
      <c r="H263">
        <f>VLOOKUP(A263,Final!$A$2:$J$3387,10,FALSE)</f>
        <v>122108</v>
      </c>
      <c r="I263">
        <v>100</v>
      </c>
      <c r="J263">
        <v>100</v>
      </c>
      <c r="K263">
        <v>2134000</v>
      </c>
      <c r="L263">
        <v>2083000</v>
      </c>
      <c r="M263">
        <v>1166000</v>
      </c>
      <c r="N263">
        <v>1166000</v>
      </c>
      <c r="O263">
        <v>815000</v>
      </c>
      <c r="P263">
        <v>0</v>
      </c>
      <c r="Q263">
        <v>73000</v>
      </c>
      <c r="R263">
        <v>123000</v>
      </c>
      <c r="S263">
        <v>54000</v>
      </c>
      <c r="T263">
        <v>344000</v>
      </c>
      <c r="U263">
        <v>154000</v>
      </c>
      <c r="V263">
        <v>67000</v>
      </c>
      <c r="W263">
        <v>102000</v>
      </c>
    </row>
    <row r="264" spans="1:23" x14ac:dyDescent="0.2">
      <c r="A264" t="str">
        <f t="shared" si="4"/>
        <v>2021FROID PUBLIC SCHOOLS</v>
      </c>
      <c r="B264" t="s">
        <v>272</v>
      </c>
      <c r="C264">
        <v>2021</v>
      </c>
      <c r="D264" t="s">
        <v>777</v>
      </c>
      <c r="E264" t="s">
        <v>786</v>
      </c>
      <c r="F264">
        <f>VLOOKUP(A264,Final!$A$2:$J$3387,8,FALSE)</f>
        <v>81633</v>
      </c>
      <c r="G264">
        <f>VLOOKUP(A264,Final!$A$2:$J$3387,9,FALSE)</f>
        <v>46532</v>
      </c>
      <c r="H264">
        <f>VLOOKUP(A264,Final!$A$2:$J$3387,10,FALSE)</f>
        <v>128165</v>
      </c>
      <c r="I264">
        <v>90</v>
      </c>
      <c r="J264">
        <v>90</v>
      </c>
      <c r="K264">
        <v>2230000</v>
      </c>
      <c r="L264">
        <v>2133000</v>
      </c>
      <c r="M264">
        <v>1215000</v>
      </c>
      <c r="N264">
        <v>1215000</v>
      </c>
      <c r="O264">
        <v>812000</v>
      </c>
      <c r="P264">
        <v>0</v>
      </c>
      <c r="Q264">
        <v>83000</v>
      </c>
      <c r="R264">
        <v>112000</v>
      </c>
      <c r="S264">
        <v>62000</v>
      </c>
      <c r="T264">
        <v>322000</v>
      </c>
      <c r="U264">
        <v>170000</v>
      </c>
      <c r="V264">
        <v>63000</v>
      </c>
      <c r="W264">
        <v>106000</v>
      </c>
    </row>
    <row r="265" spans="1:23" x14ac:dyDescent="0.2">
      <c r="A265" t="str">
        <f t="shared" si="4"/>
        <v>2022FROID PUBLIC SCHOOLS</v>
      </c>
      <c r="B265" t="s">
        <v>272</v>
      </c>
      <c r="C265">
        <v>2022</v>
      </c>
      <c r="D265" t="s">
        <v>777</v>
      </c>
      <c r="E265" t="s">
        <v>786</v>
      </c>
      <c r="F265">
        <f>VLOOKUP(A265,Final!$A$2:$J$3387,8,FALSE)</f>
        <v>79138</v>
      </c>
      <c r="G265">
        <f>VLOOKUP(A265,Final!$A$2:$J$3387,9,FALSE)</f>
        <v>43593</v>
      </c>
      <c r="H265">
        <f>VLOOKUP(A265,Final!$A$2:$J$3387,10,FALSE)</f>
        <v>122731</v>
      </c>
      <c r="I265">
        <v>98</v>
      </c>
      <c r="J265">
        <v>98</v>
      </c>
      <c r="K265">
        <v>2626000</v>
      </c>
      <c r="L265">
        <v>2560000</v>
      </c>
      <c r="M265">
        <v>1266000</v>
      </c>
      <c r="N265">
        <v>1266000</v>
      </c>
      <c r="O265">
        <v>1160000</v>
      </c>
      <c r="P265">
        <v>0</v>
      </c>
      <c r="Q265">
        <v>82000</v>
      </c>
      <c r="R265">
        <v>137000</v>
      </c>
      <c r="S265">
        <v>58000</v>
      </c>
      <c r="T265">
        <v>625000</v>
      </c>
      <c r="U265">
        <v>190000</v>
      </c>
      <c r="V265">
        <v>68000</v>
      </c>
      <c r="W265">
        <v>134000</v>
      </c>
    </row>
    <row r="266" spans="1:23" x14ac:dyDescent="0.2">
      <c r="A266" t="str">
        <f t="shared" si="4"/>
        <v>2015GARDINER PUBLIC SCHOOLS</v>
      </c>
      <c r="B266" t="s">
        <v>219</v>
      </c>
      <c r="C266">
        <v>2015</v>
      </c>
      <c r="D266" t="s">
        <v>777</v>
      </c>
      <c r="E266" t="s">
        <v>786</v>
      </c>
      <c r="F266">
        <f>VLOOKUP(A266,Final!$A$2:$J$3387,8,FALSE)</f>
        <v>117115</v>
      </c>
      <c r="G266">
        <f>VLOOKUP(A266,Final!$A$2:$J$3387,9,FALSE)</f>
        <v>78890</v>
      </c>
      <c r="H266">
        <f>VLOOKUP(A266,Final!$A$2:$J$3387,10,FALSE)</f>
        <v>196005</v>
      </c>
      <c r="I266">
        <v>208</v>
      </c>
      <c r="J266">
        <v>208</v>
      </c>
      <c r="K266">
        <v>2854000</v>
      </c>
      <c r="L266">
        <v>2773000</v>
      </c>
      <c r="M266">
        <v>1634000</v>
      </c>
      <c r="N266">
        <v>1634000</v>
      </c>
      <c r="O266">
        <v>1044000</v>
      </c>
      <c r="P266">
        <v>90000</v>
      </c>
      <c r="Q266">
        <v>108000</v>
      </c>
      <c r="R266">
        <v>234000</v>
      </c>
      <c r="S266">
        <v>119000</v>
      </c>
      <c r="T266">
        <v>215000</v>
      </c>
      <c r="U266">
        <v>119000</v>
      </c>
      <c r="V266">
        <v>159000</v>
      </c>
      <c r="W266">
        <v>95000</v>
      </c>
    </row>
    <row r="267" spans="1:23" x14ac:dyDescent="0.2">
      <c r="A267" t="str">
        <f t="shared" si="4"/>
        <v>2016GARDINER PUBLIC SCHOOLS</v>
      </c>
      <c r="B267" t="s">
        <v>219</v>
      </c>
      <c r="C267">
        <v>2016</v>
      </c>
      <c r="D267" t="s">
        <v>777</v>
      </c>
      <c r="E267" t="s">
        <v>786</v>
      </c>
      <c r="F267">
        <f>VLOOKUP(A267,Final!$A$2:$J$3387,8,FALSE)</f>
        <v>119554</v>
      </c>
      <c r="G267">
        <f>VLOOKUP(A267,Final!$A$2:$J$3387,9,FALSE)</f>
        <v>78090</v>
      </c>
      <c r="H267">
        <f>VLOOKUP(A267,Final!$A$2:$J$3387,10,FALSE)</f>
        <v>197644</v>
      </c>
      <c r="I267">
        <v>198</v>
      </c>
      <c r="J267">
        <v>198</v>
      </c>
      <c r="K267">
        <v>3034000</v>
      </c>
      <c r="L267">
        <v>2893000</v>
      </c>
      <c r="M267">
        <v>1644000</v>
      </c>
      <c r="N267">
        <v>1644000</v>
      </c>
      <c r="O267">
        <v>1166000</v>
      </c>
      <c r="P267">
        <v>98000</v>
      </c>
      <c r="Q267">
        <v>144000</v>
      </c>
      <c r="R267">
        <v>262000</v>
      </c>
      <c r="S267">
        <v>137000</v>
      </c>
      <c r="T267">
        <v>243000</v>
      </c>
      <c r="U267">
        <v>126000</v>
      </c>
      <c r="V267">
        <v>156000</v>
      </c>
      <c r="W267">
        <v>83000</v>
      </c>
    </row>
    <row r="268" spans="1:23" x14ac:dyDescent="0.2">
      <c r="A268" t="str">
        <f t="shared" si="4"/>
        <v>2017GARDINER PUBLIC SCHOOLS</v>
      </c>
      <c r="B268" t="s">
        <v>219</v>
      </c>
      <c r="C268">
        <v>2017</v>
      </c>
      <c r="D268" t="s">
        <v>777</v>
      </c>
      <c r="E268" t="s">
        <v>786</v>
      </c>
      <c r="F268">
        <f>VLOOKUP(A268,Final!$A$2:$J$3387,8,FALSE)</f>
        <v>126507</v>
      </c>
      <c r="G268">
        <f>VLOOKUP(A268,Final!$A$2:$J$3387,9,FALSE)</f>
        <v>80316</v>
      </c>
      <c r="H268">
        <f>VLOOKUP(A268,Final!$A$2:$J$3387,10,FALSE)</f>
        <v>206823</v>
      </c>
      <c r="I268">
        <v>197</v>
      </c>
      <c r="J268">
        <v>197</v>
      </c>
      <c r="K268">
        <v>3002000</v>
      </c>
      <c r="L268">
        <v>3000000</v>
      </c>
      <c r="M268">
        <v>1700000</v>
      </c>
      <c r="N268">
        <v>1700000</v>
      </c>
      <c r="O268">
        <v>1215000</v>
      </c>
      <c r="P268">
        <v>91000</v>
      </c>
      <c r="Q268">
        <v>159000</v>
      </c>
      <c r="R268">
        <v>237000</v>
      </c>
      <c r="S268">
        <v>130000</v>
      </c>
      <c r="T268">
        <v>273000</v>
      </c>
      <c r="U268">
        <v>159000</v>
      </c>
      <c r="V268">
        <v>166000</v>
      </c>
      <c r="W268">
        <v>85000</v>
      </c>
    </row>
    <row r="269" spans="1:23" x14ac:dyDescent="0.2">
      <c r="A269" t="str">
        <f t="shared" si="4"/>
        <v>2018GARDINER PUBLIC SCHOOLS</v>
      </c>
      <c r="B269" t="s">
        <v>219</v>
      </c>
      <c r="C269">
        <v>2018</v>
      </c>
      <c r="D269" t="s">
        <v>777</v>
      </c>
      <c r="E269" t="s">
        <v>786</v>
      </c>
      <c r="F269">
        <f>VLOOKUP(A269,Final!$A$2:$J$3387,8,FALSE)</f>
        <v>127828</v>
      </c>
      <c r="G269">
        <f>VLOOKUP(A269,Final!$A$2:$J$3387,9,FALSE)</f>
        <v>79714</v>
      </c>
      <c r="H269">
        <f>VLOOKUP(A269,Final!$A$2:$J$3387,10,FALSE)</f>
        <v>207542</v>
      </c>
      <c r="I269">
        <v>168</v>
      </c>
      <c r="J269">
        <v>168</v>
      </c>
      <c r="K269">
        <v>3497000</v>
      </c>
      <c r="L269">
        <v>3023000</v>
      </c>
      <c r="M269">
        <v>1714000</v>
      </c>
      <c r="N269">
        <v>1714000</v>
      </c>
      <c r="O269">
        <v>1231000</v>
      </c>
      <c r="P269">
        <v>92000</v>
      </c>
      <c r="Q269">
        <v>155000</v>
      </c>
      <c r="R269">
        <v>226000</v>
      </c>
      <c r="S269">
        <v>122000</v>
      </c>
      <c r="T269">
        <v>355000</v>
      </c>
      <c r="U269">
        <v>111000</v>
      </c>
      <c r="V269">
        <v>170000</v>
      </c>
      <c r="W269">
        <v>78000</v>
      </c>
    </row>
    <row r="270" spans="1:23" x14ac:dyDescent="0.2">
      <c r="A270" t="str">
        <f t="shared" si="4"/>
        <v>2019GARDINER PUBLIC SCHOOLS</v>
      </c>
      <c r="B270" t="s">
        <v>219</v>
      </c>
      <c r="C270">
        <v>2019</v>
      </c>
      <c r="D270" t="s">
        <v>777</v>
      </c>
      <c r="E270" t="s">
        <v>786</v>
      </c>
      <c r="F270">
        <f>VLOOKUP(A270,Final!$A$2:$J$3387,8,FALSE)</f>
        <v>117006</v>
      </c>
      <c r="G270">
        <f>VLOOKUP(A270,Final!$A$2:$J$3387,9,FALSE)</f>
        <v>70912</v>
      </c>
      <c r="H270">
        <f>VLOOKUP(A270,Final!$A$2:$J$3387,10,FALSE)</f>
        <v>187918</v>
      </c>
      <c r="I270">
        <v>170</v>
      </c>
      <c r="J270">
        <v>170</v>
      </c>
      <c r="K270">
        <v>5597000</v>
      </c>
      <c r="L270">
        <v>2662000</v>
      </c>
      <c r="M270">
        <v>1463000</v>
      </c>
      <c r="N270">
        <v>1463000</v>
      </c>
      <c r="O270">
        <v>1119000</v>
      </c>
      <c r="P270">
        <v>98000</v>
      </c>
      <c r="Q270">
        <v>122000</v>
      </c>
      <c r="R270">
        <v>206000</v>
      </c>
      <c r="S270">
        <v>107000</v>
      </c>
      <c r="T270">
        <v>276000</v>
      </c>
      <c r="U270">
        <v>114000</v>
      </c>
      <c r="V270">
        <v>196000</v>
      </c>
      <c r="W270">
        <v>80000</v>
      </c>
    </row>
    <row r="271" spans="1:23" x14ac:dyDescent="0.2">
      <c r="A271" t="str">
        <f t="shared" si="4"/>
        <v>2020GARDINER PUBLIC SCHOOLS</v>
      </c>
      <c r="B271" t="s">
        <v>219</v>
      </c>
      <c r="C271">
        <v>2020</v>
      </c>
      <c r="D271" t="s">
        <v>777</v>
      </c>
      <c r="E271" t="s">
        <v>786</v>
      </c>
      <c r="F271">
        <f>VLOOKUP(A271,Final!$A$2:$J$3387,8,FALSE)</f>
        <v>115800</v>
      </c>
      <c r="G271">
        <f>VLOOKUP(A271,Final!$A$2:$J$3387,9,FALSE)</f>
        <v>68396</v>
      </c>
      <c r="H271">
        <f>VLOOKUP(A271,Final!$A$2:$J$3387,10,FALSE)</f>
        <v>184196</v>
      </c>
      <c r="I271">
        <v>158</v>
      </c>
      <c r="J271">
        <v>158</v>
      </c>
      <c r="K271">
        <v>3421000</v>
      </c>
      <c r="L271">
        <v>2729000</v>
      </c>
      <c r="M271">
        <v>1507000</v>
      </c>
      <c r="N271">
        <v>1507000</v>
      </c>
      <c r="O271">
        <v>1121000</v>
      </c>
      <c r="P271">
        <v>96000</v>
      </c>
      <c r="Q271">
        <v>163000</v>
      </c>
      <c r="R271">
        <v>115000</v>
      </c>
      <c r="S271">
        <v>136000</v>
      </c>
      <c r="T271">
        <v>312000</v>
      </c>
      <c r="U271">
        <v>120000</v>
      </c>
      <c r="V271">
        <v>179000</v>
      </c>
      <c r="W271">
        <v>101000</v>
      </c>
    </row>
    <row r="272" spans="1:23" x14ac:dyDescent="0.2">
      <c r="A272" t="str">
        <f t="shared" si="4"/>
        <v>2021GARDINER PUBLIC SCHOOLS</v>
      </c>
      <c r="B272" t="s">
        <v>219</v>
      </c>
      <c r="C272">
        <v>2021</v>
      </c>
      <c r="D272" t="s">
        <v>777</v>
      </c>
      <c r="E272" t="s">
        <v>786</v>
      </c>
      <c r="F272">
        <f>VLOOKUP(A272,Final!$A$2:$J$3387,8,FALSE)</f>
        <v>114355</v>
      </c>
      <c r="G272">
        <f>VLOOKUP(A272,Final!$A$2:$J$3387,9,FALSE)</f>
        <v>65204</v>
      </c>
      <c r="H272">
        <f>VLOOKUP(A272,Final!$A$2:$J$3387,10,FALSE)</f>
        <v>179559</v>
      </c>
      <c r="I272">
        <v>139</v>
      </c>
      <c r="J272">
        <v>139</v>
      </c>
      <c r="K272">
        <v>3488000</v>
      </c>
      <c r="L272">
        <v>2846000</v>
      </c>
      <c r="M272">
        <v>1491000</v>
      </c>
      <c r="N272">
        <v>1491000</v>
      </c>
      <c r="O272">
        <v>1261000</v>
      </c>
      <c r="P272">
        <v>98000</v>
      </c>
      <c r="Q272">
        <v>143000</v>
      </c>
      <c r="R272">
        <v>237000</v>
      </c>
      <c r="S272">
        <v>0</v>
      </c>
      <c r="T272">
        <v>358000</v>
      </c>
      <c r="U272">
        <v>141000</v>
      </c>
      <c r="V272">
        <v>284000</v>
      </c>
      <c r="W272">
        <v>94000</v>
      </c>
    </row>
    <row r="273" spans="1:23" x14ac:dyDescent="0.2">
      <c r="A273" t="str">
        <f t="shared" si="4"/>
        <v>2022GARDINER PUBLIC SCHOOLS</v>
      </c>
      <c r="B273" t="s">
        <v>219</v>
      </c>
      <c r="C273">
        <v>2022</v>
      </c>
      <c r="D273" t="s">
        <v>777</v>
      </c>
      <c r="E273" t="s">
        <v>786</v>
      </c>
      <c r="F273">
        <f>VLOOKUP(A273,Final!$A$2:$J$3387,8,FALSE)</f>
        <v>116026</v>
      </c>
      <c r="G273">
        <f>VLOOKUP(A273,Final!$A$2:$J$3387,9,FALSE)</f>
        <v>63972</v>
      </c>
      <c r="H273">
        <f>VLOOKUP(A273,Final!$A$2:$J$3387,10,FALSE)</f>
        <v>179998</v>
      </c>
      <c r="I273">
        <v>132</v>
      </c>
      <c r="J273">
        <v>132</v>
      </c>
      <c r="K273">
        <v>3373000</v>
      </c>
      <c r="L273">
        <v>2859000</v>
      </c>
      <c r="M273">
        <v>1480000</v>
      </c>
      <c r="N273">
        <v>1480000</v>
      </c>
      <c r="O273">
        <v>1270000</v>
      </c>
      <c r="P273">
        <v>98000</v>
      </c>
      <c r="Q273">
        <v>139000</v>
      </c>
      <c r="R273">
        <v>235000</v>
      </c>
      <c r="S273">
        <v>0</v>
      </c>
      <c r="T273">
        <v>378000</v>
      </c>
      <c r="U273">
        <v>119000</v>
      </c>
      <c r="V273">
        <v>301000</v>
      </c>
      <c r="W273">
        <v>109000</v>
      </c>
    </row>
    <row r="274" spans="1:23" x14ac:dyDescent="0.2">
      <c r="A274" t="str">
        <f t="shared" si="4"/>
        <v>2015GEYSER PUBLIC SCHOOLS</v>
      </c>
      <c r="B274" t="s">
        <v>158</v>
      </c>
      <c r="C274">
        <v>2015</v>
      </c>
      <c r="D274" t="s">
        <v>777</v>
      </c>
      <c r="E274" t="s">
        <v>786</v>
      </c>
      <c r="F274">
        <f>VLOOKUP(A274,Final!$A$2:$J$3387,8,FALSE)</f>
        <v>46235</v>
      </c>
      <c r="G274">
        <f>VLOOKUP(A274,Final!$A$2:$J$3387,9,FALSE)</f>
        <v>31445</v>
      </c>
      <c r="H274">
        <f>VLOOKUP(A274,Final!$A$2:$J$3387,10,FALSE)</f>
        <v>77680</v>
      </c>
      <c r="I274">
        <v>64</v>
      </c>
      <c r="J274">
        <v>64</v>
      </c>
      <c r="K274">
        <v>1468000</v>
      </c>
      <c r="L274">
        <v>1363000</v>
      </c>
      <c r="M274">
        <v>736000</v>
      </c>
      <c r="N274">
        <v>736000</v>
      </c>
      <c r="O274">
        <v>548000</v>
      </c>
      <c r="P274">
        <v>31000</v>
      </c>
      <c r="Q274">
        <v>41000</v>
      </c>
      <c r="R274">
        <v>180000</v>
      </c>
      <c r="S274">
        <v>0</v>
      </c>
      <c r="T274">
        <v>160000</v>
      </c>
      <c r="U274">
        <v>90000</v>
      </c>
      <c r="V274">
        <v>46000</v>
      </c>
      <c r="W274">
        <v>74000</v>
      </c>
    </row>
    <row r="275" spans="1:23" x14ac:dyDescent="0.2">
      <c r="A275" t="str">
        <f t="shared" si="4"/>
        <v>2016GEYSER PUBLIC SCHOOLS</v>
      </c>
      <c r="B275" t="s">
        <v>158</v>
      </c>
      <c r="C275">
        <v>2016</v>
      </c>
      <c r="D275" t="s">
        <v>777</v>
      </c>
      <c r="E275" t="s">
        <v>786</v>
      </c>
      <c r="F275">
        <f>VLOOKUP(A275,Final!$A$2:$J$3387,8,FALSE)</f>
        <v>47829</v>
      </c>
      <c r="G275">
        <f>VLOOKUP(A275,Final!$A$2:$J$3387,9,FALSE)</f>
        <v>31366</v>
      </c>
      <c r="H275">
        <f>VLOOKUP(A275,Final!$A$2:$J$3387,10,FALSE)</f>
        <v>79195</v>
      </c>
      <c r="I275">
        <v>57</v>
      </c>
      <c r="J275">
        <v>57</v>
      </c>
      <c r="K275">
        <v>1457000</v>
      </c>
      <c r="L275">
        <v>1346000</v>
      </c>
      <c r="M275">
        <v>780000</v>
      </c>
      <c r="N275">
        <v>780000</v>
      </c>
      <c r="O275">
        <v>496000</v>
      </c>
      <c r="P275">
        <v>35000</v>
      </c>
      <c r="Q275">
        <v>38000</v>
      </c>
      <c r="R275">
        <v>165000</v>
      </c>
      <c r="S275">
        <v>0</v>
      </c>
      <c r="T275">
        <v>132000</v>
      </c>
      <c r="U275">
        <v>79000</v>
      </c>
      <c r="V275">
        <v>47000</v>
      </c>
      <c r="W275">
        <v>70000</v>
      </c>
    </row>
    <row r="276" spans="1:23" x14ac:dyDescent="0.2">
      <c r="A276" t="str">
        <f t="shared" si="4"/>
        <v>2017GEYSER PUBLIC SCHOOLS</v>
      </c>
      <c r="B276" t="s">
        <v>158</v>
      </c>
      <c r="C276">
        <v>2017</v>
      </c>
      <c r="D276" t="s">
        <v>777</v>
      </c>
      <c r="E276" t="s">
        <v>786</v>
      </c>
      <c r="F276">
        <f>VLOOKUP(A276,Final!$A$2:$J$3387,8,FALSE)</f>
        <v>48059</v>
      </c>
      <c r="G276">
        <f>VLOOKUP(A276,Final!$A$2:$J$3387,9,FALSE)</f>
        <v>30520</v>
      </c>
      <c r="H276">
        <f>VLOOKUP(A276,Final!$A$2:$J$3387,10,FALSE)</f>
        <v>78579</v>
      </c>
      <c r="I276">
        <v>55</v>
      </c>
      <c r="J276">
        <v>55</v>
      </c>
      <c r="K276">
        <v>1662000</v>
      </c>
      <c r="L276">
        <v>1368000</v>
      </c>
      <c r="M276">
        <v>748000</v>
      </c>
      <c r="N276">
        <v>748000</v>
      </c>
      <c r="O276">
        <v>553000</v>
      </c>
      <c r="P276">
        <v>36000</v>
      </c>
      <c r="Q276">
        <v>39000</v>
      </c>
      <c r="R276">
        <v>180000</v>
      </c>
      <c r="S276">
        <v>0</v>
      </c>
      <c r="T276">
        <v>148000</v>
      </c>
      <c r="U276">
        <v>98000</v>
      </c>
      <c r="V276">
        <v>52000</v>
      </c>
      <c r="W276">
        <v>61000</v>
      </c>
    </row>
    <row r="277" spans="1:23" x14ac:dyDescent="0.2">
      <c r="A277" t="str">
        <f t="shared" si="4"/>
        <v>2018GEYSER PUBLIC SCHOOLS</v>
      </c>
      <c r="B277" t="s">
        <v>158</v>
      </c>
      <c r="C277">
        <v>2018</v>
      </c>
      <c r="D277" t="s">
        <v>777</v>
      </c>
      <c r="E277" t="s">
        <v>786</v>
      </c>
      <c r="F277">
        <f>VLOOKUP(A277,Final!$A$2:$J$3387,8,FALSE)</f>
        <v>45321</v>
      </c>
      <c r="G277">
        <f>VLOOKUP(A277,Final!$A$2:$J$3387,9,FALSE)</f>
        <v>28478</v>
      </c>
      <c r="H277">
        <f>VLOOKUP(A277,Final!$A$2:$J$3387,10,FALSE)</f>
        <v>73799</v>
      </c>
      <c r="I277">
        <v>36</v>
      </c>
      <c r="J277">
        <v>36</v>
      </c>
      <c r="K277">
        <v>1592000</v>
      </c>
      <c r="L277">
        <v>1307000</v>
      </c>
      <c r="M277">
        <v>655000</v>
      </c>
      <c r="N277">
        <v>655000</v>
      </c>
      <c r="O277">
        <v>587000</v>
      </c>
      <c r="P277">
        <v>37000</v>
      </c>
      <c r="Q277">
        <v>36000</v>
      </c>
      <c r="R277">
        <v>204000</v>
      </c>
      <c r="S277">
        <v>0</v>
      </c>
      <c r="T277">
        <v>168000</v>
      </c>
      <c r="U277">
        <v>89000</v>
      </c>
      <c r="V277">
        <v>53000</v>
      </c>
      <c r="W277">
        <v>60000</v>
      </c>
    </row>
    <row r="278" spans="1:23" x14ac:dyDescent="0.2">
      <c r="A278" t="str">
        <f t="shared" si="4"/>
        <v>2019GEYSER PUBLIC SCHOOLS</v>
      </c>
      <c r="B278" t="s">
        <v>158</v>
      </c>
      <c r="C278">
        <v>2019</v>
      </c>
      <c r="D278" t="s">
        <v>777</v>
      </c>
      <c r="E278" t="s">
        <v>786</v>
      </c>
      <c r="F278">
        <f>VLOOKUP(A278,Final!$A$2:$J$3387,8,FALSE)</f>
        <v>44515</v>
      </c>
      <c r="G278">
        <f>VLOOKUP(A278,Final!$A$2:$J$3387,9,FALSE)</f>
        <v>27028</v>
      </c>
      <c r="H278">
        <f>VLOOKUP(A278,Final!$A$2:$J$3387,10,FALSE)</f>
        <v>71543</v>
      </c>
      <c r="I278">
        <v>37</v>
      </c>
      <c r="J278">
        <v>37</v>
      </c>
      <c r="K278">
        <v>1433000</v>
      </c>
      <c r="L278">
        <v>1341000</v>
      </c>
      <c r="M278">
        <v>632000</v>
      </c>
      <c r="N278">
        <v>632000</v>
      </c>
      <c r="O278">
        <v>638000</v>
      </c>
      <c r="P278">
        <v>36000</v>
      </c>
      <c r="Q278">
        <v>42000</v>
      </c>
      <c r="R278">
        <v>173000</v>
      </c>
      <c r="S278">
        <v>0</v>
      </c>
      <c r="T278">
        <v>223000</v>
      </c>
      <c r="U278">
        <v>98000</v>
      </c>
      <c r="V278">
        <v>66000</v>
      </c>
      <c r="W278">
        <v>71000</v>
      </c>
    </row>
    <row r="279" spans="1:23" x14ac:dyDescent="0.2">
      <c r="A279" t="str">
        <f t="shared" si="4"/>
        <v>2020GEYSER PUBLIC SCHOOLS</v>
      </c>
      <c r="B279" t="s">
        <v>158</v>
      </c>
      <c r="C279">
        <v>2020</v>
      </c>
      <c r="D279" t="s">
        <v>777</v>
      </c>
      <c r="E279" t="s">
        <v>786</v>
      </c>
      <c r="F279">
        <f>VLOOKUP(A279,Final!$A$2:$J$3387,8,FALSE)</f>
        <v>55074</v>
      </c>
      <c r="G279">
        <f>VLOOKUP(A279,Final!$A$2:$J$3387,9,FALSE)</f>
        <v>32482</v>
      </c>
      <c r="H279">
        <f>VLOOKUP(A279,Final!$A$2:$J$3387,10,FALSE)</f>
        <v>87556</v>
      </c>
      <c r="I279">
        <v>37</v>
      </c>
      <c r="J279">
        <v>37</v>
      </c>
      <c r="K279">
        <v>1469000</v>
      </c>
      <c r="L279">
        <v>1419000</v>
      </c>
      <c r="M279">
        <v>749000</v>
      </c>
      <c r="N279">
        <v>749000</v>
      </c>
      <c r="O279">
        <v>614000</v>
      </c>
      <c r="P279">
        <v>53000</v>
      </c>
      <c r="Q279">
        <v>51000</v>
      </c>
      <c r="R279">
        <v>203000</v>
      </c>
      <c r="S279">
        <v>0</v>
      </c>
      <c r="T279">
        <v>173000</v>
      </c>
      <c r="U279">
        <v>84000</v>
      </c>
      <c r="V279">
        <v>50000</v>
      </c>
      <c r="W279">
        <v>56000</v>
      </c>
    </row>
    <row r="280" spans="1:23" x14ac:dyDescent="0.2">
      <c r="A280" t="str">
        <f t="shared" si="4"/>
        <v>2021GEYSER PUBLIC SCHOOLS</v>
      </c>
      <c r="B280" t="s">
        <v>158</v>
      </c>
      <c r="C280">
        <v>2021</v>
      </c>
      <c r="D280" t="s">
        <v>777</v>
      </c>
      <c r="E280" t="s">
        <v>786</v>
      </c>
      <c r="F280">
        <f>VLOOKUP(A280,Final!$A$2:$J$3387,8,FALSE)</f>
        <v>54450</v>
      </c>
      <c r="G280">
        <f>VLOOKUP(A280,Final!$A$2:$J$3387,9,FALSE)</f>
        <v>31020</v>
      </c>
      <c r="H280">
        <f>VLOOKUP(A280,Final!$A$2:$J$3387,10,FALSE)</f>
        <v>85470</v>
      </c>
      <c r="I280">
        <v>37</v>
      </c>
      <c r="J280">
        <v>37</v>
      </c>
      <c r="K280">
        <v>1484000</v>
      </c>
      <c r="L280">
        <v>1481000</v>
      </c>
      <c r="M280">
        <v>813000</v>
      </c>
      <c r="N280">
        <v>813000</v>
      </c>
      <c r="O280">
        <v>604000</v>
      </c>
      <c r="P280">
        <v>57000</v>
      </c>
      <c r="Q280">
        <v>34000</v>
      </c>
      <c r="R280">
        <v>164000</v>
      </c>
      <c r="S280">
        <v>0</v>
      </c>
      <c r="T280">
        <v>197000</v>
      </c>
      <c r="U280">
        <v>105000</v>
      </c>
      <c r="V280">
        <v>47000</v>
      </c>
      <c r="W280">
        <v>64000</v>
      </c>
    </row>
    <row r="281" spans="1:23" x14ac:dyDescent="0.2">
      <c r="A281" t="str">
        <f t="shared" si="4"/>
        <v>2022GEYSER PUBLIC SCHOOLS</v>
      </c>
      <c r="B281" t="s">
        <v>158</v>
      </c>
      <c r="C281">
        <v>2022</v>
      </c>
      <c r="D281" t="s">
        <v>777</v>
      </c>
      <c r="E281" t="s">
        <v>786</v>
      </c>
      <c r="F281">
        <f>VLOOKUP(A281,Final!$A$2:$J$3387,8,FALSE)</f>
        <v>54769</v>
      </c>
      <c r="G281">
        <f>VLOOKUP(A281,Final!$A$2:$J$3387,9,FALSE)</f>
        <v>30130</v>
      </c>
      <c r="H281">
        <f>VLOOKUP(A281,Final!$A$2:$J$3387,10,FALSE)</f>
        <v>84899</v>
      </c>
      <c r="I281">
        <v>38</v>
      </c>
      <c r="J281">
        <v>38</v>
      </c>
      <c r="K281">
        <v>1783000</v>
      </c>
      <c r="L281">
        <v>1714000</v>
      </c>
      <c r="M281">
        <v>855000</v>
      </c>
      <c r="N281">
        <v>855000</v>
      </c>
      <c r="O281">
        <v>788000</v>
      </c>
      <c r="P281">
        <v>58000</v>
      </c>
      <c r="Q281">
        <v>25000</v>
      </c>
      <c r="R281">
        <v>185000</v>
      </c>
      <c r="S281">
        <v>0</v>
      </c>
      <c r="T281">
        <v>366000</v>
      </c>
      <c r="U281">
        <v>105000</v>
      </c>
      <c r="V281">
        <v>49000</v>
      </c>
      <c r="W281">
        <v>71000</v>
      </c>
    </row>
    <row r="282" spans="1:23" x14ac:dyDescent="0.2">
      <c r="A282" t="str">
        <f t="shared" si="4"/>
        <v>2015GLENDIVE ELEM &amp; DAWSON HIGH</v>
      </c>
      <c r="B282" t="s">
        <v>60</v>
      </c>
      <c r="C282">
        <v>2015</v>
      </c>
      <c r="D282" t="s">
        <v>777</v>
      </c>
      <c r="E282" t="s">
        <v>786</v>
      </c>
      <c r="F282">
        <f>VLOOKUP(A282,Final!$A$2:$J$3387,8,FALSE)</f>
        <v>490085</v>
      </c>
      <c r="G282">
        <f>VLOOKUP(A282,Final!$A$2:$J$3387,9,FALSE)</f>
        <v>328547</v>
      </c>
      <c r="H282">
        <f>VLOOKUP(A282,Final!$A$2:$J$3387,10,FALSE)</f>
        <v>818632</v>
      </c>
      <c r="I282">
        <v>1294</v>
      </c>
      <c r="J282">
        <v>1294</v>
      </c>
      <c r="K282">
        <v>14358000</v>
      </c>
      <c r="L282">
        <v>12781000</v>
      </c>
      <c r="M282">
        <v>7531000</v>
      </c>
      <c r="N282">
        <v>7531000</v>
      </c>
      <c r="O282">
        <v>4620000</v>
      </c>
      <c r="P282">
        <v>611000</v>
      </c>
      <c r="Q282">
        <v>589000</v>
      </c>
      <c r="R282">
        <v>351000</v>
      </c>
      <c r="S282">
        <v>735000</v>
      </c>
      <c r="T282">
        <v>1609000</v>
      </c>
      <c r="U282">
        <v>631000</v>
      </c>
      <c r="V282">
        <v>94000</v>
      </c>
      <c r="W282">
        <v>630000</v>
      </c>
    </row>
    <row r="283" spans="1:23" x14ac:dyDescent="0.2">
      <c r="A283" t="str">
        <f t="shared" si="4"/>
        <v>2016GLENDIVE ELEM &amp; DAWSON HIGH</v>
      </c>
      <c r="B283" t="s">
        <v>60</v>
      </c>
      <c r="C283">
        <v>2016</v>
      </c>
      <c r="D283" t="s">
        <v>777</v>
      </c>
      <c r="E283" t="s">
        <v>786</v>
      </c>
      <c r="F283">
        <f>VLOOKUP(A283,Final!$A$2:$J$3387,8,FALSE)</f>
        <v>528066</v>
      </c>
      <c r="G283">
        <f>VLOOKUP(A283,Final!$A$2:$J$3387,9,FALSE)</f>
        <v>344209</v>
      </c>
      <c r="H283">
        <f>VLOOKUP(A283,Final!$A$2:$J$3387,10,FALSE)</f>
        <v>872275</v>
      </c>
      <c r="I283">
        <v>1324</v>
      </c>
      <c r="J283">
        <v>1324</v>
      </c>
      <c r="K283">
        <v>13810000</v>
      </c>
      <c r="L283">
        <v>13582000</v>
      </c>
      <c r="M283">
        <v>8009000</v>
      </c>
      <c r="N283">
        <v>8009000</v>
      </c>
      <c r="O283">
        <v>4923000</v>
      </c>
      <c r="P283">
        <v>624000</v>
      </c>
      <c r="Q283">
        <v>808000</v>
      </c>
      <c r="R283">
        <v>314000</v>
      </c>
      <c r="S283">
        <v>820000</v>
      </c>
      <c r="T283">
        <v>1567000</v>
      </c>
      <c r="U283">
        <v>654000</v>
      </c>
      <c r="V283">
        <v>136000</v>
      </c>
      <c r="W283">
        <v>650000</v>
      </c>
    </row>
    <row r="284" spans="1:23" x14ac:dyDescent="0.2">
      <c r="A284" t="str">
        <f t="shared" si="4"/>
        <v>2017GLENDIVE ELEM &amp; DAWSON HIGH</v>
      </c>
      <c r="B284" t="s">
        <v>60</v>
      </c>
      <c r="C284">
        <v>2017</v>
      </c>
      <c r="D284" t="s">
        <v>777</v>
      </c>
      <c r="E284" t="s">
        <v>786</v>
      </c>
      <c r="F284">
        <f>VLOOKUP(A284,Final!$A$2:$J$3387,8,FALSE)</f>
        <v>541797</v>
      </c>
      <c r="G284">
        <f>VLOOKUP(A284,Final!$A$2:$J$3387,9,FALSE)</f>
        <v>343922</v>
      </c>
      <c r="H284">
        <f>VLOOKUP(A284,Final!$A$2:$J$3387,10,FALSE)</f>
        <v>885719</v>
      </c>
      <c r="I284">
        <v>1232</v>
      </c>
      <c r="J284">
        <v>1232</v>
      </c>
      <c r="K284">
        <v>14536000</v>
      </c>
      <c r="L284">
        <v>14209000</v>
      </c>
      <c r="M284">
        <v>8200000</v>
      </c>
      <c r="N284">
        <v>8200000</v>
      </c>
      <c r="O284">
        <v>5422000</v>
      </c>
      <c r="P284">
        <v>648000</v>
      </c>
      <c r="Q284">
        <v>649000</v>
      </c>
      <c r="R284">
        <v>376000</v>
      </c>
      <c r="S284">
        <v>906000</v>
      </c>
      <c r="T284">
        <v>2014000</v>
      </c>
      <c r="U284">
        <v>678000</v>
      </c>
      <c r="V284">
        <v>151000</v>
      </c>
      <c r="W284">
        <v>587000</v>
      </c>
    </row>
    <row r="285" spans="1:23" x14ac:dyDescent="0.2">
      <c r="A285" t="str">
        <f t="shared" si="4"/>
        <v>2018GLENDIVE ELEM &amp; DAWSON HIGH</v>
      </c>
      <c r="B285" t="s">
        <v>60</v>
      </c>
      <c r="C285">
        <v>2018</v>
      </c>
      <c r="D285" t="s">
        <v>777</v>
      </c>
      <c r="E285" t="s">
        <v>786</v>
      </c>
      <c r="F285">
        <f>VLOOKUP(A285,Final!$A$2:$J$3387,8,FALSE)</f>
        <v>532186</v>
      </c>
      <c r="G285">
        <f>VLOOKUP(A285,Final!$A$2:$J$3387,9,FALSE)</f>
        <v>330816</v>
      </c>
      <c r="H285">
        <f>VLOOKUP(A285,Final!$A$2:$J$3387,10,FALSE)</f>
        <v>863002</v>
      </c>
      <c r="I285">
        <v>1180</v>
      </c>
      <c r="J285">
        <v>1180</v>
      </c>
      <c r="K285">
        <v>14554000</v>
      </c>
      <c r="L285">
        <v>13849000</v>
      </c>
      <c r="M285">
        <v>8099000</v>
      </c>
      <c r="N285">
        <v>8099000</v>
      </c>
      <c r="O285">
        <v>5173000</v>
      </c>
      <c r="P285">
        <v>707000</v>
      </c>
      <c r="Q285">
        <v>610000</v>
      </c>
      <c r="R285">
        <v>339000</v>
      </c>
      <c r="S285">
        <v>951000</v>
      </c>
      <c r="T285">
        <v>1676000</v>
      </c>
      <c r="U285">
        <v>755000</v>
      </c>
      <c r="V285">
        <v>135000</v>
      </c>
      <c r="W285">
        <v>577000</v>
      </c>
    </row>
    <row r="286" spans="1:23" x14ac:dyDescent="0.2">
      <c r="A286" t="str">
        <f t="shared" si="4"/>
        <v>2019GLENDIVE ELEM &amp; DAWSON HIGH</v>
      </c>
      <c r="B286" t="s">
        <v>60</v>
      </c>
      <c r="C286">
        <v>2019</v>
      </c>
      <c r="D286" t="s">
        <v>777</v>
      </c>
      <c r="E286" t="s">
        <v>786</v>
      </c>
      <c r="F286">
        <f>VLOOKUP(A286,Final!$A$2:$J$3387,8,FALSE)</f>
        <v>554933</v>
      </c>
      <c r="G286">
        <f>VLOOKUP(A286,Final!$A$2:$J$3387,9,FALSE)</f>
        <v>336023</v>
      </c>
      <c r="H286">
        <f>VLOOKUP(A286,Final!$A$2:$J$3387,10,FALSE)</f>
        <v>890956</v>
      </c>
      <c r="I286">
        <v>1185</v>
      </c>
      <c r="J286">
        <v>1185</v>
      </c>
      <c r="K286">
        <v>14210000</v>
      </c>
      <c r="L286">
        <v>13892000</v>
      </c>
      <c r="M286">
        <v>8423000</v>
      </c>
      <c r="N286">
        <v>8423000</v>
      </c>
      <c r="O286">
        <v>4861000</v>
      </c>
      <c r="P286">
        <v>675000</v>
      </c>
      <c r="Q286">
        <v>589000</v>
      </c>
      <c r="R286">
        <v>329000</v>
      </c>
      <c r="S286">
        <v>969000</v>
      </c>
      <c r="T286">
        <v>1485000</v>
      </c>
      <c r="U286">
        <v>688000</v>
      </c>
      <c r="V286">
        <v>126000</v>
      </c>
      <c r="W286">
        <v>608000</v>
      </c>
    </row>
    <row r="287" spans="1:23" x14ac:dyDescent="0.2">
      <c r="A287" t="str">
        <f t="shared" si="4"/>
        <v>2020GLENDIVE ELEM &amp; DAWSON HIGH</v>
      </c>
      <c r="B287" t="s">
        <v>60</v>
      </c>
      <c r="C287">
        <v>2020</v>
      </c>
      <c r="D287" t="s">
        <v>777</v>
      </c>
      <c r="E287" t="s">
        <v>786</v>
      </c>
      <c r="F287">
        <f>VLOOKUP(A287,Final!$A$2:$J$3387,8,FALSE)</f>
        <v>567873</v>
      </c>
      <c r="G287">
        <f>VLOOKUP(A287,Final!$A$2:$J$3387,9,FALSE)</f>
        <v>335757</v>
      </c>
      <c r="H287">
        <f>VLOOKUP(A287,Final!$A$2:$J$3387,10,FALSE)</f>
        <v>903630</v>
      </c>
      <c r="I287">
        <v>1168</v>
      </c>
      <c r="J287">
        <v>1168</v>
      </c>
      <c r="K287">
        <v>14893000</v>
      </c>
      <c r="L287">
        <v>14659000</v>
      </c>
      <c r="M287">
        <v>8586000</v>
      </c>
      <c r="N287">
        <v>8586000</v>
      </c>
      <c r="O287">
        <v>5501000</v>
      </c>
      <c r="P287">
        <v>700000</v>
      </c>
      <c r="Q287">
        <v>592000</v>
      </c>
      <c r="R287">
        <v>408000</v>
      </c>
      <c r="S287">
        <v>1098000</v>
      </c>
      <c r="T287">
        <v>1802000</v>
      </c>
      <c r="U287">
        <v>747000</v>
      </c>
      <c r="V287">
        <v>154000</v>
      </c>
      <c r="W287">
        <v>572000</v>
      </c>
    </row>
    <row r="288" spans="1:23" x14ac:dyDescent="0.2">
      <c r="A288" t="str">
        <f t="shared" si="4"/>
        <v>2021GLENDIVE ELEM &amp; DAWSON HIGH</v>
      </c>
      <c r="B288" t="s">
        <v>60</v>
      </c>
      <c r="C288">
        <v>2021</v>
      </c>
      <c r="D288" t="s">
        <v>777</v>
      </c>
      <c r="E288" t="s">
        <v>786</v>
      </c>
      <c r="F288">
        <f>VLOOKUP(A288,Final!$A$2:$J$3387,8,FALSE)</f>
        <v>563604</v>
      </c>
      <c r="G288">
        <f>VLOOKUP(A288,Final!$A$2:$J$3387,9,FALSE)</f>
        <v>321556</v>
      </c>
      <c r="H288">
        <f>VLOOKUP(A288,Final!$A$2:$J$3387,10,FALSE)</f>
        <v>885160</v>
      </c>
      <c r="I288">
        <v>1105</v>
      </c>
      <c r="J288">
        <v>1105</v>
      </c>
      <c r="K288">
        <v>15204000</v>
      </c>
      <c r="L288">
        <v>15130000</v>
      </c>
      <c r="M288">
        <v>8706000</v>
      </c>
      <c r="N288">
        <v>8706000</v>
      </c>
      <c r="O288">
        <v>5933000</v>
      </c>
      <c r="P288">
        <v>769000</v>
      </c>
      <c r="Q288">
        <v>805000</v>
      </c>
      <c r="R288">
        <v>362000</v>
      </c>
      <c r="S288">
        <v>1144000</v>
      </c>
      <c r="T288">
        <v>2097000</v>
      </c>
      <c r="U288">
        <v>636000</v>
      </c>
      <c r="V288">
        <v>120000</v>
      </c>
      <c r="W288">
        <v>491000</v>
      </c>
    </row>
    <row r="289" spans="1:23" x14ac:dyDescent="0.2">
      <c r="A289" t="str">
        <f t="shared" si="4"/>
        <v>2022GLENDIVE ELEM &amp; DAWSON HIGH</v>
      </c>
      <c r="B289" t="s">
        <v>60</v>
      </c>
      <c r="C289">
        <v>2022</v>
      </c>
      <c r="D289" t="s">
        <v>777</v>
      </c>
      <c r="E289" t="s">
        <v>786</v>
      </c>
      <c r="F289">
        <f>VLOOKUP(A289,Final!$A$2:$J$3387,8,FALSE)</f>
        <v>643225</v>
      </c>
      <c r="G289">
        <f>VLOOKUP(A289,Final!$A$2:$J$3387,9,FALSE)</f>
        <v>355227</v>
      </c>
      <c r="H289">
        <f>VLOOKUP(A289,Final!$A$2:$J$3387,10,FALSE)</f>
        <v>998452</v>
      </c>
      <c r="I289">
        <v>1144</v>
      </c>
      <c r="J289">
        <v>1144</v>
      </c>
      <c r="K289">
        <v>16434000</v>
      </c>
      <c r="L289">
        <v>15127000</v>
      </c>
      <c r="M289">
        <v>8568000</v>
      </c>
      <c r="N289">
        <v>8568000</v>
      </c>
      <c r="O289">
        <v>6029000</v>
      </c>
      <c r="P289">
        <v>827000</v>
      </c>
      <c r="Q289">
        <v>661000</v>
      </c>
      <c r="R289">
        <v>433000</v>
      </c>
      <c r="S289">
        <v>1156000</v>
      </c>
      <c r="T289">
        <v>2059000</v>
      </c>
      <c r="U289">
        <v>763000</v>
      </c>
      <c r="V289">
        <v>130000</v>
      </c>
      <c r="W289">
        <v>530000</v>
      </c>
    </row>
    <row r="290" spans="1:23" x14ac:dyDescent="0.2">
      <c r="A290" t="str">
        <f t="shared" si="4"/>
        <v>2015GRASS RANGE PUBLIC SCHOOLS</v>
      </c>
      <c r="B290" t="s">
        <v>73</v>
      </c>
      <c r="C290">
        <v>2015</v>
      </c>
      <c r="D290" t="s">
        <v>777</v>
      </c>
      <c r="E290" t="s">
        <v>786</v>
      </c>
      <c r="F290">
        <f>VLOOKUP(A290,Final!$A$2:$J$3387,8,FALSE)</f>
        <v>39383</v>
      </c>
      <c r="G290">
        <f>VLOOKUP(A290,Final!$A$2:$J$3387,9,FALSE)</f>
        <v>26858</v>
      </c>
      <c r="H290">
        <f>VLOOKUP(A290,Final!$A$2:$J$3387,10,FALSE)</f>
        <v>66241</v>
      </c>
      <c r="I290">
        <v>59</v>
      </c>
      <c r="J290">
        <v>59</v>
      </c>
      <c r="K290">
        <v>1306000</v>
      </c>
      <c r="L290">
        <v>1193000</v>
      </c>
      <c r="M290">
        <v>700000</v>
      </c>
      <c r="N290">
        <v>700000</v>
      </c>
      <c r="O290">
        <v>415000</v>
      </c>
      <c r="P290">
        <v>31000</v>
      </c>
      <c r="Q290">
        <v>25000</v>
      </c>
      <c r="R290">
        <v>71000</v>
      </c>
      <c r="S290">
        <v>31000</v>
      </c>
      <c r="T290">
        <v>124000</v>
      </c>
      <c r="U290">
        <v>80000</v>
      </c>
      <c r="V290">
        <v>53000</v>
      </c>
      <c r="W290">
        <v>69000</v>
      </c>
    </row>
    <row r="291" spans="1:23" x14ac:dyDescent="0.2">
      <c r="A291" t="str">
        <f t="shared" si="4"/>
        <v>2016GRASS RANGE PUBLIC SCHOOLS</v>
      </c>
      <c r="B291" t="s">
        <v>73</v>
      </c>
      <c r="C291">
        <v>2016</v>
      </c>
      <c r="D291" t="s">
        <v>777</v>
      </c>
      <c r="E291" t="s">
        <v>786</v>
      </c>
      <c r="F291">
        <f>VLOOKUP(A291,Final!$A$2:$J$3387,8,FALSE)</f>
        <v>40003</v>
      </c>
      <c r="G291">
        <f>VLOOKUP(A291,Final!$A$2:$J$3387,9,FALSE)</f>
        <v>26268</v>
      </c>
      <c r="H291">
        <f>VLOOKUP(A291,Final!$A$2:$J$3387,10,FALSE)</f>
        <v>66271</v>
      </c>
      <c r="I291">
        <v>52</v>
      </c>
      <c r="J291">
        <v>52</v>
      </c>
      <c r="K291">
        <v>1367000</v>
      </c>
      <c r="L291">
        <v>1290000</v>
      </c>
      <c r="M291">
        <v>717000</v>
      </c>
      <c r="N291">
        <v>717000</v>
      </c>
      <c r="O291">
        <v>499000</v>
      </c>
      <c r="P291">
        <v>31000</v>
      </c>
      <c r="Q291">
        <v>26000</v>
      </c>
      <c r="R291">
        <v>68000</v>
      </c>
      <c r="S291">
        <v>32000</v>
      </c>
      <c r="T291">
        <v>213000</v>
      </c>
      <c r="U291">
        <v>73000</v>
      </c>
      <c r="V291">
        <v>56000</v>
      </c>
      <c r="W291">
        <v>66000</v>
      </c>
    </row>
    <row r="292" spans="1:23" x14ac:dyDescent="0.2">
      <c r="A292" t="str">
        <f t="shared" si="4"/>
        <v>2017GRASS RANGE PUBLIC SCHOOLS</v>
      </c>
      <c r="B292" t="s">
        <v>73</v>
      </c>
      <c r="C292">
        <v>2017</v>
      </c>
      <c r="D292" t="s">
        <v>777</v>
      </c>
      <c r="E292" t="s">
        <v>786</v>
      </c>
      <c r="F292">
        <f>VLOOKUP(A292,Final!$A$2:$J$3387,8,FALSE)</f>
        <v>38901</v>
      </c>
      <c r="G292">
        <f>VLOOKUP(A292,Final!$A$2:$J$3387,9,FALSE)</f>
        <v>24707</v>
      </c>
      <c r="H292">
        <f>VLOOKUP(A292,Final!$A$2:$J$3387,10,FALSE)</f>
        <v>63608</v>
      </c>
      <c r="I292">
        <v>64</v>
      </c>
      <c r="J292">
        <v>64</v>
      </c>
      <c r="K292">
        <v>1355000</v>
      </c>
      <c r="L292">
        <v>1254000</v>
      </c>
      <c r="M292">
        <v>677000</v>
      </c>
      <c r="N292">
        <v>677000</v>
      </c>
      <c r="O292">
        <v>478000</v>
      </c>
      <c r="P292">
        <v>31000</v>
      </c>
      <c r="Q292">
        <v>26000</v>
      </c>
      <c r="R292">
        <v>94000</v>
      </c>
      <c r="S292">
        <v>36000</v>
      </c>
      <c r="T292">
        <v>161000</v>
      </c>
      <c r="U292">
        <v>71000</v>
      </c>
      <c r="V292">
        <v>59000</v>
      </c>
      <c r="W292">
        <v>77000</v>
      </c>
    </row>
    <row r="293" spans="1:23" x14ac:dyDescent="0.2">
      <c r="A293" t="str">
        <f t="shared" si="4"/>
        <v>2018GRASS RANGE PUBLIC SCHOOLS</v>
      </c>
      <c r="B293" t="s">
        <v>73</v>
      </c>
      <c r="C293">
        <v>2018</v>
      </c>
      <c r="D293" t="s">
        <v>777</v>
      </c>
      <c r="E293" t="s">
        <v>786</v>
      </c>
      <c r="F293">
        <f>VLOOKUP(A293,Final!$A$2:$J$3387,8,FALSE)</f>
        <v>40070</v>
      </c>
      <c r="G293">
        <f>VLOOKUP(A293,Final!$A$2:$J$3387,9,FALSE)</f>
        <v>25217</v>
      </c>
      <c r="H293">
        <f>VLOOKUP(A293,Final!$A$2:$J$3387,10,FALSE)</f>
        <v>65287</v>
      </c>
      <c r="I293">
        <v>67</v>
      </c>
      <c r="J293">
        <v>67</v>
      </c>
      <c r="K293">
        <v>1419000</v>
      </c>
      <c r="L293">
        <v>1248000</v>
      </c>
      <c r="M293">
        <v>711000</v>
      </c>
      <c r="N293">
        <v>711000</v>
      </c>
      <c r="O293">
        <v>446000</v>
      </c>
      <c r="P293">
        <v>30000</v>
      </c>
      <c r="Q293">
        <v>15000</v>
      </c>
      <c r="R293">
        <v>93000</v>
      </c>
      <c r="S293">
        <v>39000</v>
      </c>
      <c r="T293">
        <v>127000</v>
      </c>
      <c r="U293">
        <v>84000</v>
      </c>
      <c r="V293">
        <v>58000</v>
      </c>
      <c r="W293">
        <v>76000</v>
      </c>
    </row>
    <row r="294" spans="1:23" x14ac:dyDescent="0.2">
      <c r="A294" t="str">
        <f t="shared" si="4"/>
        <v>2019GRASS RANGE PUBLIC SCHOOLS</v>
      </c>
      <c r="B294" t="s">
        <v>73</v>
      </c>
      <c r="C294">
        <v>2019</v>
      </c>
      <c r="D294" t="s">
        <v>777</v>
      </c>
      <c r="E294" t="s">
        <v>786</v>
      </c>
      <c r="F294">
        <f>VLOOKUP(A294,Final!$A$2:$J$3387,8,FALSE)</f>
        <v>42292</v>
      </c>
      <c r="G294">
        <f>VLOOKUP(A294,Final!$A$2:$J$3387,9,FALSE)</f>
        <v>25682</v>
      </c>
      <c r="H294">
        <f>VLOOKUP(A294,Final!$A$2:$J$3387,10,FALSE)</f>
        <v>67974</v>
      </c>
      <c r="I294">
        <v>76</v>
      </c>
      <c r="J294">
        <v>76</v>
      </c>
      <c r="K294">
        <v>1584000</v>
      </c>
      <c r="L294">
        <v>1302000</v>
      </c>
      <c r="M294">
        <v>715000</v>
      </c>
      <c r="N294">
        <v>715000</v>
      </c>
      <c r="O294">
        <v>500000</v>
      </c>
      <c r="P294">
        <v>37000</v>
      </c>
      <c r="Q294">
        <v>13000</v>
      </c>
      <c r="R294">
        <v>103000</v>
      </c>
      <c r="S294">
        <v>40000</v>
      </c>
      <c r="T294">
        <v>165000</v>
      </c>
      <c r="U294">
        <v>82000</v>
      </c>
      <c r="V294">
        <v>60000</v>
      </c>
      <c r="W294">
        <v>77000</v>
      </c>
    </row>
    <row r="295" spans="1:23" x14ac:dyDescent="0.2">
      <c r="A295" t="str">
        <f t="shared" si="4"/>
        <v>2020GRASS RANGE PUBLIC SCHOOLS</v>
      </c>
      <c r="B295" t="s">
        <v>73</v>
      </c>
      <c r="C295">
        <v>2020</v>
      </c>
      <c r="D295" t="s">
        <v>777</v>
      </c>
      <c r="E295" t="s">
        <v>786</v>
      </c>
      <c r="F295">
        <f>VLOOKUP(A295,Final!$A$2:$J$3387,8,FALSE)</f>
        <v>43646</v>
      </c>
      <c r="G295">
        <f>VLOOKUP(A295,Final!$A$2:$J$3387,9,FALSE)</f>
        <v>25724</v>
      </c>
      <c r="H295">
        <f>VLOOKUP(A295,Final!$A$2:$J$3387,10,FALSE)</f>
        <v>69370</v>
      </c>
      <c r="I295">
        <v>70</v>
      </c>
      <c r="J295">
        <v>70</v>
      </c>
      <c r="K295">
        <v>1443000</v>
      </c>
      <c r="L295">
        <v>1331000</v>
      </c>
      <c r="M295">
        <v>696000</v>
      </c>
      <c r="N295">
        <v>696000</v>
      </c>
      <c r="O295">
        <v>519000</v>
      </c>
      <c r="P295">
        <v>36000</v>
      </c>
      <c r="Q295">
        <v>21000</v>
      </c>
      <c r="R295">
        <v>116000</v>
      </c>
      <c r="S295">
        <v>38000</v>
      </c>
      <c r="T295">
        <v>167000</v>
      </c>
      <c r="U295">
        <v>81000</v>
      </c>
      <c r="V295">
        <v>60000</v>
      </c>
      <c r="W295">
        <v>84000</v>
      </c>
    </row>
    <row r="296" spans="1:23" x14ac:dyDescent="0.2">
      <c r="A296" t="str">
        <f t="shared" si="4"/>
        <v>2021GRASS RANGE PUBLIC SCHOOLS</v>
      </c>
      <c r="B296" t="s">
        <v>73</v>
      </c>
      <c r="C296">
        <v>2021</v>
      </c>
      <c r="D296" t="s">
        <v>777</v>
      </c>
      <c r="E296" t="s">
        <v>786</v>
      </c>
      <c r="F296">
        <f>VLOOKUP(A296,Final!$A$2:$J$3387,8,FALSE)</f>
        <v>44487</v>
      </c>
      <c r="G296">
        <f>VLOOKUP(A296,Final!$A$2:$J$3387,9,FALSE)</f>
        <v>25335</v>
      </c>
      <c r="H296">
        <f>VLOOKUP(A296,Final!$A$2:$J$3387,10,FALSE)</f>
        <v>69822</v>
      </c>
      <c r="I296">
        <v>71</v>
      </c>
      <c r="J296">
        <v>71</v>
      </c>
      <c r="K296">
        <v>1699000</v>
      </c>
      <c r="L296">
        <v>1469000</v>
      </c>
      <c r="M296">
        <v>811000</v>
      </c>
      <c r="N296">
        <v>811000</v>
      </c>
      <c r="O296">
        <v>538000</v>
      </c>
      <c r="P296">
        <v>37000</v>
      </c>
      <c r="Q296">
        <v>14000</v>
      </c>
      <c r="R296">
        <v>120000</v>
      </c>
      <c r="S296">
        <v>45000</v>
      </c>
      <c r="T296">
        <v>170000</v>
      </c>
      <c r="U296">
        <v>85000</v>
      </c>
      <c r="V296">
        <v>67000</v>
      </c>
      <c r="W296">
        <v>88000</v>
      </c>
    </row>
    <row r="297" spans="1:23" x14ac:dyDescent="0.2">
      <c r="A297" t="str">
        <f t="shared" si="4"/>
        <v>2022GRASS RANGE PUBLIC SCHOOLS</v>
      </c>
      <c r="B297" t="s">
        <v>73</v>
      </c>
      <c r="C297">
        <v>2022</v>
      </c>
      <c r="D297" t="s">
        <v>777</v>
      </c>
      <c r="E297" t="s">
        <v>786</v>
      </c>
      <c r="F297">
        <f>VLOOKUP(A297,Final!$A$2:$J$3387,8,FALSE)</f>
        <v>44437</v>
      </c>
      <c r="G297">
        <f>VLOOKUP(A297,Final!$A$2:$J$3387,9,FALSE)</f>
        <v>24422</v>
      </c>
      <c r="H297">
        <f>VLOOKUP(A297,Final!$A$2:$J$3387,10,FALSE)</f>
        <v>68859</v>
      </c>
      <c r="I297">
        <v>86</v>
      </c>
      <c r="J297">
        <v>86</v>
      </c>
      <c r="K297">
        <v>1871000</v>
      </c>
      <c r="L297">
        <v>1636000</v>
      </c>
      <c r="M297">
        <v>825000</v>
      </c>
      <c r="N297">
        <v>825000</v>
      </c>
      <c r="O297">
        <v>687000</v>
      </c>
      <c r="P297">
        <v>37000</v>
      </c>
      <c r="Q297">
        <v>19000</v>
      </c>
      <c r="R297">
        <v>120000</v>
      </c>
      <c r="S297">
        <v>40000</v>
      </c>
      <c r="T297">
        <v>301000</v>
      </c>
      <c r="U297">
        <v>106000</v>
      </c>
      <c r="V297">
        <v>64000</v>
      </c>
      <c r="W297">
        <v>103000</v>
      </c>
    </row>
    <row r="298" spans="1:23" x14ac:dyDescent="0.2">
      <c r="A298" t="str">
        <f t="shared" si="4"/>
        <v>2015GREAT FALLS PUBLIC SCHOOLS</v>
      </c>
      <c r="B298" t="s">
        <v>35</v>
      </c>
      <c r="C298">
        <v>2015</v>
      </c>
      <c r="D298" t="s">
        <v>777</v>
      </c>
      <c r="E298" t="s">
        <v>786</v>
      </c>
      <c r="F298">
        <f>VLOOKUP(A298,Final!$A$2:$J$3387,8,FALSE)</f>
        <v>4286586</v>
      </c>
      <c r="G298">
        <f>VLOOKUP(A298,Final!$A$2:$J$3387,9,FALSE)</f>
        <v>2869832</v>
      </c>
      <c r="H298">
        <f>VLOOKUP(A298,Final!$A$2:$J$3387,10,FALSE)</f>
        <v>7156418</v>
      </c>
      <c r="I298">
        <v>10336</v>
      </c>
      <c r="J298">
        <v>10336</v>
      </c>
      <c r="K298">
        <v>99783000</v>
      </c>
      <c r="L298">
        <v>97165000</v>
      </c>
      <c r="M298">
        <v>59359000</v>
      </c>
      <c r="N298">
        <v>59359000</v>
      </c>
      <c r="O298">
        <v>33867000</v>
      </c>
      <c r="P298">
        <v>5783000</v>
      </c>
      <c r="Q298">
        <v>4276000</v>
      </c>
      <c r="R298">
        <v>2656000</v>
      </c>
      <c r="S298">
        <v>5230000</v>
      </c>
      <c r="T298">
        <v>10493000</v>
      </c>
      <c r="U298">
        <v>2893000</v>
      </c>
      <c r="V298">
        <v>2536000</v>
      </c>
      <c r="W298">
        <v>3939000</v>
      </c>
    </row>
    <row r="299" spans="1:23" x14ac:dyDescent="0.2">
      <c r="A299" t="str">
        <f t="shared" si="4"/>
        <v>2016GREAT FALLS PUBLIC SCHOOLS</v>
      </c>
      <c r="B299" t="s">
        <v>35</v>
      </c>
      <c r="C299">
        <v>2016</v>
      </c>
      <c r="D299" t="s">
        <v>777</v>
      </c>
      <c r="E299" t="s">
        <v>786</v>
      </c>
      <c r="F299">
        <f>VLOOKUP(A299,Final!$A$2:$J$3387,8,FALSE)</f>
        <v>4466604</v>
      </c>
      <c r="G299">
        <f>VLOOKUP(A299,Final!$A$2:$J$3387,9,FALSE)</f>
        <v>2909902</v>
      </c>
      <c r="H299">
        <f>VLOOKUP(A299,Final!$A$2:$J$3387,10,FALSE)</f>
        <v>7376506</v>
      </c>
      <c r="I299">
        <v>10208</v>
      </c>
      <c r="J299">
        <v>10208</v>
      </c>
      <c r="K299">
        <v>99914000</v>
      </c>
      <c r="L299">
        <v>98225000</v>
      </c>
      <c r="M299">
        <v>61054000</v>
      </c>
      <c r="N299">
        <v>61054000</v>
      </c>
      <c r="O299">
        <v>33001000</v>
      </c>
      <c r="P299">
        <v>5244000</v>
      </c>
      <c r="Q299">
        <v>4397000</v>
      </c>
      <c r="R299">
        <v>2447000</v>
      </c>
      <c r="S299">
        <v>5337000</v>
      </c>
      <c r="T299">
        <v>10218000</v>
      </c>
      <c r="U299">
        <v>2913000</v>
      </c>
      <c r="V299">
        <v>2445000</v>
      </c>
      <c r="W299">
        <v>4105000</v>
      </c>
    </row>
    <row r="300" spans="1:23" x14ac:dyDescent="0.2">
      <c r="A300" t="str">
        <f t="shared" si="4"/>
        <v>2017GREAT FALLS PUBLIC SCHOOLS</v>
      </c>
      <c r="B300" t="s">
        <v>35</v>
      </c>
      <c r="C300">
        <v>2017</v>
      </c>
      <c r="D300" t="s">
        <v>777</v>
      </c>
      <c r="E300" t="s">
        <v>786</v>
      </c>
      <c r="F300">
        <f>VLOOKUP(A300,Final!$A$2:$J$3387,8,FALSE)</f>
        <v>4606203</v>
      </c>
      <c r="G300">
        <f>VLOOKUP(A300,Final!$A$2:$J$3387,9,FALSE)</f>
        <v>2923816</v>
      </c>
      <c r="H300">
        <f>VLOOKUP(A300,Final!$A$2:$J$3387,10,FALSE)</f>
        <v>7530019</v>
      </c>
      <c r="I300">
        <v>10250</v>
      </c>
      <c r="J300">
        <v>10250</v>
      </c>
      <c r="K300">
        <v>103424000</v>
      </c>
      <c r="L300">
        <v>100660000</v>
      </c>
      <c r="M300">
        <v>62474000</v>
      </c>
      <c r="N300">
        <v>62474000</v>
      </c>
      <c r="O300">
        <v>33965000</v>
      </c>
      <c r="P300">
        <v>6047000</v>
      </c>
      <c r="Q300">
        <v>3986000</v>
      </c>
      <c r="R300">
        <v>2754000</v>
      </c>
      <c r="S300">
        <v>5364000</v>
      </c>
      <c r="T300">
        <v>10527000</v>
      </c>
      <c r="U300">
        <v>3026000</v>
      </c>
      <c r="V300">
        <v>2261000</v>
      </c>
      <c r="W300">
        <v>4208000</v>
      </c>
    </row>
    <row r="301" spans="1:23" x14ac:dyDescent="0.2">
      <c r="A301" t="str">
        <f t="shared" si="4"/>
        <v>2018GREAT FALLS PUBLIC SCHOOLS</v>
      </c>
      <c r="B301" t="s">
        <v>35</v>
      </c>
      <c r="C301">
        <v>2018</v>
      </c>
      <c r="D301" t="s">
        <v>777</v>
      </c>
      <c r="E301" t="s">
        <v>786</v>
      </c>
      <c r="F301">
        <f>VLOOKUP(A301,Final!$A$2:$J$3387,8,FALSE)</f>
        <v>4725379</v>
      </c>
      <c r="G301">
        <f>VLOOKUP(A301,Final!$A$2:$J$3387,9,FALSE)</f>
        <v>2934744</v>
      </c>
      <c r="H301">
        <f>VLOOKUP(A301,Final!$A$2:$J$3387,10,FALSE)</f>
        <v>7660123</v>
      </c>
      <c r="I301">
        <v>10157</v>
      </c>
      <c r="J301">
        <v>10157</v>
      </c>
      <c r="K301">
        <v>132481000</v>
      </c>
      <c r="L301">
        <v>99419000</v>
      </c>
      <c r="M301">
        <v>61951000</v>
      </c>
      <c r="N301">
        <v>61951000</v>
      </c>
      <c r="O301">
        <v>33389000</v>
      </c>
      <c r="P301">
        <v>5986000</v>
      </c>
      <c r="Q301">
        <v>3499000</v>
      </c>
      <c r="R301">
        <v>2210000</v>
      </c>
      <c r="S301">
        <v>5524000</v>
      </c>
      <c r="T301">
        <v>10514000</v>
      </c>
      <c r="U301">
        <v>3195000</v>
      </c>
      <c r="V301">
        <v>2461000</v>
      </c>
      <c r="W301">
        <v>4068000</v>
      </c>
    </row>
    <row r="302" spans="1:23" x14ac:dyDescent="0.2">
      <c r="A302" t="str">
        <f t="shared" si="4"/>
        <v>2019GREAT FALLS PUBLIC SCHOOLS</v>
      </c>
      <c r="B302" t="s">
        <v>35</v>
      </c>
      <c r="C302">
        <v>2019</v>
      </c>
      <c r="D302" t="s">
        <v>777</v>
      </c>
      <c r="E302" t="s">
        <v>786</v>
      </c>
      <c r="F302">
        <f>VLOOKUP(A302,Final!$A$2:$J$3387,8,FALSE)</f>
        <v>4811378</v>
      </c>
      <c r="G302">
        <f>VLOOKUP(A302,Final!$A$2:$J$3387,9,FALSE)</f>
        <v>2912781</v>
      </c>
      <c r="H302">
        <f>VLOOKUP(A302,Final!$A$2:$J$3387,10,FALSE)</f>
        <v>7724159</v>
      </c>
      <c r="I302">
        <v>10167</v>
      </c>
      <c r="J302">
        <v>10167</v>
      </c>
      <c r="K302">
        <v>135795000</v>
      </c>
      <c r="L302">
        <v>102834000</v>
      </c>
      <c r="M302">
        <v>62628000</v>
      </c>
      <c r="N302">
        <v>62628000</v>
      </c>
      <c r="O302">
        <v>36069000</v>
      </c>
      <c r="P302">
        <v>6358000</v>
      </c>
      <c r="Q302">
        <v>4050000</v>
      </c>
      <c r="R302">
        <v>2433000</v>
      </c>
      <c r="S302">
        <v>5721000</v>
      </c>
      <c r="T302">
        <v>11512000</v>
      </c>
      <c r="U302">
        <v>3343000</v>
      </c>
      <c r="V302">
        <v>2652000</v>
      </c>
      <c r="W302">
        <v>4127000</v>
      </c>
    </row>
    <row r="303" spans="1:23" x14ac:dyDescent="0.2">
      <c r="A303" t="str">
        <f t="shared" si="4"/>
        <v>2020GREAT FALLS PUBLIC SCHOOLS</v>
      </c>
      <c r="B303" t="s">
        <v>35</v>
      </c>
      <c r="C303">
        <v>2020</v>
      </c>
      <c r="D303" t="s">
        <v>777</v>
      </c>
      <c r="E303" t="s">
        <v>786</v>
      </c>
      <c r="F303">
        <f>VLOOKUP(A303,Final!$A$2:$J$3387,8,FALSE)</f>
        <v>4973444</v>
      </c>
      <c r="G303">
        <f>VLOOKUP(A303,Final!$A$2:$J$3387,9,FALSE)</f>
        <v>2941255</v>
      </c>
      <c r="H303">
        <f>VLOOKUP(A303,Final!$A$2:$J$3387,10,FALSE)</f>
        <v>7914699</v>
      </c>
      <c r="I303">
        <v>10214</v>
      </c>
      <c r="J303">
        <v>10214</v>
      </c>
      <c r="K303">
        <v>142037000</v>
      </c>
      <c r="L303">
        <v>102147000</v>
      </c>
      <c r="M303">
        <v>62677000</v>
      </c>
      <c r="N303">
        <v>62677000</v>
      </c>
      <c r="O303">
        <v>35371000</v>
      </c>
      <c r="P303">
        <v>6724000</v>
      </c>
      <c r="Q303">
        <v>3088000</v>
      </c>
      <c r="R303">
        <v>2416000</v>
      </c>
      <c r="S303">
        <v>5631000</v>
      </c>
      <c r="T303">
        <v>11773000</v>
      </c>
      <c r="U303">
        <v>2976000</v>
      </c>
      <c r="V303">
        <v>2763000</v>
      </c>
      <c r="W303">
        <v>4088000</v>
      </c>
    </row>
    <row r="304" spans="1:23" x14ac:dyDescent="0.2">
      <c r="A304" t="str">
        <f t="shared" si="4"/>
        <v>2021GREAT FALLS PUBLIC SCHOOLS</v>
      </c>
      <c r="B304" t="s">
        <v>35</v>
      </c>
      <c r="C304">
        <v>2021</v>
      </c>
      <c r="D304" t="s">
        <v>777</v>
      </c>
      <c r="E304" t="s">
        <v>786</v>
      </c>
      <c r="F304">
        <f>VLOOKUP(A304,Final!$A$2:$J$3387,8,FALSE)</f>
        <v>5389057</v>
      </c>
      <c r="G304">
        <f>VLOOKUP(A304,Final!$A$2:$J$3387,9,FALSE)</f>
        <v>3075076</v>
      </c>
      <c r="H304">
        <f>VLOOKUP(A304,Final!$A$2:$J$3387,10,FALSE)</f>
        <v>8464133</v>
      </c>
      <c r="I304">
        <v>10007</v>
      </c>
      <c r="J304">
        <v>10007</v>
      </c>
      <c r="K304">
        <v>130163000</v>
      </c>
      <c r="L304">
        <v>112187000</v>
      </c>
      <c r="M304">
        <v>70194000</v>
      </c>
      <c r="N304">
        <v>70194000</v>
      </c>
      <c r="O304">
        <v>38073000</v>
      </c>
      <c r="P304">
        <v>7838000</v>
      </c>
      <c r="Q304">
        <v>2735000</v>
      </c>
      <c r="R304">
        <v>2610000</v>
      </c>
      <c r="S304">
        <v>5998000</v>
      </c>
      <c r="T304">
        <v>12111000</v>
      </c>
      <c r="U304">
        <v>3616000</v>
      </c>
      <c r="V304">
        <v>3165000</v>
      </c>
      <c r="W304">
        <v>3908000</v>
      </c>
    </row>
    <row r="305" spans="1:23" x14ac:dyDescent="0.2">
      <c r="A305" t="str">
        <f t="shared" si="4"/>
        <v>2022GREAT FALLS PUBLIC SCHOOLS</v>
      </c>
      <c r="B305" t="s">
        <v>35</v>
      </c>
      <c r="C305">
        <v>2022</v>
      </c>
      <c r="D305" t="s">
        <v>777</v>
      </c>
      <c r="E305" t="s">
        <v>786</v>
      </c>
      <c r="F305">
        <f>VLOOKUP(A305,Final!$A$2:$J$3387,8,FALSE)</f>
        <v>5612572</v>
      </c>
      <c r="G305">
        <f>VLOOKUP(A305,Final!$A$2:$J$3387,9,FALSE)</f>
        <v>3100581</v>
      </c>
      <c r="H305">
        <f>VLOOKUP(A305,Final!$A$2:$J$3387,10,FALSE)</f>
        <v>8713153</v>
      </c>
      <c r="I305">
        <v>10244</v>
      </c>
      <c r="J305">
        <v>10244</v>
      </c>
      <c r="K305">
        <v>133897000</v>
      </c>
      <c r="L305">
        <v>121798000</v>
      </c>
      <c r="M305">
        <v>71326000</v>
      </c>
      <c r="N305">
        <v>71326000</v>
      </c>
      <c r="O305">
        <v>45768000</v>
      </c>
      <c r="P305">
        <v>8390000</v>
      </c>
      <c r="Q305">
        <v>3828000</v>
      </c>
      <c r="R305">
        <v>3987000</v>
      </c>
      <c r="S305">
        <v>6635000</v>
      </c>
      <c r="T305">
        <v>11941000</v>
      </c>
      <c r="U305">
        <v>3754000</v>
      </c>
      <c r="V305">
        <v>7233000</v>
      </c>
      <c r="W305">
        <v>4692000</v>
      </c>
    </row>
    <row r="306" spans="1:23" x14ac:dyDescent="0.2">
      <c r="A306" t="str">
        <f t="shared" si="4"/>
        <v>2015HARDIN PUBLIC SCHOOL</v>
      </c>
      <c r="B306" t="s">
        <v>10</v>
      </c>
      <c r="C306">
        <v>2015</v>
      </c>
      <c r="D306" t="s">
        <v>777</v>
      </c>
      <c r="E306" t="s">
        <v>786</v>
      </c>
      <c r="F306">
        <f>VLOOKUP(A306,Final!$A$2:$J$3387,8,FALSE)</f>
        <v>877877</v>
      </c>
      <c r="G306">
        <f>VLOOKUP(A306,Final!$A$2:$J$3387,9,FALSE)</f>
        <v>588125</v>
      </c>
      <c r="H306">
        <f>VLOOKUP(A306,Final!$A$2:$J$3387,10,FALSE)</f>
        <v>1466002</v>
      </c>
      <c r="I306">
        <v>1937</v>
      </c>
      <c r="J306">
        <v>1937</v>
      </c>
      <c r="K306">
        <v>27092000</v>
      </c>
      <c r="L306">
        <v>24684000</v>
      </c>
      <c r="M306">
        <v>12705000</v>
      </c>
      <c r="N306">
        <v>12705000</v>
      </c>
      <c r="O306">
        <v>10167000</v>
      </c>
      <c r="P306">
        <v>1619000</v>
      </c>
      <c r="Q306">
        <v>2103000</v>
      </c>
      <c r="R306">
        <v>775000</v>
      </c>
      <c r="S306">
        <v>1444000</v>
      </c>
      <c r="T306">
        <v>2657000</v>
      </c>
      <c r="U306">
        <v>1233000</v>
      </c>
      <c r="V306">
        <v>336000</v>
      </c>
      <c r="W306">
        <v>1812000</v>
      </c>
    </row>
    <row r="307" spans="1:23" x14ac:dyDescent="0.2">
      <c r="A307" t="str">
        <f t="shared" si="4"/>
        <v>2016HARDIN PUBLIC SCHOOL</v>
      </c>
      <c r="B307" t="s">
        <v>10</v>
      </c>
      <c r="C307">
        <v>2016</v>
      </c>
      <c r="D307" t="s">
        <v>777</v>
      </c>
      <c r="E307" t="s">
        <v>786</v>
      </c>
      <c r="F307">
        <f>VLOOKUP(A307,Final!$A$2:$J$3387,8,FALSE)</f>
        <v>907521</v>
      </c>
      <c r="G307">
        <f>VLOOKUP(A307,Final!$A$2:$J$3387,9,FALSE)</f>
        <v>591398</v>
      </c>
      <c r="H307">
        <f>VLOOKUP(A307,Final!$A$2:$J$3387,10,FALSE)</f>
        <v>1498919</v>
      </c>
      <c r="I307">
        <v>1987</v>
      </c>
      <c r="J307">
        <v>1987</v>
      </c>
      <c r="K307">
        <v>28846000</v>
      </c>
      <c r="L307">
        <v>27004000</v>
      </c>
      <c r="M307">
        <v>13559000</v>
      </c>
      <c r="N307">
        <v>13559000</v>
      </c>
      <c r="O307">
        <v>11573000</v>
      </c>
      <c r="P307">
        <v>1635000</v>
      </c>
      <c r="Q307">
        <v>1518000</v>
      </c>
      <c r="R307">
        <v>690000</v>
      </c>
      <c r="S307">
        <v>1581000</v>
      </c>
      <c r="T307">
        <v>4295000</v>
      </c>
      <c r="U307">
        <v>1212000</v>
      </c>
      <c r="V307">
        <v>642000</v>
      </c>
      <c r="W307">
        <v>1872000</v>
      </c>
    </row>
    <row r="308" spans="1:23" x14ac:dyDescent="0.2">
      <c r="A308" t="str">
        <f t="shared" si="4"/>
        <v>2017HARDIN PUBLIC SCHOOL</v>
      </c>
      <c r="B308" t="s">
        <v>10</v>
      </c>
      <c r="C308">
        <v>2017</v>
      </c>
      <c r="D308" t="s">
        <v>777</v>
      </c>
      <c r="E308" t="s">
        <v>786</v>
      </c>
      <c r="F308">
        <f>VLOOKUP(A308,Final!$A$2:$J$3387,8,FALSE)</f>
        <v>963630</v>
      </c>
      <c r="G308">
        <f>VLOOKUP(A308,Final!$A$2:$J$3387,9,FALSE)</f>
        <v>611682</v>
      </c>
      <c r="H308">
        <f>VLOOKUP(A308,Final!$A$2:$J$3387,10,FALSE)</f>
        <v>1575312</v>
      </c>
      <c r="I308">
        <v>1937</v>
      </c>
      <c r="J308">
        <v>1937</v>
      </c>
      <c r="K308">
        <v>28019000</v>
      </c>
      <c r="L308">
        <v>26167000</v>
      </c>
      <c r="M308">
        <v>13936000</v>
      </c>
      <c r="N308">
        <v>13936000</v>
      </c>
      <c r="O308">
        <v>10315000</v>
      </c>
      <c r="P308">
        <v>1847000</v>
      </c>
      <c r="Q308">
        <v>1346000</v>
      </c>
      <c r="R308">
        <v>705000</v>
      </c>
      <c r="S308">
        <v>1546000</v>
      </c>
      <c r="T308">
        <v>2751000</v>
      </c>
      <c r="U308">
        <v>1290000</v>
      </c>
      <c r="V308">
        <v>830000</v>
      </c>
      <c r="W308">
        <v>1916000</v>
      </c>
    </row>
    <row r="309" spans="1:23" x14ac:dyDescent="0.2">
      <c r="A309" t="str">
        <f t="shared" si="4"/>
        <v>2018HARDIN PUBLIC SCHOOL</v>
      </c>
      <c r="B309" t="s">
        <v>10</v>
      </c>
      <c r="C309">
        <v>2018</v>
      </c>
      <c r="D309" t="s">
        <v>777</v>
      </c>
      <c r="E309" t="s">
        <v>786</v>
      </c>
      <c r="F309">
        <f>VLOOKUP(A309,Final!$A$2:$J$3387,8,FALSE)</f>
        <v>972266</v>
      </c>
      <c r="G309">
        <f>VLOOKUP(A309,Final!$A$2:$J$3387,9,FALSE)</f>
        <v>604101</v>
      </c>
      <c r="H309">
        <f>VLOOKUP(A309,Final!$A$2:$J$3387,10,FALSE)</f>
        <v>1576367</v>
      </c>
      <c r="I309">
        <v>2010</v>
      </c>
      <c r="J309">
        <v>2010</v>
      </c>
      <c r="K309">
        <v>27771000</v>
      </c>
      <c r="L309">
        <v>26133000</v>
      </c>
      <c r="M309">
        <v>13539000</v>
      </c>
      <c r="N309">
        <v>13539000</v>
      </c>
      <c r="O309">
        <v>10640000</v>
      </c>
      <c r="P309">
        <v>1856000</v>
      </c>
      <c r="Q309">
        <v>1760000</v>
      </c>
      <c r="R309">
        <v>690000</v>
      </c>
      <c r="S309">
        <v>1583000</v>
      </c>
      <c r="T309">
        <v>2595000</v>
      </c>
      <c r="U309">
        <v>1337000</v>
      </c>
      <c r="V309">
        <v>819000</v>
      </c>
      <c r="W309">
        <v>1954000</v>
      </c>
    </row>
    <row r="310" spans="1:23" x14ac:dyDescent="0.2">
      <c r="A310" t="str">
        <f t="shared" si="4"/>
        <v>2019HARDIN PUBLIC SCHOOL</v>
      </c>
      <c r="B310" t="s">
        <v>10</v>
      </c>
      <c r="C310">
        <v>2019</v>
      </c>
      <c r="D310" t="s">
        <v>777</v>
      </c>
      <c r="E310" t="s">
        <v>786</v>
      </c>
      <c r="F310">
        <f>VLOOKUP(A310,Final!$A$2:$J$3387,8,FALSE)</f>
        <v>986399</v>
      </c>
      <c r="G310">
        <f>VLOOKUP(A310,Final!$A$2:$J$3387,9,FALSE)</f>
        <v>597223</v>
      </c>
      <c r="H310">
        <f>VLOOKUP(A310,Final!$A$2:$J$3387,10,FALSE)</f>
        <v>1583622</v>
      </c>
      <c r="I310">
        <v>1956</v>
      </c>
      <c r="J310">
        <v>1956</v>
      </c>
      <c r="K310">
        <v>27832000</v>
      </c>
      <c r="L310">
        <v>26081000</v>
      </c>
      <c r="M310">
        <v>13790000</v>
      </c>
      <c r="N310">
        <v>13790000</v>
      </c>
      <c r="O310">
        <v>10384000</v>
      </c>
      <c r="P310">
        <v>1583000</v>
      </c>
      <c r="Q310">
        <v>1617000</v>
      </c>
      <c r="R310">
        <v>762000</v>
      </c>
      <c r="S310">
        <v>1622000</v>
      </c>
      <c r="T310">
        <v>2497000</v>
      </c>
      <c r="U310">
        <v>1399000</v>
      </c>
      <c r="V310">
        <v>904000</v>
      </c>
      <c r="W310">
        <v>1907000</v>
      </c>
    </row>
    <row r="311" spans="1:23" x14ac:dyDescent="0.2">
      <c r="A311" t="str">
        <f t="shared" si="4"/>
        <v>2020HARDIN PUBLIC SCHOOL</v>
      </c>
      <c r="B311" t="s">
        <v>10</v>
      </c>
      <c r="C311">
        <v>2020</v>
      </c>
      <c r="D311" t="s">
        <v>777</v>
      </c>
      <c r="E311" t="s">
        <v>786</v>
      </c>
      <c r="F311">
        <f>VLOOKUP(A311,Final!$A$2:$J$3387,8,FALSE)</f>
        <v>1003435</v>
      </c>
      <c r="G311">
        <f>VLOOKUP(A311,Final!$A$2:$J$3387,9,FALSE)</f>
        <v>593353</v>
      </c>
      <c r="H311">
        <f>VLOOKUP(A311,Final!$A$2:$J$3387,10,FALSE)</f>
        <v>1596788</v>
      </c>
      <c r="I311">
        <v>1922</v>
      </c>
      <c r="J311">
        <v>1922</v>
      </c>
      <c r="K311">
        <v>27294000</v>
      </c>
      <c r="L311">
        <v>25084000</v>
      </c>
      <c r="M311">
        <v>12748000</v>
      </c>
      <c r="N311">
        <v>12748000</v>
      </c>
      <c r="O311">
        <v>10374000</v>
      </c>
      <c r="P311">
        <v>1720000</v>
      </c>
      <c r="Q311">
        <v>1548000</v>
      </c>
      <c r="R311">
        <v>766000</v>
      </c>
      <c r="S311">
        <v>1612000</v>
      </c>
      <c r="T311">
        <v>2419000</v>
      </c>
      <c r="U311">
        <v>1309000</v>
      </c>
      <c r="V311">
        <v>1000000</v>
      </c>
      <c r="W311">
        <v>1962000</v>
      </c>
    </row>
    <row r="312" spans="1:23" x14ac:dyDescent="0.2">
      <c r="A312" t="str">
        <f t="shared" si="4"/>
        <v>2021HARDIN PUBLIC SCHOOL</v>
      </c>
      <c r="B312" t="s">
        <v>10</v>
      </c>
      <c r="C312">
        <v>2021</v>
      </c>
      <c r="D312" t="s">
        <v>777</v>
      </c>
      <c r="E312" t="s">
        <v>786</v>
      </c>
      <c r="F312">
        <f>VLOOKUP(A312,Final!$A$2:$J$3387,8,FALSE)</f>
        <v>1001065</v>
      </c>
      <c r="G312">
        <f>VLOOKUP(A312,Final!$A$2:$J$3387,9,FALSE)</f>
        <v>571182</v>
      </c>
      <c r="H312">
        <f>VLOOKUP(A312,Final!$A$2:$J$3387,10,FALSE)</f>
        <v>1572247</v>
      </c>
      <c r="I312">
        <v>1819</v>
      </c>
      <c r="J312">
        <v>1819</v>
      </c>
      <c r="K312">
        <v>28455000</v>
      </c>
      <c r="L312">
        <v>26155000</v>
      </c>
      <c r="M312">
        <v>12893000</v>
      </c>
      <c r="N312">
        <v>12893000</v>
      </c>
      <c r="O312">
        <v>11400000</v>
      </c>
      <c r="P312">
        <v>1735000</v>
      </c>
      <c r="Q312">
        <v>1382000</v>
      </c>
      <c r="R312">
        <v>800000</v>
      </c>
      <c r="S312">
        <v>1754000</v>
      </c>
      <c r="T312">
        <v>2523000</v>
      </c>
      <c r="U312">
        <v>1627000</v>
      </c>
      <c r="V312">
        <v>1579000</v>
      </c>
      <c r="W312">
        <v>1862000</v>
      </c>
    </row>
    <row r="313" spans="1:23" x14ac:dyDescent="0.2">
      <c r="A313" t="str">
        <f t="shared" si="4"/>
        <v>2022HARDIN PUBLIC SCHOOL</v>
      </c>
      <c r="B313" t="s">
        <v>10</v>
      </c>
      <c r="C313">
        <v>2022</v>
      </c>
      <c r="D313" t="s">
        <v>777</v>
      </c>
      <c r="E313" t="s">
        <v>786</v>
      </c>
      <c r="F313">
        <f>VLOOKUP(A313,Final!$A$2:$J$3387,8,FALSE)</f>
        <v>1061310</v>
      </c>
      <c r="G313">
        <f>VLOOKUP(A313,Final!$A$2:$J$3387,9,FALSE)</f>
        <v>586201</v>
      </c>
      <c r="H313">
        <f>VLOOKUP(A313,Final!$A$2:$J$3387,10,FALSE)</f>
        <v>1647511</v>
      </c>
      <c r="I313">
        <v>1877</v>
      </c>
      <c r="J313">
        <v>1877</v>
      </c>
      <c r="K313">
        <v>33151000</v>
      </c>
      <c r="L313">
        <v>27033000</v>
      </c>
      <c r="M313">
        <v>14460000</v>
      </c>
      <c r="N313">
        <v>14460000</v>
      </c>
      <c r="O313">
        <v>10760000</v>
      </c>
      <c r="P313">
        <v>1560000</v>
      </c>
      <c r="Q313">
        <v>1167000</v>
      </c>
      <c r="R313">
        <v>864000</v>
      </c>
      <c r="S313">
        <v>1806000</v>
      </c>
      <c r="T313">
        <v>2599000</v>
      </c>
      <c r="U313">
        <v>1717000</v>
      </c>
      <c r="V313">
        <v>1047000</v>
      </c>
      <c r="W313">
        <v>1813000</v>
      </c>
    </row>
    <row r="314" spans="1:23" x14ac:dyDescent="0.2">
      <c r="A314" t="str">
        <f t="shared" si="4"/>
        <v>2015HARLEM PUBLIC SCHOOLS</v>
      </c>
      <c r="B314" t="s">
        <v>15</v>
      </c>
      <c r="C314">
        <v>2015</v>
      </c>
      <c r="D314" t="s">
        <v>777</v>
      </c>
      <c r="E314" t="s">
        <v>786</v>
      </c>
      <c r="F314">
        <f>VLOOKUP(A314,Final!$A$2:$J$3387,8,FALSE)</f>
        <v>287436</v>
      </c>
      <c r="G314">
        <f>VLOOKUP(A314,Final!$A$2:$J$3387,9,FALSE)</f>
        <v>192899</v>
      </c>
      <c r="H314">
        <f>VLOOKUP(A314,Final!$A$2:$J$3387,10,FALSE)</f>
        <v>480335</v>
      </c>
      <c r="I314">
        <v>598</v>
      </c>
      <c r="J314">
        <v>598</v>
      </c>
      <c r="K314">
        <v>7997000</v>
      </c>
      <c r="L314">
        <v>7676000</v>
      </c>
      <c r="M314">
        <v>4387000</v>
      </c>
      <c r="N314">
        <v>4387000</v>
      </c>
      <c r="O314">
        <v>2835000</v>
      </c>
      <c r="P314">
        <v>481000</v>
      </c>
      <c r="Q314">
        <v>340000</v>
      </c>
      <c r="R314">
        <v>212000</v>
      </c>
      <c r="S314">
        <v>448000</v>
      </c>
      <c r="T314">
        <v>735000</v>
      </c>
      <c r="U314">
        <v>303000</v>
      </c>
      <c r="V314">
        <v>316000</v>
      </c>
      <c r="W314">
        <v>454000</v>
      </c>
    </row>
    <row r="315" spans="1:23" x14ac:dyDescent="0.2">
      <c r="A315" t="str">
        <f t="shared" si="4"/>
        <v>2016HARLEM PUBLIC SCHOOLS</v>
      </c>
      <c r="B315" t="s">
        <v>15</v>
      </c>
      <c r="C315">
        <v>2016</v>
      </c>
      <c r="D315" t="s">
        <v>777</v>
      </c>
      <c r="E315" t="s">
        <v>786</v>
      </c>
      <c r="F315">
        <f>VLOOKUP(A315,Final!$A$2:$J$3387,8,FALSE)</f>
        <v>297878</v>
      </c>
      <c r="G315">
        <f>VLOOKUP(A315,Final!$A$2:$J$3387,9,FALSE)</f>
        <v>194257</v>
      </c>
      <c r="H315">
        <f>VLOOKUP(A315,Final!$A$2:$J$3387,10,FALSE)</f>
        <v>492135</v>
      </c>
      <c r="I315">
        <v>555</v>
      </c>
      <c r="J315">
        <v>555</v>
      </c>
      <c r="K315">
        <v>8219000</v>
      </c>
      <c r="L315">
        <v>7807000</v>
      </c>
      <c r="M315">
        <v>4591000</v>
      </c>
      <c r="N315">
        <v>4591000</v>
      </c>
      <c r="O315">
        <v>2763000</v>
      </c>
      <c r="P315">
        <v>322000</v>
      </c>
      <c r="Q315">
        <v>330000</v>
      </c>
      <c r="R315">
        <v>266000</v>
      </c>
      <c r="S315">
        <v>457000</v>
      </c>
      <c r="T315">
        <v>781000</v>
      </c>
      <c r="U315">
        <v>283000</v>
      </c>
      <c r="V315">
        <v>324000</v>
      </c>
      <c r="W315">
        <v>453000</v>
      </c>
    </row>
    <row r="316" spans="1:23" x14ac:dyDescent="0.2">
      <c r="A316" t="str">
        <f t="shared" si="4"/>
        <v>2017HARLEM PUBLIC SCHOOLS</v>
      </c>
      <c r="B316" t="s">
        <v>15</v>
      </c>
      <c r="C316">
        <v>2017</v>
      </c>
      <c r="D316" t="s">
        <v>777</v>
      </c>
      <c r="E316" t="s">
        <v>786</v>
      </c>
      <c r="F316">
        <f>VLOOKUP(A316,Final!$A$2:$J$3387,8,FALSE)</f>
        <v>323091</v>
      </c>
      <c r="G316">
        <f>VLOOKUP(A316,Final!$A$2:$J$3387,9,FALSE)</f>
        <v>205098</v>
      </c>
      <c r="H316">
        <f>VLOOKUP(A316,Final!$A$2:$J$3387,10,FALSE)</f>
        <v>528189</v>
      </c>
      <c r="I316">
        <v>597</v>
      </c>
      <c r="J316">
        <v>597</v>
      </c>
      <c r="K316">
        <v>8641000</v>
      </c>
      <c r="L316">
        <v>8382000</v>
      </c>
      <c r="M316">
        <v>4928000</v>
      </c>
      <c r="N316">
        <v>4928000</v>
      </c>
      <c r="O316">
        <v>2945000</v>
      </c>
      <c r="P316">
        <v>343000</v>
      </c>
      <c r="Q316">
        <v>357000</v>
      </c>
      <c r="R316">
        <v>242000</v>
      </c>
      <c r="S316">
        <v>474000</v>
      </c>
      <c r="T316">
        <v>836000</v>
      </c>
      <c r="U316">
        <v>338000</v>
      </c>
      <c r="V316">
        <v>355000</v>
      </c>
      <c r="W316">
        <v>509000</v>
      </c>
    </row>
    <row r="317" spans="1:23" x14ac:dyDescent="0.2">
      <c r="A317" t="str">
        <f t="shared" si="4"/>
        <v>2018HARLEM PUBLIC SCHOOLS</v>
      </c>
      <c r="B317" t="s">
        <v>15</v>
      </c>
      <c r="C317">
        <v>2018</v>
      </c>
      <c r="D317" t="s">
        <v>777</v>
      </c>
      <c r="E317" t="s">
        <v>786</v>
      </c>
      <c r="F317">
        <f>VLOOKUP(A317,Final!$A$2:$J$3387,8,FALSE)</f>
        <v>320533</v>
      </c>
      <c r="G317">
        <f>VLOOKUP(A317,Final!$A$2:$J$3387,9,FALSE)</f>
        <v>199382</v>
      </c>
      <c r="H317">
        <f>VLOOKUP(A317,Final!$A$2:$J$3387,10,FALSE)</f>
        <v>519915</v>
      </c>
      <c r="I317">
        <v>585</v>
      </c>
      <c r="J317">
        <v>585</v>
      </c>
      <c r="K317">
        <v>8464000</v>
      </c>
      <c r="L317">
        <v>8094000</v>
      </c>
      <c r="M317">
        <v>4785000</v>
      </c>
      <c r="N317">
        <v>4785000</v>
      </c>
      <c r="O317">
        <v>2863000</v>
      </c>
      <c r="P317">
        <v>303000</v>
      </c>
      <c r="Q317">
        <v>407000</v>
      </c>
      <c r="R317">
        <v>234000</v>
      </c>
      <c r="S317">
        <v>441000</v>
      </c>
      <c r="T317">
        <v>777000</v>
      </c>
      <c r="U317">
        <v>348000</v>
      </c>
      <c r="V317">
        <v>353000</v>
      </c>
      <c r="W317">
        <v>446000</v>
      </c>
    </row>
    <row r="318" spans="1:23" x14ac:dyDescent="0.2">
      <c r="A318" t="str">
        <f t="shared" si="4"/>
        <v>2019HARLEM PUBLIC SCHOOLS</v>
      </c>
      <c r="B318" t="s">
        <v>15</v>
      </c>
      <c r="C318">
        <v>2019</v>
      </c>
      <c r="D318" t="s">
        <v>777</v>
      </c>
      <c r="E318" t="s">
        <v>786</v>
      </c>
      <c r="F318">
        <f>VLOOKUP(A318,Final!$A$2:$J$3387,8,FALSE)</f>
        <v>322199</v>
      </c>
      <c r="G318">
        <f>VLOOKUP(A318,Final!$A$2:$J$3387,9,FALSE)</f>
        <v>195131</v>
      </c>
      <c r="H318">
        <f>VLOOKUP(A318,Final!$A$2:$J$3387,10,FALSE)</f>
        <v>517330</v>
      </c>
      <c r="I318">
        <v>600</v>
      </c>
      <c r="J318">
        <v>600</v>
      </c>
      <c r="K318">
        <v>8670000</v>
      </c>
      <c r="L318">
        <v>8233000</v>
      </c>
      <c r="M318">
        <v>4805000</v>
      </c>
      <c r="N318">
        <v>4805000</v>
      </c>
      <c r="O318">
        <v>2943000</v>
      </c>
      <c r="P318">
        <v>363000</v>
      </c>
      <c r="Q318">
        <v>385000</v>
      </c>
      <c r="R318">
        <v>243000</v>
      </c>
      <c r="S318">
        <v>426000</v>
      </c>
      <c r="T318">
        <v>776000</v>
      </c>
      <c r="U318">
        <v>331000</v>
      </c>
      <c r="V318">
        <v>419000</v>
      </c>
      <c r="W318">
        <v>485000</v>
      </c>
    </row>
    <row r="319" spans="1:23" x14ac:dyDescent="0.2">
      <c r="A319" t="str">
        <f t="shared" si="4"/>
        <v>2020HARLEM PUBLIC SCHOOLS</v>
      </c>
      <c r="B319" t="s">
        <v>15</v>
      </c>
      <c r="C319">
        <v>2020</v>
      </c>
      <c r="D319" t="s">
        <v>777</v>
      </c>
      <c r="E319" t="s">
        <v>786</v>
      </c>
      <c r="F319">
        <f>VLOOKUP(A319,Final!$A$2:$J$3387,8,FALSE)</f>
        <v>394772</v>
      </c>
      <c r="G319">
        <f>VLOOKUP(A319,Final!$A$2:$J$3387,9,FALSE)</f>
        <v>233383</v>
      </c>
      <c r="H319">
        <f>VLOOKUP(A319,Final!$A$2:$J$3387,10,FALSE)</f>
        <v>628155</v>
      </c>
      <c r="I319">
        <v>592</v>
      </c>
      <c r="J319">
        <v>592</v>
      </c>
      <c r="K319">
        <v>9954000</v>
      </c>
      <c r="L319">
        <v>9455000</v>
      </c>
      <c r="M319">
        <v>5727000</v>
      </c>
      <c r="N319">
        <v>5727000</v>
      </c>
      <c r="O319">
        <v>3169000</v>
      </c>
      <c r="P319">
        <v>482000</v>
      </c>
      <c r="Q319">
        <v>380000</v>
      </c>
      <c r="R319">
        <v>260000</v>
      </c>
      <c r="S319">
        <v>484000</v>
      </c>
      <c r="T319">
        <v>928000</v>
      </c>
      <c r="U319">
        <v>270000</v>
      </c>
      <c r="V319">
        <v>365000</v>
      </c>
      <c r="W319">
        <v>559000</v>
      </c>
    </row>
    <row r="320" spans="1:23" x14ac:dyDescent="0.2">
      <c r="A320" t="str">
        <f t="shared" si="4"/>
        <v>2021HARLEM PUBLIC SCHOOLS</v>
      </c>
      <c r="B320" t="s">
        <v>15</v>
      </c>
      <c r="C320">
        <v>2021</v>
      </c>
      <c r="D320" t="s">
        <v>777</v>
      </c>
      <c r="E320" t="s">
        <v>786</v>
      </c>
      <c r="F320">
        <f>VLOOKUP(A320,Final!$A$2:$J$3387,8,FALSE)</f>
        <v>422618</v>
      </c>
      <c r="G320">
        <f>VLOOKUP(A320,Final!$A$2:$J$3387,9,FALSE)</f>
        <v>241106</v>
      </c>
      <c r="H320">
        <f>VLOOKUP(A320,Final!$A$2:$J$3387,10,FALSE)</f>
        <v>663724</v>
      </c>
      <c r="I320">
        <v>624</v>
      </c>
      <c r="J320">
        <v>624</v>
      </c>
      <c r="K320">
        <v>11024000</v>
      </c>
      <c r="L320">
        <v>10156000</v>
      </c>
      <c r="M320">
        <v>6130000</v>
      </c>
      <c r="N320">
        <v>6130000</v>
      </c>
      <c r="O320">
        <v>3494000</v>
      </c>
      <c r="P320">
        <v>523000</v>
      </c>
      <c r="Q320">
        <v>423000</v>
      </c>
      <c r="R320">
        <v>301000</v>
      </c>
      <c r="S320">
        <v>490000</v>
      </c>
      <c r="T320">
        <v>1064000</v>
      </c>
      <c r="U320">
        <v>248000</v>
      </c>
      <c r="V320">
        <v>445000</v>
      </c>
      <c r="W320">
        <v>532000</v>
      </c>
    </row>
    <row r="321" spans="1:23" x14ac:dyDescent="0.2">
      <c r="A321" t="str">
        <f t="shared" si="4"/>
        <v>2022HARLEM PUBLIC SCHOOLS</v>
      </c>
      <c r="B321" t="s">
        <v>15</v>
      </c>
      <c r="C321">
        <v>2022</v>
      </c>
      <c r="D321" t="s">
        <v>777</v>
      </c>
      <c r="E321" t="s">
        <v>786</v>
      </c>
      <c r="F321">
        <f>VLOOKUP(A321,Final!$A$2:$J$3387,8,FALSE)</f>
        <v>428605</v>
      </c>
      <c r="G321">
        <f>VLOOKUP(A321,Final!$A$2:$J$3387,9,FALSE)</f>
        <v>236659</v>
      </c>
      <c r="H321">
        <f>VLOOKUP(A321,Final!$A$2:$J$3387,10,FALSE)</f>
        <v>665264</v>
      </c>
      <c r="I321">
        <v>628</v>
      </c>
      <c r="J321">
        <v>628</v>
      </c>
      <c r="K321">
        <v>10920000</v>
      </c>
      <c r="L321">
        <v>10507000</v>
      </c>
      <c r="M321">
        <v>6459000</v>
      </c>
      <c r="N321">
        <v>6459000</v>
      </c>
      <c r="O321">
        <v>3559000</v>
      </c>
      <c r="P321">
        <v>578000</v>
      </c>
      <c r="Q321">
        <v>397000</v>
      </c>
      <c r="R321">
        <v>284000</v>
      </c>
      <c r="S321">
        <v>498000</v>
      </c>
      <c r="T321">
        <v>895000</v>
      </c>
      <c r="U321">
        <v>368000</v>
      </c>
      <c r="V321">
        <v>539000</v>
      </c>
      <c r="W321">
        <v>489000</v>
      </c>
    </row>
    <row r="322" spans="1:23" x14ac:dyDescent="0.2">
      <c r="A322" t="str">
        <f t="shared" si="4"/>
        <v>2015HARLOWTON PUBLIC SCHOOLS</v>
      </c>
      <c r="B322" t="s">
        <v>326</v>
      </c>
      <c r="C322">
        <v>2015</v>
      </c>
      <c r="D322" t="s">
        <v>777</v>
      </c>
      <c r="E322" t="s">
        <v>786</v>
      </c>
      <c r="F322">
        <f>VLOOKUP(A322,Final!$A$2:$J$3387,8,FALSE)</f>
        <v>130367</v>
      </c>
      <c r="G322">
        <f>VLOOKUP(A322,Final!$A$2:$J$3387,9,FALSE)</f>
        <v>87760</v>
      </c>
      <c r="H322">
        <f>VLOOKUP(A322,Final!$A$2:$J$3387,10,FALSE)</f>
        <v>218127</v>
      </c>
      <c r="I322">
        <v>268</v>
      </c>
      <c r="J322">
        <v>268</v>
      </c>
      <c r="K322">
        <v>4090000</v>
      </c>
      <c r="L322">
        <v>3762000</v>
      </c>
      <c r="M322">
        <v>2284000</v>
      </c>
      <c r="N322">
        <v>2284000</v>
      </c>
      <c r="O322">
        <v>1160000</v>
      </c>
      <c r="P322">
        <v>39000</v>
      </c>
      <c r="Q322">
        <v>108000</v>
      </c>
      <c r="R322">
        <v>222000</v>
      </c>
      <c r="S322">
        <v>226000</v>
      </c>
      <c r="T322">
        <v>378000</v>
      </c>
      <c r="U322">
        <v>113000</v>
      </c>
      <c r="V322">
        <v>74000</v>
      </c>
      <c r="W322">
        <v>286000</v>
      </c>
    </row>
    <row r="323" spans="1:23" x14ac:dyDescent="0.2">
      <c r="A323" t="str">
        <f t="shared" ref="A323:A386" si="5">C323&amp;B323</f>
        <v>2016HARLOWTON PUBLIC SCHOOLS</v>
      </c>
      <c r="B323" t="s">
        <v>326</v>
      </c>
      <c r="C323">
        <v>2016</v>
      </c>
      <c r="D323" t="s">
        <v>777</v>
      </c>
      <c r="E323" t="s">
        <v>786</v>
      </c>
      <c r="F323">
        <f>VLOOKUP(A323,Final!$A$2:$J$3387,8,FALSE)</f>
        <v>137892</v>
      </c>
      <c r="G323">
        <f>VLOOKUP(A323,Final!$A$2:$J$3387,9,FALSE)</f>
        <v>90036</v>
      </c>
      <c r="H323">
        <f>VLOOKUP(A323,Final!$A$2:$J$3387,10,FALSE)</f>
        <v>227928</v>
      </c>
      <c r="I323">
        <v>273</v>
      </c>
      <c r="J323">
        <v>273</v>
      </c>
      <c r="K323">
        <v>3894000</v>
      </c>
      <c r="L323">
        <v>3798000</v>
      </c>
      <c r="M323">
        <v>2277000</v>
      </c>
      <c r="N323">
        <v>2277000</v>
      </c>
      <c r="O323">
        <v>1227000</v>
      </c>
      <c r="P323">
        <v>67000</v>
      </c>
      <c r="Q323">
        <v>132000</v>
      </c>
      <c r="R323">
        <v>223000</v>
      </c>
      <c r="S323">
        <v>228000</v>
      </c>
      <c r="T323">
        <v>393000</v>
      </c>
      <c r="U323">
        <v>110000</v>
      </c>
      <c r="V323">
        <v>74000</v>
      </c>
      <c r="W323">
        <v>266000</v>
      </c>
    </row>
    <row r="324" spans="1:23" x14ac:dyDescent="0.2">
      <c r="A324" t="str">
        <f t="shared" si="5"/>
        <v>2017HARLOWTON PUBLIC SCHOOLS</v>
      </c>
      <c r="B324" t="s">
        <v>326</v>
      </c>
      <c r="C324">
        <v>2017</v>
      </c>
      <c r="D324" t="s">
        <v>777</v>
      </c>
      <c r="E324" t="s">
        <v>786</v>
      </c>
      <c r="F324">
        <f>VLOOKUP(A324,Final!$A$2:$J$3387,8,FALSE)</f>
        <v>146078</v>
      </c>
      <c r="G324">
        <f>VLOOKUP(A324,Final!$A$2:$J$3387,9,FALSE)</f>
        <v>92738</v>
      </c>
      <c r="H324">
        <f>VLOOKUP(A324,Final!$A$2:$J$3387,10,FALSE)</f>
        <v>238816</v>
      </c>
      <c r="I324">
        <v>272</v>
      </c>
      <c r="J324">
        <v>272</v>
      </c>
      <c r="K324">
        <v>4927000</v>
      </c>
      <c r="L324">
        <v>3912000</v>
      </c>
      <c r="M324">
        <v>2312000</v>
      </c>
      <c r="N324">
        <v>2312000</v>
      </c>
      <c r="O324">
        <v>1276000</v>
      </c>
      <c r="P324">
        <v>84000</v>
      </c>
      <c r="Q324">
        <v>162000</v>
      </c>
      <c r="R324">
        <v>233000</v>
      </c>
      <c r="S324">
        <v>240000</v>
      </c>
      <c r="T324">
        <v>351000</v>
      </c>
      <c r="U324">
        <v>125000</v>
      </c>
      <c r="V324">
        <v>81000</v>
      </c>
      <c r="W324">
        <v>293000</v>
      </c>
    </row>
    <row r="325" spans="1:23" x14ac:dyDescent="0.2">
      <c r="A325" t="str">
        <f t="shared" si="5"/>
        <v>2018HARLOWTON PUBLIC SCHOOLS</v>
      </c>
      <c r="B325" t="s">
        <v>326</v>
      </c>
      <c r="C325">
        <v>2018</v>
      </c>
      <c r="D325" t="s">
        <v>777</v>
      </c>
      <c r="E325" t="s">
        <v>786</v>
      </c>
      <c r="F325">
        <f>VLOOKUP(A325,Final!$A$2:$J$3387,8,FALSE)</f>
        <v>151103</v>
      </c>
      <c r="G325">
        <f>VLOOKUP(A325,Final!$A$2:$J$3387,9,FALSE)</f>
        <v>94167</v>
      </c>
      <c r="H325">
        <f>VLOOKUP(A325,Final!$A$2:$J$3387,10,FALSE)</f>
        <v>245270</v>
      </c>
      <c r="I325">
        <v>284</v>
      </c>
      <c r="J325">
        <v>284</v>
      </c>
      <c r="K325">
        <v>4420000</v>
      </c>
      <c r="L325">
        <v>4054000</v>
      </c>
      <c r="M325">
        <v>2377000</v>
      </c>
      <c r="N325">
        <v>2377000</v>
      </c>
      <c r="O325">
        <v>1325000</v>
      </c>
      <c r="P325">
        <v>77000</v>
      </c>
      <c r="Q325">
        <v>141000</v>
      </c>
      <c r="R325">
        <v>237000</v>
      </c>
      <c r="S325">
        <v>228000</v>
      </c>
      <c r="T325">
        <v>418000</v>
      </c>
      <c r="U325">
        <v>138000</v>
      </c>
      <c r="V325">
        <v>86000</v>
      </c>
      <c r="W325">
        <v>332000</v>
      </c>
    </row>
    <row r="326" spans="1:23" x14ac:dyDescent="0.2">
      <c r="A326" t="str">
        <f t="shared" si="5"/>
        <v>2019HARLOWTON PUBLIC SCHOOLS</v>
      </c>
      <c r="B326" t="s">
        <v>326</v>
      </c>
      <c r="C326">
        <v>2019</v>
      </c>
      <c r="D326" t="s">
        <v>777</v>
      </c>
      <c r="E326" t="s">
        <v>786</v>
      </c>
      <c r="F326">
        <f>VLOOKUP(A326,Final!$A$2:$J$3387,8,FALSE)</f>
        <v>159633</v>
      </c>
      <c r="G326">
        <f>VLOOKUP(A326,Final!$A$2:$J$3387,9,FALSE)</f>
        <v>96718</v>
      </c>
      <c r="H326">
        <f>VLOOKUP(A326,Final!$A$2:$J$3387,10,FALSE)</f>
        <v>256351</v>
      </c>
      <c r="I326">
        <v>275</v>
      </c>
      <c r="J326">
        <v>275</v>
      </c>
      <c r="K326">
        <v>4585000</v>
      </c>
      <c r="L326">
        <v>4223000</v>
      </c>
      <c r="M326">
        <v>2491000</v>
      </c>
      <c r="N326">
        <v>2491000</v>
      </c>
      <c r="O326">
        <v>1407000</v>
      </c>
      <c r="P326">
        <v>77000</v>
      </c>
      <c r="Q326">
        <v>143000</v>
      </c>
      <c r="R326">
        <v>265000</v>
      </c>
      <c r="S326">
        <v>240000</v>
      </c>
      <c r="T326">
        <v>454000</v>
      </c>
      <c r="U326">
        <v>136000</v>
      </c>
      <c r="V326">
        <v>92000</v>
      </c>
      <c r="W326">
        <v>305000</v>
      </c>
    </row>
    <row r="327" spans="1:23" x14ac:dyDescent="0.2">
      <c r="A327" t="str">
        <f t="shared" si="5"/>
        <v>2020HARLOWTON PUBLIC SCHOOLS</v>
      </c>
      <c r="B327" t="s">
        <v>326</v>
      </c>
      <c r="C327">
        <v>2020</v>
      </c>
      <c r="D327" t="s">
        <v>777</v>
      </c>
      <c r="E327" t="s">
        <v>786</v>
      </c>
      <c r="F327">
        <f>VLOOKUP(A327,Final!$A$2:$J$3387,8,FALSE)</f>
        <v>166605</v>
      </c>
      <c r="G327">
        <f>VLOOKUP(A327,Final!$A$2:$J$3387,9,FALSE)</f>
        <v>98443</v>
      </c>
      <c r="H327">
        <f>VLOOKUP(A327,Final!$A$2:$J$3387,10,FALSE)</f>
        <v>265048</v>
      </c>
      <c r="I327">
        <v>272</v>
      </c>
      <c r="J327">
        <v>272</v>
      </c>
      <c r="K327">
        <v>4766000</v>
      </c>
      <c r="L327">
        <v>4358000</v>
      </c>
      <c r="M327">
        <v>2525000</v>
      </c>
      <c r="N327">
        <v>2525000</v>
      </c>
      <c r="O327">
        <v>1484000</v>
      </c>
      <c r="P327">
        <v>70000</v>
      </c>
      <c r="Q327">
        <v>154000</v>
      </c>
      <c r="R327">
        <v>312000</v>
      </c>
      <c r="S327">
        <v>255000</v>
      </c>
      <c r="T327">
        <v>464000</v>
      </c>
      <c r="U327">
        <v>134000</v>
      </c>
      <c r="V327">
        <v>95000</v>
      </c>
      <c r="W327">
        <v>328000</v>
      </c>
    </row>
    <row r="328" spans="1:23" x14ac:dyDescent="0.2">
      <c r="A328" t="str">
        <f t="shared" si="5"/>
        <v>2021HARLOWTON PUBLIC SCHOOLS</v>
      </c>
      <c r="B328" t="s">
        <v>326</v>
      </c>
      <c r="C328">
        <v>2021</v>
      </c>
      <c r="D328" t="s">
        <v>777</v>
      </c>
      <c r="E328" t="s">
        <v>786</v>
      </c>
      <c r="F328">
        <f>VLOOKUP(A328,Final!$A$2:$J$3387,8,FALSE)</f>
        <v>178463</v>
      </c>
      <c r="G328">
        <f>VLOOKUP(A328,Final!$A$2:$J$3387,9,FALSE)</f>
        <v>101785</v>
      </c>
      <c r="H328">
        <f>VLOOKUP(A328,Final!$A$2:$J$3387,10,FALSE)</f>
        <v>280248</v>
      </c>
      <c r="I328">
        <v>275</v>
      </c>
      <c r="J328">
        <v>275</v>
      </c>
      <c r="K328">
        <v>5128000</v>
      </c>
      <c r="L328">
        <v>4785000</v>
      </c>
      <c r="M328">
        <v>2742000</v>
      </c>
      <c r="N328">
        <v>2742000</v>
      </c>
      <c r="O328">
        <v>1688000</v>
      </c>
      <c r="P328">
        <v>73000</v>
      </c>
      <c r="Q328">
        <v>163000</v>
      </c>
      <c r="R328">
        <v>446000</v>
      </c>
      <c r="S328">
        <v>277000</v>
      </c>
      <c r="T328">
        <v>488000</v>
      </c>
      <c r="U328">
        <v>143000</v>
      </c>
      <c r="V328">
        <v>98000</v>
      </c>
      <c r="W328">
        <v>331000</v>
      </c>
    </row>
    <row r="329" spans="1:23" x14ac:dyDescent="0.2">
      <c r="A329" t="str">
        <f t="shared" si="5"/>
        <v>2022HARLOWTON PUBLIC SCHOOLS</v>
      </c>
      <c r="B329" t="s">
        <v>326</v>
      </c>
      <c r="C329">
        <v>2022</v>
      </c>
      <c r="D329" t="s">
        <v>777</v>
      </c>
      <c r="E329" t="s">
        <v>786</v>
      </c>
      <c r="F329">
        <f>VLOOKUP(A329,Final!$A$2:$J$3387,8,FALSE)</f>
        <v>182451</v>
      </c>
      <c r="G329">
        <f>VLOOKUP(A329,Final!$A$2:$J$3387,9,FALSE)</f>
        <v>100669</v>
      </c>
      <c r="H329">
        <f>VLOOKUP(A329,Final!$A$2:$J$3387,10,FALSE)</f>
        <v>283120</v>
      </c>
      <c r="I329">
        <v>268</v>
      </c>
      <c r="J329">
        <v>268</v>
      </c>
      <c r="K329">
        <v>5053000</v>
      </c>
      <c r="L329">
        <v>4851000</v>
      </c>
      <c r="M329">
        <v>2842000</v>
      </c>
      <c r="N329">
        <v>2842000</v>
      </c>
      <c r="O329">
        <v>1653000</v>
      </c>
      <c r="P329">
        <v>115000</v>
      </c>
      <c r="Q329">
        <v>180000</v>
      </c>
      <c r="R329">
        <v>324000</v>
      </c>
      <c r="S329">
        <v>173000</v>
      </c>
      <c r="T329">
        <v>592000</v>
      </c>
      <c r="U329">
        <v>166000</v>
      </c>
      <c r="V329">
        <v>103000</v>
      </c>
      <c r="W329">
        <v>336000</v>
      </c>
    </row>
    <row r="330" spans="1:23" x14ac:dyDescent="0.2">
      <c r="A330" t="str">
        <f t="shared" si="5"/>
        <v>2015HAVRE PUBLIC SCHOOLS</v>
      </c>
      <c r="B330" t="s">
        <v>144</v>
      </c>
      <c r="C330">
        <v>2015</v>
      </c>
      <c r="D330" t="s">
        <v>777</v>
      </c>
      <c r="E330" t="s">
        <v>786</v>
      </c>
      <c r="F330">
        <f>VLOOKUP(A330,Final!$A$2:$J$3387,8,FALSE)</f>
        <v>769221</v>
      </c>
      <c r="G330">
        <f>VLOOKUP(A330,Final!$A$2:$J$3387,9,FALSE)</f>
        <v>515394</v>
      </c>
      <c r="H330">
        <f>VLOOKUP(A330,Final!$A$2:$J$3387,10,FALSE)</f>
        <v>1284615</v>
      </c>
      <c r="I330">
        <v>1891</v>
      </c>
      <c r="J330">
        <v>1891</v>
      </c>
      <c r="K330">
        <v>29188000</v>
      </c>
      <c r="L330">
        <v>20552000</v>
      </c>
      <c r="M330">
        <v>9403000</v>
      </c>
      <c r="N330">
        <v>9403000</v>
      </c>
      <c r="O330">
        <v>9987000</v>
      </c>
      <c r="P330">
        <v>3214000</v>
      </c>
      <c r="Q330">
        <v>1451000</v>
      </c>
      <c r="R330">
        <v>532000</v>
      </c>
      <c r="S330">
        <v>1226000</v>
      </c>
      <c r="T330">
        <v>2000000</v>
      </c>
      <c r="U330">
        <v>954000</v>
      </c>
      <c r="V330">
        <v>610000</v>
      </c>
      <c r="W330">
        <v>1153000</v>
      </c>
    </row>
    <row r="331" spans="1:23" x14ac:dyDescent="0.2">
      <c r="A331" t="str">
        <f t="shared" si="5"/>
        <v>2016HAVRE PUBLIC SCHOOLS</v>
      </c>
      <c r="B331" t="s">
        <v>144</v>
      </c>
      <c r="C331">
        <v>2016</v>
      </c>
      <c r="D331" t="s">
        <v>777</v>
      </c>
      <c r="E331" t="s">
        <v>786</v>
      </c>
      <c r="F331">
        <f>VLOOKUP(A331,Final!$A$2:$J$3387,8,FALSE)</f>
        <v>755176</v>
      </c>
      <c r="G331">
        <f>VLOOKUP(A331,Final!$A$2:$J$3387,9,FALSE)</f>
        <v>492156</v>
      </c>
      <c r="H331">
        <f>VLOOKUP(A331,Final!$A$2:$J$3387,10,FALSE)</f>
        <v>1247332</v>
      </c>
      <c r="I331">
        <v>1926</v>
      </c>
      <c r="J331">
        <v>1926</v>
      </c>
      <c r="K331">
        <v>23586000</v>
      </c>
      <c r="L331">
        <v>19937000</v>
      </c>
      <c r="M331">
        <v>9262000</v>
      </c>
      <c r="N331">
        <v>9262000</v>
      </c>
      <c r="O331">
        <v>9422000</v>
      </c>
      <c r="P331">
        <v>3031000</v>
      </c>
      <c r="Q331">
        <v>997000</v>
      </c>
      <c r="R331">
        <v>607000</v>
      </c>
      <c r="S331">
        <v>1140000</v>
      </c>
      <c r="T331">
        <v>1920000</v>
      </c>
      <c r="U331">
        <v>923000</v>
      </c>
      <c r="V331">
        <v>804000</v>
      </c>
      <c r="W331">
        <v>1245000</v>
      </c>
    </row>
    <row r="332" spans="1:23" x14ac:dyDescent="0.2">
      <c r="A332" t="str">
        <f t="shared" si="5"/>
        <v>2017HAVRE PUBLIC SCHOOLS</v>
      </c>
      <c r="B332" t="s">
        <v>144</v>
      </c>
      <c r="C332">
        <v>2017</v>
      </c>
      <c r="D332" t="s">
        <v>777</v>
      </c>
      <c r="E332" t="s">
        <v>786</v>
      </c>
      <c r="F332">
        <f>VLOOKUP(A332,Final!$A$2:$J$3387,8,FALSE)</f>
        <v>759083</v>
      </c>
      <c r="G332">
        <f>VLOOKUP(A332,Final!$A$2:$J$3387,9,FALSE)</f>
        <v>481845</v>
      </c>
      <c r="H332">
        <f>VLOOKUP(A332,Final!$A$2:$J$3387,10,FALSE)</f>
        <v>1240928</v>
      </c>
      <c r="I332">
        <v>1845</v>
      </c>
      <c r="J332">
        <v>1845</v>
      </c>
      <c r="K332">
        <v>21324000</v>
      </c>
      <c r="L332">
        <v>19724000</v>
      </c>
      <c r="M332">
        <v>9158000</v>
      </c>
      <c r="N332">
        <v>9158000</v>
      </c>
      <c r="O332">
        <v>9247000</v>
      </c>
      <c r="P332">
        <v>2585000</v>
      </c>
      <c r="Q332">
        <v>985000</v>
      </c>
      <c r="R332">
        <v>632000</v>
      </c>
      <c r="S332">
        <v>1252000</v>
      </c>
      <c r="T332">
        <v>1932000</v>
      </c>
      <c r="U332">
        <v>991000</v>
      </c>
      <c r="V332">
        <v>870000</v>
      </c>
      <c r="W332">
        <v>1290000</v>
      </c>
    </row>
    <row r="333" spans="1:23" x14ac:dyDescent="0.2">
      <c r="A333" t="str">
        <f t="shared" si="5"/>
        <v>2018HAVRE PUBLIC SCHOOLS</v>
      </c>
      <c r="B333" t="s">
        <v>144</v>
      </c>
      <c r="C333">
        <v>2018</v>
      </c>
      <c r="D333" t="s">
        <v>777</v>
      </c>
      <c r="E333" t="s">
        <v>786</v>
      </c>
      <c r="F333">
        <f>VLOOKUP(A333,Final!$A$2:$J$3387,8,FALSE)</f>
        <v>781650</v>
      </c>
      <c r="G333">
        <f>VLOOKUP(A333,Final!$A$2:$J$3387,9,FALSE)</f>
        <v>485730</v>
      </c>
      <c r="H333">
        <f>VLOOKUP(A333,Final!$A$2:$J$3387,10,FALSE)</f>
        <v>1267380</v>
      </c>
      <c r="I333">
        <v>1785</v>
      </c>
      <c r="J333">
        <v>1785</v>
      </c>
      <c r="K333">
        <v>20159000</v>
      </c>
      <c r="L333">
        <v>19312000</v>
      </c>
      <c r="M333">
        <v>9069000</v>
      </c>
      <c r="N333">
        <v>9069000</v>
      </c>
      <c r="O333">
        <v>8948000</v>
      </c>
      <c r="P333">
        <v>2638000</v>
      </c>
      <c r="Q333">
        <v>840000</v>
      </c>
      <c r="R333">
        <v>554000</v>
      </c>
      <c r="S333">
        <v>1280000</v>
      </c>
      <c r="T333">
        <v>1865000</v>
      </c>
      <c r="U333">
        <v>951000</v>
      </c>
      <c r="V333">
        <v>820000</v>
      </c>
      <c r="W333">
        <v>1286000</v>
      </c>
    </row>
    <row r="334" spans="1:23" x14ac:dyDescent="0.2">
      <c r="A334" t="str">
        <f t="shared" si="5"/>
        <v>2019HAVRE PUBLIC SCHOOLS</v>
      </c>
      <c r="B334" t="s">
        <v>144</v>
      </c>
      <c r="C334">
        <v>2019</v>
      </c>
      <c r="D334" t="s">
        <v>777</v>
      </c>
      <c r="E334" t="s">
        <v>786</v>
      </c>
      <c r="F334">
        <f>VLOOKUP(A334,Final!$A$2:$J$3387,8,FALSE)</f>
        <v>793581</v>
      </c>
      <c r="G334">
        <f>VLOOKUP(A334,Final!$A$2:$J$3387,9,FALSE)</f>
        <v>480496</v>
      </c>
      <c r="H334">
        <f>VLOOKUP(A334,Final!$A$2:$J$3387,10,FALSE)</f>
        <v>1274077</v>
      </c>
      <c r="I334">
        <v>1740</v>
      </c>
      <c r="J334">
        <v>1740</v>
      </c>
      <c r="K334">
        <v>21114000</v>
      </c>
      <c r="L334">
        <v>19498000</v>
      </c>
      <c r="M334">
        <v>9366000</v>
      </c>
      <c r="N334">
        <v>9366000</v>
      </c>
      <c r="O334">
        <v>8781000</v>
      </c>
      <c r="P334">
        <v>2428000</v>
      </c>
      <c r="Q334">
        <v>937000</v>
      </c>
      <c r="R334">
        <v>531000</v>
      </c>
      <c r="S334">
        <v>1308000</v>
      </c>
      <c r="T334">
        <v>1898000</v>
      </c>
      <c r="U334">
        <v>878000</v>
      </c>
      <c r="V334">
        <v>801000</v>
      </c>
      <c r="W334">
        <v>1300000</v>
      </c>
    </row>
    <row r="335" spans="1:23" x14ac:dyDescent="0.2">
      <c r="A335" t="str">
        <f t="shared" si="5"/>
        <v>2020HAVRE PUBLIC SCHOOLS</v>
      </c>
      <c r="B335" t="s">
        <v>144</v>
      </c>
      <c r="C335">
        <v>2020</v>
      </c>
      <c r="D335" t="s">
        <v>777</v>
      </c>
      <c r="E335" t="s">
        <v>786</v>
      </c>
      <c r="F335">
        <f>VLOOKUP(A335,Final!$A$2:$J$3387,8,FALSE)</f>
        <v>800617</v>
      </c>
      <c r="G335">
        <f>VLOOKUP(A335,Final!$A$2:$J$3387,9,FALSE)</f>
        <v>473404</v>
      </c>
      <c r="H335">
        <f>VLOOKUP(A335,Final!$A$2:$J$3387,10,FALSE)</f>
        <v>1274021</v>
      </c>
      <c r="I335">
        <v>1730</v>
      </c>
      <c r="J335">
        <v>1730</v>
      </c>
      <c r="K335">
        <v>21328000</v>
      </c>
      <c r="L335">
        <v>19198000</v>
      </c>
      <c r="M335">
        <v>9073000</v>
      </c>
      <c r="N335">
        <v>9073000</v>
      </c>
      <c r="O335">
        <v>8770000</v>
      </c>
      <c r="P335">
        <v>2503000</v>
      </c>
      <c r="Q335">
        <v>714000</v>
      </c>
      <c r="R335">
        <v>540000</v>
      </c>
      <c r="S335">
        <v>1362000</v>
      </c>
      <c r="T335">
        <v>1923000</v>
      </c>
      <c r="U335">
        <v>806000</v>
      </c>
      <c r="V335">
        <v>922000</v>
      </c>
      <c r="W335">
        <v>1318000</v>
      </c>
    </row>
    <row r="336" spans="1:23" x14ac:dyDescent="0.2">
      <c r="A336" t="str">
        <f t="shared" si="5"/>
        <v>2021HAVRE PUBLIC SCHOOLS</v>
      </c>
      <c r="B336" t="s">
        <v>144</v>
      </c>
      <c r="C336">
        <v>2021</v>
      </c>
      <c r="D336" t="s">
        <v>777</v>
      </c>
      <c r="E336" t="s">
        <v>786</v>
      </c>
      <c r="F336">
        <f>VLOOKUP(A336,Final!$A$2:$J$3387,8,FALSE)</f>
        <v>837590</v>
      </c>
      <c r="G336">
        <f>VLOOKUP(A336,Final!$A$2:$J$3387,9,FALSE)</f>
        <v>477899</v>
      </c>
      <c r="H336">
        <f>VLOOKUP(A336,Final!$A$2:$J$3387,10,FALSE)</f>
        <v>1315489</v>
      </c>
      <c r="I336">
        <v>1705</v>
      </c>
      <c r="J336">
        <v>1705</v>
      </c>
      <c r="K336">
        <v>21695000</v>
      </c>
      <c r="L336">
        <v>20118000</v>
      </c>
      <c r="M336">
        <v>9336000</v>
      </c>
      <c r="N336">
        <v>9336000</v>
      </c>
      <c r="O336">
        <v>9733000</v>
      </c>
      <c r="P336">
        <v>3351000</v>
      </c>
      <c r="Q336">
        <v>1019000</v>
      </c>
      <c r="R336">
        <v>522000</v>
      </c>
      <c r="S336">
        <v>1328000</v>
      </c>
      <c r="T336">
        <v>1914000</v>
      </c>
      <c r="U336">
        <v>732000</v>
      </c>
      <c r="V336">
        <v>867000</v>
      </c>
      <c r="W336">
        <v>1010000</v>
      </c>
    </row>
    <row r="337" spans="1:23" x14ac:dyDescent="0.2">
      <c r="A337" t="str">
        <f t="shared" si="5"/>
        <v>2022HAVRE PUBLIC SCHOOLS</v>
      </c>
      <c r="B337" t="s">
        <v>144</v>
      </c>
      <c r="C337">
        <v>2022</v>
      </c>
      <c r="D337" t="s">
        <v>777</v>
      </c>
      <c r="E337" t="s">
        <v>786</v>
      </c>
      <c r="F337">
        <f>VLOOKUP(A337,Final!$A$2:$J$3387,8,FALSE)</f>
        <v>908043</v>
      </c>
      <c r="G337">
        <f>VLOOKUP(A337,Final!$A$2:$J$3387,9,FALSE)</f>
        <v>501528</v>
      </c>
      <c r="H337">
        <f>VLOOKUP(A337,Final!$A$2:$J$3387,10,FALSE)</f>
        <v>1409571</v>
      </c>
      <c r="I337">
        <v>1728</v>
      </c>
      <c r="J337">
        <v>1728</v>
      </c>
      <c r="K337">
        <v>21726000</v>
      </c>
      <c r="L337">
        <v>20934000</v>
      </c>
      <c r="M337">
        <v>9684000</v>
      </c>
      <c r="N337">
        <v>9684000</v>
      </c>
      <c r="O337">
        <v>9829000</v>
      </c>
      <c r="P337">
        <v>3152000</v>
      </c>
      <c r="Q337">
        <v>796000</v>
      </c>
      <c r="R337">
        <v>587000</v>
      </c>
      <c r="S337">
        <v>1315000</v>
      </c>
      <c r="T337">
        <v>1979000</v>
      </c>
      <c r="U337">
        <v>875000</v>
      </c>
      <c r="V337">
        <v>1125000</v>
      </c>
      <c r="W337">
        <v>1349000</v>
      </c>
    </row>
    <row r="338" spans="1:23" x14ac:dyDescent="0.2">
      <c r="A338" t="str">
        <f t="shared" si="5"/>
        <v>2015HELENA PUBLIC SCHOOLS</v>
      </c>
      <c r="B338" t="s">
        <v>168</v>
      </c>
      <c r="C338">
        <v>2015</v>
      </c>
      <c r="D338" t="s">
        <v>777</v>
      </c>
      <c r="E338" t="s">
        <v>786</v>
      </c>
      <c r="F338">
        <f>VLOOKUP(A338,Final!$A$2:$J$3387,8,FALSE)</f>
        <v>3395885</v>
      </c>
      <c r="G338">
        <f>VLOOKUP(A338,Final!$A$2:$J$3387,9,FALSE)</f>
        <v>2273618</v>
      </c>
      <c r="H338">
        <f>VLOOKUP(A338,Final!$A$2:$J$3387,10,FALSE)</f>
        <v>5669503</v>
      </c>
      <c r="I338">
        <v>3073</v>
      </c>
      <c r="J338">
        <v>3073</v>
      </c>
      <c r="K338">
        <v>32394000</v>
      </c>
      <c r="L338">
        <v>30675000</v>
      </c>
      <c r="M338">
        <v>21441000</v>
      </c>
      <c r="N338">
        <v>21441000</v>
      </c>
      <c r="O338">
        <v>9208000</v>
      </c>
      <c r="P338">
        <v>1503000</v>
      </c>
      <c r="Q338">
        <v>640000</v>
      </c>
      <c r="R338">
        <v>399000</v>
      </c>
      <c r="S338">
        <v>1859000</v>
      </c>
      <c r="T338">
        <v>3035000</v>
      </c>
      <c r="U338">
        <v>933000</v>
      </c>
      <c r="V338">
        <v>839000</v>
      </c>
      <c r="W338">
        <v>26000</v>
      </c>
    </row>
    <row r="339" spans="1:23" x14ac:dyDescent="0.2">
      <c r="A339" t="str">
        <f t="shared" si="5"/>
        <v>2016HELENA PUBLIC SCHOOLS</v>
      </c>
      <c r="B339" t="s">
        <v>168</v>
      </c>
      <c r="C339">
        <v>2016</v>
      </c>
      <c r="D339" t="s">
        <v>777</v>
      </c>
      <c r="E339" t="s">
        <v>786</v>
      </c>
      <c r="F339">
        <f>VLOOKUP(A339,Final!$A$2:$J$3387,8,FALSE)</f>
        <v>3501421</v>
      </c>
      <c r="G339">
        <f>VLOOKUP(A339,Final!$A$2:$J$3387,9,FALSE)</f>
        <v>2281150</v>
      </c>
      <c r="H339">
        <f>VLOOKUP(A339,Final!$A$2:$J$3387,10,FALSE)</f>
        <v>5782571</v>
      </c>
      <c r="I339">
        <v>3109</v>
      </c>
      <c r="J339">
        <v>3109</v>
      </c>
      <c r="K339">
        <v>32910000</v>
      </c>
      <c r="L339">
        <v>31477000</v>
      </c>
      <c r="M339">
        <v>22060000</v>
      </c>
      <c r="N339">
        <v>22060000</v>
      </c>
      <c r="O339">
        <v>9391000</v>
      </c>
      <c r="P339">
        <v>1451000</v>
      </c>
      <c r="Q339">
        <v>602000</v>
      </c>
      <c r="R339">
        <v>454000</v>
      </c>
      <c r="S339">
        <v>1861000</v>
      </c>
      <c r="T339">
        <v>3032000</v>
      </c>
      <c r="U339">
        <v>1109000</v>
      </c>
      <c r="V339">
        <v>882000</v>
      </c>
      <c r="W339">
        <v>26000</v>
      </c>
    </row>
    <row r="340" spans="1:23" x14ac:dyDescent="0.2">
      <c r="A340" t="str">
        <f t="shared" si="5"/>
        <v>2017HELENA PUBLIC SCHOOLS</v>
      </c>
      <c r="B340" t="s">
        <v>168</v>
      </c>
      <c r="C340">
        <v>2017</v>
      </c>
      <c r="D340" t="s">
        <v>777</v>
      </c>
      <c r="E340" t="s">
        <v>786</v>
      </c>
      <c r="F340">
        <f>VLOOKUP(A340,Final!$A$2:$J$3387,8,FALSE)</f>
        <v>3643914</v>
      </c>
      <c r="G340">
        <f>VLOOKUP(A340,Final!$A$2:$J$3387,9,FALSE)</f>
        <v>2313000</v>
      </c>
      <c r="H340">
        <f>VLOOKUP(A340,Final!$A$2:$J$3387,10,FALSE)</f>
        <v>5956914</v>
      </c>
      <c r="I340">
        <v>3143</v>
      </c>
      <c r="J340">
        <v>3143</v>
      </c>
      <c r="K340">
        <v>35007000</v>
      </c>
      <c r="L340">
        <v>33703000</v>
      </c>
      <c r="M340">
        <v>22321000</v>
      </c>
      <c r="N340">
        <v>22321000</v>
      </c>
      <c r="O340">
        <v>11301000</v>
      </c>
      <c r="P340">
        <v>1520000</v>
      </c>
      <c r="Q340">
        <v>628000</v>
      </c>
      <c r="R340">
        <v>419000</v>
      </c>
      <c r="S340">
        <v>1857000</v>
      </c>
      <c r="T340">
        <v>4880000</v>
      </c>
      <c r="U340">
        <v>1027000</v>
      </c>
      <c r="V340">
        <v>970000</v>
      </c>
      <c r="W340">
        <v>81000</v>
      </c>
    </row>
    <row r="341" spans="1:23" x14ac:dyDescent="0.2">
      <c r="A341" t="str">
        <f t="shared" si="5"/>
        <v>2018HELENA PUBLIC SCHOOLS</v>
      </c>
      <c r="B341" t="s">
        <v>168</v>
      </c>
      <c r="C341">
        <v>2018</v>
      </c>
      <c r="D341" t="s">
        <v>777</v>
      </c>
      <c r="E341" t="s">
        <v>786</v>
      </c>
      <c r="F341">
        <f>VLOOKUP(A341,Final!$A$2:$J$3387,8,FALSE)</f>
        <v>3724595</v>
      </c>
      <c r="G341">
        <f>VLOOKUP(A341,Final!$A$2:$J$3387,9,FALSE)</f>
        <v>2313268</v>
      </c>
      <c r="H341">
        <f>VLOOKUP(A341,Final!$A$2:$J$3387,10,FALSE)</f>
        <v>6037863</v>
      </c>
      <c r="I341">
        <v>3130</v>
      </c>
      <c r="J341">
        <v>3130</v>
      </c>
      <c r="K341">
        <v>35005000</v>
      </c>
      <c r="L341">
        <v>32864000</v>
      </c>
      <c r="M341">
        <v>23248000</v>
      </c>
      <c r="N341">
        <v>23248000</v>
      </c>
      <c r="O341">
        <v>9586000</v>
      </c>
      <c r="P341">
        <v>1611000</v>
      </c>
      <c r="Q341">
        <v>621000</v>
      </c>
      <c r="R341">
        <v>580000</v>
      </c>
      <c r="S341">
        <v>1805000</v>
      </c>
      <c r="T341">
        <v>2909000</v>
      </c>
      <c r="U341">
        <v>1062000</v>
      </c>
      <c r="V341">
        <v>998000</v>
      </c>
      <c r="W341">
        <v>30000</v>
      </c>
    </row>
    <row r="342" spans="1:23" x14ac:dyDescent="0.2">
      <c r="A342" t="str">
        <f t="shared" si="5"/>
        <v>2019HELENA PUBLIC SCHOOLS</v>
      </c>
      <c r="B342" t="s">
        <v>168</v>
      </c>
      <c r="C342">
        <v>2019</v>
      </c>
      <c r="D342" t="s">
        <v>777</v>
      </c>
      <c r="E342" t="s">
        <v>786</v>
      </c>
      <c r="F342">
        <f>VLOOKUP(A342,Final!$A$2:$J$3387,8,FALSE)</f>
        <v>3876987</v>
      </c>
      <c r="G342">
        <f>VLOOKUP(A342,Final!$A$2:$J$3387,9,FALSE)</f>
        <v>2347121</v>
      </c>
      <c r="H342">
        <f>VLOOKUP(A342,Final!$A$2:$J$3387,10,FALSE)</f>
        <v>6224108</v>
      </c>
      <c r="I342">
        <v>3109</v>
      </c>
      <c r="J342">
        <v>3109</v>
      </c>
      <c r="K342">
        <v>35061000</v>
      </c>
      <c r="L342">
        <v>33628000</v>
      </c>
      <c r="M342">
        <v>23786000</v>
      </c>
      <c r="N342">
        <v>23786000</v>
      </c>
      <c r="O342">
        <v>9816000</v>
      </c>
      <c r="P342">
        <v>1639000</v>
      </c>
      <c r="Q342">
        <v>624000</v>
      </c>
      <c r="R342">
        <v>580000</v>
      </c>
      <c r="S342">
        <v>2091000</v>
      </c>
      <c r="T342">
        <v>2738000</v>
      </c>
      <c r="U342">
        <v>1121000</v>
      </c>
      <c r="V342">
        <v>1023000</v>
      </c>
      <c r="W342">
        <v>26000</v>
      </c>
    </row>
    <row r="343" spans="1:23" x14ac:dyDescent="0.2">
      <c r="A343" t="str">
        <f t="shared" si="5"/>
        <v>2020HELENA PUBLIC SCHOOLS</v>
      </c>
      <c r="B343" t="s">
        <v>168</v>
      </c>
      <c r="C343">
        <v>2020</v>
      </c>
      <c r="D343" t="s">
        <v>777</v>
      </c>
      <c r="E343" t="s">
        <v>786</v>
      </c>
      <c r="F343">
        <f>VLOOKUP(A343,Final!$A$2:$J$3387,8,FALSE)</f>
        <v>4002362</v>
      </c>
      <c r="G343">
        <f>VLOOKUP(A343,Final!$A$2:$J$3387,9,FALSE)</f>
        <v>2366948</v>
      </c>
      <c r="H343">
        <f>VLOOKUP(A343,Final!$A$2:$J$3387,10,FALSE)</f>
        <v>6369310</v>
      </c>
      <c r="I343">
        <v>2927</v>
      </c>
      <c r="J343">
        <v>2927</v>
      </c>
      <c r="K343">
        <v>36904000</v>
      </c>
      <c r="L343">
        <v>33651000</v>
      </c>
      <c r="M343">
        <v>23588000</v>
      </c>
      <c r="N343">
        <v>23588000</v>
      </c>
      <c r="O343">
        <v>9916000</v>
      </c>
      <c r="P343">
        <v>1512000</v>
      </c>
      <c r="Q343">
        <v>619000</v>
      </c>
      <c r="R343">
        <v>615000</v>
      </c>
      <c r="S343">
        <v>2178000</v>
      </c>
      <c r="T343">
        <v>2799000</v>
      </c>
      <c r="U343">
        <v>1090000</v>
      </c>
      <c r="V343">
        <v>1103000</v>
      </c>
      <c r="W343">
        <v>147000</v>
      </c>
    </row>
    <row r="344" spans="1:23" x14ac:dyDescent="0.2">
      <c r="A344" t="str">
        <f t="shared" si="5"/>
        <v>2021HELENA PUBLIC SCHOOLS</v>
      </c>
      <c r="B344" t="s">
        <v>168</v>
      </c>
      <c r="C344">
        <v>2021</v>
      </c>
      <c r="D344" t="s">
        <v>777</v>
      </c>
      <c r="E344" t="s">
        <v>786</v>
      </c>
      <c r="F344">
        <f>VLOOKUP(A344,Final!$A$2:$J$3387,8,FALSE)</f>
        <v>4130285</v>
      </c>
      <c r="G344">
        <f>VLOOKUP(A344,Final!$A$2:$J$3387,9,FALSE)</f>
        <v>2356790</v>
      </c>
      <c r="H344">
        <f>VLOOKUP(A344,Final!$A$2:$J$3387,10,FALSE)</f>
        <v>6487075</v>
      </c>
      <c r="I344">
        <v>2843</v>
      </c>
      <c r="J344">
        <v>2843</v>
      </c>
      <c r="K344">
        <v>38304000</v>
      </c>
      <c r="L344">
        <v>34089000</v>
      </c>
      <c r="M344">
        <v>22061000</v>
      </c>
      <c r="N344">
        <v>22061000</v>
      </c>
      <c r="O344">
        <v>11987000</v>
      </c>
      <c r="P344">
        <v>1644000</v>
      </c>
      <c r="Q344">
        <v>681000</v>
      </c>
      <c r="R344">
        <v>602000</v>
      </c>
      <c r="S344">
        <v>2411000</v>
      </c>
      <c r="T344">
        <v>3610000</v>
      </c>
      <c r="U344">
        <v>1392000</v>
      </c>
      <c r="V344">
        <v>1647000</v>
      </c>
      <c r="W344">
        <v>41000</v>
      </c>
    </row>
    <row r="345" spans="1:23" x14ac:dyDescent="0.2">
      <c r="A345" t="str">
        <f t="shared" si="5"/>
        <v>2022HELENA PUBLIC SCHOOLS</v>
      </c>
      <c r="B345" t="s">
        <v>168</v>
      </c>
      <c r="C345">
        <v>2022</v>
      </c>
      <c r="D345" t="s">
        <v>777</v>
      </c>
      <c r="E345" t="s">
        <v>786</v>
      </c>
      <c r="F345">
        <f>VLOOKUP(A345,Final!$A$2:$J$3387,8,FALSE)</f>
        <v>4600064</v>
      </c>
      <c r="G345">
        <f>VLOOKUP(A345,Final!$A$2:$J$3387,9,FALSE)</f>
        <v>2541214</v>
      </c>
      <c r="H345">
        <f>VLOOKUP(A345,Final!$A$2:$J$3387,10,FALSE)</f>
        <v>7141278</v>
      </c>
      <c r="I345">
        <v>2749</v>
      </c>
      <c r="J345">
        <v>2749</v>
      </c>
      <c r="K345">
        <v>38009000</v>
      </c>
      <c r="L345">
        <v>35418000</v>
      </c>
      <c r="M345">
        <v>23806000</v>
      </c>
      <c r="N345">
        <v>23806000</v>
      </c>
      <c r="O345">
        <v>11569000</v>
      </c>
      <c r="P345">
        <v>1903000</v>
      </c>
      <c r="Q345">
        <v>645000</v>
      </c>
      <c r="R345">
        <v>709000</v>
      </c>
      <c r="S345">
        <v>2614000</v>
      </c>
      <c r="T345">
        <v>3155000</v>
      </c>
      <c r="U345">
        <v>1171000</v>
      </c>
      <c r="V345">
        <v>1372000</v>
      </c>
      <c r="W345">
        <v>43000</v>
      </c>
    </row>
    <row r="346" spans="1:23" x14ac:dyDescent="0.2">
      <c r="A346" t="str">
        <f t="shared" si="5"/>
        <v>2015HINSDALE PUBLIC SCHOOLS</v>
      </c>
      <c r="B346" t="s">
        <v>322</v>
      </c>
      <c r="C346">
        <v>2015</v>
      </c>
      <c r="D346" t="s">
        <v>777</v>
      </c>
      <c r="E346" t="s">
        <v>786</v>
      </c>
      <c r="F346">
        <f>VLOOKUP(A346,Final!$A$2:$J$3387,8,FALSE)</f>
        <v>45753</v>
      </c>
      <c r="G346">
        <f>VLOOKUP(A346,Final!$A$2:$J$3387,9,FALSE)</f>
        <v>31122</v>
      </c>
      <c r="H346">
        <f>VLOOKUP(A346,Final!$A$2:$J$3387,10,FALSE)</f>
        <v>76875</v>
      </c>
      <c r="I346">
        <v>73</v>
      </c>
      <c r="J346">
        <v>73</v>
      </c>
      <c r="K346">
        <v>2257000</v>
      </c>
      <c r="L346">
        <v>1718000</v>
      </c>
      <c r="M346">
        <v>1001000</v>
      </c>
      <c r="N346">
        <v>1001000</v>
      </c>
      <c r="O346">
        <v>618000</v>
      </c>
      <c r="P346">
        <v>8000</v>
      </c>
      <c r="Q346">
        <v>31000</v>
      </c>
      <c r="R346">
        <v>231000</v>
      </c>
      <c r="S346">
        <v>0</v>
      </c>
      <c r="T346">
        <v>214000</v>
      </c>
      <c r="U346">
        <v>98000</v>
      </c>
      <c r="V346">
        <v>36000</v>
      </c>
      <c r="W346">
        <v>99000</v>
      </c>
    </row>
    <row r="347" spans="1:23" x14ac:dyDescent="0.2">
      <c r="A347" t="str">
        <f t="shared" si="5"/>
        <v>2016HINSDALE PUBLIC SCHOOLS</v>
      </c>
      <c r="B347" t="s">
        <v>322</v>
      </c>
      <c r="C347">
        <v>2016</v>
      </c>
      <c r="D347" t="s">
        <v>777</v>
      </c>
      <c r="E347" t="s">
        <v>786</v>
      </c>
      <c r="F347">
        <f>VLOOKUP(A347,Final!$A$2:$J$3387,8,FALSE)</f>
        <v>52208</v>
      </c>
      <c r="G347">
        <f>VLOOKUP(A347,Final!$A$2:$J$3387,9,FALSE)</f>
        <v>34219</v>
      </c>
      <c r="H347">
        <f>VLOOKUP(A347,Final!$A$2:$J$3387,10,FALSE)</f>
        <v>86427</v>
      </c>
      <c r="I347">
        <v>65</v>
      </c>
      <c r="J347">
        <v>65</v>
      </c>
      <c r="K347">
        <v>1838000</v>
      </c>
      <c r="L347">
        <v>1688000</v>
      </c>
      <c r="M347">
        <v>875000</v>
      </c>
      <c r="N347">
        <v>875000</v>
      </c>
      <c r="O347">
        <v>691000</v>
      </c>
      <c r="P347">
        <v>32000</v>
      </c>
      <c r="Q347">
        <v>59000</v>
      </c>
      <c r="R347">
        <v>210000</v>
      </c>
      <c r="S347">
        <v>0</v>
      </c>
      <c r="T347">
        <v>236000</v>
      </c>
      <c r="U347">
        <v>102000</v>
      </c>
      <c r="V347">
        <v>52000</v>
      </c>
      <c r="W347">
        <v>122000</v>
      </c>
    </row>
    <row r="348" spans="1:23" x14ac:dyDescent="0.2">
      <c r="A348" t="str">
        <f t="shared" si="5"/>
        <v>2017HINSDALE PUBLIC SCHOOLS</v>
      </c>
      <c r="B348" t="s">
        <v>322</v>
      </c>
      <c r="C348">
        <v>2017</v>
      </c>
      <c r="D348" t="s">
        <v>777</v>
      </c>
      <c r="E348" t="s">
        <v>786</v>
      </c>
      <c r="F348">
        <f>VLOOKUP(A348,Final!$A$2:$J$3387,8,FALSE)</f>
        <v>50614</v>
      </c>
      <c r="G348">
        <f>VLOOKUP(A348,Final!$A$2:$J$3387,9,FALSE)</f>
        <v>32142</v>
      </c>
      <c r="H348">
        <f>VLOOKUP(A348,Final!$A$2:$J$3387,10,FALSE)</f>
        <v>82756</v>
      </c>
      <c r="I348">
        <v>72</v>
      </c>
      <c r="J348">
        <v>72</v>
      </c>
      <c r="K348">
        <v>1831000</v>
      </c>
      <c r="L348">
        <v>1559000</v>
      </c>
      <c r="M348">
        <v>810000</v>
      </c>
      <c r="N348">
        <v>810000</v>
      </c>
      <c r="O348">
        <v>628000</v>
      </c>
      <c r="P348">
        <v>18000</v>
      </c>
      <c r="Q348">
        <v>22000</v>
      </c>
      <c r="R348">
        <v>219000</v>
      </c>
      <c r="S348">
        <v>0</v>
      </c>
      <c r="T348">
        <v>225000</v>
      </c>
      <c r="U348">
        <v>102000</v>
      </c>
      <c r="V348">
        <v>42000</v>
      </c>
      <c r="W348">
        <v>121000</v>
      </c>
    </row>
    <row r="349" spans="1:23" x14ac:dyDescent="0.2">
      <c r="A349" t="str">
        <f t="shared" si="5"/>
        <v>2018HINSDALE PUBLIC SCHOOLS</v>
      </c>
      <c r="B349" t="s">
        <v>322</v>
      </c>
      <c r="C349">
        <v>2018</v>
      </c>
      <c r="D349" t="s">
        <v>777</v>
      </c>
      <c r="E349" t="s">
        <v>786</v>
      </c>
      <c r="F349">
        <f>VLOOKUP(A349,Final!$A$2:$J$3387,8,FALSE)</f>
        <v>54494</v>
      </c>
      <c r="G349">
        <f>VLOOKUP(A349,Final!$A$2:$J$3387,9,FALSE)</f>
        <v>34174</v>
      </c>
      <c r="H349">
        <f>VLOOKUP(A349,Final!$A$2:$J$3387,10,FALSE)</f>
        <v>88668</v>
      </c>
      <c r="I349">
        <v>71</v>
      </c>
      <c r="J349">
        <v>71</v>
      </c>
      <c r="K349">
        <v>1799000</v>
      </c>
      <c r="L349">
        <v>1597000</v>
      </c>
      <c r="M349">
        <v>839000</v>
      </c>
      <c r="N349">
        <v>839000</v>
      </c>
      <c r="O349">
        <v>636000</v>
      </c>
      <c r="P349">
        <v>20000</v>
      </c>
      <c r="Q349">
        <v>49000</v>
      </c>
      <c r="R349">
        <v>226000</v>
      </c>
      <c r="S349">
        <v>0</v>
      </c>
      <c r="T349">
        <v>185000</v>
      </c>
      <c r="U349">
        <v>112000</v>
      </c>
      <c r="V349">
        <v>44000</v>
      </c>
      <c r="W349">
        <v>122000</v>
      </c>
    </row>
    <row r="350" spans="1:23" x14ac:dyDescent="0.2">
      <c r="A350" t="str">
        <f t="shared" si="5"/>
        <v>2019HINSDALE PUBLIC SCHOOLS</v>
      </c>
      <c r="B350" t="s">
        <v>322</v>
      </c>
      <c r="C350">
        <v>2019</v>
      </c>
      <c r="D350" t="s">
        <v>777</v>
      </c>
      <c r="E350" t="s">
        <v>786</v>
      </c>
      <c r="F350">
        <f>VLOOKUP(A350,Final!$A$2:$J$3387,8,FALSE)</f>
        <v>50699</v>
      </c>
      <c r="G350">
        <f>VLOOKUP(A350,Final!$A$2:$J$3387,9,FALSE)</f>
        <v>30771</v>
      </c>
      <c r="H350">
        <f>VLOOKUP(A350,Final!$A$2:$J$3387,10,FALSE)</f>
        <v>81470</v>
      </c>
      <c r="I350">
        <v>69</v>
      </c>
      <c r="J350">
        <v>69</v>
      </c>
      <c r="K350">
        <v>1739000</v>
      </c>
      <c r="L350">
        <v>1644000</v>
      </c>
      <c r="M350">
        <v>886000</v>
      </c>
      <c r="N350">
        <v>886000</v>
      </c>
      <c r="O350">
        <v>635000</v>
      </c>
      <c r="P350">
        <v>18000</v>
      </c>
      <c r="Q350">
        <v>46000</v>
      </c>
      <c r="R350">
        <v>222000</v>
      </c>
      <c r="S350">
        <v>0</v>
      </c>
      <c r="T350">
        <v>189000</v>
      </c>
      <c r="U350">
        <v>104000</v>
      </c>
      <c r="V350">
        <v>56000</v>
      </c>
      <c r="W350">
        <v>123000</v>
      </c>
    </row>
    <row r="351" spans="1:23" x14ac:dyDescent="0.2">
      <c r="A351" t="str">
        <f t="shared" si="5"/>
        <v>2020HINSDALE PUBLIC SCHOOLS</v>
      </c>
      <c r="B351" t="s">
        <v>322</v>
      </c>
      <c r="C351">
        <v>2020</v>
      </c>
      <c r="D351" t="s">
        <v>777</v>
      </c>
      <c r="E351" t="s">
        <v>786</v>
      </c>
      <c r="F351">
        <f>VLOOKUP(A351,Final!$A$2:$J$3387,8,FALSE)</f>
        <v>54467</v>
      </c>
      <c r="G351">
        <f>VLOOKUP(A351,Final!$A$2:$J$3387,9,FALSE)</f>
        <v>32123</v>
      </c>
      <c r="H351">
        <f>VLOOKUP(A351,Final!$A$2:$J$3387,10,FALSE)</f>
        <v>86590</v>
      </c>
      <c r="I351">
        <v>69</v>
      </c>
      <c r="J351">
        <v>69</v>
      </c>
      <c r="K351">
        <v>1654000</v>
      </c>
      <c r="L351">
        <v>1532000</v>
      </c>
      <c r="M351">
        <v>806000</v>
      </c>
      <c r="N351">
        <v>806000</v>
      </c>
      <c r="O351">
        <v>597000</v>
      </c>
      <c r="P351">
        <v>17000</v>
      </c>
      <c r="Q351">
        <v>35000</v>
      </c>
      <c r="R351">
        <v>211000</v>
      </c>
      <c r="S351">
        <v>0</v>
      </c>
      <c r="T351">
        <v>180000</v>
      </c>
      <c r="U351">
        <v>116000</v>
      </c>
      <c r="V351">
        <v>38000</v>
      </c>
      <c r="W351">
        <v>129000</v>
      </c>
    </row>
    <row r="352" spans="1:23" x14ac:dyDescent="0.2">
      <c r="A352" t="str">
        <f t="shared" si="5"/>
        <v>2021HINSDALE PUBLIC SCHOOLS</v>
      </c>
      <c r="B352" t="s">
        <v>322</v>
      </c>
      <c r="C352">
        <v>2021</v>
      </c>
      <c r="D352" t="s">
        <v>777</v>
      </c>
      <c r="E352" t="s">
        <v>786</v>
      </c>
      <c r="F352">
        <f>VLOOKUP(A352,Final!$A$2:$J$3387,8,FALSE)</f>
        <v>50243</v>
      </c>
      <c r="G352">
        <f>VLOOKUP(A352,Final!$A$2:$J$3387,9,FALSE)</f>
        <v>28620</v>
      </c>
      <c r="H352">
        <f>VLOOKUP(A352,Final!$A$2:$J$3387,10,FALSE)</f>
        <v>78863</v>
      </c>
      <c r="I352">
        <v>77</v>
      </c>
      <c r="J352">
        <v>77</v>
      </c>
      <c r="K352">
        <v>1634000</v>
      </c>
      <c r="L352">
        <v>1621000</v>
      </c>
      <c r="M352">
        <v>892000</v>
      </c>
      <c r="N352">
        <v>892000</v>
      </c>
      <c r="O352">
        <v>589000</v>
      </c>
      <c r="P352">
        <v>18000</v>
      </c>
      <c r="Q352">
        <v>35000</v>
      </c>
      <c r="R352">
        <v>199000</v>
      </c>
      <c r="S352">
        <v>0</v>
      </c>
      <c r="T352">
        <v>172000</v>
      </c>
      <c r="U352">
        <v>117000</v>
      </c>
      <c r="V352">
        <v>48000</v>
      </c>
      <c r="W352">
        <v>140000</v>
      </c>
    </row>
    <row r="353" spans="1:23" x14ac:dyDescent="0.2">
      <c r="A353" t="str">
        <f t="shared" si="5"/>
        <v>2022HINSDALE PUBLIC SCHOOLS</v>
      </c>
      <c r="B353" t="s">
        <v>322</v>
      </c>
      <c r="C353">
        <v>2022</v>
      </c>
      <c r="D353" t="s">
        <v>777</v>
      </c>
      <c r="E353" t="s">
        <v>786</v>
      </c>
      <c r="F353">
        <f>VLOOKUP(A353,Final!$A$2:$J$3387,8,FALSE)</f>
        <v>54649</v>
      </c>
      <c r="G353">
        <f>VLOOKUP(A353,Final!$A$2:$J$3387,9,FALSE)</f>
        <v>30064</v>
      </c>
      <c r="H353">
        <f>VLOOKUP(A353,Final!$A$2:$J$3387,10,FALSE)</f>
        <v>84713</v>
      </c>
      <c r="I353">
        <v>62</v>
      </c>
      <c r="J353">
        <v>62</v>
      </c>
      <c r="K353">
        <v>1903000</v>
      </c>
      <c r="L353">
        <v>1705000</v>
      </c>
      <c r="M353">
        <v>919000</v>
      </c>
      <c r="N353">
        <v>919000</v>
      </c>
      <c r="O353">
        <v>646000</v>
      </c>
      <c r="P353">
        <v>17000</v>
      </c>
      <c r="Q353">
        <v>22000</v>
      </c>
      <c r="R353">
        <v>197000</v>
      </c>
      <c r="S353">
        <v>0</v>
      </c>
      <c r="T353">
        <v>212000</v>
      </c>
      <c r="U353">
        <v>138000</v>
      </c>
      <c r="V353">
        <v>60000</v>
      </c>
      <c r="W353">
        <v>140000</v>
      </c>
    </row>
    <row r="354" spans="1:23" x14ac:dyDescent="0.2">
      <c r="A354" t="str">
        <f t="shared" si="5"/>
        <v>2015JOLIET PUBLIC SCHOOLS</v>
      </c>
      <c r="B354" t="s">
        <v>26</v>
      </c>
      <c r="C354">
        <v>2015</v>
      </c>
      <c r="D354" t="s">
        <v>777</v>
      </c>
      <c r="E354" t="s">
        <v>786</v>
      </c>
      <c r="F354">
        <f>VLOOKUP(A354,Final!$A$2:$J$3387,8,FALSE)</f>
        <v>145155</v>
      </c>
      <c r="G354">
        <f>VLOOKUP(A354,Final!$A$2:$J$3387,9,FALSE)</f>
        <v>97659</v>
      </c>
      <c r="H354">
        <f>VLOOKUP(A354,Final!$A$2:$J$3387,10,FALSE)</f>
        <v>242814</v>
      </c>
      <c r="I354">
        <v>355</v>
      </c>
      <c r="J354">
        <v>355</v>
      </c>
      <c r="K354">
        <v>3906000</v>
      </c>
      <c r="L354">
        <v>3729000</v>
      </c>
      <c r="M354">
        <v>2374000</v>
      </c>
      <c r="N354">
        <v>2374000</v>
      </c>
      <c r="O354">
        <v>1160000</v>
      </c>
      <c r="P354">
        <v>1000</v>
      </c>
      <c r="Q354">
        <v>197000</v>
      </c>
      <c r="R354">
        <v>116000</v>
      </c>
      <c r="S354">
        <v>172000</v>
      </c>
      <c r="T354">
        <v>381000</v>
      </c>
      <c r="U354">
        <v>182000</v>
      </c>
      <c r="V354">
        <v>111000</v>
      </c>
      <c r="W354">
        <v>195000</v>
      </c>
    </row>
    <row r="355" spans="1:23" x14ac:dyDescent="0.2">
      <c r="A355" t="str">
        <f t="shared" si="5"/>
        <v>2016JOLIET PUBLIC SCHOOLS</v>
      </c>
      <c r="B355" t="s">
        <v>26</v>
      </c>
      <c r="C355">
        <v>2016</v>
      </c>
      <c r="D355" t="s">
        <v>777</v>
      </c>
      <c r="E355" t="s">
        <v>786</v>
      </c>
      <c r="F355">
        <f>VLOOKUP(A355,Final!$A$2:$J$3387,8,FALSE)</f>
        <v>143136</v>
      </c>
      <c r="G355">
        <f>VLOOKUP(A355,Final!$A$2:$J$3387,9,FALSE)</f>
        <v>93452</v>
      </c>
      <c r="H355">
        <f>VLOOKUP(A355,Final!$A$2:$J$3387,10,FALSE)</f>
        <v>236588</v>
      </c>
      <c r="I355">
        <v>360</v>
      </c>
      <c r="J355">
        <v>360</v>
      </c>
      <c r="K355">
        <v>4036000</v>
      </c>
      <c r="L355">
        <v>3861000</v>
      </c>
      <c r="M355">
        <v>2439000</v>
      </c>
      <c r="N355">
        <v>2439000</v>
      </c>
      <c r="O355">
        <v>1231000</v>
      </c>
      <c r="P355">
        <v>110000</v>
      </c>
      <c r="Q355">
        <v>75000</v>
      </c>
      <c r="R355">
        <v>139000</v>
      </c>
      <c r="S355">
        <v>210000</v>
      </c>
      <c r="T355">
        <v>434000</v>
      </c>
      <c r="U355">
        <v>155000</v>
      </c>
      <c r="V355">
        <v>108000</v>
      </c>
      <c r="W355">
        <v>191000</v>
      </c>
    </row>
    <row r="356" spans="1:23" x14ac:dyDescent="0.2">
      <c r="A356" t="str">
        <f t="shared" si="5"/>
        <v>2017JOLIET PUBLIC SCHOOLS</v>
      </c>
      <c r="B356" t="s">
        <v>26</v>
      </c>
      <c r="C356">
        <v>2017</v>
      </c>
      <c r="D356" t="s">
        <v>777</v>
      </c>
      <c r="E356" t="s">
        <v>786</v>
      </c>
      <c r="F356">
        <f>VLOOKUP(A356,Final!$A$2:$J$3387,8,FALSE)</f>
        <v>151026</v>
      </c>
      <c r="G356">
        <f>VLOOKUP(A356,Final!$A$2:$J$3387,9,FALSE)</f>
        <v>95879</v>
      </c>
      <c r="H356">
        <f>VLOOKUP(A356,Final!$A$2:$J$3387,10,FALSE)</f>
        <v>246905</v>
      </c>
      <c r="I356">
        <v>351</v>
      </c>
      <c r="J356">
        <v>351</v>
      </c>
      <c r="K356">
        <v>4225000</v>
      </c>
      <c r="L356">
        <v>3967000</v>
      </c>
      <c r="M356">
        <v>2524000</v>
      </c>
      <c r="N356">
        <v>2524000</v>
      </c>
      <c r="O356">
        <v>1305000</v>
      </c>
      <c r="P356">
        <v>125000</v>
      </c>
      <c r="Q356">
        <v>71000</v>
      </c>
      <c r="R356">
        <v>147000</v>
      </c>
      <c r="S356">
        <v>230000</v>
      </c>
      <c r="T356">
        <v>484000</v>
      </c>
      <c r="U356">
        <v>159000</v>
      </c>
      <c r="V356">
        <v>89000</v>
      </c>
      <c r="W356">
        <v>138000</v>
      </c>
    </row>
    <row r="357" spans="1:23" x14ac:dyDescent="0.2">
      <c r="A357" t="str">
        <f t="shared" si="5"/>
        <v>2018JOLIET PUBLIC SCHOOLS</v>
      </c>
      <c r="B357" t="s">
        <v>26</v>
      </c>
      <c r="C357">
        <v>2018</v>
      </c>
      <c r="D357" t="s">
        <v>777</v>
      </c>
      <c r="E357" t="s">
        <v>786</v>
      </c>
      <c r="F357">
        <f>VLOOKUP(A357,Final!$A$2:$J$3387,8,FALSE)</f>
        <v>155888</v>
      </c>
      <c r="G357">
        <f>VLOOKUP(A357,Final!$A$2:$J$3387,9,FALSE)</f>
        <v>97139</v>
      </c>
      <c r="H357">
        <f>VLOOKUP(A357,Final!$A$2:$J$3387,10,FALSE)</f>
        <v>253027</v>
      </c>
      <c r="I357">
        <v>366</v>
      </c>
      <c r="J357">
        <v>366</v>
      </c>
      <c r="K357">
        <v>4163000</v>
      </c>
      <c r="L357">
        <v>4069000</v>
      </c>
      <c r="M357">
        <v>2513000</v>
      </c>
      <c r="N357">
        <v>2513000</v>
      </c>
      <c r="O357">
        <v>1404000</v>
      </c>
      <c r="P357">
        <v>122000</v>
      </c>
      <c r="Q357">
        <v>63000</v>
      </c>
      <c r="R357">
        <v>174000</v>
      </c>
      <c r="S357">
        <v>279000</v>
      </c>
      <c r="T357">
        <v>479000</v>
      </c>
      <c r="U357">
        <v>175000</v>
      </c>
      <c r="V357">
        <v>112000</v>
      </c>
      <c r="W357">
        <v>152000</v>
      </c>
    </row>
    <row r="358" spans="1:23" x14ac:dyDescent="0.2">
      <c r="A358" t="str">
        <f t="shared" si="5"/>
        <v>2019JOLIET PUBLIC SCHOOLS</v>
      </c>
      <c r="B358" t="s">
        <v>26</v>
      </c>
      <c r="C358">
        <v>2019</v>
      </c>
      <c r="D358" t="s">
        <v>777</v>
      </c>
      <c r="E358" t="s">
        <v>786</v>
      </c>
      <c r="F358">
        <f>VLOOKUP(A358,Final!$A$2:$J$3387,8,FALSE)</f>
        <v>155680</v>
      </c>
      <c r="G358">
        <f>VLOOKUP(A358,Final!$A$2:$J$3387,9,FALSE)</f>
        <v>94325</v>
      </c>
      <c r="H358">
        <f>VLOOKUP(A358,Final!$A$2:$J$3387,10,FALSE)</f>
        <v>250005</v>
      </c>
      <c r="I358">
        <v>363</v>
      </c>
      <c r="J358">
        <v>363</v>
      </c>
      <c r="K358">
        <v>4224000</v>
      </c>
      <c r="L358">
        <v>4027000</v>
      </c>
      <c r="M358">
        <v>2458000</v>
      </c>
      <c r="N358">
        <v>2458000</v>
      </c>
      <c r="O358">
        <v>1417000</v>
      </c>
      <c r="P358">
        <v>138000</v>
      </c>
      <c r="Q358">
        <v>64000</v>
      </c>
      <c r="R358">
        <v>233000</v>
      </c>
      <c r="S358">
        <v>197000</v>
      </c>
      <c r="T358">
        <v>514000</v>
      </c>
      <c r="U358">
        <v>184000</v>
      </c>
      <c r="V358">
        <v>87000</v>
      </c>
      <c r="W358">
        <v>152000</v>
      </c>
    </row>
    <row r="359" spans="1:23" x14ac:dyDescent="0.2">
      <c r="A359" t="str">
        <f t="shared" si="5"/>
        <v>2020JOLIET PUBLIC SCHOOLS</v>
      </c>
      <c r="B359" t="s">
        <v>26</v>
      </c>
      <c r="C359">
        <v>2020</v>
      </c>
      <c r="D359" t="s">
        <v>777</v>
      </c>
      <c r="E359" t="s">
        <v>786</v>
      </c>
      <c r="F359">
        <f>VLOOKUP(A359,Final!$A$2:$J$3387,8,FALSE)</f>
        <v>164048</v>
      </c>
      <c r="G359">
        <f>VLOOKUP(A359,Final!$A$2:$J$3387,9,FALSE)</f>
        <v>96931</v>
      </c>
      <c r="H359">
        <f>VLOOKUP(A359,Final!$A$2:$J$3387,10,FALSE)</f>
        <v>260979</v>
      </c>
      <c r="I359">
        <v>356</v>
      </c>
      <c r="J359">
        <v>356</v>
      </c>
      <c r="K359">
        <v>4496000</v>
      </c>
      <c r="L359">
        <v>4131000</v>
      </c>
      <c r="M359">
        <v>2560000</v>
      </c>
      <c r="N359">
        <v>2560000</v>
      </c>
      <c r="O359">
        <v>1427000</v>
      </c>
      <c r="P359">
        <v>136000</v>
      </c>
      <c r="Q359">
        <v>88000</v>
      </c>
      <c r="R359">
        <v>178000</v>
      </c>
      <c r="S359">
        <v>219000</v>
      </c>
      <c r="T359">
        <v>534000</v>
      </c>
      <c r="U359">
        <v>173000</v>
      </c>
      <c r="V359">
        <v>99000</v>
      </c>
      <c r="W359">
        <v>144000</v>
      </c>
    </row>
    <row r="360" spans="1:23" x14ac:dyDescent="0.2">
      <c r="A360" t="str">
        <f t="shared" si="5"/>
        <v>2021JOLIET PUBLIC SCHOOLS</v>
      </c>
      <c r="B360" t="s">
        <v>26</v>
      </c>
      <c r="C360">
        <v>2021</v>
      </c>
      <c r="D360" t="s">
        <v>777</v>
      </c>
      <c r="E360" t="s">
        <v>786</v>
      </c>
      <c r="F360">
        <f>VLOOKUP(A360,Final!$A$2:$J$3387,8,FALSE)</f>
        <v>175842</v>
      </c>
      <c r="G360">
        <f>VLOOKUP(A360,Final!$A$2:$J$3387,9,FALSE)</f>
        <v>100290</v>
      </c>
      <c r="H360">
        <f>VLOOKUP(A360,Final!$A$2:$J$3387,10,FALSE)</f>
        <v>276132</v>
      </c>
      <c r="I360">
        <v>366</v>
      </c>
      <c r="J360">
        <v>366</v>
      </c>
      <c r="K360">
        <v>4877000</v>
      </c>
      <c r="L360">
        <v>4521000</v>
      </c>
      <c r="M360">
        <v>2747000</v>
      </c>
      <c r="N360">
        <v>2747000</v>
      </c>
      <c r="O360">
        <v>1584000</v>
      </c>
      <c r="P360">
        <v>147000</v>
      </c>
      <c r="Q360">
        <v>48000</v>
      </c>
      <c r="R360">
        <v>186000</v>
      </c>
      <c r="S360">
        <v>226000</v>
      </c>
      <c r="T360">
        <v>683000</v>
      </c>
      <c r="U360">
        <v>184000</v>
      </c>
      <c r="V360">
        <v>110000</v>
      </c>
      <c r="W360">
        <v>190000</v>
      </c>
    </row>
    <row r="361" spans="1:23" x14ac:dyDescent="0.2">
      <c r="A361" t="str">
        <f t="shared" si="5"/>
        <v>2022JOLIET PUBLIC SCHOOLS</v>
      </c>
      <c r="B361" t="s">
        <v>26</v>
      </c>
      <c r="C361">
        <v>2022</v>
      </c>
      <c r="D361" t="s">
        <v>777</v>
      </c>
      <c r="E361" t="s">
        <v>786</v>
      </c>
      <c r="F361">
        <f>VLOOKUP(A361,Final!$A$2:$J$3387,8,FALSE)</f>
        <v>182133</v>
      </c>
      <c r="G361">
        <f>VLOOKUP(A361,Final!$A$2:$J$3387,9,FALSE)</f>
        <v>100493</v>
      </c>
      <c r="H361">
        <f>VLOOKUP(A361,Final!$A$2:$J$3387,10,FALSE)</f>
        <v>282626</v>
      </c>
      <c r="I361">
        <v>403</v>
      </c>
      <c r="J361">
        <v>403</v>
      </c>
      <c r="K361">
        <v>5206000</v>
      </c>
      <c r="L361">
        <v>4958000</v>
      </c>
      <c r="M361">
        <v>2967000</v>
      </c>
      <c r="N361">
        <v>2967000</v>
      </c>
      <c r="O361">
        <v>1775000</v>
      </c>
      <c r="P361">
        <v>175000</v>
      </c>
      <c r="Q361">
        <v>89000</v>
      </c>
      <c r="R361">
        <v>225000</v>
      </c>
      <c r="S361">
        <v>225000</v>
      </c>
      <c r="T361">
        <v>695000</v>
      </c>
      <c r="U361">
        <v>213000</v>
      </c>
      <c r="V361">
        <v>153000</v>
      </c>
      <c r="W361">
        <v>216000</v>
      </c>
    </row>
    <row r="362" spans="1:23" x14ac:dyDescent="0.2">
      <c r="A362" t="str">
        <f t="shared" si="5"/>
        <v>2015JUDITH GAP PUBLIC SCHOOLS</v>
      </c>
      <c r="B362" t="s">
        <v>328</v>
      </c>
      <c r="C362">
        <v>2015</v>
      </c>
      <c r="D362" t="s">
        <v>777</v>
      </c>
      <c r="E362" t="s">
        <v>786</v>
      </c>
      <c r="F362">
        <f>VLOOKUP(A362,Final!$A$2:$J$3387,8,FALSE)</f>
        <v>28170</v>
      </c>
      <c r="G362">
        <f>VLOOKUP(A362,Final!$A$2:$J$3387,9,FALSE)</f>
        <v>19352</v>
      </c>
      <c r="H362">
        <f>VLOOKUP(A362,Final!$A$2:$J$3387,10,FALSE)</f>
        <v>47522</v>
      </c>
      <c r="I362">
        <v>13</v>
      </c>
      <c r="J362">
        <v>20</v>
      </c>
      <c r="K362">
        <v>944000</v>
      </c>
      <c r="L362">
        <v>925000</v>
      </c>
      <c r="M362">
        <v>470000</v>
      </c>
      <c r="N362">
        <v>470000</v>
      </c>
      <c r="O362">
        <v>414000</v>
      </c>
      <c r="P362">
        <v>1000</v>
      </c>
      <c r="Q362">
        <v>5000</v>
      </c>
      <c r="R362">
        <v>102000</v>
      </c>
      <c r="S362">
        <v>0</v>
      </c>
      <c r="T362">
        <v>150000</v>
      </c>
      <c r="U362">
        <v>64000</v>
      </c>
      <c r="V362">
        <v>92000</v>
      </c>
      <c r="W362">
        <v>41000</v>
      </c>
    </row>
    <row r="363" spans="1:23" x14ac:dyDescent="0.2">
      <c r="A363" t="str">
        <f t="shared" si="5"/>
        <v>2016JUDITH GAP PUBLIC SCHOOLS</v>
      </c>
      <c r="B363" t="s">
        <v>328</v>
      </c>
      <c r="C363">
        <v>2016</v>
      </c>
      <c r="D363" t="s">
        <v>777</v>
      </c>
      <c r="E363" t="s">
        <v>786</v>
      </c>
      <c r="F363">
        <f>VLOOKUP(A363,Final!$A$2:$J$3387,8,FALSE)</f>
        <v>32944</v>
      </c>
      <c r="G363">
        <f>VLOOKUP(A363,Final!$A$2:$J$3387,9,FALSE)</f>
        <v>21670</v>
      </c>
      <c r="H363">
        <f>VLOOKUP(A363,Final!$A$2:$J$3387,10,FALSE)</f>
        <v>54614</v>
      </c>
      <c r="I363">
        <v>27</v>
      </c>
      <c r="J363">
        <v>27</v>
      </c>
      <c r="K363">
        <v>1082000</v>
      </c>
      <c r="L363">
        <v>941000</v>
      </c>
      <c r="M363">
        <v>522000</v>
      </c>
      <c r="N363">
        <v>522000</v>
      </c>
      <c r="O363">
        <v>371000</v>
      </c>
      <c r="P363">
        <v>0</v>
      </c>
      <c r="Q363">
        <v>6000</v>
      </c>
      <c r="R363">
        <v>111000</v>
      </c>
      <c r="S363">
        <v>0</v>
      </c>
      <c r="T363">
        <v>99000</v>
      </c>
      <c r="U363">
        <v>59000</v>
      </c>
      <c r="V363">
        <v>96000</v>
      </c>
      <c r="W363">
        <v>48000</v>
      </c>
    </row>
    <row r="364" spans="1:23" x14ac:dyDescent="0.2">
      <c r="A364" t="str">
        <f t="shared" si="5"/>
        <v>2017JUDITH GAP PUBLIC SCHOOLS</v>
      </c>
      <c r="B364" t="s">
        <v>328</v>
      </c>
      <c r="C364">
        <v>2017</v>
      </c>
      <c r="D364" t="s">
        <v>777</v>
      </c>
      <c r="E364" t="s">
        <v>786</v>
      </c>
      <c r="F364">
        <f>VLOOKUP(A364,Final!$A$2:$J$3387,8,FALSE)</f>
        <v>30633</v>
      </c>
      <c r="G364">
        <f>VLOOKUP(A364,Final!$A$2:$J$3387,9,FALSE)</f>
        <v>19459</v>
      </c>
      <c r="H364">
        <f>VLOOKUP(A364,Final!$A$2:$J$3387,10,FALSE)</f>
        <v>50092</v>
      </c>
      <c r="I364">
        <v>39</v>
      </c>
      <c r="J364">
        <v>39</v>
      </c>
      <c r="K364">
        <v>1117000</v>
      </c>
      <c r="L364">
        <v>951000</v>
      </c>
      <c r="M364">
        <v>523000</v>
      </c>
      <c r="N364">
        <v>523000</v>
      </c>
      <c r="O364">
        <v>367000</v>
      </c>
      <c r="P364">
        <v>0</v>
      </c>
      <c r="Q364">
        <v>6000</v>
      </c>
      <c r="R364">
        <v>113000</v>
      </c>
      <c r="S364">
        <v>0</v>
      </c>
      <c r="T364">
        <v>106000</v>
      </c>
      <c r="U364">
        <v>43000</v>
      </c>
      <c r="V364">
        <v>99000</v>
      </c>
      <c r="W364">
        <v>61000</v>
      </c>
    </row>
    <row r="365" spans="1:23" x14ac:dyDescent="0.2">
      <c r="A365" t="str">
        <f t="shared" si="5"/>
        <v>2018JUDITH GAP PUBLIC SCHOOLS</v>
      </c>
      <c r="B365" t="s">
        <v>328</v>
      </c>
      <c r="C365">
        <v>2018</v>
      </c>
      <c r="D365" t="s">
        <v>777</v>
      </c>
      <c r="E365" t="s">
        <v>786</v>
      </c>
      <c r="F365">
        <f>VLOOKUP(A365,Final!$A$2:$J$3387,8,FALSE)</f>
        <v>32919</v>
      </c>
      <c r="G365">
        <f>VLOOKUP(A365,Final!$A$2:$J$3387,9,FALSE)</f>
        <v>20776</v>
      </c>
      <c r="H365">
        <f>VLOOKUP(A365,Final!$A$2:$J$3387,10,FALSE)</f>
        <v>53695</v>
      </c>
      <c r="I365">
        <v>39</v>
      </c>
      <c r="J365">
        <v>39</v>
      </c>
      <c r="K365">
        <v>1085000</v>
      </c>
      <c r="L365">
        <v>983000</v>
      </c>
      <c r="M365">
        <v>506000</v>
      </c>
      <c r="N365">
        <v>506000</v>
      </c>
      <c r="O365">
        <v>413000</v>
      </c>
      <c r="P365">
        <v>0</v>
      </c>
      <c r="Q365">
        <v>5000</v>
      </c>
      <c r="R365">
        <v>126000</v>
      </c>
      <c r="S365">
        <v>0</v>
      </c>
      <c r="T365">
        <v>120000</v>
      </c>
      <c r="U365">
        <v>52000</v>
      </c>
      <c r="V365">
        <v>110000</v>
      </c>
      <c r="W365">
        <v>64000</v>
      </c>
    </row>
    <row r="366" spans="1:23" x14ac:dyDescent="0.2">
      <c r="A366" t="str">
        <f t="shared" si="5"/>
        <v>2019JUDITH GAP PUBLIC SCHOOLS</v>
      </c>
      <c r="B366" t="s">
        <v>328</v>
      </c>
      <c r="C366">
        <v>2019</v>
      </c>
      <c r="D366" t="s">
        <v>777</v>
      </c>
      <c r="E366" t="s">
        <v>786</v>
      </c>
      <c r="F366">
        <f>VLOOKUP(A366,Final!$A$2:$J$3387,8,FALSE)</f>
        <v>32597</v>
      </c>
      <c r="G366">
        <f>VLOOKUP(A366,Final!$A$2:$J$3387,9,FALSE)</f>
        <v>19813</v>
      </c>
      <c r="H366">
        <f>VLOOKUP(A366,Final!$A$2:$J$3387,10,FALSE)</f>
        <v>52410</v>
      </c>
      <c r="I366">
        <v>24</v>
      </c>
      <c r="J366">
        <v>24</v>
      </c>
      <c r="K366">
        <v>993000</v>
      </c>
      <c r="L366">
        <v>908000</v>
      </c>
      <c r="M366">
        <v>492000</v>
      </c>
      <c r="N366">
        <v>492000</v>
      </c>
      <c r="O366">
        <v>363000</v>
      </c>
      <c r="P366">
        <v>0</v>
      </c>
      <c r="Q366">
        <v>1000</v>
      </c>
      <c r="R366">
        <v>111000</v>
      </c>
      <c r="S366">
        <v>0</v>
      </c>
      <c r="T366">
        <v>110000</v>
      </c>
      <c r="U366">
        <v>36000</v>
      </c>
      <c r="V366">
        <v>105000</v>
      </c>
      <c r="W366">
        <v>53000</v>
      </c>
    </row>
    <row r="367" spans="1:23" x14ac:dyDescent="0.2">
      <c r="A367" t="str">
        <f t="shared" si="5"/>
        <v>2020JUDITH GAP PUBLIC SCHOOLS</v>
      </c>
      <c r="B367" t="s">
        <v>328</v>
      </c>
      <c r="C367">
        <v>2020</v>
      </c>
      <c r="D367" t="s">
        <v>777</v>
      </c>
      <c r="E367" t="s">
        <v>786</v>
      </c>
      <c r="F367">
        <f>VLOOKUP(A367,Final!$A$2:$J$3387,8,FALSE)</f>
        <v>35092</v>
      </c>
      <c r="G367">
        <f>VLOOKUP(A367,Final!$A$2:$J$3387,9,FALSE)</f>
        <v>20665</v>
      </c>
      <c r="H367">
        <f>VLOOKUP(A367,Final!$A$2:$J$3387,10,FALSE)</f>
        <v>55757</v>
      </c>
      <c r="I367">
        <v>20</v>
      </c>
      <c r="J367">
        <v>20</v>
      </c>
      <c r="K367">
        <v>1013000</v>
      </c>
      <c r="L367">
        <v>958000</v>
      </c>
      <c r="M367">
        <v>497000</v>
      </c>
      <c r="N367">
        <v>497000</v>
      </c>
      <c r="O367">
        <v>420000</v>
      </c>
      <c r="P367">
        <v>2000</v>
      </c>
      <c r="Q367">
        <v>2000</v>
      </c>
      <c r="R367">
        <v>140000</v>
      </c>
      <c r="S367">
        <v>3000</v>
      </c>
      <c r="T367">
        <v>138000</v>
      </c>
      <c r="U367">
        <v>23000</v>
      </c>
      <c r="V367">
        <v>112000</v>
      </c>
      <c r="W367">
        <v>41000</v>
      </c>
    </row>
    <row r="368" spans="1:23" x14ac:dyDescent="0.2">
      <c r="A368" t="str">
        <f t="shared" si="5"/>
        <v>2021JUDITH GAP PUBLIC SCHOOLS</v>
      </c>
      <c r="B368" t="s">
        <v>328</v>
      </c>
      <c r="C368">
        <v>2021</v>
      </c>
      <c r="D368" t="s">
        <v>777</v>
      </c>
      <c r="E368" t="s">
        <v>786</v>
      </c>
      <c r="F368">
        <f>VLOOKUP(A368,Final!$A$2:$J$3387,8,FALSE)</f>
        <v>28022</v>
      </c>
      <c r="G368">
        <f>VLOOKUP(A368,Final!$A$2:$J$3387,9,FALSE)</f>
        <v>15940</v>
      </c>
      <c r="H368">
        <f>VLOOKUP(A368,Final!$A$2:$J$3387,10,FALSE)</f>
        <v>43962</v>
      </c>
      <c r="I368">
        <v>26</v>
      </c>
      <c r="J368">
        <v>26</v>
      </c>
      <c r="K368">
        <v>1120000</v>
      </c>
      <c r="L368">
        <v>887000</v>
      </c>
      <c r="M368">
        <v>439000</v>
      </c>
      <c r="N368">
        <v>439000</v>
      </c>
      <c r="O368">
        <v>387000</v>
      </c>
      <c r="P368">
        <v>0</v>
      </c>
      <c r="Q368">
        <v>0</v>
      </c>
      <c r="R368">
        <v>130000</v>
      </c>
      <c r="S368">
        <v>4000</v>
      </c>
      <c r="T368">
        <v>118000</v>
      </c>
      <c r="U368">
        <v>38000</v>
      </c>
      <c r="V368">
        <v>97000</v>
      </c>
      <c r="W368">
        <v>61000</v>
      </c>
    </row>
    <row r="369" spans="1:23" x14ac:dyDescent="0.2">
      <c r="A369" t="str">
        <f t="shared" si="5"/>
        <v>2022JUDITH GAP PUBLIC SCHOOLS</v>
      </c>
      <c r="B369" t="s">
        <v>328</v>
      </c>
      <c r="C369">
        <v>2022</v>
      </c>
      <c r="D369" t="s">
        <v>777</v>
      </c>
      <c r="E369" t="s">
        <v>786</v>
      </c>
      <c r="F369">
        <f>VLOOKUP(A369,Final!$A$2:$J$3387,8,FALSE)</f>
        <v>25146</v>
      </c>
      <c r="G369">
        <f>VLOOKUP(A369,Final!$A$2:$J$3387,9,FALSE)</f>
        <v>13764</v>
      </c>
      <c r="H369">
        <f>VLOOKUP(A369,Final!$A$2:$J$3387,10,FALSE)</f>
        <v>38910</v>
      </c>
      <c r="I369">
        <v>24</v>
      </c>
      <c r="J369">
        <v>24</v>
      </c>
      <c r="K369">
        <v>1083000</v>
      </c>
      <c r="L369">
        <v>998000</v>
      </c>
      <c r="M369">
        <v>484000</v>
      </c>
      <c r="N369">
        <v>484000</v>
      </c>
      <c r="O369">
        <v>451000</v>
      </c>
      <c r="P369">
        <v>0</v>
      </c>
      <c r="Q369">
        <v>0</v>
      </c>
      <c r="R369">
        <v>83000</v>
      </c>
      <c r="S369">
        <v>0</v>
      </c>
      <c r="T369">
        <v>242000</v>
      </c>
      <c r="U369">
        <v>22000</v>
      </c>
      <c r="V369">
        <v>104000</v>
      </c>
      <c r="W369">
        <v>63000</v>
      </c>
    </row>
    <row r="370" spans="1:23" x14ac:dyDescent="0.2">
      <c r="A370" t="str">
        <f t="shared" si="5"/>
        <v>2015LAMBERT PUBLIC SCHOOLS</v>
      </c>
      <c r="B370" t="s">
        <v>265</v>
      </c>
      <c r="C370">
        <v>2015</v>
      </c>
      <c r="D370" t="s">
        <v>777</v>
      </c>
      <c r="E370" t="s">
        <v>786</v>
      </c>
      <c r="F370">
        <f>VLOOKUP(A370,Final!$A$2:$J$3387,8,FALSE)</f>
        <v>77758</v>
      </c>
      <c r="G370">
        <f>VLOOKUP(A370,Final!$A$2:$J$3387,9,FALSE)</f>
        <v>52545</v>
      </c>
      <c r="H370">
        <f>VLOOKUP(A370,Final!$A$2:$J$3387,10,FALSE)</f>
        <v>130303</v>
      </c>
      <c r="I370">
        <v>134</v>
      </c>
      <c r="J370">
        <v>134</v>
      </c>
      <c r="K370">
        <v>4276000</v>
      </c>
      <c r="L370">
        <v>2649000</v>
      </c>
      <c r="M370">
        <v>1345000</v>
      </c>
      <c r="N370">
        <v>1345000</v>
      </c>
      <c r="O370">
        <v>1153000</v>
      </c>
      <c r="P370">
        <v>30000</v>
      </c>
      <c r="Q370">
        <v>38000</v>
      </c>
      <c r="R370">
        <v>194000</v>
      </c>
      <c r="S370">
        <v>62000</v>
      </c>
      <c r="T370">
        <v>344000</v>
      </c>
      <c r="U370">
        <v>312000</v>
      </c>
      <c r="V370">
        <v>173000</v>
      </c>
      <c r="W370">
        <v>151000</v>
      </c>
    </row>
    <row r="371" spans="1:23" x14ac:dyDescent="0.2">
      <c r="A371" t="str">
        <f t="shared" si="5"/>
        <v>2016LAMBERT PUBLIC SCHOOLS</v>
      </c>
      <c r="B371" t="s">
        <v>265</v>
      </c>
      <c r="C371">
        <v>2016</v>
      </c>
      <c r="D371" t="s">
        <v>777</v>
      </c>
      <c r="E371" t="s">
        <v>786</v>
      </c>
      <c r="F371">
        <f>VLOOKUP(A371,Final!$A$2:$J$3387,8,FALSE)</f>
        <v>89457</v>
      </c>
      <c r="G371">
        <f>VLOOKUP(A371,Final!$A$2:$J$3387,9,FALSE)</f>
        <v>58484</v>
      </c>
      <c r="H371">
        <f>VLOOKUP(A371,Final!$A$2:$J$3387,10,FALSE)</f>
        <v>147941</v>
      </c>
      <c r="I371">
        <v>136</v>
      </c>
      <c r="J371">
        <v>136</v>
      </c>
      <c r="K371">
        <v>3651000</v>
      </c>
      <c r="L371">
        <v>2978000</v>
      </c>
      <c r="M371">
        <v>1556000</v>
      </c>
      <c r="N371">
        <v>1556000</v>
      </c>
      <c r="O371">
        <v>1305000</v>
      </c>
      <c r="P371">
        <v>46000</v>
      </c>
      <c r="Q371">
        <v>58000</v>
      </c>
      <c r="R371">
        <v>216000</v>
      </c>
      <c r="S371">
        <v>65000</v>
      </c>
      <c r="T371">
        <v>410000</v>
      </c>
      <c r="U371">
        <v>332000</v>
      </c>
      <c r="V371">
        <v>178000</v>
      </c>
      <c r="W371">
        <v>117000</v>
      </c>
    </row>
    <row r="372" spans="1:23" x14ac:dyDescent="0.2">
      <c r="A372" t="str">
        <f t="shared" si="5"/>
        <v>2017LAMBERT PUBLIC SCHOOLS</v>
      </c>
      <c r="B372" t="s">
        <v>265</v>
      </c>
      <c r="C372">
        <v>2017</v>
      </c>
      <c r="D372" t="s">
        <v>777</v>
      </c>
      <c r="E372" t="s">
        <v>786</v>
      </c>
      <c r="F372">
        <f>VLOOKUP(A372,Final!$A$2:$J$3387,8,FALSE)</f>
        <v>93303</v>
      </c>
      <c r="G372">
        <f>VLOOKUP(A372,Final!$A$2:$J$3387,9,FALSE)</f>
        <v>59239</v>
      </c>
      <c r="H372">
        <f>VLOOKUP(A372,Final!$A$2:$J$3387,10,FALSE)</f>
        <v>152542</v>
      </c>
      <c r="I372">
        <v>126</v>
      </c>
      <c r="J372">
        <v>126</v>
      </c>
      <c r="K372">
        <v>4057000</v>
      </c>
      <c r="L372">
        <v>2967000</v>
      </c>
      <c r="M372">
        <v>1554000</v>
      </c>
      <c r="N372">
        <v>1554000</v>
      </c>
      <c r="O372">
        <v>1302000</v>
      </c>
      <c r="P372">
        <v>46000</v>
      </c>
      <c r="Q372">
        <v>55000</v>
      </c>
      <c r="R372">
        <v>199000</v>
      </c>
      <c r="S372">
        <v>67000</v>
      </c>
      <c r="T372">
        <v>409000</v>
      </c>
      <c r="U372">
        <v>338000</v>
      </c>
      <c r="V372">
        <v>188000</v>
      </c>
      <c r="W372">
        <v>111000</v>
      </c>
    </row>
    <row r="373" spans="1:23" x14ac:dyDescent="0.2">
      <c r="A373" t="str">
        <f t="shared" si="5"/>
        <v>2018LAMBERT PUBLIC SCHOOLS</v>
      </c>
      <c r="B373" t="s">
        <v>265</v>
      </c>
      <c r="C373">
        <v>2018</v>
      </c>
      <c r="D373" t="s">
        <v>777</v>
      </c>
      <c r="E373" t="s">
        <v>786</v>
      </c>
      <c r="F373">
        <f>VLOOKUP(A373,Final!$A$2:$J$3387,8,FALSE)</f>
        <v>96387</v>
      </c>
      <c r="G373">
        <f>VLOOKUP(A373,Final!$A$2:$J$3387,9,FALSE)</f>
        <v>60189</v>
      </c>
      <c r="H373">
        <f>VLOOKUP(A373,Final!$A$2:$J$3387,10,FALSE)</f>
        <v>156576</v>
      </c>
      <c r="I373">
        <v>124</v>
      </c>
      <c r="J373">
        <v>124</v>
      </c>
      <c r="K373">
        <v>3291000</v>
      </c>
      <c r="L373">
        <v>2919000</v>
      </c>
      <c r="M373">
        <v>1510000</v>
      </c>
      <c r="N373">
        <v>1510000</v>
      </c>
      <c r="O373">
        <v>1293000</v>
      </c>
      <c r="P373">
        <v>48000</v>
      </c>
      <c r="Q373">
        <v>51000</v>
      </c>
      <c r="R373">
        <v>205000</v>
      </c>
      <c r="S373">
        <v>84000</v>
      </c>
      <c r="T373">
        <v>369000</v>
      </c>
      <c r="U373">
        <v>345000</v>
      </c>
      <c r="V373">
        <v>191000</v>
      </c>
      <c r="W373">
        <v>116000</v>
      </c>
    </row>
    <row r="374" spans="1:23" x14ac:dyDescent="0.2">
      <c r="A374" t="str">
        <f t="shared" si="5"/>
        <v>2019LAMBERT PUBLIC SCHOOLS</v>
      </c>
      <c r="B374" t="s">
        <v>265</v>
      </c>
      <c r="C374">
        <v>2019</v>
      </c>
      <c r="D374" t="s">
        <v>777</v>
      </c>
      <c r="E374" t="s">
        <v>786</v>
      </c>
      <c r="F374">
        <f>VLOOKUP(A374,Final!$A$2:$J$3387,8,FALSE)</f>
        <v>98390</v>
      </c>
      <c r="G374">
        <f>VLOOKUP(A374,Final!$A$2:$J$3387,9,FALSE)</f>
        <v>59642</v>
      </c>
      <c r="H374">
        <f>VLOOKUP(A374,Final!$A$2:$J$3387,10,FALSE)</f>
        <v>158032</v>
      </c>
      <c r="I374">
        <v>116</v>
      </c>
      <c r="J374">
        <v>116</v>
      </c>
      <c r="K374">
        <v>3259000</v>
      </c>
      <c r="L374">
        <v>3003000</v>
      </c>
      <c r="M374">
        <v>1611000</v>
      </c>
      <c r="N374">
        <v>1611000</v>
      </c>
      <c r="O374">
        <v>1259000</v>
      </c>
      <c r="P374">
        <v>28000</v>
      </c>
      <c r="Q374">
        <v>40000</v>
      </c>
      <c r="R374">
        <v>218000</v>
      </c>
      <c r="S374">
        <v>66000</v>
      </c>
      <c r="T374">
        <v>365000</v>
      </c>
      <c r="U374">
        <v>342000</v>
      </c>
      <c r="V374">
        <v>200000</v>
      </c>
      <c r="W374">
        <v>133000</v>
      </c>
    </row>
    <row r="375" spans="1:23" x14ac:dyDescent="0.2">
      <c r="A375" t="str">
        <f t="shared" si="5"/>
        <v>2020LAMBERT PUBLIC SCHOOLS</v>
      </c>
      <c r="B375" t="s">
        <v>265</v>
      </c>
      <c r="C375">
        <v>2020</v>
      </c>
      <c r="D375" t="s">
        <v>777</v>
      </c>
      <c r="E375" t="s">
        <v>786</v>
      </c>
      <c r="F375">
        <f>VLOOKUP(A375,Final!$A$2:$J$3387,8,FALSE)</f>
        <v>102339</v>
      </c>
      <c r="G375">
        <f>VLOOKUP(A375,Final!$A$2:$J$3387,9,FALSE)</f>
        <v>60435</v>
      </c>
      <c r="H375">
        <f>VLOOKUP(A375,Final!$A$2:$J$3387,10,FALSE)</f>
        <v>162774</v>
      </c>
      <c r="I375">
        <v>127</v>
      </c>
      <c r="J375">
        <v>127</v>
      </c>
      <c r="K375">
        <v>3542000</v>
      </c>
      <c r="L375">
        <v>3113000</v>
      </c>
      <c r="M375">
        <v>1605000</v>
      </c>
      <c r="N375">
        <v>1605000</v>
      </c>
      <c r="O375">
        <v>1369000</v>
      </c>
      <c r="P375">
        <v>39000</v>
      </c>
      <c r="Q375">
        <v>52000</v>
      </c>
      <c r="R375">
        <v>233000</v>
      </c>
      <c r="S375">
        <v>91000</v>
      </c>
      <c r="T375">
        <v>420000</v>
      </c>
      <c r="U375">
        <v>322000</v>
      </c>
      <c r="V375">
        <v>212000</v>
      </c>
      <c r="W375">
        <v>139000</v>
      </c>
    </row>
    <row r="376" spans="1:23" x14ac:dyDescent="0.2">
      <c r="A376" t="str">
        <f t="shared" si="5"/>
        <v>2021LAMBERT PUBLIC SCHOOLS</v>
      </c>
      <c r="B376" t="s">
        <v>265</v>
      </c>
      <c r="C376">
        <v>2021</v>
      </c>
      <c r="D376" t="s">
        <v>777</v>
      </c>
      <c r="E376" t="s">
        <v>786</v>
      </c>
      <c r="F376">
        <f>VLOOKUP(A376,Final!$A$2:$J$3387,8,FALSE)</f>
        <v>108731</v>
      </c>
      <c r="G376">
        <f>VLOOKUP(A376,Final!$A$2:$J$3387,9,FALSE)</f>
        <v>61994</v>
      </c>
      <c r="H376">
        <f>VLOOKUP(A376,Final!$A$2:$J$3387,10,FALSE)</f>
        <v>170725</v>
      </c>
      <c r="I376">
        <v>124</v>
      </c>
      <c r="J376">
        <v>124</v>
      </c>
      <c r="K376">
        <v>3402000</v>
      </c>
      <c r="L376">
        <v>3206000</v>
      </c>
      <c r="M376">
        <v>1618000</v>
      </c>
      <c r="N376">
        <v>1618000</v>
      </c>
      <c r="O376">
        <v>1459000</v>
      </c>
      <c r="P376">
        <v>30000</v>
      </c>
      <c r="Q376">
        <v>39000</v>
      </c>
      <c r="R376">
        <v>258000</v>
      </c>
      <c r="S376">
        <v>98000</v>
      </c>
      <c r="T376">
        <v>460000</v>
      </c>
      <c r="U376">
        <v>338000</v>
      </c>
      <c r="V376">
        <v>236000</v>
      </c>
      <c r="W376">
        <v>129000</v>
      </c>
    </row>
    <row r="377" spans="1:23" x14ac:dyDescent="0.2">
      <c r="A377" t="str">
        <f t="shared" si="5"/>
        <v>2022LAMBERT PUBLIC SCHOOLS</v>
      </c>
      <c r="B377" t="s">
        <v>265</v>
      </c>
      <c r="C377">
        <v>2022</v>
      </c>
      <c r="D377" t="s">
        <v>777</v>
      </c>
      <c r="E377" t="s">
        <v>786</v>
      </c>
      <c r="F377">
        <f>VLOOKUP(A377,Final!$A$2:$J$3387,8,FALSE)</f>
        <v>109003</v>
      </c>
      <c r="G377">
        <f>VLOOKUP(A377,Final!$A$2:$J$3387,9,FALSE)</f>
        <v>60092</v>
      </c>
      <c r="H377">
        <f>VLOOKUP(A377,Final!$A$2:$J$3387,10,FALSE)</f>
        <v>169095</v>
      </c>
      <c r="I377">
        <v>129</v>
      </c>
      <c r="J377">
        <v>129</v>
      </c>
      <c r="K377">
        <v>3439000</v>
      </c>
      <c r="L377">
        <v>3369000</v>
      </c>
      <c r="M377">
        <v>1761000</v>
      </c>
      <c r="N377">
        <v>1761000</v>
      </c>
      <c r="O377">
        <v>1460000</v>
      </c>
      <c r="P377">
        <v>36000</v>
      </c>
      <c r="Q377">
        <v>33000</v>
      </c>
      <c r="R377">
        <v>203000</v>
      </c>
      <c r="S377">
        <v>100000</v>
      </c>
      <c r="T377">
        <v>471000</v>
      </c>
      <c r="U377">
        <v>387000</v>
      </c>
      <c r="V377">
        <v>230000</v>
      </c>
      <c r="W377">
        <v>148000</v>
      </c>
    </row>
    <row r="378" spans="1:23" x14ac:dyDescent="0.2">
      <c r="A378" t="str">
        <f t="shared" si="5"/>
        <v>2015LAME DEER PUBLIC SCHOOLS</v>
      </c>
      <c r="B378" t="s">
        <v>275</v>
      </c>
      <c r="C378">
        <v>2015</v>
      </c>
      <c r="D378" t="s">
        <v>777</v>
      </c>
      <c r="E378" t="s">
        <v>786</v>
      </c>
      <c r="F378">
        <f>VLOOKUP(A378,Final!$A$2:$J$3387,8,FALSE)</f>
        <v>237964</v>
      </c>
      <c r="G378">
        <f>VLOOKUP(A378,Final!$A$2:$J$3387,9,FALSE)</f>
        <v>159783</v>
      </c>
      <c r="H378">
        <f>VLOOKUP(A378,Final!$A$2:$J$3387,10,FALSE)</f>
        <v>397747</v>
      </c>
      <c r="I378">
        <v>529</v>
      </c>
      <c r="J378">
        <v>529</v>
      </c>
      <c r="K378">
        <v>10010000</v>
      </c>
      <c r="L378">
        <v>8470000</v>
      </c>
      <c r="M378">
        <v>4210000</v>
      </c>
      <c r="N378">
        <v>4210000</v>
      </c>
      <c r="O378">
        <v>3808000</v>
      </c>
      <c r="P378">
        <v>384000</v>
      </c>
      <c r="Q378">
        <v>25000</v>
      </c>
      <c r="R378">
        <v>577000</v>
      </c>
      <c r="S378">
        <v>558000</v>
      </c>
      <c r="T378">
        <v>913000</v>
      </c>
      <c r="U378">
        <v>405000</v>
      </c>
      <c r="V378">
        <v>946000</v>
      </c>
      <c r="W378">
        <v>452000</v>
      </c>
    </row>
    <row r="379" spans="1:23" x14ac:dyDescent="0.2">
      <c r="A379" t="str">
        <f t="shared" si="5"/>
        <v>2016LAME DEER PUBLIC SCHOOLS</v>
      </c>
      <c r="B379" t="s">
        <v>275</v>
      </c>
      <c r="C379">
        <v>2016</v>
      </c>
      <c r="D379" t="s">
        <v>777</v>
      </c>
      <c r="E379" t="s">
        <v>786</v>
      </c>
      <c r="F379">
        <f>VLOOKUP(A379,Final!$A$2:$J$3387,8,FALSE)</f>
        <v>239461</v>
      </c>
      <c r="G379">
        <f>VLOOKUP(A379,Final!$A$2:$J$3387,9,FALSE)</f>
        <v>156202</v>
      </c>
      <c r="H379">
        <f>VLOOKUP(A379,Final!$A$2:$J$3387,10,FALSE)</f>
        <v>395663</v>
      </c>
      <c r="I379">
        <v>581</v>
      </c>
      <c r="J379">
        <v>581</v>
      </c>
      <c r="K379">
        <v>14512000</v>
      </c>
      <c r="L379">
        <v>9170000</v>
      </c>
      <c r="M379">
        <v>4700000</v>
      </c>
      <c r="N379">
        <v>4700000</v>
      </c>
      <c r="O379">
        <v>3911000</v>
      </c>
      <c r="P379">
        <v>486000</v>
      </c>
      <c r="Q379">
        <v>78000</v>
      </c>
      <c r="R379">
        <v>397000</v>
      </c>
      <c r="S379">
        <v>621000</v>
      </c>
      <c r="T379">
        <v>819000</v>
      </c>
      <c r="U379">
        <v>394000</v>
      </c>
      <c r="V379">
        <v>1116000</v>
      </c>
      <c r="W379">
        <v>559000</v>
      </c>
    </row>
    <row r="380" spans="1:23" x14ac:dyDescent="0.2">
      <c r="A380" t="str">
        <f t="shared" si="5"/>
        <v>2017LAME DEER PUBLIC SCHOOLS</v>
      </c>
      <c r="B380" t="s">
        <v>275</v>
      </c>
      <c r="C380">
        <v>2017</v>
      </c>
      <c r="D380" t="s">
        <v>777</v>
      </c>
      <c r="E380" t="s">
        <v>786</v>
      </c>
      <c r="F380">
        <f>VLOOKUP(A380,Final!$A$2:$J$3387,8,FALSE)</f>
        <v>261573</v>
      </c>
      <c r="G380">
        <f>VLOOKUP(A380,Final!$A$2:$J$3387,9,FALSE)</f>
        <v>166049</v>
      </c>
      <c r="H380">
        <f>VLOOKUP(A380,Final!$A$2:$J$3387,10,FALSE)</f>
        <v>427622</v>
      </c>
      <c r="I380">
        <v>559</v>
      </c>
      <c r="J380">
        <v>559</v>
      </c>
      <c r="K380">
        <v>11439000</v>
      </c>
      <c r="L380">
        <v>8933000</v>
      </c>
      <c r="M380">
        <v>4528000</v>
      </c>
      <c r="N380">
        <v>4528000</v>
      </c>
      <c r="O380">
        <v>3853000</v>
      </c>
      <c r="P380">
        <v>423000</v>
      </c>
      <c r="Q380">
        <v>54000</v>
      </c>
      <c r="R380">
        <v>435000</v>
      </c>
      <c r="S380">
        <v>588000</v>
      </c>
      <c r="T380">
        <v>923000</v>
      </c>
      <c r="U380">
        <v>396000</v>
      </c>
      <c r="V380">
        <v>1034000</v>
      </c>
      <c r="W380">
        <v>552000</v>
      </c>
    </row>
    <row r="381" spans="1:23" x14ac:dyDescent="0.2">
      <c r="A381" t="str">
        <f t="shared" si="5"/>
        <v>2018LAME DEER PUBLIC SCHOOLS</v>
      </c>
      <c r="B381" t="s">
        <v>275</v>
      </c>
      <c r="C381">
        <v>2018</v>
      </c>
      <c r="D381" t="s">
        <v>777</v>
      </c>
      <c r="E381" t="s">
        <v>786</v>
      </c>
      <c r="F381">
        <f>VLOOKUP(A381,Final!$A$2:$J$3387,8,FALSE)</f>
        <v>255880</v>
      </c>
      <c r="G381">
        <f>VLOOKUP(A381,Final!$A$2:$J$3387,9,FALSE)</f>
        <v>159233</v>
      </c>
      <c r="H381">
        <f>VLOOKUP(A381,Final!$A$2:$J$3387,10,FALSE)</f>
        <v>415113</v>
      </c>
      <c r="I381">
        <v>554</v>
      </c>
      <c r="J381">
        <v>554</v>
      </c>
      <c r="K381">
        <v>9687000</v>
      </c>
      <c r="L381">
        <v>9155000</v>
      </c>
      <c r="M381">
        <v>4350000</v>
      </c>
      <c r="N381">
        <v>4350000</v>
      </c>
      <c r="O381">
        <v>4255000</v>
      </c>
      <c r="P381">
        <v>555000</v>
      </c>
      <c r="Q381">
        <v>180000</v>
      </c>
      <c r="R381">
        <v>278000</v>
      </c>
      <c r="S381">
        <v>725000</v>
      </c>
      <c r="T381">
        <v>1018000</v>
      </c>
      <c r="U381">
        <v>432000</v>
      </c>
      <c r="V381">
        <v>1067000</v>
      </c>
      <c r="W381">
        <v>550000</v>
      </c>
    </row>
    <row r="382" spans="1:23" x14ac:dyDescent="0.2">
      <c r="A382" t="str">
        <f t="shared" si="5"/>
        <v>2019LAME DEER PUBLIC SCHOOLS</v>
      </c>
      <c r="B382" t="s">
        <v>275</v>
      </c>
      <c r="C382">
        <v>2019</v>
      </c>
      <c r="D382" t="s">
        <v>777</v>
      </c>
      <c r="E382" t="s">
        <v>786</v>
      </c>
      <c r="F382">
        <f>VLOOKUP(A382,Final!$A$2:$J$3387,8,FALSE)</f>
        <v>253671</v>
      </c>
      <c r="G382">
        <f>VLOOKUP(A382,Final!$A$2:$J$3387,9,FALSE)</f>
        <v>153646</v>
      </c>
      <c r="H382">
        <f>VLOOKUP(A382,Final!$A$2:$J$3387,10,FALSE)</f>
        <v>407317</v>
      </c>
      <c r="I382">
        <v>553</v>
      </c>
      <c r="J382">
        <v>553</v>
      </c>
      <c r="K382">
        <v>9798000</v>
      </c>
      <c r="L382">
        <v>9363000</v>
      </c>
      <c r="M382">
        <v>4083000</v>
      </c>
      <c r="N382">
        <v>4083000</v>
      </c>
      <c r="O382">
        <v>4733000</v>
      </c>
      <c r="P382">
        <v>937000</v>
      </c>
      <c r="Q382">
        <v>200000</v>
      </c>
      <c r="R382">
        <v>480000</v>
      </c>
      <c r="S382">
        <v>801000</v>
      </c>
      <c r="T382">
        <v>897000</v>
      </c>
      <c r="U382">
        <v>421000</v>
      </c>
      <c r="V382">
        <v>997000</v>
      </c>
      <c r="W382">
        <v>547000</v>
      </c>
    </row>
    <row r="383" spans="1:23" x14ac:dyDescent="0.2">
      <c r="A383" t="str">
        <f t="shared" si="5"/>
        <v>2020LAME DEER PUBLIC SCHOOLS</v>
      </c>
      <c r="B383" t="s">
        <v>275</v>
      </c>
      <c r="C383">
        <v>2020</v>
      </c>
      <c r="D383" t="s">
        <v>777</v>
      </c>
      <c r="E383" t="s">
        <v>786</v>
      </c>
      <c r="F383">
        <f>VLOOKUP(A383,Final!$A$2:$J$3387,8,FALSE)</f>
        <v>288148</v>
      </c>
      <c r="G383">
        <f>VLOOKUP(A383,Final!$A$2:$J$3387,9,FALSE)</f>
        <v>170325</v>
      </c>
      <c r="H383">
        <f>VLOOKUP(A383,Final!$A$2:$J$3387,10,FALSE)</f>
        <v>458473</v>
      </c>
      <c r="I383">
        <v>538</v>
      </c>
      <c r="J383">
        <v>538</v>
      </c>
      <c r="K383">
        <v>10144000</v>
      </c>
      <c r="L383">
        <v>9875000</v>
      </c>
      <c r="M383">
        <v>4314000</v>
      </c>
      <c r="N383">
        <v>4314000</v>
      </c>
      <c r="O383">
        <v>5021000</v>
      </c>
      <c r="P383">
        <v>1041000</v>
      </c>
      <c r="Q383">
        <v>76000</v>
      </c>
      <c r="R383">
        <v>859000</v>
      </c>
      <c r="S383">
        <v>837000</v>
      </c>
      <c r="T383">
        <v>1124000</v>
      </c>
      <c r="U383">
        <v>474000</v>
      </c>
      <c r="V383">
        <v>610000</v>
      </c>
      <c r="W383">
        <v>540000</v>
      </c>
    </row>
    <row r="384" spans="1:23" x14ac:dyDescent="0.2">
      <c r="A384" t="str">
        <f t="shared" si="5"/>
        <v>2021LAME DEER PUBLIC SCHOOLS</v>
      </c>
      <c r="B384" t="s">
        <v>275</v>
      </c>
      <c r="C384">
        <v>2021</v>
      </c>
      <c r="D384" t="s">
        <v>777</v>
      </c>
      <c r="E384" t="s">
        <v>786</v>
      </c>
      <c r="F384">
        <f>VLOOKUP(A384,Final!$A$2:$J$3387,8,FALSE)</f>
        <v>295959</v>
      </c>
      <c r="G384">
        <f>VLOOKUP(A384,Final!$A$2:$J$3387,9,FALSE)</f>
        <v>168831</v>
      </c>
      <c r="H384">
        <f>VLOOKUP(A384,Final!$A$2:$J$3387,10,FALSE)</f>
        <v>464790</v>
      </c>
      <c r="I384">
        <v>548</v>
      </c>
      <c r="J384">
        <v>548</v>
      </c>
      <c r="K384">
        <v>11924000</v>
      </c>
      <c r="L384">
        <v>11624000</v>
      </c>
      <c r="M384">
        <v>5556000</v>
      </c>
      <c r="N384">
        <v>5556000</v>
      </c>
      <c r="O384">
        <v>5346000</v>
      </c>
      <c r="P384">
        <v>824000</v>
      </c>
      <c r="Q384">
        <v>156000</v>
      </c>
      <c r="R384">
        <v>1455000</v>
      </c>
      <c r="S384">
        <v>675000</v>
      </c>
      <c r="T384">
        <v>1237000</v>
      </c>
      <c r="U384">
        <v>389000</v>
      </c>
      <c r="V384">
        <v>610000</v>
      </c>
      <c r="W384">
        <v>722000</v>
      </c>
    </row>
    <row r="385" spans="1:23" x14ac:dyDescent="0.2">
      <c r="A385" t="str">
        <f t="shared" si="5"/>
        <v>2022LAME DEER PUBLIC SCHOOLS</v>
      </c>
      <c r="B385" t="s">
        <v>275</v>
      </c>
      <c r="C385">
        <v>2022</v>
      </c>
      <c r="D385" t="s">
        <v>777</v>
      </c>
      <c r="E385" t="s">
        <v>786</v>
      </c>
      <c r="F385">
        <f>VLOOKUP(A385,Final!$A$2:$J$3387,8,FALSE)</f>
        <v>261699</v>
      </c>
      <c r="G385">
        <f>VLOOKUP(A385,Final!$A$2:$J$3387,9,FALSE)</f>
        <v>144450</v>
      </c>
      <c r="H385">
        <f>VLOOKUP(A385,Final!$A$2:$J$3387,10,FALSE)</f>
        <v>406149</v>
      </c>
      <c r="I385">
        <v>546</v>
      </c>
      <c r="J385">
        <v>546</v>
      </c>
      <c r="K385">
        <v>10885000</v>
      </c>
      <c r="L385">
        <v>10634000</v>
      </c>
      <c r="M385">
        <v>5432000</v>
      </c>
      <c r="N385">
        <v>5432000</v>
      </c>
      <c r="O385">
        <v>4709000</v>
      </c>
      <c r="P385">
        <v>771000</v>
      </c>
      <c r="Q385">
        <v>243000</v>
      </c>
      <c r="R385">
        <v>816000</v>
      </c>
      <c r="S385">
        <v>431000</v>
      </c>
      <c r="T385">
        <v>1298000</v>
      </c>
      <c r="U385">
        <v>389000</v>
      </c>
      <c r="V385">
        <v>761000</v>
      </c>
      <c r="W385">
        <v>493000</v>
      </c>
    </row>
    <row r="386" spans="1:23" x14ac:dyDescent="0.2">
      <c r="A386" t="str">
        <f t="shared" si="5"/>
        <v>2015LAUREL PUBLIC SCHOOLS</v>
      </c>
      <c r="B386" t="s">
        <v>335</v>
      </c>
      <c r="C386">
        <v>2015</v>
      </c>
      <c r="D386" t="s">
        <v>777</v>
      </c>
      <c r="E386" t="s">
        <v>786</v>
      </c>
      <c r="F386">
        <f>VLOOKUP(A386,Final!$A$2:$J$3387,8,FALSE)</f>
        <v>709070</v>
      </c>
      <c r="G386">
        <f>VLOOKUP(A386,Final!$A$2:$J$3387,9,FALSE)</f>
        <v>475130</v>
      </c>
      <c r="H386">
        <f>VLOOKUP(A386,Final!$A$2:$J$3387,10,FALSE)</f>
        <v>1184200</v>
      </c>
      <c r="I386">
        <v>2097</v>
      </c>
      <c r="J386">
        <v>2097</v>
      </c>
      <c r="K386">
        <v>20627000</v>
      </c>
      <c r="L386">
        <v>18387000</v>
      </c>
      <c r="M386">
        <v>11879000</v>
      </c>
      <c r="N386">
        <v>11879000</v>
      </c>
      <c r="O386">
        <v>5699000</v>
      </c>
      <c r="P386">
        <v>568000</v>
      </c>
      <c r="Q386">
        <v>418000</v>
      </c>
      <c r="R386">
        <v>364000</v>
      </c>
      <c r="S386">
        <v>923000</v>
      </c>
      <c r="T386">
        <v>2330000</v>
      </c>
      <c r="U386">
        <v>590000</v>
      </c>
      <c r="V386">
        <v>506000</v>
      </c>
      <c r="W386">
        <v>809000</v>
      </c>
    </row>
    <row r="387" spans="1:23" x14ac:dyDescent="0.2">
      <c r="A387" t="str">
        <f t="shared" ref="A387:A450" si="6">C387&amp;B387</f>
        <v>2016LAUREL PUBLIC SCHOOLS</v>
      </c>
      <c r="B387" t="s">
        <v>335</v>
      </c>
      <c r="C387">
        <v>2016</v>
      </c>
      <c r="D387" t="s">
        <v>777</v>
      </c>
      <c r="E387" t="s">
        <v>786</v>
      </c>
      <c r="F387">
        <f>VLOOKUP(A387,Final!$A$2:$J$3387,8,FALSE)</f>
        <v>749942</v>
      </c>
      <c r="G387">
        <f>VLOOKUP(A387,Final!$A$2:$J$3387,9,FALSE)</f>
        <v>488746</v>
      </c>
      <c r="H387">
        <f>VLOOKUP(A387,Final!$A$2:$J$3387,10,FALSE)</f>
        <v>1238688</v>
      </c>
      <c r="I387">
        <v>2129</v>
      </c>
      <c r="J387">
        <v>2129</v>
      </c>
      <c r="K387">
        <v>20695000</v>
      </c>
      <c r="L387">
        <v>18658000</v>
      </c>
      <c r="M387">
        <v>11892000</v>
      </c>
      <c r="N387">
        <v>11892000</v>
      </c>
      <c r="O387">
        <v>5993000</v>
      </c>
      <c r="P387">
        <v>581000</v>
      </c>
      <c r="Q387">
        <v>380000</v>
      </c>
      <c r="R387">
        <v>361000</v>
      </c>
      <c r="S387">
        <v>957000</v>
      </c>
      <c r="T387">
        <v>2427000</v>
      </c>
      <c r="U387">
        <v>638000</v>
      </c>
      <c r="V387">
        <v>649000</v>
      </c>
      <c r="W387">
        <v>773000</v>
      </c>
    </row>
    <row r="388" spans="1:23" x14ac:dyDescent="0.2">
      <c r="A388" t="str">
        <f t="shared" si="6"/>
        <v>2017LAUREL PUBLIC SCHOOLS</v>
      </c>
      <c r="B388" t="s">
        <v>335</v>
      </c>
      <c r="C388">
        <v>2017</v>
      </c>
      <c r="D388" t="s">
        <v>777</v>
      </c>
      <c r="E388" t="s">
        <v>786</v>
      </c>
      <c r="F388">
        <f>VLOOKUP(A388,Final!$A$2:$J$3387,8,FALSE)</f>
        <v>765016</v>
      </c>
      <c r="G388">
        <f>VLOOKUP(A388,Final!$A$2:$J$3387,9,FALSE)</f>
        <v>485611</v>
      </c>
      <c r="H388">
        <f>VLOOKUP(A388,Final!$A$2:$J$3387,10,FALSE)</f>
        <v>1250627</v>
      </c>
      <c r="I388">
        <v>2128</v>
      </c>
      <c r="J388">
        <v>2128</v>
      </c>
      <c r="K388">
        <v>19806000</v>
      </c>
      <c r="L388">
        <v>18722000</v>
      </c>
      <c r="M388">
        <v>12032000</v>
      </c>
      <c r="N388">
        <v>12032000</v>
      </c>
      <c r="O388">
        <v>5778000</v>
      </c>
      <c r="P388">
        <v>537000</v>
      </c>
      <c r="Q388">
        <v>460000</v>
      </c>
      <c r="R388">
        <v>223000</v>
      </c>
      <c r="S388">
        <v>962000</v>
      </c>
      <c r="T388">
        <v>2250000</v>
      </c>
      <c r="U388">
        <v>687000</v>
      </c>
      <c r="V388">
        <v>659000</v>
      </c>
      <c r="W388">
        <v>912000</v>
      </c>
    </row>
    <row r="389" spans="1:23" x14ac:dyDescent="0.2">
      <c r="A389" t="str">
        <f t="shared" si="6"/>
        <v>2018LAUREL PUBLIC SCHOOLS</v>
      </c>
      <c r="B389" t="s">
        <v>335</v>
      </c>
      <c r="C389">
        <v>2018</v>
      </c>
      <c r="D389" t="s">
        <v>777</v>
      </c>
      <c r="E389" t="s">
        <v>786</v>
      </c>
      <c r="F389">
        <f>VLOOKUP(A389,Final!$A$2:$J$3387,8,FALSE)</f>
        <v>782627</v>
      </c>
      <c r="G389">
        <f>VLOOKUP(A389,Final!$A$2:$J$3387,9,FALSE)</f>
        <v>486337</v>
      </c>
      <c r="H389">
        <f>VLOOKUP(A389,Final!$A$2:$J$3387,10,FALSE)</f>
        <v>1268964</v>
      </c>
      <c r="I389">
        <v>2066</v>
      </c>
      <c r="J389">
        <v>2066</v>
      </c>
      <c r="K389">
        <v>20420000</v>
      </c>
      <c r="L389">
        <v>18808000</v>
      </c>
      <c r="M389">
        <v>12103000</v>
      </c>
      <c r="N389">
        <v>12103000</v>
      </c>
      <c r="O389">
        <v>5901000</v>
      </c>
      <c r="P389">
        <v>585000</v>
      </c>
      <c r="Q389">
        <v>454000</v>
      </c>
      <c r="R389">
        <v>224000</v>
      </c>
      <c r="S389">
        <v>969000</v>
      </c>
      <c r="T389">
        <v>2333000</v>
      </c>
      <c r="U389">
        <v>661000</v>
      </c>
      <c r="V389">
        <v>675000</v>
      </c>
      <c r="W389">
        <v>804000</v>
      </c>
    </row>
    <row r="390" spans="1:23" x14ac:dyDescent="0.2">
      <c r="A390" t="str">
        <f t="shared" si="6"/>
        <v>2019LAUREL PUBLIC SCHOOLS</v>
      </c>
      <c r="B390" t="s">
        <v>335</v>
      </c>
      <c r="C390">
        <v>2019</v>
      </c>
      <c r="D390" t="s">
        <v>777</v>
      </c>
      <c r="E390" t="s">
        <v>786</v>
      </c>
      <c r="F390">
        <f>VLOOKUP(A390,Final!$A$2:$J$3387,8,FALSE)</f>
        <v>817741</v>
      </c>
      <c r="G390">
        <f>VLOOKUP(A390,Final!$A$2:$J$3387,9,FALSE)</f>
        <v>495122</v>
      </c>
      <c r="H390">
        <f>VLOOKUP(A390,Final!$A$2:$J$3387,10,FALSE)</f>
        <v>1312863</v>
      </c>
      <c r="I390">
        <v>2087</v>
      </c>
      <c r="J390">
        <v>2087</v>
      </c>
      <c r="K390">
        <v>20976000</v>
      </c>
      <c r="L390">
        <v>19303000</v>
      </c>
      <c r="M390">
        <v>12240000</v>
      </c>
      <c r="N390">
        <v>12240000</v>
      </c>
      <c r="O390">
        <v>6353000</v>
      </c>
      <c r="P390">
        <v>571000</v>
      </c>
      <c r="Q390">
        <v>527000</v>
      </c>
      <c r="R390">
        <v>228000</v>
      </c>
      <c r="S390">
        <v>1074000</v>
      </c>
      <c r="T390">
        <v>2495000</v>
      </c>
      <c r="U390">
        <v>743000</v>
      </c>
      <c r="V390">
        <v>715000</v>
      </c>
      <c r="W390">
        <v>710000</v>
      </c>
    </row>
    <row r="391" spans="1:23" x14ac:dyDescent="0.2">
      <c r="A391" t="str">
        <f t="shared" si="6"/>
        <v>2020LAUREL PUBLIC SCHOOLS</v>
      </c>
      <c r="B391" t="s">
        <v>335</v>
      </c>
      <c r="C391">
        <v>2020</v>
      </c>
      <c r="D391" t="s">
        <v>777</v>
      </c>
      <c r="E391" t="s">
        <v>786</v>
      </c>
      <c r="F391">
        <f>VLOOKUP(A391,Final!$A$2:$J$3387,8,FALSE)</f>
        <v>849241</v>
      </c>
      <c r="G391">
        <f>VLOOKUP(A391,Final!$A$2:$J$3387,9,FALSE)</f>
        <v>502161</v>
      </c>
      <c r="H391">
        <f>VLOOKUP(A391,Final!$A$2:$J$3387,10,FALSE)</f>
        <v>1351402</v>
      </c>
      <c r="I391">
        <v>2028</v>
      </c>
      <c r="J391">
        <v>2028</v>
      </c>
      <c r="K391">
        <v>22669000</v>
      </c>
      <c r="L391">
        <v>20202000</v>
      </c>
      <c r="M391">
        <v>12433000</v>
      </c>
      <c r="N391">
        <v>12433000</v>
      </c>
      <c r="O391">
        <v>7140000</v>
      </c>
      <c r="P391">
        <v>595000</v>
      </c>
      <c r="Q391">
        <v>535000</v>
      </c>
      <c r="R391">
        <v>343000</v>
      </c>
      <c r="S391">
        <v>1193000</v>
      </c>
      <c r="T391">
        <v>2874000</v>
      </c>
      <c r="U391">
        <v>697000</v>
      </c>
      <c r="V391">
        <v>903000</v>
      </c>
      <c r="W391">
        <v>629000</v>
      </c>
    </row>
    <row r="392" spans="1:23" x14ac:dyDescent="0.2">
      <c r="A392" t="str">
        <f t="shared" si="6"/>
        <v>2021LAUREL PUBLIC SCHOOLS</v>
      </c>
      <c r="B392" t="s">
        <v>335</v>
      </c>
      <c r="C392">
        <v>2021</v>
      </c>
      <c r="D392" t="s">
        <v>777</v>
      </c>
      <c r="E392" t="s">
        <v>786</v>
      </c>
      <c r="F392">
        <f>VLOOKUP(A392,Final!$A$2:$J$3387,8,FALSE)</f>
        <v>916739</v>
      </c>
      <c r="G392">
        <f>VLOOKUP(A392,Final!$A$2:$J$3387,9,FALSE)</f>
        <v>523063</v>
      </c>
      <c r="H392">
        <f>VLOOKUP(A392,Final!$A$2:$J$3387,10,FALSE)</f>
        <v>1439802</v>
      </c>
      <c r="I392">
        <v>1890</v>
      </c>
      <c r="J392">
        <v>1890</v>
      </c>
      <c r="K392">
        <v>25209000</v>
      </c>
      <c r="L392">
        <v>24097000</v>
      </c>
      <c r="M392">
        <v>14737000</v>
      </c>
      <c r="N392">
        <v>14737000</v>
      </c>
      <c r="O392">
        <v>8680000</v>
      </c>
      <c r="P392">
        <v>624000</v>
      </c>
      <c r="Q392">
        <v>609000</v>
      </c>
      <c r="R392">
        <v>365000</v>
      </c>
      <c r="S392">
        <v>1240000</v>
      </c>
      <c r="T392">
        <v>3689000</v>
      </c>
      <c r="U392">
        <v>761000</v>
      </c>
      <c r="V392">
        <v>1392000</v>
      </c>
      <c r="W392">
        <v>680000</v>
      </c>
    </row>
    <row r="393" spans="1:23" x14ac:dyDescent="0.2">
      <c r="A393" t="str">
        <f t="shared" si="6"/>
        <v>2022LAUREL PUBLIC SCHOOLS</v>
      </c>
      <c r="B393" t="s">
        <v>335</v>
      </c>
      <c r="C393">
        <v>2022</v>
      </c>
      <c r="D393" t="s">
        <v>777</v>
      </c>
      <c r="E393" t="s">
        <v>786</v>
      </c>
      <c r="F393">
        <f>VLOOKUP(A393,Final!$A$2:$J$3387,8,FALSE)</f>
        <v>923514</v>
      </c>
      <c r="G393">
        <f>VLOOKUP(A393,Final!$A$2:$J$3387,9,FALSE)</f>
        <v>510075</v>
      </c>
      <c r="H393">
        <f>VLOOKUP(A393,Final!$A$2:$J$3387,10,FALSE)</f>
        <v>1433589</v>
      </c>
      <c r="I393">
        <v>1904</v>
      </c>
      <c r="J393">
        <v>1904</v>
      </c>
      <c r="K393">
        <v>23984000</v>
      </c>
      <c r="L393">
        <v>23210000</v>
      </c>
      <c r="M393">
        <v>13751000</v>
      </c>
      <c r="N393">
        <v>13751000</v>
      </c>
      <c r="O393">
        <v>8663000</v>
      </c>
      <c r="P393">
        <v>759000</v>
      </c>
      <c r="Q393">
        <v>758000</v>
      </c>
      <c r="R393">
        <v>530000</v>
      </c>
      <c r="S393">
        <v>1269000</v>
      </c>
      <c r="T393">
        <v>3187000</v>
      </c>
      <c r="U393">
        <v>844000</v>
      </c>
      <c r="V393">
        <v>1316000</v>
      </c>
      <c r="W393">
        <v>796000</v>
      </c>
    </row>
    <row r="394" spans="1:23" x14ac:dyDescent="0.2">
      <c r="A394" t="str">
        <f t="shared" si="6"/>
        <v>2015LODGE GRASS PUBLIC SCHOOLS</v>
      </c>
      <c r="B394" t="s">
        <v>11</v>
      </c>
      <c r="C394">
        <v>2015</v>
      </c>
      <c r="D394" t="s">
        <v>777</v>
      </c>
      <c r="E394" t="s">
        <v>786</v>
      </c>
      <c r="F394">
        <f>VLOOKUP(A394,Final!$A$2:$J$3387,8,FALSE)</f>
        <v>166801</v>
      </c>
      <c r="G394">
        <f>VLOOKUP(A394,Final!$A$2:$J$3387,9,FALSE)</f>
        <v>112148</v>
      </c>
      <c r="H394">
        <f>VLOOKUP(A394,Final!$A$2:$J$3387,10,FALSE)</f>
        <v>278949</v>
      </c>
      <c r="I394">
        <v>318</v>
      </c>
      <c r="J394">
        <v>318</v>
      </c>
      <c r="K394">
        <v>5864000</v>
      </c>
      <c r="L394">
        <v>5741000</v>
      </c>
      <c r="M394">
        <v>2815000</v>
      </c>
      <c r="N394">
        <v>2815000</v>
      </c>
      <c r="O394">
        <v>2604000</v>
      </c>
      <c r="P394">
        <v>201000</v>
      </c>
      <c r="Q394">
        <v>78000</v>
      </c>
      <c r="R394">
        <v>314000</v>
      </c>
      <c r="S394">
        <v>481000</v>
      </c>
      <c r="T394">
        <v>915000</v>
      </c>
      <c r="U394">
        <v>206000</v>
      </c>
      <c r="V394">
        <v>409000</v>
      </c>
      <c r="W394">
        <v>322000</v>
      </c>
    </row>
    <row r="395" spans="1:23" x14ac:dyDescent="0.2">
      <c r="A395" t="str">
        <f t="shared" si="6"/>
        <v>2016LODGE GRASS PUBLIC SCHOOLS</v>
      </c>
      <c r="B395" t="s">
        <v>11</v>
      </c>
      <c r="C395">
        <v>2016</v>
      </c>
      <c r="D395" t="s">
        <v>777</v>
      </c>
      <c r="E395" t="s">
        <v>786</v>
      </c>
      <c r="F395">
        <f>VLOOKUP(A395,Final!$A$2:$J$3387,8,FALSE)</f>
        <v>166968</v>
      </c>
      <c r="G395">
        <f>VLOOKUP(A395,Final!$A$2:$J$3387,9,FALSE)</f>
        <v>108977</v>
      </c>
      <c r="H395">
        <f>VLOOKUP(A395,Final!$A$2:$J$3387,10,FALSE)</f>
        <v>275945</v>
      </c>
      <c r="I395">
        <v>367</v>
      </c>
      <c r="J395">
        <v>367</v>
      </c>
      <c r="K395">
        <v>7010000</v>
      </c>
      <c r="L395">
        <v>5916000</v>
      </c>
      <c r="M395">
        <v>2795000</v>
      </c>
      <c r="N395">
        <v>2795000</v>
      </c>
      <c r="O395">
        <v>2739000</v>
      </c>
      <c r="P395">
        <v>233000</v>
      </c>
      <c r="Q395">
        <v>62000</v>
      </c>
      <c r="R395">
        <v>317000</v>
      </c>
      <c r="S395">
        <v>483000</v>
      </c>
      <c r="T395">
        <v>1004000</v>
      </c>
      <c r="U395">
        <v>193000</v>
      </c>
      <c r="V395">
        <v>447000</v>
      </c>
      <c r="W395">
        <v>382000</v>
      </c>
    </row>
    <row r="396" spans="1:23" x14ac:dyDescent="0.2">
      <c r="A396" t="str">
        <f t="shared" si="6"/>
        <v>2017LODGE GRASS PUBLIC SCHOOLS</v>
      </c>
      <c r="B396" t="s">
        <v>11</v>
      </c>
      <c r="C396">
        <v>2017</v>
      </c>
      <c r="D396" t="s">
        <v>777</v>
      </c>
      <c r="E396" t="s">
        <v>786</v>
      </c>
      <c r="F396">
        <f>VLOOKUP(A396,Final!$A$2:$J$3387,8,FALSE)</f>
        <v>174130</v>
      </c>
      <c r="G396">
        <f>VLOOKUP(A396,Final!$A$2:$J$3387,9,FALSE)</f>
        <v>110544</v>
      </c>
      <c r="H396">
        <f>VLOOKUP(A396,Final!$A$2:$J$3387,10,FALSE)</f>
        <v>284674</v>
      </c>
      <c r="I396">
        <v>349</v>
      </c>
      <c r="J396">
        <v>349</v>
      </c>
      <c r="K396">
        <v>7603000</v>
      </c>
      <c r="L396">
        <v>6301000</v>
      </c>
      <c r="M396">
        <v>3003000</v>
      </c>
      <c r="N396">
        <v>3003000</v>
      </c>
      <c r="O396">
        <v>2919000</v>
      </c>
      <c r="P396">
        <v>152000</v>
      </c>
      <c r="Q396">
        <v>143000</v>
      </c>
      <c r="R396">
        <v>347000</v>
      </c>
      <c r="S396">
        <v>468000</v>
      </c>
      <c r="T396">
        <v>1143000</v>
      </c>
      <c r="U396">
        <v>162000</v>
      </c>
      <c r="V396">
        <v>504000</v>
      </c>
      <c r="W396">
        <v>379000</v>
      </c>
    </row>
    <row r="397" spans="1:23" x14ac:dyDescent="0.2">
      <c r="A397" t="str">
        <f t="shared" si="6"/>
        <v>2018LODGE GRASS PUBLIC SCHOOLS</v>
      </c>
      <c r="B397" t="s">
        <v>11</v>
      </c>
      <c r="C397">
        <v>2018</v>
      </c>
      <c r="D397" t="s">
        <v>777</v>
      </c>
      <c r="E397" t="s">
        <v>786</v>
      </c>
      <c r="F397">
        <f>VLOOKUP(A397,Final!$A$2:$J$3387,8,FALSE)</f>
        <v>178865</v>
      </c>
      <c r="G397">
        <f>VLOOKUP(A397,Final!$A$2:$J$3387,9,FALSE)</f>
        <v>111407</v>
      </c>
      <c r="H397">
        <f>VLOOKUP(A397,Final!$A$2:$J$3387,10,FALSE)</f>
        <v>290272</v>
      </c>
      <c r="I397">
        <v>365</v>
      </c>
      <c r="J397">
        <v>365</v>
      </c>
      <c r="K397">
        <v>6761000</v>
      </c>
      <c r="L397">
        <v>6250000</v>
      </c>
      <c r="M397">
        <v>2948000</v>
      </c>
      <c r="N397">
        <v>2948000</v>
      </c>
      <c r="O397">
        <v>2972000</v>
      </c>
      <c r="P397">
        <v>132000</v>
      </c>
      <c r="Q397">
        <v>75000</v>
      </c>
      <c r="R397">
        <v>243000</v>
      </c>
      <c r="S397">
        <v>428000</v>
      </c>
      <c r="T397">
        <v>993000</v>
      </c>
      <c r="U397">
        <v>151000</v>
      </c>
      <c r="V397">
        <v>950000</v>
      </c>
      <c r="W397">
        <v>330000</v>
      </c>
    </row>
    <row r="398" spans="1:23" x14ac:dyDescent="0.2">
      <c r="A398" t="str">
        <f t="shared" si="6"/>
        <v>2019LODGE GRASS PUBLIC SCHOOLS</v>
      </c>
      <c r="B398" t="s">
        <v>11</v>
      </c>
      <c r="C398">
        <v>2019</v>
      </c>
      <c r="D398" t="s">
        <v>777</v>
      </c>
      <c r="E398" t="s">
        <v>786</v>
      </c>
      <c r="F398">
        <f>VLOOKUP(A398,Final!$A$2:$J$3387,8,FALSE)</f>
        <v>207500</v>
      </c>
      <c r="G398">
        <f>VLOOKUP(A398,Final!$A$2:$J$3387,9,FALSE)</f>
        <v>125695</v>
      </c>
      <c r="H398">
        <f>VLOOKUP(A398,Final!$A$2:$J$3387,10,FALSE)</f>
        <v>333195</v>
      </c>
      <c r="I398">
        <v>402</v>
      </c>
      <c r="J398">
        <v>402</v>
      </c>
      <c r="K398">
        <v>7885000</v>
      </c>
      <c r="L398">
        <v>7267000</v>
      </c>
      <c r="M398">
        <v>3927000</v>
      </c>
      <c r="N398">
        <v>3927000</v>
      </c>
      <c r="O398">
        <v>3000000</v>
      </c>
      <c r="P398">
        <v>86000</v>
      </c>
      <c r="Q398">
        <v>169000</v>
      </c>
      <c r="R398">
        <v>297000</v>
      </c>
      <c r="S398">
        <v>547000</v>
      </c>
      <c r="T398">
        <v>975000</v>
      </c>
      <c r="U398">
        <v>173000</v>
      </c>
      <c r="V398">
        <v>753000</v>
      </c>
      <c r="W398">
        <v>340000</v>
      </c>
    </row>
    <row r="399" spans="1:23" x14ac:dyDescent="0.2">
      <c r="A399" t="str">
        <f t="shared" si="6"/>
        <v>2020LODGE GRASS PUBLIC SCHOOLS</v>
      </c>
      <c r="B399" t="s">
        <v>11</v>
      </c>
      <c r="C399">
        <v>2020</v>
      </c>
      <c r="D399" t="s">
        <v>777</v>
      </c>
      <c r="E399" t="s">
        <v>786</v>
      </c>
      <c r="F399">
        <f>VLOOKUP(A399,Final!$A$2:$J$3387,8,FALSE)</f>
        <v>226587</v>
      </c>
      <c r="G399">
        <f>VLOOKUP(A399,Final!$A$2:$J$3387,9,FALSE)</f>
        <v>133917</v>
      </c>
      <c r="H399">
        <f>VLOOKUP(A399,Final!$A$2:$J$3387,10,FALSE)</f>
        <v>360504</v>
      </c>
      <c r="I399">
        <v>444</v>
      </c>
      <c r="J399">
        <v>444</v>
      </c>
      <c r="K399">
        <v>8711000</v>
      </c>
      <c r="L399">
        <v>7697000</v>
      </c>
      <c r="M399">
        <v>4154000</v>
      </c>
      <c r="N399">
        <v>4154000</v>
      </c>
      <c r="O399">
        <v>3175000</v>
      </c>
      <c r="P399">
        <v>106000</v>
      </c>
      <c r="Q399">
        <v>184000</v>
      </c>
      <c r="R399">
        <v>270000</v>
      </c>
      <c r="S399">
        <v>454000</v>
      </c>
      <c r="T399">
        <v>1146000</v>
      </c>
      <c r="U399">
        <v>228000</v>
      </c>
      <c r="V399">
        <v>787000</v>
      </c>
      <c r="W399">
        <v>368000</v>
      </c>
    </row>
    <row r="400" spans="1:23" x14ac:dyDescent="0.2">
      <c r="A400" t="str">
        <f t="shared" si="6"/>
        <v>2021LODGE GRASS PUBLIC SCHOOLS</v>
      </c>
      <c r="B400" t="s">
        <v>11</v>
      </c>
      <c r="C400">
        <v>2021</v>
      </c>
      <c r="D400" t="s">
        <v>777</v>
      </c>
      <c r="E400" t="s">
        <v>786</v>
      </c>
      <c r="F400">
        <f>VLOOKUP(A400,Final!$A$2:$J$3387,8,FALSE)</f>
        <v>218102</v>
      </c>
      <c r="G400">
        <f>VLOOKUP(A400,Final!$A$2:$J$3387,9,FALSE)</f>
        <v>124404</v>
      </c>
      <c r="H400">
        <f>VLOOKUP(A400,Final!$A$2:$J$3387,10,FALSE)</f>
        <v>342506</v>
      </c>
      <c r="I400">
        <v>444</v>
      </c>
      <c r="J400">
        <v>444</v>
      </c>
      <c r="K400">
        <v>7864000</v>
      </c>
      <c r="L400">
        <v>7233000</v>
      </c>
      <c r="M400">
        <v>3692000</v>
      </c>
      <c r="N400">
        <v>3692000</v>
      </c>
      <c r="O400">
        <v>3198000</v>
      </c>
      <c r="P400">
        <v>164000</v>
      </c>
      <c r="Q400">
        <v>249000</v>
      </c>
      <c r="R400">
        <v>277000</v>
      </c>
      <c r="S400">
        <v>437000</v>
      </c>
      <c r="T400">
        <v>1007000</v>
      </c>
      <c r="U400">
        <v>190000</v>
      </c>
      <c r="V400">
        <v>874000</v>
      </c>
      <c r="W400">
        <v>343000</v>
      </c>
    </row>
    <row r="401" spans="1:23" x14ac:dyDescent="0.2">
      <c r="A401" t="str">
        <f t="shared" si="6"/>
        <v>2022LODGE GRASS PUBLIC SCHOOLS</v>
      </c>
      <c r="B401" t="s">
        <v>11</v>
      </c>
      <c r="C401">
        <v>2022</v>
      </c>
      <c r="D401" t="s">
        <v>777</v>
      </c>
      <c r="E401" t="s">
        <v>786</v>
      </c>
      <c r="F401">
        <f>VLOOKUP(A401,Final!$A$2:$J$3387,8,FALSE)</f>
        <v>251543</v>
      </c>
      <c r="G401">
        <f>VLOOKUP(A401,Final!$A$2:$J$3387,9,FALSE)</f>
        <v>138839</v>
      </c>
      <c r="H401">
        <f>VLOOKUP(A401,Final!$A$2:$J$3387,10,FALSE)</f>
        <v>390382</v>
      </c>
      <c r="I401">
        <v>422</v>
      </c>
      <c r="J401">
        <v>422</v>
      </c>
      <c r="K401">
        <v>9282000</v>
      </c>
      <c r="L401">
        <v>8671000</v>
      </c>
      <c r="M401">
        <v>4621000</v>
      </c>
      <c r="N401">
        <v>4621000</v>
      </c>
      <c r="O401">
        <v>3589000</v>
      </c>
      <c r="P401">
        <v>223000</v>
      </c>
      <c r="Q401">
        <v>237000</v>
      </c>
      <c r="R401">
        <v>261000</v>
      </c>
      <c r="S401">
        <v>567000</v>
      </c>
      <c r="T401">
        <v>1314000</v>
      </c>
      <c r="U401">
        <v>233000</v>
      </c>
      <c r="V401">
        <v>754000</v>
      </c>
      <c r="W401">
        <v>461000</v>
      </c>
    </row>
    <row r="402" spans="1:23" x14ac:dyDescent="0.2">
      <c r="A402" t="str">
        <f t="shared" si="6"/>
        <v>2015MANHATTAN PUBLIC SCHOOLS</v>
      </c>
      <c r="B402" t="s">
        <v>107</v>
      </c>
      <c r="C402">
        <v>2015</v>
      </c>
      <c r="D402" t="s">
        <v>777</v>
      </c>
      <c r="E402" t="s">
        <v>786</v>
      </c>
      <c r="F402">
        <f>VLOOKUP(A402,Final!$A$2:$J$3387,8,FALSE)</f>
        <v>240409</v>
      </c>
      <c r="G402">
        <f>VLOOKUP(A402,Final!$A$2:$J$3387,9,FALSE)</f>
        <v>161420</v>
      </c>
      <c r="H402">
        <f>VLOOKUP(A402,Final!$A$2:$J$3387,10,FALSE)</f>
        <v>401829</v>
      </c>
      <c r="I402">
        <v>597</v>
      </c>
      <c r="J402">
        <v>597</v>
      </c>
      <c r="K402">
        <v>7204000</v>
      </c>
      <c r="L402">
        <v>5799000</v>
      </c>
      <c r="M402">
        <v>3539000</v>
      </c>
      <c r="N402">
        <v>3539000</v>
      </c>
      <c r="O402">
        <v>2096000</v>
      </c>
      <c r="P402">
        <v>302000</v>
      </c>
      <c r="Q402">
        <v>177000</v>
      </c>
      <c r="R402">
        <v>279000</v>
      </c>
      <c r="S402">
        <v>342000</v>
      </c>
      <c r="T402">
        <v>560000</v>
      </c>
      <c r="U402">
        <v>309000</v>
      </c>
      <c r="V402">
        <v>127000</v>
      </c>
      <c r="W402">
        <v>164000</v>
      </c>
    </row>
    <row r="403" spans="1:23" x14ac:dyDescent="0.2">
      <c r="A403" t="str">
        <f t="shared" si="6"/>
        <v>2016MANHATTAN PUBLIC SCHOOLS</v>
      </c>
      <c r="B403" t="s">
        <v>107</v>
      </c>
      <c r="C403">
        <v>2016</v>
      </c>
      <c r="D403" t="s">
        <v>777</v>
      </c>
      <c r="E403" t="s">
        <v>786</v>
      </c>
      <c r="F403">
        <f>VLOOKUP(A403,Final!$A$2:$J$3387,8,FALSE)</f>
        <v>250140</v>
      </c>
      <c r="G403">
        <f>VLOOKUP(A403,Final!$A$2:$J$3387,9,FALSE)</f>
        <v>163158</v>
      </c>
      <c r="H403">
        <f>VLOOKUP(A403,Final!$A$2:$J$3387,10,FALSE)</f>
        <v>413298</v>
      </c>
      <c r="I403">
        <v>635</v>
      </c>
      <c r="J403">
        <v>635</v>
      </c>
      <c r="K403">
        <v>7628000</v>
      </c>
      <c r="L403">
        <v>6093000</v>
      </c>
      <c r="M403">
        <v>3785000</v>
      </c>
      <c r="N403">
        <v>3785000</v>
      </c>
      <c r="O403">
        <v>2140000</v>
      </c>
      <c r="P403">
        <v>350000</v>
      </c>
      <c r="Q403">
        <v>177000</v>
      </c>
      <c r="R403">
        <v>230000</v>
      </c>
      <c r="S403">
        <v>323000</v>
      </c>
      <c r="T403">
        <v>609000</v>
      </c>
      <c r="U403">
        <v>330000</v>
      </c>
      <c r="V403">
        <v>121000</v>
      </c>
      <c r="W403">
        <v>168000</v>
      </c>
    </row>
    <row r="404" spans="1:23" x14ac:dyDescent="0.2">
      <c r="A404" t="str">
        <f t="shared" si="6"/>
        <v>2017MANHATTAN PUBLIC SCHOOLS</v>
      </c>
      <c r="B404" t="s">
        <v>107</v>
      </c>
      <c r="C404">
        <v>2017</v>
      </c>
      <c r="D404" t="s">
        <v>777</v>
      </c>
      <c r="E404" t="s">
        <v>786</v>
      </c>
      <c r="F404">
        <f>VLOOKUP(A404,Final!$A$2:$J$3387,8,FALSE)</f>
        <v>273978</v>
      </c>
      <c r="G404">
        <f>VLOOKUP(A404,Final!$A$2:$J$3387,9,FALSE)</f>
        <v>173923</v>
      </c>
      <c r="H404">
        <f>VLOOKUP(A404,Final!$A$2:$J$3387,10,FALSE)</f>
        <v>447901</v>
      </c>
      <c r="I404">
        <v>676</v>
      </c>
      <c r="J404">
        <v>676</v>
      </c>
      <c r="K404">
        <v>11996000</v>
      </c>
      <c r="L404">
        <v>6518000</v>
      </c>
      <c r="M404">
        <v>3988000</v>
      </c>
      <c r="N404">
        <v>3988000</v>
      </c>
      <c r="O404">
        <v>2328000</v>
      </c>
      <c r="P404">
        <v>381000</v>
      </c>
      <c r="Q404">
        <v>182000</v>
      </c>
      <c r="R404">
        <v>233000</v>
      </c>
      <c r="S404">
        <v>394000</v>
      </c>
      <c r="T404">
        <v>669000</v>
      </c>
      <c r="U404">
        <v>343000</v>
      </c>
      <c r="V404">
        <v>126000</v>
      </c>
      <c r="W404">
        <v>202000</v>
      </c>
    </row>
    <row r="405" spans="1:23" x14ac:dyDescent="0.2">
      <c r="A405" t="str">
        <f t="shared" si="6"/>
        <v>2018MANHATTAN PUBLIC SCHOOLS</v>
      </c>
      <c r="B405" t="s">
        <v>107</v>
      </c>
      <c r="C405">
        <v>2018</v>
      </c>
      <c r="D405" t="s">
        <v>777</v>
      </c>
      <c r="E405" t="s">
        <v>786</v>
      </c>
      <c r="F405">
        <f>VLOOKUP(A405,Final!$A$2:$J$3387,8,FALSE)</f>
        <v>292918</v>
      </c>
      <c r="G405">
        <f>VLOOKUP(A405,Final!$A$2:$J$3387,9,FALSE)</f>
        <v>182233</v>
      </c>
      <c r="H405">
        <f>VLOOKUP(A405,Final!$A$2:$J$3387,10,FALSE)</f>
        <v>475151</v>
      </c>
      <c r="I405">
        <v>712</v>
      </c>
      <c r="J405">
        <v>712</v>
      </c>
      <c r="K405">
        <v>23482000</v>
      </c>
      <c r="L405">
        <v>7465000</v>
      </c>
      <c r="M405">
        <v>4771000</v>
      </c>
      <c r="N405">
        <v>4771000</v>
      </c>
      <c r="O405">
        <v>2496000</v>
      </c>
      <c r="P405">
        <v>417000</v>
      </c>
      <c r="Q405">
        <v>216000</v>
      </c>
      <c r="R405">
        <v>234000</v>
      </c>
      <c r="S405">
        <v>385000</v>
      </c>
      <c r="T405">
        <v>701000</v>
      </c>
      <c r="U405">
        <v>372000</v>
      </c>
      <c r="V405">
        <v>171000</v>
      </c>
      <c r="W405">
        <v>198000</v>
      </c>
    </row>
    <row r="406" spans="1:23" x14ac:dyDescent="0.2">
      <c r="A406" t="str">
        <f t="shared" si="6"/>
        <v>2019MANHATTAN PUBLIC SCHOOLS</v>
      </c>
      <c r="B406" t="s">
        <v>107</v>
      </c>
      <c r="C406">
        <v>2019</v>
      </c>
      <c r="D406" t="s">
        <v>777</v>
      </c>
      <c r="E406" t="s">
        <v>786</v>
      </c>
      <c r="F406">
        <f>VLOOKUP(A406,Final!$A$2:$J$3387,8,FALSE)</f>
        <v>319584</v>
      </c>
      <c r="G406">
        <f>VLOOKUP(A406,Final!$A$2:$J$3387,9,FALSE)</f>
        <v>193548</v>
      </c>
      <c r="H406">
        <f>VLOOKUP(A406,Final!$A$2:$J$3387,10,FALSE)</f>
        <v>513132</v>
      </c>
      <c r="I406">
        <v>759</v>
      </c>
      <c r="J406">
        <v>759</v>
      </c>
      <c r="K406">
        <v>11219000</v>
      </c>
      <c r="L406">
        <v>7635000</v>
      </c>
      <c r="M406">
        <v>4409000</v>
      </c>
      <c r="N406">
        <v>4409000</v>
      </c>
      <c r="O406">
        <v>3003000</v>
      </c>
      <c r="P406">
        <v>434000</v>
      </c>
      <c r="Q406">
        <v>234000</v>
      </c>
      <c r="R406">
        <v>290000</v>
      </c>
      <c r="S406">
        <v>521000</v>
      </c>
      <c r="T406">
        <v>885000</v>
      </c>
      <c r="U406">
        <v>391000</v>
      </c>
      <c r="V406">
        <v>248000</v>
      </c>
      <c r="W406">
        <v>223000</v>
      </c>
    </row>
    <row r="407" spans="1:23" x14ac:dyDescent="0.2">
      <c r="A407" t="str">
        <f t="shared" si="6"/>
        <v>2020MANHATTAN PUBLIC SCHOOLS</v>
      </c>
      <c r="B407" t="s">
        <v>107</v>
      </c>
      <c r="C407">
        <v>2020</v>
      </c>
      <c r="D407" t="s">
        <v>777</v>
      </c>
      <c r="E407" t="s">
        <v>786</v>
      </c>
      <c r="F407">
        <f>VLOOKUP(A407,Final!$A$2:$J$3387,8,FALSE)</f>
        <v>337735</v>
      </c>
      <c r="G407">
        <f>VLOOKUP(A407,Final!$A$2:$J$3387,9,FALSE)</f>
        <v>199651</v>
      </c>
      <c r="H407">
        <f>VLOOKUP(A407,Final!$A$2:$J$3387,10,FALSE)</f>
        <v>537386</v>
      </c>
      <c r="I407">
        <v>748</v>
      </c>
      <c r="J407">
        <v>748</v>
      </c>
      <c r="K407">
        <v>9079000</v>
      </c>
      <c r="L407">
        <v>8147000</v>
      </c>
      <c r="M407">
        <v>4813000</v>
      </c>
      <c r="N407">
        <v>4813000</v>
      </c>
      <c r="O407">
        <v>3114000</v>
      </c>
      <c r="P407">
        <v>529000</v>
      </c>
      <c r="Q407">
        <v>249000</v>
      </c>
      <c r="R407">
        <v>204000</v>
      </c>
      <c r="S407">
        <v>505000</v>
      </c>
      <c r="T407">
        <v>1024000</v>
      </c>
      <c r="U407">
        <v>339000</v>
      </c>
      <c r="V407">
        <v>264000</v>
      </c>
      <c r="W407">
        <v>220000</v>
      </c>
    </row>
    <row r="408" spans="1:23" x14ac:dyDescent="0.2">
      <c r="A408" t="str">
        <f t="shared" si="6"/>
        <v>2021MANHATTAN PUBLIC SCHOOLS</v>
      </c>
      <c r="B408" t="s">
        <v>107</v>
      </c>
      <c r="C408">
        <v>2021</v>
      </c>
      <c r="D408" t="s">
        <v>777</v>
      </c>
      <c r="E408" t="s">
        <v>786</v>
      </c>
      <c r="F408">
        <f>VLOOKUP(A408,Final!$A$2:$J$3387,8,FALSE)</f>
        <v>375162</v>
      </c>
      <c r="G408">
        <f>VLOOKUP(A408,Final!$A$2:$J$3387,9,FALSE)</f>
        <v>214026</v>
      </c>
      <c r="H408">
        <f>VLOOKUP(A408,Final!$A$2:$J$3387,10,FALSE)</f>
        <v>589188</v>
      </c>
      <c r="I408">
        <v>727</v>
      </c>
      <c r="J408">
        <v>727</v>
      </c>
      <c r="K408">
        <v>9602000</v>
      </c>
      <c r="L408">
        <v>8667000</v>
      </c>
      <c r="M408">
        <v>5123000</v>
      </c>
      <c r="N408">
        <v>5123000</v>
      </c>
      <c r="O408">
        <v>3251000</v>
      </c>
      <c r="P408">
        <v>573000</v>
      </c>
      <c r="Q408">
        <v>239000</v>
      </c>
      <c r="R408">
        <v>368000</v>
      </c>
      <c r="S408">
        <v>527000</v>
      </c>
      <c r="T408">
        <v>880000</v>
      </c>
      <c r="U408">
        <v>393000</v>
      </c>
      <c r="V408">
        <v>271000</v>
      </c>
      <c r="W408">
        <v>293000</v>
      </c>
    </row>
    <row r="409" spans="1:23" x14ac:dyDescent="0.2">
      <c r="A409" t="str">
        <f t="shared" si="6"/>
        <v>2022MANHATTAN PUBLIC SCHOOLS</v>
      </c>
      <c r="B409" t="s">
        <v>107</v>
      </c>
      <c r="C409">
        <v>2022</v>
      </c>
      <c r="D409" t="s">
        <v>777</v>
      </c>
      <c r="E409" t="s">
        <v>786</v>
      </c>
      <c r="F409">
        <f>VLOOKUP(A409,Final!$A$2:$J$3387,8,FALSE)</f>
        <v>386390</v>
      </c>
      <c r="G409">
        <f>VLOOKUP(A409,Final!$A$2:$J$3387,9,FALSE)</f>
        <v>213337</v>
      </c>
      <c r="H409">
        <f>VLOOKUP(A409,Final!$A$2:$J$3387,10,FALSE)</f>
        <v>599727</v>
      </c>
      <c r="I409">
        <v>763</v>
      </c>
      <c r="J409">
        <v>763</v>
      </c>
      <c r="K409">
        <v>9933000</v>
      </c>
      <c r="L409">
        <v>9038000</v>
      </c>
      <c r="M409">
        <v>5158000</v>
      </c>
      <c r="N409">
        <v>5158000</v>
      </c>
      <c r="O409">
        <v>3514000</v>
      </c>
      <c r="P409">
        <v>582000</v>
      </c>
      <c r="Q409">
        <v>255000</v>
      </c>
      <c r="R409">
        <v>406000</v>
      </c>
      <c r="S409">
        <v>557000</v>
      </c>
      <c r="T409">
        <v>981000</v>
      </c>
      <c r="U409">
        <v>449000</v>
      </c>
      <c r="V409">
        <v>284000</v>
      </c>
      <c r="W409">
        <v>366000</v>
      </c>
    </row>
    <row r="410" spans="1:23" x14ac:dyDescent="0.2">
      <c r="A410" t="str">
        <f t="shared" si="6"/>
        <v>2015MELSTONE PUBLIC SCHOOLS</v>
      </c>
      <c r="B410" t="s">
        <v>216</v>
      </c>
      <c r="C410">
        <v>2015</v>
      </c>
      <c r="D410" t="s">
        <v>777</v>
      </c>
      <c r="E410" t="s">
        <v>786</v>
      </c>
      <c r="F410">
        <f>VLOOKUP(A410,Final!$A$2:$J$3387,8,FALSE)</f>
        <v>47997</v>
      </c>
      <c r="G410">
        <f>VLOOKUP(A410,Final!$A$2:$J$3387,9,FALSE)</f>
        <v>32624</v>
      </c>
      <c r="H410">
        <f>VLOOKUP(A410,Final!$A$2:$J$3387,10,FALSE)</f>
        <v>80621</v>
      </c>
      <c r="I410">
        <v>82</v>
      </c>
      <c r="J410">
        <v>82</v>
      </c>
      <c r="K410">
        <v>1685000</v>
      </c>
      <c r="L410">
        <v>1626000</v>
      </c>
      <c r="M410">
        <v>932000</v>
      </c>
      <c r="N410">
        <v>932000</v>
      </c>
      <c r="O410">
        <v>609000</v>
      </c>
      <c r="P410">
        <v>0</v>
      </c>
      <c r="Q410">
        <v>2000</v>
      </c>
      <c r="R410">
        <v>130000</v>
      </c>
      <c r="S410">
        <v>41000</v>
      </c>
      <c r="T410">
        <v>229000</v>
      </c>
      <c r="U410">
        <v>120000</v>
      </c>
      <c r="V410">
        <v>87000</v>
      </c>
      <c r="W410">
        <v>85000</v>
      </c>
    </row>
    <row r="411" spans="1:23" x14ac:dyDescent="0.2">
      <c r="A411" t="str">
        <f t="shared" si="6"/>
        <v>2016MELSTONE PUBLIC SCHOOLS</v>
      </c>
      <c r="B411" t="s">
        <v>216</v>
      </c>
      <c r="C411">
        <v>2016</v>
      </c>
      <c r="D411" t="s">
        <v>777</v>
      </c>
      <c r="E411" t="s">
        <v>786</v>
      </c>
      <c r="F411">
        <f>VLOOKUP(A411,Final!$A$2:$J$3387,8,FALSE)</f>
        <v>51313</v>
      </c>
      <c r="G411">
        <f>VLOOKUP(A411,Final!$A$2:$J$3387,9,FALSE)</f>
        <v>33636</v>
      </c>
      <c r="H411">
        <f>VLOOKUP(A411,Final!$A$2:$J$3387,10,FALSE)</f>
        <v>84949</v>
      </c>
      <c r="I411">
        <v>83</v>
      </c>
      <c r="J411">
        <v>83</v>
      </c>
      <c r="K411">
        <v>1740000</v>
      </c>
      <c r="L411">
        <v>1576000</v>
      </c>
      <c r="M411">
        <v>962000</v>
      </c>
      <c r="N411">
        <v>962000</v>
      </c>
      <c r="O411">
        <v>522000</v>
      </c>
      <c r="P411">
        <v>0</v>
      </c>
      <c r="Q411">
        <v>4000</v>
      </c>
      <c r="R411">
        <v>139000</v>
      </c>
      <c r="S411">
        <v>17000</v>
      </c>
      <c r="T411">
        <v>166000</v>
      </c>
      <c r="U411">
        <v>113000</v>
      </c>
      <c r="V411">
        <v>83000</v>
      </c>
      <c r="W411">
        <v>92000</v>
      </c>
    </row>
    <row r="412" spans="1:23" x14ac:dyDescent="0.2">
      <c r="A412" t="str">
        <f t="shared" si="6"/>
        <v>2017MELSTONE PUBLIC SCHOOLS</v>
      </c>
      <c r="B412" t="s">
        <v>216</v>
      </c>
      <c r="C412">
        <v>2017</v>
      </c>
      <c r="D412" t="s">
        <v>777</v>
      </c>
      <c r="E412" t="s">
        <v>786</v>
      </c>
      <c r="F412">
        <f>VLOOKUP(A412,Final!$A$2:$J$3387,8,FALSE)</f>
        <v>50702</v>
      </c>
      <c r="G412">
        <f>VLOOKUP(A412,Final!$A$2:$J$3387,9,FALSE)</f>
        <v>32198</v>
      </c>
      <c r="H412">
        <f>VLOOKUP(A412,Final!$A$2:$J$3387,10,FALSE)</f>
        <v>82900</v>
      </c>
      <c r="I412">
        <v>83</v>
      </c>
      <c r="J412">
        <v>83</v>
      </c>
      <c r="K412">
        <v>1774000</v>
      </c>
      <c r="L412">
        <v>1768000</v>
      </c>
      <c r="M412">
        <v>977000</v>
      </c>
      <c r="N412">
        <v>977000</v>
      </c>
      <c r="O412">
        <v>703000</v>
      </c>
      <c r="P412">
        <v>0</v>
      </c>
      <c r="Q412">
        <v>1000</v>
      </c>
      <c r="R412">
        <v>143000</v>
      </c>
      <c r="S412">
        <v>45000</v>
      </c>
      <c r="T412">
        <v>341000</v>
      </c>
      <c r="U412">
        <v>107000</v>
      </c>
      <c r="V412">
        <v>66000</v>
      </c>
      <c r="W412">
        <v>88000</v>
      </c>
    </row>
    <row r="413" spans="1:23" x14ac:dyDescent="0.2">
      <c r="A413" t="str">
        <f t="shared" si="6"/>
        <v>2018MELSTONE PUBLIC SCHOOLS</v>
      </c>
      <c r="B413" t="s">
        <v>216</v>
      </c>
      <c r="C413">
        <v>2018</v>
      </c>
      <c r="D413" t="s">
        <v>777</v>
      </c>
      <c r="E413" t="s">
        <v>786</v>
      </c>
      <c r="F413">
        <f>VLOOKUP(A413,Final!$A$2:$J$3387,8,FALSE)</f>
        <v>56094</v>
      </c>
      <c r="G413">
        <f>VLOOKUP(A413,Final!$A$2:$J$3387,9,FALSE)</f>
        <v>35168</v>
      </c>
      <c r="H413">
        <f>VLOOKUP(A413,Final!$A$2:$J$3387,10,FALSE)</f>
        <v>91262</v>
      </c>
      <c r="I413">
        <v>78</v>
      </c>
      <c r="J413">
        <v>78</v>
      </c>
      <c r="K413">
        <v>1844000</v>
      </c>
      <c r="L413">
        <v>1675000</v>
      </c>
      <c r="M413">
        <v>1016000</v>
      </c>
      <c r="N413">
        <v>1016000</v>
      </c>
      <c r="O413">
        <v>565000</v>
      </c>
      <c r="P413">
        <v>0</v>
      </c>
      <c r="Q413">
        <v>4000</v>
      </c>
      <c r="R413">
        <v>144000</v>
      </c>
      <c r="S413">
        <v>47000</v>
      </c>
      <c r="T413">
        <v>178000</v>
      </c>
      <c r="U413">
        <v>128000</v>
      </c>
      <c r="V413">
        <v>64000</v>
      </c>
      <c r="W413">
        <v>94000</v>
      </c>
    </row>
    <row r="414" spans="1:23" x14ac:dyDescent="0.2">
      <c r="A414" t="str">
        <f t="shared" si="6"/>
        <v>2019MELSTONE PUBLIC SCHOOLS</v>
      </c>
      <c r="B414" t="s">
        <v>216</v>
      </c>
      <c r="C414">
        <v>2019</v>
      </c>
      <c r="D414" t="s">
        <v>777</v>
      </c>
      <c r="E414" t="s">
        <v>786</v>
      </c>
      <c r="F414">
        <f>VLOOKUP(A414,Final!$A$2:$J$3387,8,FALSE)</f>
        <v>59461</v>
      </c>
      <c r="G414">
        <f>VLOOKUP(A414,Final!$A$2:$J$3387,9,FALSE)</f>
        <v>36076</v>
      </c>
      <c r="H414">
        <f>VLOOKUP(A414,Final!$A$2:$J$3387,10,FALSE)</f>
        <v>95537</v>
      </c>
      <c r="I414">
        <v>69</v>
      </c>
      <c r="J414">
        <v>69</v>
      </c>
      <c r="K414">
        <v>1896000</v>
      </c>
      <c r="L414">
        <v>1761000</v>
      </c>
      <c r="M414">
        <v>1100000</v>
      </c>
      <c r="N414">
        <v>1100000</v>
      </c>
      <c r="O414">
        <v>572000</v>
      </c>
      <c r="P414">
        <v>0</v>
      </c>
      <c r="Q414">
        <v>2000</v>
      </c>
      <c r="R414">
        <v>143000</v>
      </c>
      <c r="S414">
        <v>28000</v>
      </c>
      <c r="T414">
        <v>208000</v>
      </c>
      <c r="U414">
        <v>97000</v>
      </c>
      <c r="V414">
        <v>94000</v>
      </c>
      <c r="W414">
        <v>89000</v>
      </c>
    </row>
    <row r="415" spans="1:23" x14ac:dyDescent="0.2">
      <c r="A415" t="str">
        <f t="shared" si="6"/>
        <v>2020MELSTONE PUBLIC SCHOOLS</v>
      </c>
      <c r="B415" t="s">
        <v>216</v>
      </c>
      <c r="C415">
        <v>2020</v>
      </c>
      <c r="D415" t="s">
        <v>777</v>
      </c>
      <c r="E415" t="s">
        <v>786</v>
      </c>
      <c r="F415">
        <f>VLOOKUP(A415,Final!$A$2:$J$3387,8,FALSE)</f>
        <v>59174</v>
      </c>
      <c r="G415">
        <f>VLOOKUP(A415,Final!$A$2:$J$3387,9,FALSE)</f>
        <v>34907</v>
      </c>
      <c r="H415">
        <f>VLOOKUP(A415,Final!$A$2:$J$3387,10,FALSE)</f>
        <v>94081</v>
      </c>
      <c r="I415">
        <v>68</v>
      </c>
      <c r="J415">
        <v>68</v>
      </c>
      <c r="K415">
        <v>1747000</v>
      </c>
      <c r="L415">
        <v>1723000</v>
      </c>
      <c r="M415">
        <v>1076000</v>
      </c>
      <c r="N415">
        <v>1076000</v>
      </c>
      <c r="O415">
        <v>557000</v>
      </c>
      <c r="P415">
        <v>0</v>
      </c>
      <c r="Q415">
        <v>0</v>
      </c>
      <c r="R415">
        <v>131000</v>
      </c>
      <c r="S415">
        <v>36000</v>
      </c>
      <c r="T415">
        <v>212000</v>
      </c>
      <c r="U415">
        <v>118000</v>
      </c>
      <c r="V415">
        <v>60000</v>
      </c>
      <c r="W415">
        <v>90000</v>
      </c>
    </row>
    <row r="416" spans="1:23" x14ac:dyDescent="0.2">
      <c r="A416" t="str">
        <f t="shared" si="6"/>
        <v>2021MELSTONE PUBLIC SCHOOLS</v>
      </c>
      <c r="B416" t="s">
        <v>216</v>
      </c>
      <c r="C416">
        <v>2021</v>
      </c>
      <c r="D416" t="s">
        <v>777</v>
      </c>
      <c r="E416" t="s">
        <v>786</v>
      </c>
      <c r="F416">
        <f>VLOOKUP(A416,Final!$A$2:$J$3387,8,FALSE)</f>
        <v>61261</v>
      </c>
      <c r="G416">
        <f>VLOOKUP(A416,Final!$A$2:$J$3387,9,FALSE)</f>
        <v>34907</v>
      </c>
      <c r="H416">
        <f>VLOOKUP(A416,Final!$A$2:$J$3387,10,FALSE)</f>
        <v>96168</v>
      </c>
      <c r="I416">
        <v>66</v>
      </c>
      <c r="J416">
        <v>66</v>
      </c>
      <c r="K416">
        <v>1690000</v>
      </c>
      <c r="L416">
        <v>1687000</v>
      </c>
      <c r="M416">
        <v>1081000</v>
      </c>
      <c r="N416">
        <v>1081000</v>
      </c>
      <c r="O416">
        <v>532000</v>
      </c>
      <c r="P416">
        <v>0</v>
      </c>
      <c r="Q416">
        <v>4000</v>
      </c>
      <c r="R416">
        <v>131000</v>
      </c>
      <c r="S416">
        <v>40000</v>
      </c>
      <c r="T416">
        <v>180000</v>
      </c>
      <c r="U416">
        <v>92000</v>
      </c>
      <c r="V416">
        <v>85000</v>
      </c>
      <c r="W416">
        <v>74000</v>
      </c>
    </row>
    <row r="417" spans="1:23" x14ac:dyDescent="0.2">
      <c r="A417" t="str">
        <f t="shared" si="6"/>
        <v>2022MELSTONE PUBLIC SCHOOLS</v>
      </c>
      <c r="B417" t="s">
        <v>216</v>
      </c>
      <c r="C417">
        <v>2022</v>
      </c>
      <c r="D417" t="s">
        <v>777</v>
      </c>
      <c r="E417" t="s">
        <v>786</v>
      </c>
      <c r="F417">
        <f>VLOOKUP(A417,Final!$A$2:$J$3387,8,FALSE)</f>
        <v>52165</v>
      </c>
      <c r="G417">
        <f>VLOOKUP(A417,Final!$A$2:$J$3387,9,FALSE)</f>
        <v>28691</v>
      </c>
      <c r="H417">
        <f>VLOOKUP(A417,Final!$A$2:$J$3387,10,FALSE)</f>
        <v>80856</v>
      </c>
      <c r="I417">
        <v>74</v>
      </c>
      <c r="J417">
        <v>74</v>
      </c>
      <c r="K417">
        <v>1611000</v>
      </c>
      <c r="L417">
        <v>1561000</v>
      </c>
      <c r="M417">
        <v>941000</v>
      </c>
      <c r="N417">
        <v>941000</v>
      </c>
      <c r="O417">
        <v>550000</v>
      </c>
      <c r="P417">
        <v>3000</v>
      </c>
      <c r="Q417">
        <v>2000</v>
      </c>
      <c r="R417">
        <v>136000</v>
      </c>
      <c r="S417">
        <v>40000</v>
      </c>
      <c r="T417">
        <v>189000</v>
      </c>
      <c r="U417">
        <v>97000</v>
      </c>
      <c r="V417">
        <v>83000</v>
      </c>
      <c r="W417">
        <v>70000</v>
      </c>
    </row>
    <row r="418" spans="1:23" x14ac:dyDescent="0.2">
      <c r="A418" t="str">
        <f t="shared" si="6"/>
        <v>2015MISSOULA COUNTY PUBLIC SCHOOLS</v>
      </c>
      <c r="B418" t="s">
        <v>200</v>
      </c>
      <c r="C418">
        <v>2015</v>
      </c>
      <c r="D418" t="s">
        <v>777</v>
      </c>
      <c r="E418" t="s">
        <v>786</v>
      </c>
      <c r="F418">
        <f>VLOOKUP(A418,Final!$A$2:$J$3387,8,FALSE)</f>
        <v>3775820</v>
      </c>
      <c r="G418">
        <f>VLOOKUP(A418,Final!$A$2:$J$3387,9,FALSE)</f>
        <v>2527938</v>
      </c>
      <c r="H418">
        <f>VLOOKUP(A418,Final!$A$2:$J$3387,10,FALSE)</f>
        <v>6303758</v>
      </c>
      <c r="I418">
        <v>8791</v>
      </c>
      <c r="J418">
        <v>8791</v>
      </c>
      <c r="K418">
        <v>96453000</v>
      </c>
      <c r="L418">
        <v>94918000</v>
      </c>
      <c r="M418">
        <v>57133000</v>
      </c>
      <c r="N418">
        <v>57133000</v>
      </c>
      <c r="O418">
        <v>34145000</v>
      </c>
      <c r="P418">
        <v>9107000</v>
      </c>
      <c r="Q418">
        <v>3003000</v>
      </c>
      <c r="R418">
        <v>1572000</v>
      </c>
      <c r="S418">
        <v>5328000</v>
      </c>
      <c r="T418">
        <v>7875000</v>
      </c>
      <c r="U418">
        <v>5896000</v>
      </c>
      <c r="V418">
        <v>1364000</v>
      </c>
      <c r="W418">
        <v>3025000</v>
      </c>
    </row>
    <row r="419" spans="1:23" x14ac:dyDescent="0.2">
      <c r="A419" t="str">
        <f t="shared" si="6"/>
        <v>2016MISSOULA COUNTY PUBLIC SCHOOLS</v>
      </c>
      <c r="B419" t="s">
        <v>200</v>
      </c>
      <c r="C419">
        <v>2016</v>
      </c>
      <c r="D419" t="s">
        <v>777</v>
      </c>
      <c r="E419" t="s">
        <v>786</v>
      </c>
      <c r="F419">
        <f>VLOOKUP(A419,Final!$A$2:$J$3387,8,FALSE)</f>
        <v>3985333</v>
      </c>
      <c r="G419">
        <f>VLOOKUP(A419,Final!$A$2:$J$3387,9,FALSE)</f>
        <v>2596386</v>
      </c>
      <c r="H419">
        <f>VLOOKUP(A419,Final!$A$2:$J$3387,10,FALSE)</f>
        <v>6581719</v>
      </c>
      <c r="I419">
        <v>8908</v>
      </c>
      <c r="J419">
        <v>8908</v>
      </c>
      <c r="K419">
        <v>139941000</v>
      </c>
      <c r="L419">
        <v>98437000</v>
      </c>
      <c r="M419">
        <v>59394000</v>
      </c>
      <c r="N419">
        <v>59394000</v>
      </c>
      <c r="O419">
        <v>35315000</v>
      </c>
      <c r="P419">
        <v>9734000</v>
      </c>
      <c r="Q419">
        <v>2915000</v>
      </c>
      <c r="R419">
        <v>1359000</v>
      </c>
      <c r="S419">
        <v>5200000</v>
      </c>
      <c r="T419">
        <v>8132000</v>
      </c>
      <c r="U419">
        <v>6078000</v>
      </c>
      <c r="V419">
        <v>1897000</v>
      </c>
      <c r="W419">
        <v>3215000</v>
      </c>
    </row>
    <row r="420" spans="1:23" x14ac:dyDescent="0.2">
      <c r="A420" t="str">
        <f t="shared" si="6"/>
        <v>2017MISSOULA COUNTY PUBLIC SCHOOLS</v>
      </c>
      <c r="B420" t="s">
        <v>200</v>
      </c>
      <c r="C420">
        <v>2017</v>
      </c>
      <c r="D420" t="s">
        <v>777</v>
      </c>
      <c r="E420" t="s">
        <v>786</v>
      </c>
      <c r="F420">
        <f>VLOOKUP(A420,Final!$A$2:$J$3387,8,FALSE)</f>
        <v>4131099</v>
      </c>
      <c r="G420">
        <f>VLOOKUP(A420,Final!$A$2:$J$3387,9,FALSE)</f>
        <v>2622242</v>
      </c>
      <c r="H420">
        <f>VLOOKUP(A420,Final!$A$2:$J$3387,10,FALSE)</f>
        <v>6753341</v>
      </c>
      <c r="I420">
        <v>8974</v>
      </c>
      <c r="J420">
        <v>8974</v>
      </c>
      <c r="K420">
        <v>142869000</v>
      </c>
      <c r="L420">
        <v>100601000</v>
      </c>
      <c r="M420">
        <v>60668000</v>
      </c>
      <c r="N420">
        <v>60668000</v>
      </c>
      <c r="O420">
        <v>36275000</v>
      </c>
      <c r="P420">
        <v>10236000</v>
      </c>
      <c r="Q420">
        <v>2930000</v>
      </c>
      <c r="R420">
        <v>1437000</v>
      </c>
      <c r="S420">
        <v>5270000</v>
      </c>
      <c r="T420">
        <v>7838000</v>
      </c>
      <c r="U420">
        <v>6500000</v>
      </c>
      <c r="V420">
        <v>2064000</v>
      </c>
      <c r="W420">
        <v>3144000</v>
      </c>
    </row>
    <row r="421" spans="1:23" x14ac:dyDescent="0.2">
      <c r="A421" t="str">
        <f t="shared" si="6"/>
        <v>2018MISSOULA COUNTY PUBLIC SCHOOLS</v>
      </c>
      <c r="B421" t="s">
        <v>200</v>
      </c>
      <c r="C421">
        <v>2018</v>
      </c>
      <c r="D421" t="s">
        <v>777</v>
      </c>
      <c r="E421" t="s">
        <v>786</v>
      </c>
      <c r="F421">
        <f>VLOOKUP(A421,Final!$A$2:$J$3387,8,FALSE)</f>
        <v>4247440</v>
      </c>
      <c r="G421">
        <f>VLOOKUP(A421,Final!$A$2:$J$3387,9,FALSE)</f>
        <v>2637949</v>
      </c>
      <c r="H421">
        <f>VLOOKUP(A421,Final!$A$2:$J$3387,10,FALSE)</f>
        <v>6885389</v>
      </c>
      <c r="I421">
        <v>8959</v>
      </c>
      <c r="J421">
        <v>8959</v>
      </c>
      <c r="K421">
        <v>168745000</v>
      </c>
      <c r="L421">
        <v>102979000</v>
      </c>
      <c r="M421">
        <v>61945000</v>
      </c>
      <c r="N421">
        <v>61945000</v>
      </c>
      <c r="O421">
        <v>37273000</v>
      </c>
      <c r="P421">
        <v>11106000</v>
      </c>
      <c r="Q421">
        <v>2859000</v>
      </c>
      <c r="R421">
        <v>1426000</v>
      </c>
      <c r="S421">
        <v>5148000</v>
      </c>
      <c r="T421">
        <v>8235000</v>
      </c>
      <c r="U421">
        <v>6777000</v>
      </c>
      <c r="V421">
        <v>1722000</v>
      </c>
      <c r="W421">
        <v>3147000</v>
      </c>
    </row>
    <row r="422" spans="1:23" x14ac:dyDescent="0.2">
      <c r="A422" t="str">
        <f t="shared" si="6"/>
        <v>2019MISSOULA COUNTY PUBLIC SCHOOLS</v>
      </c>
      <c r="B422" t="s">
        <v>200</v>
      </c>
      <c r="C422">
        <v>2019</v>
      </c>
      <c r="D422" t="s">
        <v>777</v>
      </c>
      <c r="E422" t="s">
        <v>786</v>
      </c>
      <c r="F422">
        <f>VLOOKUP(A422,Final!$A$2:$J$3387,8,FALSE)</f>
        <v>4477762</v>
      </c>
      <c r="G422">
        <f>VLOOKUP(A422,Final!$A$2:$J$3387,9,FALSE)</f>
        <v>2710817</v>
      </c>
      <c r="H422">
        <f>VLOOKUP(A422,Final!$A$2:$J$3387,10,FALSE)</f>
        <v>7188579</v>
      </c>
      <c r="I422">
        <v>9158</v>
      </c>
      <c r="J422">
        <v>9158</v>
      </c>
      <c r="K422">
        <v>164064000</v>
      </c>
      <c r="L422">
        <v>108578000</v>
      </c>
      <c r="M422">
        <v>66080000</v>
      </c>
      <c r="N422">
        <v>66080000</v>
      </c>
      <c r="O422">
        <v>38617000</v>
      </c>
      <c r="P422">
        <v>10831000</v>
      </c>
      <c r="Q422">
        <v>3370000</v>
      </c>
      <c r="R422">
        <v>1670000</v>
      </c>
      <c r="S422">
        <v>5180000</v>
      </c>
      <c r="T422">
        <v>8485000</v>
      </c>
      <c r="U422">
        <v>7004000</v>
      </c>
      <c r="V422">
        <v>2077000</v>
      </c>
      <c r="W422">
        <v>3315000</v>
      </c>
    </row>
    <row r="423" spans="1:23" x14ac:dyDescent="0.2">
      <c r="A423" t="str">
        <f t="shared" si="6"/>
        <v>2020MISSOULA COUNTY PUBLIC SCHOOLS</v>
      </c>
      <c r="B423" t="s">
        <v>200</v>
      </c>
      <c r="C423">
        <v>2020</v>
      </c>
      <c r="D423" t="s">
        <v>777</v>
      </c>
      <c r="E423" t="s">
        <v>786</v>
      </c>
      <c r="F423">
        <f>VLOOKUP(A423,Final!$A$2:$J$3387,8,FALSE)</f>
        <v>4668080</v>
      </c>
      <c r="G423">
        <f>VLOOKUP(A423,Final!$A$2:$J$3387,9,FALSE)</f>
        <v>2760660</v>
      </c>
      <c r="H423">
        <f>VLOOKUP(A423,Final!$A$2:$J$3387,10,FALSE)</f>
        <v>7428740</v>
      </c>
      <c r="I423">
        <v>9257</v>
      </c>
      <c r="J423">
        <v>9257</v>
      </c>
      <c r="K423">
        <v>121471000</v>
      </c>
      <c r="L423">
        <v>105990000</v>
      </c>
      <c r="M423">
        <v>65188000</v>
      </c>
      <c r="N423">
        <v>65188000</v>
      </c>
      <c r="O423">
        <v>37212000</v>
      </c>
      <c r="P423">
        <v>9516000</v>
      </c>
      <c r="Q423">
        <v>3783000</v>
      </c>
      <c r="R423">
        <v>1381000</v>
      </c>
      <c r="S423">
        <v>5276000</v>
      </c>
      <c r="T423">
        <v>8472000</v>
      </c>
      <c r="U423">
        <v>6850000</v>
      </c>
      <c r="V423">
        <v>1934000</v>
      </c>
      <c r="W423">
        <v>3120000</v>
      </c>
    </row>
    <row r="424" spans="1:23" x14ac:dyDescent="0.2">
      <c r="A424" t="str">
        <f t="shared" si="6"/>
        <v>2021MISSOULA COUNTY PUBLIC SCHOOLS</v>
      </c>
      <c r="B424" t="s">
        <v>200</v>
      </c>
      <c r="C424">
        <v>2021</v>
      </c>
      <c r="D424" t="s">
        <v>777</v>
      </c>
      <c r="E424" t="s">
        <v>786</v>
      </c>
      <c r="F424">
        <f>VLOOKUP(A424,Final!$A$2:$J$3387,8,FALSE)</f>
        <v>5227325</v>
      </c>
      <c r="G424">
        <f>VLOOKUP(A424,Final!$A$2:$J$3387,9,FALSE)</f>
        <v>2982787</v>
      </c>
      <c r="H424">
        <f>VLOOKUP(A424,Final!$A$2:$J$3387,10,FALSE)</f>
        <v>8210112</v>
      </c>
      <c r="I424">
        <v>8981</v>
      </c>
      <c r="J424">
        <v>8981</v>
      </c>
      <c r="K424">
        <v>128301000</v>
      </c>
      <c r="L424">
        <v>112700000</v>
      </c>
      <c r="M424">
        <v>72103000</v>
      </c>
      <c r="N424">
        <v>72103000</v>
      </c>
      <c r="O424">
        <v>37270000</v>
      </c>
      <c r="P424">
        <v>9240000</v>
      </c>
      <c r="Q424">
        <v>2835000</v>
      </c>
      <c r="R424">
        <v>1667000</v>
      </c>
      <c r="S424">
        <v>5517000</v>
      </c>
      <c r="T424">
        <v>9383000</v>
      </c>
      <c r="U424">
        <v>6893000</v>
      </c>
      <c r="V424">
        <v>1735000</v>
      </c>
      <c r="W424">
        <v>2726000</v>
      </c>
    </row>
    <row r="425" spans="1:23" x14ac:dyDescent="0.2">
      <c r="A425" t="str">
        <f t="shared" si="6"/>
        <v>2022MISSOULA COUNTY PUBLIC SCHOOLS</v>
      </c>
      <c r="B425" t="s">
        <v>200</v>
      </c>
      <c r="C425">
        <v>2022</v>
      </c>
      <c r="D425" t="s">
        <v>777</v>
      </c>
      <c r="E425" t="s">
        <v>786</v>
      </c>
      <c r="F425">
        <f>VLOOKUP(A425,Final!$A$2:$J$3387,8,FALSE)</f>
        <v>5534883</v>
      </c>
      <c r="G425">
        <f>VLOOKUP(A425,Final!$A$2:$J$3387,9,FALSE)</f>
        <v>3057662</v>
      </c>
      <c r="H425">
        <f>VLOOKUP(A425,Final!$A$2:$J$3387,10,FALSE)</f>
        <v>8592545</v>
      </c>
      <c r="I425">
        <v>9219</v>
      </c>
      <c r="J425">
        <v>9219</v>
      </c>
      <c r="K425">
        <v>129088000</v>
      </c>
      <c r="L425">
        <v>119453000</v>
      </c>
      <c r="M425">
        <v>75946000</v>
      </c>
      <c r="N425">
        <v>75946000</v>
      </c>
      <c r="O425">
        <v>39504000</v>
      </c>
      <c r="P425">
        <v>8977000</v>
      </c>
      <c r="Q425">
        <v>3459000</v>
      </c>
      <c r="R425">
        <v>2010000</v>
      </c>
      <c r="S425">
        <v>5853000</v>
      </c>
      <c r="T425">
        <v>9762000</v>
      </c>
      <c r="U425">
        <v>7653000</v>
      </c>
      <c r="V425">
        <v>1790000</v>
      </c>
      <c r="W425">
        <v>3352000</v>
      </c>
    </row>
    <row r="426" spans="1:23" x14ac:dyDescent="0.2">
      <c r="A426" t="str">
        <f t="shared" si="6"/>
        <v>2015MOORE PUBLIC SCHOOLS</v>
      </c>
      <c r="B426" t="s">
        <v>75</v>
      </c>
      <c r="C426">
        <v>2015</v>
      </c>
      <c r="D426" t="s">
        <v>777</v>
      </c>
      <c r="E426" t="s">
        <v>786</v>
      </c>
      <c r="F426">
        <f>VLOOKUP(A426,Final!$A$2:$J$3387,8,FALSE)</f>
        <v>60646</v>
      </c>
      <c r="G426">
        <f>VLOOKUP(A426,Final!$A$2:$J$3387,9,FALSE)</f>
        <v>41091</v>
      </c>
      <c r="H426">
        <f>VLOOKUP(A426,Final!$A$2:$J$3387,10,FALSE)</f>
        <v>101737</v>
      </c>
      <c r="I426">
        <v>112</v>
      </c>
      <c r="J426">
        <v>112</v>
      </c>
      <c r="K426">
        <v>1808000</v>
      </c>
      <c r="L426">
        <v>1710000</v>
      </c>
      <c r="M426">
        <v>1136000</v>
      </c>
      <c r="N426">
        <v>1136000</v>
      </c>
      <c r="O426">
        <v>486000</v>
      </c>
      <c r="P426">
        <v>3000</v>
      </c>
      <c r="Q426">
        <v>5000</v>
      </c>
      <c r="R426">
        <v>165000</v>
      </c>
      <c r="S426">
        <v>0</v>
      </c>
      <c r="T426">
        <v>167000</v>
      </c>
      <c r="U426">
        <v>78000</v>
      </c>
      <c r="V426">
        <v>68000</v>
      </c>
      <c r="W426">
        <v>77000</v>
      </c>
    </row>
    <row r="427" spans="1:23" x14ac:dyDescent="0.2">
      <c r="A427" t="str">
        <f t="shared" si="6"/>
        <v>2016MOORE PUBLIC SCHOOLS</v>
      </c>
      <c r="B427" t="s">
        <v>75</v>
      </c>
      <c r="C427">
        <v>2016</v>
      </c>
      <c r="D427" t="s">
        <v>777</v>
      </c>
      <c r="E427" t="s">
        <v>786</v>
      </c>
      <c r="F427">
        <f>VLOOKUP(A427,Final!$A$2:$J$3387,8,FALSE)</f>
        <v>62622</v>
      </c>
      <c r="G427">
        <f>VLOOKUP(A427,Final!$A$2:$J$3387,9,FALSE)</f>
        <v>41003</v>
      </c>
      <c r="H427">
        <f>VLOOKUP(A427,Final!$A$2:$J$3387,10,FALSE)</f>
        <v>103625</v>
      </c>
      <c r="I427">
        <v>101</v>
      </c>
      <c r="J427">
        <v>101</v>
      </c>
      <c r="K427">
        <v>1924000</v>
      </c>
      <c r="L427">
        <v>1721000</v>
      </c>
      <c r="M427">
        <v>1135000</v>
      </c>
      <c r="N427">
        <v>1135000</v>
      </c>
      <c r="O427">
        <v>499000</v>
      </c>
      <c r="P427">
        <v>0</v>
      </c>
      <c r="Q427">
        <v>3000</v>
      </c>
      <c r="R427">
        <v>178000</v>
      </c>
      <c r="S427">
        <v>0</v>
      </c>
      <c r="T427">
        <v>162000</v>
      </c>
      <c r="U427">
        <v>85000</v>
      </c>
      <c r="V427">
        <v>71000</v>
      </c>
      <c r="W427">
        <v>78000</v>
      </c>
    </row>
    <row r="428" spans="1:23" x14ac:dyDescent="0.2">
      <c r="A428" t="str">
        <f t="shared" si="6"/>
        <v>2017MOORE PUBLIC SCHOOLS</v>
      </c>
      <c r="B428" t="s">
        <v>75</v>
      </c>
      <c r="C428">
        <v>2017</v>
      </c>
      <c r="D428" t="s">
        <v>777</v>
      </c>
      <c r="E428" t="s">
        <v>786</v>
      </c>
      <c r="F428">
        <f>VLOOKUP(A428,Final!$A$2:$J$3387,8,FALSE)</f>
        <v>63438</v>
      </c>
      <c r="G428">
        <f>VLOOKUP(A428,Final!$A$2:$J$3387,9,FALSE)</f>
        <v>40282</v>
      </c>
      <c r="H428">
        <f>VLOOKUP(A428,Final!$A$2:$J$3387,10,FALSE)</f>
        <v>103720</v>
      </c>
      <c r="I428">
        <v>89</v>
      </c>
      <c r="J428">
        <v>89</v>
      </c>
      <c r="K428">
        <v>1812000</v>
      </c>
      <c r="L428">
        <v>1723000</v>
      </c>
      <c r="M428">
        <v>1123000</v>
      </c>
      <c r="N428">
        <v>1123000</v>
      </c>
      <c r="O428">
        <v>499000</v>
      </c>
      <c r="P428">
        <v>0</v>
      </c>
      <c r="Q428">
        <v>2000</v>
      </c>
      <c r="R428">
        <v>176000</v>
      </c>
      <c r="S428">
        <v>0</v>
      </c>
      <c r="T428">
        <v>161000</v>
      </c>
      <c r="U428">
        <v>88000</v>
      </c>
      <c r="V428">
        <v>72000</v>
      </c>
      <c r="W428">
        <v>87000</v>
      </c>
    </row>
    <row r="429" spans="1:23" x14ac:dyDescent="0.2">
      <c r="A429" t="str">
        <f t="shared" si="6"/>
        <v>2018MOORE PUBLIC SCHOOLS</v>
      </c>
      <c r="B429" t="s">
        <v>75</v>
      </c>
      <c r="C429">
        <v>2018</v>
      </c>
      <c r="D429" t="s">
        <v>777</v>
      </c>
      <c r="E429" t="s">
        <v>786</v>
      </c>
      <c r="F429">
        <f>VLOOKUP(A429,Final!$A$2:$J$3387,8,FALSE)</f>
        <v>65262</v>
      </c>
      <c r="G429">
        <f>VLOOKUP(A429,Final!$A$2:$J$3387,9,FALSE)</f>
        <v>40861</v>
      </c>
      <c r="H429">
        <f>VLOOKUP(A429,Final!$A$2:$J$3387,10,FALSE)</f>
        <v>106123</v>
      </c>
      <c r="I429">
        <v>92</v>
      </c>
      <c r="J429">
        <v>92</v>
      </c>
      <c r="K429">
        <v>1885000</v>
      </c>
      <c r="L429">
        <v>1662000</v>
      </c>
      <c r="M429">
        <v>1034000</v>
      </c>
      <c r="N429">
        <v>1034000</v>
      </c>
      <c r="O429">
        <v>545000</v>
      </c>
      <c r="P429">
        <v>0</v>
      </c>
      <c r="Q429">
        <v>3000</v>
      </c>
      <c r="R429">
        <v>180000</v>
      </c>
      <c r="S429">
        <v>0</v>
      </c>
      <c r="T429">
        <v>189000</v>
      </c>
      <c r="U429">
        <v>92000</v>
      </c>
      <c r="V429">
        <v>81000</v>
      </c>
      <c r="W429">
        <v>77000</v>
      </c>
    </row>
    <row r="430" spans="1:23" x14ac:dyDescent="0.2">
      <c r="A430" t="str">
        <f t="shared" si="6"/>
        <v>2019MOORE PUBLIC SCHOOLS</v>
      </c>
      <c r="B430" t="s">
        <v>75</v>
      </c>
      <c r="C430">
        <v>2019</v>
      </c>
      <c r="D430" t="s">
        <v>777</v>
      </c>
      <c r="E430" t="s">
        <v>786</v>
      </c>
      <c r="F430">
        <f>VLOOKUP(A430,Final!$A$2:$J$3387,8,FALSE)</f>
        <v>65621</v>
      </c>
      <c r="G430">
        <f>VLOOKUP(A430,Final!$A$2:$J$3387,9,FALSE)</f>
        <v>39805</v>
      </c>
      <c r="H430">
        <f>VLOOKUP(A430,Final!$A$2:$J$3387,10,FALSE)</f>
        <v>105426</v>
      </c>
      <c r="I430">
        <v>74</v>
      </c>
      <c r="J430">
        <v>74</v>
      </c>
      <c r="K430">
        <v>1814000</v>
      </c>
      <c r="L430">
        <v>1628000</v>
      </c>
      <c r="M430">
        <v>1038000</v>
      </c>
      <c r="N430">
        <v>1038000</v>
      </c>
      <c r="O430">
        <v>507000</v>
      </c>
      <c r="P430">
        <v>0</v>
      </c>
      <c r="Q430">
        <v>3000</v>
      </c>
      <c r="R430">
        <v>190000</v>
      </c>
      <c r="S430">
        <v>0</v>
      </c>
      <c r="T430">
        <v>168000</v>
      </c>
      <c r="U430">
        <v>67000</v>
      </c>
      <c r="V430">
        <v>79000</v>
      </c>
      <c r="W430">
        <v>77000</v>
      </c>
    </row>
    <row r="431" spans="1:23" x14ac:dyDescent="0.2">
      <c r="A431" t="str">
        <f t="shared" si="6"/>
        <v>2020MOORE PUBLIC SCHOOLS</v>
      </c>
      <c r="B431" t="s">
        <v>75</v>
      </c>
      <c r="C431">
        <v>2020</v>
      </c>
      <c r="D431" t="s">
        <v>777</v>
      </c>
      <c r="E431" t="s">
        <v>786</v>
      </c>
      <c r="F431">
        <f>VLOOKUP(A431,Final!$A$2:$J$3387,8,FALSE)</f>
        <v>58817</v>
      </c>
      <c r="G431">
        <f>VLOOKUP(A431,Final!$A$2:$J$3387,9,FALSE)</f>
        <v>34696</v>
      </c>
      <c r="H431">
        <f>VLOOKUP(A431,Final!$A$2:$J$3387,10,FALSE)</f>
        <v>93513</v>
      </c>
      <c r="I431">
        <v>84</v>
      </c>
      <c r="J431">
        <v>84</v>
      </c>
      <c r="K431">
        <v>1759000</v>
      </c>
      <c r="L431">
        <v>1510000</v>
      </c>
      <c r="M431">
        <v>903000</v>
      </c>
      <c r="N431">
        <v>903000</v>
      </c>
      <c r="O431">
        <v>549000</v>
      </c>
      <c r="P431">
        <v>0</v>
      </c>
      <c r="Q431">
        <v>2000</v>
      </c>
      <c r="R431">
        <v>216000</v>
      </c>
      <c r="S431">
        <v>0</v>
      </c>
      <c r="T431">
        <v>183000</v>
      </c>
      <c r="U431">
        <v>67000</v>
      </c>
      <c r="V431">
        <v>81000</v>
      </c>
      <c r="W431">
        <v>58000</v>
      </c>
    </row>
    <row r="432" spans="1:23" x14ac:dyDescent="0.2">
      <c r="A432" t="str">
        <f t="shared" si="6"/>
        <v>2021MOORE PUBLIC SCHOOLS</v>
      </c>
      <c r="B432" t="s">
        <v>75</v>
      </c>
      <c r="C432">
        <v>2021</v>
      </c>
      <c r="D432" t="s">
        <v>777</v>
      </c>
      <c r="E432" t="s">
        <v>786</v>
      </c>
      <c r="F432">
        <f>VLOOKUP(A432,Final!$A$2:$J$3387,8,FALSE)</f>
        <v>62093</v>
      </c>
      <c r="G432">
        <f>VLOOKUP(A432,Final!$A$2:$J$3387,9,FALSE)</f>
        <v>35382</v>
      </c>
      <c r="H432">
        <f>VLOOKUP(A432,Final!$A$2:$J$3387,10,FALSE)</f>
        <v>97475</v>
      </c>
      <c r="I432">
        <v>76</v>
      </c>
      <c r="J432">
        <v>76</v>
      </c>
      <c r="K432">
        <v>1963000</v>
      </c>
      <c r="L432">
        <v>1627000</v>
      </c>
      <c r="M432">
        <v>983000</v>
      </c>
      <c r="N432">
        <v>983000</v>
      </c>
      <c r="O432">
        <v>560000</v>
      </c>
      <c r="P432">
        <v>0</v>
      </c>
      <c r="Q432">
        <v>1000</v>
      </c>
      <c r="R432">
        <v>218000</v>
      </c>
      <c r="S432">
        <v>0</v>
      </c>
      <c r="T432">
        <v>198000</v>
      </c>
      <c r="U432">
        <v>61000</v>
      </c>
      <c r="V432">
        <v>82000</v>
      </c>
      <c r="W432">
        <v>84000</v>
      </c>
    </row>
    <row r="433" spans="1:23" x14ac:dyDescent="0.2">
      <c r="A433" t="str">
        <f t="shared" si="6"/>
        <v>2022MOORE PUBLIC SCHOOLS</v>
      </c>
      <c r="B433" t="s">
        <v>75</v>
      </c>
      <c r="C433">
        <v>2022</v>
      </c>
      <c r="D433" t="s">
        <v>777</v>
      </c>
      <c r="E433" t="s">
        <v>786</v>
      </c>
      <c r="F433">
        <f>VLOOKUP(A433,Final!$A$2:$J$3387,8,FALSE)</f>
        <v>65953</v>
      </c>
      <c r="G433">
        <f>VLOOKUP(A433,Final!$A$2:$J$3387,9,FALSE)</f>
        <v>36309</v>
      </c>
      <c r="H433">
        <f>VLOOKUP(A433,Final!$A$2:$J$3387,10,FALSE)</f>
        <v>102262</v>
      </c>
      <c r="I433">
        <v>71</v>
      </c>
      <c r="J433">
        <v>71</v>
      </c>
      <c r="K433">
        <v>1833000</v>
      </c>
      <c r="L433">
        <v>1742000</v>
      </c>
      <c r="M433">
        <v>1043000</v>
      </c>
      <c r="N433">
        <v>1043000</v>
      </c>
      <c r="O433">
        <v>612000</v>
      </c>
      <c r="P433">
        <v>0</v>
      </c>
      <c r="Q433">
        <v>1000</v>
      </c>
      <c r="R433">
        <v>226000</v>
      </c>
      <c r="S433">
        <v>0</v>
      </c>
      <c r="T433">
        <v>246000</v>
      </c>
      <c r="U433">
        <v>54000</v>
      </c>
      <c r="V433">
        <v>85000</v>
      </c>
      <c r="W433">
        <v>87000</v>
      </c>
    </row>
    <row r="434" spans="1:23" x14ac:dyDescent="0.2">
      <c r="A434" t="str">
        <f t="shared" si="6"/>
        <v>2015NORTH STAR SCHOOL</v>
      </c>
      <c r="B434" t="s">
        <v>146</v>
      </c>
      <c r="C434">
        <v>2015</v>
      </c>
      <c r="D434" t="s">
        <v>777</v>
      </c>
      <c r="E434" t="s">
        <v>786</v>
      </c>
      <c r="F434">
        <f>VLOOKUP(A434,Final!$A$2:$J$3387,8,FALSE)</f>
        <v>76791</v>
      </c>
      <c r="G434">
        <f>VLOOKUP(A434,Final!$A$2:$J$3387,9,FALSE)</f>
        <v>51898</v>
      </c>
      <c r="H434">
        <f>VLOOKUP(A434,Final!$A$2:$J$3387,10,FALSE)</f>
        <v>128689</v>
      </c>
      <c r="I434">
        <v>171</v>
      </c>
      <c r="J434">
        <v>171</v>
      </c>
      <c r="K434">
        <v>2749000</v>
      </c>
      <c r="L434">
        <v>2701000</v>
      </c>
      <c r="M434">
        <v>1371000</v>
      </c>
      <c r="N434">
        <v>1371000</v>
      </c>
      <c r="O434">
        <v>1133000</v>
      </c>
      <c r="P434">
        <v>119000</v>
      </c>
      <c r="Q434">
        <v>55000</v>
      </c>
      <c r="R434">
        <v>192000</v>
      </c>
      <c r="S434">
        <v>76000</v>
      </c>
      <c r="T434">
        <v>400000</v>
      </c>
      <c r="U434">
        <v>231000</v>
      </c>
      <c r="V434">
        <v>60000</v>
      </c>
      <c r="W434">
        <v>186000</v>
      </c>
    </row>
    <row r="435" spans="1:23" x14ac:dyDescent="0.2">
      <c r="A435" t="str">
        <f t="shared" si="6"/>
        <v>2016NORTH STAR SCHOOL</v>
      </c>
      <c r="B435" t="s">
        <v>146</v>
      </c>
      <c r="C435">
        <v>2016</v>
      </c>
      <c r="D435" t="s">
        <v>777</v>
      </c>
      <c r="E435" t="s">
        <v>786</v>
      </c>
      <c r="F435">
        <f>VLOOKUP(A435,Final!$A$2:$J$3387,8,FALSE)</f>
        <v>82290</v>
      </c>
      <c r="G435">
        <f>VLOOKUP(A435,Final!$A$2:$J$3387,9,FALSE)</f>
        <v>53815</v>
      </c>
      <c r="H435">
        <f>VLOOKUP(A435,Final!$A$2:$J$3387,10,FALSE)</f>
        <v>136105</v>
      </c>
      <c r="I435">
        <v>166</v>
      </c>
      <c r="J435">
        <v>166</v>
      </c>
      <c r="K435">
        <v>2887000</v>
      </c>
      <c r="L435">
        <v>2750000</v>
      </c>
      <c r="M435">
        <v>1457000</v>
      </c>
      <c r="N435">
        <v>1457000</v>
      </c>
      <c r="O435">
        <v>1093000</v>
      </c>
      <c r="P435">
        <v>119000</v>
      </c>
      <c r="Q435">
        <v>55000</v>
      </c>
      <c r="R435">
        <v>192000</v>
      </c>
      <c r="S435">
        <v>81000</v>
      </c>
      <c r="T435">
        <v>356000</v>
      </c>
      <c r="U435">
        <v>225000</v>
      </c>
      <c r="V435">
        <v>65000</v>
      </c>
      <c r="W435">
        <v>192000</v>
      </c>
    </row>
    <row r="436" spans="1:23" x14ac:dyDescent="0.2">
      <c r="A436" t="str">
        <f t="shared" si="6"/>
        <v>2017NORTH STAR SCHOOL</v>
      </c>
      <c r="B436" t="s">
        <v>146</v>
      </c>
      <c r="C436">
        <v>2017</v>
      </c>
      <c r="D436" t="s">
        <v>777</v>
      </c>
      <c r="E436" t="s">
        <v>786</v>
      </c>
      <c r="F436">
        <f>VLOOKUP(A436,Final!$A$2:$J$3387,8,FALSE)</f>
        <v>84285</v>
      </c>
      <c r="G436">
        <f>VLOOKUP(A436,Final!$A$2:$J$3387,9,FALSE)</f>
        <v>53515</v>
      </c>
      <c r="H436">
        <f>VLOOKUP(A436,Final!$A$2:$J$3387,10,FALSE)</f>
        <v>137800</v>
      </c>
      <c r="I436">
        <v>175</v>
      </c>
      <c r="J436">
        <v>175</v>
      </c>
      <c r="K436">
        <v>2943000</v>
      </c>
      <c r="L436">
        <v>2788000</v>
      </c>
      <c r="M436">
        <v>1535000</v>
      </c>
      <c r="N436">
        <v>1535000</v>
      </c>
      <c r="O436">
        <v>1039000</v>
      </c>
      <c r="P436">
        <v>1000</v>
      </c>
      <c r="Q436">
        <v>56000</v>
      </c>
      <c r="R436">
        <v>188000</v>
      </c>
      <c r="S436">
        <v>78000</v>
      </c>
      <c r="T436">
        <v>384000</v>
      </c>
      <c r="U436">
        <v>261000</v>
      </c>
      <c r="V436">
        <v>71000</v>
      </c>
      <c r="W436">
        <v>202000</v>
      </c>
    </row>
    <row r="437" spans="1:23" x14ac:dyDescent="0.2">
      <c r="A437" t="str">
        <f t="shared" si="6"/>
        <v>2018NORTH STAR SCHOOL</v>
      </c>
      <c r="B437" t="s">
        <v>146</v>
      </c>
      <c r="C437">
        <v>2018</v>
      </c>
      <c r="D437" t="s">
        <v>777</v>
      </c>
      <c r="E437" t="s">
        <v>786</v>
      </c>
      <c r="F437">
        <f>VLOOKUP(A437,Final!$A$2:$J$3387,8,FALSE)</f>
        <v>89229</v>
      </c>
      <c r="G437">
        <f>VLOOKUP(A437,Final!$A$2:$J$3387,9,FALSE)</f>
        <v>55744</v>
      </c>
      <c r="H437">
        <f>VLOOKUP(A437,Final!$A$2:$J$3387,10,FALSE)</f>
        <v>144973</v>
      </c>
      <c r="I437">
        <v>174</v>
      </c>
      <c r="J437">
        <v>174</v>
      </c>
      <c r="K437">
        <v>2916000</v>
      </c>
      <c r="L437">
        <v>2856000</v>
      </c>
      <c r="M437">
        <v>1586000</v>
      </c>
      <c r="N437">
        <v>1586000</v>
      </c>
      <c r="O437">
        <v>1063000</v>
      </c>
      <c r="P437">
        <v>0</v>
      </c>
      <c r="Q437">
        <v>62000</v>
      </c>
      <c r="R437">
        <v>202000</v>
      </c>
      <c r="S437">
        <v>77000</v>
      </c>
      <c r="T437">
        <v>398000</v>
      </c>
      <c r="U437">
        <v>249000</v>
      </c>
      <c r="V437">
        <v>75000</v>
      </c>
      <c r="W437">
        <v>189000</v>
      </c>
    </row>
    <row r="438" spans="1:23" x14ac:dyDescent="0.2">
      <c r="A438" t="str">
        <f t="shared" si="6"/>
        <v>2019NORTH STAR SCHOOL</v>
      </c>
      <c r="B438" t="s">
        <v>146</v>
      </c>
      <c r="C438">
        <v>2019</v>
      </c>
      <c r="D438" t="s">
        <v>777</v>
      </c>
      <c r="E438" t="s">
        <v>786</v>
      </c>
      <c r="F438">
        <f>VLOOKUP(A438,Final!$A$2:$J$3387,8,FALSE)</f>
        <v>85892</v>
      </c>
      <c r="G438">
        <f>VLOOKUP(A438,Final!$A$2:$J$3387,9,FALSE)</f>
        <v>52076</v>
      </c>
      <c r="H438">
        <f>VLOOKUP(A438,Final!$A$2:$J$3387,10,FALSE)</f>
        <v>137968</v>
      </c>
      <c r="I438">
        <v>179</v>
      </c>
      <c r="J438">
        <v>179</v>
      </c>
      <c r="K438">
        <v>3132000</v>
      </c>
      <c r="L438">
        <v>2897000</v>
      </c>
      <c r="M438">
        <v>1530000</v>
      </c>
      <c r="N438">
        <v>1530000</v>
      </c>
      <c r="O438">
        <v>1164000</v>
      </c>
      <c r="P438">
        <v>0</v>
      </c>
      <c r="Q438">
        <v>42000</v>
      </c>
      <c r="R438">
        <v>202000</v>
      </c>
      <c r="S438">
        <v>141000</v>
      </c>
      <c r="T438">
        <v>455000</v>
      </c>
      <c r="U438">
        <v>242000</v>
      </c>
      <c r="V438">
        <v>82000</v>
      </c>
      <c r="W438">
        <v>186000</v>
      </c>
    </row>
    <row r="439" spans="1:23" x14ac:dyDescent="0.2">
      <c r="A439" t="str">
        <f t="shared" si="6"/>
        <v>2020NORTH STAR SCHOOL</v>
      </c>
      <c r="B439" t="s">
        <v>146</v>
      </c>
      <c r="C439">
        <v>2020</v>
      </c>
      <c r="D439" t="s">
        <v>777</v>
      </c>
      <c r="E439" t="s">
        <v>786</v>
      </c>
      <c r="F439">
        <f>VLOOKUP(A439,Final!$A$2:$J$3387,8,FALSE)</f>
        <v>91355</v>
      </c>
      <c r="G439">
        <f>VLOOKUP(A439,Final!$A$2:$J$3387,9,FALSE)</f>
        <v>53939</v>
      </c>
      <c r="H439">
        <f>VLOOKUP(A439,Final!$A$2:$J$3387,10,FALSE)</f>
        <v>145294</v>
      </c>
      <c r="I439">
        <v>178</v>
      </c>
      <c r="J439">
        <v>178</v>
      </c>
      <c r="K439">
        <v>3236000</v>
      </c>
      <c r="L439">
        <v>3101000</v>
      </c>
      <c r="M439">
        <v>1669000</v>
      </c>
      <c r="N439">
        <v>1669000</v>
      </c>
      <c r="O439">
        <v>1234000</v>
      </c>
      <c r="P439">
        <v>0</v>
      </c>
      <c r="Q439">
        <v>45000</v>
      </c>
      <c r="R439">
        <v>221000</v>
      </c>
      <c r="S439">
        <v>138000</v>
      </c>
      <c r="T439">
        <v>504000</v>
      </c>
      <c r="U439">
        <v>232000</v>
      </c>
      <c r="V439">
        <v>94000</v>
      </c>
      <c r="W439">
        <v>184000</v>
      </c>
    </row>
    <row r="440" spans="1:23" x14ac:dyDescent="0.2">
      <c r="A440" t="str">
        <f t="shared" si="6"/>
        <v>2021NORTH STAR SCHOOL</v>
      </c>
      <c r="B440" t="s">
        <v>146</v>
      </c>
      <c r="C440">
        <v>2021</v>
      </c>
      <c r="D440" t="s">
        <v>777</v>
      </c>
      <c r="E440" t="s">
        <v>786</v>
      </c>
      <c r="F440">
        <f>VLOOKUP(A440,Final!$A$2:$J$3387,8,FALSE)</f>
        <v>97019</v>
      </c>
      <c r="G440">
        <f>VLOOKUP(A440,Final!$A$2:$J$3387,9,FALSE)</f>
        <v>55311</v>
      </c>
      <c r="H440">
        <f>VLOOKUP(A440,Final!$A$2:$J$3387,10,FALSE)</f>
        <v>152330</v>
      </c>
      <c r="I440">
        <v>176</v>
      </c>
      <c r="J440">
        <v>176</v>
      </c>
      <c r="K440">
        <v>3322000</v>
      </c>
      <c r="L440">
        <v>3109000</v>
      </c>
      <c r="M440">
        <v>1615000</v>
      </c>
      <c r="N440">
        <v>1615000</v>
      </c>
      <c r="O440">
        <v>1275000</v>
      </c>
      <c r="P440">
        <v>0</v>
      </c>
      <c r="Q440">
        <v>60000</v>
      </c>
      <c r="R440">
        <v>221000</v>
      </c>
      <c r="S440">
        <v>180000</v>
      </c>
      <c r="T440">
        <v>492000</v>
      </c>
      <c r="U440">
        <v>202000</v>
      </c>
      <c r="V440">
        <v>120000</v>
      </c>
      <c r="W440">
        <v>207000</v>
      </c>
    </row>
    <row r="441" spans="1:23" x14ac:dyDescent="0.2">
      <c r="A441" t="str">
        <f t="shared" si="6"/>
        <v>2022NORTH STAR SCHOOL</v>
      </c>
      <c r="B441" t="s">
        <v>146</v>
      </c>
      <c r="C441">
        <v>2022</v>
      </c>
      <c r="D441" t="s">
        <v>777</v>
      </c>
      <c r="E441" t="s">
        <v>786</v>
      </c>
      <c r="F441">
        <f>VLOOKUP(A441,Final!$A$2:$J$3387,8,FALSE)</f>
        <v>97918</v>
      </c>
      <c r="G441">
        <f>VLOOKUP(A441,Final!$A$2:$J$3387,9,FALSE)</f>
        <v>53968</v>
      </c>
      <c r="H441">
        <f>VLOOKUP(A441,Final!$A$2:$J$3387,10,FALSE)</f>
        <v>151886</v>
      </c>
      <c r="I441">
        <v>171</v>
      </c>
      <c r="J441">
        <v>171</v>
      </c>
      <c r="K441">
        <v>3796000</v>
      </c>
      <c r="L441">
        <v>3265000</v>
      </c>
      <c r="M441">
        <v>1699000</v>
      </c>
      <c r="N441">
        <v>1699000</v>
      </c>
      <c r="O441">
        <v>1322000</v>
      </c>
      <c r="P441">
        <v>0</v>
      </c>
      <c r="Q441">
        <v>66000</v>
      </c>
      <c r="R441">
        <v>220000</v>
      </c>
      <c r="S441">
        <v>217000</v>
      </c>
      <c r="T441">
        <v>479000</v>
      </c>
      <c r="U441">
        <v>250000</v>
      </c>
      <c r="V441">
        <v>90000</v>
      </c>
      <c r="W441">
        <v>228000</v>
      </c>
    </row>
    <row r="442" spans="1:23" x14ac:dyDescent="0.2">
      <c r="A442" t="str">
        <f t="shared" si="6"/>
        <v>2015NOXON PUBLIC SCHOOLS</v>
      </c>
      <c r="B442" t="s">
        <v>283</v>
      </c>
      <c r="C442">
        <v>2015</v>
      </c>
      <c r="D442" t="s">
        <v>777</v>
      </c>
      <c r="E442" t="s">
        <v>786</v>
      </c>
      <c r="F442">
        <f>VLOOKUP(A442,Final!$A$2:$J$3387,8,FALSE)</f>
        <v>96574</v>
      </c>
      <c r="G442">
        <f>VLOOKUP(A442,Final!$A$2:$J$3387,9,FALSE)</f>
        <v>65140</v>
      </c>
      <c r="H442">
        <f>VLOOKUP(A442,Final!$A$2:$J$3387,10,FALSE)</f>
        <v>161714</v>
      </c>
      <c r="I442">
        <v>170</v>
      </c>
      <c r="J442">
        <v>170</v>
      </c>
      <c r="K442">
        <v>3058000</v>
      </c>
      <c r="L442">
        <v>2703000</v>
      </c>
      <c r="M442">
        <v>1387000</v>
      </c>
      <c r="N442">
        <v>1387000</v>
      </c>
      <c r="O442">
        <v>1162000</v>
      </c>
      <c r="P442">
        <v>90000</v>
      </c>
      <c r="Q442">
        <v>23000</v>
      </c>
      <c r="R442">
        <v>205000</v>
      </c>
      <c r="S442">
        <v>39000</v>
      </c>
      <c r="T442">
        <v>256000</v>
      </c>
      <c r="U442">
        <v>361000</v>
      </c>
      <c r="V442">
        <v>188000</v>
      </c>
      <c r="W442">
        <v>136000</v>
      </c>
    </row>
    <row r="443" spans="1:23" x14ac:dyDescent="0.2">
      <c r="A443" t="str">
        <f t="shared" si="6"/>
        <v>2016NOXON PUBLIC SCHOOLS</v>
      </c>
      <c r="B443" t="s">
        <v>283</v>
      </c>
      <c r="C443">
        <v>2016</v>
      </c>
      <c r="D443" t="s">
        <v>777</v>
      </c>
      <c r="E443" t="s">
        <v>786</v>
      </c>
      <c r="F443">
        <f>VLOOKUP(A443,Final!$A$2:$J$3387,8,FALSE)</f>
        <v>98841</v>
      </c>
      <c r="G443">
        <f>VLOOKUP(A443,Final!$A$2:$J$3387,9,FALSE)</f>
        <v>64597</v>
      </c>
      <c r="H443">
        <f>VLOOKUP(A443,Final!$A$2:$J$3387,10,FALSE)</f>
        <v>163438</v>
      </c>
      <c r="I443">
        <v>167</v>
      </c>
      <c r="J443">
        <v>167</v>
      </c>
      <c r="K443">
        <v>2991000</v>
      </c>
      <c r="L443">
        <v>2735000</v>
      </c>
      <c r="M443">
        <v>1357000</v>
      </c>
      <c r="N443">
        <v>1357000</v>
      </c>
      <c r="O443">
        <v>1200000</v>
      </c>
      <c r="P443">
        <v>65000</v>
      </c>
      <c r="Q443">
        <v>23000</v>
      </c>
      <c r="R443">
        <v>221000</v>
      </c>
      <c r="S443">
        <v>39000</v>
      </c>
      <c r="T443">
        <v>298000</v>
      </c>
      <c r="U443">
        <v>349000</v>
      </c>
      <c r="V443">
        <v>205000</v>
      </c>
      <c r="W443">
        <v>155000</v>
      </c>
    </row>
    <row r="444" spans="1:23" x14ac:dyDescent="0.2">
      <c r="A444" t="str">
        <f t="shared" si="6"/>
        <v>2017NOXON PUBLIC SCHOOLS</v>
      </c>
      <c r="B444" t="s">
        <v>283</v>
      </c>
      <c r="C444">
        <v>2017</v>
      </c>
      <c r="D444" t="s">
        <v>777</v>
      </c>
      <c r="E444" t="s">
        <v>786</v>
      </c>
      <c r="F444">
        <f>VLOOKUP(A444,Final!$A$2:$J$3387,8,FALSE)</f>
        <v>104808</v>
      </c>
      <c r="G444">
        <f>VLOOKUP(A444,Final!$A$2:$J$3387,9,FALSE)</f>
        <v>66542</v>
      </c>
      <c r="H444">
        <f>VLOOKUP(A444,Final!$A$2:$J$3387,10,FALSE)</f>
        <v>171350</v>
      </c>
      <c r="I444">
        <v>178</v>
      </c>
      <c r="J444">
        <v>178</v>
      </c>
      <c r="K444">
        <v>3446000</v>
      </c>
      <c r="L444">
        <v>3001000</v>
      </c>
      <c r="M444">
        <v>1585000</v>
      </c>
      <c r="N444">
        <v>1585000</v>
      </c>
      <c r="O444">
        <v>1224000</v>
      </c>
      <c r="P444">
        <v>45000</v>
      </c>
      <c r="Q444">
        <v>9000</v>
      </c>
      <c r="R444">
        <v>209000</v>
      </c>
      <c r="S444">
        <v>41000</v>
      </c>
      <c r="T444">
        <v>389000</v>
      </c>
      <c r="U444">
        <v>361000</v>
      </c>
      <c r="V444">
        <v>170000</v>
      </c>
      <c r="W444">
        <v>171000</v>
      </c>
    </row>
    <row r="445" spans="1:23" x14ac:dyDescent="0.2">
      <c r="A445" t="str">
        <f t="shared" si="6"/>
        <v>2018NOXON PUBLIC SCHOOLS</v>
      </c>
      <c r="B445" t="s">
        <v>283</v>
      </c>
      <c r="C445">
        <v>2018</v>
      </c>
      <c r="D445" t="s">
        <v>777</v>
      </c>
      <c r="E445" t="s">
        <v>786</v>
      </c>
      <c r="F445">
        <f>VLOOKUP(A445,Final!$A$2:$J$3387,8,FALSE)</f>
        <v>108219</v>
      </c>
      <c r="G445">
        <f>VLOOKUP(A445,Final!$A$2:$J$3387,9,FALSE)</f>
        <v>67537</v>
      </c>
      <c r="H445">
        <f>VLOOKUP(A445,Final!$A$2:$J$3387,10,FALSE)</f>
        <v>175756</v>
      </c>
      <c r="I445">
        <v>192</v>
      </c>
      <c r="J445">
        <v>192</v>
      </c>
      <c r="K445">
        <v>3289000</v>
      </c>
      <c r="L445">
        <v>3045000</v>
      </c>
      <c r="M445">
        <v>1606000</v>
      </c>
      <c r="N445">
        <v>1606000</v>
      </c>
      <c r="O445">
        <v>1225000</v>
      </c>
      <c r="P445">
        <v>47000</v>
      </c>
      <c r="Q445">
        <v>1000</v>
      </c>
      <c r="R445">
        <v>187000</v>
      </c>
      <c r="S445">
        <v>40000</v>
      </c>
      <c r="T445">
        <v>440000</v>
      </c>
      <c r="U445">
        <v>360000</v>
      </c>
      <c r="V445">
        <v>150000</v>
      </c>
      <c r="W445">
        <v>201000</v>
      </c>
    </row>
    <row r="446" spans="1:23" x14ac:dyDescent="0.2">
      <c r="A446" t="str">
        <f t="shared" si="6"/>
        <v>2019NOXON PUBLIC SCHOOLS</v>
      </c>
      <c r="B446" t="s">
        <v>283</v>
      </c>
      <c r="C446">
        <v>2019</v>
      </c>
      <c r="D446" t="s">
        <v>777</v>
      </c>
      <c r="E446" t="s">
        <v>786</v>
      </c>
      <c r="F446">
        <f>VLOOKUP(A446,Final!$A$2:$J$3387,8,FALSE)</f>
        <v>116197</v>
      </c>
      <c r="G446">
        <f>VLOOKUP(A446,Final!$A$2:$J$3387,9,FALSE)</f>
        <v>70422</v>
      </c>
      <c r="H446">
        <f>VLOOKUP(A446,Final!$A$2:$J$3387,10,FALSE)</f>
        <v>186619</v>
      </c>
      <c r="I446">
        <v>192</v>
      </c>
      <c r="J446">
        <v>192</v>
      </c>
      <c r="K446">
        <v>3366000</v>
      </c>
      <c r="L446">
        <v>3095000</v>
      </c>
      <c r="M446">
        <v>1620000</v>
      </c>
      <c r="N446">
        <v>1620000</v>
      </c>
      <c r="O446">
        <v>1264000</v>
      </c>
      <c r="P446">
        <v>50000</v>
      </c>
      <c r="Q446">
        <v>8000</v>
      </c>
      <c r="R446">
        <v>270000</v>
      </c>
      <c r="S446">
        <v>2000</v>
      </c>
      <c r="T446">
        <v>334000</v>
      </c>
      <c r="U446">
        <v>363000</v>
      </c>
      <c r="V446">
        <v>237000</v>
      </c>
      <c r="W446">
        <v>211000</v>
      </c>
    </row>
    <row r="447" spans="1:23" x14ac:dyDescent="0.2">
      <c r="A447" t="str">
        <f t="shared" si="6"/>
        <v>2020NOXON PUBLIC SCHOOLS</v>
      </c>
      <c r="B447" t="s">
        <v>283</v>
      </c>
      <c r="C447">
        <v>2020</v>
      </c>
      <c r="D447" t="s">
        <v>777</v>
      </c>
      <c r="E447" t="s">
        <v>786</v>
      </c>
      <c r="F447">
        <f>VLOOKUP(A447,Final!$A$2:$J$3387,8,FALSE)</f>
        <v>99063</v>
      </c>
      <c r="G447">
        <f>VLOOKUP(A447,Final!$A$2:$J$3387,9,FALSE)</f>
        <v>58498</v>
      </c>
      <c r="H447">
        <f>VLOOKUP(A447,Final!$A$2:$J$3387,10,FALSE)</f>
        <v>157561</v>
      </c>
      <c r="I447">
        <v>204</v>
      </c>
      <c r="J447">
        <v>204</v>
      </c>
      <c r="K447">
        <v>3287000</v>
      </c>
      <c r="L447">
        <v>3034000</v>
      </c>
      <c r="M447">
        <v>1623000</v>
      </c>
      <c r="N447">
        <v>1623000</v>
      </c>
      <c r="O447">
        <v>1160000</v>
      </c>
      <c r="P447">
        <v>60000</v>
      </c>
      <c r="Q447">
        <v>0</v>
      </c>
      <c r="R447">
        <v>185000</v>
      </c>
      <c r="S447">
        <v>79000</v>
      </c>
      <c r="T447">
        <v>316000</v>
      </c>
      <c r="U447">
        <v>359000</v>
      </c>
      <c r="V447">
        <v>161000</v>
      </c>
      <c r="W447">
        <v>226000</v>
      </c>
    </row>
    <row r="448" spans="1:23" x14ac:dyDescent="0.2">
      <c r="A448" t="str">
        <f t="shared" si="6"/>
        <v>2021NOXON PUBLIC SCHOOLS</v>
      </c>
      <c r="B448" t="s">
        <v>283</v>
      </c>
      <c r="C448">
        <v>2021</v>
      </c>
      <c r="D448" t="s">
        <v>777</v>
      </c>
      <c r="E448" t="s">
        <v>786</v>
      </c>
      <c r="F448">
        <f>VLOOKUP(A448,Final!$A$2:$J$3387,8,FALSE)</f>
        <v>102629</v>
      </c>
      <c r="G448">
        <f>VLOOKUP(A448,Final!$A$2:$J$3387,9,FALSE)</f>
        <v>58512</v>
      </c>
      <c r="H448">
        <f>VLOOKUP(A448,Final!$A$2:$J$3387,10,FALSE)</f>
        <v>161141</v>
      </c>
      <c r="I448">
        <v>160</v>
      </c>
      <c r="J448">
        <v>160</v>
      </c>
      <c r="K448">
        <v>3620000</v>
      </c>
      <c r="L448">
        <v>3283000</v>
      </c>
      <c r="M448">
        <v>1746000</v>
      </c>
      <c r="N448">
        <v>1746000</v>
      </c>
      <c r="O448">
        <v>1291000</v>
      </c>
      <c r="P448">
        <v>25000</v>
      </c>
      <c r="Q448">
        <v>7000</v>
      </c>
      <c r="R448">
        <v>223000</v>
      </c>
      <c r="S448">
        <v>112000</v>
      </c>
      <c r="T448">
        <v>377000</v>
      </c>
      <c r="U448">
        <v>413000</v>
      </c>
      <c r="V448">
        <v>134000</v>
      </c>
      <c r="W448">
        <v>246000</v>
      </c>
    </row>
    <row r="449" spans="1:23" x14ac:dyDescent="0.2">
      <c r="A449" t="str">
        <f t="shared" si="6"/>
        <v>2022NOXON PUBLIC SCHOOLS</v>
      </c>
      <c r="B449" t="s">
        <v>283</v>
      </c>
      <c r="C449">
        <v>2022</v>
      </c>
      <c r="D449" t="s">
        <v>777</v>
      </c>
      <c r="E449" t="s">
        <v>786</v>
      </c>
      <c r="F449">
        <f>VLOOKUP(A449,Final!$A$2:$J$3387,8,FALSE)</f>
        <v>119922</v>
      </c>
      <c r="G449">
        <f>VLOOKUP(A449,Final!$A$2:$J$3387,9,FALSE)</f>
        <v>66124</v>
      </c>
      <c r="H449">
        <f>VLOOKUP(A449,Final!$A$2:$J$3387,10,FALSE)</f>
        <v>186046</v>
      </c>
      <c r="I449">
        <v>175</v>
      </c>
      <c r="J449">
        <v>175</v>
      </c>
      <c r="K449">
        <v>3891000</v>
      </c>
      <c r="L449">
        <v>3535000</v>
      </c>
      <c r="M449">
        <v>1897000</v>
      </c>
      <c r="N449">
        <v>1897000</v>
      </c>
      <c r="O449">
        <v>1355000</v>
      </c>
      <c r="P449">
        <v>166000</v>
      </c>
      <c r="Q449">
        <v>8000</v>
      </c>
      <c r="R449">
        <v>205000</v>
      </c>
      <c r="S449">
        <v>56000</v>
      </c>
      <c r="T449">
        <v>331000</v>
      </c>
      <c r="U449">
        <v>446000</v>
      </c>
      <c r="V449">
        <v>143000</v>
      </c>
      <c r="W449">
        <v>271000</v>
      </c>
    </row>
    <row r="450" spans="1:23" x14ac:dyDescent="0.2">
      <c r="A450" t="str">
        <f t="shared" si="6"/>
        <v>2015PARK CITY PUBLIC SCHOOLS</v>
      </c>
      <c r="B450" t="s">
        <v>293</v>
      </c>
      <c r="C450">
        <v>2015</v>
      </c>
      <c r="D450" t="s">
        <v>777</v>
      </c>
      <c r="E450" t="s">
        <v>786</v>
      </c>
      <c r="F450">
        <f>VLOOKUP(A450,Final!$A$2:$J$3387,8,FALSE)</f>
        <v>122063</v>
      </c>
      <c r="G450">
        <f>VLOOKUP(A450,Final!$A$2:$J$3387,9,FALSE)</f>
        <v>82202</v>
      </c>
      <c r="H450">
        <f>VLOOKUP(A450,Final!$A$2:$J$3387,10,FALSE)</f>
        <v>204265</v>
      </c>
      <c r="I450">
        <v>335</v>
      </c>
      <c r="J450">
        <v>335</v>
      </c>
      <c r="K450">
        <v>3481000</v>
      </c>
      <c r="L450">
        <v>3382000</v>
      </c>
      <c r="M450">
        <v>2099000</v>
      </c>
      <c r="N450">
        <v>2099000</v>
      </c>
      <c r="O450">
        <v>1122000</v>
      </c>
      <c r="P450">
        <v>65000</v>
      </c>
      <c r="Q450">
        <v>34000</v>
      </c>
      <c r="R450">
        <v>67000</v>
      </c>
      <c r="S450">
        <v>134000</v>
      </c>
      <c r="T450">
        <v>332000</v>
      </c>
      <c r="U450">
        <v>371000</v>
      </c>
      <c r="V450">
        <v>119000</v>
      </c>
      <c r="W450">
        <v>161000</v>
      </c>
    </row>
    <row r="451" spans="1:23" x14ac:dyDescent="0.2">
      <c r="A451" t="str">
        <f t="shared" ref="A451:A514" si="7">C451&amp;B451</f>
        <v>2016PARK CITY PUBLIC SCHOOLS</v>
      </c>
      <c r="B451" t="s">
        <v>293</v>
      </c>
      <c r="C451">
        <v>2016</v>
      </c>
      <c r="D451" t="s">
        <v>777</v>
      </c>
      <c r="E451" t="s">
        <v>786</v>
      </c>
      <c r="F451">
        <f>VLOOKUP(A451,Final!$A$2:$J$3387,8,FALSE)</f>
        <v>131737</v>
      </c>
      <c r="G451">
        <f>VLOOKUP(A451,Final!$A$2:$J$3387,9,FALSE)</f>
        <v>86027</v>
      </c>
      <c r="H451">
        <f>VLOOKUP(A451,Final!$A$2:$J$3387,10,FALSE)</f>
        <v>217764</v>
      </c>
      <c r="I451">
        <v>330</v>
      </c>
      <c r="J451">
        <v>330</v>
      </c>
      <c r="K451">
        <v>3563000</v>
      </c>
      <c r="L451">
        <v>3352000</v>
      </c>
      <c r="M451">
        <v>2092000</v>
      </c>
      <c r="N451">
        <v>2092000</v>
      </c>
      <c r="O451">
        <v>1112000</v>
      </c>
      <c r="P451">
        <v>58000</v>
      </c>
      <c r="Q451">
        <v>28000</v>
      </c>
      <c r="R451">
        <v>67000</v>
      </c>
      <c r="S451">
        <v>141000</v>
      </c>
      <c r="T451">
        <v>350000</v>
      </c>
      <c r="U451">
        <v>347000</v>
      </c>
      <c r="V451">
        <v>121000</v>
      </c>
      <c r="W451">
        <v>148000</v>
      </c>
    </row>
    <row r="452" spans="1:23" x14ac:dyDescent="0.2">
      <c r="A452" t="str">
        <f t="shared" si="7"/>
        <v>2017PARK CITY PUBLIC SCHOOLS</v>
      </c>
      <c r="B452" t="s">
        <v>293</v>
      </c>
      <c r="C452">
        <v>2017</v>
      </c>
      <c r="D452" t="s">
        <v>777</v>
      </c>
      <c r="E452" t="s">
        <v>786</v>
      </c>
      <c r="F452">
        <f>VLOOKUP(A452,Final!$A$2:$J$3387,8,FALSE)</f>
        <v>127022</v>
      </c>
      <c r="G452">
        <f>VLOOKUP(A452,Final!$A$2:$J$3387,9,FALSE)</f>
        <v>80642</v>
      </c>
      <c r="H452">
        <f>VLOOKUP(A452,Final!$A$2:$J$3387,10,FALSE)</f>
        <v>207664</v>
      </c>
      <c r="I452">
        <v>320</v>
      </c>
      <c r="J452">
        <v>320</v>
      </c>
      <c r="K452">
        <v>3320000</v>
      </c>
      <c r="L452">
        <v>3238000</v>
      </c>
      <c r="M452">
        <v>1914000</v>
      </c>
      <c r="N452">
        <v>1914000</v>
      </c>
      <c r="O452">
        <v>1186000</v>
      </c>
      <c r="P452">
        <v>61000</v>
      </c>
      <c r="Q452">
        <v>64000</v>
      </c>
      <c r="R452">
        <v>72000</v>
      </c>
      <c r="S452">
        <v>110000</v>
      </c>
      <c r="T452">
        <v>382000</v>
      </c>
      <c r="U452">
        <v>374000</v>
      </c>
      <c r="V452">
        <v>123000</v>
      </c>
      <c r="W452">
        <v>138000</v>
      </c>
    </row>
    <row r="453" spans="1:23" x14ac:dyDescent="0.2">
      <c r="A453" t="str">
        <f t="shared" si="7"/>
        <v>2018PARK CITY PUBLIC SCHOOLS</v>
      </c>
      <c r="B453" t="s">
        <v>293</v>
      </c>
      <c r="C453">
        <v>2018</v>
      </c>
      <c r="D453" t="s">
        <v>777</v>
      </c>
      <c r="E453" t="s">
        <v>786</v>
      </c>
      <c r="F453">
        <f>VLOOKUP(A453,Final!$A$2:$J$3387,8,FALSE)</f>
        <v>128715</v>
      </c>
      <c r="G453">
        <f>VLOOKUP(A453,Final!$A$2:$J$3387,9,FALSE)</f>
        <v>80265</v>
      </c>
      <c r="H453">
        <f>VLOOKUP(A453,Final!$A$2:$J$3387,10,FALSE)</f>
        <v>208980</v>
      </c>
      <c r="I453">
        <v>306</v>
      </c>
      <c r="J453">
        <v>306</v>
      </c>
      <c r="K453">
        <v>3609000</v>
      </c>
      <c r="L453">
        <v>3392000</v>
      </c>
      <c r="M453">
        <v>2131000</v>
      </c>
      <c r="N453">
        <v>2131000</v>
      </c>
      <c r="O453">
        <v>1100000</v>
      </c>
      <c r="P453">
        <v>62000</v>
      </c>
      <c r="Q453">
        <v>63000</v>
      </c>
      <c r="R453">
        <v>69000</v>
      </c>
      <c r="S453">
        <v>80000</v>
      </c>
      <c r="T453">
        <v>302000</v>
      </c>
      <c r="U453">
        <v>389000</v>
      </c>
      <c r="V453">
        <v>135000</v>
      </c>
      <c r="W453">
        <v>161000</v>
      </c>
    </row>
    <row r="454" spans="1:23" x14ac:dyDescent="0.2">
      <c r="A454" t="str">
        <f t="shared" si="7"/>
        <v>2019PARK CITY PUBLIC SCHOOLS</v>
      </c>
      <c r="B454" t="s">
        <v>293</v>
      </c>
      <c r="C454">
        <v>2019</v>
      </c>
      <c r="D454" t="s">
        <v>777</v>
      </c>
      <c r="E454" t="s">
        <v>786</v>
      </c>
      <c r="F454">
        <f>VLOOKUP(A454,Final!$A$2:$J$3387,8,FALSE)</f>
        <v>126816</v>
      </c>
      <c r="G454">
        <f>VLOOKUP(A454,Final!$A$2:$J$3387,9,FALSE)</f>
        <v>76851</v>
      </c>
      <c r="H454">
        <f>VLOOKUP(A454,Final!$A$2:$J$3387,10,FALSE)</f>
        <v>203667</v>
      </c>
      <c r="I454">
        <v>315</v>
      </c>
      <c r="J454">
        <v>315</v>
      </c>
      <c r="K454">
        <v>3476000</v>
      </c>
      <c r="L454">
        <v>3217000</v>
      </c>
      <c r="M454">
        <v>1853000</v>
      </c>
      <c r="N454">
        <v>1853000</v>
      </c>
      <c r="O454">
        <v>1215000</v>
      </c>
      <c r="P454">
        <v>72000</v>
      </c>
      <c r="Q454">
        <v>75000</v>
      </c>
      <c r="R454">
        <v>67000</v>
      </c>
      <c r="S454">
        <v>163000</v>
      </c>
      <c r="T454">
        <v>315000</v>
      </c>
      <c r="U454">
        <v>383000</v>
      </c>
      <c r="V454">
        <v>140000</v>
      </c>
      <c r="W454">
        <v>149000</v>
      </c>
    </row>
    <row r="455" spans="1:23" x14ac:dyDescent="0.2">
      <c r="A455" t="str">
        <f t="shared" si="7"/>
        <v>2020PARK CITY PUBLIC SCHOOLS</v>
      </c>
      <c r="B455" t="s">
        <v>293</v>
      </c>
      <c r="C455">
        <v>2020</v>
      </c>
      <c r="D455" t="s">
        <v>777</v>
      </c>
      <c r="E455" t="s">
        <v>786</v>
      </c>
      <c r="F455">
        <f>VLOOKUP(A455,Final!$A$2:$J$3387,8,FALSE)</f>
        <v>131038</v>
      </c>
      <c r="G455">
        <f>VLOOKUP(A455,Final!$A$2:$J$3387,9,FALSE)</f>
        <v>77408</v>
      </c>
      <c r="H455">
        <f>VLOOKUP(A455,Final!$A$2:$J$3387,10,FALSE)</f>
        <v>208446</v>
      </c>
      <c r="I455">
        <v>308</v>
      </c>
      <c r="J455">
        <v>308</v>
      </c>
      <c r="K455">
        <v>3359000</v>
      </c>
      <c r="L455">
        <v>3294000</v>
      </c>
      <c r="M455">
        <v>1981000</v>
      </c>
      <c r="N455">
        <v>1981000</v>
      </c>
      <c r="O455">
        <v>1165000</v>
      </c>
      <c r="P455">
        <v>98000</v>
      </c>
      <c r="Q455">
        <v>60000</v>
      </c>
      <c r="R455">
        <v>70000</v>
      </c>
      <c r="S455">
        <v>84000</v>
      </c>
      <c r="T455">
        <v>347000</v>
      </c>
      <c r="U455">
        <v>355000</v>
      </c>
      <c r="V455">
        <v>151000</v>
      </c>
      <c r="W455">
        <v>148000</v>
      </c>
    </row>
    <row r="456" spans="1:23" x14ac:dyDescent="0.2">
      <c r="A456" t="str">
        <f t="shared" si="7"/>
        <v>2021PARK CITY PUBLIC SCHOOLS</v>
      </c>
      <c r="B456" t="s">
        <v>293</v>
      </c>
      <c r="C456">
        <v>2021</v>
      </c>
      <c r="D456" t="s">
        <v>777</v>
      </c>
      <c r="E456" t="s">
        <v>786</v>
      </c>
      <c r="F456">
        <f>VLOOKUP(A456,Final!$A$2:$J$3387,8,FALSE)</f>
        <v>140379</v>
      </c>
      <c r="G456">
        <f>VLOOKUP(A456,Final!$A$2:$J$3387,9,FALSE)</f>
        <v>80054</v>
      </c>
      <c r="H456">
        <f>VLOOKUP(A456,Final!$A$2:$J$3387,10,FALSE)</f>
        <v>220433</v>
      </c>
      <c r="I456">
        <v>309</v>
      </c>
      <c r="J456">
        <v>309</v>
      </c>
      <c r="K456">
        <v>4289000</v>
      </c>
      <c r="L456">
        <v>3827000</v>
      </c>
      <c r="M456">
        <v>2331000</v>
      </c>
      <c r="N456">
        <v>2331000</v>
      </c>
      <c r="O456">
        <v>1283000</v>
      </c>
      <c r="P456">
        <v>59000</v>
      </c>
      <c r="Q456">
        <v>70000</v>
      </c>
      <c r="R456">
        <v>113000</v>
      </c>
      <c r="S456">
        <v>94000</v>
      </c>
      <c r="T456">
        <v>439000</v>
      </c>
      <c r="U456">
        <v>368000</v>
      </c>
      <c r="V456">
        <v>140000</v>
      </c>
      <c r="W456">
        <v>213000</v>
      </c>
    </row>
    <row r="457" spans="1:23" x14ac:dyDescent="0.2">
      <c r="A457" t="str">
        <f t="shared" si="7"/>
        <v>2022PARK CITY PUBLIC SCHOOLS</v>
      </c>
      <c r="B457" t="s">
        <v>293</v>
      </c>
      <c r="C457">
        <v>2022</v>
      </c>
      <c r="D457" t="s">
        <v>777</v>
      </c>
      <c r="E457" t="s">
        <v>786</v>
      </c>
      <c r="F457">
        <f>VLOOKUP(A457,Final!$A$2:$J$3387,8,FALSE)</f>
        <v>137386</v>
      </c>
      <c r="G457">
        <f>VLOOKUP(A457,Final!$A$2:$J$3387,9,FALSE)</f>
        <v>75772</v>
      </c>
      <c r="H457">
        <f>VLOOKUP(A457,Final!$A$2:$J$3387,10,FALSE)</f>
        <v>213158</v>
      </c>
      <c r="I457">
        <v>309</v>
      </c>
      <c r="J457">
        <v>309</v>
      </c>
      <c r="K457">
        <v>4467000</v>
      </c>
      <c r="L457">
        <v>4126000</v>
      </c>
      <c r="M457">
        <v>2482000</v>
      </c>
      <c r="N457">
        <v>2482000</v>
      </c>
      <c r="O457">
        <v>1426000</v>
      </c>
      <c r="P457">
        <v>91000</v>
      </c>
      <c r="Q457">
        <v>76000</v>
      </c>
      <c r="R457">
        <v>199000</v>
      </c>
      <c r="S457">
        <v>89000</v>
      </c>
      <c r="T457">
        <v>516000</v>
      </c>
      <c r="U457">
        <v>303000</v>
      </c>
      <c r="V457">
        <v>152000</v>
      </c>
      <c r="W457">
        <v>218000</v>
      </c>
    </row>
    <row r="458" spans="1:23" x14ac:dyDescent="0.2">
      <c r="A458" t="str">
        <f t="shared" si="7"/>
        <v>2015PLAINS PUBLIC SCHOOLS</v>
      </c>
      <c r="B458" t="s">
        <v>279</v>
      </c>
      <c r="C458">
        <v>2015</v>
      </c>
      <c r="D458" t="s">
        <v>777</v>
      </c>
      <c r="E458" t="s">
        <v>786</v>
      </c>
      <c r="F458">
        <f>VLOOKUP(A458,Final!$A$2:$J$3387,8,FALSE)</f>
        <v>169366</v>
      </c>
      <c r="G458">
        <f>VLOOKUP(A458,Final!$A$2:$J$3387,9,FALSE)</f>
        <v>113865</v>
      </c>
      <c r="H458">
        <f>VLOOKUP(A458,Final!$A$2:$J$3387,10,FALSE)</f>
        <v>283231</v>
      </c>
      <c r="I458">
        <v>459</v>
      </c>
      <c r="J458">
        <v>459</v>
      </c>
      <c r="K458">
        <v>5744000</v>
      </c>
      <c r="L458">
        <v>4804000</v>
      </c>
      <c r="M458">
        <v>2925000</v>
      </c>
      <c r="N458">
        <v>2925000</v>
      </c>
      <c r="O458">
        <v>1647000</v>
      </c>
      <c r="P458">
        <v>273000</v>
      </c>
      <c r="Q458">
        <v>91000</v>
      </c>
      <c r="R458">
        <v>135000</v>
      </c>
      <c r="S458">
        <v>243000</v>
      </c>
      <c r="T458">
        <v>450000</v>
      </c>
      <c r="U458">
        <v>278000</v>
      </c>
      <c r="V458">
        <v>177000</v>
      </c>
      <c r="W458">
        <v>232000</v>
      </c>
    </row>
    <row r="459" spans="1:23" x14ac:dyDescent="0.2">
      <c r="A459" t="str">
        <f t="shared" si="7"/>
        <v>2016PLAINS PUBLIC SCHOOLS</v>
      </c>
      <c r="B459" t="s">
        <v>279</v>
      </c>
      <c r="C459">
        <v>2016</v>
      </c>
      <c r="D459" t="s">
        <v>777</v>
      </c>
      <c r="E459" t="s">
        <v>786</v>
      </c>
      <c r="F459">
        <f>VLOOKUP(A459,Final!$A$2:$J$3387,8,FALSE)</f>
        <v>170865</v>
      </c>
      <c r="G459">
        <f>VLOOKUP(A459,Final!$A$2:$J$3387,9,FALSE)</f>
        <v>111516</v>
      </c>
      <c r="H459">
        <f>VLOOKUP(A459,Final!$A$2:$J$3387,10,FALSE)</f>
        <v>282381</v>
      </c>
      <c r="I459">
        <v>445</v>
      </c>
      <c r="J459">
        <v>445</v>
      </c>
      <c r="K459">
        <v>5174000</v>
      </c>
      <c r="L459">
        <v>4780000</v>
      </c>
      <c r="M459">
        <v>2934000</v>
      </c>
      <c r="N459">
        <v>2934000</v>
      </c>
      <c r="O459">
        <v>1624000</v>
      </c>
      <c r="P459">
        <v>269000</v>
      </c>
      <c r="Q459">
        <v>94000</v>
      </c>
      <c r="R459">
        <v>161000</v>
      </c>
      <c r="S459">
        <v>193000</v>
      </c>
      <c r="T459">
        <v>455000</v>
      </c>
      <c r="U459">
        <v>284000</v>
      </c>
      <c r="V459">
        <v>168000</v>
      </c>
      <c r="W459">
        <v>222000</v>
      </c>
    </row>
    <row r="460" spans="1:23" x14ac:dyDescent="0.2">
      <c r="A460" t="str">
        <f t="shared" si="7"/>
        <v>2017PLAINS PUBLIC SCHOOLS</v>
      </c>
      <c r="B460" t="s">
        <v>279</v>
      </c>
      <c r="C460">
        <v>2017</v>
      </c>
      <c r="D460" t="s">
        <v>777</v>
      </c>
      <c r="E460" t="s">
        <v>786</v>
      </c>
      <c r="F460">
        <f>VLOOKUP(A460,Final!$A$2:$J$3387,8,FALSE)</f>
        <v>181933</v>
      </c>
      <c r="G460">
        <f>VLOOKUP(A460,Final!$A$2:$J$3387,9,FALSE)</f>
        <v>115497</v>
      </c>
      <c r="H460">
        <f>VLOOKUP(A460,Final!$A$2:$J$3387,10,FALSE)</f>
        <v>297430</v>
      </c>
      <c r="I460">
        <v>425</v>
      </c>
      <c r="J460">
        <v>425</v>
      </c>
      <c r="K460">
        <v>5017000</v>
      </c>
      <c r="L460">
        <v>4933000</v>
      </c>
      <c r="M460">
        <v>2939000</v>
      </c>
      <c r="N460">
        <v>2939000</v>
      </c>
      <c r="O460">
        <v>1744000</v>
      </c>
      <c r="P460">
        <v>270000</v>
      </c>
      <c r="Q460">
        <v>76000</v>
      </c>
      <c r="R460">
        <v>166000</v>
      </c>
      <c r="S460">
        <v>214000</v>
      </c>
      <c r="T460">
        <v>564000</v>
      </c>
      <c r="U460">
        <v>295000</v>
      </c>
      <c r="V460">
        <v>159000</v>
      </c>
      <c r="W460">
        <v>250000</v>
      </c>
    </row>
    <row r="461" spans="1:23" x14ac:dyDescent="0.2">
      <c r="A461" t="str">
        <f t="shared" si="7"/>
        <v>2018PLAINS PUBLIC SCHOOLS</v>
      </c>
      <c r="B461" t="s">
        <v>279</v>
      </c>
      <c r="C461">
        <v>2018</v>
      </c>
      <c r="D461" t="s">
        <v>777</v>
      </c>
      <c r="E461" t="s">
        <v>786</v>
      </c>
      <c r="F461">
        <f>VLOOKUP(A461,Final!$A$2:$J$3387,8,FALSE)</f>
        <v>184895</v>
      </c>
      <c r="G461">
        <f>VLOOKUP(A461,Final!$A$2:$J$3387,9,FALSE)</f>
        <v>115152</v>
      </c>
      <c r="H461">
        <f>VLOOKUP(A461,Final!$A$2:$J$3387,10,FALSE)</f>
        <v>300047</v>
      </c>
      <c r="I461">
        <v>433</v>
      </c>
      <c r="J461">
        <v>433</v>
      </c>
      <c r="K461">
        <v>5157000</v>
      </c>
      <c r="L461">
        <v>4962000</v>
      </c>
      <c r="M461">
        <v>3028000</v>
      </c>
      <c r="N461">
        <v>3028000</v>
      </c>
      <c r="O461">
        <v>1704000</v>
      </c>
      <c r="P461">
        <v>274000</v>
      </c>
      <c r="Q461">
        <v>78000</v>
      </c>
      <c r="R461">
        <v>169000</v>
      </c>
      <c r="S461">
        <v>221000</v>
      </c>
      <c r="T461">
        <v>474000</v>
      </c>
      <c r="U461">
        <v>317000</v>
      </c>
      <c r="V461">
        <v>171000</v>
      </c>
      <c r="W461">
        <v>230000</v>
      </c>
    </row>
    <row r="462" spans="1:23" x14ac:dyDescent="0.2">
      <c r="A462" t="str">
        <f t="shared" si="7"/>
        <v>2019PLAINS PUBLIC SCHOOLS</v>
      </c>
      <c r="B462" t="s">
        <v>279</v>
      </c>
      <c r="C462">
        <v>2019</v>
      </c>
      <c r="D462" t="s">
        <v>777</v>
      </c>
      <c r="E462" t="s">
        <v>786</v>
      </c>
      <c r="F462">
        <f>VLOOKUP(A462,Final!$A$2:$J$3387,8,FALSE)</f>
        <v>185205</v>
      </c>
      <c r="G462">
        <f>VLOOKUP(A462,Final!$A$2:$J$3387,9,FALSE)</f>
        <v>112198</v>
      </c>
      <c r="H462">
        <f>VLOOKUP(A462,Final!$A$2:$J$3387,10,FALSE)</f>
        <v>297403</v>
      </c>
      <c r="I462">
        <v>459</v>
      </c>
      <c r="J462">
        <v>459</v>
      </c>
      <c r="K462">
        <v>5095000</v>
      </c>
      <c r="L462">
        <v>4894000</v>
      </c>
      <c r="M462">
        <v>2894000</v>
      </c>
      <c r="N462">
        <v>2894000</v>
      </c>
      <c r="O462">
        <v>1752000</v>
      </c>
      <c r="P462">
        <v>296000</v>
      </c>
      <c r="Q462">
        <v>82000</v>
      </c>
      <c r="R462">
        <v>167000</v>
      </c>
      <c r="S462">
        <v>231000</v>
      </c>
      <c r="T462">
        <v>479000</v>
      </c>
      <c r="U462">
        <v>319000</v>
      </c>
      <c r="V462">
        <v>178000</v>
      </c>
      <c r="W462">
        <v>248000</v>
      </c>
    </row>
    <row r="463" spans="1:23" x14ac:dyDescent="0.2">
      <c r="A463" t="str">
        <f t="shared" si="7"/>
        <v>2020PLAINS PUBLIC SCHOOLS</v>
      </c>
      <c r="B463" t="s">
        <v>279</v>
      </c>
      <c r="C463">
        <v>2020</v>
      </c>
      <c r="D463" t="s">
        <v>777</v>
      </c>
      <c r="E463" t="s">
        <v>786</v>
      </c>
      <c r="F463">
        <f>VLOOKUP(A463,Final!$A$2:$J$3387,8,FALSE)</f>
        <v>198133</v>
      </c>
      <c r="G463">
        <f>VLOOKUP(A463,Final!$A$2:$J$3387,9,FALSE)</f>
        <v>117089</v>
      </c>
      <c r="H463">
        <f>VLOOKUP(A463,Final!$A$2:$J$3387,10,FALSE)</f>
        <v>315222</v>
      </c>
      <c r="I463">
        <v>475</v>
      </c>
      <c r="J463">
        <v>475</v>
      </c>
      <c r="K463">
        <v>5073000</v>
      </c>
      <c r="L463">
        <v>4974000</v>
      </c>
      <c r="M463">
        <v>2902000</v>
      </c>
      <c r="N463">
        <v>2902000</v>
      </c>
      <c r="O463">
        <v>1834000</v>
      </c>
      <c r="P463">
        <v>297000</v>
      </c>
      <c r="Q463">
        <v>88000</v>
      </c>
      <c r="R463">
        <v>173000</v>
      </c>
      <c r="S463">
        <v>233000</v>
      </c>
      <c r="T463">
        <v>533000</v>
      </c>
      <c r="U463">
        <v>309000</v>
      </c>
      <c r="V463">
        <v>201000</v>
      </c>
      <c r="W463">
        <v>238000</v>
      </c>
    </row>
    <row r="464" spans="1:23" x14ac:dyDescent="0.2">
      <c r="A464" t="str">
        <f t="shared" si="7"/>
        <v>2021PLAINS PUBLIC SCHOOLS</v>
      </c>
      <c r="B464" t="s">
        <v>279</v>
      </c>
      <c r="C464">
        <v>2021</v>
      </c>
      <c r="D464" t="s">
        <v>777</v>
      </c>
      <c r="E464" t="s">
        <v>786</v>
      </c>
      <c r="F464">
        <f>VLOOKUP(A464,Final!$A$2:$J$3387,8,FALSE)</f>
        <v>212103</v>
      </c>
      <c r="G464">
        <f>VLOOKUP(A464,Final!$A$2:$J$3387,9,FALSE)</f>
        <v>120981</v>
      </c>
      <c r="H464">
        <f>VLOOKUP(A464,Final!$A$2:$J$3387,10,FALSE)</f>
        <v>333084</v>
      </c>
      <c r="I464">
        <v>450</v>
      </c>
      <c r="J464">
        <v>450</v>
      </c>
      <c r="K464">
        <v>6923000</v>
      </c>
      <c r="L464">
        <v>5287000</v>
      </c>
      <c r="M464">
        <v>3108000</v>
      </c>
      <c r="N464">
        <v>3108000</v>
      </c>
      <c r="O464">
        <v>1942000</v>
      </c>
      <c r="P464">
        <v>359000</v>
      </c>
      <c r="Q464">
        <v>89000</v>
      </c>
      <c r="R464">
        <v>197000</v>
      </c>
      <c r="S464">
        <v>260000</v>
      </c>
      <c r="T464">
        <v>564000</v>
      </c>
      <c r="U464">
        <v>306000</v>
      </c>
      <c r="V464">
        <v>167000</v>
      </c>
      <c r="W464">
        <v>237000</v>
      </c>
    </row>
    <row r="465" spans="1:23" x14ac:dyDescent="0.2">
      <c r="A465" t="str">
        <f t="shared" si="7"/>
        <v>2022PLAINS PUBLIC SCHOOLS</v>
      </c>
      <c r="B465" t="s">
        <v>279</v>
      </c>
      <c r="C465">
        <v>2022</v>
      </c>
      <c r="D465" t="s">
        <v>777</v>
      </c>
      <c r="E465" t="s">
        <v>786</v>
      </c>
      <c r="F465">
        <f>VLOOKUP(A465,Final!$A$2:$J$3387,8,FALSE)</f>
        <v>222226</v>
      </c>
      <c r="G465">
        <f>VLOOKUP(A465,Final!$A$2:$J$3387,9,FALSE)</f>
        <v>122643</v>
      </c>
      <c r="H465">
        <f>VLOOKUP(A465,Final!$A$2:$J$3387,10,FALSE)</f>
        <v>344869</v>
      </c>
      <c r="I465">
        <v>450</v>
      </c>
      <c r="J465">
        <v>450</v>
      </c>
      <c r="K465">
        <v>6116000</v>
      </c>
      <c r="L465">
        <v>5591000</v>
      </c>
      <c r="M465">
        <v>3252000</v>
      </c>
      <c r="N465">
        <v>3252000</v>
      </c>
      <c r="O465">
        <v>2074000</v>
      </c>
      <c r="P465">
        <v>403000</v>
      </c>
      <c r="Q465">
        <v>97000</v>
      </c>
      <c r="R465">
        <v>191000</v>
      </c>
      <c r="S465">
        <v>233000</v>
      </c>
      <c r="T465">
        <v>601000</v>
      </c>
      <c r="U465">
        <v>362000</v>
      </c>
      <c r="V465">
        <v>187000</v>
      </c>
      <c r="W465">
        <v>265000</v>
      </c>
    </row>
    <row r="466" spans="1:23" x14ac:dyDescent="0.2">
      <c r="A466" t="str">
        <f t="shared" si="7"/>
        <v>2015POLSON PUBLIC SCHOOLS</v>
      </c>
      <c r="B466" t="s">
        <v>161</v>
      </c>
      <c r="C466">
        <v>2015</v>
      </c>
      <c r="D466" t="s">
        <v>777</v>
      </c>
      <c r="E466" t="s">
        <v>786</v>
      </c>
      <c r="F466">
        <f>VLOOKUP(A466,Final!$A$2:$J$3387,8,FALSE)</f>
        <v>787687</v>
      </c>
      <c r="G466">
        <f>VLOOKUP(A466,Final!$A$2:$J$3387,9,FALSE)</f>
        <v>527754</v>
      </c>
      <c r="H466">
        <f>VLOOKUP(A466,Final!$A$2:$J$3387,10,FALSE)</f>
        <v>1315441</v>
      </c>
      <c r="I466">
        <v>1665</v>
      </c>
      <c r="J466">
        <v>1665</v>
      </c>
      <c r="K466">
        <v>20723000</v>
      </c>
      <c r="L466">
        <v>18215000</v>
      </c>
      <c r="M466">
        <v>12430000</v>
      </c>
      <c r="N466">
        <v>12430000</v>
      </c>
      <c r="O466">
        <v>4964000</v>
      </c>
      <c r="P466">
        <v>452000</v>
      </c>
      <c r="Q466">
        <v>562000</v>
      </c>
      <c r="R466">
        <v>357000</v>
      </c>
      <c r="S466">
        <v>1121000</v>
      </c>
      <c r="T466">
        <v>1297000</v>
      </c>
      <c r="U466">
        <v>970000</v>
      </c>
      <c r="V466">
        <v>205000</v>
      </c>
      <c r="W466">
        <v>821000</v>
      </c>
    </row>
    <row r="467" spans="1:23" x14ac:dyDescent="0.2">
      <c r="A467" t="str">
        <f t="shared" si="7"/>
        <v>2016POLSON PUBLIC SCHOOLS</v>
      </c>
      <c r="B467" t="s">
        <v>161</v>
      </c>
      <c r="C467">
        <v>2016</v>
      </c>
      <c r="D467" t="s">
        <v>777</v>
      </c>
      <c r="E467" t="s">
        <v>786</v>
      </c>
      <c r="F467">
        <f>VLOOKUP(A467,Final!$A$2:$J$3387,8,FALSE)</f>
        <v>818691</v>
      </c>
      <c r="G467">
        <f>VLOOKUP(A467,Final!$A$2:$J$3387,9,FALSE)</f>
        <v>533531</v>
      </c>
      <c r="H467">
        <f>VLOOKUP(A467,Final!$A$2:$J$3387,10,FALSE)</f>
        <v>1352222</v>
      </c>
      <c r="I467">
        <v>1633</v>
      </c>
      <c r="J467">
        <v>1633</v>
      </c>
      <c r="K467">
        <v>19125000</v>
      </c>
      <c r="L467">
        <v>18328000</v>
      </c>
      <c r="M467">
        <v>12822000</v>
      </c>
      <c r="N467">
        <v>12822000</v>
      </c>
      <c r="O467">
        <v>4735000</v>
      </c>
      <c r="P467">
        <v>345000</v>
      </c>
      <c r="Q467">
        <v>583000</v>
      </c>
      <c r="R467">
        <v>319000</v>
      </c>
      <c r="S467">
        <v>1135000</v>
      </c>
      <c r="T467">
        <v>1391000</v>
      </c>
      <c r="U467">
        <v>797000</v>
      </c>
      <c r="V467">
        <v>165000</v>
      </c>
      <c r="W467">
        <v>771000</v>
      </c>
    </row>
    <row r="468" spans="1:23" x14ac:dyDescent="0.2">
      <c r="A468" t="str">
        <f t="shared" si="7"/>
        <v>2017POLSON PUBLIC SCHOOLS</v>
      </c>
      <c r="B468" t="s">
        <v>161</v>
      </c>
      <c r="C468">
        <v>2017</v>
      </c>
      <c r="D468" t="s">
        <v>777</v>
      </c>
      <c r="E468" t="s">
        <v>786</v>
      </c>
      <c r="F468">
        <f>VLOOKUP(A468,Final!$A$2:$J$3387,8,FALSE)</f>
        <v>801811</v>
      </c>
      <c r="G468">
        <f>VLOOKUP(A468,Final!$A$2:$J$3387,9,FALSE)</f>
        <v>508967</v>
      </c>
      <c r="H468">
        <f>VLOOKUP(A468,Final!$A$2:$J$3387,10,FALSE)</f>
        <v>1310778</v>
      </c>
      <c r="I468">
        <v>1626</v>
      </c>
      <c r="J468">
        <v>1626</v>
      </c>
      <c r="K468">
        <v>17987000</v>
      </c>
      <c r="L468">
        <v>17396000</v>
      </c>
      <c r="M468">
        <v>12059000</v>
      </c>
      <c r="N468">
        <v>12059000</v>
      </c>
      <c r="O468">
        <v>4567000</v>
      </c>
      <c r="P468">
        <v>303000</v>
      </c>
      <c r="Q468">
        <v>618000</v>
      </c>
      <c r="R468">
        <v>317000</v>
      </c>
      <c r="S468">
        <v>1048000</v>
      </c>
      <c r="T468">
        <v>1274000</v>
      </c>
      <c r="U468">
        <v>833000</v>
      </c>
      <c r="V468">
        <v>174000</v>
      </c>
      <c r="W468">
        <v>770000</v>
      </c>
    </row>
    <row r="469" spans="1:23" x14ac:dyDescent="0.2">
      <c r="A469" t="str">
        <f t="shared" si="7"/>
        <v>2018POLSON PUBLIC SCHOOLS</v>
      </c>
      <c r="B469" t="s">
        <v>161</v>
      </c>
      <c r="C469">
        <v>2018</v>
      </c>
      <c r="D469" t="s">
        <v>777</v>
      </c>
      <c r="E469" t="s">
        <v>786</v>
      </c>
      <c r="F469">
        <f>VLOOKUP(A469,Final!$A$2:$J$3387,8,FALSE)</f>
        <v>809449</v>
      </c>
      <c r="G469">
        <f>VLOOKUP(A469,Final!$A$2:$J$3387,9,FALSE)</f>
        <v>502993</v>
      </c>
      <c r="H469">
        <f>VLOOKUP(A469,Final!$A$2:$J$3387,10,FALSE)</f>
        <v>1312442</v>
      </c>
      <c r="I469">
        <v>1668</v>
      </c>
      <c r="J469">
        <v>1668</v>
      </c>
      <c r="K469">
        <v>19019000</v>
      </c>
      <c r="L469">
        <v>18018000</v>
      </c>
      <c r="M469">
        <v>12381000</v>
      </c>
      <c r="N469">
        <v>12381000</v>
      </c>
      <c r="O469">
        <v>4821000</v>
      </c>
      <c r="P469">
        <v>403000</v>
      </c>
      <c r="Q469">
        <v>622000</v>
      </c>
      <c r="R469">
        <v>305000</v>
      </c>
      <c r="S469">
        <v>969000</v>
      </c>
      <c r="T469">
        <v>1470000</v>
      </c>
      <c r="U469">
        <v>867000</v>
      </c>
      <c r="V469">
        <v>185000</v>
      </c>
      <c r="W469">
        <v>816000</v>
      </c>
    </row>
    <row r="470" spans="1:23" x14ac:dyDescent="0.2">
      <c r="A470" t="str">
        <f t="shared" si="7"/>
        <v>2019POLSON PUBLIC SCHOOLS</v>
      </c>
      <c r="B470" t="s">
        <v>161</v>
      </c>
      <c r="C470">
        <v>2019</v>
      </c>
      <c r="D470" t="s">
        <v>777</v>
      </c>
      <c r="E470" t="s">
        <v>786</v>
      </c>
      <c r="F470">
        <f>VLOOKUP(A470,Final!$A$2:$J$3387,8,FALSE)</f>
        <v>883390</v>
      </c>
      <c r="G470">
        <f>VLOOKUP(A470,Final!$A$2:$J$3387,9,FALSE)</f>
        <v>534864</v>
      </c>
      <c r="H470">
        <f>VLOOKUP(A470,Final!$A$2:$J$3387,10,FALSE)</f>
        <v>1418254</v>
      </c>
      <c r="I470">
        <v>1697</v>
      </c>
      <c r="J470">
        <v>1697</v>
      </c>
      <c r="K470">
        <v>20661000</v>
      </c>
      <c r="L470">
        <v>19203000</v>
      </c>
      <c r="M470">
        <v>13314000</v>
      </c>
      <c r="N470">
        <v>13314000</v>
      </c>
      <c r="O470">
        <v>5179000</v>
      </c>
      <c r="P470">
        <v>520000</v>
      </c>
      <c r="Q470">
        <v>706000</v>
      </c>
      <c r="R470">
        <v>283000</v>
      </c>
      <c r="S470">
        <v>1097000</v>
      </c>
      <c r="T470">
        <v>1427000</v>
      </c>
      <c r="U470">
        <v>950000</v>
      </c>
      <c r="V470">
        <v>196000</v>
      </c>
      <c r="W470">
        <v>710000</v>
      </c>
    </row>
    <row r="471" spans="1:23" x14ac:dyDescent="0.2">
      <c r="A471" t="str">
        <f t="shared" si="7"/>
        <v>2020POLSON PUBLIC SCHOOLS</v>
      </c>
      <c r="B471" t="s">
        <v>161</v>
      </c>
      <c r="C471">
        <v>2020</v>
      </c>
      <c r="D471" t="s">
        <v>777</v>
      </c>
      <c r="E471" t="s">
        <v>786</v>
      </c>
      <c r="F471">
        <f>VLOOKUP(A471,Final!$A$2:$J$3387,8,FALSE)</f>
        <v>888216</v>
      </c>
      <c r="G471">
        <f>VLOOKUP(A471,Final!$A$2:$J$3387,9,FALSE)</f>
        <v>525211</v>
      </c>
      <c r="H471">
        <f>VLOOKUP(A471,Final!$A$2:$J$3387,10,FALSE)</f>
        <v>1413427</v>
      </c>
      <c r="I471">
        <v>1670</v>
      </c>
      <c r="J471">
        <v>1670</v>
      </c>
      <c r="K471">
        <v>23778000</v>
      </c>
      <c r="L471">
        <v>19499000</v>
      </c>
      <c r="M471">
        <v>13070000</v>
      </c>
      <c r="N471">
        <v>13070000</v>
      </c>
      <c r="O471">
        <v>5572000</v>
      </c>
      <c r="P471">
        <v>401000</v>
      </c>
      <c r="Q471">
        <v>621000</v>
      </c>
      <c r="R471">
        <v>369000</v>
      </c>
      <c r="S471">
        <v>1060000</v>
      </c>
      <c r="T471">
        <v>1369000</v>
      </c>
      <c r="U471">
        <v>918000</v>
      </c>
      <c r="V471">
        <v>834000</v>
      </c>
      <c r="W471">
        <v>857000</v>
      </c>
    </row>
    <row r="472" spans="1:23" x14ac:dyDescent="0.2">
      <c r="A472" t="str">
        <f t="shared" si="7"/>
        <v>2021POLSON PUBLIC SCHOOLS</v>
      </c>
      <c r="B472" t="s">
        <v>161</v>
      </c>
      <c r="C472">
        <v>2021</v>
      </c>
      <c r="D472" t="s">
        <v>777</v>
      </c>
      <c r="E472" t="s">
        <v>786</v>
      </c>
      <c r="F472">
        <f>VLOOKUP(A472,Final!$A$2:$J$3387,8,FALSE)</f>
        <v>931304</v>
      </c>
      <c r="G472">
        <f>VLOOKUP(A472,Final!$A$2:$J$3387,9,FALSE)</f>
        <v>531375</v>
      </c>
      <c r="H472">
        <f>VLOOKUP(A472,Final!$A$2:$J$3387,10,FALSE)</f>
        <v>1462679</v>
      </c>
      <c r="I472">
        <v>1639</v>
      </c>
      <c r="J472">
        <v>1639</v>
      </c>
      <c r="K472">
        <v>28378000</v>
      </c>
      <c r="L472">
        <v>20890000</v>
      </c>
      <c r="M472">
        <v>14974000</v>
      </c>
      <c r="N472">
        <v>14974000</v>
      </c>
      <c r="O472">
        <v>5060000</v>
      </c>
      <c r="P472">
        <v>455000</v>
      </c>
      <c r="Q472">
        <v>570000</v>
      </c>
      <c r="R472">
        <v>362000</v>
      </c>
      <c r="S472">
        <v>995000</v>
      </c>
      <c r="T472">
        <v>1589000</v>
      </c>
      <c r="U472">
        <v>886000</v>
      </c>
      <c r="V472">
        <v>203000</v>
      </c>
      <c r="W472">
        <v>856000</v>
      </c>
    </row>
    <row r="473" spans="1:23" x14ac:dyDescent="0.2">
      <c r="A473" t="str">
        <f t="shared" si="7"/>
        <v>2022POLSON PUBLIC SCHOOLS</v>
      </c>
      <c r="B473" t="s">
        <v>161</v>
      </c>
      <c r="C473">
        <v>2022</v>
      </c>
      <c r="D473" t="s">
        <v>777</v>
      </c>
      <c r="E473" t="s">
        <v>786</v>
      </c>
      <c r="F473">
        <f>VLOOKUP(A473,Final!$A$2:$J$3387,8,FALSE)</f>
        <v>974719</v>
      </c>
      <c r="G473">
        <f>VLOOKUP(A473,Final!$A$2:$J$3387,9,FALSE)</f>
        <v>538364</v>
      </c>
      <c r="H473">
        <f>VLOOKUP(A473,Final!$A$2:$J$3387,10,FALSE)</f>
        <v>1513083</v>
      </c>
      <c r="I473">
        <v>1663</v>
      </c>
      <c r="J473">
        <v>1663</v>
      </c>
      <c r="K473">
        <v>22047000</v>
      </c>
      <c r="L473">
        <v>20218000</v>
      </c>
      <c r="M473">
        <v>13853000</v>
      </c>
      <c r="N473">
        <v>13853000</v>
      </c>
      <c r="O473">
        <v>5386000</v>
      </c>
      <c r="P473">
        <v>328000</v>
      </c>
      <c r="Q473">
        <v>651000</v>
      </c>
      <c r="R473">
        <v>428000</v>
      </c>
      <c r="S473">
        <v>1138000</v>
      </c>
      <c r="T473">
        <v>1504000</v>
      </c>
      <c r="U473">
        <v>1097000</v>
      </c>
      <c r="V473">
        <v>240000</v>
      </c>
      <c r="W473">
        <v>979000</v>
      </c>
    </row>
    <row r="474" spans="1:23" x14ac:dyDescent="0.2">
      <c r="A474" t="str">
        <f t="shared" si="7"/>
        <v>2015POPLAR PUBLIC SCHOOLS</v>
      </c>
      <c r="B474" t="s">
        <v>267</v>
      </c>
      <c r="C474">
        <v>2015</v>
      </c>
      <c r="D474" t="s">
        <v>777</v>
      </c>
      <c r="E474" t="s">
        <v>786</v>
      </c>
      <c r="F474">
        <f>VLOOKUP(A474,Final!$A$2:$J$3387,8,FALSE)</f>
        <v>428989</v>
      </c>
      <c r="G474">
        <f>VLOOKUP(A474,Final!$A$2:$J$3387,9,FALSE)</f>
        <v>287651</v>
      </c>
      <c r="H474">
        <f>VLOOKUP(A474,Final!$A$2:$J$3387,10,FALSE)</f>
        <v>716640</v>
      </c>
      <c r="I474">
        <v>827</v>
      </c>
      <c r="J474">
        <v>827</v>
      </c>
      <c r="K474">
        <v>14576000</v>
      </c>
      <c r="L474">
        <v>12657000</v>
      </c>
      <c r="M474">
        <v>7065000</v>
      </c>
      <c r="N474">
        <v>7065000</v>
      </c>
      <c r="O474">
        <v>4814000</v>
      </c>
      <c r="P474">
        <v>1052000</v>
      </c>
      <c r="Q474">
        <v>415000</v>
      </c>
      <c r="R474">
        <v>393000</v>
      </c>
      <c r="S474">
        <v>888000</v>
      </c>
      <c r="T474">
        <v>1328000</v>
      </c>
      <c r="U474">
        <v>396000</v>
      </c>
      <c r="V474">
        <v>342000</v>
      </c>
      <c r="W474">
        <v>778000</v>
      </c>
    </row>
    <row r="475" spans="1:23" x14ac:dyDescent="0.2">
      <c r="A475" t="str">
        <f t="shared" si="7"/>
        <v>2016POPLAR PUBLIC SCHOOLS</v>
      </c>
      <c r="B475" t="s">
        <v>267</v>
      </c>
      <c r="C475">
        <v>2016</v>
      </c>
      <c r="D475" t="s">
        <v>777</v>
      </c>
      <c r="E475" t="s">
        <v>786</v>
      </c>
      <c r="F475">
        <f>VLOOKUP(A475,Final!$A$2:$J$3387,8,FALSE)</f>
        <v>494472</v>
      </c>
      <c r="G475">
        <f>VLOOKUP(A475,Final!$A$2:$J$3387,9,FALSE)</f>
        <v>322324</v>
      </c>
      <c r="H475">
        <f>VLOOKUP(A475,Final!$A$2:$J$3387,10,FALSE)</f>
        <v>816796</v>
      </c>
      <c r="I475">
        <v>872</v>
      </c>
      <c r="J475">
        <v>872</v>
      </c>
      <c r="K475">
        <v>14678000</v>
      </c>
      <c r="L475">
        <v>14084000</v>
      </c>
      <c r="M475">
        <v>7769000</v>
      </c>
      <c r="N475">
        <v>7769000</v>
      </c>
      <c r="O475">
        <v>5398000</v>
      </c>
      <c r="P475">
        <v>1194000</v>
      </c>
      <c r="Q475">
        <v>411000</v>
      </c>
      <c r="R475">
        <v>506000</v>
      </c>
      <c r="S475">
        <v>1110000</v>
      </c>
      <c r="T475">
        <v>1366000</v>
      </c>
      <c r="U475">
        <v>433000</v>
      </c>
      <c r="V475">
        <v>378000</v>
      </c>
      <c r="W475">
        <v>917000</v>
      </c>
    </row>
    <row r="476" spans="1:23" x14ac:dyDescent="0.2">
      <c r="A476" t="str">
        <f t="shared" si="7"/>
        <v>2017POPLAR PUBLIC SCHOOLS</v>
      </c>
      <c r="B476" t="s">
        <v>267</v>
      </c>
      <c r="C476">
        <v>2017</v>
      </c>
      <c r="D476" t="s">
        <v>777</v>
      </c>
      <c r="E476" t="s">
        <v>786</v>
      </c>
      <c r="F476">
        <f>VLOOKUP(A476,Final!$A$2:$J$3387,8,FALSE)</f>
        <v>535520</v>
      </c>
      <c r="G476">
        <f>VLOOKUP(A476,Final!$A$2:$J$3387,9,FALSE)</f>
        <v>339938</v>
      </c>
      <c r="H476">
        <f>VLOOKUP(A476,Final!$A$2:$J$3387,10,FALSE)</f>
        <v>875458</v>
      </c>
      <c r="I476">
        <v>903</v>
      </c>
      <c r="J476">
        <v>903</v>
      </c>
      <c r="K476">
        <v>15305000</v>
      </c>
      <c r="L476">
        <v>14995000</v>
      </c>
      <c r="M476">
        <v>8305000</v>
      </c>
      <c r="N476">
        <v>8305000</v>
      </c>
      <c r="O476">
        <v>5753000</v>
      </c>
      <c r="P476">
        <v>1309000</v>
      </c>
      <c r="Q476">
        <v>502000</v>
      </c>
      <c r="R476">
        <v>395000</v>
      </c>
      <c r="S476">
        <v>1129000</v>
      </c>
      <c r="T476">
        <v>1505000</v>
      </c>
      <c r="U476">
        <v>528000</v>
      </c>
      <c r="V476">
        <v>385000</v>
      </c>
      <c r="W476">
        <v>937000</v>
      </c>
    </row>
    <row r="477" spans="1:23" x14ac:dyDescent="0.2">
      <c r="A477" t="str">
        <f t="shared" si="7"/>
        <v>2018POPLAR PUBLIC SCHOOLS</v>
      </c>
      <c r="B477" t="s">
        <v>267</v>
      </c>
      <c r="C477">
        <v>2018</v>
      </c>
      <c r="D477" t="s">
        <v>777</v>
      </c>
      <c r="E477" t="s">
        <v>786</v>
      </c>
      <c r="F477">
        <f>VLOOKUP(A477,Final!$A$2:$J$3387,8,FALSE)</f>
        <v>570297</v>
      </c>
      <c r="G477">
        <f>VLOOKUP(A477,Final!$A$2:$J$3387,9,FALSE)</f>
        <v>354482</v>
      </c>
      <c r="H477">
        <f>VLOOKUP(A477,Final!$A$2:$J$3387,10,FALSE)</f>
        <v>924779</v>
      </c>
      <c r="I477">
        <v>930</v>
      </c>
      <c r="J477">
        <v>930</v>
      </c>
      <c r="K477">
        <v>16181000</v>
      </c>
      <c r="L477">
        <v>15953000</v>
      </c>
      <c r="M477">
        <v>9063000</v>
      </c>
      <c r="N477">
        <v>9063000</v>
      </c>
      <c r="O477">
        <v>5920000</v>
      </c>
      <c r="P477">
        <v>1093000</v>
      </c>
      <c r="Q477">
        <v>544000</v>
      </c>
      <c r="R477">
        <v>480000</v>
      </c>
      <c r="S477">
        <v>1212000</v>
      </c>
      <c r="T477">
        <v>1642000</v>
      </c>
      <c r="U477">
        <v>584000</v>
      </c>
      <c r="V477">
        <v>365000</v>
      </c>
      <c r="W477">
        <v>970000</v>
      </c>
    </row>
    <row r="478" spans="1:23" x14ac:dyDescent="0.2">
      <c r="A478" t="str">
        <f t="shared" si="7"/>
        <v>2019POPLAR PUBLIC SCHOOLS</v>
      </c>
      <c r="B478" t="s">
        <v>267</v>
      </c>
      <c r="C478">
        <v>2019</v>
      </c>
      <c r="D478" t="s">
        <v>777</v>
      </c>
      <c r="E478" t="s">
        <v>786</v>
      </c>
      <c r="F478">
        <f>VLOOKUP(A478,Final!$A$2:$J$3387,8,FALSE)</f>
        <v>619703</v>
      </c>
      <c r="G478">
        <f>VLOOKUP(A478,Final!$A$2:$J$3387,9,FALSE)</f>
        <v>375234</v>
      </c>
      <c r="H478">
        <f>VLOOKUP(A478,Final!$A$2:$J$3387,10,FALSE)</f>
        <v>994937</v>
      </c>
      <c r="I478">
        <v>936</v>
      </c>
      <c r="J478">
        <v>936</v>
      </c>
      <c r="K478">
        <v>16080000</v>
      </c>
      <c r="L478">
        <v>15899000</v>
      </c>
      <c r="M478">
        <v>9306000</v>
      </c>
      <c r="N478">
        <v>9306000</v>
      </c>
      <c r="O478">
        <v>5553000</v>
      </c>
      <c r="P478">
        <v>1135000</v>
      </c>
      <c r="Q478">
        <v>528000</v>
      </c>
      <c r="R478">
        <v>435000</v>
      </c>
      <c r="S478">
        <v>1178000</v>
      </c>
      <c r="T478">
        <v>1465000</v>
      </c>
      <c r="U478">
        <v>524000</v>
      </c>
      <c r="V478">
        <v>288000</v>
      </c>
      <c r="W478">
        <v>1040000</v>
      </c>
    </row>
    <row r="479" spans="1:23" x14ac:dyDescent="0.2">
      <c r="A479" t="str">
        <f t="shared" si="7"/>
        <v>2020POPLAR PUBLIC SCHOOLS</v>
      </c>
      <c r="B479" t="s">
        <v>267</v>
      </c>
      <c r="C479">
        <v>2020</v>
      </c>
      <c r="D479" t="s">
        <v>777</v>
      </c>
      <c r="E479" t="s">
        <v>786</v>
      </c>
      <c r="F479">
        <f>VLOOKUP(A479,Final!$A$2:$J$3387,8,FALSE)</f>
        <v>645264</v>
      </c>
      <c r="G479">
        <f>VLOOKUP(A479,Final!$A$2:$J$3387,9,FALSE)</f>
        <v>381527</v>
      </c>
      <c r="H479">
        <f>VLOOKUP(A479,Final!$A$2:$J$3387,10,FALSE)</f>
        <v>1026791</v>
      </c>
      <c r="I479">
        <v>938</v>
      </c>
      <c r="J479">
        <v>938</v>
      </c>
      <c r="K479">
        <v>16425000</v>
      </c>
      <c r="L479">
        <v>15855000</v>
      </c>
      <c r="M479">
        <v>9390000</v>
      </c>
      <c r="N479">
        <v>9390000</v>
      </c>
      <c r="O479">
        <v>5389000</v>
      </c>
      <c r="P479">
        <v>1021000</v>
      </c>
      <c r="Q479">
        <v>534000</v>
      </c>
      <c r="R479">
        <v>392000</v>
      </c>
      <c r="S479">
        <v>1091000</v>
      </c>
      <c r="T479">
        <v>1477000</v>
      </c>
      <c r="U479">
        <v>517000</v>
      </c>
      <c r="V479">
        <v>357000</v>
      </c>
      <c r="W479">
        <v>1076000</v>
      </c>
    </row>
    <row r="480" spans="1:23" x14ac:dyDescent="0.2">
      <c r="A480" t="str">
        <f t="shared" si="7"/>
        <v>2021POPLAR PUBLIC SCHOOLS</v>
      </c>
      <c r="B480" t="s">
        <v>267</v>
      </c>
      <c r="C480">
        <v>2021</v>
      </c>
      <c r="D480" t="s">
        <v>777</v>
      </c>
      <c r="E480" t="s">
        <v>786</v>
      </c>
      <c r="F480">
        <f>VLOOKUP(A480,Final!$A$2:$J$3387,8,FALSE)</f>
        <v>698080</v>
      </c>
      <c r="G480">
        <f>VLOOKUP(A480,Final!$A$2:$J$3387,9,FALSE)</f>
        <v>398291</v>
      </c>
      <c r="H480">
        <f>VLOOKUP(A480,Final!$A$2:$J$3387,10,FALSE)</f>
        <v>1096371</v>
      </c>
      <c r="I480">
        <v>901</v>
      </c>
      <c r="J480">
        <v>901</v>
      </c>
      <c r="K480">
        <v>17647000</v>
      </c>
      <c r="L480">
        <v>16638000</v>
      </c>
      <c r="M480">
        <v>10336000</v>
      </c>
      <c r="N480">
        <v>10336000</v>
      </c>
      <c r="O480">
        <v>5532000</v>
      </c>
      <c r="P480">
        <v>1207000</v>
      </c>
      <c r="Q480">
        <v>327000</v>
      </c>
      <c r="R480">
        <v>359000</v>
      </c>
      <c r="S480">
        <v>1194000</v>
      </c>
      <c r="T480">
        <v>1580000</v>
      </c>
      <c r="U480">
        <v>471000</v>
      </c>
      <c r="V480">
        <v>394000</v>
      </c>
      <c r="W480">
        <v>770000</v>
      </c>
    </row>
    <row r="481" spans="1:23" x14ac:dyDescent="0.2">
      <c r="A481" t="str">
        <f t="shared" si="7"/>
        <v>2022POPLAR PUBLIC SCHOOLS</v>
      </c>
      <c r="B481" t="s">
        <v>267</v>
      </c>
      <c r="C481">
        <v>2022</v>
      </c>
      <c r="D481" t="s">
        <v>777</v>
      </c>
      <c r="E481" t="s">
        <v>786</v>
      </c>
      <c r="F481">
        <f>VLOOKUP(A481,Final!$A$2:$J$3387,8,FALSE)</f>
        <v>716811</v>
      </c>
      <c r="G481">
        <f>VLOOKUP(A481,Final!$A$2:$J$3387,9,FALSE)</f>
        <v>395880</v>
      </c>
      <c r="H481">
        <f>VLOOKUP(A481,Final!$A$2:$J$3387,10,FALSE)</f>
        <v>1112691</v>
      </c>
      <c r="I481">
        <v>870</v>
      </c>
      <c r="J481">
        <v>870</v>
      </c>
      <c r="K481">
        <v>19459000</v>
      </c>
      <c r="L481">
        <v>17995000</v>
      </c>
      <c r="M481">
        <v>10956000</v>
      </c>
      <c r="N481">
        <v>10956000</v>
      </c>
      <c r="O481">
        <v>6004000</v>
      </c>
      <c r="P481">
        <v>1196000</v>
      </c>
      <c r="Q481">
        <v>579000</v>
      </c>
      <c r="R481">
        <v>468000</v>
      </c>
      <c r="S481">
        <v>1139000</v>
      </c>
      <c r="T481">
        <v>1766000</v>
      </c>
      <c r="U481">
        <v>542000</v>
      </c>
      <c r="V481">
        <v>314000</v>
      </c>
      <c r="W481">
        <v>1035000</v>
      </c>
    </row>
    <row r="482" spans="1:23" x14ac:dyDescent="0.2">
      <c r="A482" t="str">
        <f t="shared" si="7"/>
        <v>2015POWER PUBLIC SCHOOLS</v>
      </c>
      <c r="B482" t="s">
        <v>311</v>
      </c>
      <c r="C482">
        <v>2015</v>
      </c>
      <c r="D482" t="s">
        <v>777</v>
      </c>
      <c r="E482" t="s">
        <v>786</v>
      </c>
      <c r="F482">
        <f>VLOOKUP(A482,Final!$A$2:$J$3387,8,FALSE)</f>
        <v>58570</v>
      </c>
      <c r="G482">
        <f>VLOOKUP(A482,Final!$A$2:$J$3387,9,FALSE)</f>
        <v>39701</v>
      </c>
      <c r="H482">
        <f>VLOOKUP(A482,Final!$A$2:$J$3387,10,FALSE)</f>
        <v>98271</v>
      </c>
      <c r="I482">
        <v>106</v>
      </c>
      <c r="J482">
        <v>106</v>
      </c>
      <c r="K482">
        <v>1842000</v>
      </c>
      <c r="L482">
        <v>1826000</v>
      </c>
      <c r="M482">
        <v>1080000</v>
      </c>
      <c r="N482">
        <v>1080000</v>
      </c>
      <c r="O482">
        <v>638000</v>
      </c>
      <c r="P482">
        <v>37000</v>
      </c>
      <c r="Q482">
        <v>33000</v>
      </c>
      <c r="R482">
        <v>116000</v>
      </c>
      <c r="S482">
        <v>18000</v>
      </c>
      <c r="T482">
        <v>216000</v>
      </c>
      <c r="U482">
        <v>106000</v>
      </c>
      <c r="V482">
        <v>112000</v>
      </c>
      <c r="W482">
        <v>108000</v>
      </c>
    </row>
    <row r="483" spans="1:23" x14ac:dyDescent="0.2">
      <c r="A483" t="str">
        <f t="shared" si="7"/>
        <v>2016POWER PUBLIC SCHOOLS</v>
      </c>
      <c r="B483" t="s">
        <v>311</v>
      </c>
      <c r="C483">
        <v>2016</v>
      </c>
      <c r="D483" t="s">
        <v>777</v>
      </c>
      <c r="E483" t="s">
        <v>786</v>
      </c>
      <c r="F483">
        <f>VLOOKUP(A483,Final!$A$2:$J$3387,8,FALSE)</f>
        <v>55156</v>
      </c>
      <c r="G483">
        <f>VLOOKUP(A483,Final!$A$2:$J$3387,9,FALSE)</f>
        <v>36139</v>
      </c>
      <c r="H483">
        <f>VLOOKUP(A483,Final!$A$2:$J$3387,10,FALSE)</f>
        <v>91295</v>
      </c>
      <c r="I483">
        <v>95</v>
      </c>
      <c r="J483">
        <v>95</v>
      </c>
      <c r="K483">
        <v>1883000</v>
      </c>
      <c r="L483">
        <v>1817000</v>
      </c>
      <c r="M483">
        <v>1130000</v>
      </c>
      <c r="N483">
        <v>1130000</v>
      </c>
      <c r="O483">
        <v>589000</v>
      </c>
      <c r="P483">
        <v>20000</v>
      </c>
      <c r="Q483">
        <v>27000</v>
      </c>
      <c r="R483">
        <v>117000</v>
      </c>
      <c r="S483">
        <v>16000</v>
      </c>
      <c r="T483">
        <v>191000</v>
      </c>
      <c r="U483">
        <v>58000</v>
      </c>
      <c r="V483">
        <v>160000</v>
      </c>
      <c r="W483">
        <v>98000</v>
      </c>
    </row>
    <row r="484" spans="1:23" x14ac:dyDescent="0.2">
      <c r="A484" t="str">
        <f t="shared" si="7"/>
        <v>2017POWER PUBLIC SCHOOLS</v>
      </c>
      <c r="B484" t="s">
        <v>311</v>
      </c>
      <c r="C484">
        <v>2017</v>
      </c>
      <c r="D484" t="s">
        <v>777</v>
      </c>
      <c r="E484" t="s">
        <v>786</v>
      </c>
      <c r="F484">
        <f>VLOOKUP(A484,Final!$A$2:$J$3387,8,FALSE)</f>
        <v>61230</v>
      </c>
      <c r="G484">
        <f>VLOOKUP(A484,Final!$A$2:$J$3387,9,FALSE)</f>
        <v>38881</v>
      </c>
      <c r="H484">
        <f>VLOOKUP(A484,Final!$A$2:$J$3387,10,FALSE)</f>
        <v>100111</v>
      </c>
      <c r="I484">
        <v>106</v>
      </c>
      <c r="J484">
        <v>106</v>
      </c>
      <c r="K484">
        <v>1952000</v>
      </c>
      <c r="L484">
        <v>1800000</v>
      </c>
      <c r="M484">
        <v>1112000</v>
      </c>
      <c r="N484">
        <v>1112000</v>
      </c>
      <c r="O484">
        <v>567000</v>
      </c>
      <c r="P484">
        <v>38000</v>
      </c>
      <c r="Q484">
        <v>13000</v>
      </c>
      <c r="R484">
        <v>138000</v>
      </c>
      <c r="S484">
        <v>22000</v>
      </c>
      <c r="T484">
        <v>165000</v>
      </c>
      <c r="U484">
        <v>82000</v>
      </c>
      <c r="V484">
        <v>109000</v>
      </c>
      <c r="W484">
        <v>121000</v>
      </c>
    </row>
    <row r="485" spans="1:23" x14ac:dyDescent="0.2">
      <c r="A485" t="str">
        <f t="shared" si="7"/>
        <v>2018POWER PUBLIC SCHOOLS</v>
      </c>
      <c r="B485" t="s">
        <v>311</v>
      </c>
      <c r="C485">
        <v>2018</v>
      </c>
      <c r="D485" t="s">
        <v>777</v>
      </c>
      <c r="E485" t="s">
        <v>786</v>
      </c>
      <c r="F485">
        <f>VLOOKUP(A485,Final!$A$2:$J$3387,8,FALSE)</f>
        <v>64439</v>
      </c>
      <c r="G485">
        <f>VLOOKUP(A485,Final!$A$2:$J$3387,9,FALSE)</f>
        <v>40350</v>
      </c>
      <c r="H485">
        <f>VLOOKUP(A485,Final!$A$2:$J$3387,10,FALSE)</f>
        <v>104789</v>
      </c>
      <c r="I485">
        <v>116</v>
      </c>
      <c r="J485">
        <v>116</v>
      </c>
      <c r="K485">
        <v>1872000</v>
      </c>
      <c r="L485">
        <v>1817000</v>
      </c>
      <c r="M485">
        <v>1135000</v>
      </c>
      <c r="N485">
        <v>1135000</v>
      </c>
      <c r="O485">
        <v>593000</v>
      </c>
      <c r="P485">
        <v>42000</v>
      </c>
      <c r="Q485">
        <v>24000</v>
      </c>
      <c r="R485">
        <v>130000</v>
      </c>
      <c r="S485">
        <v>22000</v>
      </c>
      <c r="T485">
        <v>183000</v>
      </c>
      <c r="U485">
        <v>86000</v>
      </c>
      <c r="V485">
        <v>106000</v>
      </c>
      <c r="W485">
        <v>89000</v>
      </c>
    </row>
    <row r="486" spans="1:23" x14ac:dyDescent="0.2">
      <c r="A486" t="str">
        <f t="shared" si="7"/>
        <v>2019POWER PUBLIC SCHOOLS</v>
      </c>
      <c r="B486" t="s">
        <v>311</v>
      </c>
      <c r="C486">
        <v>2019</v>
      </c>
      <c r="D486" t="s">
        <v>777</v>
      </c>
      <c r="E486" t="s">
        <v>786</v>
      </c>
      <c r="F486">
        <f>VLOOKUP(A486,Final!$A$2:$J$3387,8,FALSE)</f>
        <v>67997</v>
      </c>
      <c r="G486">
        <f>VLOOKUP(A486,Final!$A$2:$J$3387,9,FALSE)</f>
        <v>41243</v>
      </c>
      <c r="H486">
        <f>VLOOKUP(A486,Final!$A$2:$J$3387,10,FALSE)</f>
        <v>109240</v>
      </c>
      <c r="I486">
        <v>108</v>
      </c>
      <c r="J486">
        <v>108</v>
      </c>
      <c r="K486">
        <v>2061000</v>
      </c>
      <c r="L486">
        <v>1964000</v>
      </c>
      <c r="M486">
        <v>1235000</v>
      </c>
      <c r="N486">
        <v>1235000</v>
      </c>
      <c r="O486">
        <v>637000</v>
      </c>
      <c r="P486">
        <v>43000</v>
      </c>
      <c r="Q486">
        <v>18000</v>
      </c>
      <c r="R486">
        <v>127000</v>
      </c>
      <c r="S486">
        <v>22000</v>
      </c>
      <c r="T486">
        <v>203000</v>
      </c>
      <c r="U486">
        <v>106000</v>
      </c>
      <c r="V486">
        <v>118000</v>
      </c>
      <c r="W486">
        <v>92000</v>
      </c>
    </row>
    <row r="487" spans="1:23" x14ac:dyDescent="0.2">
      <c r="A487" t="str">
        <f t="shared" si="7"/>
        <v>2020POWER PUBLIC SCHOOLS</v>
      </c>
      <c r="B487" t="s">
        <v>311</v>
      </c>
      <c r="C487">
        <v>2020</v>
      </c>
      <c r="D487" t="s">
        <v>777</v>
      </c>
      <c r="E487" t="s">
        <v>786</v>
      </c>
      <c r="F487">
        <f>VLOOKUP(A487,Final!$A$2:$J$3387,8,FALSE)</f>
        <v>72497</v>
      </c>
      <c r="G487">
        <f>VLOOKUP(A487,Final!$A$2:$J$3387,9,FALSE)</f>
        <v>42787</v>
      </c>
      <c r="H487">
        <f>VLOOKUP(A487,Final!$A$2:$J$3387,10,FALSE)</f>
        <v>115284</v>
      </c>
      <c r="I487">
        <v>122</v>
      </c>
      <c r="J487">
        <v>122</v>
      </c>
      <c r="K487">
        <v>2052000</v>
      </c>
      <c r="L487">
        <v>1910000</v>
      </c>
      <c r="M487">
        <v>1262000</v>
      </c>
      <c r="N487">
        <v>1262000</v>
      </c>
      <c r="O487">
        <v>559000</v>
      </c>
      <c r="P487">
        <v>44000</v>
      </c>
      <c r="Q487">
        <v>18000</v>
      </c>
      <c r="R487">
        <v>137000</v>
      </c>
      <c r="S487">
        <v>26000</v>
      </c>
      <c r="T487">
        <v>181000</v>
      </c>
      <c r="U487">
        <v>69000</v>
      </c>
      <c r="V487">
        <v>84000</v>
      </c>
      <c r="W487">
        <v>89000</v>
      </c>
    </row>
    <row r="488" spans="1:23" x14ac:dyDescent="0.2">
      <c r="A488" t="str">
        <f t="shared" si="7"/>
        <v>2021POWER PUBLIC SCHOOLS</v>
      </c>
      <c r="B488" t="s">
        <v>311</v>
      </c>
      <c r="C488">
        <v>2021</v>
      </c>
      <c r="D488" t="s">
        <v>777</v>
      </c>
      <c r="E488" t="s">
        <v>786</v>
      </c>
      <c r="F488">
        <f>VLOOKUP(A488,Final!$A$2:$J$3387,8,FALSE)</f>
        <v>75933</v>
      </c>
      <c r="G488">
        <f>VLOOKUP(A488,Final!$A$2:$J$3387,9,FALSE)</f>
        <v>43279</v>
      </c>
      <c r="H488">
        <f>VLOOKUP(A488,Final!$A$2:$J$3387,10,FALSE)</f>
        <v>119212</v>
      </c>
      <c r="I488">
        <v>111</v>
      </c>
      <c r="J488">
        <v>111</v>
      </c>
      <c r="K488">
        <v>2173000</v>
      </c>
      <c r="L488">
        <v>2106000</v>
      </c>
      <c r="M488">
        <v>1256000</v>
      </c>
      <c r="N488">
        <v>1256000</v>
      </c>
      <c r="O488">
        <v>747000</v>
      </c>
      <c r="P488">
        <v>43000</v>
      </c>
      <c r="Q488">
        <v>19000</v>
      </c>
      <c r="R488">
        <v>155000</v>
      </c>
      <c r="S488">
        <v>28000</v>
      </c>
      <c r="T488">
        <v>187000</v>
      </c>
      <c r="U488">
        <v>101000</v>
      </c>
      <c r="V488">
        <v>214000</v>
      </c>
      <c r="W488">
        <v>103000</v>
      </c>
    </row>
    <row r="489" spans="1:23" x14ac:dyDescent="0.2">
      <c r="A489" t="str">
        <f t="shared" si="7"/>
        <v>2022POWER PUBLIC SCHOOLS</v>
      </c>
      <c r="B489" t="s">
        <v>311</v>
      </c>
      <c r="C489">
        <v>2022</v>
      </c>
      <c r="D489" t="s">
        <v>777</v>
      </c>
      <c r="E489" t="s">
        <v>786</v>
      </c>
      <c r="F489">
        <f>VLOOKUP(A489,Final!$A$2:$J$3387,8,FALSE)</f>
        <v>79006</v>
      </c>
      <c r="G489">
        <f>VLOOKUP(A489,Final!$A$2:$J$3387,9,FALSE)</f>
        <v>43520</v>
      </c>
      <c r="H489">
        <f>VLOOKUP(A489,Final!$A$2:$J$3387,10,FALSE)</f>
        <v>122526</v>
      </c>
      <c r="I489">
        <v>121</v>
      </c>
      <c r="J489">
        <v>121</v>
      </c>
      <c r="K489">
        <v>2371000</v>
      </c>
      <c r="L489">
        <v>2280000</v>
      </c>
      <c r="M489">
        <v>1320000</v>
      </c>
      <c r="N489">
        <v>1320000</v>
      </c>
      <c r="O489">
        <v>844000</v>
      </c>
      <c r="P489">
        <v>25000</v>
      </c>
      <c r="Q489">
        <v>15000</v>
      </c>
      <c r="R489">
        <v>229000</v>
      </c>
      <c r="S489">
        <v>29000</v>
      </c>
      <c r="T489">
        <v>212000</v>
      </c>
      <c r="U489">
        <v>128000</v>
      </c>
      <c r="V489">
        <v>206000</v>
      </c>
      <c r="W489">
        <v>116000</v>
      </c>
    </row>
    <row r="490" spans="1:23" x14ac:dyDescent="0.2">
      <c r="A490" t="str">
        <f t="shared" si="7"/>
        <v>2015RAPELJE PUBLIC SCHOOLS</v>
      </c>
      <c r="B490" t="s">
        <v>299</v>
      </c>
      <c r="C490">
        <v>2015</v>
      </c>
      <c r="D490" t="s">
        <v>777</v>
      </c>
      <c r="E490" t="s">
        <v>786</v>
      </c>
      <c r="F490">
        <f>VLOOKUP(A490,Final!$A$2:$J$3387,8,FALSE)</f>
        <v>41303</v>
      </c>
      <c r="G490">
        <f>VLOOKUP(A490,Final!$A$2:$J$3387,9,FALSE)</f>
        <v>28143</v>
      </c>
      <c r="H490">
        <f>VLOOKUP(A490,Final!$A$2:$J$3387,10,FALSE)</f>
        <v>69446</v>
      </c>
      <c r="I490">
        <v>50</v>
      </c>
      <c r="J490">
        <v>50</v>
      </c>
      <c r="K490">
        <v>1263000</v>
      </c>
      <c r="L490">
        <v>1232000</v>
      </c>
      <c r="M490">
        <v>611000</v>
      </c>
      <c r="N490">
        <v>611000</v>
      </c>
      <c r="O490">
        <v>571000</v>
      </c>
      <c r="P490">
        <v>3000</v>
      </c>
      <c r="Q490">
        <v>23000</v>
      </c>
      <c r="R490">
        <v>154000</v>
      </c>
      <c r="S490">
        <v>59000</v>
      </c>
      <c r="T490">
        <v>164000</v>
      </c>
      <c r="U490">
        <v>82000</v>
      </c>
      <c r="V490">
        <v>86000</v>
      </c>
      <c r="W490">
        <v>50000</v>
      </c>
    </row>
    <row r="491" spans="1:23" x14ac:dyDescent="0.2">
      <c r="A491" t="str">
        <f t="shared" si="7"/>
        <v>2016RAPELJE PUBLIC SCHOOLS</v>
      </c>
      <c r="B491" t="s">
        <v>299</v>
      </c>
      <c r="C491">
        <v>2016</v>
      </c>
      <c r="D491" t="s">
        <v>777</v>
      </c>
      <c r="E491" t="s">
        <v>786</v>
      </c>
      <c r="F491">
        <f>VLOOKUP(A491,Final!$A$2:$J$3387,8,FALSE)</f>
        <v>49715</v>
      </c>
      <c r="G491">
        <f>VLOOKUP(A491,Final!$A$2:$J$3387,9,FALSE)</f>
        <v>32595</v>
      </c>
      <c r="H491">
        <f>VLOOKUP(A491,Final!$A$2:$J$3387,10,FALSE)</f>
        <v>82310</v>
      </c>
      <c r="I491">
        <v>53</v>
      </c>
      <c r="J491">
        <v>53</v>
      </c>
      <c r="K491">
        <v>1379000</v>
      </c>
      <c r="L491">
        <v>1302000</v>
      </c>
      <c r="M491">
        <v>679000</v>
      </c>
      <c r="N491">
        <v>679000</v>
      </c>
      <c r="O491">
        <v>560000</v>
      </c>
      <c r="P491">
        <v>3000</v>
      </c>
      <c r="Q491">
        <v>19000</v>
      </c>
      <c r="R491">
        <v>96000</v>
      </c>
      <c r="S491">
        <v>61000</v>
      </c>
      <c r="T491">
        <v>208000</v>
      </c>
      <c r="U491">
        <v>78000</v>
      </c>
      <c r="V491">
        <v>95000</v>
      </c>
      <c r="W491">
        <v>63000</v>
      </c>
    </row>
    <row r="492" spans="1:23" x14ac:dyDescent="0.2">
      <c r="A492" t="str">
        <f t="shared" si="7"/>
        <v>2017RAPELJE PUBLIC SCHOOLS</v>
      </c>
      <c r="B492" t="s">
        <v>299</v>
      </c>
      <c r="C492">
        <v>2017</v>
      </c>
      <c r="D492" t="s">
        <v>777</v>
      </c>
      <c r="E492" t="s">
        <v>786</v>
      </c>
      <c r="F492">
        <f>VLOOKUP(A492,Final!$A$2:$J$3387,8,FALSE)</f>
        <v>55604</v>
      </c>
      <c r="G492">
        <f>VLOOKUP(A492,Final!$A$2:$J$3387,9,FALSE)</f>
        <v>35310</v>
      </c>
      <c r="H492">
        <f>VLOOKUP(A492,Final!$A$2:$J$3387,10,FALSE)</f>
        <v>90914</v>
      </c>
      <c r="I492">
        <v>52</v>
      </c>
      <c r="J492">
        <v>52</v>
      </c>
      <c r="K492">
        <v>1296000</v>
      </c>
      <c r="L492">
        <v>1269000</v>
      </c>
      <c r="M492">
        <v>671000</v>
      </c>
      <c r="N492">
        <v>671000</v>
      </c>
      <c r="O492">
        <v>539000</v>
      </c>
      <c r="P492">
        <v>1000</v>
      </c>
      <c r="Q492">
        <v>16000</v>
      </c>
      <c r="R492">
        <v>122000</v>
      </c>
      <c r="S492">
        <v>80000</v>
      </c>
      <c r="T492">
        <v>151000</v>
      </c>
      <c r="U492">
        <v>78000</v>
      </c>
      <c r="V492">
        <v>91000</v>
      </c>
      <c r="W492">
        <v>59000</v>
      </c>
    </row>
    <row r="493" spans="1:23" x14ac:dyDescent="0.2">
      <c r="A493" t="str">
        <f t="shared" si="7"/>
        <v>2018RAPELJE PUBLIC SCHOOLS</v>
      </c>
      <c r="B493" t="s">
        <v>299</v>
      </c>
      <c r="C493">
        <v>2018</v>
      </c>
      <c r="D493" t="s">
        <v>777</v>
      </c>
      <c r="E493" t="s">
        <v>786</v>
      </c>
      <c r="F493">
        <f>VLOOKUP(A493,Final!$A$2:$J$3387,8,FALSE)</f>
        <v>59045</v>
      </c>
      <c r="G493">
        <f>VLOOKUP(A493,Final!$A$2:$J$3387,9,FALSE)</f>
        <v>37000</v>
      </c>
      <c r="H493">
        <f>VLOOKUP(A493,Final!$A$2:$J$3387,10,FALSE)</f>
        <v>96045</v>
      </c>
      <c r="I493">
        <v>60</v>
      </c>
      <c r="J493">
        <v>60</v>
      </c>
      <c r="K493">
        <v>1450000</v>
      </c>
      <c r="L493">
        <v>1291000</v>
      </c>
      <c r="M493">
        <v>679000</v>
      </c>
      <c r="N493">
        <v>679000</v>
      </c>
      <c r="O493">
        <v>557000</v>
      </c>
      <c r="P493">
        <v>1000</v>
      </c>
      <c r="Q493">
        <v>21000</v>
      </c>
      <c r="R493">
        <v>136000</v>
      </c>
      <c r="S493">
        <v>77000</v>
      </c>
      <c r="T493">
        <v>149000</v>
      </c>
      <c r="U493">
        <v>83000</v>
      </c>
      <c r="V493">
        <v>90000</v>
      </c>
      <c r="W493">
        <v>55000</v>
      </c>
    </row>
    <row r="494" spans="1:23" x14ac:dyDescent="0.2">
      <c r="A494" t="str">
        <f t="shared" si="7"/>
        <v>2019RAPELJE PUBLIC SCHOOLS</v>
      </c>
      <c r="B494" t="s">
        <v>299</v>
      </c>
      <c r="C494">
        <v>2019</v>
      </c>
      <c r="D494" t="s">
        <v>777</v>
      </c>
      <c r="E494" t="s">
        <v>786</v>
      </c>
      <c r="F494">
        <f>VLOOKUP(A494,Final!$A$2:$J$3387,8,FALSE)</f>
        <v>49147</v>
      </c>
      <c r="G494">
        <f>VLOOKUP(A494,Final!$A$2:$J$3387,9,FALSE)</f>
        <v>29832</v>
      </c>
      <c r="H494">
        <f>VLOOKUP(A494,Final!$A$2:$J$3387,10,FALSE)</f>
        <v>78979</v>
      </c>
      <c r="I494">
        <v>60</v>
      </c>
      <c r="J494">
        <v>60</v>
      </c>
      <c r="K494">
        <v>1492000</v>
      </c>
      <c r="L494">
        <v>1369000</v>
      </c>
      <c r="M494">
        <v>729000</v>
      </c>
      <c r="N494">
        <v>729000</v>
      </c>
      <c r="O494">
        <v>583000</v>
      </c>
      <c r="P494">
        <v>1000</v>
      </c>
      <c r="Q494">
        <v>27000</v>
      </c>
      <c r="R494">
        <v>82000</v>
      </c>
      <c r="S494">
        <v>62000</v>
      </c>
      <c r="T494">
        <v>225000</v>
      </c>
      <c r="U494">
        <v>86000</v>
      </c>
      <c r="V494">
        <v>100000</v>
      </c>
      <c r="W494">
        <v>57000</v>
      </c>
    </row>
    <row r="495" spans="1:23" x14ac:dyDescent="0.2">
      <c r="A495" t="str">
        <f t="shared" si="7"/>
        <v>2020RAPELJE PUBLIC SCHOOLS</v>
      </c>
      <c r="B495" t="s">
        <v>299</v>
      </c>
      <c r="C495">
        <v>2020</v>
      </c>
      <c r="D495" t="s">
        <v>777</v>
      </c>
      <c r="E495" t="s">
        <v>786</v>
      </c>
      <c r="F495">
        <f>VLOOKUP(A495,Final!$A$2:$J$3387,8,FALSE)</f>
        <v>52536</v>
      </c>
      <c r="G495">
        <f>VLOOKUP(A495,Final!$A$2:$J$3387,9,FALSE)</f>
        <v>30981</v>
      </c>
      <c r="H495">
        <f>VLOOKUP(A495,Final!$A$2:$J$3387,10,FALSE)</f>
        <v>83517</v>
      </c>
      <c r="I495">
        <v>57</v>
      </c>
      <c r="J495">
        <v>57</v>
      </c>
      <c r="K495">
        <v>1632000</v>
      </c>
      <c r="L495">
        <v>1516000</v>
      </c>
      <c r="M495">
        <v>739000</v>
      </c>
      <c r="N495">
        <v>739000</v>
      </c>
      <c r="O495">
        <v>711000</v>
      </c>
      <c r="P495">
        <v>1000</v>
      </c>
      <c r="Q495">
        <v>30000</v>
      </c>
      <c r="R495">
        <v>104000</v>
      </c>
      <c r="S495">
        <v>64000</v>
      </c>
      <c r="T495">
        <v>333000</v>
      </c>
      <c r="U495">
        <v>62000</v>
      </c>
      <c r="V495">
        <v>117000</v>
      </c>
      <c r="W495">
        <v>66000</v>
      </c>
    </row>
    <row r="496" spans="1:23" x14ac:dyDescent="0.2">
      <c r="A496" t="str">
        <f t="shared" si="7"/>
        <v>2021RAPELJE PUBLIC SCHOOLS</v>
      </c>
      <c r="B496" t="s">
        <v>299</v>
      </c>
      <c r="C496">
        <v>2021</v>
      </c>
      <c r="D496" t="s">
        <v>777</v>
      </c>
      <c r="E496" t="s">
        <v>786</v>
      </c>
      <c r="F496">
        <f>VLOOKUP(A496,Final!$A$2:$J$3387,8,FALSE)</f>
        <v>47618</v>
      </c>
      <c r="G496">
        <f>VLOOKUP(A496,Final!$A$2:$J$3387,9,FALSE)</f>
        <v>27122</v>
      </c>
      <c r="H496">
        <f>VLOOKUP(A496,Final!$A$2:$J$3387,10,FALSE)</f>
        <v>74740</v>
      </c>
      <c r="I496">
        <v>63</v>
      </c>
      <c r="J496">
        <v>63</v>
      </c>
      <c r="K496">
        <v>1783000</v>
      </c>
      <c r="L496">
        <v>1571000</v>
      </c>
      <c r="M496">
        <v>779000</v>
      </c>
      <c r="N496">
        <v>779000</v>
      </c>
      <c r="O496">
        <v>715000</v>
      </c>
      <c r="P496">
        <v>21000</v>
      </c>
      <c r="Q496">
        <v>31000</v>
      </c>
      <c r="R496">
        <v>60000</v>
      </c>
      <c r="S496">
        <v>58000</v>
      </c>
      <c r="T496">
        <v>339000</v>
      </c>
      <c r="U496">
        <v>102000</v>
      </c>
      <c r="V496">
        <v>104000</v>
      </c>
      <c r="W496">
        <v>77000</v>
      </c>
    </row>
    <row r="497" spans="1:23" x14ac:dyDescent="0.2">
      <c r="A497" t="str">
        <f t="shared" si="7"/>
        <v>2022RAPELJE PUBLIC SCHOOLS</v>
      </c>
      <c r="B497" t="s">
        <v>299</v>
      </c>
      <c r="C497">
        <v>2022</v>
      </c>
      <c r="D497" t="s">
        <v>777</v>
      </c>
      <c r="E497" t="s">
        <v>786</v>
      </c>
      <c r="F497">
        <f>VLOOKUP(A497,Final!$A$2:$J$3387,8,FALSE)</f>
        <v>47282</v>
      </c>
      <c r="G497">
        <f>VLOOKUP(A497,Final!$A$2:$J$3387,9,FALSE)</f>
        <v>25994</v>
      </c>
      <c r="H497">
        <f>VLOOKUP(A497,Final!$A$2:$J$3387,10,FALSE)</f>
        <v>73276</v>
      </c>
      <c r="I497">
        <v>57</v>
      </c>
      <c r="J497">
        <v>57</v>
      </c>
      <c r="K497">
        <v>1628000</v>
      </c>
      <c r="L497">
        <v>1436000</v>
      </c>
      <c r="M497">
        <v>794000</v>
      </c>
      <c r="N497">
        <v>794000</v>
      </c>
      <c r="O497">
        <v>574000</v>
      </c>
      <c r="P497">
        <v>14000</v>
      </c>
      <c r="Q497">
        <v>40000</v>
      </c>
      <c r="R497">
        <v>58000</v>
      </c>
      <c r="S497">
        <v>51000</v>
      </c>
      <c r="T497">
        <v>177000</v>
      </c>
      <c r="U497">
        <v>119000</v>
      </c>
      <c r="V497">
        <v>115000</v>
      </c>
      <c r="W497">
        <v>68000</v>
      </c>
    </row>
    <row r="498" spans="1:23" x14ac:dyDescent="0.2">
      <c r="A498" t="str">
        <f t="shared" si="7"/>
        <v>2015RED LODGE PUBLIC SCHOOLS</v>
      </c>
      <c r="B498" t="s">
        <v>24</v>
      </c>
      <c r="C498">
        <v>2015</v>
      </c>
      <c r="D498" t="s">
        <v>777</v>
      </c>
      <c r="E498" t="s">
        <v>786</v>
      </c>
      <c r="F498">
        <f>VLOOKUP(A498,Final!$A$2:$J$3387,8,FALSE)</f>
        <v>213622</v>
      </c>
      <c r="G498">
        <f>VLOOKUP(A498,Final!$A$2:$J$3387,9,FALSE)</f>
        <v>143489</v>
      </c>
      <c r="H498">
        <f>VLOOKUP(A498,Final!$A$2:$J$3387,10,FALSE)</f>
        <v>357111</v>
      </c>
      <c r="I498">
        <v>477</v>
      </c>
      <c r="J498">
        <v>477</v>
      </c>
      <c r="K498">
        <v>6274000</v>
      </c>
      <c r="L498">
        <v>5518000</v>
      </c>
      <c r="M498">
        <v>3374000</v>
      </c>
      <c r="N498">
        <v>3374000</v>
      </c>
      <c r="O498">
        <v>1939000</v>
      </c>
      <c r="P498">
        <v>148000</v>
      </c>
      <c r="Q498">
        <v>123000</v>
      </c>
      <c r="R498">
        <v>263000</v>
      </c>
      <c r="S498">
        <v>378000</v>
      </c>
      <c r="T498">
        <v>658000</v>
      </c>
      <c r="U498">
        <v>283000</v>
      </c>
      <c r="V498">
        <v>86000</v>
      </c>
      <c r="W498">
        <v>205000</v>
      </c>
    </row>
    <row r="499" spans="1:23" x14ac:dyDescent="0.2">
      <c r="A499" t="str">
        <f t="shared" si="7"/>
        <v>2016RED LODGE PUBLIC SCHOOLS</v>
      </c>
      <c r="B499" t="s">
        <v>24</v>
      </c>
      <c r="C499">
        <v>2016</v>
      </c>
      <c r="D499" t="s">
        <v>777</v>
      </c>
      <c r="E499" t="s">
        <v>786</v>
      </c>
      <c r="F499">
        <f>VLOOKUP(A499,Final!$A$2:$J$3387,8,FALSE)</f>
        <v>214065</v>
      </c>
      <c r="G499">
        <f>VLOOKUP(A499,Final!$A$2:$J$3387,9,FALSE)</f>
        <v>139658</v>
      </c>
      <c r="H499">
        <f>VLOOKUP(A499,Final!$A$2:$J$3387,10,FALSE)</f>
        <v>353723</v>
      </c>
      <c r="I499">
        <v>473</v>
      </c>
      <c r="J499">
        <v>473</v>
      </c>
      <c r="K499">
        <v>6148000</v>
      </c>
      <c r="L499">
        <v>5549000</v>
      </c>
      <c r="M499">
        <v>3559000</v>
      </c>
      <c r="N499">
        <v>3559000</v>
      </c>
      <c r="O499">
        <v>1798000</v>
      </c>
      <c r="P499">
        <v>121000</v>
      </c>
      <c r="Q499">
        <v>124000</v>
      </c>
      <c r="R499">
        <v>203000</v>
      </c>
      <c r="S499">
        <v>384000</v>
      </c>
      <c r="T499">
        <v>635000</v>
      </c>
      <c r="U499">
        <v>264000</v>
      </c>
      <c r="V499">
        <v>67000</v>
      </c>
      <c r="W499">
        <v>192000</v>
      </c>
    </row>
    <row r="500" spans="1:23" x14ac:dyDescent="0.2">
      <c r="A500" t="str">
        <f t="shared" si="7"/>
        <v>2017RED LODGE PUBLIC SCHOOLS</v>
      </c>
      <c r="B500" t="s">
        <v>24</v>
      </c>
      <c r="C500">
        <v>2017</v>
      </c>
      <c r="D500" t="s">
        <v>777</v>
      </c>
      <c r="E500" t="s">
        <v>786</v>
      </c>
      <c r="F500">
        <f>VLOOKUP(A500,Final!$A$2:$J$3387,8,FALSE)</f>
        <v>228110</v>
      </c>
      <c r="G500">
        <f>VLOOKUP(A500,Final!$A$2:$J$3387,9,FALSE)</f>
        <v>144808</v>
      </c>
      <c r="H500">
        <f>VLOOKUP(A500,Final!$A$2:$J$3387,10,FALSE)</f>
        <v>372918</v>
      </c>
      <c r="I500">
        <v>489</v>
      </c>
      <c r="J500">
        <v>489</v>
      </c>
      <c r="K500">
        <v>7775000</v>
      </c>
      <c r="L500">
        <v>5823000</v>
      </c>
      <c r="M500">
        <v>3787000</v>
      </c>
      <c r="N500">
        <v>3787000</v>
      </c>
      <c r="O500">
        <v>1833000</v>
      </c>
      <c r="P500">
        <v>149000</v>
      </c>
      <c r="Q500">
        <v>119000</v>
      </c>
      <c r="R500">
        <v>178000</v>
      </c>
      <c r="S500">
        <v>398000</v>
      </c>
      <c r="T500">
        <v>625000</v>
      </c>
      <c r="U500">
        <v>292000</v>
      </c>
      <c r="V500">
        <v>72000</v>
      </c>
      <c r="W500">
        <v>203000</v>
      </c>
    </row>
    <row r="501" spans="1:23" x14ac:dyDescent="0.2">
      <c r="A501" t="str">
        <f t="shared" si="7"/>
        <v>2018RED LODGE PUBLIC SCHOOLS</v>
      </c>
      <c r="B501" t="s">
        <v>24</v>
      </c>
      <c r="C501">
        <v>2018</v>
      </c>
      <c r="D501" t="s">
        <v>777</v>
      </c>
      <c r="E501" t="s">
        <v>786</v>
      </c>
      <c r="F501">
        <f>VLOOKUP(A501,Final!$A$2:$J$3387,8,FALSE)</f>
        <v>237816</v>
      </c>
      <c r="G501">
        <f>VLOOKUP(A501,Final!$A$2:$J$3387,9,FALSE)</f>
        <v>148015</v>
      </c>
      <c r="H501">
        <f>VLOOKUP(A501,Final!$A$2:$J$3387,10,FALSE)</f>
        <v>385831</v>
      </c>
      <c r="I501">
        <v>484</v>
      </c>
      <c r="J501">
        <v>484</v>
      </c>
      <c r="K501">
        <v>6564000</v>
      </c>
      <c r="L501">
        <v>5973000</v>
      </c>
      <c r="M501">
        <v>3799000</v>
      </c>
      <c r="N501">
        <v>3799000</v>
      </c>
      <c r="O501">
        <v>1962000</v>
      </c>
      <c r="P501">
        <v>152000</v>
      </c>
      <c r="Q501">
        <v>158000</v>
      </c>
      <c r="R501">
        <v>188000</v>
      </c>
      <c r="S501">
        <v>400000</v>
      </c>
      <c r="T501">
        <v>639000</v>
      </c>
      <c r="U501">
        <v>326000</v>
      </c>
      <c r="V501">
        <v>99000</v>
      </c>
      <c r="W501">
        <v>212000</v>
      </c>
    </row>
    <row r="502" spans="1:23" x14ac:dyDescent="0.2">
      <c r="A502" t="str">
        <f t="shared" si="7"/>
        <v>2019RED LODGE PUBLIC SCHOOLS</v>
      </c>
      <c r="B502" t="s">
        <v>24</v>
      </c>
      <c r="C502">
        <v>2019</v>
      </c>
      <c r="D502" t="s">
        <v>777</v>
      </c>
      <c r="E502" t="s">
        <v>786</v>
      </c>
      <c r="F502">
        <f>VLOOKUP(A502,Final!$A$2:$J$3387,8,FALSE)</f>
        <v>237389</v>
      </c>
      <c r="G502">
        <f>VLOOKUP(A502,Final!$A$2:$J$3387,9,FALSE)</f>
        <v>143789</v>
      </c>
      <c r="H502">
        <f>VLOOKUP(A502,Final!$A$2:$J$3387,10,FALSE)</f>
        <v>381178</v>
      </c>
      <c r="I502">
        <v>492</v>
      </c>
      <c r="J502">
        <v>492</v>
      </c>
      <c r="K502">
        <v>6517000</v>
      </c>
      <c r="L502">
        <v>6024000</v>
      </c>
      <c r="M502">
        <v>3801000</v>
      </c>
      <c r="N502">
        <v>3801000</v>
      </c>
      <c r="O502">
        <v>2019000</v>
      </c>
      <c r="P502">
        <v>164000</v>
      </c>
      <c r="Q502">
        <v>167000</v>
      </c>
      <c r="R502">
        <v>184000</v>
      </c>
      <c r="S502">
        <v>493000</v>
      </c>
      <c r="T502">
        <v>602000</v>
      </c>
      <c r="U502">
        <v>319000</v>
      </c>
      <c r="V502">
        <v>90000</v>
      </c>
      <c r="W502">
        <v>204000</v>
      </c>
    </row>
    <row r="503" spans="1:23" x14ac:dyDescent="0.2">
      <c r="A503" t="str">
        <f t="shared" si="7"/>
        <v>2020RED LODGE PUBLIC SCHOOLS</v>
      </c>
      <c r="B503" t="s">
        <v>24</v>
      </c>
      <c r="C503">
        <v>2020</v>
      </c>
      <c r="D503" t="s">
        <v>777</v>
      </c>
      <c r="E503" t="s">
        <v>786</v>
      </c>
      <c r="F503">
        <f>VLOOKUP(A503,Final!$A$2:$J$3387,8,FALSE)</f>
        <v>245563</v>
      </c>
      <c r="G503">
        <f>VLOOKUP(A503,Final!$A$2:$J$3387,9,FALSE)</f>
        <v>145140</v>
      </c>
      <c r="H503">
        <f>VLOOKUP(A503,Final!$A$2:$J$3387,10,FALSE)</f>
        <v>390703</v>
      </c>
      <c r="I503">
        <v>512</v>
      </c>
      <c r="J503">
        <v>512</v>
      </c>
      <c r="K503">
        <v>6457000</v>
      </c>
      <c r="L503">
        <v>6055000</v>
      </c>
      <c r="M503">
        <v>3840000</v>
      </c>
      <c r="N503">
        <v>3840000</v>
      </c>
      <c r="O503">
        <v>2018000</v>
      </c>
      <c r="P503">
        <v>158000</v>
      </c>
      <c r="Q503">
        <v>179000</v>
      </c>
      <c r="R503">
        <v>191000</v>
      </c>
      <c r="S503">
        <v>412000</v>
      </c>
      <c r="T503">
        <v>672000</v>
      </c>
      <c r="U503">
        <v>299000</v>
      </c>
      <c r="V503">
        <v>107000</v>
      </c>
      <c r="W503">
        <v>197000</v>
      </c>
    </row>
    <row r="504" spans="1:23" x14ac:dyDescent="0.2">
      <c r="A504" t="str">
        <f t="shared" si="7"/>
        <v>2021RED LODGE PUBLIC SCHOOLS</v>
      </c>
      <c r="B504" t="s">
        <v>24</v>
      </c>
      <c r="C504">
        <v>2021</v>
      </c>
      <c r="D504" t="s">
        <v>777</v>
      </c>
      <c r="E504" t="s">
        <v>786</v>
      </c>
      <c r="F504">
        <f>VLOOKUP(A504,Final!$A$2:$J$3387,8,FALSE)</f>
        <v>280385</v>
      </c>
      <c r="G504">
        <f>VLOOKUP(A504,Final!$A$2:$J$3387,9,FALSE)</f>
        <v>159944</v>
      </c>
      <c r="H504">
        <f>VLOOKUP(A504,Final!$A$2:$J$3387,10,FALSE)</f>
        <v>440329</v>
      </c>
      <c r="I504">
        <v>492</v>
      </c>
      <c r="J504">
        <v>492</v>
      </c>
      <c r="K504">
        <v>9745000</v>
      </c>
      <c r="L504">
        <v>6704000</v>
      </c>
      <c r="M504">
        <v>4323000</v>
      </c>
      <c r="N504">
        <v>4323000</v>
      </c>
      <c r="O504">
        <v>2087000</v>
      </c>
      <c r="P504">
        <v>163000</v>
      </c>
      <c r="Q504">
        <v>165000</v>
      </c>
      <c r="R504">
        <v>199000</v>
      </c>
      <c r="S504">
        <v>435000</v>
      </c>
      <c r="T504">
        <v>740000</v>
      </c>
      <c r="U504">
        <v>273000</v>
      </c>
      <c r="V504">
        <v>112000</v>
      </c>
      <c r="W504">
        <v>294000</v>
      </c>
    </row>
    <row r="505" spans="1:23" x14ac:dyDescent="0.2">
      <c r="A505" t="str">
        <f t="shared" si="7"/>
        <v>2022RED LODGE PUBLIC SCHOOLS</v>
      </c>
      <c r="B505" t="s">
        <v>24</v>
      </c>
      <c r="C505">
        <v>2022</v>
      </c>
      <c r="D505" t="s">
        <v>777</v>
      </c>
      <c r="E505" t="s">
        <v>786</v>
      </c>
      <c r="F505">
        <f>VLOOKUP(A505,Final!$A$2:$J$3387,8,FALSE)</f>
        <v>289041</v>
      </c>
      <c r="G505">
        <f>VLOOKUP(A505,Final!$A$2:$J$3387,9,FALSE)</f>
        <v>159555</v>
      </c>
      <c r="H505">
        <f>VLOOKUP(A505,Final!$A$2:$J$3387,10,FALSE)</f>
        <v>448596</v>
      </c>
      <c r="I505">
        <v>499</v>
      </c>
      <c r="J505">
        <v>499</v>
      </c>
      <c r="K505">
        <v>12365000</v>
      </c>
      <c r="L505">
        <v>6941000</v>
      </c>
      <c r="M505">
        <v>4461000</v>
      </c>
      <c r="N505">
        <v>4461000</v>
      </c>
      <c r="O505">
        <v>2202000</v>
      </c>
      <c r="P505">
        <v>171000</v>
      </c>
      <c r="Q505">
        <v>175000</v>
      </c>
      <c r="R505">
        <v>222000</v>
      </c>
      <c r="S505">
        <v>417000</v>
      </c>
      <c r="T505">
        <v>764000</v>
      </c>
      <c r="U505">
        <v>332000</v>
      </c>
      <c r="V505">
        <v>121000</v>
      </c>
      <c r="W505">
        <v>278000</v>
      </c>
    </row>
    <row r="506" spans="1:23" x14ac:dyDescent="0.2">
      <c r="A506" t="str">
        <f t="shared" si="7"/>
        <v>2015REED POINT PUBLIC SCHOOLS</v>
      </c>
      <c r="B506" t="s">
        <v>295</v>
      </c>
      <c r="C506">
        <v>2015</v>
      </c>
      <c r="D506" t="s">
        <v>777</v>
      </c>
      <c r="E506" t="s">
        <v>786</v>
      </c>
      <c r="F506">
        <f>VLOOKUP(A506,Final!$A$2:$J$3387,8,FALSE)</f>
        <v>39366</v>
      </c>
      <c r="G506">
        <f>VLOOKUP(A506,Final!$A$2:$J$3387,9,FALSE)</f>
        <v>26847</v>
      </c>
      <c r="H506">
        <f>VLOOKUP(A506,Final!$A$2:$J$3387,10,FALSE)</f>
        <v>66213</v>
      </c>
      <c r="I506">
        <v>86</v>
      </c>
      <c r="J506">
        <v>86</v>
      </c>
      <c r="K506">
        <v>1319000</v>
      </c>
      <c r="L506">
        <v>1303000</v>
      </c>
      <c r="M506">
        <v>764000</v>
      </c>
      <c r="N506">
        <v>764000</v>
      </c>
      <c r="O506">
        <v>476000</v>
      </c>
      <c r="P506">
        <v>6000</v>
      </c>
      <c r="Q506">
        <v>15000</v>
      </c>
      <c r="R506">
        <v>82000</v>
      </c>
      <c r="S506">
        <v>26000</v>
      </c>
      <c r="T506">
        <v>132000</v>
      </c>
      <c r="U506">
        <v>71000</v>
      </c>
      <c r="V506">
        <v>144000</v>
      </c>
      <c r="W506">
        <v>63000</v>
      </c>
    </row>
    <row r="507" spans="1:23" x14ac:dyDescent="0.2">
      <c r="A507" t="str">
        <f t="shared" si="7"/>
        <v>2016REED POINT PUBLIC SCHOOLS</v>
      </c>
      <c r="B507" t="s">
        <v>295</v>
      </c>
      <c r="C507">
        <v>2016</v>
      </c>
      <c r="D507" t="s">
        <v>777</v>
      </c>
      <c r="E507" t="s">
        <v>786</v>
      </c>
      <c r="F507">
        <f>VLOOKUP(A507,Final!$A$2:$J$3387,8,FALSE)</f>
        <v>41961</v>
      </c>
      <c r="G507">
        <f>VLOOKUP(A507,Final!$A$2:$J$3387,9,FALSE)</f>
        <v>27544</v>
      </c>
      <c r="H507">
        <f>VLOOKUP(A507,Final!$A$2:$J$3387,10,FALSE)</f>
        <v>69505</v>
      </c>
      <c r="I507">
        <v>79</v>
      </c>
      <c r="J507">
        <v>79</v>
      </c>
      <c r="K507">
        <v>1508000</v>
      </c>
      <c r="L507">
        <v>1345000</v>
      </c>
      <c r="M507">
        <v>802000</v>
      </c>
      <c r="N507">
        <v>802000</v>
      </c>
      <c r="O507">
        <v>475000</v>
      </c>
      <c r="P507">
        <v>6000</v>
      </c>
      <c r="Q507">
        <v>15000</v>
      </c>
      <c r="R507">
        <v>94000</v>
      </c>
      <c r="S507">
        <v>22000</v>
      </c>
      <c r="T507">
        <v>132000</v>
      </c>
      <c r="U507">
        <v>57000</v>
      </c>
      <c r="V507">
        <v>149000</v>
      </c>
      <c r="W507">
        <v>68000</v>
      </c>
    </row>
    <row r="508" spans="1:23" x14ac:dyDescent="0.2">
      <c r="A508" t="str">
        <f t="shared" si="7"/>
        <v>2017REED POINT PUBLIC SCHOOLS</v>
      </c>
      <c r="B508" t="s">
        <v>295</v>
      </c>
      <c r="C508">
        <v>2017</v>
      </c>
      <c r="D508" t="s">
        <v>777</v>
      </c>
      <c r="E508" t="s">
        <v>786</v>
      </c>
      <c r="F508">
        <f>VLOOKUP(A508,Final!$A$2:$J$3387,8,FALSE)</f>
        <v>44864</v>
      </c>
      <c r="G508">
        <f>VLOOKUP(A508,Final!$A$2:$J$3387,9,FALSE)</f>
        <v>28492</v>
      </c>
      <c r="H508">
        <f>VLOOKUP(A508,Final!$A$2:$J$3387,10,FALSE)</f>
        <v>73356</v>
      </c>
      <c r="I508">
        <v>72</v>
      </c>
      <c r="J508">
        <v>72</v>
      </c>
      <c r="K508">
        <v>1474000</v>
      </c>
      <c r="L508">
        <v>1410000</v>
      </c>
      <c r="M508">
        <v>830000</v>
      </c>
      <c r="N508">
        <v>830000</v>
      </c>
      <c r="O508">
        <v>513000</v>
      </c>
      <c r="P508">
        <v>8000</v>
      </c>
      <c r="Q508">
        <v>17000</v>
      </c>
      <c r="R508">
        <v>94000</v>
      </c>
      <c r="S508">
        <v>24000</v>
      </c>
      <c r="T508">
        <v>149000</v>
      </c>
      <c r="U508">
        <v>69000</v>
      </c>
      <c r="V508">
        <v>152000</v>
      </c>
      <c r="W508">
        <v>67000</v>
      </c>
    </row>
    <row r="509" spans="1:23" x14ac:dyDescent="0.2">
      <c r="A509" t="str">
        <f t="shared" si="7"/>
        <v>2018REED POINT PUBLIC SCHOOLS</v>
      </c>
      <c r="B509" t="s">
        <v>295</v>
      </c>
      <c r="C509">
        <v>2018</v>
      </c>
      <c r="D509" t="s">
        <v>777</v>
      </c>
      <c r="E509" t="s">
        <v>786</v>
      </c>
      <c r="F509">
        <f>VLOOKUP(A509,Final!$A$2:$J$3387,8,FALSE)</f>
        <v>45540</v>
      </c>
      <c r="G509">
        <f>VLOOKUP(A509,Final!$A$2:$J$3387,9,FALSE)</f>
        <v>28614</v>
      </c>
      <c r="H509">
        <f>VLOOKUP(A509,Final!$A$2:$J$3387,10,FALSE)</f>
        <v>74154</v>
      </c>
      <c r="I509">
        <v>65</v>
      </c>
      <c r="J509">
        <v>65</v>
      </c>
      <c r="K509">
        <v>1625000</v>
      </c>
      <c r="L509">
        <v>1388000</v>
      </c>
      <c r="M509">
        <v>783000</v>
      </c>
      <c r="N509">
        <v>783000</v>
      </c>
      <c r="O509">
        <v>535000</v>
      </c>
      <c r="P509">
        <v>6000</v>
      </c>
      <c r="Q509">
        <v>17000</v>
      </c>
      <c r="R509">
        <v>84000</v>
      </c>
      <c r="S509">
        <v>24000</v>
      </c>
      <c r="T509">
        <v>171000</v>
      </c>
      <c r="U509">
        <v>73000</v>
      </c>
      <c r="V509">
        <v>160000</v>
      </c>
      <c r="W509">
        <v>70000</v>
      </c>
    </row>
    <row r="510" spans="1:23" x14ac:dyDescent="0.2">
      <c r="A510" t="str">
        <f t="shared" si="7"/>
        <v>2019REED POINT PUBLIC SCHOOLS</v>
      </c>
      <c r="B510" t="s">
        <v>295</v>
      </c>
      <c r="C510">
        <v>2019</v>
      </c>
      <c r="D510" t="s">
        <v>777</v>
      </c>
      <c r="E510" t="s">
        <v>786</v>
      </c>
      <c r="F510">
        <f>VLOOKUP(A510,Final!$A$2:$J$3387,8,FALSE)</f>
        <v>43733</v>
      </c>
      <c r="G510">
        <f>VLOOKUP(A510,Final!$A$2:$J$3387,9,FALSE)</f>
        <v>26554</v>
      </c>
      <c r="H510">
        <f>VLOOKUP(A510,Final!$A$2:$J$3387,10,FALSE)</f>
        <v>70287</v>
      </c>
      <c r="I510">
        <v>64</v>
      </c>
      <c r="J510">
        <v>64</v>
      </c>
      <c r="K510">
        <v>1984000</v>
      </c>
      <c r="L510">
        <v>1429000</v>
      </c>
      <c r="M510">
        <v>789000</v>
      </c>
      <c r="N510">
        <v>789000</v>
      </c>
      <c r="O510">
        <v>565000</v>
      </c>
      <c r="P510">
        <v>4000</v>
      </c>
      <c r="Q510">
        <v>15000</v>
      </c>
      <c r="R510">
        <v>68000</v>
      </c>
      <c r="S510">
        <v>28000</v>
      </c>
      <c r="T510">
        <v>196000</v>
      </c>
      <c r="U510">
        <v>75000</v>
      </c>
      <c r="V510">
        <v>179000</v>
      </c>
      <c r="W510">
        <v>75000</v>
      </c>
    </row>
    <row r="511" spans="1:23" x14ac:dyDescent="0.2">
      <c r="A511" t="str">
        <f t="shared" si="7"/>
        <v>2020REED POINT PUBLIC SCHOOLS</v>
      </c>
      <c r="B511" t="s">
        <v>295</v>
      </c>
      <c r="C511">
        <v>2020</v>
      </c>
      <c r="D511" t="s">
        <v>777</v>
      </c>
      <c r="E511" t="s">
        <v>786</v>
      </c>
      <c r="F511">
        <f>VLOOKUP(A511,Final!$A$2:$J$3387,8,FALSE)</f>
        <v>43010</v>
      </c>
      <c r="G511">
        <f>VLOOKUP(A511,Final!$A$2:$J$3387,9,FALSE)</f>
        <v>25348</v>
      </c>
      <c r="H511">
        <f>VLOOKUP(A511,Final!$A$2:$J$3387,10,FALSE)</f>
        <v>68358</v>
      </c>
      <c r="I511">
        <v>53</v>
      </c>
      <c r="J511">
        <v>53</v>
      </c>
      <c r="K511">
        <v>1862000</v>
      </c>
      <c r="L511">
        <v>1360000</v>
      </c>
      <c r="M511">
        <v>758000</v>
      </c>
      <c r="N511">
        <v>758000</v>
      </c>
      <c r="O511">
        <v>531000</v>
      </c>
      <c r="P511">
        <v>4000</v>
      </c>
      <c r="Q511">
        <v>14000</v>
      </c>
      <c r="R511">
        <v>45000</v>
      </c>
      <c r="S511">
        <v>33000</v>
      </c>
      <c r="T511">
        <v>181000</v>
      </c>
      <c r="U511">
        <v>74000</v>
      </c>
      <c r="V511">
        <v>180000</v>
      </c>
      <c r="W511">
        <v>71000</v>
      </c>
    </row>
    <row r="512" spans="1:23" x14ac:dyDescent="0.2">
      <c r="A512" t="str">
        <f t="shared" si="7"/>
        <v>2021REED POINT PUBLIC SCHOOLS</v>
      </c>
      <c r="B512" t="s">
        <v>295</v>
      </c>
      <c r="C512">
        <v>2021</v>
      </c>
      <c r="D512" t="s">
        <v>777</v>
      </c>
      <c r="E512" t="s">
        <v>786</v>
      </c>
      <c r="F512">
        <f>VLOOKUP(A512,Final!$A$2:$J$3387,8,FALSE)</f>
        <v>44767</v>
      </c>
      <c r="G512">
        <f>VLOOKUP(A512,Final!$A$2:$J$3387,9,FALSE)</f>
        <v>25495</v>
      </c>
      <c r="H512">
        <f>VLOOKUP(A512,Final!$A$2:$J$3387,10,FALSE)</f>
        <v>70262</v>
      </c>
      <c r="I512">
        <v>69</v>
      </c>
      <c r="J512">
        <v>69</v>
      </c>
      <c r="K512">
        <v>1495000</v>
      </c>
      <c r="L512">
        <v>1392000</v>
      </c>
      <c r="M512">
        <v>787000</v>
      </c>
      <c r="N512">
        <v>787000</v>
      </c>
      <c r="O512">
        <v>526000</v>
      </c>
      <c r="P512">
        <v>4000</v>
      </c>
      <c r="Q512">
        <v>12000</v>
      </c>
      <c r="R512">
        <v>36000</v>
      </c>
      <c r="S512">
        <v>41000</v>
      </c>
      <c r="T512">
        <v>176000</v>
      </c>
      <c r="U512">
        <v>77000</v>
      </c>
      <c r="V512">
        <v>180000</v>
      </c>
      <c r="W512">
        <v>79000</v>
      </c>
    </row>
    <row r="513" spans="1:23" x14ac:dyDescent="0.2">
      <c r="A513" t="str">
        <f t="shared" si="7"/>
        <v>2022REED POINT PUBLIC SCHOOLS</v>
      </c>
      <c r="B513" t="s">
        <v>295</v>
      </c>
      <c r="C513">
        <v>2022</v>
      </c>
      <c r="D513" t="s">
        <v>777</v>
      </c>
      <c r="E513" t="s">
        <v>786</v>
      </c>
      <c r="F513">
        <f>VLOOKUP(A513,Final!$A$2:$J$3387,8,FALSE)</f>
        <v>48059</v>
      </c>
      <c r="G513">
        <f>VLOOKUP(A513,Final!$A$2:$J$3387,9,FALSE)</f>
        <v>26423</v>
      </c>
      <c r="H513">
        <f>VLOOKUP(A513,Final!$A$2:$J$3387,10,FALSE)</f>
        <v>74482</v>
      </c>
      <c r="I513">
        <v>60</v>
      </c>
      <c r="J513">
        <v>60</v>
      </c>
      <c r="K513">
        <v>1906000</v>
      </c>
      <c r="L513">
        <v>1565000</v>
      </c>
      <c r="M513">
        <v>825000</v>
      </c>
      <c r="N513">
        <v>825000</v>
      </c>
      <c r="O513">
        <v>647000</v>
      </c>
      <c r="P513">
        <v>28000</v>
      </c>
      <c r="Q513">
        <v>16000</v>
      </c>
      <c r="R513">
        <v>43000</v>
      </c>
      <c r="S513">
        <v>48000</v>
      </c>
      <c r="T513">
        <v>237000</v>
      </c>
      <c r="U513">
        <v>83000</v>
      </c>
      <c r="V513">
        <v>192000</v>
      </c>
      <c r="W513">
        <v>93000</v>
      </c>
    </row>
    <row r="514" spans="1:23" x14ac:dyDescent="0.2">
      <c r="A514" t="str">
        <f t="shared" si="7"/>
        <v>2015RICHEY PUBLIC SCHOOLS</v>
      </c>
      <c r="B514" t="s">
        <v>64</v>
      </c>
      <c r="C514">
        <v>2015</v>
      </c>
      <c r="D514" t="s">
        <v>777</v>
      </c>
      <c r="E514" t="s">
        <v>786</v>
      </c>
      <c r="F514">
        <f>VLOOKUP(A514,Final!$A$2:$J$3387,8,FALSE)</f>
        <v>44932</v>
      </c>
      <c r="G514">
        <f>VLOOKUP(A514,Final!$A$2:$J$3387,9,FALSE)</f>
        <v>30572</v>
      </c>
      <c r="H514">
        <f>VLOOKUP(A514,Final!$A$2:$J$3387,10,FALSE)</f>
        <v>75504</v>
      </c>
      <c r="I514">
        <v>64</v>
      </c>
      <c r="J514">
        <v>64</v>
      </c>
      <c r="K514">
        <v>2647000</v>
      </c>
      <c r="L514">
        <v>1609000</v>
      </c>
      <c r="M514">
        <v>950000</v>
      </c>
      <c r="N514">
        <v>950000</v>
      </c>
      <c r="O514">
        <v>600000</v>
      </c>
      <c r="P514">
        <v>0</v>
      </c>
      <c r="Q514">
        <v>0</v>
      </c>
      <c r="R514">
        <v>167000</v>
      </c>
      <c r="S514">
        <v>2000</v>
      </c>
      <c r="T514">
        <v>274000</v>
      </c>
      <c r="U514">
        <v>94000</v>
      </c>
      <c r="V514">
        <v>63000</v>
      </c>
      <c r="W514">
        <v>59000</v>
      </c>
    </row>
    <row r="515" spans="1:23" x14ac:dyDescent="0.2">
      <c r="A515" t="str">
        <f t="shared" ref="A515:A578" si="8">C515&amp;B515</f>
        <v>2016RICHEY PUBLIC SCHOOLS</v>
      </c>
      <c r="B515" t="s">
        <v>64</v>
      </c>
      <c r="C515">
        <v>2016</v>
      </c>
      <c r="D515" t="s">
        <v>777</v>
      </c>
      <c r="E515" t="s">
        <v>786</v>
      </c>
      <c r="F515">
        <f>VLOOKUP(A515,Final!$A$2:$J$3387,8,FALSE)</f>
        <v>47043</v>
      </c>
      <c r="G515">
        <f>VLOOKUP(A515,Final!$A$2:$J$3387,9,FALSE)</f>
        <v>30854</v>
      </c>
      <c r="H515">
        <f>VLOOKUP(A515,Final!$A$2:$J$3387,10,FALSE)</f>
        <v>77897</v>
      </c>
      <c r="I515">
        <v>63</v>
      </c>
      <c r="J515">
        <v>63</v>
      </c>
      <c r="K515">
        <v>2201000</v>
      </c>
      <c r="L515">
        <v>1603000</v>
      </c>
      <c r="M515">
        <v>968000</v>
      </c>
      <c r="N515">
        <v>968000</v>
      </c>
      <c r="O515">
        <v>570000</v>
      </c>
      <c r="P515">
        <v>0</v>
      </c>
      <c r="Q515">
        <v>0</v>
      </c>
      <c r="R515">
        <v>160000</v>
      </c>
      <c r="S515">
        <v>2000</v>
      </c>
      <c r="T515">
        <v>216000</v>
      </c>
      <c r="U515">
        <v>83000</v>
      </c>
      <c r="V515">
        <v>109000</v>
      </c>
      <c r="W515">
        <v>65000</v>
      </c>
    </row>
    <row r="516" spans="1:23" x14ac:dyDescent="0.2">
      <c r="A516" t="str">
        <f t="shared" si="8"/>
        <v>2017RICHEY PUBLIC SCHOOLS</v>
      </c>
      <c r="B516" t="s">
        <v>64</v>
      </c>
      <c r="C516">
        <v>2017</v>
      </c>
      <c r="D516" t="s">
        <v>777</v>
      </c>
      <c r="E516" t="s">
        <v>786</v>
      </c>
      <c r="F516">
        <f>VLOOKUP(A516,Final!$A$2:$J$3387,8,FALSE)</f>
        <v>49890</v>
      </c>
      <c r="G516">
        <f>VLOOKUP(A516,Final!$A$2:$J$3387,9,FALSE)</f>
        <v>31683</v>
      </c>
      <c r="H516">
        <f>VLOOKUP(A516,Final!$A$2:$J$3387,10,FALSE)</f>
        <v>81573</v>
      </c>
      <c r="I516">
        <v>68</v>
      </c>
      <c r="J516">
        <v>68</v>
      </c>
      <c r="K516">
        <v>1869000</v>
      </c>
      <c r="L516">
        <v>1677000</v>
      </c>
      <c r="M516">
        <v>1026000</v>
      </c>
      <c r="N516">
        <v>1026000</v>
      </c>
      <c r="O516">
        <v>582000</v>
      </c>
      <c r="P516">
        <v>0</v>
      </c>
      <c r="Q516">
        <v>0</v>
      </c>
      <c r="R516">
        <v>178000</v>
      </c>
      <c r="S516">
        <v>2000</v>
      </c>
      <c r="T516">
        <v>222000</v>
      </c>
      <c r="U516">
        <v>94000</v>
      </c>
      <c r="V516">
        <v>86000</v>
      </c>
      <c r="W516">
        <v>69000</v>
      </c>
    </row>
    <row r="517" spans="1:23" x14ac:dyDescent="0.2">
      <c r="A517" t="str">
        <f t="shared" si="8"/>
        <v>2018RICHEY PUBLIC SCHOOLS</v>
      </c>
      <c r="B517" t="s">
        <v>64</v>
      </c>
      <c r="C517">
        <v>2018</v>
      </c>
      <c r="D517" t="s">
        <v>777</v>
      </c>
      <c r="E517" t="s">
        <v>786</v>
      </c>
      <c r="F517">
        <f>VLOOKUP(A517,Final!$A$2:$J$3387,8,FALSE)</f>
        <v>50119</v>
      </c>
      <c r="G517">
        <f>VLOOKUP(A517,Final!$A$2:$J$3387,9,FALSE)</f>
        <v>31457</v>
      </c>
      <c r="H517">
        <f>VLOOKUP(A517,Final!$A$2:$J$3387,10,FALSE)</f>
        <v>81576</v>
      </c>
      <c r="I517">
        <v>77</v>
      </c>
      <c r="J517">
        <v>77</v>
      </c>
      <c r="K517">
        <v>1944000</v>
      </c>
      <c r="L517">
        <v>1662000</v>
      </c>
      <c r="M517">
        <v>988000</v>
      </c>
      <c r="N517">
        <v>988000</v>
      </c>
      <c r="O517">
        <v>598000</v>
      </c>
      <c r="P517">
        <v>0</v>
      </c>
      <c r="Q517">
        <v>0</v>
      </c>
      <c r="R517">
        <v>187000</v>
      </c>
      <c r="S517">
        <v>6000</v>
      </c>
      <c r="T517">
        <v>219000</v>
      </c>
      <c r="U517">
        <v>99000</v>
      </c>
      <c r="V517">
        <v>87000</v>
      </c>
      <c r="W517">
        <v>76000</v>
      </c>
    </row>
    <row r="518" spans="1:23" x14ac:dyDescent="0.2">
      <c r="A518" t="str">
        <f t="shared" si="8"/>
        <v>2019RICHEY PUBLIC SCHOOLS</v>
      </c>
      <c r="B518" t="s">
        <v>64</v>
      </c>
      <c r="C518">
        <v>2019</v>
      </c>
      <c r="D518" t="s">
        <v>777</v>
      </c>
      <c r="E518" t="s">
        <v>786</v>
      </c>
      <c r="F518">
        <f>VLOOKUP(A518,Final!$A$2:$J$3387,8,FALSE)</f>
        <v>52248</v>
      </c>
      <c r="G518">
        <f>VLOOKUP(A518,Final!$A$2:$J$3387,9,FALSE)</f>
        <v>31709</v>
      </c>
      <c r="H518">
        <f>VLOOKUP(A518,Final!$A$2:$J$3387,10,FALSE)</f>
        <v>83957</v>
      </c>
      <c r="I518">
        <v>75</v>
      </c>
      <c r="J518">
        <v>75</v>
      </c>
      <c r="K518">
        <v>2059000</v>
      </c>
      <c r="L518">
        <v>1838000</v>
      </c>
      <c r="M518">
        <v>1122000</v>
      </c>
      <c r="N518">
        <v>1122000</v>
      </c>
      <c r="O518">
        <v>649000</v>
      </c>
      <c r="P518">
        <v>0</v>
      </c>
      <c r="Q518">
        <v>0</v>
      </c>
      <c r="R518">
        <v>208000</v>
      </c>
      <c r="S518">
        <v>10000</v>
      </c>
      <c r="T518">
        <v>243000</v>
      </c>
      <c r="U518">
        <v>99000</v>
      </c>
      <c r="V518">
        <v>89000</v>
      </c>
      <c r="W518">
        <v>67000</v>
      </c>
    </row>
    <row r="519" spans="1:23" x14ac:dyDescent="0.2">
      <c r="A519" t="str">
        <f t="shared" si="8"/>
        <v>2020RICHEY PUBLIC SCHOOLS</v>
      </c>
      <c r="B519" t="s">
        <v>64</v>
      </c>
      <c r="C519">
        <v>2020</v>
      </c>
      <c r="D519" t="s">
        <v>777</v>
      </c>
      <c r="E519" t="s">
        <v>786</v>
      </c>
      <c r="F519">
        <f>VLOOKUP(A519,Final!$A$2:$J$3387,8,FALSE)</f>
        <v>57708</v>
      </c>
      <c r="G519">
        <f>VLOOKUP(A519,Final!$A$2:$J$3387,9,FALSE)</f>
        <v>34040</v>
      </c>
      <c r="H519">
        <f>VLOOKUP(A519,Final!$A$2:$J$3387,10,FALSE)</f>
        <v>91748</v>
      </c>
      <c r="I519">
        <v>66</v>
      </c>
      <c r="J519">
        <v>66</v>
      </c>
      <c r="K519">
        <v>1991000</v>
      </c>
      <c r="L519">
        <v>1968000</v>
      </c>
      <c r="M519">
        <v>1124000</v>
      </c>
      <c r="N519">
        <v>1124000</v>
      </c>
      <c r="O519">
        <v>761000</v>
      </c>
      <c r="P519">
        <v>8000</v>
      </c>
      <c r="Q519">
        <v>0</v>
      </c>
      <c r="R519">
        <v>225000</v>
      </c>
      <c r="S519">
        <v>10000</v>
      </c>
      <c r="T519">
        <v>320000</v>
      </c>
      <c r="U519">
        <v>94000</v>
      </c>
      <c r="V519">
        <v>104000</v>
      </c>
      <c r="W519">
        <v>83000</v>
      </c>
    </row>
    <row r="520" spans="1:23" x14ac:dyDescent="0.2">
      <c r="A520" t="str">
        <f t="shared" si="8"/>
        <v>2021RICHEY PUBLIC SCHOOLS</v>
      </c>
      <c r="B520" t="s">
        <v>64</v>
      </c>
      <c r="C520">
        <v>2021</v>
      </c>
      <c r="D520" t="s">
        <v>777</v>
      </c>
      <c r="E520" t="s">
        <v>786</v>
      </c>
      <c r="F520">
        <f>VLOOKUP(A520,Final!$A$2:$J$3387,8,FALSE)</f>
        <v>59662</v>
      </c>
      <c r="G520">
        <f>VLOOKUP(A520,Final!$A$2:$J$3387,9,FALSE)</f>
        <v>33994</v>
      </c>
      <c r="H520">
        <f>VLOOKUP(A520,Final!$A$2:$J$3387,10,FALSE)</f>
        <v>93656</v>
      </c>
      <c r="I520">
        <v>79</v>
      </c>
      <c r="J520">
        <v>79</v>
      </c>
      <c r="K520">
        <v>2101000</v>
      </c>
      <c r="L520">
        <v>1999000</v>
      </c>
      <c r="M520">
        <v>1115000</v>
      </c>
      <c r="N520">
        <v>1115000</v>
      </c>
      <c r="O520">
        <v>796000</v>
      </c>
      <c r="P520">
        <v>1000</v>
      </c>
      <c r="Q520">
        <v>0</v>
      </c>
      <c r="R520">
        <v>203000</v>
      </c>
      <c r="S520">
        <v>32000</v>
      </c>
      <c r="T520">
        <v>287000</v>
      </c>
      <c r="U520">
        <v>117000</v>
      </c>
      <c r="V520">
        <v>156000</v>
      </c>
      <c r="W520">
        <v>88000</v>
      </c>
    </row>
    <row r="521" spans="1:23" x14ac:dyDescent="0.2">
      <c r="A521" t="str">
        <f t="shared" si="8"/>
        <v>2022RICHEY PUBLIC SCHOOLS</v>
      </c>
      <c r="B521" t="s">
        <v>64</v>
      </c>
      <c r="C521">
        <v>2022</v>
      </c>
      <c r="D521" t="s">
        <v>777</v>
      </c>
      <c r="E521" t="s">
        <v>786</v>
      </c>
      <c r="F521">
        <f>VLOOKUP(A521,Final!$A$2:$J$3387,8,FALSE)</f>
        <v>59558</v>
      </c>
      <c r="G521">
        <f>VLOOKUP(A521,Final!$A$2:$J$3387,9,FALSE)</f>
        <v>32776</v>
      </c>
      <c r="H521">
        <f>VLOOKUP(A521,Final!$A$2:$J$3387,10,FALSE)</f>
        <v>92334</v>
      </c>
      <c r="I521">
        <v>78</v>
      </c>
      <c r="J521">
        <v>78</v>
      </c>
      <c r="K521">
        <v>2275000</v>
      </c>
      <c r="L521">
        <v>2058000</v>
      </c>
      <c r="M521">
        <v>1134000</v>
      </c>
      <c r="N521">
        <v>1134000</v>
      </c>
      <c r="O521">
        <v>810000</v>
      </c>
      <c r="P521">
        <v>8000</v>
      </c>
      <c r="Q521">
        <v>4000</v>
      </c>
      <c r="R521">
        <v>225000</v>
      </c>
      <c r="S521">
        <v>22000</v>
      </c>
      <c r="T521">
        <v>297000</v>
      </c>
      <c r="U521">
        <v>97000</v>
      </c>
      <c r="V521">
        <v>157000</v>
      </c>
      <c r="W521">
        <v>114000</v>
      </c>
    </row>
    <row r="522" spans="1:23" x14ac:dyDescent="0.2">
      <c r="A522" t="str">
        <f t="shared" si="8"/>
        <v>2015ROCKY BOY PUBLIC SCHOOLS</v>
      </c>
      <c r="B522" t="s">
        <v>145</v>
      </c>
      <c r="C522">
        <v>2015</v>
      </c>
      <c r="D522" t="s">
        <v>777</v>
      </c>
      <c r="E522" t="s">
        <v>786</v>
      </c>
      <c r="F522">
        <f>VLOOKUP(A522,Final!$A$2:$J$3387,8,FALSE)</f>
        <v>325094</v>
      </c>
      <c r="G522">
        <f>VLOOKUP(A522,Final!$A$2:$J$3387,9,FALSE)</f>
        <v>218106</v>
      </c>
      <c r="H522">
        <f>VLOOKUP(A522,Final!$A$2:$J$3387,10,FALSE)</f>
        <v>543200</v>
      </c>
      <c r="I522">
        <v>551</v>
      </c>
      <c r="J522">
        <v>551</v>
      </c>
      <c r="K522">
        <v>11397000</v>
      </c>
      <c r="L522">
        <v>11047000</v>
      </c>
      <c r="M522">
        <v>5631000</v>
      </c>
      <c r="N522">
        <v>5631000</v>
      </c>
      <c r="O522">
        <v>4496000</v>
      </c>
      <c r="P522">
        <v>734000</v>
      </c>
      <c r="Q522">
        <v>502000</v>
      </c>
      <c r="R522">
        <v>460000</v>
      </c>
      <c r="S522">
        <v>494000</v>
      </c>
      <c r="T522">
        <v>1172000</v>
      </c>
      <c r="U522">
        <v>714000</v>
      </c>
      <c r="V522">
        <v>420000</v>
      </c>
      <c r="W522">
        <v>886000</v>
      </c>
    </row>
    <row r="523" spans="1:23" x14ac:dyDescent="0.2">
      <c r="A523" t="str">
        <f t="shared" si="8"/>
        <v>2016ROCKY BOY PUBLIC SCHOOLS</v>
      </c>
      <c r="B523" t="s">
        <v>145</v>
      </c>
      <c r="C523">
        <v>2016</v>
      </c>
      <c r="D523" t="s">
        <v>777</v>
      </c>
      <c r="E523" t="s">
        <v>786</v>
      </c>
      <c r="F523">
        <f>VLOOKUP(A523,Final!$A$2:$J$3387,8,FALSE)</f>
        <v>339630</v>
      </c>
      <c r="G523">
        <f>VLOOKUP(A523,Final!$A$2:$J$3387,9,FALSE)</f>
        <v>221455</v>
      </c>
      <c r="H523">
        <f>VLOOKUP(A523,Final!$A$2:$J$3387,10,FALSE)</f>
        <v>561085</v>
      </c>
      <c r="I523">
        <v>542</v>
      </c>
      <c r="J523">
        <v>542</v>
      </c>
      <c r="K523">
        <v>11321000</v>
      </c>
      <c r="L523">
        <v>10841000</v>
      </c>
      <c r="M523">
        <v>5485000</v>
      </c>
      <c r="N523">
        <v>5485000</v>
      </c>
      <c r="O523">
        <v>4422000</v>
      </c>
      <c r="P523">
        <v>775000</v>
      </c>
      <c r="Q523">
        <v>515000</v>
      </c>
      <c r="R523">
        <v>455000</v>
      </c>
      <c r="S523">
        <v>527000</v>
      </c>
      <c r="T523">
        <v>1021000</v>
      </c>
      <c r="U523">
        <v>627000</v>
      </c>
      <c r="V523">
        <v>502000</v>
      </c>
      <c r="W523">
        <v>900000</v>
      </c>
    </row>
    <row r="524" spans="1:23" x14ac:dyDescent="0.2">
      <c r="A524" t="str">
        <f t="shared" si="8"/>
        <v>2017ROCKY BOY PUBLIC SCHOOLS</v>
      </c>
      <c r="B524" t="s">
        <v>145</v>
      </c>
      <c r="C524">
        <v>2017</v>
      </c>
      <c r="D524" t="s">
        <v>777</v>
      </c>
      <c r="E524" t="s">
        <v>786</v>
      </c>
      <c r="F524">
        <f>VLOOKUP(A524,Final!$A$2:$J$3387,8,FALSE)</f>
        <v>335234</v>
      </c>
      <c r="G524">
        <f>VLOOKUP(A524,Final!$A$2:$J$3387,9,FALSE)</f>
        <v>212806</v>
      </c>
      <c r="H524">
        <f>VLOOKUP(A524,Final!$A$2:$J$3387,10,FALSE)</f>
        <v>548040</v>
      </c>
      <c r="I524">
        <v>521</v>
      </c>
      <c r="J524">
        <v>521</v>
      </c>
      <c r="K524">
        <v>11243000</v>
      </c>
      <c r="L524">
        <v>10722000</v>
      </c>
      <c r="M524">
        <v>5427000</v>
      </c>
      <c r="N524">
        <v>5427000</v>
      </c>
      <c r="O524">
        <v>4411000</v>
      </c>
      <c r="P524">
        <v>652000</v>
      </c>
      <c r="Q524">
        <v>608000</v>
      </c>
      <c r="R524">
        <v>439000</v>
      </c>
      <c r="S524">
        <v>651000</v>
      </c>
      <c r="T524">
        <v>913000</v>
      </c>
      <c r="U524">
        <v>624000</v>
      </c>
      <c r="V524">
        <v>524000</v>
      </c>
      <c r="W524">
        <v>826000</v>
      </c>
    </row>
    <row r="525" spans="1:23" x14ac:dyDescent="0.2">
      <c r="A525" t="str">
        <f t="shared" si="8"/>
        <v>2018ROCKY BOY PUBLIC SCHOOLS</v>
      </c>
      <c r="B525" t="s">
        <v>145</v>
      </c>
      <c r="C525">
        <v>2018</v>
      </c>
      <c r="D525" t="s">
        <v>777</v>
      </c>
      <c r="E525" t="s">
        <v>786</v>
      </c>
      <c r="F525">
        <f>VLOOKUP(A525,Final!$A$2:$J$3387,8,FALSE)</f>
        <v>334583</v>
      </c>
      <c r="G525">
        <f>VLOOKUP(A525,Final!$A$2:$J$3387,9,FALSE)</f>
        <v>208107</v>
      </c>
      <c r="H525">
        <f>VLOOKUP(A525,Final!$A$2:$J$3387,10,FALSE)</f>
        <v>542690</v>
      </c>
      <c r="I525">
        <v>578</v>
      </c>
      <c r="J525">
        <v>578</v>
      </c>
      <c r="K525">
        <v>11237000</v>
      </c>
      <c r="L525">
        <v>10753000</v>
      </c>
      <c r="M525">
        <v>5543000</v>
      </c>
      <c r="N525">
        <v>5543000</v>
      </c>
      <c r="O525">
        <v>4302000</v>
      </c>
      <c r="P525">
        <v>622000</v>
      </c>
      <c r="Q525">
        <v>575000</v>
      </c>
      <c r="R525">
        <v>422000</v>
      </c>
      <c r="S525">
        <v>701000</v>
      </c>
      <c r="T525">
        <v>910000</v>
      </c>
      <c r="U525">
        <v>654000</v>
      </c>
      <c r="V525">
        <v>418000</v>
      </c>
      <c r="W525">
        <v>852000</v>
      </c>
    </row>
    <row r="526" spans="1:23" x14ac:dyDescent="0.2">
      <c r="A526" t="str">
        <f t="shared" si="8"/>
        <v>2019ROCKY BOY PUBLIC SCHOOLS</v>
      </c>
      <c r="B526" t="s">
        <v>145</v>
      </c>
      <c r="C526">
        <v>2019</v>
      </c>
      <c r="D526" t="s">
        <v>777</v>
      </c>
      <c r="E526" t="s">
        <v>786</v>
      </c>
      <c r="F526">
        <f>VLOOKUP(A526,Final!$A$2:$J$3387,8,FALSE)</f>
        <v>375829</v>
      </c>
      <c r="G526">
        <f>VLOOKUP(A526,Final!$A$2:$J$3387,9,FALSE)</f>
        <v>227598</v>
      </c>
      <c r="H526">
        <f>VLOOKUP(A526,Final!$A$2:$J$3387,10,FALSE)</f>
        <v>603427</v>
      </c>
      <c r="I526">
        <v>574</v>
      </c>
      <c r="J526">
        <v>574</v>
      </c>
      <c r="K526">
        <v>12589000</v>
      </c>
      <c r="L526">
        <v>12105000</v>
      </c>
      <c r="M526">
        <v>6034000</v>
      </c>
      <c r="N526">
        <v>6034000</v>
      </c>
      <c r="O526">
        <v>5103000</v>
      </c>
      <c r="P526">
        <v>783000</v>
      </c>
      <c r="Q526">
        <v>1018000</v>
      </c>
      <c r="R526">
        <v>468000</v>
      </c>
      <c r="S526">
        <v>510000</v>
      </c>
      <c r="T526">
        <v>1134000</v>
      </c>
      <c r="U526">
        <v>698000</v>
      </c>
      <c r="V526">
        <v>492000</v>
      </c>
      <c r="W526">
        <v>876000</v>
      </c>
    </row>
    <row r="527" spans="1:23" x14ac:dyDescent="0.2">
      <c r="A527" t="str">
        <f t="shared" si="8"/>
        <v>2020ROCKY BOY PUBLIC SCHOOLS</v>
      </c>
      <c r="B527" t="s">
        <v>145</v>
      </c>
      <c r="C527">
        <v>2020</v>
      </c>
      <c r="D527" t="s">
        <v>777</v>
      </c>
      <c r="E527" t="s">
        <v>786</v>
      </c>
      <c r="F527">
        <f>VLOOKUP(A527,Final!$A$2:$J$3387,8,FALSE)</f>
        <v>414542</v>
      </c>
      <c r="G527">
        <f>VLOOKUP(A527,Final!$A$2:$J$3387,9,FALSE)</f>
        <v>245075</v>
      </c>
      <c r="H527">
        <f>VLOOKUP(A527,Final!$A$2:$J$3387,10,FALSE)</f>
        <v>659617</v>
      </c>
      <c r="I527">
        <v>600</v>
      </c>
      <c r="J527">
        <v>600</v>
      </c>
      <c r="K527">
        <v>12098000</v>
      </c>
      <c r="L527">
        <v>11782000</v>
      </c>
      <c r="M527">
        <v>6000000</v>
      </c>
      <c r="N527">
        <v>6000000</v>
      </c>
      <c r="O527">
        <v>4859000</v>
      </c>
      <c r="P527">
        <v>772000</v>
      </c>
      <c r="Q527">
        <v>967000</v>
      </c>
      <c r="R527">
        <v>463000</v>
      </c>
      <c r="S527">
        <v>525000</v>
      </c>
      <c r="T527">
        <v>999000</v>
      </c>
      <c r="U527">
        <v>708000</v>
      </c>
      <c r="V527">
        <v>425000</v>
      </c>
      <c r="W527">
        <v>897000</v>
      </c>
    </row>
    <row r="528" spans="1:23" x14ac:dyDescent="0.2">
      <c r="A528" t="str">
        <f t="shared" si="8"/>
        <v>2021ROCKY BOY PUBLIC SCHOOLS</v>
      </c>
      <c r="B528" t="s">
        <v>145</v>
      </c>
      <c r="C528">
        <v>2021</v>
      </c>
      <c r="D528" t="s">
        <v>777</v>
      </c>
      <c r="E528" t="s">
        <v>786</v>
      </c>
      <c r="F528">
        <f>VLOOKUP(A528,Final!$A$2:$J$3387,8,FALSE)</f>
        <v>357372</v>
      </c>
      <c r="G528">
        <f>VLOOKUP(A528,Final!$A$2:$J$3387,9,FALSE)</f>
        <v>203875</v>
      </c>
      <c r="H528">
        <f>VLOOKUP(A528,Final!$A$2:$J$3387,10,FALSE)</f>
        <v>561247</v>
      </c>
      <c r="I528">
        <v>579</v>
      </c>
      <c r="J528">
        <v>579</v>
      </c>
      <c r="K528">
        <v>12064000</v>
      </c>
      <c r="L528">
        <v>11412000</v>
      </c>
      <c r="M528">
        <v>5963000</v>
      </c>
      <c r="N528">
        <v>5963000</v>
      </c>
      <c r="O528">
        <v>4644000</v>
      </c>
      <c r="P528">
        <v>761000</v>
      </c>
      <c r="Q528">
        <v>937000</v>
      </c>
      <c r="R528">
        <v>499000</v>
      </c>
      <c r="S528">
        <v>468000</v>
      </c>
      <c r="T528">
        <v>974000</v>
      </c>
      <c r="U528">
        <v>578000</v>
      </c>
      <c r="V528">
        <v>427000</v>
      </c>
      <c r="W528">
        <v>761000</v>
      </c>
    </row>
    <row r="529" spans="1:23" x14ac:dyDescent="0.2">
      <c r="A529" t="str">
        <f t="shared" si="8"/>
        <v>2022ROCKY BOY PUBLIC SCHOOLS</v>
      </c>
      <c r="B529" t="s">
        <v>145</v>
      </c>
      <c r="C529">
        <v>2022</v>
      </c>
      <c r="D529" t="s">
        <v>777</v>
      </c>
      <c r="E529" t="s">
        <v>786</v>
      </c>
      <c r="F529">
        <f>VLOOKUP(A529,Final!$A$2:$J$3387,8,FALSE)</f>
        <v>384975</v>
      </c>
      <c r="G529">
        <f>VLOOKUP(A529,Final!$A$2:$J$3387,9,FALSE)</f>
        <v>212555</v>
      </c>
      <c r="H529">
        <f>VLOOKUP(A529,Final!$A$2:$J$3387,10,FALSE)</f>
        <v>597530</v>
      </c>
      <c r="I529">
        <v>592</v>
      </c>
      <c r="J529">
        <v>592</v>
      </c>
      <c r="K529">
        <v>12910000</v>
      </c>
      <c r="L529">
        <v>12602000</v>
      </c>
      <c r="M529">
        <v>6981000</v>
      </c>
      <c r="N529">
        <v>6981000</v>
      </c>
      <c r="O529">
        <v>4757000</v>
      </c>
      <c r="P529">
        <v>707000</v>
      </c>
      <c r="Q529">
        <v>1033000</v>
      </c>
      <c r="R529">
        <v>497000</v>
      </c>
      <c r="S529">
        <v>381000</v>
      </c>
      <c r="T529">
        <v>1080000</v>
      </c>
      <c r="U529">
        <v>653000</v>
      </c>
      <c r="V529">
        <v>406000</v>
      </c>
      <c r="W529">
        <v>809000</v>
      </c>
    </row>
    <row r="530" spans="1:23" x14ac:dyDescent="0.2">
      <c r="A530" t="str">
        <f t="shared" si="8"/>
        <v>2015RONAN PUBLIC SCHOOLS</v>
      </c>
      <c r="B530" t="s">
        <v>163</v>
      </c>
      <c r="C530">
        <v>2015</v>
      </c>
      <c r="D530" t="s">
        <v>777</v>
      </c>
      <c r="E530" t="s">
        <v>786</v>
      </c>
      <c r="F530">
        <f>VLOOKUP(A530,Final!$A$2:$J$3387,8,FALSE)</f>
        <v>629517</v>
      </c>
      <c r="G530">
        <f>VLOOKUP(A530,Final!$A$2:$J$3387,9,FALSE)</f>
        <v>421879</v>
      </c>
      <c r="H530">
        <f>VLOOKUP(A530,Final!$A$2:$J$3387,10,FALSE)</f>
        <v>1051396</v>
      </c>
      <c r="I530">
        <v>1398</v>
      </c>
      <c r="J530">
        <v>1398</v>
      </c>
      <c r="K530">
        <v>15880000</v>
      </c>
      <c r="L530">
        <v>15481000</v>
      </c>
      <c r="M530">
        <v>8614000</v>
      </c>
      <c r="N530">
        <v>8614000</v>
      </c>
      <c r="O530">
        <v>5986000</v>
      </c>
      <c r="P530">
        <v>1335000</v>
      </c>
      <c r="Q530">
        <v>557000</v>
      </c>
      <c r="R530">
        <v>342000</v>
      </c>
      <c r="S530">
        <v>1324000</v>
      </c>
      <c r="T530">
        <v>1624000</v>
      </c>
      <c r="U530">
        <v>596000</v>
      </c>
      <c r="V530">
        <v>208000</v>
      </c>
      <c r="W530">
        <v>881000</v>
      </c>
    </row>
    <row r="531" spans="1:23" x14ac:dyDescent="0.2">
      <c r="A531" t="str">
        <f t="shared" si="8"/>
        <v>2016RONAN PUBLIC SCHOOLS</v>
      </c>
      <c r="B531" t="s">
        <v>163</v>
      </c>
      <c r="C531">
        <v>2016</v>
      </c>
      <c r="D531" t="s">
        <v>777</v>
      </c>
      <c r="E531" t="s">
        <v>786</v>
      </c>
      <c r="F531">
        <f>VLOOKUP(A531,Final!$A$2:$J$3387,8,FALSE)</f>
        <v>670758</v>
      </c>
      <c r="G531">
        <f>VLOOKUP(A531,Final!$A$2:$J$3387,9,FALSE)</f>
        <v>437163</v>
      </c>
      <c r="H531">
        <f>VLOOKUP(A531,Final!$A$2:$J$3387,10,FALSE)</f>
        <v>1107921</v>
      </c>
      <c r="I531">
        <v>1380</v>
      </c>
      <c r="J531">
        <v>1380</v>
      </c>
      <c r="K531">
        <v>17707000</v>
      </c>
      <c r="L531">
        <v>15548000</v>
      </c>
      <c r="M531">
        <v>9140000</v>
      </c>
      <c r="N531">
        <v>9140000</v>
      </c>
      <c r="O531">
        <v>5539000</v>
      </c>
      <c r="P531">
        <v>1140000</v>
      </c>
      <c r="Q531">
        <v>462000</v>
      </c>
      <c r="R531">
        <v>377000</v>
      </c>
      <c r="S531">
        <v>1335000</v>
      </c>
      <c r="T531">
        <v>1370000</v>
      </c>
      <c r="U531">
        <v>591000</v>
      </c>
      <c r="V531">
        <v>264000</v>
      </c>
      <c r="W531">
        <v>869000</v>
      </c>
    </row>
    <row r="532" spans="1:23" x14ac:dyDescent="0.2">
      <c r="A532" t="str">
        <f t="shared" si="8"/>
        <v>2017RONAN PUBLIC SCHOOLS</v>
      </c>
      <c r="B532" t="s">
        <v>163</v>
      </c>
      <c r="C532">
        <v>2017</v>
      </c>
      <c r="D532" t="s">
        <v>777</v>
      </c>
      <c r="E532" t="s">
        <v>786</v>
      </c>
      <c r="F532">
        <f>VLOOKUP(A532,Final!$A$2:$J$3387,8,FALSE)</f>
        <v>690181</v>
      </c>
      <c r="G532">
        <f>VLOOKUP(A532,Final!$A$2:$J$3387,9,FALSE)</f>
        <v>438109</v>
      </c>
      <c r="H532">
        <f>VLOOKUP(A532,Final!$A$2:$J$3387,10,FALSE)</f>
        <v>1128290</v>
      </c>
      <c r="I532">
        <v>1409</v>
      </c>
      <c r="J532">
        <v>1409</v>
      </c>
      <c r="K532">
        <v>16804000</v>
      </c>
      <c r="L532">
        <v>16049000</v>
      </c>
      <c r="M532">
        <v>9322000</v>
      </c>
      <c r="N532">
        <v>9322000</v>
      </c>
      <c r="O532">
        <v>5845000</v>
      </c>
      <c r="P532">
        <v>1054000</v>
      </c>
      <c r="Q532">
        <v>526000</v>
      </c>
      <c r="R532">
        <v>440000</v>
      </c>
      <c r="S532">
        <v>1352000</v>
      </c>
      <c r="T532">
        <v>1433000</v>
      </c>
      <c r="U532">
        <v>582000</v>
      </c>
      <c r="V532">
        <v>458000</v>
      </c>
      <c r="W532">
        <v>882000</v>
      </c>
    </row>
    <row r="533" spans="1:23" x14ac:dyDescent="0.2">
      <c r="A533" t="str">
        <f t="shared" si="8"/>
        <v>2018RONAN PUBLIC SCHOOLS</v>
      </c>
      <c r="B533" t="s">
        <v>163</v>
      </c>
      <c r="C533">
        <v>2018</v>
      </c>
      <c r="D533" t="s">
        <v>777</v>
      </c>
      <c r="E533" t="s">
        <v>786</v>
      </c>
      <c r="F533">
        <f>VLOOKUP(A533,Final!$A$2:$J$3387,8,FALSE)</f>
        <v>717328</v>
      </c>
      <c r="G533">
        <f>VLOOKUP(A533,Final!$A$2:$J$3387,9,FALSE)</f>
        <v>445787</v>
      </c>
      <c r="H533">
        <f>VLOOKUP(A533,Final!$A$2:$J$3387,10,FALSE)</f>
        <v>1163115</v>
      </c>
      <c r="I533">
        <v>1451</v>
      </c>
      <c r="J533">
        <v>1451</v>
      </c>
      <c r="K533">
        <v>17140000</v>
      </c>
      <c r="L533">
        <v>16680000</v>
      </c>
      <c r="M533">
        <v>9760000</v>
      </c>
      <c r="N533">
        <v>9760000</v>
      </c>
      <c r="O533">
        <v>5972000</v>
      </c>
      <c r="P533">
        <v>1129000</v>
      </c>
      <c r="Q533">
        <v>620000</v>
      </c>
      <c r="R533">
        <v>363000</v>
      </c>
      <c r="S533">
        <v>1239000</v>
      </c>
      <c r="T533">
        <v>1520000</v>
      </c>
      <c r="U533">
        <v>645000</v>
      </c>
      <c r="V533">
        <v>456000</v>
      </c>
      <c r="W533">
        <v>948000</v>
      </c>
    </row>
    <row r="534" spans="1:23" x14ac:dyDescent="0.2">
      <c r="A534" t="str">
        <f t="shared" si="8"/>
        <v>2019RONAN PUBLIC SCHOOLS</v>
      </c>
      <c r="B534" t="s">
        <v>163</v>
      </c>
      <c r="C534">
        <v>2019</v>
      </c>
      <c r="D534" t="s">
        <v>777</v>
      </c>
      <c r="E534" t="s">
        <v>786</v>
      </c>
      <c r="F534">
        <f>VLOOKUP(A534,Final!$A$2:$J$3387,8,FALSE)</f>
        <v>733302</v>
      </c>
      <c r="G534">
        <f>VLOOKUP(A534,Final!$A$2:$J$3387,9,FALSE)</f>
        <v>444004</v>
      </c>
      <c r="H534">
        <f>VLOOKUP(A534,Final!$A$2:$J$3387,10,FALSE)</f>
        <v>1177306</v>
      </c>
      <c r="I534">
        <v>1482</v>
      </c>
      <c r="J534">
        <v>1482</v>
      </c>
      <c r="K534">
        <v>17342000</v>
      </c>
      <c r="L534">
        <v>16719000</v>
      </c>
      <c r="M534">
        <v>9582000</v>
      </c>
      <c r="N534">
        <v>9582000</v>
      </c>
      <c r="O534">
        <v>6166000</v>
      </c>
      <c r="P534">
        <v>1097000</v>
      </c>
      <c r="Q534">
        <v>606000</v>
      </c>
      <c r="R534">
        <v>385000</v>
      </c>
      <c r="S534">
        <v>1392000</v>
      </c>
      <c r="T534">
        <v>1467000</v>
      </c>
      <c r="U534">
        <v>690000</v>
      </c>
      <c r="V534">
        <v>529000</v>
      </c>
      <c r="W534">
        <v>971000</v>
      </c>
    </row>
    <row r="535" spans="1:23" x14ac:dyDescent="0.2">
      <c r="A535" t="str">
        <f t="shared" si="8"/>
        <v>2020RONAN PUBLIC SCHOOLS</v>
      </c>
      <c r="B535" t="s">
        <v>163</v>
      </c>
      <c r="C535">
        <v>2020</v>
      </c>
      <c r="D535" t="s">
        <v>777</v>
      </c>
      <c r="E535" t="s">
        <v>786</v>
      </c>
      <c r="F535">
        <f>VLOOKUP(A535,Final!$A$2:$J$3387,8,FALSE)</f>
        <v>734814</v>
      </c>
      <c r="G535">
        <f>VLOOKUP(A535,Final!$A$2:$J$3387,9,FALSE)</f>
        <v>434487</v>
      </c>
      <c r="H535">
        <f>VLOOKUP(A535,Final!$A$2:$J$3387,10,FALSE)</f>
        <v>1169301</v>
      </c>
      <c r="I535">
        <v>1441</v>
      </c>
      <c r="J535">
        <v>1441</v>
      </c>
      <c r="K535">
        <v>17140000</v>
      </c>
      <c r="L535">
        <v>16637000</v>
      </c>
      <c r="M535">
        <v>9353000</v>
      </c>
      <c r="N535">
        <v>9353000</v>
      </c>
      <c r="O535">
        <v>6238000</v>
      </c>
      <c r="P535">
        <v>1001000</v>
      </c>
      <c r="Q535">
        <v>622000</v>
      </c>
      <c r="R535">
        <v>410000</v>
      </c>
      <c r="S535">
        <v>1446000</v>
      </c>
      <c r="T535">
        <v>1693000</v>
      </c>
      <c r="U535">
        <v>613000</v>
      </c>
      <c r="V535">
        <v>453000</v>
      </c>
      <c r="W535">
        <v>1046000</v>
      </c>
    </row>
    <row r="536" spans="1:23" x14ac:dyDescent="0.2">
      <c r="A536" t="str">
        <f t="shared" si="8"/>
        <v>2021RONAN PUBLIC SCHOOLS</v>
      </c>
      <c r="B536" t="s">
        <v>163</v>
      </c>
      <c r="C536">
        <v>2021</v>
      </c>
      <c r="D536" t="s">
        <v>777</v>
      </c>
      <c r="E536" t="s">
        <v>786</v>
      </c>
      <c r="F536">
        <f>VLOOKUP(A536,Final!$A$2:$J$3387,8,FALSE)</f>
        <v>758590</v>
      </c>
      <c r="G536">
        <f>VLOOKUP(A536,Final!$A$2:$J$3387,9,FALSE)</f>
        <v>432820</v>
      </c>
      <c r="H536">
        <f>VLOOKUP(A536,Final!$A$2:$J$3387,10,FALSE)</f>
        <v>1191410</v>
      </c>
      <c r="I536">
        <v>1451</v>
      </c>
      <c r="J536">
        <v>1451</v>
      </c>
      <c r="K536">
        <v>19376000</v>
      </c>
      <c r="L536">
        <v>18485000</v>
      </c>
      <c r="M536">
        <v>10389000</v>
      </c>
      <c r="N536">
        <v>10389000</v>
      </c>
      <c r="O536">
        <v>6950000</v>
      </c>
      <c r="P536">
        <v>1102000</v>
      </c>
      <c r="Q536">
        <v>705000</v>
      </c>
      <c r="R536">
        <v>369000</v>
      </c>
      <c r="S536">
        <v>1325000</v>
      </c>
      <c r="T536">
        <v>2340000</v>
      </c>
      <c r="U536">
        <v>620000</v>
      </c>
      <c r="V536">
        <v>489000</v>
      </c>
      <c r="W536">
        <v>1146000</v>
      </c>
    </row>
    <row r="537" spans="1:23" x14ac:dyDescent="0.2">
      <c r="A537" t="str">
        <f t="shared" si="8"/>
        <v>2022RONAN PUBLIC SCHOOLS</v>
      </c>
      <c r="B537" t="s">
        <v>163</v>
      </c>
      <c r="C537">
        <v>2022</v>
      </c>
      <c r="D537" t="s">
        <v>777</v>
      </c>
      <c r="E537" t="s">
        <v>786</v>
      </c>
      <c r="F537">
        <f>VLOOKUP(A537,Final!$A$2:$J$3387,8,FALSE)</f>
        <v>799773</v>
      </c>
      <c r="G537">
        <f>VLOOKUP(A537,Final!$A$2:$J$3387,9,FALSE)</f>
        <v>441713</v>
      </c>
      <c r="H537">
        <f>VLOOKUP(A537,Final!$A$2:$J$3387,10,FALSE)</f>
        <v>1241486</v>
      </c>
      <c r="I537">
        <v>1470</v>
      </c>
      <c r="J537">
        <v>1470</v>
      </c>
      <c r="K537">
        <v>20905000</v>
      </c>
      <c r="L537">
        <v>18891000</v>
      </c>
      <c r="M537">
        <v>10793000</v>
      </c>
      <c r="N537">
        <v>10793000</v>
      </c>
      <c r="O537">
        <v>6860000</v>
      </c>
      <c r="P537">
        <v>840000</v>
      </c>
      <c r="Q537">
        <v>765000</v>
      </c>
      <c r="R537">
        <v>488000</v>
      </c>
      <c r="S537">
        <v>1360000</v>
      </c>
      <c r="T537">
        <v>2071000</v>
      </c>
      <c r="U537">
        <v>730000</v>
      </c>
      <c r="V537">
        <v>606000</v>
      </c>
      <c r="W537">
        <v>1238000</v>
      </c>
    </row>
    <row r="538" spans="1:23" x14ac:dyDescent="0.2">
      <c r="A538" t="str">
        <f t="shared" si="8"/>
        <v>2015ROUNDUP PUBLIC SCHOOLS</v>
      </c>
      <c r="B538" t="s">
        <v>215</v>
      </c>
      <c r="C538">
        <v>2015</v>
      </c>
      <c r="D538" t="s">
        <v>777</v>
      </c>
      <c r="E538" t="s">
        <v>786</v>
      </c>
      <c r="F538">
        <f>VLOOKUP(A538,Final!$A$2:$J$3387,8,FALSE)</f>
        <v>237362</v>
      </c>
      <c r="G538">
        <f>VLOOKUP(A538,Final!$A$2:$J$3387,9,FALSE)</f>
        <v>159380</v>
      </c>
      <c r="H538">
        <f>VLOOKUP(A538,Final!$A$2:$J$3387,10,FALSE)</f>
        <v>396742</v>
      </c>
      <c r="I538">
        <v>640</v>
      </c>
      <c r="J538">
        <v>640</v>
      </c>
      <c r="K538">
        <v>7151000</v>
      </c>
      <c r="L538">
        <v>6285000</v>
      </c>
      <c r="M538">
        <v>3876000</v>
      </c>
      <c r="N538">
        <v>3876000</v>
      </c>
      <c r="O538">
        <v>2077000</v>
      </c>
      <c r="P538">
        <v>131000</v>
      </c>
      <c r="Q538">
        <v>157000</v>
      </c>
      <c r="R538">
        <v>310000</v>
      </c>
      <c r="S538">
        <v>387000</v>
      </c>
      <c r="T538">
        <v>595000</v>
      </c>
      <c r="U538">
        <v>373000</v>
      </c>
      <c r="V538">
        <v>124000</v>
      </c>
      <c r="W538">
        <v>332000</v>
      </c>
    </row>
    <row r="539" spans="1:23" x14ac:dyDescent="0.2">
      <c r="A539" t="str">
        <f t="shared" si="8"/>
        <v>2016ROUNDUP PUBLIC SCHOOLS</v>
      </c>
      <c r="B539" t="s">
        <v>215</v>
      </c>
      <c r="C539">
        <v>2016</v>
      </c>
      <c r="D539" t="s">
        <v>777</v>
      </c>
      <c r="E539" t="s">
        <v>786</v>
      </c>
      <c r="F539">
        <f>VLOOKUP(A539,Final!$A$2:$J$3387,8,FALSE)</f>
        <v>243339</v>
      </c>
      <c r="G539">
        <f>VLOOKUP(A539,Final!$A$2:$J$3387,9,FALSE)</f>
        <v>158728</v>
      </c>
      <c r="H539">
        <f>VLOOKUP(A539,Final!$A$2:$J$3387,10,FALSE)</f>
        <v>402067</v>
      </c>
      <c r="I539">
        <v>604</v>
      </c>
      <c r="J539">
        <v>604</v>
      </c>
      <c r="K539">
        <v>16773000</v>
      </c>
      <c r="L539">
        <v>6704000</v>
      </c>
      <c r="M539">
        <v>4222000</v>
      </c>
      <c r="N539">
        <v>4222000</v>
      </c>
      <c r="O539">
        <v>2148000</v>
      </c>
      <c r="P539">
        <v>139000</v>
      </c>
      <c r="Q539">
        <v>175000</v>
      </c>
      <c r="R539">
        <v>296000</v>
      </c>
      <c r="S539">
        <v>413000</v>
      </c>
      <c r="T539">
        <v>621000</v>
      </c>
      <c r="U539">
        <v>373000</v>
      </c>
      <c r="V539">
        <v>131000</v>
      </c>
      <c r="W539">
        <v>334000</v>
      </c>
    </row>
    <row r="540" spans="1:23" x14ac:dyDescent="0.2">
      <c r="A540" t="str">
        <f t="shared" si="8"/>
        <v>2017ROUNDUP PUBLIC SCHOOLS</v>
      </c>
      <c r="B540" t="s">
        <v>215</v>
      </c>
      <c r="C540">
        <v>2017</v>
      </c>
      <c r="D540" t="s">
        <v>777</v>
      </c>
      <c r="E540" t="s">
        <v>786</v>
      </c>
      <c r="F540">
        <f>VLOOKUP(A540,Final!$A$2:$J$3387,8,FALSE)</f>
        <v>249780</v>
      </c>
      <c r="G540">
        <f>VLOOKUP(A540,Final!$A$2:$J$3387,9,FALSE)</f>
        <v>158563</v>
      </c>
      <c r="H540">
        <f>VLOOKUP(A540,Final!$A$2:$J$3387,10,FALSE)</f>
        <v>408343</v>
      </c>
      <c r="I540">
        <v>583</v>
      </c>
      <c r="J540">
        <v>583</v>
      </c>
      <c r="K540">
        <v>9763000</v>
      </c>
      <c r="L540">
        <v>6609000</v>
      </c>
      <c r="M540">
        <v>3972000</v>
      </c>
      <c r="N540">
        <v>3972000</v>
      </c>
      <c r="O540">
        <v>2164000</v>
      </c>
      <c r="P540">
        <v>145000</v>
      </c>
      <c r="Q540">
        <v>166000</v>
      </c>
      <c r="R540">
        <v>259000</v>
      </c>
      <c r="S540">
        <v>418000</v>
      </c>
      <c r="T540">
        <v>659000</v>
      </c>
      <c r="U540">
        <v>376000</v>
      </c>
      <c r="V540">
        <v>141000</v>
      </c>
      <c r="W540">
        <v>473000</v>
      </c>
    </row>
    <row r="541" spans="1:23" x14ac:dyDescent="0.2">
      <c r="A541" t="str">
        <f t="shared" si="8"/>
        <v>2018ROUNDUP PUBLIC SCHOOLS</v>
      </c>
      <c r="B541" t="s">
        <v>215</v>
      </c>
      <c r="C541">
        <v>2018</v>
      </c>
      <c r="D541" t="s">
        <v>777</v>
      </c>
      <c r="E541" t="s">
        <v>786</v>
      </c>
      <c r="F541">
        <f>VLOOKUP(A541,Final!$A$2:$J$3387,8,FALSE)</f>
        <v>243221</v>
      </c>
      <c r="G541">
        <f>VLOOKUP(A541,Final!$A$2:$J$3387,9,FALSE)</f>
        <v>151372</v>
      </c>
      <c r="H541">
        <f>VLOOKUP(A541,Final!$A$2:$J$3387,10,FALSE)</f>
        <v>394593</v>
      </c>
      <c r="I541">
        <v>557</v>
      </c>
      <c r="J541">
        <v>557</v>
      </c>
      <c r="K541">
        <v>7283000</v>
      </c>
      <c r="L541">
        <v>6581000</v>
      </c>
      <c r="M541">
        <v>3840000</v>
      </c>
      <c r="N541">
        <v>3840000</v>
      </c>
      <c r="O541">
        <v>2282000</v>
      </c>
      <c r="P541">
        <v>150000</v>
      </c>
      <c r="Q541">
        <v>157000</v>
      </c>
      <c r="R541">
        <v>255000</v>
      </c>
      <c r="S541">
        <v>450000</v>
      </c>
      <c r="T541">
        <v>693000</v>
      </c>
      <c r="U541">
        <v>408000</v>
      </c>
      <c r="V541">
        <v>169000</v>
      </c>
      <c r="W541">
        <v>459000</v>
      </c>
    </row>
    <row r="542" spans="1:23" x14ac:dyDescent="0.2">
      <c r="A542" t="str">
        <f t="shared" si="8"/>
        <v>2019ROUNDUP PUBLIC SCHOOLS</v>
      </c>
      <c r="B542" t="s">
        <v>215</v>
      </c>
      <c r="C542">
        <v>2019</v>
      </c>
      <c r="D542" t="s">
        <v>777</v>
      </c>
      <c r="E542" t="s">
        <v>786</v>
      </c>
      <c r="F542">
        <f>VLOOKUP(A542,Final!$A$2:$J$3387,8,FALSE)</f>
        <v>241625</v>
      </c>
      <c r="G542">
        <f>VLOOKUP(A542,Final!$A$2:$J$3387,9,FALSE)</f>
        <v>146354</v>
      </c>
      <c r="H542">
        <f>VLOOKUP(A542,Final!$A$2:$J$3387,10,FALSE)</f>
        <v>387979</v>
      </c>
      <c r="I542">
        <v>556</v>
      </c>
      <c r="J542">
        <v>556</v>
      </c>
      <c r="K542">
        <v>7813000</v>
      </c>
      <c r="L542">
        <v>6874000</v>
      </c>
      <c r="M542">
        <v>3649000</v>
      </c>
      <c r="N542">
        <v>3649000</v>
      </c>
      <c r="O542">
        <v>2777000</v>
      </c>
      <c r="P542">
        <v>154000</v>
      </c>
      <c r="Q542">
        <v>162000</v>
      </c>
      <c r="R542">
        <v>246000</v>
      </c>
      <c r="S542">
        <v>451000</v>
      </c>
      <c r="T542">
        <v>1160000</v>
      </c>
      <c r="U542">
        <v>430000</v>
      </c>
      <c r="V542">
        <v>174000</v>
      </c>
      <c r="W542">
        <v>448000</v>
      </c>
    </row>
    <row r="543" spans="1:23" x14ac:dyDescent="0.2">
      <c r="A543" t="str">
        <f t="shared" si="8"/>
        <v>2020ROUNDUP PUBLIC SCHOOLS</v>
      </c>
      <c r="B543" t="s">
        <v>215</v>
      </c>
      <c r="C543">
        <v>2020</v>
      </c>
      <c r="D543" t="s">
        <v>777</v>
      </c>
      <c r="E543" t="s">
        <v>786</v>
      </c>
      <c r="F543">
        <f>VLOOKUP(A543,Final!$A$2:$J$3387,8,FALSE)</f>
        <v>244522</v>
      </c>
      <c r="G543">
        <f>VLOOKUP(A543,Final!$A$2:$J$3387,9,FALSE)</f>
        <v>144524</v>
      </c>
      <c r="H543">
        <f>VLOOKUP(A543,Final!$A$2:$J$3387,10,FALSE)</f>
        <v>389046</v>
      </c>
      <c r="I543">
        <v>543</v>
      </c>
      <c r="J543">
        <v>543</v>
      </c>
      <c r="K543">
        <v>7031000</v>
      </c>
      <c r="L543">
        <v>6293000</v>
      </c>
      <c r="M543">
        <v>3705000</v>
      </c>
      <c r="N543">
        <v>3705000</v>
      </c>
      <c r="O543">
        <v>2205000</v>
      </c>
      <c r="P543">
        <v>159000</v>
      </c>
      <c r="Q543">
        <v>141000</v>
      </c>
      <c r="R543">
        <v>250000</v>
      </c>
      <c r="S543">
        <v>443000</v>
      </c>
      <c r="T543">
        <v>607000</v>
      </c>
      <c r="U543">
        <v>428000</v>
      </c>
      <c r="V543">
        <v>177000</v>
      </c>
      <c r="W543">
        <v>383000</v>
      </c>
    </row>
    <row r="544" spans="1:23" x14ac:dyDescent="0.2">
      <c r="A544" t="str">
        <f t="shared" si="8"/>
        <v>2021ROUNDUP PUBLIC SCHOOLS</v>
      </c>
      <c r="B544" t="s">
        <v>215</v>
      </c>
      <c r="C544">
        <v>2021</v>
      </c>
      <c r="D544" t="s">
        <v>777</v>
      </c>
      <c r="E544" t="s">
        <v>786</v>
      </c>
      <c r="F544">
        <f>VLOOKUP(A544,Final!$A$2:$J$3387,8,FALSE)</f>
        <v>248862</v>
      </c>
      <c r="G544">
        <f>VLOOKUP(A544,Final!$A$2:$J$3387,9,FALSE)</f>
        <v>141957</v>
      </c>
      <c r="H544">
        <f>VLOOKUP(A544,Final!$A$2:$J$3387,10,FALSE)</f>
        <v>390819</v>
      </c>
      <c r="I544">
        <v>509</v>
      </c>
      <c r="J544">
        <v>509</v>
      </c>
      <c r="K544">
        <v>7533000</v>
      </c>
      <c r="L544">
        <v>6503000</v>
      </c>
      <c r="M544">
        <v>3663000</v>
      </c>
      <c r="N544">
        <v>3663000</v>
      </c>
      <c r="O544">
        <v>2415000</v>
      </c>
      <c r="P544">
        <v>168000</v>
      </c>
      <c r="Q544">
        <v>138000</v>
      </c>
      <c r="R544">
        <v>264000</v>
      </c>
      <c r="S544">
        <v>459000</v>
      </c>
      <c r="T544">
        <v>840000</v>
      </c>
      <c r="U544">
        <v>363000</v>
      </c>
      <c r="V544">
        <v>183000</v>
      </c>
      <c r="W544">
        <v>425000</v>
      </c>
    </row>
    <row r="545" spans="1:23" x14ac:dyDescent="0.2">
      <c r="A545" t="str">
        <f t="shared" si="8"/>
        <v>2022ROUNDUP PUBLIC SCHOOLS</v>
      </c>
      <c r="B545" t="s">
        <v>215</v>
      </c>
      <c r="C545">
        <v>2022</v>
      </c>
      <c r="D545" t="s">
        <v>777</v>
      </c>
      <c r="E545" t="s">
        <v>786</v>
      </c>
      <c r="F545">
        <f>VLOOKUP(A545,Final!$A$2:$J$3387,8,FALSE)</f>
        <v>282220</v>
      </c>
      <c r="G545">
        <f>VLOOKUP(A545,Final!$A$2:$J$3387,9,FALSE)</f>
        <v>155787</v>
      </c>
      <c r="H545">
        <f>VLOOKUP(A545,Final!$A$2:$J$3387,10,FALSE)</f>
        <v>438007</v>
      </c>
      <c r="I545">
        <v>555</v>
      </c>
      <c r="J545">
        <v>555</v>
      </c>
      <c r="K545">
        <v>8199000</v>
      </c>
      <c r="L545">
        <v>7441000</v>
      </c>
      <c r="M545">
        <v>4595000</v>
      </c>
      <c r="N545">
        <v>4595000</v>
      </c>
      <c r="O545">
        <v>2383000</v>
      </c>
      <c r="P545">
        <v>165000</v>
      </c>
      <c r="Q545">
        <v>136000</v>
      </c>
      <c r="R545">
        <v>304000</v>
      </c>
      <c r="S545">
        <v>462000</v>
      </c>
      <c r="T545">
        <v>737000</v>
      </c>
      <c r="U545">
        <v>379000</v>
      </c>
      <c r="V545">
        <v>200000</v>
      </c>
      <c r="W545">
        <v>463000</v>
      </c>
    </row>
    <row r="546" spans="1:23" x14ac:dyDescent="0.2">
      <c r="A546" t="str">
        <f t="shared" si="8"/>
        <v>2015SACO PUBLIC SCHOOLS</v>
      </c>
      <c r="B546" t="s">
        <v>228</v>
      </c>
      <c r="C546">
        <v>2015</v>
      </c>
      <c r="D546" t="s">
        <v>777</v>
      </c>
      <c r="E546" t="s">
        <v>786</v>
      </c>
      <c r="F546">
        <f>VLOOKUP(A546,Final!$A$2:$J$3387,8,FALSE)</f>
        <v>45537</v>
      </c>
      <c r="G546">
        <f>VLOOKUP(A546,Final!$A$2:$J$3387,9,FALSE)</f>
        <v>30977</v>
      </c>
      <c r="H546">
        <f>VLOOKUP(A546,Final!$A$2:$J$3387,10,FALSE)</f>
        <v>76514</v>
      </c>
      <c r="I546">
        <v>45</v>
      </c>
      <c r="J546">
        <v>45</v>
      </c>
      <c r="K546">
        <v>1791000</v>
      </c>
      <c r="L546">
        <v>1503000</v>
      </c>
      <c r="M546">
        <v>832000</v>
      </c>
      <c r="N546">
        <v>832000</v>
      </c>
      <c r="O546">
        <v>584000</v>
      </c>
      <c r="P546">
        <v>30000</v>
      </c>
      <c r="Q546">
        <v>20000</v>
      </c>
      <c r="R546">
        <v>156000</v>
      </c>
      <c r="S546">
        <v>0</v>
      </c>
      <c r="T546">
        <v>179000</v>
      </c>
      <c r="U546">
        <v>104000</v>
      </c>
      <c r="V546">
        <v>95000</v>
      </c>
      <c r="W546">
        <v>87000</v>
      </c>
    </row>
    <row r="547" spans="1:23" x14ac:dyDescent="0.2">
      <c r="A547" t="str">
        <f t="shared" si="8"/>
        <v>2016SACO PUBLIC SCHOOLS</v>
      </c>
      <c r="B547" t="s">
        <v>228</v>
      </c>
      <c r="C547">
        <v>2016</v>
      </c>
      <c r="D547" t="s">
        <v>777</v>
      </c>
      <c r="E547" t="s">
        <v>786</v>
      </c>
      <c r="F547">
        <f>VLOOKUP(A547,Final!$A$2:$J$3387,8,FALSE)</f>
        <v>47220</v>
      </c>
      <c r="G547">
        <f>VLOOKUP(A547,Final!$A$2:$J$3387,9,FALSE)</f>
        <v>30970</v>
      </c>
      <c r="H547">
        <f>VLOOKUP(A547,Final!$A$2:$J$3387,10,FALSE)</f>
        <v>78190</v>
      </c>
      <c r="I547">
        <v>45</v>
      </c>
      <c r="J547">
        <v>45</v>
      </c>
      <c r="K547">
        <v>1588000</v>
      </c>
      <c r="L547">
        <v>1491000</v>
      </c>
      <c r="M547">
        <v>744000</v>
      </c>
      <c r="N547">
        <v>744000</v>
      </c>
      <c r="O547">
        <v>663000</v>
      </c>
      <c r="P547">
        <v>28000</v>
      </c>
      <c r="Q547">
        <v>26000</v>
      </c>
      <c r="R547">
        <v>183000</v>
      </c>
      <c r="S547">
        <v>0</v>
      </c>
      <c r="T547">
        <v>232000</v>
      </c>
      <c r="U547">
        <v>87000</v>
      </c>
      <c r="V547">
        <v>107000</v>
      </c>
      <c r="W547">
        <v>84000</v>
      </c>
    </row>
    <row r="548" spans="1:23" x14ac:dyDescent="0.2">
      <c r="A548" t="str">
        <f t="shared" si="8"/>
        <v>2017SACO PUBLIC SCHOOLS</v>
      </c>
      <c r="B548" t="s">
        <v>228</v>
      </c>
      <c r="C548">
        <v>2017</v>
      </c>
      <c r="D548" t="s">
        <v>777</v>
      </c>
      <c r="E548" t="s">
        <v>786</v>
      </c>
      <c r="F548">
        <f>VLOOKUP(A548,Final!$A$2:$J$3387,8,FALSE)</f>
        <v>47044</v>
      </c>
      <c r="G548">
        <f>VLOOKUP(A548,Final!$A$2:$J$3387,9,FALSE)</f>
        <v>29876</v>
      </c>
      <c r="H548">
        <f>VLOOKUP(A548,Final!$A$2:$J$3387,10,FALSE)</f>
        <v>76920</v>
      </c>
      <c r="I548">
        <v>48</v>
      </c>
      <c r="J548">
        <v>48</v>
      </c>
      <c r="K548">
        <v>1716000</v>
      </c>
      <c r="L548">
        <v>1463000</v>
      </c>
      <c r="M548">
        <v>777000</v>
      </c>
      <c r="N548">
        <v>777000</v>
      </c>
      <c r="O548">
        <v>599000</v>
      </c>
      <c r="P548">
        <v>32000</v>
      </c>
      <c r="Q548">
        <v>2000</v>
      </c>
      <c r="R548">
        <v>144000</v>
      </c>
      <c r="S548">
        <v>0</v>
      </c>
      <c r="T548">
        <v>233000</v>
      </c>
      <c r="U548">
        <v>97000</v>
      </c>
      <c r="V548">
        <v>91000</v>
      </c>
      <c r="W548">
        <v>87000</v>
      </c>
    </row>
    <row r="549" spans="1:23" x14ac:dyDescent="0.2">
      <c r="A549" t="str">
        <f t="shared" si="8"/>
        <v>2018SACO PUBLIC SCHOOLS</v>
      </c>
      <c r="B549" t="s">
        <v>228</v>
      </c>
      <c r="C549">
        <v>2018</v>
      </c>
      <c r="D549" t="s">
        <v>777</v>
      </c>
      <c r="E549" t="s">
        <v>786</v>
      </c>
      <c r="F549">
        <f>VLOOKUP(A549,Final!$A$2:$J$3387,8,FALSE)</f>
        <v>51141</v>
      </c>
      <c r="G549">
        <f>VLOOKUP(A549,Final!$A$2:$J$3387,9,FALSE)</f>
        <v>32092</v>
      </c>
      <c r="H549">
        <f>VLOOKUP(A549,Final!$A$2:$J$3387,10,FALSE)</f>
        <v>83233</v>
      </c>
      <c r="I549">
        <v>51</v>
      </c>
      <c r="J549">
        <v>51</v>
      </c>
      <c r="K549">
        <v>1591000</v>
      </c>
      <c r="L549">
        <v>1498000</v>
      </c>
      <c r="M549">
        <v>815000</v>
      </c>
      <c r="N549">
        <v>815000</v>
      </c>
      <c r="O549">
        <v>582000</v>
      </c>
      <c r="P549">
        <v>31000</v>
      </c>
      <c r="Q549">
        <v>1000</v>
      </c>
      <c r="R549">
        <v>136000</v>
      </c>
      <c r="S549">
        <v>0</v>
      </c>
      <c r="T549">
        <v>207000</v>
      </c>
      <c r="U549">
        <v>110000</v>
      </c>
      <c r="V549">
        <v>97000</v>
      </c>
      <c r="W549">
        <v>101000</v>
      </c>
    </row>
    <row r="550" spans="1:23" x14ac:dyDescent="0.2">
      <c r="A550" t="str">
        <f t="shared" si="8"/>
        <v>2019SACO PUBLIC SCHOOLS</v>
      </c>
      <c r="B550" t="s">
        <v>228</v>
      </c>
      <c r="C550">
        <v>2019</v>
      </c>
      <c r="D550" t="s">
        <v>777</v>
      </c>
      <c r="E550" t="s">
        <v>786</v>
      </c>
      <c r="F550">
        <f>VLOOKUP(A550,Final!$A$2:$J$3387,8,FALSE)</f>
        <v>52415</v>
      </c>
      <c r="G550">
        <f>VLOOKUP(A550,Final!$A$2:$J$3387,9,FALSE)</f>
        <v>31810</v>
      </c>
      <c r="H550">
        <f>VLOOKUP(A550,Final!$A$2:$J$3387,10,FALSE)</f>
        <v>84225</v>
      </c>
      <c r="I550">
        <v>54</v>
      </c>
      <c r="J550">
        <v>54</v>
      </c>
      <c r="K550">
        <v>1650000</v>
      </c>
      <c r="L550">
        <v>1523000</v>
      </c>
      <c r="M550">
        <v>835000</v>
      </c>
      <c r="N550">
        <v>835000</v>
      </c>
      <c r="O550">
        <v>591000</v>
      </c>
      <c r="P550">
        <v>28000</v>
      </c>
      <c r="Q550">
        <v>1000</v>
      </c>
      <c r="R550">
        <v>138000</v>
      </c>
      <c r="S550">
        <v>0</v>
      </c>
      <c r="T550">
        <v>213000</v>
      </c>
      <c r="U550">
        <v>117000</v>
      </c>
      <c r="V550">
        <v>94000</v>
      </c>
      <c r="W550">
        <v>97000</v>
      </c>
    </row>
    <row r="551" spans="1:23" x14ac:dyDescent="0.2">
      <c r="A551" t="str">
        <f t="shared" si="8"/>
        <v>2020SACO PUBLIC SCHOOLS</v>
      </c>
      <c r="B551" t="s">
        <v>228</v>
      </c>
      <c r="C551">
        <v>2020</v>
      </c>
      <c r="D551" t="s">
        <v>777</v>
      </c>
      <c r="E551" t="s">
        <v>786</v>
      </c>
      <c r="F551">
        <f>VLOOKUP(A551,Final!$A$2:$J$3387,8,FALSE)</f>
        <v>53706</v>
      </c>
      <c r="G551">
        <f>VLOOKUP(A551,Final!$A$2:$J$3387,9,FALSE)</f>
        <v>31673</v>
      </c>
      <c r="H551">
        <f>VLOOKUP(A551,Final!$A$2:$J$3387,10,FALSE)</f>
        <v>85379</v>
      </c>
      <c r="I551">
        <v>48</v>
      </c>
      <c r="J551">
        <v>48</v>
      </c>
      <c r="K551">
        <v>1559000</v>
      </c>
      <c r="L551">
        <v>1515000</v>
      </c>
      <c r="M551">
        <v>789000</v>
      </c>
      <c r="N551">
        <v>789000</v>
      </c>
      <c r="O551">
        <v>624000</v>
      </c>
      <c r="P551">
        <v>29000</v>
      </c>
      <c r="Q551">
        <v>2000</v>
      </c>
      <c r="R551">
        <v>188000</v>
      </c>
      <c r="S551">
        <v>0</v>
      </c>
      <c r="T551">
        <v>215000</v>
      </c>
      <c r="U551">
        <v>96000</v>
      </c>
      <c r="V551">
        <v>94000</v>
      </c>
      <c r="W551">
        <v>102000</v>
      </c>
    </row>
    <row r="552" spans="1:23" x14ac:dyDescent="0.2">
      <c r="A552" t="str">
        <f t="shared" si="8"/>
        <v>2021SACO PUBLIC SCHOOLS</v>
      </c>
      <c r="B552" t="s">
        <v>228</v>
      </c>
      <c r="C552">
        <v>2021</v>
      </c>
      <c r="D552" t="s">
        <v>777</v>
      </c>
      <c r="E552" t="s">
        <v>786</v>
      </c>
      <c r="F552">
        <f>VLOOKUP(A552,Final!$A$2:$J$3387,8,FALSE)</f>
        <v>53018</v>
      </c>
      <c r="G552">
        <f>VLOOKUP(A552,Final!$A$2:$J$3387,9,FALSE)</f>
        <v>30203</v>
      </c>
      <c r="H552">
        <f>VLOOKUP(A552,Final!$A$2:$J$3387,10,FALSE)</f>
        <v>83221</v>
      </c>
      <c r="I552">
        <v>48</v>
      </c>
      <c r="J552">
        <v>48</v>
      </c>
      <c r="K552">
        <v>1949000</v>
      </c>
      <c r="L552">
        <v>1508000</v>
      </c>
      <c r="M552">
        <v>802000</v>
      </c>
      <c r="N552">
        <v>802000</v>
      </c>
      <c r="O552">
        <v>610000</v>
      </c>
      <c r="P552">
        <v>32000</v>
      </c>
      <c r="Q552">
        <v>0</v>
      </c>
      <c r="R552">
        <v>170000</v>
      </c>
      <c r="S552">
        <v>0</v>
      </c>
      <c r="T552">
        <v>218000</v>
      </c>
      <c r="U552">
        <v>96000</v>
      </c>
      <c r="V552">
        <v>94000</v>
      </c>
      <c r="W552">
        <v>96000</v>
      </c>
    </row>
    <row r="553" spans="1:23" x14ac:dyDescent="0.2">
      <c r="A553" t="str">
        <f t="shared" si="8"/>
        <v>2022SACO PUBLIC SCHOOLS</v>
      </c>
      <c r="B553" t="s">
        <v>228</v>
      </c>
      <c r="C553">
        <v>2022</v>
      </c>
      <c r="D553" t="s">
        <v>777</v>
      </c>
      <c r="E553" t="s">
        <v>786</v>
      </c>
      <c r="F553">
        <f>VLOOKUP(A553,Final!$A$2:$J$3387,8,FALSE)</f>
        <v>55196</v>
      </c>
      <c r="G553">
        <f>VLOOKUP(A553,Final!$A$2:$J$3387,9,FALSE)</f>
        <v>30366</v>
      </c>
      <c r="H553">
        <f>VLOOKUP(A553,Final!$A$2:$J$3387,10,FALSE)</f>
        <v>85562</v>
      </c>
      <c r="I553">
        <v>55</v>
      </c>
      <c r="J553">
        <v>55</v>
      </c>
      <c r="K553">
        <v>1826000</v>
      </c>
      <c r="L553">
        <v>1652000</v>
      </c>
      <c r="M553">
        <v>859000</v>
      </c>
      <c r="N553">
        <v>859000</v>
      </c>
      <c r="O553">
        <v>687000</v>
      </c>
      <c r="P553">
        <v>32000</v>
      </c>
      <c r="Q553">
        <v>4000</v>
      </c>
      <c r="R553">
        <v>174000</v>
      </c>
      <c r="S553">
        <v>0</v>
      </c>
      <c r="T553">
        <v>279000</v>
      </c>
      <c r="U553">
        <v>103000</v>
      </c>
      <c r="V553">
        <v>95000</v>
      </c>
      <c r="W553">
        <v>106000</v>
      </c>
    </row>
    <row r="554" spans="1:23" x14ac:dyDescent="0.2">
      <c r="A554" t="str">
        <f t="shared" si="8"/>
        <v>2015SAVAGE PUBLIC SCHOOLS</v>
      </c>
      <c r="B554" t="s">
        <v>261</v>
      </c>
      <c r="C554">
        <v>2015</v>
      </c>
      <c r="D554" t="s">
        <v>777</v>
      </c>
      <c r="E554" t="s">
        <v>786</v>
      </c>
      <c r="F554">
        <f>VLOOKUP(A554,Final!$A$2:$J$3387,8,FALSE)</f>
        <v>64507</v>
      </c>
      <c r="G554">
        <f>VLOOKUP(A554,Final!$A$2:$J$3387,9,FALSE)</f>
        <v>43675</v>
      </c>
      <c r="H554">
        <f>VLOOKUP(A554,Final!$A$2:$J$3387,10,FALSE)</f>
        <v>108182</v>
      </c>
      <c r="I554">
        <v>121</v>
      </c>
      <c r="J554">
        <v>121</v>
      </c>
      <c r="K554">
        <v>2387000</v>
      </c>
      <c r="L554">
        <v>2051000</v>
      </c>
      <c r="M554">
        <v>1155000</v>
      </c>
      <c r="N554">
        <v>1155000</v>
      </c>
      <c r="O554">
        <v>777000</v>
      </c>
      <c r="P554">
        <v>1000</v>
      </c>
      <c r="Q554">
        <v>21000</v>
      </c>
      <c r="R554">
        <v>114000</v>
      </c>
      <c r="S554">
        <v>28000</v>
      </c>
      <c r="T554">
        <v>440000</v>
      </c>
      <c r="U554">
        <v>102000</v>
      </c>
      <c r="V554">
        <v>71000</v>
      </c>
      <c r="W554">
        <v>119000</v>
      </c>
    </row>
    <row r="555" spans="1:23" x14ac:dyDescent="0.2">
      <c r="A555" t="str">
        <f t="shared" si="8"/>
        <v>2016SAVAGE PUBLIC SCHOOLS</v>
      </c>
      <c r="B555" t="s">
        <v>261</v>
      </c>
      <c r="C555">
        <v>2016</v>
      </c>
      <c r="D555" t="s">
        <v>777</v>
      </c>
      <c r="E555" t="s">
        <v>786</v>
      </c>
      <c r="F555">
        <f>VLOOKUP(A555,Final!$A$2:$J$3387,8,FALSE)</f>
        <v>55651</v>
      </c>
      <c r="G555">
        <f>VLOOKUP(A555,Final!$A$2:$J$3387,9,FALSE)</f>
        <v>36462</v>
      </c>
      <c r="H555">
        <f>VLOOKUP(A555,Final!$A$2:$J$3387,10,FALSE)</f>
        <v>92113</v>
      </c>
      <c r="I555">
        <v>112</v>
      </c>
      <c r="J555">
        <v>112</v>
      </c>
      <c r="K555">
        <v>4873000</v>
      </c>
      <c r="L555">
        <v>4828000</v>
      </c>
      <c r="M555">
        <v>3988000</v>
      </c>
      <c r="N555">
        <v>3988000</v>
      </c>
      <c r="O555">
        <v>712000</v>
      </c>
      <c r="P555">
        <v>0</v>
      </c>
      <c r="Q555">
        <v>17000</v>
      </c>
      <c r="R555">
        <v>138000</v>
      </c>
      <c r="S555">
        <v>30000</v>
      </c>
      <c r="T555">
        <v>351000</v>
      </c>
      <c r="U555">
        <v>102000</v>
      </c>
      <c r="V555">
        <v>74000</v>
      </c>
      <c r="W555">
        <v>128000</v>
      </c>
    </row>
    <row r="556" spans="1:23" x14ac:dyDescent="0.2">
      <c r="A556" t="str">
        <f t="shared" si="8"/>
        <v>2017SAVAGE PUBLIC SCHOOLS</v>
      </c>
      <c r="B556" t="s">
        <v>261</v>
      </c>
      <c r="C556">
        <v>2017</v>
      </c>
      <c r="D556" t="s">
        <v>777</v>
      </c>
      <c r="E556" t="s">
        <v>786</v>
      </c>
      <c r="F556">
        <f>VLOOKUP(A556,Final!$A$2:$J$3387,8,FALSE)</f>
        <v>56493</v>
      </c>
      <c r="G556">
        <f>VLOOKUP(A556,Final!$A$2:$J$3387,9,FALSE)</f>
        <v>35874</v>
      </c>
      <c r="H556">
        <f>VLOOKUP(A556,Final!$A$2:$J$3387,10,FALSE)</f>
        <v>92367</v>
      </c>
      <c r="I556">
        <v>105</v>
      </c>
      <c r="J556">
        <v>105</v>
      </c>
      <c r="K556">
        <v>1948000</v>
      </c>
      <c r="L556">
        <v>1901000</v>
      </c>
      <c r="M556">
        <v>1124000</v>
      </c>
      <c r="N556">
        <v>1124000</v>
      </c>
      <c r="O556">
        <v>649000</v>
      </c>
      <c r="P556">
        <v>12000</v>
      </c>
      <c r="Q556">
        <v>20000</v>
      </c>
      <c r="R556">
        <v>152000</v>
      </c>
      <c r="S556">
        <v>26000</v>
      </c>
      <c r="T556">
        <v>258000</v>
      </c>
      <c r="U556">
        <v>106000</v>
      </c>
      <c r="V556">
        <v>75000</v>
      </c>
      <c r="W556">
        <v>128000</v>
      </c>
    </row>
    <row r="557" spans="1:23" x14ac:dyDescent="0.2">
      <c r="A557" t="str">
        <f t="shared" si="8"/>
        <v>2018SAVAGE PUBLIC SCHOOLS</v>
      </c>
      <c r="B557" t="s">
        <v>261</v>
      </c>
      <c r="C557">
        <v>2018</v>
      </c>
      <c r="D557" t="s">
        <v>777</v>
      </c>
      <c r="E557" t="s">
        <v>786</v>
      </c>
      <c r="F557">
        <f>VLOOKUP(A557,Final!$A$2:$J$3387,8,FALSE)</f>
        <v>59974</v>
      </c>
      <c r="G557">
        <f>VLOOKUP(A557,Final!$A$2:$J$3387,9,FALSE)</f>
        <v>37577</v>
      </c>
      <c r="H557">
        <f>VLOOKUP(A557,Final!$A$2:$J$3387,10,FALSE)</f>
        <v>97551</v>
      </c>
      <c r="I557">
        <v>100</v>
      </c>
      <c r="J557">
        <v>100</v>
      </c>
      <c r="K557">
        <v>2220000</v>
      </c>
      <c r="L557">
        <v>2157000</v>
      </c>
      <c r="M557">
        <v>1276000</v>
      </c>
      <c r="N557">
        <v>1276000</v>
      </c>
      <c r="O557">
        <v>756000</v>
      </c>
      <c r="P557">
        <v>7000</v>
      </c>
      <c r="Q557">
        <v>22000</v>
      </c>
      <c r="R557">
        <v>150000</v>
      </c>
      <c r="S557">
        <v>30000</v>
      </c>
      <c r="T557">
        <v>301000</v>
      </c>
      <c r="U557">
        <v>102000</v>
      </c>
      <c r="V557">
        <v>144000</v>
      </c>
      <c r="W557">
        <v>125000</v>
      </c>
    </row>
    <row r="558" spans="1:23" x14ac:dyDescent="0.2">
      <c r="A558" t="str">
        <f t="shared" si="8"/>
        <v>2019SAVAGE PUBLIC SCHOOLS</v>
      </c>
      <c r="B558" t="s">
        <v>261</v>
      </c>
      <c r="C558">
        <v>2019</v>
      </c>
      <c r="D558" t="s">
        <v>777</v>
      </c>
      <c r="E558" t="s">
        <v>786</v>
      </c>
      <c r="F558">
        <f>VLOOKUP(A558,Final!$A$2:$J$3387,8,FALSE)</f>
        <v>52595</v>
      </c>
      <c r="G558">
        <f>VLOOKUP(A558,Final!$A$2:$J$3387,9,FALSE)</f>
        <v>31919</v>
      </c>
      <c r="H558">
        <f>VLOOKUP(A558,Final!$A$2:$J$3387,10,FALSE)</f>
        <v>84514</v>
      </c>
      <c r="I558">
        <v>108</v>
      </c>
      <c r="J558">
        <v>108</v>
      </c>
      <c r="K558">
        <v>2289000</v>
      </c>
      <c r="L558">
        <v>2021000</v>
      </c>
      <c r="M558">
        <v>1273000</v>
      </c>
      <c r="N558">
        <v>1273000</v>
      </c>
      <c r="O558">
        <v>617000</v>
      </c>
      <c r="P558">
        <v>0</v>
      </c>
      <c r="Q558">
        <v>7000</v>
      </c>
      <c r="R558">
        <v>87000</v>
      </c>
      <c r="S558">
        <v>53000</v>
      </c>
      <c r="T558">
        <v>285000</v>
      </c>
      <c r="U558">
        <v>104000</v>
      </c>
      <c r="V558">
        <v>81000</v>
      </c>
      <c r="W558">
        <v>131000</v>
      </c>
    </row>
    <row r="559" spans="1:23" x14ac:dyDescent="0.2">
      <c r="A559" t="str">
        <f t="shared" si="8"/>
        <v>2020SAVAGE PUBLIC SCHOOLS</v>
      </c>
      <c r="B559" t="s">
        <v>261</v>
      </c>
      <c r="C559">
        <v>2020</v>
      </c>
      <c r="D559" t="s">
        <v>777</v>
      </c>
      <c r="E559" t="s">
        <v>786</v>
      </c>
      <c r="F559">
        <f>VLOOKUP(A559,Final!$A$2:$J$3387,8,FALSE)</f>
        <v>67856</v>
      </c>
      <c r="G559">
        <f>VLOOKUP(A559,Final!$A$2:$J$3387,9,FALSE)</f>
        <v>40042</v>
      </c>
      <c r="H559">
        <f>VLOOKUP(A559,Final!$A$2:$J$3387,10,FALSE)</f>
        <v>107898</v>
      </c>
      <c r="I559">
        <v>113</v>
      </c>
      <c r="J559">
        <v>113</v>
      </c>
      <c r="K559">
        <v>2296000</v>
      </c>
      <c r="L559">
        <v>2182000</v>
      </c>
      <c r="M559">
        <v>1252000</v>
      </c>
      <c r="N559">
        <v>1252000</v>
      </c>
      <c r="O559">
        <v>812000</v>
      </c>
      <c r="P559">
        <v>0</v>
      </c>
      <c r="Q559">
        <v>3000</v>
      </c>
      <c r="R559">
        <v>190000</v>
      </c>
      <c r="S559">
        <v>46000</v>
      </c>
      <c r="T559">
        <v>388000</v>
      </c>
      <c r="U559">
        <v>100000</v>
      </c>
      <c r="V559">
        <v>85000</v>
      </c>
      <c r="W559">
        <v>118000</v>
      </c>
    </row>
    <row r="560" spans="1:23" x14ac:dyDescent="0.2">
      <c r="A560" t="str">
        <f t="shared" si="8"/>
        <v>2021SAVAGE PUBLIC SCHOOLS</v>
      </c>
      <c r="B560" t="s">
        <v>261</v>
      </c>
      <c r="C560">
        <v>2021</v>
      </c>
      <c r="D560" t="s">
        <v>777</v>
      </c>
      <c r="E560" t="s">
        <v>786</v>
      </c>
      <c r="F560">
        <f>VLOOKUP(A560,Final!$A$2:$J$3387,8,FALSE)</f>
        <v>85953</v>
      </c>
      <c r="G560">
        <f>VLOOKUP(A560,Final!$A$2:$J$3387,9,FALSE)</f>
        <v>48997</v>
      </c>
      <c r="H560">
        <f>VLOOKUP(A560,Final!$A$2:$J$3387,10,FALSE)</f>
        <v>134950</v>
      </c>
      <c r="I560">
        <v>119</v>
      </c>
      <c r="J560">
        <v>119</v>
      </c>
      <c r="K560">
        <v>2447000</v>
      </c>
      <c r="L560">
        <v>2385000</v>
      </c>
      <c r="M560">
        <v>1438000</v>
      </c>
      <c r="N560">
        <v>1438000</v>
      </c>
      <c r="O560">
        <v>829000</v>
      </c>
      <c r="P560">
        <v>0</v>
      </c>
      <c r="Q560">
        <v>10000</v>
      </c>
      <c r="R560">
        <v>179000</v>
      </c>
      <c r="S560">
        <v>38000</v>
      </c>
      <c r="T560">
        <v>401000</v>
      </c>
      <c r="U560">
        <v>103000</v>
      </c>
      <c r="V560">
        <v>98000</v>
      </c>
      <c r="W560">
        <v>118000</v>
      </c>
    </row>
    <row r="561" spans="1:23" x14ac:dyDescent="0.2">
      <c r="A561" t="str">
        <f t="shared" si="8"/>
        <v>2022SAVAGE PUBLIC SCHOOLS</v>
      </c>
      <c r="B561" t="s">
        <v>261</v>
      </c>
      <c r="C561">
        <v>2022</v>
      </c>
      <c r="D561" t="s">
        <v>777</v>
      </c>
      <c r="E561" t="s">
        <v>786</v>
      </c>
      <c r="F561">
        <f>VLOOKUP(A561,Final!$A$2:$J$3387,8,FALSE)</f>
        <v>85859</v>
      </c>
      <c r="G561">
        <f>VLOOKUP(A561,Final!$A$2:$J$3387,9,FALSE)</f>
        <v>47306</v>
      </c>
      <c r="H561">
        <f>VLOOKUP(A561,Final!$A$2:$J$3387,10,FALSE)</f>
        <v>133165</v>
      </c>
      <c r="I561">
        <v>121</v>
      </c>
      <c r="J561">
        <v>121</v>
      </c>
      <c r="K561">
        <v>2631000</v>
      </c>
      <c r="L561">
        <v>2556000</v>
      </c>
      <c r="M561">
        <v>1502000</v>
      </c>
      <c r="N561">
        <v>1502000</v>
      </c>
      <c r="O561">
        <v>896000</v>
      </c>
      <c r="P561">
        <v>6000</v>
      </c>
      <c r="Q561">
        <v>28000</v>
      </c>
      <c r="R561">
        <v>207000</v>
      </c>
      <c r="S561">
        <v>5000</v>
      </c>
      <c r="T561">
        <v>364000</v>
      </c>
      <c r="U561">
        <v>106000</v>
      </c>
      <c r="V561">
        <v>180000</v>
      </c>
      <c r="W561">
        <v>158000</v>
      </c>
    </row>
    <row r="562" spans="1:23" x14ac:dyDescent="0.2">
      <c r="A562" t="str">
        <f t="shared" si="8"/>
        <v>2015SHELBY PUBLIC SCHOOLS</v>
      </c>
      <c r="B562" t="s">
        <v>316</v>
      </c>
      <c r="C562">
        <v>2015</v>
      </c>
      <c r="D562" t="s">
        <v>777</v>
      </c>
      <c r="E562" t="s">
        <v>786</v>
      </c>
      <c r="F562">
        <f>VLOOKUP(A562,Final!$A$2:$J$3387,8,FALSE)</f>
        <v>221993</v>
      </c>
      <c r="G562">
        <f>VLOOKUP(A562,Final!$A$2:$J$3387,9,FALSE)</f>
        <v>149093</v>
      </c>
      <c r="H562">
        <f>VLOOKUP(A562,Final!$A$2:$J$3387,10,FALSE)</f>
        <v>371086</v>
      </c>
      <c r="I562">
        <v>461</v>
      </c>
      <c r="J562">
        <v>461</v>
      </c>
      <c r="K562">
        <v>6379000</v>
      </c>
      <c r="L562">
        <v>5869000</v>
      </c>
      <c r="M562">
        <v>3442000</v>
      </c>
      <c r="N562">
        <v>3442000</v>
      </c>
      <c r="O562">
        <v>2113000</v>
      </c>
      <c r="P562">
        <v>155000</v>
      </c>
      <c r="Q562">
        <v>467000</v>
      </c>
      <c r="R562">
        <v>209000</v>
      </c>
      <c r="S562">
        <v>290000</v>
      </c>
      <c r="T562">
        <v>665000</v>
      </c>
      <c r="U562">
        <v>265000</v>
      </c>
      <c r="V562">
        <v>62000</v>
      </c>
      <c r="W562">
        <v>314000</v>
      </c>
    </row>
    <row r="563" spans="1:23" x14ac:dyDescent="0.2">
      <c r="A563" t="str">
        <f t="shared" si="8"/>
        <v>2016SHELBY PUBLIC SCHOOLS</v>
      </c>
      <c r="B563" t="s">
        <v>316</v>
      </c>
      <c r="C563">
        <v>2016</v>
      </c>
      <c r="D563" t="s">
        <v>777</v>
      </c>
      <c r="E563" t="s">
        <v>786</v>
      </c>
      <c r="F563">
        <f>VLOOKUP(A563,Final!$A$2:$J$3387,8,FALSE)</f>
        <v>222044</v>
      </c>
      <c r="G563">
        <f>VLOOKUP(A563,Final!$A$2:$J$3387,9,FALSE)</f>
        <v>144856</v>
      </c>
      <c r="H563">
        <f>VLOOKUP(A563,Final!$A$2:$J$3387,10,FALSE)</f>
        <v>366900</v>
      </c>
      <c r="I563">
        <v>444</v>
      </c>
      <c r="J563">
        <v>444</v>
      </c>
      <c r="K563">
        <v>6163000</v>
      </c>
      <c r="L563">
        <v>5710000</v>
      </c>
      <c r="M563">
        <v>3416000</v>
      </c>
      <c r="N563">
        <v>3416000</v>
      </c>
      <c r="O563">
        <v>1988000</v>
      </c>
      <c r="P563">
        <v>140000</v>
      </c>
      <c r="Q563">
        <v>420000</v>
      </c>
      <c r="R563">
        <v>207000</v>
      </c>
      <c r="S563">
        <v>264000</v>
      </c>
      <c r="T563">
        <v>639000</v>
      </c>
      <c r="U563">
        <v>256000</v>
      </c>
      <c r="V563">
        <v>62000</v>
      </c>
      <c r="W563">
        <v>306000</v>
      </c>
    </row>
    <row r="564" spans="1:23" x14ac:dyDescent="0.2">
      <c r="A564" t="str">
        <f t="shared" si="8"/>
        <v>2017SHELBY PUBLIC SCHOOLS</v>
      </c>
      <c r="B564" t="s">
        <v>316</v>
      </c>
      <c r="C564">
        <v>2017</v>
      </c>
      <c r="D564" t="s">
        <v>777</v>
      </c>
      <c r="E564" t="s">
        <v>786</v>
      </c>
      <c r="F564">
        <f>VLOOKUP(A564,Final!$A$2:$J$3387,8,FALSE)</f>
        <v>222589</v>
      </c>
      <c r="G564">
        <f>VLOOKUP(A564,Final!$A$2:$J$3387,9,FALSE)</f>
        <v>141304</v>
      </c>
      <c r="H564">
        <f>VLOOKUP(A564,Final!$A$2:$J$3387,10,FALSE)</f>
        <v>363893</v>
      </c>
      <c r="I564">
        <v>418</v>
      </c>
      <c r="J564">
        <v>418</v>
      </c>
      <c r="K564">
        <v>5752000</v>
      </c>
      <c r="L564">
        <v>5628000</v>
      </c>
      <c r="M564">
        <v>3339000</v>
      </c>
      <c r="N564">
        <v>3339000</v>
      </c>
      <c r="O564">
        <v>1980000</v>
      </c>
      <c r="P564">
        <v>95000</v>
      </c>
      <c r="Q564">
        <v>450000</v>
      </c>
      <c r="R564">
        <v>226000</v>
      </c>
      <c r="S564">
        <v>266000</v>
      </c>
      <c r="T564">
        <v>611000</v>
      </c>
      <c r="U564">
        <v>247000</v>
      </c>
      <c r="V564">
        <v>85000</v>
      </c>
      <c r="W564">
        <v>309000</v>
      </c>
    </row>
    <row r="565" spans="1:23" x14ac:dyDescent="0.2">
      <c r="A565" t="str">
        <f t="shared" si="8"/>
        <v>2018SHELBY PUBLIC SCHOOLS</v>
      </c>
      <c r="B565" t="s">
        <v>316</v>
      </c>
      <c r="C565">
        <v>2018</v>
      </c>
      <c r="D565" t="s">
        <v>777</v>
      </c>
      <c r="E565" t="s">
        <v>786</v>
      </c>
      <c r="F565">
        <f>VLOOKUP(A565,Final!$A$2:$J$3387,8,FALSE)</f>
        <v>221090</v>
      </c>
      <c r="G565">
        <f>VLOOKUP(A565,Final!$A$2:$J$3387,9,FALSE)</f>
        <v>137629</v>
      </c>
      <c r="H565">
        <f>VLOOKUP(A565,Final!$A$2:$J$3387,10,FALSE)</f>
        <v>358719</v>
      </c>
      <c r="I565">
        <v>432</v>
      </c>
      <c r="J565">
        <v>432</v>
      </c>
      <c r="K565">
        <v>5750000</v>
      </c>
      <c r="L565">
        <v>5580000</v>
      </c>
      <c r="M565">
        <v>3247000</v>
      </c>
      <c r="N565">
        <v>3247000</v>
      </c>
      <c r="O565">
        <v>2018000</v>
      </c>
      <c r="P565">
        <v>97000</v>
      </c>
      <c r="Q565">
        <v>480000</v>
      </c>
      <c r="R565">
        <v>224000</v>
      </c>
      <c r="S565">
        <v>257000</v>
      </c>
      <c r="T565">
        <v>641000</v>
      </c>
      <c r="U565">
        <v>248000</v>
      </c>
      <c r="V565">
        <v>71000</v>
      </c>
      <c r="W565">
        <v>315000</v>
      </c>
    </row>
    <row r="566" spans="1:23" x14ac:dyDescent="0.2">
      <c r="A566" t="str">
        <f t="shared" si="8"/>
        <v>2019SHELBY PUBLIC SCHOOLS</v>
      </c>
      <c r="B566" t="s">
        <v>316</v>
      </c>
      <c r="C566">
        <v>2019</v>
      </c>
      <c r="D566" t="s">
        <v>777</v>
      </c>
      <c r="E566" t="s">
        <v>786</v>
      </c>
      <c r="F566">
        <f>VLOOKUP(A566,Final!$A$2:$J$3387,8,FALSE)</f>
        <v>221095</v>
      </c>
      <c r="G566">
        <f>VLOOKUP(A566,Final!$A$2:$J$3387,9,FALSE)</f>
        <v>133925</v>
      </c>
      <c r="H566">
        <f>VLOOKUP(A566,Final!$A$2:$J$3387,10,FALSE)</f>
        <v>355020</v>
      </c>
      <c r="I566">
        <v>422</v>
      </c>
      <c r="J566">
        <v>422</v>
      </c>
      <c r="K566">
        <v>6449000</v>
      </c>
      <c r="L566">
        <v>6072000</v>
      </c>
      <c r="M566">
        <v>3556000</v>
      </c>
      <c r="N566">
        <v>3556000</v>
      </c>
      <c r="O566">
        <v>2169000</v>
      </c>
      <c r="P566">
        <v>135000</v>
      </c>
      <c r="Q566">
        <v>423000</v>
      </c>
      <c r="R566">
        <v>233000</v>
      </c>
      <c r="S566">
        <v>275000</v>
      </c>
      <c r="T566">
        <v>735000</v>
      </c>
      <c r="U566">
        <v>276000</v>
      </c>
      <c r="V566">
        <v>92000</v>
      </c>
      <c r="W566">
        <v>347000</v>
      </c>
    </row>
    <row r="567" spans="1:23" x14ac:dyDescent="0.2">
      <c r="A567" t="str">
        <f t="shared" si="8"/>
        <v>2020SHELBY PUBLIC SCHOOLS</v>
      </c>
      <c r="B567" t="s">
        <v>316</v>
      </c>
      <c r="C567">
        <v>2020</v>
      </c>
      <c r="D567" t="s">
        <v>777</v>
      </c>
      <c r="E567" t="s">
        <v>786</v>
      </c>
      <c r="F567">
        <f>VLOOKUP(A567,Final!$A$2:$J$3387,8,FALSE)</f>
        <v>231148</v>
      </c>
      <c r="G567">
        <f>VLOOKUP(A567,Final!$A$2:$J$3387,9,FALSE)</f>
        <v>136614</v>
      </c>
      <c r="H567">
        <f>VLOOKUP(A567,Final!$A$2:$J$3387,10,FALSE)</f>
        <v>367762</v>
      </c>
      <c r="I567">
        <v>449</v>
      </c>
      <c r="J567">
        <v>449</v>
      </c>
      <c r="K567">
        <v>6280000</v>
      </c>
      <c r="L567">
        <v>6125000</v>
      </c>
      <c r="M567">
        <v>3537000</v>
      </c>
      <c r="N567">
        <v>3537000</v>
      </c>
      <c r="O567">
        <v>2196000</v>
      </c>
      <c r="P567">
        <v>151000</v>
      </c>
      <c r="Q567">
        <v>382000</v>
      </c>
      <c r="R567">
        <v>258000</v>
      </c>
      <c r="S567">
        <v>302000</v>
      </c>
      <c r="T567">
        <v>812000</v>
      </c>
      <c r="U567">
        <v>216000</v>
      </c>
      <c r="V567">
        <v>75000</v>
      </c>
      <c r="W567">
        <v>392000</v>
      </c>
    </row>
    <row r="568" spans="1:23" x14ac:dyDescent="0.2">
      <c r="A568" t="str">
        <f t="shared" si="8"/>
        <v>2021SHELBY PUBLIC SCHOOLS</v>
      </c>
      <c r="B568" t="s">
        <v>316</v>
      </c>
      <c r="C568">
        <v>2021</v>
      </c>
      <c r="D568" t="s">
        <v>777</v>
      </c>
      <c r="E568" t="s">
        <v>786</v>
      </c>
      <c r="F568">
        <f>VLOOKUP(A568,Final!$A$2:$J$3387,8,FALSE)</f>
        <v>255046</v>
      </c>
      <c r="G568">
        <f>VLOOKUP(A568,Final!$A$2:$J$3387,9,FALSE)</f>
        <v>145485</v>
      </c>
      <c r="H568">
        <f>VLOOKUP(A568,Final!$A$2:$J$3387,10,FALSE)</f>
        <v>400531</v>
      </c>
      <c r="I568">
        <v>446</v>
      </c>
      <c r="J568">
        <v>446</v>
      </c>
      <c r="K568">
        <v>6791000</v>
      </c>
      <c r="L568">
        <v>6553000</v>
      </c>
      <c r="M568">
        <v>3984000</v>
      </c>
      <c r="N568">
        <v>3984000</v>
      </c>
      <c r="O568">
        <v>2188000</v>
      </c>
      <c r="P568">
        <v>122000</v>
      </c>
      <c r="Q568">
        <v>378000</v>
      </c>
      <c r="R568">
        <v>269000</v>
      </c>
      <c r="S568">
        <v>308000</v>
      </c>
      <c r="T568">
        <v>774000</v>
      </c>
      <c r="U568">
        <v>243000</v>
      </c>
      <c r="V568">
        <v>94000</v>
      </c>
      <c r="W568">
        <v>381000</v>
      </c>
    </row>
    <row r="569" spans="1:23" x14ac:dyDescent="0.2">
      <c r="A569" t="str">
        <f t="shared" si="8"/>
        <v>2022SHELBY PUBLIC SCHOOLS</v>
      </c>
      <c r="B569" t="s">
        <v>316</v>
      </c>
      <c r="C569">
        <v>2022</v>
      </c>
      <c r="D569" t="s">
        <v>777</v>
      </c>
      <c r="E569" t="s">
        <v>786</v>
      </c>
      <c r="F569">
        <f>VLOOKUP(A569,Final!$A$2:$J$3387,8,FALSE)</f>
        <v>259624</v>
      </c>
      <c r="G569">
        <f>VLOOKUP(A569,Final!$A$2:$J$3387,9,FALSE)</f>
        <v>143304</v>
      </c>
      <c r="H569">
        <f>VLOOKUP(A569,Final!$A$2:$J$3387,10,FALSE)</f>
        <v>402928</v>
      </c>
      <c r="I569">
        <v>484</v>
      </c>
      <c r="J569">
        <v>484</v>
      </c>
      <c r="K569">
        <v>7411000</v>
      </c>
      <c r="L569">
        <v>6741000</v>
      </c>
      <c r="M569">
        <v>3906000</v>
      </c>
      <c r="N569">
        <v>3906000</v>
      </c>
      <c r="O569">
        <v>2328000</v>
      </c>
      <c r="P569">
        <v>124000</v>
      </c>
      <c r="Q569">
        <v>414000</v>
      </c>
      <c r="R569">
        <v>307000</v>
      </c>
      <c r="S569">
        <v>327000</v>
      </c>
      <c r="T569">
        <v>784000</v>
      </c>
      <c r="U569">
        <v>297000</v>
      </c>
      <c r="V569">
        <v>75000</v>
      </c>
      <c r="W569">
        <v>507000</v>
      </c>
    </row>
    <row r="570" spans="1:23" x14ac:dyDescent="0.2">
      <c r="A570" t="str">
        <f t="shared" si="8"/>
        <v>2015SHEPHERD PUBLIC SCHOOLS</v>
      </c>
      <c r="B570" t="s">
        <v>343</v>
      </c>
      <c r="C570">
        <v>2015</v>
      </c>
      <c r="D570" t="s">
        <v>777</v>
      </c>
      <c r="E570" t="s">
        <v>786</v>
      </c>
      <c r="F570">
        <f>VLOOKUP(A570,Final!$A$2:$J$3387,8,FALSE)</f>
        <v>315717</v>
      </c>
      <c r="G570">
        <f>VLOOKUP(A570,Final!$A$2:$J$3387,9,FALSE)</f>
        <v>211829</v>
      </c>
      <c r="H570">
        <f>VLOOKUP(A570,Final!$A$2:$J$3387,10,FALSE)</f>
        <v>527546</v>
      </c>
      <c r="I570">
        <v>829</v>
      </c>
      <c r="J570">
        <v>829</v>
      </c>
      <c r="K570">
        <v>9121000</v>
      </c>
      <c r="L570">
        <v>8061000</v>
      </c>
      <c r="M570">
        <v>5746000</v>
      </c>
      <c r="N570">
        <v>5746000</v>
      </c>
      <c r="O570">
        <v>2006000</v>
      </c>
      <c r="P570">
        <v>239000</v>
      </c>
      <c r="Q570">
        <v>117000</v>
      </c>
      <c r="R570">
        <v>104000</v>
      </c>
      <c r="S570">
        <v>356000</v>
      </c>
      <c r="T570">
        <v>604000</v>
      </c>
      <c r="U570">
        <v>481000</v>
      </c>
      <c r="V570">
        <v>105000</v>
      </c>
      <c r="W570">
        <v>309000</v>
      </c>
    </row>
    <row r="571" spans="1:23" x14ac:dyDescent="0.2">
      <c r="A571" t="str">
        <f t="shared" si="8"/>
        <v>2016SHEPHERD PUBLIC SCHOOLS</v>
      </c>
      <c r="B571" t="s">
        <v>343</v>
      </c>
      <c r="C571">
        <v>2016</v>
      </c>
      <c r="D571" t="s">
        <v>777</v>
      </c>
      <c r="E571" t="s">
        <v>786</v>
      </c>
      <c r="F571">
        <f>VLOOKUP(A571,Final!$A$2:$J$3387,8,FALSE)</f>
        <v>325656</v>
      </c>
      <c r="G571">
        <f>VLOOKUP(A571,Final!$A$2:$J$3387,9,FALSE)</f>
        <v>212352</v>
      </c>
      <c r="H571">
        <f>VLOOKUP(A571,Final!$A$2:$J$3387,10,FALSE)</f>
        <v>538008</v>
      </c>
      <c r="I571">
        <v>828</v>
      </c>
      <c r="J571">
        <v>828</v>
      </c>
      <c r="K571">
        <v>9017000</v>
      </c>
      <c r="L571">
        <v>8188000</v>
      </c>
      <c r="M571">
        <v>5667000</v>
      </c>
      <c r="N571">
        <v>5667000</v>
      </c>
      <c r="O571">
        <v>2220000</v>
      </c>
      <c r="P571">
        <v>236000</v>
      </c>
      <c r="Q571">
        <v>149000</v>
      </c>
      <c r="R571">
        <v>105000</v>
      </c>
      <c r="S571">
        <v>372000</v>
      </c>
      <c r="T571">
        <v>681000</v>
      </c>
      <c r="U571">
        <v>565000</v>
      </c>
      <c r="V571">
        <v>112000</v>
      </c>
      <c r="W571">
        <v>301000</v>
      </c>
    </row>
    <row r="572" spans="1:23" x14ac:dyDescent="0.2">
      <c r="A572" t="str">
        <f t="shared" si="8"/>
        <v>2017SHEPHERD PUBLIC SCHOOLS</v>
      </c>
      <c r="B572" t="s">
        <v>343</v>
      </c>
      <c r="C572">
        <v>2017</v>
      </c>
      <c r="D572" t="s">
        <v>777</v>
      </c>
      <c r="E572" t="s">
        <v>786</v>
      </c>
      <c r="F572">
        <f>VLOOKUP(A572,Final!$A$2:$J$3387,8,FALSE)</f>
        <v>345418</v>
      </c>
      <c r="G572">
        <f>VLOOKUP(A572,Final!$A$2:$J$3387,9,FALSE)</f>
        <v>219270</v>
      </c>
      <c r="H572">
        <f>VLOOKUP(A572,Final!$A$2:$J$3387,10,FALSE)</f>
        <v>564688</v>
      </c>
      <c r="I572">
        <v>819</v>
      </c>
      <c r="J572">
        <v>819</v>
      </c>
      <c r="K572">
        <v>9695000</v>
      </c>
      <c r="L572">
        <v>9084000</v>
      </c>
      <c r="M572">
        <v>6173000</v>
      </c>
      <c r="N572">
        <v>6173000</v>
      </c>
      <c r="O572">
        <v>2611000</v>
      </c>
      <c r="P572">
        <v>263000</v>
      </c>
      <c r="Q572">
        <v>195000</v>
      </c>
      <c r="R572">
        <v>142000</v>
      </c>
      <c r="S572">
        <v>391000</v>
      </c>
      <c r="T572">
        <v>900000</v>
      </c>
      <c r="U572">
        <v>600000</v>
      </c>
      <c r="V572">
        <v>120000</v>
      </c>
      <c r="W572">
        <v>300000</v>
      </c>
    </row>
    <row r="573" spans="1:23" x14ac:dyDescent="0.2">
      <c r="A573" t="str">
        <f t="shared" si="8"/>
        <v>2018SHEPHERD PUBLIC SCHOOLS</v>
      </c>
      <c r="B573" t="s">
        <v>343</v>
      </c>
      <c r="C573">
        <v>2018</v>
      </c>
      <c r="D573" t="s">
        <v>777</v>
      </c>
      <c r="E573" t="s">
        <v>786</v>
      </c>
      <c r="F573">
        <f>VLOOKUP(A573,Final!$A$2:$J$3387,8,FALSE)</f>
        <v>341820</v>
      </c>
      <c r="G573">
        <f>VLOOKUP(A573,Final!$A$2:$J$3387,9,FALSE)</f>
        <v>212601</v>
      </c>
      <c r="H573">
        <f>VLOOKUP(A573,Final!$A$2:$J$3387,10,FALSE)</f>
        <v>554421</v>
      </c>
      <c r="I573">
        <v>849</v>
      </c>
      <c r="J573">
        <v>849</v>
      </c>
      <c r="K573">
        <v>9177000</v>
      </c>
      <c r="L573">
        <v>8589000</v>
      </c>
      <c r="M573">
        <v>5743000</v>
      </c>
      <c r="N573">
        <v>5743000</v>
      </c>
      <c r="O573">
        <v>2568000</v>
      </c>
      <c r="P573">
        <v>297000</v>
      </c>
      <c r="Q573">
        <v>152000</v>
      </c>
      <c r="R573">
        <v>114000</v>
      </c>
      <c r="S573">
        <v>500000</v>
      </c>
      <c r="T573">
        <v>721000</v>
      </c>
      <c r="U573">
        <v>610000</v>
      </c>
      <c r="V573">
        <v>174000</v>
      </c>
      <c r="W573">
        <v>278000</v>
      </c>
    </row>
    <row r="574" spans="1:23" x14ac:dyDescent="0.2">
      <c r="A574" t="str">
        <f t="shared" si="8"/>
        <v>2019SHEPHERD PUBLIC SCHOOLS</v>
      </c>
      <c r="B574" t="s">
        <v>343</v>
      </c>
      <c r="C574">
        <v>2019</v>
      </c>
      <c r="D574" t="s">
        <v>777</v>
      </c>
      <c r="E574" t="s">
        <v>786</v>
      </c>
      <c r="F574">
        <f>VLOOKUP(A574,Final!$A$2:$J$3387,8,FALSE)</f>
        <v>346201</v>
      </c>
      <c r="G574">
        <f>VLOOKUP(A574,Final!$A$2:$J$3387,9,FALSE)</f>
        <v>209662</v>
      </c>
      <c r="H574">
        <f>VLOOKUP(A574,Final!$A$2:$J$3387,10,FALSE)</f>
        <v>555863</v>
      </c>
      <c r="I574">
        <v>830</v>
      </c>
      <c r="J574">
        <v>830</v>
      </c>
      <c r="K574">
        <v>9171000</v>
      </c>
      <c r="L574">
        <v>8568000</v>
      </c>
      <c r="M574">
        <v>5610000</v>
      </c>
      <c r="N574">
        <v>5610000</v>
      </c>
      <c r="O574">
        <v>2651000</v>
      </c>
      <c r="P574">
        <v>261000</v>
      </c>
      <c r="Q574">
        <v>129000</v>
      </c>
      <c r="R574">
        <v>114000</v>
      </c>
      <c r="S574">
        <v>530000</v>
      </c>
      <c r="T574">
        <v>821000</v>
      </c>
      <c r="U574">
        <v>622000</v>
      </c>
      <c r="V574">
        <v>174000</v>
      </c>
      <c r="W574">
        <v>307000</v>
      </c>
    </row>
    <row r="575" spans="1:23" x14ac:dyDescent="0.2">
      <c r="A575" t="str">
        <f t="shared" si="8"/>
        <v>2020SHEPHERD PUBLIC SCHOOLS</v>
      </c>
      <c r="B575" t="s">
        <v>343</v>
      </c>
      <c r="C575">
        <v>2020</v>
      </c>
      <c r="D575" t="s">
        <v>777</v>
      </c>
      <c r="E575" t="s">
        <v>786</v>
      </c>
      <c r="F575">
        <f>VLOOKUP(A575,Final!$A$2:$J$3387,8,FALSE)</f>
        <v>342236</v>
      </c>
      <c r="G575">
        <f>VLOOKUP(A575,Final!$A$2:$J$3387,9,FALSE)</f>
        <v>202313</v>
      </c>
      <c r="H575">
        <f>VLOOKUP(A575,Final!$A$2:$J$3387,10,FALSE)</f>
        <v>544549</v>
      </c>
      <c r="I575">
        <v>840</v>
      </c>
      <c r="J575">
        <v>840</v>
      </c>
      <c r="K575">
        <v>12253000</v>
      </c>
      <c r="L575">
        <v>8855000</v>
      </c>
      <c r="M575">
        <v>5684000</v>
      </c>
      <c r="N575">
        <v>5684000</v>
      </c>
      <c r="O575">
        <v>2895000</v>
      </c>
      <c r="P575">
        <v>264000</v>
      </c>
      <c r="Q575">
        <v>135000</v>
      </c>
      <c r="R575">
        <v>142000</v>
      </c>
      <c r="S575">
        <v>422000</v>
      </c>
      <c r="T575">
        <v>1137000</v>
      </c>
      <c r="U575">
        <v>599000</v>
      </c>
      <c r="V575">
        <v>196000</v>
      </c>
      <c r="W575">
        <v>276000</v>
      </c>
    </row>
    <row r="576" spans="1:23" x14ac:dyDescent="0.2">
      <c r="A576" t="str">
        <f t="shared" si="8"/>
        <v>2021SHEPHERD PUBLIC SCHOOLS</v>
      </c>
      <c r="B576" t="s">
        <v>343</v>
      </c>
      <c r="C576">
        <v>2021</v>
      </c>
      <c r="D576" t="s">
        <v>777</v>
      </c>
      <c r="E576" t="s">
        <v>786</v>
      </c>
      <c r="F576">
        <f>VLOOKUP(A576,Final!$A$2:$J$3387,8,FALSE)</f>
        <v>360582</v>
      </c>
      <c r="G576">
        <f>VLOOKUP(A576,Final!$A$2:$J$3387,9,FALSE)</f>
        <v>205707</v>
      </c>
      <c r="H576">
        <f>VLOOKUP(A576,Final!$A$2:$J$3387,10,FALSE)</f>
        <v>566289</v>
      </c>
      <c r="I576">
        <v>771</v>
      </c>
      <c r="J576">
        <v>771</v>
      </c>
      <c r="K576">
        <v>19801000</v>
      </c>
      <c r="L576">
        <v>10097000</v>
      </c>
      <c r="M576">
        <v>6114000</v>
      </c>
      <c r="N576">
        <v>6114000</v>
      </c>
      <c r="O576">
        <v>3618000</v>
      </c>
      <c r="P576">
        <v>260000</v>
      </c>
      <c r="Q576">
        <v>151000</v>
      </c>
      <c r="R576">
        <v>116000</v>
      </c>
      <c r="S576">
        <v>426000</v>
      </c>
      <c r="T576">
        <v>1876000</v>
      </c>
      <c r="U576">
        <v>593000</v>
      </c>
      <c r="V576">
        <v>196000</v>
      </c>
      <c r="W576">
        <v>365000</v>
      </c>
    </row>
    <row r="577" spans="1:23" x14ac:dyDescent="0.2">
      <c r="A577" t="str">
        <f t="shared" si="8"/>
        <v>2022SHEPHERD PUBLIC SCHOOLS</v>
      </c>
      <c r="B577" t="s">
        <v>343</v>
      </c>
      <c r="C577">
        <v>2022</v>
      </c>
      <c r="D577" t="s">
        <v>777</v>
      </c>
      <c r="E577" t="s">
        <v>786</v>
      </c>
      <c r="F577">
        <f>VLOOKUP(A577,Final!$A$2:$J$3387,8,FALSE)</f>
        <v>362185</v>
      </c>
      <c r="G577">
        <f>VLOOKUP(A577,Final!$A$2:$J$3387,9,FALSE)</f>
        <v>199964</v>
      </c>
      <c r="H577">
        <f>VLOOKUP(A577,Final!$A$2:$J$3387,10,FALSE)</f>
        <v>562149</v>
      </c>
      <c r="I577">
        <v>785</v>
      </c>
      <c r="J577">
        <v>785</v>
      </c>
      <c r="K577">
        <v>13291000</v>
      </c>
      <c r="L577">
        <v>9510000</v>
      </c>
      <c r="M577">
        <v>5792000</v>
      </c>
      <c r="N577">
        <v>5792000</v>
      </c>
      <c r="O577">
        <v>3251000</v>
      </c>
      <c r="P577">
        <v>291000</v>
      </c>
      <c r="Q577">
        <v>87000</v>
      </c>
      <c r="R577">
        <v>119000</v>
      </c>
      <c r="S577">
        <v>433000</v>
      </c>
      <c r="T577">
        <v>1373000</v>
      </c>
      <c r="U577">
        <v>704000</v>
      </c>
      <c r="V577">
        <v>244000</v>
      </c>
      <c r="W577">
        <v>467000</v>
      </c>
    </row>
    <row r="578" spans="1:23" x14ac:dyDescent="0.2">
      <c r="A578" t="str">
        <f t="shared" si="8"/>
        <v>2015SHERIDAN PUBLIC SCHOOLS</v>
      </c>
      <c r="B578" t="s">
        <v>188</v>
      </c>
      <c r="C578">
        <v>2015</v>
      </c>
      <c r="D578" t="s">
        <v>777</v>
      </c>
      <c r="E578" t="s">
        <v>786</v>
      </c>
      <c r="F578">
        <f>VLOOKUP(A578,Final!$A$2:$J$3387,8,FALSE)</f>
        <v>93268</v>
      </c>
      <c r="G578">
        <f>VLOOKUP(A578,Final!$A$2:$J$3387,9,FALSE)</f>
        <v>62927</v>
      </c>
      <c r="H578">
        <f>VLOOKUP(A578,Final!$A$2:$J$3387,10,FALSE)</f>
        <v>156195</v>
      </c>
      <c r="I578">
        <v>176</v>
      </c>
      <c r="J578">
        <v>176</v>
      </c>
      <c r="K578">
        <v>2923000</v>
      </c>
      <c r="L578">
        <v>2736000</v>
      </c>
      <c r="M578">
        <v>1728000</v>
      </c>
      <c r="N578">
        <v>1728000</v>
      </c>
      <c r="O578">
        <v>925000</v>
      </c>
      <c r="P578">
        <v>124000</v>
      </c>
      <c r="Q578">
        <v>47000</v>
      </c>
      <c r="R578">
        <v>233000</v>
      </c>
      <c r="S578">
        <v>84000</v>
      </c>
      <c r="T578">
        <v>310000</v>
      </c>
      <c r="U578">
        <v>110000</v>
      </c>
      <c r="V578">
        <v>17000</v>
      </c>
      <c r="W578">
        <v>83000</v>
      </c>
    </row>
    <row r="579" spans="1:23" x14ac:dyDescent="0.2">
      <c r="A579" t="str">
        <f t="shared" ref="A579:A642" si="9">C579&amp;B579</f>
        <v>2016SHERIDAN PUBLIC SCHOOLS</v>
      </c>
      <c r="B579" t="s">
        <v>188</v>
      </c>
      <c r="C579">
        <v>2016</v>
      </c>
      <c r="D579" t="s">
        <v>777</v>
      </c>
      <c r="E579" t="s">
        <v>786</v>
      </c>
      <c r="F579">
        <f>VLOOKUP(A579,Final!$A$2:$J$3387,8,FALSE)</f>
        <v>99538</v>
      </c>
      <c r="G579">
        <f>VLOOKUP(A579,Final!$A$2:$J$3387,9,FALSE)</f>
        <v>65051</v>
      </c>
      <c r="H579">
        <f>VLOOKUP(A579,Final!$A$2:$J$3387,10,FALSE)</f>
        <v>164589</v>
      </c>
      <c r="I579">
        <v>182</v>
      </c>
      <c r="J579">
        <v>182</v>
      </c>
      <c r="K579">
        <v>2970000</v>
      </c>
      <c r="L579">
        <v>2878000</v>
      </c>
      <c r="M579">
        <v>1839000</v>
      </c>
      <c r="N579">
        <v>1839000</v>
      </c>
      <c r="O579">
        <v>965000</v>
      </c>
      <c r="P579">
        <v>96000</v>
      </c>
      <c r="Q579">
        <v>44000</v>
      </c>
      <c r="R579">
        <v>232000</v>
      </c>
      <c r="S579">
        <v>87000</v>
      </c>
      <c r="T579">
        <v>385000</v>
      </c>
      <c r="U579">
        <v>112000</v>
      </c>
      <c r="V579">
        <v>9000</v>
      </c>
      <c r="W579">
        <v>74000</v>
      </c>
    </row>
    <row r="580" spans="1:23" x14ac:dyDescent="0.2">
      <c r="A580" t="str">
        <f t="shared" si="9"/>
        <v>2017SHERIDAN PUBLIC SCHOOLS</v>
      </c>
      <c r="B580" t="s">
        <v>188</v>
      </c>
      <c r="C580">
        <v>2017</v>
      </c>
      <c r="D580" t="s">
        <v>777</v>
      </c>
      <c r="E580" t="s">
        <v>786</v>
      </c>
      <c r="F580">
        <f>VLOOKUP(A580,Final!$A$2:$J$3387,8,FALSE)</f>
        <v>103034</v>
      </c>
      <c r="G580">
        <f>VLOOKUP(A580,Final!$A$2:$J$3387,9,FALSE)</f>
        <v>65416</v>
      </c>
      <c r="H580">
        <f>VLOOKUP(A580,Final!$A$2:$J$3387,10,FALSE)</f>
        <v>168450</v>
      </c>
      <c r="I580">
        <v>174</v>
      </c>
      <c r="J580">
        <v>174</v>
      </c>
      <c r="K580">
        <v>3021000</v>
      </c>
      <c r="L580">
        <v>2955000</v>
      </c>
      <c r="M580">
        <v>1771000</v>
      </c>
      <c r="N580">
        <v>1771000</v>
      </c>
      <c r="O580">
        <v>1108000</v>
      </c>
      <c r="P580">
        <v>69000</v>
      </c>
      <c r="Q580">
        <v>46000</v>
      </c>
      <c r="R580">
        <v>259000</v>
      </c>
      <c r="S580">
        <v>88000</v>
      </c>
      <c r="T580">
        <v>510000</v>
      </c>
      <c r="U580">
        <v>130000</v>
      </c>
      <c r="V580">
        <v>6000</v>
      </c>
      <c r="W580">
        <v>76000</v>
      </c>
    </row>
    <row r="581" spans="1:23" x14ac:dyDescent="0.2">
      <c r="A581" t="str">
        <f t="shared" si="9"/>
        <v>2018SHERIDAN PUBLIC SCHOOLS</v>
      </c>
      <c r="B581" t="s">
        <v>188</v>
      </c>
      <c r="C581">
        <v>2018</v>
      </c>
      <c r="D581" t="s">
        <v>777</v>
      </c>
      <c r="E581" t="s">
        <v>786</v>
      </c>
      <c r="F581">
        <f>VLOOKUP(A581,Final!$A$2:$J$3387,8,FALSE)</f>
        <v>107401</v>
      </c>
      <c r="G581">
        <f>VLOOKUP(A581,Final!$A$2:$J$3387,9,FALSE)</f>
        <v>67029</v>
      </c>
      <c r="H581">
        <f>VLOOKUP(A581,Final!$A$2:$J$3387,10,FALSE)</f>
        <v>174430</v>
      </c>
      <c r="I581">
        <v>169</v>
      </c>
      <c r="J581">
        <v>169</v>
      </c>
      <c r="K581">
        <v>3059000</v>
      </c>
      <c r="L581">
        <v>2989000</v>
      </c>
      <c r="M581">
        <v>1872000</v>
      </c>
      <c r="N581">
        <v>1872000</v>
      </c>
      <c r="O581">
        <v>1041000</v>
      </c>
      <c r="P581">
        <v>102000</v>
      </c>
      <c r="Q581">
        <v>37000</v>
      </c>
      <c r="R581">
        <v>259000</v>
      </c>
      <c r="S581">
        <v>91000</v>
      </c>
      <c r="T581">
        <v>419000</v>
      </c>
      <c r="U581">
        <v>127000</v>
      </c>
      <c r="V581">
        <v>6000</v>
      </c>
      <c r="W581">
        <v>76000</v>
      </c>
    </row>
    <row r="582" spans="1:23" x14ac:dyDescent="0.2">
      <c r="A582" t="str">
        <f t="shared" si="9"/>
        <v>2019SHERIDAN PUBLIC SCHOOLS</v>
      </c>
      <c r="B582" t="s">
        <v>188</v>
      </c>
      <c r="C582">
        <v>2019</v>
      </c>
      <c r="D582" t="s">
        <v>777</v>
      </c>
      <c r="E582" t="s">
        <v>786</v>
      </c>
      <c r="F582">
        <f>VLOOKUP(A582,Final!$A$2:$J$3387,8,FALSE)</f>
        <v>110347</v>
      </c>
      <c r="G582">
        <f>VLOOKUP(A582,Final!$A$2:$J$3387,9,FALSE)</f>
        <v>66881</v>
      </c>
      <c r="H582">
        <f>VLOOKUP(A582,Final!$A$2:$J$3387,10,FALSE)</f>
        <v>177228</v>
      </c>
      <c r="I582">
        <v>179</v>
      </c>
      <c r="J582">
        <v>179</v>
      </c>
      <c r="K582">
        <v>3492000</v>
      </c>
      <c r="L582">
        <v>3100000</v>
      </c>
      <c r="M582">
        <v>1950000</v>
      </c>
      <c r="N582">
        <v>1950000</v>
      </c>
      <c r="O582">
        <v>1070000</v>
      </c>
      <c r="P582">
        <v>125000</v>
      </c>
      <c r="Q582">
        <v>38000</v>
      </c>
      <c r="R582">
        <v>266000</v>
      </c>
      <c r="S582">
        <v>93000</v>
      </c>
      <c r="T582">
        <v>400000</v>
      </c>
      <c r="U582">
        <v>143000</v>
      </c>
      <c r="V582">
        <v>5000</v>
      </c>
      <c r="W582">
        <v>80000</v>
      </c>
    </row>
    <row r="583" spans="1:23" x14ac:dyDescent="0.2">
      <c r="A583" t="str">
        <f t="shared" si="9"/>
        <v>2020SHERIDAN PUBLIC SCHOOLS</v>
      </c>
      <c r="B583" t="s">
        <v>188</v>
      </c>
      <c r="C583">
        <v>2020</v>
      </c>
      <c r="D583" t="s">
        <v>777</v>
      </c>
      <c r="E583" t="s">
        <v>786</v>
      </c>
      <c r="F583">
        <f>VLOOKUP(A583,Final!$A$2:$J$3387,8,FALSE)</f>
        <v>113065</v>
      </c>
      <c r="G583">
        <f>VLOOKUP(A583,Final!$A$2:$J$3387,9,FALSE)</f>
        <v>66779</v>
      </c>
      <c r="H583">
        <f>VLOOKUP(A583,Final!$A$2:$J$3387,10,FALSE)</f>
        <v>179844</v>
      </c>
      <c r="I583">
        <v>193</v>
      </c>
      <c r="J583">
        <v>193</v>
      </c>
      <c r="K583">
        <v>3226000</v>
      </c>
      <c r="L583">
        <v>2970000</v>
      </c>
      <c r="M583">
        <v>1839000</v>
      </c>
      <c r="N583">
        <v>1839000</v>
      </c>
      <c r="O583">
        <v>1057000</v>
      </c>
      <c r="P583">
        <v>112000</v>
      </c>
      <c r="Q583">
        <v>32000</v>
      </c>
      <c r="R583">
        <v>279000</v>
      </c>
      <c r="S583">
        <v>97000</v>
      </c>
      <c r="T583">
        <v>402000</v>
      </c>
      <c r="U583">
        <v>131000</v>
      </c>
      <c r="V583">
        <v>4000</v>
      </c>
      <c r="W583">
        <v>74000</v>
      </c>
    </row>
    <row r="584" spans="1:23" x14ac:dyDescent="0.2">
      <c r="A584" t="str">
        <f t="shared" si="9"/>
        <v>2021SHERIDAN PUBLIC SCHOOLS</v>
      </c>
      <c r="B584" t="s">
        <v>188</v>
      </c>
      <c r="C584">
        <v>2021</v>
      </c>
      <c r="D584" t="s">
        <v>777</v>
      </c>
      <c r="E584" t="s">
        <v>786</v>
      </c>
      <c r="F584">
        <f>VLOOKUP(A584,Final!$A$2:$J$3387,8,FALSE)</f>
        <v>116436</v>
      </c>
      <c r="G584">
        <f>VLOOKUP(A584,Final!$A$2:$J$3387,9,FALSE)</f>
        <v>66391</v>
      </c>
      <c r="H584">
        <f>VLOOKUP(A584,Final!$A$2:$J$3387,10,FALSE)</f>
        <v>182827</v>
      </c>
      <c r="I584">
        <v>188</v>
      </c>
      <c r="J584">
        <v>188</v>
      </c>
      <c r="K584">
        <v>3324000</v>
      </c>
      <c r="L584">
        <v>3127000</v>
      </c>
      <c r="M584">
        <v>1947000</v>
      </c>
      <c r="N584">
        <v>1947000</v>
      </c>
      <c r="O584">
        <v>1097000</v>
      </c>
      <c r="P584">
        <v>105000</v>
      </c>
      <c r="Q584">
        <v>34000</v>
      </c>
      <c r="R584">
        <v>332000</v>
      </c>
      <c r="S584">
        <v>98000</v>
      </c>
      <c r="T584">
        <v>410000</v>
      </c>
      <c r="U584">
        <v>112000</v>
      </c>
      <c r="V584">
        <v>6000</v>
      </c>
      <c r="W584">
        <v>83000</v>
      </c>
    </row>
    <row r="585" spans="1:23" x14ac:dyDescent="0.2">
      <c r="A585" t="str">
        <f t="shared" si="9"/>
        <v>2022SHERIDAN PUBLIC SCHOOLS</v>
      </c>
      <c r="B585" t="s">
        <v>188</v>
      </c>
      <c r="C585">
        <v>2022</v>
      </c>
      <c r="D585" t="s">
        <v>777</v>
      </c>
      <c r="E585" t="s">
        <v>786</v>
      </c>
      <c r="F585">
        <f>VLOOKUP(A585,Final!$A$2:$J$3387,8,FALSE)</f>
        <v>125701</v>
      </c>
      <c r="G585">
        <f>VLOOKUP(A585,Final!$A$2:$J$3387,9,FALSE)</f>
        <v>69317</v>
      </c>
      <c r="H585">
        <f>VLOOKUP(A585,Final!$A$2:$J$3387,10,FALSE)</f>
        <v>195018</v>
      </c>
      <c r="I585">
        <v>217</v>
      </c>
      <c r="J585">
        <v>217</v>
      </c>
      <c r="K585">
        <v>3547000</v>
      </c>
      <c r="L585">
        <v>3388000</v>
      </c>
      <c r="M585">
        <v>2087000</v>
      </c>
      <c r="N585">
        <v>2087000</v>
      </c>
      <c r="O585">
        <v>1185000</v>
      </c>
      <c r="P585">
        <v>120000</v>
      </c>
      <c r="Q585">
        <v>23000</v>
      </c>
      <c r="R585">
        <v>334000</v>
      </c>
      <c r="S585">
        <v>101000</v>
      </c>
      <c r="T585">
        <v>432000</v>
      </c>
      <c r="U585">
        <v>172000</v>
      </c>
      <c r="V585">
        <v>3000</v>
      </c>
      <c r="W585">
        <v>116000</v>
      </c>
    </row>
    <row r="586" spans="1:23" x14ac:dyDescent="0.2">
      <c r="A586" t="str">
        <f t="shared" si="9"/>
        <v>2015SHIELDS VALLEY PUBLIC SCHOOLS</v>
      </c>
      <c r="B586" t="s">
        <v>222</v>
      </c>
      <c r="C586">
        <v>2015</v>
      </c>
      <c r="D586" t="s">
        <v>777</v>
      </c>
      <c r="E586" t="s">
        <v>786</v>
      </c>
      <c r="F586">
        <f>VLOOKUP(A586,Final!$A$2:$J$3387,8,FALSE)</f>
        <v>99316</v>
      </c>
      <c r="G586">
        <f>VLOOKUP(A586,Final!$A$2:$J$3387,9,FALSE)</f>
        <v>66976</v>
      </c>
      <c r="H586">
        <f>VLOOKUP(A586,Final!$A$2:$J$3387,10,FALSE)</f>
        <v>166292</v>
      </c>
      <c r="I586">
        <v>209</v>
      </c>
      <c r="J586">
        <v>209</v>
      </c>
      <c r="K586">
        <v>2966000</v>
      </c>
      <c r="L586">
        <v>2874000</v>
      </c>
      <c r="M586">
        <v>1596000</v>
      </c>
      <c r="N586">
        <v>1596000</v>
      </c>
      <c r="O586">
        <v>1121000</v>
      </c>
      <c r="P586">
        <v>69000</v>
      </c>
      <c r="Q586">
        <v>0</v>
      </c>
      <c r="R586">
        <v>142000</v>
      </c>
      <c r="S586">
        <v>229000</v>
      </c>
      <c r="T586">
        <v>288000</v>
      </c>
      <c r="U586">
        <v>273000</v>
      </c>
      <c r="V586">
        <v>120000</v>
      </c>
      <c r="W586">
        <v>157000</v>
      </c>
    </row>
    <row r="587" spans="1:23" x14ac:dyDescent="0.2">
      <c r="A587" t="str">
        <f t="shared" si="9"/>
        <v>2016SHIELDS VALLEY PUBLIC SCHOOLS</v>
      </c>
      <c r="B587" t="s">
        <v>222</v>
      </c>
      <c r="C587">
        <v>2016</v>
      </c>
      <c r="D587" t="s">
        <v>777</v>
      </c>
      <c r="E587" t="s">
        <v>786</v>
      </c>
      <c r="F587">
        <f>VLOOKUP(A587,Final!$A$2:$J$3387,8,FALSE)</f>
        <v>103145</v>
      </c>
      <c r="G587">
        <f>VLOOKUP(A587,Final!$A$2:$J$3387,9,FALSE)</f>
        <v>67401</v>
      </c>
      <c r="H587">
        <f>VLOOKUP(A587,Final!$A$2:$J$3387,10,FALSE)</f>
        <v>170546</v>
      </c>
      <c r="I587">
        <v>210</v>
      </c>
      <c r="J587">
        <v>210</v>
      </c>
      <c r="K587">
        <v>2968000</v>
      </c>
      <c r="L587">
        <v>2913000</v>
      </c>
      <c r="M587">
        <v>1647000</v>
      </c>
      <c r="N587">
        <v>1647000</v>
      </c>
      <c r="O587">
        <v>1098000</v>
      </c>
      <c r="P587">
        <v>75000</v>
      </c>
      <c r="Q587">
        <v>0</v>
      </c>
      <c r="R587">
        <v>110000</v>
      </c>
      <c r="S587">
        <v>232000</v>
      </c>
      <c r="T587">
        <v>291000</v>
      </c>
      <c r="U587">
        <v>269000</v>
      </c>
      <c r="V587">
        <v>121000</v>
      </c>
      <c r="W587">
        <v>168000</v>
      </c>
    </row>
    <row r="588" spans="1:23" x14ac:dyDescent="0.2">
      <c r="A588" t="str">
        <f t="shared" si="9"/>
        <v>2017SHIELDS VALLEY PUBLIC SCHOOLS</v>
      </c>
      <c r="B588" t="s">
        <v>222</v>
      </c>
      <c r="C588">
        <v>2017</v>
      </c>
      <c r="D588" t="s">
        <v>777</v>
      </c>
      <c r="E588" t="s">
        <v>786</v>
      </c>
      <c r="F588">
        <f>VLOOKUP(A588,Final!$A$2:$J$3387,8,FALSE)</f>
        <v>108983</v>
      </c>
      <c r="G588">
        <f>VLOOKUP(A588,Final!$A$2:$J$3387,9,FALSE)</f>
        <v>69192</v>
      </c>
      <c r="H588">
        <f>VLOOKUP(A588,Final!$A$2:$J$3387,10,FALSE)</f>
        <v>178175</v>
      </c>
      <c r="I588">
        <v>210</v>
      </c>
      <c r="J588">
        <v>210</v>
      </c>
      <c r="K588">
        <v>2931000</v>
      </c>
      <c r="L588">
        <v>2859000</v>
      </c>
      <c r="M588">
        <v>1630000</v>
      </c>
      <c r="N588">
        <v>1630000</v>
      </c>
      <c r="O588">
        <v>1092000</v>
      </c>
      <c r="P588">
        <v>89000</v>
      </c>
      <c r="Q588">
        <v>0</v>
      </c>
      <c r="R588">
        <v>107000</v>
      </c>
      <c r="S588">
        <v>237000</v>
      </c>
      <c r="T588">
        <v>273000</v>
      </c>
      <c r="U588">
        <v>288000</v>
      </c>
      <c r="V588">
        <v>98000</v>
      </c>
      <c r="W588">
        <v>137000</v>
      </c>
    </row>
    <row r="589" spans="1:23" x14ac:dyDescent="0.2">
      <c r="A589" t="str">
        <f t="shared" si="9"/>
        <v>2018SHIELDS VALLEY PUBLIC SCHOOLS</v>
      </c>
      <c r="B589" t="s">
        <v>222</v>
      </c>
      <c r="C589">
        <v>2018</v>
      </c>
      <c r="D589" t="s">
        <v>777</v>
      </c>
      <c r="E589" t="s">
        <v>786</v>
      </c>
      <c r="F589">
        <f>VLOOKUP(A589,Final!$A$2:$J$3387,8,FALSE)</f>
        <v>101671</v>
      </c>
      <c r="G589">
        <f>VLOOKUP(A589,Final!$A$2:$J$3387,9,FALSE)</f>
        <v>63471</v>
      </c>
      <c r="H589">
        <f>VLOOKUP(A589,Final!$A$2:$J$3387,10,FALSE)</f>
        <v>165142</v>
      </c>
      <c r="I589">
        <v>193</v>
      </c>
      <c r="J589">
        <v>193</v>
      </c>
      <c r="K589">
        <v>3001000</v>
      </c>
      <c r="L589">
        <v>2868000</v>
      </c>
      <c r="M589">
        <v>1570000</v>
      </c>
      <c r="N589">
        <v>1570000</v>
      </c>
      <c r="O589">
        <v>1178000</v>
      </c>
      <c r="P589">
        <v>51000</v>
      </c>
      <c r="Q589">
        <v>0</v>
      </c>
      <c r="R589">
        <v>127000</v>
      </c>
      <c r="S589">
        <v>261000</v>
      </c>
      <c r="T589">
        <v>285000</v>
      </c>
      <c r="U589">
        <v>284000</v>
      </c>
      <c r="V589">
        <v>170000</v>
      </c>
      <c r="W589">
        <v>120000</v>
      </c>
    </row>
    <row r="590" spans="1:23" x14ac:dyDescent="0.2">
      <c r="A590" t="str">
        <f t="shared" si="9"/>
        <v>2019SHIELDS VALLEY PUBLIC SCHOOLS</v>
      </c>
      <c r="B590" t="s">
        <v>222</v>
      </c>
      <c r="C590">
        <v>2019</v>
      </c>
      <c r="D590" t="s">
        <v>777</v>
      </c>
      <c r="E590" t="s">
        <v>786</v>
      </c>
      <c r="F590">
        <f>VLOOKUP(A590,Final!$A$2:$J$3387,8,FALSE)</f>
        <v>103431</v>
      </c>
      <c r="G590">
        <f>VLOOKUP(A590,Final!$A$2:$J$3387,9,FALSE)</f>
        <v>62694</v>
      </c>
      <c r="H590">
        <f>VLOOKUP(A590,Final!$A$2:$J$3387,10,FALSE)</f>
        <v>166125</v>
      </c>
      <c r="I590">
        <v>197</v>
      </c>
      <c r="J590">
        <v>197</v>
      </c>
      <c r="K590">
        <v>3044000</v>
      </c>
      <c r="L590">
        <v>2844000</v>
      </c>
      <c r="M590">
        <v>1498000</v>
      </c>
      <c r="N590">
        <v>1498000</v>
      </c>
      <c r="O590">
        <v>1190000</v>
      </c>
      <c r="P590">
        <v>61000</v>
      </c>
      <c r="Q590">
        <v>2000</v>
      </c>
      <c r="R590">
        <v>110000</v>
      </c>
      <c r="S590">
        <v>321000</v>
      </c>
      <c r="T590">
        <v>240000</v>
      </c>
      <c r="U590">
        <v>309000</v>
      </c>
      <c r="V590">
        <v>147000</v>
      </c>
      <c r="W590">
        <v>156000</v>
      </c>
    </row>
    <row r="591" spans="1:23" x14ac:dyDescent="0.2">
      <c r="A591" t="str">
        <f t="shared" si="9"/>
        <v>2020SHIELDS VALLEY PUBLIC SCHOOLS</v>
      </c>
      <c r="B591" t="s">
        <v>222</v>
      </c>
      <c r="C591">
        <v>2020</v>
      </c>
      <c r="D591" t="s">
        <v>777</v>
      </c>
      <c r="E591" t="s">
        <v>786</v>
      </c>
      <c r="F591">
        <f>VLOOKUP(A591,Final!$A$2:$J$3387,8,FALSE)</f>
        <v>102150</v>
      </c>
      <c r="G591">
        <f>VLOOKUP(A591,Final!$A$2:$J$3387,9,FALSE)</f>
        <v>60324</v>
      </c>
      <c r="H591">
        <f>VLOOKUP(A591,Final!$A$2:$J$3387,10,FALSE)</f>
        <v>162474</v>
      </c>
      <c r="I591">
        <v>200</v>
      </c>
      <c r="J591">
        <v>200</v>
      </c>
      <c r="K591">
        <v>2883000</v>
      </c>
      <c r="L591">
        <v>2833000</v>
      </c>
      <c r="M591">
        <v>1634000</v>
      </c>
      <c r="N591">
        <v>1634000</v>
      </c>
      <c r="O591">
        <v>1069000</v>
      </c>
      <c r="P591">
        <v>52000</v>
      </c>
      <c r="Q591">
        <v>2000</v>
      </c>
      <c r="R591">
        <v>140000</v>
      </c>
      <c r="S591">
        <v>179000</v>
      </c>
      <c r="T591">
        <v>224000</v>
      </c>
      <c r="U591">
        <v>299000</v>
      </c>
      <c r="V591">
        <v>173000</v>
      </c>
      <c r="W591">
        <v>130000</v>
      </c>
    </row>
    <row r="592" spans="1:23" x14ac:dyDescent="0.2">
      <c r="A592" t="str">
        <f t="shared" si="9"/>
        <v>2021SHIELDS VALLEY PUBLIC SCHOOLS</v>
      </c>
      <c r="B592" t="s">
        <v>222</v>
      </c>
      <c r="C592">
        <v>2021</v>
      </c>
      <c r="D592" t="s">
        <v>777</v>
      </c>
      <c r="E592" t="s">
        <v>786</v>
      </c>
      <c r="F592">
        <f>VLOOKUP(A592,Final!$A$2:$J$3387,8,FALSE)</f>
        <v>102076</v>
      </c>
      <c r="G592">
        <f>VLOOKUP(A592,Final!$A$2:$J$3387,9,FALSE)</f>
        <v>58197</v>
      </c>
      <c r="H592">
        <f>VLOOKUP(A592,Final!$A$2:$J$3387,10,FALSE)</f>
        <v>160273</v>
      </c>
      <c r="I592">
        <v>183</v>
      </c>
      <c r="J592">
        <v>183</v>
      </c>
      <c r="K592">
        <v>3034000</v>
      </c>
      <c r="L592">
        <v>3012000</v>
      </c>
      <c r="M592">
        <v>1683000</v>
      </c>
      <c r="N592">
        <v>1683000</v>
      </c>
      <c r="O592">
        <v>1169000</v>
      </c>
      <c r="P592">
        <v>53000</v>
      </c>
      <c r="Q592">
        <v>0</v>
      </c>
      <c r="R592">
        <v>121000</v>
      </c>
      <c r="S592">
        <v>183000</v>
      </c>
      <c r="T592">
        <v>315000</v>
      </c>
      <c r="U592">
        <v>313000</v>
      </c>
      <c r="V592">
        <v>184000</v>
      </c>
      <c r="W592">
        <v>160000</v>
      </c>
    </row>
    <row r="593" spans="1:23" x14ac:dyDescent="0.2">
      <c r="A593" t="str">
        <f t="shared" si="9"/>
        <v>2022SHIELDS VALLEY PUBLIC SCHOOLS</v>
      </c>
      <c r="B593" t="s">
        <v>222</v>
      </c>
      <c r="C593">
        <v>2022</v>
      </c>
      <c r="D593" t="s">
        <v>777</v>
      </c>
      <c r="E593" t="s">
        <v>786</v>
      </c>
      <c r="F593">
        <f>VLOOKUP(A593,Final!$A$2:$J$3387,8,FALSE)</f>
        <v>111724</v>
      </c>
      <c r="G593">
        <f>VLOOKUP(A593,Final!$A$2:$J$3387,9,FALSE)</f>
        <v>61595</v>
      </c>
      <c r="H593">
        <f>VLOOKUP(A593,Final!$A$2:$J$3387,10,FALSE)</f>
        <v>173319</v>
      </c>
      <c r="I593">
        <v>203</v>
      </c>
      <c r="J593">
        <v>203</v>
      </c>
      <c r="K593">
        <v>3479000</v>
      </c>
      <c r="L593">
        <v>3338000</v>
      </c>
      <c r="M593">
        <v>1937000</v>
      </c>
      <c r="N593">
        <v>1937000</v>
      </c>
      <c r="O593">
        <v>1214000</v>
      </c>
      <c r="P593">
        <v>56000</v>
      </c>
      <c r="Q593">
        <v>1000</v>
      </c>
      <c r="R593">
        <v>129000</v>
      </c>
      <c r="S593">
        <v>179000</v>
      </c>
      <c r="T593">
        <v>368000</v>
      </c>
      <c r="U593">
        <v>363000</v>
      </c>
      <c r="V593">
        <v>118000</v>
      </c>
      <c r="W593">
        <v>187000</v>
      </c>
    </row>
    <row r="594" spans="1:23" x14ac:dyDescent="0.2">
      <c r="A594" t="str">
        <f t="shared" si="9"/>
        <v>2015SIDNEY PUBLIC SCHOOLS</v>
      </c>
      <c r="B594" t="s">
        <v>260</v>
      </c>
      <c r="C594">
        <v>2015</v>
      </c>
      <c r="D594" t="s">
        <v>777</v>
      </c>
      <c r="E594" t="s">
        <v>786</v>
      </c>
      <c r="F594">
        <f>VLOOKUP(A594,Final!$A$2:$J$3387,8,FALSE)</f>
        <v>532790</v>
      </c>
      <c r="G594">
        <f>VLOOKUP(A594,Final!$A$2:$J$3387,9,FALSE)</f>
        <v>357133</v>
      </c>
      <c r="H594">
        <f>VLOOKUP(A594,Final!$A$2:$J$3387,10,FALSE)</f>
        <v>889923</v>
      </c>
      <c r="I594">
        <v>1380</v>
      </c>
      <c r="J594">
        <v>1380</v>
      </c>
      <c r="K594">
        <v>19169000</v>
      </c>
      <c r="L594">
        <v>15013000</v>
      </c>
      <c r="M594">
        <v>8634000</v>
      </c>
      <c r="N594">
        <v>8634000</v>
      </c>
      <c r="O594">
        <v>5775000</v>
      </c>
      <c r="P594">
        <v>818000</v>
      </c>
      <c r="Q594">
        <v>679000</v>
      </c>
      <c r="R594">
        <v>1024000</v>
      </c>
      <c r="S594">
        <v>876000</v>
      </c>
      <c r="T594">
        <v>1572000</v>
      </c>
      <c r="U594">
        <v>553000</v>
      </c>
      <c r="V594">
        <v>253000</v>
      </c>
      <c r="W594">
        <v>527000</v>
      </c>
    </row>
    <row r="595" spans="1:23" x14ac:dyDescent="0.2">
      <c r="A595" t="str">
        <f t="shared" si="9"/>
        <v>2016SIDNEY PUBLIC SCHOOLS</v>
      </c>
      <c r="B595" t="s">
        <v>260</v>
      </c>
      <c r="C595">
        <v>2016</v>
      </c>
      <c r="D595" t="s">
        <v>777</v>
      </c>
      <c r="E595" t="s">
        <v>786</v>
      </c>
      <c r="F595">
        <f>VLOOKUP(A595,Final!$A$2:$J$3387,8,FALSE)</f>
        <v>565783</v>
      </c>
      <c r="G595">
        <f>VLOOKUP(A595,Final!$A$2:$J$3387,9,FALSE)</f>
        <v>368779</v>
      </c>
      <c r="H595">
        <f>VLOOKUP(A595,Final!$A$2:$J$3387,10,FALSE)</f>
        <v>934562</v>
      </c>
      <c r="I595">
        <v>1394</v>
      </c>
      <c r="J595">
        <v>1394</v>
      </c>
      <c r="K595">
        <v>22617000</v>
      </c>
      <c r="L595">
        <v>14910000</v>
      </c>
      <c r="M595">
        <v>8784000</v>
      </c>
      <c r="N595">
        <v>8784000</v>
      </c>
      <c r="O595">
        <v>5516000</v>
      </c>
      <c r="P595">
        <v>834000</v>
      </c>
      <c r="Q595">
        <v>736000</v>
      </c>
      <c r="R595">
        <v>608000</v>
      </c>
      <c r="S595">
        <v>882000</v>
      </c>
      <c r="T595">
        <v>1696000</v>
      </c>
      <c r="U595">
        <v>495000</v>
      </c>
      <c r="V595">
        <v>265000</v>
      </c>
      <c r="W595">
        <v>547000</v>
      </c>
    </row>
    <row r="596" spans="1:23" x14ac:dyDescent="0.2">
      <c r="A596" t="str">
        <f t="shared" si="9"/>
        <v>2017SIDNEY PUBLIC SCHOOLS</v>
      </c>
      <c r="B596" t="s">
        <v>260</v>
      </c>
      <c r="C596">
        <v>2017</v>
      </c>
      <c r="D596" t="s">
        <v>777</v>
      </c>
      <c r="E596" t="s">
        <v>786</v>
      </c>
      <c r="F596">
        <f>VLOOKUP(A596,Final!$A$2:$J$3387,8,FALSE)</f>
        <v>571355</v>
      </c>
      <c r="G596">
        <f>VLOOKUP(A596,Final!$A$2:$J$3387,9,FALSE)</f>
        <v>362684</v>
      </c>
      <c r="H596">
        <f>VLOOKUP(A596,Final!$A$2:$J$3387,10,FALSE)</f>
        <v>934039</v>
      </c>
      <c r="I596">
        <v>1328</v>
      </c>
      <c r="J596">
        <v>1328</v>
      </c>
      <c r="K596">
        <v>15165000</v>
      </c>
      <c r="L596">
        <v>14396000</v>
      </c>
      <c r="M596">
        <v>8523000</v>
      </c>
      <c r="N596">
        <v>8523000</v>
      </c>
      <c r="O596">
        <v>5362000</v>
      </c>
      <c r="P596">
        <v>795000</v>
      </c>
      <c r="Q596">
        <v>751000</v>
      </c>
      <c r="R596">
        <v>372000</v>
      </c>
      <c r="S596">
        <v>876000</v>
      </c>
      <c r="T596">
        <v>1886000</v>
      </c>
      <c r="U596">
        <v>430000</v>
      </c>
      <c r="V596">
        <v>252000</v>
      </c>
      <c r="W596">
        <v>511000</v>
      </c>
    </row>
    <row r="597" spans="1:23" x14ac:dyDescent="0.2">
      <c r="A597" t="str">
        <f t="shared" si="9"/>
        <v>2018SIDNEY PUBLIC SCHOOLS</v>
      </c>
      <c r="B597" t="s">
        <v>260</v>
      </c>
      <c r="C597">
        <v>2018</v>
      </c>
      <c r="D597" t="s">
        <v>777</v>
      </c>
      <c r="E597" t="s">
        <v>786</v>
      </c>
      <c r="F597">
        <f>VLOOKUP(A597,Final!$A$2:$J$3387,8,FALSE)</f>
        <v>580382</v>
      </c>
      <c r="G597">
        <f>VLOOKUP(A597,Final!$A$2:$J$3387,9,FALSE)</f>
        <v>360745</v>
      </c>
      <c r="H597">
        <f>VLOOKUP(A597,Final!$A$2:$J$3387,10,FALSE)</f>
        <v>941127</v>
      </c>
      <c r="I597">
        <v>1331</v>
      </c>
      <c r="J597">
        <v>1331</v>
      </c>
      <c r="K597">
        <v>14880000</v>
      </c>
      <c r="L597">
        <v>14552000</v>
      </c>
      <c r="M597">
        <v>8169000</v>
      </c>
      <c r="N597">
        <v>8169000</v>
      </c>
      <c r="O597">
        <v>5827000</v>
      </c>
      <c r="P597">
        <v>1004000</v>
      </c>
      <c r="Q597">
        <v>1016000</v>
      </c>
      <c r="R597">
        <v>303000</v>
      </c>
      <c r="S597">
        <v>906000</v>
      </c>
      <c r="T597">
        <v>1872000</v>
      </c>
      <c r="U597">
        <v>440000</v>
      </c>
      <c r="V597">
        <v>286000</v>
      </c>
      <c r="W597">
        <v>556000</v>
      </c>
    </row>
    <row r="598" spans="1:23" x14ac:dyDescent="0.2">
      <c r="A598" t="str">
        <f t="shared" si="9"/>
        <v>2019SIDNEY PUBLIC SCHOOLS</v>
      </c>
      <c r="B598" t="s">
        <v>260</v>
      </c>
      <c r="C598">
        <v>2019</v>
      </c>
      <c r="D598" t="s">
        <v>777</v>
      </c>
      <c r="E598" t="s">
        <v>786</v>
      </c>
      <c r="F598">
        <f>VLOOKUP(A598,Final!$A$2:$J$3387,8,FALSE)</f>
        <v>607741</v>
      </c>
      <c r="G598">
        <f>VLOOKUP(A598,Final!$A$2:$J$3387,9,FALSE)</f>
        <v>367992</v>
      </c>
      <c r="H598">
        <f>VLOOKUP(A598,Final!$A$2:$J$3387,10,FALSE)</f>
        <v>975733</v>
      </c>
      <c r="I598">
        <v>1321</v>
      </c>
      <c r="J598">
        <v>1321</v>
      </c>
      <c r="K598">
        <v>19660000</v>
      </c>
      <c r="L598">
        <v>15408000</v>
      </c>
      <c r="M598">
        <v>8929000</v>
      </c>
      <c r="N598">
        <v>8929000</v>
      </c>
      <c r="O598">
        <v>5910000</v>
      </c>
      <c r="P598">
        <v>1077000</v>
      </c>
      <c r="Q598">
        <v>1254000</v>
      </c>
      <c r="R598">
        <v>373000</v>
      </c>
      <c r="S598">
        <v>954000</v>
      </c>
      <c r="T598">
        <v>1501000</v>
      </c>
      <c r="U598">
        <v>446000</v>
      </c>
      <c r="V598">
        <v>305000</v>
      </c>
      <c r="W598">
        <v>569000</v>
      </c>
    </row>
    <row r="599" spans="1:23" x14ac:dyDescent="0.2">
      <c r="A599" t="str">
        <f t="shared" si="9"/>
        <v>2020SIDNEY PUBLIC SCHOOLS</v>
      </c>
      <c r="B599" t="s">
        <v>260</v>
      </c>
      <c r="C599">
        <v>2020</v>
      </c>
      <c r="D599" t="s">
        <v>777</v>
      </c>
      <c r="E599" t="s">
        <v>786</v>
      </c>
      <c r="F599">
        <f>VLOOKUP(A599,Final!$A$2:$J$3387,8,FALSE)</f>
        <v>630977</v>
      </c>
      <c r="G599">
        <f>VLOOKUP(A599,Final!$A$2:$J$3387,9,FALSE)</f>
        <v>373077</v>
      </c>
      <c r="H599">
        <f>VLOOKUP(A599,Final!$A$2:$J$3387,10,FALSE)</f>
        <v>1004054</v>
      </c>
      <c r="I599">
        <v>1337</v>
      </c>
      <c r="J599">
        <v>1337</v>
      </c>
      <c r="K599">
        <v>16965000</v>
      </c>
      <c r="L599">
        <v>15335000</v>
      </c>
      <c r="M599">
        <v>8966000</v>
      </c>
      <c r="N599">
        <v>8966000</v>
      </c>
      <c r="O599">
        <v>5814000</v>
      </c>
      <c r="P599">
        <v>904000</v>
      </c>
      <c r="Q599">
        <v>869000</v>
      </c>
      <c r="R599">
        <v>430000</v>
      </c>
      <c r="S599">
        <v>964000</v>
      </c>
      <c r="T599">
        <v>1885000</v>
      </c>
      <c r="U599">
        <v>407000</v>
      </c>
      <c r="V599">
        <v>355000</v>
      </c>
      <c r="W599">
        <v>555000</v>
      </c>
    </row>
    <row r="600" spans="1:23" x14ac:dyDescent="0.2">
      <c r="A600" t="str">
        <f t="shared" si="9"/>
        <v>2021SIDNEY PUBLIC SCHOOLS</v>
      </c>
      <c r="B600" t="s">
        <v>260</v>
      </c>
      <c r="C600">
        <v>2021</v>
      </c>
      <c r="D600" t="s">
        <v>777</v>
      </c>
      <c r="E600" t="s">
        <v>786</v>
      </c>
      <c r="F600">
        <f>VLOOKUP(A600,Final!$A$2:$J$3387,8,FALSE)</f>
        <v>671563</v>
      </c>
      <c r="G600">
        <f>VLOOKUP(A600,Final!$A$2:$J$3387,9,FALSE)</f>
        <v>383160</v>
      </c>
      <c r="H600">
        <f>VLOOKUP(A600,Final!$A$2:$J$3387,10,FALSE)</f>
        <v>1054723</v>
      </c>
      <c r="I600">
        <v>1309</v>
      </c>
      <c r="J600">
        <v>1309</v>
      </c>
      <c r="K600">
        <v>17828000</v>
      </c>
      <c r="L600">
        <v>16874000</v>
      </c>
      <c r="M600">
        <v>9826000</v>
      </c>
      <c r="N600">
        <v>9826000</v>
      </c>
      <c r="O600">
        <v>6487000</v>
      </c>
      <c r="P600">
        <v>1092000</v>
      </c>
      <c r="Q600">
        <v>978000</v>
      </c>
      <c r="R600">
        <v>331000</v>
      </c>
      <c r="S600">
        <v>1030000</v>
      </c>
      <c r="T600">
        <v>2118000</v>
      </c>
      <c r="U600">
        <v>403000</v>
      </c>
      <c r="V600">
        <v>535000</v>
      </c>
      <c r="W600">
        <v>561000</v>
      </c>
    </row>
    <row r="601" spans="1:23" x14ac:dyDescent="0.2">
      <c r="A601" t="str">
        <f t="shared" si="9"/>
        <v>2022SIDNEY PUBLIC SCHOOLS</v>
      </c>
      <c r="B601" t="s">
        <v>260</v>
      </c>
      <c r="C601">
        <v>2022</v>
      </c>
      <c r="D601" t="s">
        <v>777</v>
      </c>
      <c r="E601" t="s">
        <v>786</v>
      </c>
      <c r="F601">
        <f>VLOOKUP(A601,Final!$A$2:$J$3387,8,FALSE)</f>
        <v>676136</v>
      </c>
      <c r="G601">
        <f>VLOOKUP(A601,Final!$A$2:$J$3387,9,FALSE)</f>
        <v>373409</v>
      </c>
      <c r="H601">
        <f>VLOOKUP(A601,Final!$A$2:$J$3387,10,FALSE)</f>
        <v>1049545</v>
      </c>
      <c r="I601">
        <v>1274</v>
      </c>
      <c r="J601">
        <v>1274</v>
      </c>
      <c r="K601">
        <v>16711000</v>
      </c>
      <c r="L601">
        <v>16620000</v>
      </c>
      <c r="M601">
        <v>9799000</v>
      </c>
      <c r="N601">
        <v>9799000</v>
      </c>
      <c r="O601">
        <v>6174000</v>
      </c>
      <c r="P601">
        <v>1017000</v>
      </c>
      <c r="Q601">
        <v>427000</v>
      </c>
      <c r="R601">
        <v>368000</v>
      </c>
      <c r="S601">
        <v>977000</v>
      </c>
      <c r="T601">
        <v>1860000</v>
      </c>
      <c r="U601">
        <v>508000</v>
      </c>
      <c r="V601">
        <v>1017000</v>
      </c>
      <c r="W601">
        <v>647000</v>
      </c>
    </row>
    <row r="602" spans="1:23" x14ac:dyDescent="0.2">
      <c r="A602" t="str">
        <f t="shared" si="9"/>
        <v>2015STEVENSVILLE PUBLIC SCHOOLS</v>
      </c>
      <c r="B602" t="s">
        <v>253</v>
      </c>
      <c r="C602">
        <v>2015</v>
      </c>
      <c r="D602" t="s">
        <v>777</v>
      </c>
      <c r="E602" t="s">
        <v>786</v>
      </c>
      <c r="F602">
        <f>VLOOKUP(A602,Final!$A$2:$J$3387,8,FALSE)</f>
        <v>339266</v>
      </c>
      <c r="G602">
        <f>VLOOKUP(A602,Final!$A$2:$J$3387,9,FALSE)</f>
        <v>227592</v>
      </c>
      <c r="H602">
        <f>VLOOKUP(A602,Final!$A$2:$J$3387,10,FALSE)</f>
        <v>566858</v>
      </c>
      <c r="I602">
        <v>1008</v>
      </c>
      <c r="J602">
        <v>1008</v>
      </c>
      <c r="K602">
        <v>9277000</v>
      </c>
      <c r="L602">
        <v>8856000</v>
      </c>
      <c r="M602">
        <v>5523000</v>
      </c>
      <c r="N602">
        <v>5523000</v>
      </c>
      <c r="O602">
        <v>3051000</v>
      </c>
      <c r="P602">
        <v>174000</v>
      </c>
      <c r="Q602">
        <v>326000</v>
      </c>
      <c r="R602">
        <v>198000</v>
      </c>
      <c r="S602">
        <v>584000</v>
      </c>
      <c r="T602">
        <v>919000</v>
      </c>
      <c r="U602">
        <v>609000</v>
      </c>
      <c r="V602">
        <v>241000</v>
      </c>
      <c r="W602">
        <v>282000</v>
      </c>
    </row>
    <row r="603" spans="1:23" x14ac:dyDescent="0.2">
      <c r="A603" t="str">
        <f t="shared" si="9"/>
        <v>2016STEVENSVILLE PUBLIC SCHOOLS</v>
      </c>
      <c r="B603" t="s">
        <v>253</v>
      </c>
      <c r="C603">
        <v>2016</v>
      </c>
      <c r="D603" t="s">
        <v>777</v>
      </c>
      <c r="E603" t="s">
        <v>786</v>
      </c>
      <c r="F603">
        <f>VLOOKUP(A603,Final!$A$2:$J$3387,8,FALSE)</f>
        <v>361701</v>
      </c>
      <c r="G603">
        <f>VLOOKUP(A603,Final!$A$2:$J$3387,9,FALSE)</f>
        <v>235833</v>
      </c>
      <c r="H603">
        <f>VLOOKUP(A603,Final!$A$2:$J$3387,10,FALSE)</f>
        <v>597534</v>
      </c>
      <c r="I603">
        <v>1005</v>
      </c>
      <c r="J603">
        <v>1005</v>
      </c>
      <c r="K603">
        <v>9499000</v>
      </c>
      <c r="L603">
        <v>9025000</v>
      </c>
      <c r="M603">
        <v>5585000</v>
      </c>
      <c r="N603">
        <v>5585000</v>
      </c>
      <c r="O603">
        <v>3171000</v>
      </c>
      <c r="P603">
        <v>242000</v>
      </c>
      <c r="Q603">
        <v>357000</v>
      </c>
      <c r="R603">
        <v>157000</v>
      </c>
      <c r="S603">
        <v>567000</v>
      </c>
      <c r="T603">
        <v>998000</v>
      </c>
      <c r="U603">
        <v>624000</v>
      </c>
      <c r="V603">
        <v>226000</v>
      </c>
      <c r="W603">
        <v>269000</v>
      </c>
    </row>
    <row r="604" spans="1:23" x14ac:dyDescent="0.2">
      <c r="A604" t="str">
        <f t="shared" si="9"/>
        <v>2017STEVENSVILLE PUBLIC SCHOOLS</v>
      </c>
      <c r="B604" t="s">
        <v>253</v>
      </c>
      <c r="C604">
        <v>2017</v>
      </c>
      <c r="D604" t="s">
        <v>777</v>
      </c>
      <c r="E604" t="s">
        <v>786</v>
      </c>
      <c r="F604">
        <f>VLOOKUP(A604,Final!$A$2:$J$3387,8,FALSE)</f>
        <v>372748</v>
      </c>
      <c r="G604">
        <f>VLOOKUP(A604,Final!$A$2:$J$3387,9,FALSE)</f>
        <v>236618</v>
      </c>
      <c r="H604">
        <f>VLOOKUP(A604,Final!$A$2:$J$3387,10,FALSE)</f>
        <v>609366</v>
      </c>
      <c r="I604">
        <v>987</v>
      </c>
      <c r="J604">
        <v>987</v>
      </c>
      <c r="K604">
        <v>9775000</v>
      </c>
      <c r="L604">
        <v>8942000</v>
      </c>
      <c r="M604">
        <v>5594000</v>
      </c>
      <c r="N604">
        <v>5594000</v>
      </c>
      <c r="O604">
        <v>3051000</v>
      </c>
      <c r="P604">
        <v>228000</v>
      </c>
      <c r="Q604">
        <v>303000</v>
      </c>
      <c r="R604">
        <v>160000</v>
      </c>
      <c r="S604">
        <v>580000</v>
      </c>
      <c r="T604">
        <v>907000</v>
      </c>
      <c r="U604">
        <v>629000</v>
      </c>
      <c r="V604">
        <v>244000</v>
      </c>
      <c r="W604">
        <v>297000</v>
      </c>
    </row>
    <row r="605" spans="1:23" x14ac:dyDescent="0.2">
      <c r="A605" t="str">
        <f t="shared" si="9"/>
        <v>2018STEVENSVILLE PUBLIC SCHOOLS</v>
      </c>
      <c r="B605" t="s">
        <v>253</v>
      </c>
      <c r="C605">
        <v>2018</v>
      </c>
      <c r="D605" t="s">
        <v>777</v>
      </c>
      <c r="E605" t="s">
        <v>786</v>
      </c>
      <c r="F605">
        <f>VLOOKUP(A605,Final!$A$2:$J$3387,8,FALSE)</f>
        <v>393675</v>
      </c>
      <c r="G605">
        <f>VLOOKUP(A605,Final!$A$2:$J$3387,9,FALSE)</f>
        <v>244802</v>
      </c>
      <c r="H605">
        <f>VLOOKUP(A605,Final!$A$2:$J$3387,10,FALSE)</f>
        <v>638477</v>
      </c>
      <c r="I605">
        <v>1071</v>
      </c>
      <c r="J605">
        <v>1071</v>
      </c>
      <c r="K605">
        <v>10172000</v>
      </c>
      <c r="L605">
        <v>9337000</v>
      </c>
      <c r="M605">
        <v>5774000</v>
      </c>
      <c r="N605">
        <v>5774000</v>
      </c>
      <c r="O605">
        <v>3204000</v>
      </c>
      <c r="P605">
        <v>240000</v>
      </c>
      <c r="Q605">
        <v>298000</v>
      </c>
      <c r="R605">
        <v>212000</v>
      </c>
      <c r="S605">
        <v>603000</v>
      </c>
      <c r="T605">
        <v>955000</v>
      </c>
      <c r="U605">
        <v>661000</v>
      </c>
      <c r="V605">
        <v>235000</v>
      </c>
      <c r="W605">
        <v>359000</v>
      </c>
    </row>
    <row r="606" spans="1:23" x14ac:dyDescent="0.2">
      <c r="A606" t="str">
        <f t="shared" si="9"/>
        <v>2019STEVENSVILLE PUBLIC SCHOOLS</v>
      </c>
      <c r="B606" t="s">
        <v>253</v>
      </c>
      <c r="C606">
        <v>2019</v>
      </c>
      <c r="D606" t="s">
        <v>777</v>
      </c>
      <c r="E606" t="s">
        <v>786</v>
      </c>
      <c r="F606">
        <f>VLOOKUP(A606,Final!$A$2:$J$3387,8,FALSE)</f>
        <v>415040</v>
      </c>
      <c r="G606">
        <f>VLOOKUP(A606,Final!$A$2:$J$3387,9,FALSE)</f>
        <v>251335</v>
      </c>
      <c r="H606">
        <f>VLOOKUP(A606,Final!$A$2:$J$3387,10,FALSE)</f>
        <v>666375</v>
      </c>
      <c r="I606">
        <v>1054</v>
      </c>
      <c r="J606">
        <v>1054</v>
      </c>
      <c r="K606">
        <v>10578000</v>
      </c>
      <c r="L606">
        <v>9858000</v>
      </c>
      <c r="M606">
        <v>6114000</v>
      </c>
      <c r="N606">
        <v>6114000</v>
      </c>
      <c r="O606">
        <v>3359000</v>
      </c>
      <c r="P606">
        <v>260000</v>
      </c>
      <c r="Q606">
        <v>425000</v>
      </c>
      <c r="R606">
        <v>229000</v>
      </c>
      <c r="S606">
        <v>624000</v>
      </c>
      <c r="T606">
        <v>931000</v>
      </c>
      <c r="U606">
        <v>651000</v>
      </c>
      <c r="V606">
        <v>239000</v>
      </c>
      <c r="W606">
        <v>385000</v>
      </c>
    </row>
    <row r="607" spans="1:23" x14ac:dyDescent="0.2">
      <c r="A607" t="str">
        <f t="shared" si="9"/>
        <v>2020STEVENSVILLE PUBLIC SCHOOLS</v>
      </c>
      <c r="B607" t="s">
        <v>253</v>
      </c>
      <c r="C607">
        <v>2020</v>
      </c>
      <c r="D607" t="s">
        <v>777</v>
      </c>
      <c r="E607" t="s">
        <v>786</v>
      </c>
      <c r="F607">
        <f>VLOOKUP(A607,Final!$A$2:$J$3387,8,FALSE)</f>
        <v>432154</v>
      </c>
      <c r="G607">
        <f>VLOOKUP(A607,Final!$A$2:$J$3387,9,FALSE)</f>
        <v>255491</v>
      </c>
      <c r="H607">
        <f>VLOOKUP(A607,Final!$A$2:$J$3387,10,FALSE)</f>
        <v>687645</v>
      </c>
      <c r="I607">
        <v>1053</v>
      </c>
      <c r="J607">
        <v>1053</v>
      </c>
      <c r="K607">
        <v>14350000</v>
      </c>
      <c r="L607">
        <v>10403000</v>
      </c>
      <c r="M607">
        <v>6285000</v>
      </c>
      <c r="N607">
        <v>6285000</v>
      </c>
      <c r="O607">
        <v>3693000</v>
      </c>
      <c r="P607">
        <v>279000</v>
      </c>
      <c r="Q607">
        <v>470000</v>
      </c>
      <c r="R607">
        <v>236000</v>
      </c>
      <c r="S607">
        <v>725000</v>
      </c>
      <c r="T607">
        <v>1064000</v>
      </c>
      <c r="U607">
        <v>658000</v>
      </c>
      <c r="V607">
        <v>261000</v>
      </c>
      <c r="W607">
        <v>425000</v>
      </c>
    </row>
    <row r="608" spans="1:23" x14ac:dyDescent="0.2">
      <c r="A608" t="str">
        <f t="shared" si="9"/>
        <v>2021STEVENSVILLE PUBLIC SCHOOLS</v>
      </c>
      <c r="B608" t="s">
        <v>253</v>
      </c>
      <c r="C608">
        <v>2021</v>
      </c>
      <c r="D608" t="s">
        <v>777</v>
      </c>
      <c r="E608" t="s">
        <v>786</v>
      </c>
      <c r="F608">
        <f>VLOOKUP(A608,Final!$A$2:$J$3387,8,FALSE)</f>
        <v>473792</v>
      </c>
      <c r="G608">
        <f>VLOOKUP(A608,Final!$A$2:$J$3387,9,FALSE)</f>
        <v>270307</v>
      </c>
      <c r="H608">
        <f>VLOOKUP(A608,Final!$A$2:$J$3387,10,FALSE)</f>
        <v>744099</v>
      </c>
      <c r="I608">
        <v>1014</v>
      </c>
      <c r="J608">
        <v>1014</v>
      </c>
      <c r="K608">
        <v>25212000</v>
      </c>
      <c r="L608">
        <v>11426000</v>
      </c>
      <c r="M608">
        <v>6523000</v>
      </c>
      <c r="N608">
        <v>6523000</v>
      </c>
      <c r="O608">
        <v>4456000</v>
      </c>
      <c r="P608">
        <v>412000</v>
      </c>
      <c r="Q608">
        <v>665000</v>
      </c>
      <c r="R608">
        <v>233000</v>
      </c>
      <c r="S608">
        <v>812000</v>
      </c>
      <c r="T608">
        <v>1461000</v>
      </c>
      <c r="U608">
        <v>598000</v>
      </c>
      <c r="V608">
        <v>275000</v>
      </c>
      <c r="W608">
        <v>447000</v>
      </c>
    </row>
    <row r="609" spans="1:23" x14ac:dyDescent="0.2">
      <c r="A609" t="str">
        <f t="shared" si="9"/>
        <v>2022STEVENSVILLE PUBLIC SCHOOLS</v>
      </c>
      <c r="B609" t="s">
        <v>253</v>
      </c>
      <c r="C609">
        <v>2022</v>
      </c>
      <c r="D609" t="s">
        <v>777</v>
      </c>
      <c r="E609" t="s">
        <v>786</v>
      </c>
      <c r="F609">
        <f>VLOOKUP(A609,Final!$A$2:$J$3387,8,FALSE)</f>
        <v>489711</v>
      </c>
      <c r="G609">
        <f>VLOOKUP(A609,Final!$A$2:$J$3387,9,FALSE)</f>
        <v>270417</v>
      </c>
      <c r="H609">
        <f>VLOOKUP(A609,Final!$A$2:$J$3387,10,FALSE)</f>
        <v>760128</v>
      </c>
      <c r="I609">
        <v>1063</v>
      </c>
      <c r="J609">
        <v>1063</v>
      </c>
      <c r="K609">
        <v>22790000</v>
      </c>
      <c r="L609">
        <v>11864000</v>
      </c>
      <c r="M609">
        <v>7069000</v>
      </c>
      <c r="N609">
        <v>7069000</v>
      </c>
      <c r="O609">
        <v>4189000</v>
      </c>
      <c r="P609">
        <v>409000</v>
      </c>
      <c r="Q609">
        <v>440000</v>
      </c>
      <c r="R609">
        <v>317000</v>
      </c>
      <c r="S609">
        <v>788000</v>
      </c>
      <c r="T609">
        <v>1221000</v>
      </c>
      <c r="U609">
        <v>743000</v>
      </c>
      <c r="V609">
        <v>271000</v>
      </c>
      <c r="W609">
        <v>606000</v>
      </c>
    </row>
    <row r="610" spans="1:23" x14ac:dyDescent="0.2">
      <c r="A610" t="str">
        <f t="shared" si="9"/>
        <v>2015THOMPSON FALLS PUBLIC SCHOOLS</v>
      </c>
      <c r="B610" t="s">
        <v>280</v>
      </c>
      <c r="C610">
        <v>2015</v>
      </c>
      <c r="D610" t="s">
        <v>777</v>
      </c>
      <c r="E610" t="s">
        <v>786</v>
      </c>
      <c r="F610">
        <f>VLOOKUP(A610,Final!$A$2:$J$3387,8,FALSE)</f>
        <v>202611</v>
      </c>
      <c r="G610">
        <f>VLOOKUP(A610,Final!$A$2:$J$3387,9,FALSE)</f>
        <v>136119</v>
      </c>
      <c r="H610">
        <f>VLOOKUP(A610,Final!$A$2:$J$3387,10,FALSE)</f>
        <v>338730</v>
      </c>
      <c r="I610">
        <v>435</v>
      </c>
      <c r="J610">
        <v>435</v>
      </c>
      <c r="K610">
        <v>6300000</v>
      </c>
      <c r="L610">
        <v>6186000</v>
      </c>
      <c r="M610">
        <v>3763000</v>
      </c>
      <c r="N610">
        <v>3763000</v>
      </c>
      <c r="O610">
        <v>2181000</v>
      </c>
      <c r="P610">
        <v>228000</v>
      </c>
      <c r="Q610">
        <v>104000</v>
      </c>
      <c r="R610">
        <v>172000</v>
      </c>
      <c r="S610">
        <v>376000</v>
      </c>
      <c r="T610">
        <v>611000</v>
      </c>
      <c r="U610">
        <v>574000</v>
      </c>
      <c r="V610">
        <v>116000</v>
      </c>
      <c r="W610">
        <v>242000</v>
      </c>
    </row>
    <row r="611" spans="1:23" x14ac:dyDescent="0.2">
      <c r="A611" t="str">
        <f t="shared" si="9"/>
        <v>2016THOMPSON FALLS PUBLIC SCHOOLS</v>
      </c>
      <c r="B611" t="s">
        <v>280</v>
      </c>
      <c r="C611">
        <v>2016</v>
      </c>
      <c r="D611" t="s">
        <v>777</v>
      </c>
      <c r="E611" t="s">
        <v>786</v>
      </c>
      <c r="F611">
        <f>VLOOKUP(A611,Final!$A$2:$J$3387,8,FALSE)</f>
        <v>188873</v>
      </c>
      <c r="G611">
        <f>VLOOKUP(A611,Final!$A$2:$J$3387,9,FALSE)</f>
        <v>123247</v>
      </c>
      <c r="H611">
        <f>VLOOKUP(A611,Final!$A$2:$J$3387,10,FALSE)</f>
        <v>312120</v>
      </c>
      <c r="I611">
        <v>452</v>
      </c>
      <c r="J611">
        <v>452</v>
      </c>
      <c r="K611">
        <v>6339000</v>
      </c>
      <c r="L611">
        <v>6179000</v>
      </c>
      <c r="M611">
        <v>3701000</v>
      </c>
      <c r="N611">
        <v>3701000</v>
      </c>
      <c r="O611">
        <v>2228000</v>
      </c>
      <c r="P611">
        <v>209000</v>
      </c>
      <c r="Q611">
        <v>98000</v>
      </c>
      <c r="R611">
        <v>191000</v>
      </c>
      <c r="S611">
        <v>294000</v>
      </c>
      <c r="T611">
        <v>671000</v>
      </c>
      <c r="U611">
        <v>560000</v>
      </c>
      <c r="V611">
        <v>205000</v>
      </c>
      <c r="W611">
        <v>250000</v>
      </c>
    </row>
    <row r="612" spans="1:23" x14ac:dyDescent="0.2">
      <c r="A612" t="str">
        <f t="shared" si="9"/>
        <v>2017THOMPSON FALLS PUBLIC SCHOOLS</v>
      </c>
      <c r="B612" t="s">
        <v>280</v>
      </c>
      <c r="C612">
        <v>2017</v>
      </c>
      <c r="D612" t="s">
        <v>777</v>
      </c>
      <c r="E612" t="s">
        <v>786</v>
      </c>
      <c r="F612">
        <f>VLOOKUP(A612,Final!$A$2:$J$3387,8,FALSE)</f>
        <v>198516</v>
      </c>
      <c r="G612">
        <f>VLOOKUP(A612,Final!$A$2:$J$3387,9,FALSE)</f>
        <v>126024</v>
      </c>
      <c r="H612">
        <f>VLOOKUP(A612,Final!$A$2:$J$3387,10,FALSE)</f>
        <v>324540</v>
      </c>
      <c r="I612">
        <v>439</v>
      </c>
      <c r="J612">
        <v>439</v>
      </c>
      <c r="K612">
        <v>6335000</v>
      </c>
      <c r="L612">
        <v>6201000</v>
      </c>
      <c r="M612">
        <v>3634000</v>
      </c>
      <c r="N612">
        <v>3634000</v>
      </c>
      <c r="O612">
        <v>2308000</v>
      </c>
      <c r="P612">
        <v>194000</v>
      </c>
      <c r="Q612">
        <v>100000</v>
      </c>
      <c r="R612">
        <v>170000</v>
      </c>
      <c r="S612">
        <v>318000</v>
      </c>
      <c r="T612">
        <v>708000</v>
      </c>
      <c r="U612">
        <v>575000</v>
      </c>
      <c r="V612">
        <v>243000</v>
      </c>
      <c r="W612">
        <v>259000</v>
      </c>
    </row>
    <row r="613" spans="1:23" x14ac:dyDescent="0.2">
      <c r="A613" t="str">
        <f t="shared" si="9"/>
        <v>2018THOMPSON FALLS PUBLIC SCHOOLS</v>
      </c>
      <c r="B613" t="s">
        <v>280</v>
      </c>
      <c r="C613">
        <v>2018</v>
      </c>
      <c r="D613" t="s">
        <v>777</v>
      </c>
      <c r="E613" t="s">
        <v>786</v>
      </c>
      <c r="F613">
        <f>VLOOKUP(A613,Final!$A$2:$J$3387,8,FALSE)</f>
        <v>201808</v>
      </c>
      <c r="G613">
        <f>VLOOKUP(A613,Final!$A$2:$J$3387,9,FALSE)</f>
        <v>125655</v>
      </c>
      <c r="H613">
        <f>VLOOKUP(A613,Final!$A$2:$J$3387,10,FALSE)</f>
        <v>327463</v>
      </c>
      <c r="I613">
        <v>463</v>
      </c>
      <c r="J613">
        <v>463</v>
      </c>
      <c r="K613">
        <v>6393000</v>
      </c>
      <c r="L613">
        <v>5990000</v>
      </c>
      <c r="M613">
        <v>3442000</v>
      </c>
      <c r="N613">
        <v>3442000</v>
      </c>
      <c r="O613">
        <v>2274000</v>
      </c>
      <c r="P613">
        <v>189000</v>
      </c>
      <c r="Q613">
        <v>128000</v>
      </c>
      <c r="R613">
        <v>201000</v>
      </c>
      <c r="S613">
        <v>336000</v>
      </c>
      <c r="T613">
        <v>584000</v>
      </c>
      <c r="U613">
        <v>613000</v>
      </c>
      <c r="V613">
        <v>223000</v>
      </c>
      <c r="W613">
        <v>274000</v>
      </c>
    </row>
    <row r="614" spans="1:23" x14ac:dyDescent="0.2">
      <c r="A614" t="str">
        <f t="shared" si="9"/>
        <v>2019THOMPSON FALLS PUBLIC SCHOOLS</v>
      </c>
      <c r="B614" t="s">
        <v>280</v>
      </c>
      <c r="C614">
        <v>2019</v>
      </c>
      <c r="D614" t="s">
        <v>777</v>
      </c>
      <c r="E614" t="s">
        <v>786</v>
      </c>
      <c r="F614">
        <f>VLOOKUP(A614,Final!$A$2:$J$3387,8,FALSE)</f>
        <v>210658</v>
      </c>
      <c r="G614">
        <f>VLOOKUP(A614,Final!$A$2:$J$3387,9,FALSE)</f>
        <v>127607</v>
      </c>
      <c r="H614">
        <f>VLOOKUP(A614,Final!$A$2:$J$3387,10,FALSE)</f>
        <v>338265</v>
      </c>
      <c r="I614">
        <v>436</v>
      </c>
      <c r="J614">
        <v>436</v>
      </c>
      <c r="K614">
        <v>6407000</v>
      </c>
      <c r="L614">
        <v>6149000</v>
      </c>
      <c r="M614">
        <v>3507000</v>
      </c>
      <c r="N614">
        <v>3507000</v>
      </c>
      <c r="O614">
        <v>2364000</v>
      </c>
      <c r="P614">
        <v>198000</v>
      </c>
      <c r="Q614">
        <v>195000</v>
      </c>
      <c r="R614">
        <v>168000</v>
      </c>
      <c r="S614">
        <v>353000</v>
      </c>
      <c r="T614">
        <v>636000</v>
      </c>
      <c r="U614">
        <v>683000</v>
      </c>
      <c r="V614">
        <v>131000</v>
      </c>
      <c r="W614">
        <v>278000</v>
      </c>
    </row>
    <row r="615" spans="1:23" x14ac:dyDescent="0.2">
      <c r="A615" t="str">
        <f t="shared" si="9"/>
        <v>2020THOMPSON FALLS PUBLIC SCHOOLS</v>
      </c>
      <c r="B615" t="s">
        <v>280</v>
      </c>
      <c r="C615">
        <v>2020</v>
      </c>
      <c r="D615" t="s">
        <v>777</v>
      </c>
      <c r="E615" t="s">
        <v>786</v>
      </c>
      <c r="F615">
        <f>VLOOKUP(A615,Final!$A$2:$J$3387,8,FALSE)</f>
        <v>212048</v>
      </c>
      <c r="G615">
        <f>VLOOKUP(A615,Final!$A$2:$J$3387,9,FALSE)</f>
        <v>125318</v>
      </c>
      <c r="H615">
        <f>VLOOKUP(A615,Final!$A$2:$J$3387,10,FALSE)</f>
        <v>337366</v>
      </c>
      <c r="I615">
        <v>438</v>
      </c>
      <c r="J615">
        <v>438</v>
      </c>
      <c r="K615">
        <v>6128000</v>
      </c>
      <c r="L615">
        <v>5874000</v>
      </c>
      <c r="M615">
        <v>3388000</v>
      </c>
      <c r="N615">
        <v>3388000</v>
      </c>
      <c r="O615">
        <v>2205000</v>
      </c>
      <c r="P615">
        <v>208000</v>
      </c>
      <c r="Q615">
        <v>159000</v>
      </c>
      <c r="R615">
        <v>158000</v>
      </c>
      <c r="S615">
        <v>344000</v>
      </c>
      <c r="T615">
        <v>609000</v>
      </c>
      <c r="U615">
        <v>595000</v>
      </c>
      <c r="V615">
        <v>132000</v>
      </c>
      <c r="W615">
        <v>281000</v>
      </c>
    </row>
    <row r="616" spans="1:23" x14ac:dyDescent="0.2">
      <c r="A616" t="str">
        <f t="shared" si="9"/>
        <v>2021THOMPSON FALLS PUBLIC SCHOOLS</v>
      </c>
      <c r="B616" t="s">
        <v>280</v>
      </c>
      <c r="C616">
        <v>2021</v>
      </c>
      <c r="D616" t="s">
        <v>777</v>
      </c>
      <c r="E616" t="s">
        <v>786</v>
      </c>
      <c r="F616">
        <f>VLOOKUP(A616,Final!$A$2:$J$3387,8,FALSE)</f>
        <v>230854</v>
      </c>
      <c r="G616">
        <f>VLOOKUP(A616,Final!$A$2:$J$3387,9,FALSE)</f>
        <v>131681</v>
      </c>
      <c r="H616">
        <f>VLOOKUP(A616,Final!$A$2:$J$3387,10,FALSE)</f>
        <v>362535</v>
      </c>
      <c r="I616">
        <v>458</v>
      </c>
      <c r="J616">
        <v>458</v>
      </c>
      <c r="K616">
        <v>6769000</v>
      </c>
      <c r="L616">
        <v>6512000</v>
      </c>
      <c r="M616">
        <v>3901000</v>
      </c>
      <c r="N616">
        <v>3901000</v>
      </c>
      <c r="O616">
        <v>2345000</v>
      </c>
      <c r="P616">
        <v>170000</v>
      </c>
      <c r="Q616">
        <v>94000</v>
      </c>
      <c r="R616">
        <v>215000</v>
      </c>
      <c r="S616">
        <v>364000</v>
      </c>
      <c r="T616">
        <v>582000</v>
      </c>
      <c r="U616">
        <v>719000</v>
      </c>
      <c r="V616">
        <v>201000</v>
      </c>
      <c r="W616">
        <v>266000</v>
      </c>
    </row>
    <row r="617" spans="1:23" x14ac:dyDescent="0.2">
      <c r="A617" t="str">
        <f t="shared" si="9"/>
        <v>2022THOMPSON FALLS PUBLIC SCHOOLS</v>
      </c>
      <c r="B617" t="s">
        <v>280</v>
      </c>
      <c r="C617">
        <v>2022</v>
      </c>
      <c r="D617" t="s">
        <v>777</v>
      </c>
      <c r="E617" t="s">
        <v>786</v>
      </c>
      <c r="F617">
        <f>VLOOKUP(A617,Final!$A$2:$J$3387,8,FALSE)</f>
        <v>248874</v>
      </c>
      <c r="G617">
        <f>VLOOKUP(A617,Final!$A$2:$J$3387,9,FALSE)</f>
        <v>137365</v>
      </c>
      <c r="H617">
        <f>VLOOKUP(A617,Final!$A$2:$J$3387,10,FALSE)</f>
        <v>386239</v>
      </c>
      <c r="I617">
        <v>499</v>
      </c>
      <c r="J617">
        <v>499</v>
      </c>
      <c r="K617">
        <v>7703000</v>
      </c>
      <c r="L617">
        <v>7192000</v>
      </c>
      <c r="M617">
        <v>4010000</v>
      </c>
      <c r="N617">
        <v>4010000</v>
      </c>
      <c r="O617">
        <v>2875000</v>
      </c>
      <c r="P617">
        <v>226000</v>
      </c>
      <c r="Q617">
        <v>135000</v>
      </c>
      <c r="R617">
        <v>271000</v>
      </c>
      <c r="S617">
        <v>365000</v>
      </c>
      <c r="T617">
        <v>873000</v>
      </c>
      <c r="U617">
        <v>780000</v>
      </c>
      <c r="V617">
        <v>225000</v>
      </c>
      <c r="W617">
        <v>307000</v>
      </c>
    </row>
    <row r="618" spans="1:23" x14ac:dyDescent="0.2">
      <c r="A618" t="str">
        <f t="shared" si="9"/>
        <v>2015THREE FORKS PUBLIC SCHOOLS</v>
      </c>
      <c r="B618" t="s">
        <v>112</v>
      </c>
      <c r="C618">
        <v>2015</v>
      </c>
      <c r="D618" t="s">
        <v>777</v>
      </c>
      <c r="E618" t="s">
        <v>786</v>
      </c>
      <c r="F618">
        <f>VLOOKUP(A618,Final!$A$2:$J$3387,8,FALSE)</f>
        <v>196532</v>
      </c>
      <c r="G618">
        <f>VLOOKUP(A618,Final!$A$2:$J$3387,9,FALSE)</f>
        <v>132050</v>
      </c>
      <c r="H618">
        <f>VLOOKUP(A618,Final!$A$2:$J$3387,10,FALSE)</f>
        <v>328582</v>
      </c>
      <c r="I618">
        <v>581</v>
      </c>
      <c r="J618">
        <v>581</v>
      </c>
      <c r="K618">
        <v>5403000</v>
      </c>
      <c r="L618">
        <v>5102000</v>
      </c>
      <c r="M618">
        <v>3701000</v>
      </c>
      <c r="N618">
        <v>3701000</v>
      </c>
      <c r="O618">
        <v>1170000</v>
      </c>
      <c r="P618">
        <v>1000</v>
      </c>
      <c r="Q618">
        <v>112000</v>
      </c>
      <c r="R618">
        <v>232000</v>
      </c>
      <c r="S618">
        <v>243000</v>
      </c>
      <c r="T618">
        <v>404000</v>
      </c>
      <c r="U618">
        <v>169000</v>
      </c>
      <c r="V618">
        <v>9000</v>
      </c>
      <c r="W618">
        <v>231000</v>
      </c>
    </row>
    <row r="619" spans="1:23" x14ac:dyDescent="0.2">
      <c r="A619" t="str">
        <f t="shared" si="9"/>
        <v>2016THREE FORKS PUBLIC SCHOOLS</v>
      </c>
      <c r="B619" t="s">
        <v>112</v>
      </c>
      <c r="C619">
        <v>2016</v>
      </c>
      <c r="D619" t="s">
        <v>777</v>
      </c>
      <c r="E619" t="s">
        <v>786</v>
      </c>
      <c r="F619">
        <f>VLOOKUP(A619,Final!$A$2:$J$3387,8,FALSE)</f>
        <v>159053</v>
      </c>
      <c r="G619">
        <f>VLOOKUP(A619,Final!$A$2:$J$3387,9,FALSE)</f>
        <v>103821</v>
      </c>
      <c r="H619">
        <f>VLOOKUP(A619,Final!$A$2:$J$3387,10,FALSE)</f>
        <v>262874</v>
      </c>
      <c r="I619">
        <v>592</v>
      </c>
      <c r="J619">
        <v>592</v>
      </c>
      <c r="K619">
        <v>5580000</v>
      </c>
      <c r="L619">
        <v>5377000</v>
      </c>
      <c r="M619">
        <v>3852000</v>
      </c>
      <c r="N619">
        <v>3852000</v>
      </c>
      <c r="O619">
        <v>1280000</v>
      </c>
      <c r="P619">
        <v>0</v>
      </c>
      <c r="Q619">
        <v>105000</v>
      </c>
      <c r="R619">
        <v>228000</v>
      </c>
      <c r="S619">
        <v>268000</v>
      </c>
      <c r="T619">
        <v>438000</v>
      </c>
      <c r="U619">
        <v>225000</v>
      </c>
      <c r="V619">
        <v>16000</v>
      </c>
      <c r="W619">
        <v>245000</v>
      </c>
    </row>
    <row r="620" spans="1:23" x14ac:dyDescent="0.2">
      <c r="A620" t="str">
        <f t="shared" si="9"/>
        <v>2017THREE FORKS PUBLIC SCHOOLS</v>
      </c>
      <c r="B620" t="s">
        <v>112</v>
      </c>
      <c r="C620">
        <v>2017</v>
      </c>
      <c r="D620" t="s">
        <v>777</v>
      </c>
      <c r="E620" t="s">
        <v>786</v>
      </c>
      <c r="F620">
        <f>VLOOKUP(A620,Final!$A$2:$J$3387,8,FALSE)</f>
        <v>224771</v>
      </c>
      <c r="G620">
        <f>VLOOKUP(A620,Final!$A$2:$J$3387,9,FALSE)</f>
        <v>142689</v>
      </c>
      <c r="H620">
        <f>VLOOKUP(A620,Final!$A$2:$J$3387,10,FALSE)</f>
        <v>367460</v>
      </c>
      <c r="I620">
        <v>630</v>
      </c>
      <c r="J620">
        <v>630</v>
      </c>
      <c r="K620">
        <v>6181000</v>
      </c>
      <c r="L620">
        <v>6085000</v>
      </c>
      <c r="M620">
        <v>4398000</v>
      </c>
      <c r="N620">
        <v>4398000</v>
      </c>
      <c r="O620">
        <v>1398000</v>
      </c>
      <c r="P620">
        <v>0</v>
      </c>
      <c r="Q620">
        <v>112000</v>
      </c>
      <c r="R620">
        <v>252000</v>
      </c>
      <c r="S620">
        <v>278000</v>
      </c>
      <c r="T620">
        <v>458000</v>
      </c>
      <c r="U620">
        <v>266000</v>
      </c>
      <c r="V620">
        <v>32000</v>
      </c>
      <c r="W620">
        <v>289000</v>
      </c>
    </row>
    <row r="621" spans="1:23" x14ac:dyDescent="0.2">
      <c r="A621" t="str">
        <f t="shared" si="9"/>
        <v>2018THREE FORKS PUBLIC SCHOOLS</v>
      </c>
      <c r="B621" t="s">
        <v>112</v>
      </c>
      <c r="C621">
        <v>2018</v>
      </c>
      <c r="D621" t="s">
        <v>777</v>
      </c>
      <c r="E621" t="s">
        <v>786</v>
      </c>
      <c r="F621">
        <f>VLOOKUP(A621,Final!$A$2:$J$3387,8,FALSE)</f>
        <v>251224</v>
      </c>
      <c r="G621">
        <f>VLOOKUP(A621,Final!$A$2:$J$3387,9,FALSE)</f>
        <v>156341</v>
      </c>
      <c r="H621">
        <f>VLOOKUP(A621,Final!$A$2:$J$3387,10,FALSE)</f>
        <v>407565</v>
      </c>
      <c r="I621">
        <v>685</v>
      </c>
      <c r="J621">
        <v>685</v>
      </c>
      <c r="K621">
        <v>6745000</v>
      </c>
      <c r="L621">
        <v>6395000</v>
      </c>
      <c r="M621">
        <v>4572000</v>
      </c>
      <c r="N621">
        <v>4572000</v>
      </c>
      <c r="O621">
        <v>1534000</v>
      </c>
      <c r="P621">
        <v>0</v>
      </c>
      <c r="Q621">
        <v>128000</v>
      </c>
      <c r="R621">
        <v>291000</v>
      </c>
      <c r="S621">
        <v>353000</v>
      </c>
      <c r="T621">
        <v>483000</v>
      </c>
      <c r="U621">
        <v>247000</v>
      </c>
      <c r="V621">
        <v>32000</v>
      </c>
      <c r="W621">
        <v>289000</v>
      </c>
    </row>
    <row r="622" spans="1:23" x14ac:dyDescent="0.2">
      <c r="A622" t="str">
        <f t="shared" si="9"/>
        <v>2019THREE FORKS PUBLIC SCHOOLS</v>
      </c>
      <c r="B622" t="s">
        <v>112</v>
      </c>
      <c r="C622">
        <v>2019</v>
      </c>
      <c r="D622" t="s">
        <v>777</v>
      </c>
      <c r="E622" t="s">
        <v>786</v>
      </c>
      <c r="F622">
        <f>VLOOKUP(A622,Final!$A$2:$J$3387,8,FALSE)</f>
        <v>268993</v>
      </c>
      <c r="G622">
        <f>VLOOKUP(A622,Final!$A$2:$J$3387,9,FALSE)</f>
        <v>162922</v>
      </c>
      <c r="H622">
        <f>VLOOKUP(A622,Final!$A$2:$J$3387,10,FALSE)</f>
        <v>431915</v>
      </c>
      <c r="I622">
        <v>704</v>
      </c>
      <c r="J622">
        <v>704</v>
      </c>
      <c r="K622">
        <v>6641000</v>
      </c>
      <c r="L622">
        <v>6515000</v>
      </c>
      <c r="M622">
        <v>4651000</v>
      </c>
      <c r="N622">
        <v>4651000</v>
      </c>
      <c r="O622">
        <v>1560000</v>
      </c>
      <c r="P622">
        <v>0</v>
      </c>
      <c r="Q622">
        <v>130000</v>
      </c>
      <c r="R622">
        <v>166000</v>
      </c>
      <c r="S622">
        <v>526000</v>
      </c>
      <c r="T622">
        <v>502000</v>
      </c>
      <c r="U622">
        <v>204000</v>
      </c>
      <c r="V622">
        <v>32000</v>
      </c>
      <c r="W622">
        <v>304000</v>
      </c>
    </row>
    <row r="623" spans="1:23" x14ac:dyDescent="0.2">
      <c r="A623" t="str">
        <f t="shared" si="9"/>
        <v>2020THREE FORKS PUBLIC SCHOOLS</v>
      </c>
      <c r="B623" t="s">
        <v>112</v>
      </c>
      <c r="C623">
        <v>2020</v>
      </c>
      <c r="D623" t="s">
        <v>777</v>
      </c>
      <c r="E623" t="s">
        <v>786</v>
      </c>
      <c r="F623">
        <f>VLOOKUP(A623,Final!$A$2:$J$3387,8,FALSE)</f>
        <v>275339</v>
      </c>
      <c r="G623">
        <f>VLOOKUP(A623,Final!$A$2:$J$3387,9,FALSE)</f>
        <v>162749</v>
      </c>
      <c r="H623">
        <f>VLOOKUP(A623,Final!$A$2:$J$3387,10,FALSE)</f>
        <v>438088</v>
      </c>
      <c r="I623">
        <v>753</v>
      </c>
      <c r="J623">
        <v>753</v>
      </c>
      <c r="K623">
        <v>7379000</v>
      </c>
      <c r="L623">
        <v>6690000</v>
      </c>
      <c r="M623">
        <v>4591000</v>
      </c>
      <c r="N623">
        <v>4591000</v>
      </c>
      <c r="O623">
        <v>1811000</v>
      </c>
      <c r="P623">
        <v>85000</v>
      </c>
      <c r="Q623">
        <v>142000</v>
      </c>
      <c r="R623">
        <v>161000</v>
      </c>
      <c r="S623">
        <v>387000</v>
      </c>
      <c r="T623">
        <v>567000</v>
      </c>
      <c r="U623">
        <v>204000</v>
      </c>
      <c r="V623">
        <v>265000</v>
      </c>
      <c r="W623">
        <v>288000</v>
      </c>
    </row>
    <row r="624" spans="1:23" x14ac:dyDescent="0.2">
      <c r="A624" t="str">
        <f t="shared" si="9"/>
        <v>2021THREE FORKS PUBLIC SCHOOLS</v>
      </c>
      <c r="B624" t="s">
        <v>112</v>
      </c>
      <c r="C624">
        <v>2021</v>
      </c>
      <c r="D624" t="s">
        <v>777</v>
      </c>
      <c r="E624" t="s">
        <v>786</v>
      </c>
      <c r="F624">
        <f>VLOOKUP(A624,Final!$A$2:$J$3387,8,FALSE)</f>
        <v>313178</v>
      </c>
      <c r="G624">
        <f>VLOOKUP(A624,Final!$A$2:$J$3387,9,FALSE)</f>
        <v>178657</v>
      </c>
      <c r="H624">
        <f>VLOOKUP(A624,Final!$A$2:$J$3387,10,FALSE)</f>
        <v>491835</v>
      </c>
      <c r="I624">
        <v>749</v>
      </c>
      <c r="J624">
        <v>749</v>
      </c>
      <c r="K624">
        <v>11821000</v>
      </c>
      <c r="L624">
        <v>7417000</v>
      </c>
      <c r="M624">
        <v>5247000</v>
      </c>
      <c r="N624">
        <v>5247000</v>
      </c>
      <c r="O624">
        <v>1839000</v>
      </c>
      <c r="P624">
        <v>0</v>
      </c>
      <c r="Q624">
        <v>146000</v>
      </c>
      <c r="R624">
        <v>158000</v>
      </c>
      <c r="S624">
        <v>456000</v>
      </c>
      <c r="T624">
        <v>649000</v>
      </c>
      <c r="U624">
        <v>184000</v>
      </c>
      <c r="V624">
        <v>246000</v>
      </c>
      <c r="W624">
        <v>331000</v>
      </c>
    </row>
    <row r="625" spans="1:23" x14ac:dyDescent="0.2">
      <c r="A625" t="str">
        <f t="shared" si="9"/>
        <v>2022THREE FORKS PUBLIC SCHOOLS</v>
      </c>
      <c r="B625" t="s">
        <v>112</v>
      </c>
      <c r="C625">
        <v>2022</v>
      </c>
      <c r="D625" t="s">
        <v>777</v>
      </c>
      <c r="E625" t="s">
        <v>786</v>
      </c>
      <c r="F625">
        <f>VLOOKUP(A625,Final!$A$2:$J$3387,8,FALSE)</f>
        <v>329721</v>
      </c>
      <c r="G625">
        <f>VLOOKUP(A625,Final!$A$2:$J$3387,9,FALSE)</f>
        <v>182029</v>
      </c>
      <c r="H625">
        <f>VLOOKUP(A625,Final!$A$2:$J$3387,10,FALSE)</f>
        <v>511750</v>
      </c>
      <c r="I625">
        <v>766</v>
      </c>
      <c r="J625">
        <v>766</v>
      </c>
      <c r="K625">
        <v>19636000</v>
      </c>
      <c r="L625">
        <v>7541000</v>
      </c>
      <c r="M625">
        <v>5077000</v>
      </c>
      <c r="N625">
        <v>5077000</v>
      </c>
      <c r="O625">
        <v>2052000</v>
      </c>
      <c r="P625">
        <v>0</v>
      </c>
      <c r="Q625">
        <v>147000</v>
      </c>
      <c r="R625">
        <v>176000</v>
      </c>
      <c r="S625">
        <v>482000</v>
      </c>
      <c r="T625">
        <v>640000</v>
      </c>
      <c r="U625">
        <v>195000</v>
      </c>
      <c r="V625">
        <v>412000</v>
      </c>
      <c r="W625">
        <v>412000</v>
      </c>
    </row>
    <row r="626" spans="1:23" x14ac:dyDescent="0.2">
      <c r="A626" t="str">
        <f t="shared" si="9"/>
        <v>2015TROY PUBLIC SCHOOLS</v>
      </c>
      <c r="B626" t="s">
        <v>180</v>
      </c>
      <c r="C626">
        <v>2015</v>
      </c>
      <c r="D626" t="s">
        <v>777</v>
      </c>
      <c r="E626" t="s">
        <v>786</v>
      </c>
      <c r="F626">
        <f>VLOOKUP(A626,Final!$A$2:$J$3387,8,FALSE)</f>
        <v>173949</v>
      </c>
      <c r="G626">
        <f>VLOOKUP(A626,Final!$A$2:$J$3387,9,FALSE)</f>
        <v>116933</v>
      </c>
      <c r="H626">
        <f>VLOOKUP(A626,Final!$A$2:$J$3387,10,FALSE)</f>
        <v>290882</v>
      </c>
      <c r="I626">
        <v>397</v>
      </c>
      <c r="J626">
        <v>397</v>
      </c>
      <c r="K626">
        <v>5368000</v>
      </c>
      <c r="L626">
        <v>5065000</v>
      </c>
      <c r="M626">
        <v>3154000</v>
      </c>
      <c r="N626">
        <v>3154000</v>
      </c>
      <c r="O626">
        <v>1693000</v>
      </c>
      <c r="P626">
        <v>100000</v>
      </c>
      <c r="Q626">
        <v>114000</v>
      </c>
      <c r="R626">
        <v>228000</v>
      </c>
      <c r="S626">
        <v>328000</v>
      </c>
      <c r="T626">
        <v>504000</v>
      </c>
      <c r="U626">
        <v>238000</v>
      </c>
      <c r="V626">
        <v>181000</v>
      </c>
      <c r="W626">
        <v>218000</v>
      </c>
    </row>
    <row r="627" spans="1:23" x14ac:dyDescent="0.2">
      <c r="A627" t="str">
        <f t="shared" si="9"/>
        <v>2016TROY PUBLIC SCHOOLS</v>
      </c>
      <c r="B627" t="s">
        <v>180</v>
      </c>
      <c r="C627">
        <v>2016</v>
      </c>
      <c r="D627" t="s">
        <v>777</v>
      </c>
      <c r="E627" t="s">
        <v>786</v>
      </c>
      <c r="F627">
        <f>VLOOKUP(A627,Final!$A$2:$J$3387,8,FALSE)</f>
        <v>176575</v>
      </c>
      <c r="G627">
        <f>VLOOKUP(A627,Final!$A$2:$J$3387,9,FALSE)</f>
        <v>115236</v>
      </c>
      <c r="H627">
        <f>VLOOKUP(A627,Final!$A$2:$J$3387,10,FALSE)</f>
        <v>291811</v>
      </c>
      <c r="I627">
        <v>382</v>
      </c>
      <c r="J627">
        <v>382</v>
      </c>
      <c r="K627">
        <v>5619000</v>
      </c>
      <c r="L627">
        <v>5305000</v>
      </c>
      <c r="M627">
        <v>3315000</v>
      </c>
      <c r="N627">
        <v>3315000</v>
      </c>
      <c r="O627">
        <v>1777000</v>
      </c>
      <c r="P627">
        <v>97000</v>
      </c>
      <c r="Q627">
        <v>108000</v>
      </c>
      <c r="R627">
        <v>228000</v>
      </c>
      <c r="S627">
        <v>315000</v>
      </c>
      <c r="T627">
        <v>679000</v>
      </c>
      <c r="U627">
        <v>170000</v>
      </c>
      <c r="V627">
        <v>180000</v>
      </c>
      <c r="W627">
        <v>213000</v>
      </c>
    </row>
    <row r="628" spans="1:23" x14ac:dyDescent="0.2">
      <c r="A628" t="str">
        <f t="shared" si="9"/>
        <v>2017TROY PUBLIC SCHOOLS</v>
      </c>
      <c r="B628" t="s">
        <v>180</v>
      </c>
      <c r="C628">
        <v>2017</v>
      </c>
      <c r="D628" t="s">
        <v>777</v>
      </c>
      <c r="E628" t="s">
        <v>786</v>
      </c>
      <c r="F628">
        <f>VLOOKUP(A628,Final!$A$2:$J$3387,8,FALSE)</f>
        <v>185693</v>
      </c>
      <c r="G628">
        <f>VLOOKUP(A628,Final!$A$2:$J$3387,9,FALSE)</f>
        <v>117884</v>
      </c>
      <c r="H628">
        <f>VLOOKUP(A628,Final!$A$2:$J$3387,10,FALSE)</f>
        <v>303577</v>
      </c>
      <c r="I628">
        <v>361</v>
      </c>
      <c r="J628">
        <v>361</v>
      </c>
      <c r="K628">
        <v>5665000</v>
      </c>
      <c r="L628">
        <v>5350000</v>
      </c>
      <c r="M628">
        <v>3255000</v>
      </c>
      <c r="N628">
        <v>3255000</v>
      </c>
      <c r="O628">
        <v>1858000</v>
      </c>
      <c r="P628">
        <v>104000</v>
      </c>
      <c r="Q628">
        <v>109000</v>
      </c>
      <c r="R628">
        <v>196000</v>
      </c>
      <c r="S628">
        <v>295000</v>
      </c>
      <c r="T628">
        <v>746000</v>
      </c>
      <c r="U628">
        <v>229000</v>
      </c>
      <c r="V628">
        <v>179000</v>
      </c>
      <c r="W628">
        <v>237000</v>
      </c>
    </row>
    <row r="629" spans="1:23" x14ac:dyDescent="0.2">
      <c r="A629" t="str">
        <f t="shared" si="9"/>
        <v>2018TROY PUBLIC SCHOOLS</v>
      </c>
      <c r="B629" t="s">
        <v>180</v>
      </c>
      <c r="C629">
        <v>2018</v>
      </c>
      <c r="D629" t="s">
        <v>777</v>
      </c>
      <c r="E629" t="s">
        <v>786</v>
      </c>
      <c r="F629">
        <f>VLOOKUP(A629,Final!$A$2:$J$3387,8,FALSE)</f>
        <v>189949</v>
      </c>
      <c r="G629">
        <f>VLOOKUP(A629,Final!$A$2:$J$3387,9,FALSE)</f>
        <v>118290</v>
      </c>
      <c r="H629">
        <f>VLOOKUP(A629,Final!$A$2:$J$3387,10,FALSE)</f>
        <v>308239</v>
      </c>
      <c r="I629">
        <v>375</v>
      </c>
      <c r="J629">
        <v>375</v>
      </c>
      <c r="K629">
        <v>5706000</v>
      </c>
      <c r="L629">
        <v>5196000</v>
      </c>
      <c r="M629">
        <v>3253000</v>
      </c>
      <c r="N629">
        <v>3253000</v>
      </c>
      <c r="O629">
        <v>1725000</v>
      </c>
      <c r="P629">
        <v>98000</v>
      </c>
      <c r="Q629">
        <v>98000</v>
      </c>
      <c r="R629">
        <v>187000</v>
      </c>
      <c r="S629">
        <v>300000</v>
      </c>
      <c r="T629">
        <v>598000</v>
      </c>
      <c r="U629">
        <v>259000</v>
      </c>
      <c r="V629">
        <v>185000</v>
      </c>
      <c r="W629">
        <v>218000</v>
      </c>
    </row>
    <row r="630" spans="1:23" x14ac:dyDescent="0.2">
      <c r="A630" t="str">
        <f t="shared" si="9"/>
        <v>2019TROY PUBLIC SCHOOLS</v>
      </c>
      <c r="B630" t="s">
        <v>180</v>
      </c>
      <c r="C630">
        <v>2019</v>
      </c>
      <c r="D630" t="s">
        <v>777</v>
      </c>
      <c r="E630" t="s">
        <v>786</v>
      </c>
      <c r="F630">
        <f>VLOOKUP(A630,Final!$A$2:$J$3387,8,FALSE)</f>
        <v>198958</v>
      </c>
      <c r="G630">
        <f>VLOOKUP(A630,Final!$A$2:$J$3387,9,FALSE)</f>
        <v>120524</v>
      </c>
      <c r="H630">
        <f>VLOOKUP(A630,Final!$A$2:$J$3387,10,FALSE)</f>
        <v>319482</v>
      </c>
      <c r="I630">
        <v>375</v>
      </c>
      <c r="J630">
        <v>375</v>
      </c>
      <c r="K630">
        <v>6242000</v>
      </c>
      <c r="L630">
        <v>5682000</v>
      </c>
      <c r="M630">
        <v>3447000</v>
      </c>
      <c r="N630">
        <v>3447000</v>
      </c>
      <c r="O630">
        <v>1991000</v>
      </c>
      <c r="P630">
        <v>110000</v>
      </c>
      <c r="Q630">
        <v>139000</v>
      </c>
      <c r="R630">
        <v>214000</v>
      </c>
      <c r="S630">
        <v>358000</v>
      </c>
      <c r="T630">
        <v>682000</v>
      </c>
      <c r="U630">
        <v>287000</v>
      </c>
      <c r="V630">
        <v>201000</v>
      </c>
      <c r="W630">
        <v>244000</v>
      </c>
    </row>
    <row r="631" spans="1:23" x14ac:dyDescent="0.2">
      <c r="A631" t="str">
        <f t="shared" si="9"/>
        <v>2020TROY PUBLIC SCHOOLS</v>
      </c>
      <c r="B631" t="s">
        <v>180</v>
      </c>
      <c r="C631">
        <v>2020</v>
      </c>
      <c r="D631" t="s">
        <v>777</v>
      </c>
      <c r="E631" t="s">
        <v>786</v>
      </c>
      <c r="F631">
        <f>VLOOKUP(A631,Final!$A$2:$J$3387,8,FALSE)</f>
        <v>200995</v>
      </c>
      <c r="G631">
        <f>VLOOKUP(A631,Final!$A$2:$J$3387,9,FALSE)</f>
        <v>118782</v>
      </c>
      <c r="H631">
        <f>VLOOKUP(A631,Final!$A$2:$J$3387,10,FALSE)</f>
        <v>319777</v>
      </c>
      <c r="I631">
        <v>391</v>
      </c>
      <c r="J631">
        <v>391</v>
      </c>
      <c r="K631">
        <v>6112000</v>
      </c>
      <c r="L631">
        <v>5824000</v>
      </c>
      <c r="M631">
        <v>3601000</v>
      </c>
      <c r="N631">
        <v>3601000</v>
      </c>
      <c r="O631">
        <v>1983000</v>
      </c>
      <c r="P631">
        <v>77000</v>
      </c>
      <c r="Q631">
        <v>108000</v>
      </c>
      <c r="R631">
        <v>233000</v>
      </c>
      <c r="S631">
        <v>355000</v>
      </c>
      <c r="T631">
        <v>750000</v>
      </c>
      <c r="U631">
        <v>279000</v>
      </c>
      <c r="V631">
        <v>181000</v>
      </c>
      <c r="W631">
        <v>240000</v>
      </c>
    </row>
    <row r="632" spans="1:23" x14ac:dyDescent="0.2">
      <c r="A632" t="str">
        <f t="shared" si="9"/>
        <v>2021TROY PUBLIC SCHOOLS</v>
      </c>
      <c r="B632" t="s">
        <v>180</v>
      </c>
      <c r="C632">
        <v>2021</v>
      </c>
      <c r="D632" t="s">
        <v>777</v>
      </c>
      <c r="E632" t="s">
        <v>786</v>
      </c>
      <c r="F632">
        <f>VLOOKUP(A632,Final!$A$2:$J$3387,8,FALSE)</f>
        <v>236799</v>
      </c>
      <c r="G632">
        <f>VLOOKUP(A632,Final!$A$2:$J$3387,9,FALSE)</f>
        <v>135073</v>
      </c>
      <c r="H632">
        <f>VLOOKUP(A632,Final!$A$2:$J$3387,10,FALSE)</f>
        <v>371872</v>
      </c>
      <c r="I632">
        <v>386</v>
      </c>
      <c r="J632">
        <v>386</v>
      </c>
      <c r="K632">
        <v>6805000</v>
      </c>
      <c r="L632">
        <v>6114000</v>
      </c>
      <c r="M632">
        <v>3689000</v>
      </c>
      <c r="N632">
        <v>3689000</v>
      </c>
      <c r="O632">
        <v>2108000</v>
      </c>
      <c r="P632">
        <v>136000</v>
      </c>
      <c r="Q632">
        <v>96000</v>
      </c>
      <c r="R632">
        <v>209000</v>
      </c>
      <c r="S632">
        <v>352000</v>
      </c>
      <c r="T632">
        <v>802000</v>
      </c>
      <c r="U632">
        <v>313000</v>
      </c>
      <c r="V632">
        <v>200000</v>
      </c>
      <c r="W632">
        <v>317000</v>
      </c>
    </row>
    <row r="633" spans="1:23" x14ac:dyDescent="0.2">
      <c r="A633" t="str">
        <f t="shared" si="9"/>
        <v>2022TROY PUBLIC SCHOOLS</v>
      </c>
      <c r="B633" t="s">
        <v>180</v>
      </c>
      <c r="C633">
        <v>2022</v>
      </c>
      <c r="D633" t="s">
        <v>777</v>
      </c>
      <c r="E633" t="s">
        <v>786</v>
      </c>
      <c r="F633">
        <f>VLOOKUP(A633,Final!$A$2:$J$3387,8,FALSE)</f>
        <v>276980</v>
      </c>
      <c r="G633">
        <f>VLOOKUP(A633,Final!$A$2:$J$3387,9,FALSE)</f>
        <v>152892</v>
      </c>
      <c r="H633">
        <f>VLOOKUP(A633,Final!$A$2:$J$3387,10,FALSE)</f>
        <v>429872</v>
      </c>
      <c r="I633">
        <v>400</v>
      </c>
      <c r="J633">
        <v>400</v>
      </c>
      <c r="K633">
        <v>7489000</v>
      </c>
      <c r="L633">
        <v>6680000</v>
      </c>
      <c r="M633">
        <v>4147000</v>
      </c>
      <c r="N633">
        <v>4147000</v>
      </c>
      <c r="O633">
        <v>2265000</v>
      </c>
      <c r="P633">
        <v>136000</v>
      </c>
      <c r="Q633">
        <v>89000</v>
      </c>
      <c r="R633">
        <v>226000</v>
      </c>
      <c r="S633">
        <v>380000</v>
      </c>
      <c r="T633">
        <v>870000</v>
      </c>
      <c r="U633">
        <v>362000</v>
      </c>
      <c r="V633">
        <v>202000</v>
      </c>
      <c r="W633">
        <v>268000</v>
      </c>
    </row>
    <row r="634" spans="1:23" x14ac:dyDescent="0.2">
      <c r="A634" t="str">
        <f t="shared" si="9"/>
        <v>2015TURNER PUBLIC SCHOOLS</v>
      </c>
      <c r="B634" t="s">
        <v>18</v>
      </c>
      <c r="C634">
        <v>2015</v>
      </c>
      <c r="D634" t="s">
        <v>777</v>
      </c>
      <c r="E634" t="s">
        <v>786</v>
      </c>
      <c r="F634">
        <f>VLOOKUP(A634,Final!$A$2:$J$3387,8,FALSE)</f>
        <v>37437</v>
      </c>
      <c r="G634">
        <f>VLOOKUP(A634,Final!$A$2:$J$3387,9,FALSE)</f>
        <v>25555</v>
      </c>
      <c r="H634">
        <f>VLOOKUP(A634,Final!$A$2:$J$3387,10,FALSE)</f>
        <v>62992</v>
      </c>
      <c r="I634">
        <v>71</v>
      </c>
      <c r="J634">
        <v>71</v>
      </c>
      <c r="K634">
        <v>1721000</v>
      </c>
      <c r="L634">
        <v>1312000</v>
      </c>
      <c r="M634">
        <v>634000</v>
      </c>
      <c r="N634">
        <v>634000</v>
      </c>
      <c r="O634">
        <v>611000</v>
      </c>
      <c r="P634">
        <v>8000</v>
      </c>
      <c r="Q634">
        <v>70000</v>
      </c>
      <c r="R634">
        <v>127000</v>
      </c>
      <c r="S634">
        <v>0</v>
      </c>
      <c r="T634">
        <v>169000</v>
      </c>
      <c r="U634">
        <v>138000</v>
      </c>
      <c r="V634">
        <v>99000</v>
      </c>
      <c r="W634">
        <v>67000</v>
      </c>
    </row>
    <row r="635" spans="1:23" x14ac:dyDescent="0.2">
      <c r="A635" t="str">
        <f t="shared" si="9"/>
        <v>2016TURNER PUBLIC SCHOOLS</v>
      </c>
      <c r="B635" t="s">
        <v>18</v>
      </c>
      <c r="C635">
        <v>2016</v>
      </c>
      <c r="D635" t="s">
        <v>777</v>
      </c>
      <c r="E635" t="s">
        <v>786</v>
      </c>
      <c r="F635">
        <f>VLOOKUP(A635,Final!$A$2:$J$3387,8,FALSE)</f>
        <v>34336</v>
      </c>
      <c r="G635">
        <f>VLOOKUP(A635,Final!$A$2:$J$3387,9,FALSE)</f>
        <v>22577</v>
      </c>
      <c r="H635">
        <f>VLOOKUP(A635,Final!$A$2:$J$3387,10,FALSE)</f>
        <v>56913</v>
      </c>
      <c r="I635">
        <v>79</v>
      </c>
      <c r="J635">
        <v>79</v>
      </c>
      <c r="K635">
        <v>1386000</v>
      </c>
      <c r="L635">
        <v>1336000</v>
      </c>
      <c r="M635">
        <v>592000</v>
      </c>
      <c r="N635">
        <v>592000</v>
      </c>
      <c r="O635">
        <v>672000</v>
      </c>
      <c r="P635">
        <v>7000</v>
      </c>
      <c r="Q635">
        <v>78000</v>
      </c>
      <c r="R635">
        <v>148000</v>
      </c>
      <c r="S635">
        <v>0</v>
      </c>
      <c r="T635">
        <v>197000</v>
      </c>
      <c r="U635">
        <v>144000</v>
      </c>
      <c r="V635">
        <v>98000</v>
      </c>
      <c r="W635">
        <v>72000</v>
      </c>
    </row>
    <row r="636" spans="1:23" x14ac:dyDescent="0.2">
      <c r="A636" t="str">
        <f t="shared" si="9"/>
        <v>2017TURNER PUBLIC SCHOOLS</v>
      </c>
      <c r="B636" t="s">
        <v>18</v>
      </c>
      <c r="C636">
        <v>2017</v>
      </c>
      <c r="D636" t="s">
        <v>777</v>
      </c>
      <c r="E636" t="s">
        <v>786</v>
      </c>
      <c r="F636">
        <f>VLOOKUP(A636,Final!$A$2:$J$3387,8,FALSE)</f>
        <v>39728</v>
      </c>
      <c r="G636">
        <f>VLOOKUP(A636,Final!$A$2:$J$3387,9,FALSE)</f>
        <v>25232</v>
      </c>
      <c r="H636">
        <f>VLOOKUP(A636,Final!$A$2:$J$3387,10,FALSE)</f>
        <v>64960</v>
      </c>
      <c r="I636">
        <v>77</v>
      </c>
      <c r="J636">
        <v>77</v>
      </c>
      <c r="K636">
        <v>1416000</v>
      </c>
      <c r="L636">
        <v>1376000</v>
      </c>
      <c r="M636">
        <v>620000</v>
      </c>
      <c r="N636">
        <v>620000</v>
      </c>
      <c r="O636">
        <v>689000</v>
      </c>
      <c r="P636">
        <v>4000</v>
      </c>
      <c r="Q636">
        <v>86000</v>
      </c>
      <c r="R636">
        <v>167000</v>
      </c>
      <c r="S636">
        <v>0</v>
      </c>
      <c r="T636">
        <v>184000</v>
      </c>
      <c r="U636">
        <v>158000</v>
      </c>
      <c r="V636">
        <v>90000</v>
      </c>
      <c r="W636">
        <v>67000</v>
      </c>
    </row>
    <row r="637" spans="1:23" x14ac:dyDescent="0.2">
      <c r="A637" t="str">
        <f t="shared" si="9"/>
        <v>2018TURNER PUBLIC SCHOOLS</v>
      </c>
      <c r="B637" t="s">
        <v>18</v>
      </c>
      <c r="C637">
        <v>2018</v>
      </c>
      <c r="D637" t="s">
        <v>777</v>
      </c>
      <c r="E637" t="s">
        <v>786</v>
      </c>
      <c r="F637">
        <f>VLOOKUP(A637,Final!$A$2:$J$3387,8,FALSE)</f>
        <v>42036</v>
      </c>
      <c r="G637">
        <f>VLOOKUP(A637,Final!$A$2:$J$3387,9,FALSE)</f>
        <v>26438</v>
      </c>
      <c r="H637">
        <f>VLOOKUP(A637,Final!$A$2:$J$3387,10,FALSE)</f>
        <v>68474</v>
      </c>
      <c r="I637">
        <v>81</v>
      </c>
      <c r="J637">
        <v>81</v>
      </c>
      <c r="K637">
        <v>1501000</v>
      </c>
      <c r="L637">
        <v>1452000</v>
      </c>
      <c r="M637">
        <v>652000</v>
      </c>
      <c r="N637">
        <v>652000</v>
      </c>
      <c r="O637">
        <v>736000</v>
      </c>
      <c r="P637">
        <v>11000</v>
      </c>
      <c r="Q637">
        <v>86000</v>
      </c>
      <c r="R637">
        <v>169000</v>
      </c>
      <c r="S637">
        <v>0</v>
      </c>
      <c r="T637">
        <v>215000</v>
      </c>
      <c r="U637">
        <v>169000</v>
      </c>
      <c r="V637">
        <v>86000</v>
      </c>
      <c r="W637">
        <v>64000</v>
      </c>
    </row>
    <row r="638" spans="1:23" x14ac:dyDescent="0.2">
      <c r="A638" t="str">
        <f t="shared" si="9"/>
        <v>2019TURNER PUBLIC SCHOOLS</v>
      </c>
      <c r="B638" t="s">
        <v>18</v>
      </c>
      <c r="C638">
        <v>2019</v>
      </c>
      <c r="D638" t="s">
        <v>777</v>
      </c>
      <c r="E638" t="s">
        <v>786</v>
      </c>
      <c r="F638">
        <f>VLOOKUP(A638,Final!$A$2:$J$3387,8,FALSE)</f>
        <v>43855</v>
      </c>
      <c r="G638">
        <f>VLOOKUP(A638,Final!$A$2:$J$3387,9,FALSE)</f>
        <v>26628</v>
      </c>
      <c r="H638">
        <f>VLOOKUP(A638,Final!$A$2:$J$3387,10,FALSE)</f>
        <v>70483</v>
      </c>
      <c r="I638">
        <v>83</v>
      </c>
      <c r="J638">
        <v>83</v>
      </c>
      <c r="K638">
        <v>1632000</v>
      </c>
      <c r="L638">
        <v>1551000</v>
      </c>
      <c r="M638">
        <v>684000</v>
      </c>
      <c r="N638">
        <v>684000</v>
      </c>
      <c r="O638">
        <v>789000</v>
      </c>
      <c r="P638">
        <v>11000</v>
      </c>
      <c r="Q638">
        <v>115000</v>
      </c>
      <c r="R638">
        <v>206000</v>
      </c>
      <c r="S638">
        <v>0</v>
      </c>
      <c r="T638">
        <v>173000</v>
      </c>
      <c r="U638">
        <v>181000</v>
      </c>
      <c r="V638">
        <v>103000</v>
      </c>
      <c r="W638">
        <v>78000</v>
      </c>
    </row>
    <row r="639" spans="1:23" x14ac:dyDescent="0.2">
      <c r="A639" t="str">
        <f t="shared" si="9"/>
        <v>2020TURNER PUBLIC SCHOOLS</v>
      </c>
      <c r="B639" t="s">
        <v>18</v>
      </c>
      <c r="C639">
        <v>2020</v>
      </c>
      <c r="D639" t="s">
        <v>777</v>
      </c>
      <c r="E639" t="s">
        <v>786</v>
      </c>
      <c r="F639">
        <f>VLOOKUP(A639,Final!$A$2:$J$3387,8,FALSE)</f>
        <v>47388</v>
      </c>
      <c r="G639">
        <f>VLOOKUP(A639,Final!$A$2:$J$3387,9,FALSE)</f>
        <v>27937</v>
      </c>
      <c r="H639">
        <f>VLOOKUP(A639,Final!$A$2:$J$3387,10,FALSE)</f>
        <v>75325</v>
      </c>
      <c r="I639">
        <v>72</v>
      </c>
      <c r="J639">
        <v>72</v>
      </c>
      <c r="K639">
        <v>1624000</v>
      </c>
      <c r="L639">
        <v>1485000</v>
      </c>
      <c r="M639">
        <v>710000</v>
      </c>
      <c r="N639">
        <v>710000</v>
      </c>
      <c r="O639">
        <v>713000</v>
      </c>
      <c r="P639">
        <v>8000</v>
      </c>
      <c r="Q639">
        <v>76000</v>
      </c>
      <c r="R639">
        <v>159000</v>
      </c>
      <c r="S639">
        <v>0</v>
      </c>
      <c r="T639">
        <v>197000</v>
      </c>
      <c r="U639">
        <v>172000</v>
      </c>
      <c r="V639">
        <v>101000</v>
      </c>
      <c r="W639">
        <v>62000</v>
      </c>
    </row>
    <row r="640" spans="1:23" x14ac:dyDescent="0.2">
      <c r="A640" t="str">
        <f t="shared" si="9"/>
        <v>2021TURNER PUBLIC SCHOOLS</v>
      </c>
      <c r="B640" t="s">
        <v>18</v>
      </c>
      <c r="C640">
        <v>2021</v>
      </c>
      <c r="D640" t="s">
        <v>777</v>
      </c>
      <c r="E640" t="s">
        <v>786</v>
      </c>
      <c r="F640">
        <f>VLOOKUP(A640,Final!$A$2:$J$3387,8,FALSE)</f>
        <v>49941</v>
      </c>
      <c r="G640">
        <f>VLOOKUP(A640,Final!$A$2:$J$3387,9,FALSE)</f>
        <v>28447</v>
      </c>
      <c r="H640">
        <f>VLOOKUP(A640,Final!$A$2:$J$3387,10,FALSE)</f>
        <v>78388</v>
      </c>
      <c r="I640">
        <v>63</v>
      </c>
      <c r="J640">
        <v>63</v>
      </c>
      <c r="K640">
        <v>1662000</v>
      </c>
      <c r="L640">
        <v>1628000</v>
      </c>
      <c r="M640">
        <v>868000</v>
      </c>
      <c r="N640">
        <v>868000</v>
      </c>
      <c r="O640">
        <v>700000</v>
      </c>
      <c r="P640">
        <v>2000</v>
      </c>
      <c r="Q640">
        <v>77000</v>
      </c>
      <c r="R640">
        <v>190000</v>
      </c>
      <c r="S640">
        <v>0</v>
      </c>
      <c r="T640">
        <v>163000</v>
      </c>
      <c r="U640">
        <v>160000</v>
      </c>
      <c r="V640">
        <v>108000</v>
      </c>
      <c r="W640">
        <v>60000</v>
      </c>
    </row>
    <row r="641" spans="1:23" x14ac:dyDescent="0.2">
      <c r="A641" t="str">
        <f t="shared" si="9"/>
        <v>2022TURNER PUBLIC SCHOOLS</v>
      </c>
      <c r="B641" t="s">
        <v>18</v>
      </c>
      <c r="C641">
        <v>2022</v>
      </c>
      <c r="D641" t="s">
        <v>777</v>
      </c>
      <c r="E641" t="s">
        <v>786</v>
      </c>
      <c r="F641">
        <f>VLOOKUP(A641,Final!$A$2:$J$3387,8,FALSE)</f>
        <v>49757</v>
      </c>
      <c r="G641">
        <f>VLOOKUP(A641,Final!$A$2:$J$3387,9,FALSE)</f>
        <v>27361</v>
      </c>
      <c r="H641">
        <f>VLOOKUP(A641,Final!$A$2:$J$3387,10,FALSE)</f>
        <v>77118</v>
      </c>
      <c r="I641">
        <v>58</v>
      </c>
      <c r="J641">
        <v>58</v>
      </c>
      <c r="K641">
        <v>1736000</v>
      </c>
      <c r="L641">
        <v>1629000</v>
      </c>
      <c r="M641">
        <v>803000</v>
      </c>
      <c r="N641">
        <v>803000</v>
      </c>
      <c r="O641">
        <v>762000</v>
      </c>
      <c r="P641">
        <v>18000</v>
      </c>
      <c r="Q641">
        <v>79000</v>
      </c>
      <c r="R641">
        <v>183000</v>
      </c>
      <c r="S641">
        <v>0</v>
      </c>
      <c r="T641">
        <v>197000</v>
      </c>
      <c r="U641">
        <v>164000</v>
      </c>
      <c r="V641">
        <v>121000</v>
      </c>
      <c r="W641">
        <v>64000</v>
      </c>
    </row>
    <row r="642" spans="1:23" x14ac:dyDescent="0.2">
      <c r="A642" t="str">
        <f t="shared" si="9"/>
        <v>2015VALIER PUBLIC SCHOOLS</v>
      </c>
      <c r="B642" t="s">
        <v>234</v>
      </c>
      <c r="C642">
        <v>2015</v>
      </c>
      <c r="D642" t="s">
        <v>777</v>
      </c>
      <c r="E642" t="s">
        <v>786</v>
      </c>
      <c r="F642">
        <f>VLOOKUP(A642,Final!$A$2:$J$3387,8,FALSE)</f>
        <v>80191</v>
      </c>
      <c r="G642">
        <f>VLOOKUP(A642,Final!$A$2:$J$3387,9,FALSE)</f>
        <v>54174</v>
      </c>
      <c r="H642">
        <f>VLOOKUP(A642,Final!$A$2:$J$3387,10,FALSE)</f>
        <v>134365</v>
      </c>
      <c r="I642">
        <v>180</v>
      </c>
      <c r="J642">
        <v>180</v>
      </c>
      <c r="K642">
        <v>2879000</v>
      </c>
      <c r="L642">
        <v>2407000</v>
      </c>
      <c r="M642">
        <v>1215000</v>
      </c>
      <c r="N642">
        <v>1215000</v>
      </c>
      <c r="O642">
        <v>1078000</v>
      </c>
      <c r="P642">
        <v>61000</v>
      </c>
      <c r="Q642">
        <v>173000</v>
      </c>
      <c r="R642">
        <v>183000</v>
      </c>
      <c r="S642">
        <v>137000</v>
      </c>
      <c r="T642">
        <v>312000</v>
      </c>
      <c r="U642">
        <v>212000</v>
      </c>
      <c r="V642">
        <v>0</v>
      </c>
      <c r="W642">
        <v>114000</v>
      </c>
    </row>
    <row r="643" spans="1:23" x14ac:dyDescent="0.2">
      <c r="A643" t="str">
        <f t="shared" ref="A643:A681" si="10">C643&amp;B643</f>
        <v>2016VALIER PUBLIC SCHOOLS</v>
      </c>
      <c r="B643" t="s">
        <v>234</v>
      </c>
      <c r="C643">
        <v>2016</v>
      </c>
      <c r="D643" t="s">
        <v>777</v>
      </c>
      <c r="E643" t="s">
        <v>786</v>
      </c>
      <c r="F643">
        <f>VLOOKUP(A643,Final!$A$2:$J$3387,8,FALSE)</f>
        <v>80218</v>
      </c>
      <c r="G643">
        <f>VLOOKUP(A643,Final!$A$2:$J$3387,9,FALSE)</f>
        <v>52466</v>
      </c>
      <c r="H643">
        <f>VLOOKUP(A643,Final!$A$2:$J$3387,10,FALSE)</f>
        <v>132684</v>
      </c>
      <c r="I643">
        <v>166</v>
      </c>
      <c r="J643">
        <v>166</v>
      </c>
      <c r="K643">
        <v>2570000</v>
      </c>
      <c r="L643">
        <v>2528000</v>
      </c>
      <c r="M643">
        <v>1276000</v>
      </c>
      <c r="N643">
        <v>1276000</v>
      </c>
      <c r="O643">
        <v>1145000</v>
      </c>
      <c r="P643">
        <v>62000</v>
      </c>
      <c r="Q643">
        <v>191000</v>
      </c>
      <c r="R643">
        <v>179000</v>
      </c>
      <c r="S643">
        <v>173000</v>
      </c>
      <c r="T643">
        <v>356000</v>
      </c>
      <c r="U643">
        <v>184000</v>
      </c>
      <c r="V643">
        <v>0</v>
      </c>
      <c r="W643">
        <v>107000</v>
      </c>
    </row>
    <row r="644" spans="1:23" x14ac:dyDescent="0.2">
      <c r="A644" t="str">
        <f t="shared" si="10"/>
        <v>2017VALIER PUBLIC SCHOOLS</v>
      </c>
      <c r="B644" t="s">
        <v>234</v>
      </c>
      <c r="C644">
        <v>2017</v>
      </c>
      <c r="D644" t="s">
        <v>777</v>
      </c>
      <c r="E644" t="s">
        <v>786</v>
      </c>
      <c r="F644">
        <f>VLOOKUP(A644,Final!$A$2:$J$3387,8,FALSE)</f>
        <v>92995</v>
      </c>
      <c r="G644">
        <f>VLOOKUP(A644,Final!$A$2:$J$3387,9,FALSE)</f>
        <v>59044</v>
      </c>
      <c r="H644">
        <f>VLOOKUP(A644,Final!$A$2:$J$3387,10,FALSE)</f>
        <v>152039</v>
      </c>
      <c r="I644">
        <v>144</v>
      </c>
      <c r="J644">
        <v>144</v>
      </c>
      <c r="K644">
        <v>2568000</v>
      </c>
      <c r="L644">
        <v>2488000</v>
      </c>
      <c r="M644">
        <v>1268000</v>
      </c>
      <c r="N644">
        <v>1268000</v>
      </c>
      <c r="O644">
        <v>1114000</v>
      </c>
      <c r="P644">
        <v>60000</v>
      </c>
      <c r="Q644">
        <v>186000</v>
      </c>
      <c r="R644">
        <v>172000</v>
      </c>
      <c r="S644">
        <v>202000</v>
      </c>
      <c r="T644">
        <v>301000</v>
      </c>
      <c r="U644">
        <v>193000</v>
      </c>
      <c r="V644">
        <v>0</v>
      </c>
      <c r="W644">
        <v>106000</v>
      </c>
    </row>
    <row r="645" spans="1:23" x14ac:dyDescent="0.2">
      <c r="A645" t="str">
        <f t="shared" si="10"/>
        <v>2018VALIER PUBLIC SCHOOLS</v>
      </c>
      <c r="B645" t="s">
        <v>234</v>
      </c>
      <c r="C645">
        <v>2018</v>
      </c>
      <c r="D645" t="s">
        <v>777</v>
      </c>
      <c r="E645" t="s">
        <v>786</v>
      </c>
      <c r="F645">
        <f>VLOOKUP(A645,Final!$A$2:$J$3387,8,FALSE)</f>
        <v>93132</v>
      </c>
      <c r="G645">
        <f>VLOOKUP(A645,Final!$A$2:$J$3387,9,FALSE)</f>
        <v>58168</v>
      </c>
      <c r="H645">
        <f>VLOOKUP(A645,Final!$A$2:$J$3387,10,FALSE)</f>
        <v>151300</v>
      </c>
      <c r="I645">
        <v>147</v>
      </c>
      <c r="J645">
        <v>147</v>
      </c>
      <c r="K645">
        <v>3343000</v>
      </c>
      <c r="L645">
        <v>2762000</v>
      </c>
      <c r="M645">
        <v>1443000</v>
      </c>
      <c r="N645">
        <v>1443000</v>
      </c>
      <c r="O645">
        <v>1214000</v>
      </c>
      <c r="P645">
        <v>61000</v>
      </c>
      <c r="Q645">
        <v>176000</v>
      </c>
      <c r="R645">
        <v>187000</v>
      </c>
      <c r="S645">
        <v>178000</v>
      </c>
      <c r="T645">
        <v>422000</v>
      </c>
      <c r="U645">
        <v>190000</v>
      </c>
      <c r="V645">
        <v>0</v>
      </c>
      <c r="W645">
        <v>105000</v>
      </c>
    </row>
    <row r="646" spans="1:23" x14ac:dyDescent="0.2">
      <c r="A646" t="str">
        <f t="shared" si="10"/>
        <v>2019VALIER PUBLIC SCHOOLS</v>
      </c>
      <c r="B646" t="s">
        <v>234</v>
      </c>
      <c r="C646">
        <v>2019</v>
      </c>
      <c r="D646" t="s">
        <v>777</v>
      </c>
      <c r="E646" t="s">
        <v>786</v>
      </c>
      <c r="F646">
        <f>VLOOKUP(A646,Final!$A$2:$J$3387,8,FALSE)</f>
        <v>86945</v>
      </c>
      <c r="G646">
        <f>VLOOKUP(A646,Final!$A$2:$J$3387,9,FALSE)</f>
        <v>52714</v>
      </c>
      <c r="H646">
        <f>VLOOKUP(A646,Final!$A$2:$J$3387,10,FALSE)</f>
        <v>139659</v>
      </c>
      <c r="I646">
        <v>158</v>
      </c>
      <c r="J646">
        <v>158</v>
      </c>
      <c r="K646">
        <v>2949000</v>
      </c>
      <c r="L646">
        <v>2545000</v>
      </c>
      <c r="M646">
        <v>1279000</v>
      </c>
      <c r="N646">
        <v>1279000</v>
      </c>
      <c r="O646">
        <v>1155000</v>
      </c>
      <c r="P646">
        <v>63000</v>
      </c>
      <c r="Q646">
        <v>181000</v>
      </c>
      <c r="R646">
        <v>184000</v>
      </c>
      <c r="S646">
        <v>138000</v>
      </c>
      <c r="T646">
        <v>390000</v>
      </c>
      <c r="U646">
        <v>199000</v>
      </c>
      <c r="V646">
        <v>0</v>
      </c>
      <c r="W646">
        <v>111000</v>
      </c>
    </row>
    <row r="647" spans="1:23" x14ac:dyDescent="0.2">
      <c r="A647" t="str">
        <f t="shared" si="10"/>
        <v>2020VALIER PUBLIC SCHOOLS</v>
      </c>
      <c r="B647" t="s">
        <v>234</v>
      </c>
      <c r="C647">
        <v>2020</v>
      </c>
      <c r="D647" t="s">
        <v>777</v>
      </c>
      <c r="E647" t="s">
        <v>786</v>
      </c>
      <c r="F647">
        <f>VLOOKUP(A647,Final!$A$2:$J$3387,8,FALSE)</f>
        <v>85641</v>
      </c>
      <c r="G647">
        <f>VLOOKUP(A647,Final!$A$2:$J$3387,9,FALSE)</f>
        <v>50560</v>
      </c>
      <c r="H647">
        <f>VLOOKUP(A647,Final!$A$2:$J$3387,10,FALSE)</f>
        <v>136201</v>
      </c>
      <c r="I647">
        <v>146</v>
      </c>
      <c r="J647">
        <v>146</v>
      </c>
      <c r="K647">
        <v>2790000</v>
      </c>
      <c r="L647">
        <v>2524000</v>
      </c>
      <c r="M647">
        <v>1305000</v>
      </c>
      <c r="N647">
        <v>1305000</v>
      </c>
      <c r="O647">
        <v>1117000</v>
      </c>
      <c r="P647">
        <v>66000</v>
      </c>
      <c r="Q647">
        <v>198000</v>
      </c>
      <c r="R647">
        <v>183000</v>
      </c>
      <c r="S647">
        <v>164000</v>
      </c>
      <c r="T647">
        <v>350000</v>
      </c>
      <c r="U647">
        <v>156000</v>
      </c>
      <c r="V647">
        <v>0</v>
      </c>
      <c r="W647">
        <v>102000</v>
      </c>
    </row>
    <row r="648" spans="1:23" x14ac:dyDescent="0.2">
      <c r="A648" t="str">
        <f t="shared" si="10"/>
        <v>2021VALIER PUBLIC SCHOOLS</v>
      </c>
      <c r="B648" t="s">
        <v>234</v>
      </c>
      <c r="C648">
        <v>2021</v>
      </c>
      <c r="D648" t="s">
        <v>777</v>
      </c>
      <c r="E648" t="s">
        <v>786</v>
      </c>
      <c r="F648">
        <f>VLOOKUP(A648,Final!$A$2:$J$3387,8,FALSE)</f>
        <v>98300</v>
      </c>
      <c r="G648">
        <f>VLOOKUP(A648,Final!$A$2:$J$3387,9,FALSE)</f>
        <v>56042</v>
      </c>
      <c r="H648">
        <f>VLOOKUP(A648,Final!$A$2:$J$3387,10,FALSE)</f>
        <v>154342</v>
      </c>
      <c r="I648">
        <v>155</v>
      </c>
      <c r="J648">
        <v>155</v>
      </c>
      <c r="K648">
        <v>3122000</v>
      </c>
      <c r="L648">
        <v>2658000</v>
      </c>
      <c r="M648">
        <v>1349000</v>
      </c>
      <c r="N648">
        <v>1349000</v>
      </c>
      <c r="O648">
        <v>1197000</v>
      </c>
      <c r="P648">
        <v>61000</v>
      </c>
      <c r="Q648">
        <v>222000</v>
      </c>
      <c r="R648">
        <v>194000</v>
      </c>
      <c r="S648">
        <v>151000</v>
      </c>
      <c r="T648">
        <v>387000</v>
      </c>
      <c r="U648">
        <v>182000</v>
      </c>
      <c r="V648">
        <v>0</v>
      </c>
      <c r="W648">
        <v>112000</v>
      </c>
    </row>
    <row r="649" spans="1:23" x14ac:dyDescent="0.2">
      <c r="A649" t="str">
        <f t="shared" si="10"/>
        <v>2022VALIER PUBLIC SCHOOLS</v>
      </c>
      <c r="B649" t="s">
        <v>234</v>
      </c>
      <c r="C649">
        <v>2022</v>
      </c>
      <c r="D649" t="s">
        <v>777</v>
      </c>
      <c r="E649" t="s">
        <v>786</v>
      </c>
      <c r="F649">
        <f>VLOOKUP(A649,Final!$A$2:$J$3387,8,FALSE)</f>
        <v>85814</v>
      </c>
      <c r="G649">
        <f>VLOOKUP(A649,Final!$A$2:$J$3387,9,FALSE)</f>
        <v>47281</v>
      </c>
      <c r="H649">
        <f>VLOOKUP(A649,Final!$A$2:$J$3387,10,FALSE)</f>
        <v>133095</v>
      </c>
      <c r="I649">
        <v>152</v>
      </c>
      <c r="J649">
        <v>152</v>
      </c>
      <c r="K649">
        <v>3164000</v>
      </c>
      <c r="L649">
        <v>2544000</v>
      </c>
      <c r="M649">
        <v>1238000</v>
      </c>
      <c r="N649">
        <v>1238000</v>
      </c>
      <c r="O649">
        <v>1182000</v>
      </c>
      <c r="P649">
        <v>63000</v>
      </c>
      <c r="Q649">
        <v>137000</v>
      </c>
      <c r="R649">
        <v>189000</v>
      </c>
      <c r="S649">
        <v>182000</v>
      </c>
      <c r="T649">
        <v>418000</v>
      </c>
      <c r="U649">
        <v>193000</v>
      </c>
      <c r="V649">
        <v>0</v>
      </c>
      <c r="W649">
        <v>124000</v>
      </c>
    </row>
    <row r="650" spans="1:23" x14ac:dyDescent="0.2">
      <c r="A650" t="str">
        <f t="shared" si="10"/>
        <v>2015WHITEFISH PUBLIC SCHOOLS</v>
      </c>
      <c r="B650" t="s">
        <v>97</v>
      </c>
      <c r="C650">
        <v>2015</v>
      </c>
      <c r="D650" t="s">
        <v>777</v>
      </c>
      <c r="E650" t="s">
        <v>786</v>
      </c>
      <c r="F650">
        <f>VLOOKUP(A650,Final!$A$2:$J$3387,8,FALSE)</f>
        <v>732944</v>
      </c>
      <c r="G650">
        <f>VLOOKUP(A650,Final!$A$2:$J$3387,9,FALSE)</f>
        <v>491111</v>
      </c>
      <c r="H650">
        <f>VLOOKUP(A650,Final!$A$2:$J$3387,10,FALSE)</f>
        <v>1224055</v>
      </c>
      <c r="I650">
        <v>1603</v>
      </c>
      <c r="J650">
        <v>1603</v>
      </c>
      <c r="K650">
        <v>21871000</v>
      </c>
      <c r="L650">
        <v>16660000</v>
      </c>
      <c r="M650">
        <v>10394000</v>
      </c>
      <c r="N650">
        <v>10394000</v>
      </c>
      <c r="O650">
        <v>5801000</v>
      </c>
      <c r="P650">
        <v>1080000</v>
      </c>
      <c r="Q650">
        <v>905000</v>
      </c>
      <c r="R650">
        <v>316000</v>
      </c>
      <c r="S650">
        <v>1086000</v>
      </c>
      <c r="T650">
        <v>1293000</v>
      </c>
      <c r="U650">
        <v>875000</v>
      </c>
      <c r="V650">
        <v>246000</v>
      </c>
      <c r="W650">
        <v>465000</v>
      </c>
    </row>
    <row r="651" spans="1:23" x14ac:dyDescent="0.2">
      <c r="A651" t="str">
        <f t="shared" si="10"/>
        <v>2016WHITEFISH PUBLIC SCHOOLS</v>
      </c>
      <c r="B651" t="s">
        <v>97</v>
      </c>
      <c r="C651">
        <v>2016</v>
      </c>
      <c r="D651" t="s">
        <v>777</v>
      </c>
      <c r="E651" t="s">
        <v>786</v>
      </c>
      <c r="F651">
        <f>VLOOKUP(A651,Final!$A$2:$J$3387,8,FALSE)</f>
        <v>773621</v>
      </c>
      <c r="G651">
        <f>VLOOKUP(A651,Final!$A$2:$J$3387,9,FALSE)</f>
        <v>504171</v>
      </c>
      <c r="H651">
        <f>VLOOKUP(A651,Final!$A$2:$J$3387,10,FALSE)</f>
        <v>1277792</v>
      </c>
      <c r="I651">
        <v>1666</v>
      </c>
      <c r="J651">
        <v>1666</v>
      </c>
      <c r="K651">
        <v>19118000</v>
      </c>
      <c r="L651">
        <v>17746000</v>
      </c>
      <c r="M651">
        <v>11042000</v>
      </c>
      <c r="N651">
        <v>11042000</v>
      </c>
      <c r="O651">
        <v>6223000</v>
      </c>
      <c r="P651">
        <v>1234000</v>
      </c>
      <c r="Q651">
        <v>1001000</v>
      </c>
      <c r="R651">
        <v>328000</v>
      </c>
      <c r="S651">
        <v>1159000</v>
      </c>
      <c r="T651">
        <v>1413000</v>
      </c>
      <c r="U651">
        <v>841000</v>
      </c>
      <c r="V651">
        <v>247000</v>
      </c>
      <c r="W651">
        <v>481000</v>
      </c>
    </row>
    <row r="652" spans="1:23" x14ac:dyDescent="0.2">
      <c r="A652" t="str">
        <f t="shared" si="10"/>
        <v>2017WHITEFISH PUBLIC SCHOOLS</v>
      </c>
      <c r="B652" t="s">
        <v>97</v>
      </c>
      <c r="C652">
        <v>2017</v>
      </c>
      <c r="D652" t="s">
        <v>777</v>
      </c>
      <c r="E652" t="s">
        <v>786</v>
      </c>
      <c r="F652">
        <f>VLOOKUP(A652,Final!$A$2:$J$3387,8,FALSE)</f>
        <v>826252</v>
      </c>
      <c r="G652">
        <f>VLOOKUP(A652,Final!$A$2:$J$3387,9,FALSE)</f>
        <v>524481</v>
      </c>
      <c r="H652">
        <f>VLOOKUP(A652,Final!$A$2:$J$3387,10,FALSE)</f>
        <v>1350733</v>
      </c>
      <c r="I652">
        <v>1709</v>
      </c>
      <c r="J652">
        <v>1709</v>
      </c>
      <c r="K652">
        <v>19576000</v>
      </c>
      <c r="L652">
        <v>18584000</v>
      </c>
      <c r="M652">
        <v>11433000</v>
      </c>
      <c r="N652">
        <v>11433000</v>
      </c>
      <c r="O652">
        <v>6655000</v>
      </c>
      <c r="P652">
        <v>1166000</v>
      </c>
      <c r="Q652">
        <v>1063000</v>
      </c>
      <c r="R652">
        <v>376000</v>
      </c>
      <c r="S652">
        <v>1209000</v>
      </c>
      <c r="T652">
        <v>1663000</v>
      </c>
      <c r="U652">
        <v>908000</v>
      </c>
      <c r="V652">
        <v>270000</v>
      </c>
      <c r="W652">
        <v>496000</v>
      </c>
    </row>
    <row r="653" spans="1:23" x14ac:dyDescent="0.2">
      <c r="A653" t="str">
        <f t="shared" si="10"/>
        <v>2018WHITEFISH PUBLIC SCHOOLS</v>
      </c>
      <c r="B653" t="s">
        <v>97</v>
      </c>
      <c r="C653">
        <v>2018</v>
      </c>
      <c r="D653" t="s">
        <v>777</v>
      </c>
      <c r="E653" t="s">
        <v>786</v>
      </c>
      <c r="F653">
        <f>VLOOKUP(A653,Final!$A$2:$J$3387,8,FALSE)</f>
        <v>872037</v>
      </c>
      <c r="G653">
        <f>VLOOKUP(A653,Final!$A$2:$J$3387,9,FALSE)</f>
        <v>541860</v>
      </c>
      <c r="H653">
        <f>VLOOKUP(A653,Final!$A$2:$J$3387,10,FALSE)</f>
        <v>1413897</v>
      </c>
      <c r="I653">
        <v>1753</v>
      </c>
      <c r="J653">
        <v>1753</v>
      </c>
      <c r="K653">
        <v>23612000</v>
      </c>
      <c r="L653">
        <v>19134000</v>
      </c>
      <c r="M653">
        <v>11747000</v>
      </c>
      <c r="N653">
        <v>11747000</v>
      </c>
      <c r="O653">
        <v>6852000</v>
      </c>
      <c r="P653">
        <v>1444000</v>
      </c>
      <c r="Q653">
        <v>1062000</v>
      </c>
      <c r="R653">
        <v>355000</v>
      </c>
      <c r="S653">
        <v>1302000</v>
      </c>
      <c r="T653">
        <v>1455000</v>
      </c>
      <c r="U653">
        <v>945000</v>
      </c>
      <c r="V653">
        <v>289000</v>
      </c>
      <c r="W653">
        <v>535000</v>
      </c>
    </row>
    <row r="654" spans="1:23" x14ac:dyDescent="0.2">
      <c r="A654" t="str">
        <f t="shared" si="10"/>
        <v>2019WHITEFISH PUBLIC SCHOOLS</v>
      </c>
      <c r="B654" t="s">
        <v>97</v>
      </c>
      <c r="C654">
        <v>2019</v>
      </c>
      <c r="D654" t="s">
        <v>777</v>
      </c>
      <c r="E654" t="s">
        <v>786</v>
      </c>
      <c r="F654">
        <f>VLOOKUP(A654,Final!$A$2:$J$3387,8,FALSE)</f>
        <v>917133</v>
      </c>
      <c r="G654">
        <f>VLOOKUP(A654,Final!$A$2:$J$3387,9,FALSE)</f>
        <v>555291</v>
      </c>
      <c r="H654">
        <f>VLOOKUP(A654,Final!$A$2:$J$3387,10,FALSE)</f>
        <v>1472424</v>
      </c>
      <c r="I654">
        <v>1827</v>
      </c>
      <c r="J654">
        <v>1827</v>
      </c>
      <c r="K654">
        <v>33235000</v>
      </c>
      <c r="L654">
        <v>20051000</v>
      </c>
      <c r="M654">
        <v>12335000</v>
      </c>
      <c r="N654">
        <v>12335000</v>
      </c>
      <c r="O654">
        <v>7192000</v>
      </c>
      <c r="P654">
        <v>1472000</v>
      </c>
      <c r="Q654">
        <v>1064000</v>
      </c>
      <c r="R654">
        <v>434000</v>
      </c>
      <c r="S654">
        <v>1291000</v>
      </c>
      <c r="T654">
        <v>1642000</v>
      </c>
      <c r="U654">
        <v>946000</v>
      </c>
      <c r="V654">
        <v>343000</v>
      </c>
      <c r="W654">
        <v>524000</v>
      </c>
    </row>
    <row r="655" spans="1:23" x14ac:dyDescent="0.2">
      <c r="A655" t="str">
        <f t="shared" si="10"/>
        <v>2020WHITEFISH PUBLIC SCHOOLS</v>
      </c>
      <c r="B655" t="s">
        <v>97</v>
      </c>
      <c r="C655">
        <v>2020</v>
      </c>
      <c r="D655" t="s">
        <v>777</v>
      </c>
      <c r="E655" t="s">
        <v>786</v>
      </c>
      <c r="F655">
        <f>VLOOKUP(A655,Final!$A$2:$J$3387,8,FALSE)</f>
        <v>1004606</v>
      </c>
      <c r="G655">
        <f>VLOOKUP(A655,Final!$A$2:$J$3387,9,FALSE)</f>
        <v>594045</v>
      </c>
      <c r="H655">
        <f>VLOOKUP(A655,Final!$A$2:$J$3387,10,FALSE)</f>
        <v>1598651</v>
      </c>
      <c r="I655">
        <v>1926</v>
      </c>
      <c r="J655">
        <v>1926</v>
      </c>
      <c r="K655">
        <v>37012000</v>
      </c>
      <c r="L655">
        <v>21822000</v>
      </c>
      <c r="M655">
        <v>13176000</v>
      </c>
      <c r="N655">
        <v>13176000</v>
      </c>
      <c r="O655">
        <v>7917000</v>
      </c>
      <c r="P655">
        <v>1538000</v>
      </c>
      <c r="Q655">
        <v>1652000</v>
      </c>
      <c r="R655">
        <v>426000</v>
      </c>
      <c r="S655">
        <v>1409000</v>
      </c>
      <c r="T655">
        <v>1614000</v>
      </c>
      <c r="U655">
        <v>1008000</v>
      </c>
      <c r="V655">
        <v>270000</v>
      </c>
      <c r="W655">
        <v>609000</v>
      </c>
    </row>
    <row r="656" spans="1:23" x14ac:dyDescent="0.2">
      <c r="A656" t="str">
        <f t="shared" si="10"/>
        <v>2021WHITEFISH PUBLIC SCHOOLS</v>
      </c>
      <c r="B656" t="s">
        <v>97</v>
      </c>
      <c r="C656">
        <v>2021</v>
      </c>
      <c r="D656" t="s">
        <v>777</v>
      </c>
      <c r="E656" t="s">
        <v>786</v>
      </c>
      <c r="F656">
        <f>VLOOKUP(A656,Final!$A$2:$J$3387,8,FALSE)</f>
        <v>1134844</v>
      </c>
      <c r="G656">
        <f>VLOOKUP(A656,Final!$A$2:$J$3387,9,FALSE)</f>
        <v>647519</v>
      </c>
      <c r="H656">
        <f>VLOOKUP(A656,Final!$A$2:$J$3387,10,FALSE)</f>
        <v>1782363</v>
      </c>
      <c r="I656">
        <v>1868</v>
      </c>
      <c r="J656">
        <v>1868</v>
      </c>
      <c r="K656">
        <v>31534000</v>
      </c>
      <c r="L656">
        <v>23941000</v>
      </c>
      <c r="M656">
        <v>14435000</v>
      </c>
      <c r="N656">
        <v>14435000</v>
      </c>
      <c r="O656">
        <v>8743000</v>
      </c>
      <c r="P656">
        <v>2007000</v>
      </c>
      <c r="Q656">
        <v>1778000</v>
      </c>
      <c r="R656">
        <v>420000</v>
      </c>
      <c r="S656">
        <v>1433000</v>
      </c>
      <c r="T656">
        <v>1836000</v>
      </c>
      <c r="U656">
        <v>979000</v>
      </c>
      <c r="V656">
        <v>290000</v>
      </c>
      <c r="W656">
        <v>609000</v>
      </c>
    </row>
    <row r="657" spans="1:23" x14ac:dyDescent="0.2">
      <c r="A657" t="str">
        <f t="shared" si="10"/>
        <v>2022WHITEFISH PUBLIC SCHOOLS</v>
      </c>
      <c r="B657" t="s">
        <v>97</v>
      </c>
      <c r="C657">
        <v>2022</v>
      </c>
      <c r="D657" t="s">
        <v>777</v>
      </c>
      <c r="E657" t="s">
        <v>786</v>
      </c>
      <c r="F657">
        <f>VLOOKUP(A657,Final!$A$2:$J$3387,8,FALSE)</f>
        <v>1178018</v>
      </c>
      <c r="G657">
        <f>VLOOKUP(A657,Final!$A$2:$J$3387,9,FALSE)</f>
        <v>650678</v>
      </c>
      <c r="H657">
        <f>VLOOKUP(A657,Final!$A$2:$J$3387,10,FALSE)</f>
        <v>1828696</v>
      </c>
      <c r="I657">
        <v>1882</v>
      </c>
      <c r="J657">
        <v>1882</v>
      </c>
      <c r="K657">
        <v>25505000</v>
      </c>
      <c r="L657">
        <v>23988000</v>
      </c>
      <c r="M657">
        <v>14958000</v>
      </c>
      <c r="N657">
        <v>14958000</v>
      </c>
      <c r="O657">
        <v>8278000</v>
      </c>
      <c r="P657">
        <v>1637000</v>
      </c>
      <c r="Q657">
        <v>1483000</v>
      </c>
      <c r="R657">
        <v>476000</v>
      </c>
      <c r="S657">
        <v>1387000</v>
      </c>
      <c r="T657">
        <v>1824000</v>
      </c>
      <c r="U657">
        <v>1132000</v>
      </c>
      <c r="V657">
        <v>339000</v>
      </c>
      <c r="W657">
        <v>739000</v>
      </c>
    </row>
    <row r="658" spans="1:23" x14ac:dyDescent="0.2">
      <c r="A658" t="str">
        <f t="shared" si="10"/>
        <v>2015WHITEHALL PUBLIC SCHOOLS</v>
      </c>
      <c r="B658" t="s">
        <v>150</v>
      </c>
      <c r="C658">
        <v>2015</v>
      </c>
      <c r="D658" t="s">
        <v>777</v>
      </c>
      <c r="E658" t="s">
        <v>786</v>
      </c>
      <c r="F658">
        <f>VLOOKUP(A658,Final!$A$2:$J$3387,8,FALSE)</f>
        <v>154989</v>
      </c>
      <c r="G658">
        <f>VLOOKUP(A658,Final!$A$2:$J$3387,9,FALSE)</f>
        <v>104242</v>
      </c>
      <c r="H658">
        <f>VLOOKUP(A658,Final!$A$2:$J$3387,10,FALSE)</f>
        <v>259231</v>
      </c>
      <c r="I658">
        <v>415</v>
      </c>
      <c r="J658">
        <v>415</v>
      </c>
      <c r="K658">
        <v>4161000</v>
      </c>
      <c r="L658">
        <v>4098000</v>
      </c>
      <c r="M658">
        <v>2455000</v>
      </c>
      <c r="N658">
        <v>2455000</v>
      </c>
      <c r="O658">
        <v>1494000</v>
      </c>
      <c r="P658">
        <v>175000</v>
      </c>
      <c r="Q658">
        <v>180000</v>
      </c>
      <c r="R658">
        <v>148000</v>
      </c>
      <c r="S658">
        <v>158000</v>
      </c>
      <c r="T658">
        <v>421000</v>
      </c>
      <c r="U658">
        <v>321000</v>
      </c>
      <c r="V658">
        <v>91000</v>
      </c>
      <c r="W658">
        <v>149000</v>
      </c>
    </row>
    <row r="659" spans="1:23" x14ac:dyDescent="0.2">
      <c r="A659" t="str">
        <f t="shared" si="10"/>
        <v>2016WHITEHALL PUBLIC SCHOOLS</v>
      </c>
      <c r="B659" t="s">
        <v>150</v>
      </c>
      <c r="C659">
        <v>2016</v>
      </c>
      <c r="D659" t="s">
        <v>777</v>
      </c>
      <c r="E659" t="s">
        <v>786</v>
      </c>
      <c r="F659">
        <f>VLOOKUP(A659,Final!$A$2:$J$3387,8,FALSE)</f>
        <v>163373</v>
      </c>
      <c r="G659">
        <f>VLOOKUP(A659,Final!$A$2:$J$3387,9,FALSE)</f>
        <v>106636</v>
      </c>
      <c r="H659">
        <f>VLOOKUP(A659,Final!$A$2:$J$3387,10,FALSE)</f>
        <v>270009</v>
      </c>
      <c r="I659">
        <v>392</v>
      </c>
      <c r="J659">
        <v>392</v>
      </c>
      <c r="K659">
        <v>4846000</v>
      </c>
      <c r="L659">
        <v>4741000</v>
      </c>
      <c r="M659">
        <v>2748000</v>
      </c>
      <c r="N659">
        <v>2748000</v>
      </c>
      <c r="O659">
        <v>1839000</v>
      </c>
      <c r="P659">
        <v>273000</v>
      </c>
      <c r="Q659">
        <v>74000</v>
      </c>
      <c r="R659">
        <v>147000</v>
      </c>
      <c r="S659">
        <v>189000</v>
      </c>
      <c r="T659">
        <v>741000</v>
      </c>
      <c r="U659">
        <v>302000</v>
      </c>
      <c r="V659">
        <v>113000</v>
      </c>
      <c r="W659">
        <v>154000</v>
      </c>
    </row>
    <row r="660" spans="1:23" x14ac:dyDescent="0.2">
      <c r="A660" t="str">
        <f t="shared" si="10"/>
        <v>2017WHITEHALL PUBLIC SCHOOLS</v>
      </c>
      <c r="B660" t="s">
        <v>150</v>
      </c>
      <c r="C660">
        <v>2017</v>
      </c>
      <c r="D660" t="s">
        <v>777</v>
      </c>
      <c r="E660" t="s">
        <v>786</v>
      </c>
      <c r="F660">
        <f>VLOOKUP(A660,Final!$A$2:$J$3387,8,FALSE)</f>
        <v>169798</v>
      </c>
      <c r="G660">
        <f>VLOOKUP(A660,Final!$A$2:$J$3387,9,FALSE)</f>
        <v>107795</v>
      </c>
      <c r="H660">
        <f>VLOOKUP(A660,Final!$A$2:$J$3387,10,FALSE)</f>
        <v>277593</v>
      </c>
      <c r="I660">
        <v>381</v>
      </c>
      <c r="J660">
        <v>381</v>
      </c>
      <c r="K660">
        <v>4377000</v>
      </c>
      <c r="L660">
        <v>4238000</v>
      </c>
      <c r="M660">
        <v>2619000</v>
      </c>
      <c r="N660">
        <v>2619000</v>
      </c>
      <c r="O660">
        <v>1473000</v>
      </c>
      <c r="P660">
        <v>249000</v>
      </c>
      <c r="Q660">
        <v>72000</v>
      </c>
      <c r="R660">
        <v>164000</v>
      </c>
      <c r="S660">
        <v>209000</v>
      </c>
      <c r="T660">
        <v>370000</v>
      </c>
      <c r="U660">
        <v>317000</v>
      </c>
      <c r="V660">
        <v>92000</v>
      </c>
      <c r="W660">
        <v>146000</v>
      </c>
    </row>
    <row r="661" spans="1:23" x14ac:dyDescent="0.2">
      <c r="A661" t="str">
        <f t="shared" si="10"/>
        <v>2018WHITEHALL PUBLIC SCHOOLS</v>
      </c>
      <c r="B661" t="s">
        <v>150</v>
      </c>
      <c r="C661">
        <v>2018</v>
      </c>
      <c r="D661" t="s">
        <v>777</v>
      </c>
      <c r="E661" t="s">
        <v>786</v>
      </c>
      <c r="F661">
        <f>VLOOKUP(A661,Final!$A$2:$J$3387,8,FALSE)</f>
        <v>170373</v>
      </c>
      <c r="G661">
        <f>VLOOKUP(A661,Final!$A$2:$J$3387,9,FALSE)</f>
        <v>106134</v>
      </c>
      <c r="H661">
        <f>VLOOKUP(A661,Final!$A$2:$J$3387,10,FALSE)</f>
        <v>276507</v>
      </c>
      <c r="I661">
        <v>404</v>
      </c>
      <c r="J661">
        <v>404</v>
      </c>
      <c r="K661">
        <v>4728000</v>
      </c>
      <c r="L661">
        <v>4491000</v>
      </c>
      <c r="M661">
        <v>2862000</v>
      </c>
      <c r="N661">
        <v>2862000</v>
      </c>
      <c r="O661">
        <v>1435000</v>
      </c>
      <c r="P661">
        <v>195000</v>
      </c>
      <c r="Q661">
        <v>69000</v>
      </c>
      <c r="R661">
        <v>164000</v>
      </c>
      <c r="S661">
        <v>220000</v>
      </c>
      <c r="T661">
        <v>365000</v>
      </c>
      <c r="U661">
        <v>326000</v>
      </c>
      <c r="V661">
        <v>96000</v>
      </c>
      <c r="W661">
        <v>194000</v>
      </c>
    </row>
    <row r="662" spans="1:23" x14ac:dyDescent="0.2">
      <c r="A662" t="str">
        <f t="shared" si="10"/>
        <v>2019WHITEHALL PUBLIC SCHOOLS</v>
      </c>
      <c r="B662" t="s">
        <v>150</v>
      </c>
      <c r="C662">
        <v>2019</v>
      </c>
      <c r="D662" t="s">
        <v>777</v>
      </c>
      <c r="E662" t="s">
        <v>786</v>
      </c>
      <c r="F662">
        <f>VLOOKUP(A662,Final!$A$2:$J$3387,8,FALSE)</f>
        <v>180288</v>
      </c>
      <c r="G662">
        <f>VLOOKUP(A662,Final!$A$2:$J$3387,9,FALSE)</f>
        <v>109222</v>
      </c>
      <c r="H662">
        <f>VLOOKUP(A662,Final!$A$2:$J$3387,10,FALSE)</f>
        <v>289510</v>
      </c>
      <c r="I662">
        <v>432</v>
      </c>
      <c r="J662">
        <v>432</v>
      </c>
      <c r="K662">
        <v>4655000</v>
      </c>
      <c r="L662">
        <v>4593000</v>
      </c>
      <c r="M662">
        <v>2829000</v>
      </c>
      <c r="N662">
        <v>2829000</v>
      </c>
      <c r="O662">
        <v>1545000</v>
      </c>
      <c r="P662">
        <v>223000</v>
      </c>
      <c r="Q662">
        <v>53000</v>
      </c>
      <c r="R662">
        <v>206000</v>
      </c>
      <c r="S662">
        <v>225000</v>
      </c>
      <c r="T662">
        <v>428000</v>
      </c>
      <c r="U662">
        <v>310000</v>
      </c>
      <c r="V662">
        <v>100000</v>
      </c>
      <c r="W662">
        <v>219000</v>
      </c>
    </row>
    <row r="663" spans="1:23" x14ac:dyDescent="0.2">
      <c r="A663" t="str">
        <f t="shared" si="10"/>
        <v>2020WHITEHALL PUBLIC SCHOOLS</v>
      </c>
      <c r="B663" t="s">
        <v>150</v>
      </c>
      <c r="C663">
        <v>2020</v>
      </c>
      <c r="D663" t="s">
        <v>777</v>
      </c>
      <c r="E663" t="s">
        <v>786</v>
      </c>
      <c r="F663">
        <f>VLOOKUP(A663,Final!$A$2:$J$3387,8,FALSE)</f>
        <v>188572</v>
      </c>
      <c r="G663">
        <f>VLOOKUP(A663,Final!$A$2:$J$3387,9,FALSE)</f>
        <v>111435</v>
      </c>
      <c r="H663">
        <f>VLOOKUP(A663,Final!$A$2:$J$3387,10,FALSE)</f>
        <v>300007</v>
      </c>
      <c r="I663">
        <v>441</v>
      </c>
      <c r="J663">
        <v>441</v>
      </c>
      <c r="K663">
        <v>4880000</v>
      </c>
      <c r="L663">
        <v>4726000</v>
      </c>
      <c r="M663">
        <v>2976000</v>
      </c>
      <c r="N663">
        <v>2976000</v>
      </c>
      <c r="O663">
        <v>1523000</v>
      </c>
      <c r="P663">
        <v>173000</v>
      </c>
      <c r="Q663">
        <v>56000</v>
      </c>
      <c r="R663">
        <v>275000</v>
      </c>
      <c r="S663">
        <v>212000</v>
      </c>
      <c r="T663">
        <v>428000</v>
      </c>
      <c r="U663">
        <v>269000</v>
      </c>
      <c r="V663">
        <v>110000</v>
      </c>
      <c r="W663">
        <v>227000</v>
      </c>
    </row>
    <row r="664" spans="1:23" x14ac:dyDescent="0.2">
      <c r="A664" t="str">
        <f t="shared" si="10"/>
        <v>2021WHITEHALL PUBLIC SCHOOLS</v>
      </c>
      <c r="B664" t="s">
        <v>150</v>
      </c>
      <c r="C664">
        <v>2021</v>
      </c>
      <c r="D664" t="s">
        <v>777</v>
      </c>
      <c r="E664" t="s">
        <v>786</v>
      </c>
      <c r="F664">
        <f>VLOOKUP(A664,Final!$A$2:$J$3387,8,FALSE)</f>
        <v>207622</v>
      </c>
      <c r="G664">
        <f>VLOOKUP(A664,Final!$A$2:$J$3387,9,FALSE)</f>
        <v>118424</v>
      </c>
      <c r="H664">
        <f>VLOOKUP(A664,Final!$A$2:$J$3387,10,FALSE)</f>
        <v>326046</v>
      </c>
      <c r="I664">
        <v>465</v>
      </c>
      <c r="J664">
        <v>465</v>
      </c>
      <c r="K664">
        <v>5793000</v>
      </c>
      <c r="L664">
        <v>5329000</v>
      </c>
      <c r="M664">
        <v>3736000</v>
      </c>
      <c r="N664">
        <v>3736000</v>
      </c>
      <c r="O664">
        <v>1400000</v>
      </c>
      <c r="P664">
        <v>103000</v>
      </c>
      <c r="Q664">
        <v>56000</v>
      </c>
      <c r="R664">
        <v>207000</v>
      </c>
      <c r="S664">
        <v>216000</v>
      </c>
      <c r="T664">
        <v>390000</v>
      </c>
      <c r="U664">
        <v>307000</v>
      </c>
      <c r="V664">
        <v>121000</v>
      </c>
      <c r="W664">
        <v>193000</v>
      </c>
    </row>
    <row r="665" spans="1:23" x14ac:dyDescent="0.2">
      <c r="A665" t="str">
        <f t="shared" si="10"/>
        <v>2022WHITEHALL PUBLIC SCHOOLS</v>
      </c>
      <c r="B665" t="s">
        <v>150</v>
      </c>
      <c r="C665">
        <v>2022</v>
      </c>
      <c r="D665" t="s">
        <v>777</v>
      </c>
      <c r="E665" t="s">
        <v>786</v>
      </c>
      <c r="F665">
        <f>VLOOKUP(A665,Final!$A$2:$J$3387,8,FALSE)</f>
        <v>220600</v>
      </c>
      <c r="G665">
        <f>VLOOKUP(A665,Final!$A$2:$J$3387,9,FALSE)</f>
        <v>121745</v>
      </c>
      <c r="H665">
        <f>VLOOKUP(A665,Final!$A$2:$J$3387,10,FALSE)</f>
        <v>342345</v>
      </c>
      <c r="I665">
        <v>454</v>
      </c>
      <c r="J665">
        <v>454</v>
      </c>
      <c r="K665">
        <v>6406000</v>
      </c>
      <c r="L665">
        <v>5874000</v>
      </c>
      <c r="M665">
        <v>3989000</v>
      </c>
      <c r="N665">
        <v>3989000</v>
      </c>
      <c r="O665">
        <v>1622000</v>
      </c>
      <c r="P665">
        <v>222000</v>
      </c>
      <c r="Q665">
        <v>64000</v>
      </c>
      <c r="R665">
        <v>236000</v>
      </c>
      <c r="S665">
        <v>222000</v>
      </c>
      <c r="T665">
        <v>361000</v>
      </c>
      <c r="U665">
        <v>397000</v>
      </c>
      <c r="V665">
        <v>120000</v>
      </c>
      <c r="W665">
        <v>263000</v>
      </c>
    </row>
    <row r="666" spans="1:23" x14ac:dyDescent="0.2">
      <c r="A666" t="str">
        <f t="shared" si="10"/>
        <v>2015WILLOW CREEK PUBLIC SCHOOLS</v>
      </c>
      <c r="B666" t="s">
        <v>109</v>
      </c>
      <c r="C666">
        <v>2015</v>
      </c>
      <c r="D666" t="s">
        <v>777</v>
      </c>
      <c r="E666" t="s">
        <v>786</v>
      </c>
      <c r="F666">
        <f>VLOOKUP(A666,Final!$A$2:$J$3387,8,FALSE)</f>
        <v>38266</v>
      </c>
      <c r="G666">
        <f>VLOOKUP(A666,Final!$A$2:$J$3387,9,FALSE)</f>
        <v>26110</v>
      </c>
      <c r="H666">
        <f>VLOOKUP(A666,Final!$A$2:$J$3387,10,FALSE)</f>
        <v>64376</v>
      </c>
      <c r="I666">
        <v>41</v>
      </c>
      <c r="J666">
        <v>53</v>
      </c>
      <c r="K666">
        <v>1112000</v>
      </c>
      <c r="L666">
        <v>1058000</v>
      </c>
      <c r="M666">
        <v>610000</v>
      </c>
      <c r="N666">
        <v>610000</v>
      </c>
      <c r="O666">
        <v>381000</v>
      </c>
      <c r="P666">
        <v>27000</v>
      </c>
      <c r="Q666">
        <v>0</v>
      </c>
      <c r="R666">
        <v>86000</v>
      </c>
      <c r="S666">
        <v>20000</v>
      </c>
      <c r="T666">
        <v>135000</v>
      </c>
      <c r="U666">
        <v>47000</v>
      </c>
      <c r="V666">
        <v>66000</v>
      </c>
      <c r="W666">
        <v>67000</v>
      </c>
    </row>
    <row r="667" spans="1:23" x14ac:dyDescent="0.2">
      <c r="A667" t="str">
        <f t="shared" si="10"/>
        <v>2016WILLOW CREEK PUBLIC SCHOOLS</v>
      </c>
      <c r="B667" t="s">
        <v>109</v>
      </c>
      <c r="C667">
        <v>2016</v>
      </c>
      <c r="D667" t="s">
        <v>777</v>
      </c>
      <c r="E667" t="s">
        <v>786</v>
      </c>
      <c r="F667">
        <f>VLOOKUP(A667,Final!$A$2:$J$3387,8,FALSE)</f>
        <v>36122</v>
      </c>
      <c r="G667">
        <f>VLOOKUP(A667,Final!$A$2:$J$3387,9,FALSE)</f>
        <v>23740</v>
      </c>
      <c r="H667">
        <f>VLOOKUP(A667,Final!$A$2:$J$3387,10,FALSE)</f>
        <v>59862</v>
      </c>
      <c r="I667">
        <v>47</v>
      </c>
      <c r="J667">
        <v>47</v>
      </c>
      <c r="K667">
        <v>1175000</v>
      </c>
      <c r="L667">
        <v>1089000</v>
      </c>
      <c r="M667">
        <v>699000</v>
      </c>
      <c r="N667">
        <v>699000</v>
      </c>
      <c r="O667">
        <v>325000</v>
      </c>
      <c r="P667">
        <v>7000</v>
      </c>
      <c r="Q667">
        <v>0</v>
      </c>
      <c r="R667">
        <v>99000</v>
      </c>
      <c r="S667">
        <v>15000</v>
      </c>
      <c r="T667">
        <v>95000</v>
      </c>
      <c r="U667">
        <v>35000</v>
      </c>
      <c r="V667">
        <v>74000</v>
      </c>
      <c r="W667">
        <v>65000</v>
      </c>
    </row>
    <row r="668" spans="1:23" x14ac:dyDescent="0.2">
      <c r="A668" t="str">
        <f t="shared" si="10"/>
        <v>2017WILLOW CREEK PUBLIC SCHOOLS</v>
      </c>
      <c r="B668" t="s">
        <v>109</v>
      </c>
      <c r="C668">
        <v>2017</v>
      </c>
      <c r="D668" t="s">
        <v>777</v>
      </c>
      <c r="E668" t="s">
        <v>786</v>
      </c>
      <c r="F668">
        <f>VLOOKUP(A668,Final!$A$2:$J$3387,8,FALSE)</f>
        <v>32101</v>
      </c>
      <c r="G668">
        <f>VLOOKUP(A668,Final!$A$2:$J$3387,9,FALSE)</f>
        <v>20391</v>
      </c>
      <c r="H668">
        <f>VLOOKUP(A668,Final!$A$2:$J$3387,10,FALSE)</f>
        <v>52492</v>
      </c>
      <c r="I668">
        <v>41</v>
      </c>
      <c r="J668">
        <v>48</v>
      </c>
      <c r="K668">
        <v>1047000</v>
      </c>
      <c r="L668">
        <v>973000</v>
      </c>
      <c r="M668">
        <v>577000</v>
      </c>
      <c r="N668">
        <v>577000</v>
      </c>
      <c r="O668">
        <v>327000</v>
      </c>
      <c r="P668">
        <v>6000</v>
      </c>
      <c r="Q668">
        <v>0</v>
      </c>
      <c r="R668">
        <v>99000</v>
      </c>
      <c r="S668">
        <v>1000</v>
      </c>
      <c r="T668">
        <v>103000</v>
      </c>
      <c r="U668">
        <v>38000</v>
      </c>
      <c r="V668">
        <v>80000</v>
      </c>
      <c r="W668">
        <v>69000</v>
      </c>
    </row>
    <row r="669" spans="1:23" x14ac:dyDescent="0.2">
      <c r="A669" t="str">
        <f t="shared" si="10"/>
        <v>2018WILLOW CREEK PUBLIC SCHOOLS</v>
      </c>
      <c r="B669" t="s">
        <v>109</v>
      </c>
      <c r="C669">
        <v>2018</v>
      </c>
      <c r="D669" t="s">
        <v>777</v>
      </c>
      <c r="E669" t="s">
        <v>786</v>
      </c>
      <c r="F669">
        <f>VLOOKUP(A669,Final!$A$2:$J$3387,8,FALSE)</f>
        <v>34261</v>
      </c>
      <c r="G669">
        <f>VLOOKUP(A669,Final!$A$2:$J$3387,9,FALSE)</f>
        <v>21610</v>
      </c>
      <c r="H669">
        <f>VLOOKUP(A669,Final!$A$2:$J$3387,10,FALSE)</f>
        <v>55871</v>
      </c>
      <c r="I669">
        <v>67</v>
      </c>
      <c r="J669">
        <v>67</v>
      </c>
      <c r="K669">
        <v>1193000</v>
      </c>
      <c r="L669">
        <v>1066000</v>
      </c>
      <c r="M669">
        <v>597000</v>
      </c>
      <c r="N669">
        <v>597000</v>
      </c>
      <c r="O669">
        <v>385000</v>
      </c>
      <c r="P669">
        <v>8000</v>
      </c>
      <c r="Q669">
        <v>0</v>
      </c>
      <c r="R669">
        <v>115000</v>
      </c>
      <c r="S669">
        <v>8000</v>
      </c>
      <c r="T669">
        <v>128000</v>
      </c>
      <c r="U669">
        <v>34000</v>
      </c>
      <c r="V669">
        <v>92000</v>
      </c>
      <c r="W669">
        <v>84000</v>
      </c>
    </row>
    <row r="670" spans="1:23" x14ac:dyDescent="0.2">
      <c r="A670" t="str">
        <f t="shared" si="10"/>
        <v>2019WILLOW CREEK PUBLIC SCHOOLS</v>
      </c>
      <c r="B670" t="s">
        <v>109</v>
      </c>
      <c r="C670">
        <v>2019</v>
      </c>
      <c r="D670" t="s">
        <v>777</v>
      </c>
      <c r="E670" t="s">
        <v>786</v>
      </c>
      <c r="F670">
        <f>VLOOKUP(A670,Final!$A$2:$J$3387,8,FALSE)</f>
        <v>36146</v>
      </c>
      <c r="G670">
        <f>VLOOKUP(A670,Final!$A$2:$J$3387,9,FALSE)</f>
        <v>21961</v>
      </c>
      <c r="H670">
        <f>VLOOKUP(A670,Final!$A$2:$J$3387,10,FALSE)</f>
        <v>58107</v>
      </c>
      <c r="I670">
        <v>58</v>
      </c>
      <c r="J670">
        <v>58</v>
      </c>
      <c r="K670">
        <v>1171000</v>
      </c>
      <c r="L670">
        <v>1132000</v>
      </c>
      <c r="M670">
        <v>622000</v>
      </c>
      <c r="N670">
        <v>622000</v>
      </c>
      <c r="O670">
        <v>426000</v>
      </c>
      <c r="P670">
        <v>8000</v>
      </c>
      <c r="Q670">
        <v>0</v>
      </c>
      <c r="R670">
        <v>111000</v>
      </c>
      <c r="S670">
        <v>14000</v>
      </c>
      <c r="T670">
        <v>164000</v>
      </c>
      <c r="U670">
        <v>34000</v>
      </c>
      <c r="V670">
        <v>95000</v>
      </c>
      <c r="W670">
        <v>84000</v>
      </c>
    </row>
    <row r="671" spans="1:23" x14ac:dyDescent="0.2">
      <c r="A671" t="str">
        <f t="shared" si="10"/>
        <v>2020WILLOW CREEK PUBLIC SCHOOLS</v>
      </c>
      <c r="B671" t="s">
        <v>109</v>
      </c>
      <c r="C671">
        <v>2020</v>
      </c>
      <c r="D671" t="s">
        <v>777</v>
      </c>
      <c r="E671" t="s">
        <v>786</v>
      </c>
      <c r="F671">
        <f>VLOOKUP(A671,Final!$A$2:$J$3387,8,FALSE)</f>
        <v>35881</v>
      </c>
      <c r="G671">
        <f>VLOOKUP(A671,Final!$A$2:$J$3387,9,FALSE)</f>
        <v>21132</v>
      </c>
      <c r="H671">
        <f>VLOOKUP(A671,Final!$A$2:$J$3387,10,FALSE)</f>
        <v>57013</v>
      </c>
      <c r="I671">
        <v>60</v>
      </c>
      <c r="J671">
        <v>60</v>
      </c>
      <c r="K671">
        <v>1142000</v>
      </c>
      <c r="L671">
        <v>1092000</v>
      </c>
      <c r="M671">
        <v>616000</v>
      </c>
      <c r="N671">
        <v>616000</v>
      </c>
      <c r="O671">
        <v>400000</v>
      </c>
      <c r="P671">
        <v>4000</v>
      </c>
      <c r="Q671">
        <v>0</v>
      </c>
      <c r="R671">
        <v>113000</v>
      </c>
      <c r="S671">
        <v>15000</v>
      </c>
      <c r="T671">
        <v>133000</v>
      </c>
      <c r="U671">
        <v>35000</v>
      </c>
      <c r="V671">
        <v>100000</v>
      </c>
      <c r="W671">
        <v>76000</v>
      </c>
    </row>
    <row r="672" spans="1:23" x14ac:dyDescent="0.2">
      <c r="A672" t="str">
        <f t="shared" si="10"/>
        <v>2021WILLOW CREEK PUBLIC SCHOOLS</v>
      </c>
      <c r="B672" t="s">
        <v>109</v>
      </c>
      <c r="C672">
        <v>2021</v>
      </c>
      <c r="D672" t="s">
        <v>777</v>
      </c>
      <c r="E672" t="s">
        <v>786</v>
      </c>
      <c r="F672">
        <f>VLOOKUP(A672,Final!$A$2:$J$3387,8,FALSE)</f>
        <v>37031</v>
      </c>
      <c r="G672">
        <f>VLOOKUP(A672,Final!$A$2:$J$3387,9,FALSE)</f>
        <v>21081</v>
      </c>
      <c r="H672">
        <f>VLOOKUP(A672,Final!$A$2:$J$3387,10,FALSE)</f>
        <v>58112</v>
      </c>
      <c r="I672">
        <v>44</v>
      </c>
      <c r="J672">
        <v>44</v>
      </c>
      <c r="K672">
        <v>1198000</v>
      </c>
      <c r="L672">
        <v>1128000</v>
      </c>
      <c r="M672">
        <v>646000</v>
      </c>
      <c r="N672">
        <v>646000</v>
      </c>
      <c r="O672">
        <v>396000</v>
      </c>
      <c r="P672">
        <v>5000</v>
      </c>
      <c r="Q672">
        <v>0</v>
      </c>
      <c r="R672">
        <v>125000</v>
      </c>
      <c r="S672">
        <v>18000</v>
      </c>
      <c r="T672">
        <v>105000</v>
      </c>
      <c r="U672">
        <v>36000</v>
      </c>
      <c r="V672">
        <v>107000</v>
      </c>
      <c r="W672">
        <v>86000</v>
      </c>
    </row>
    <row r="673" spans="1:23" x14ac:dyDescent="0.2">
      <c r="A673" t="str">
        <f t="shared" si="10"/>
        <v>2022WILLOW CREEK PUBLIC SCHOOLS</v>
      </c>
      <c r="B673" t="s">
        <v>109</v>
      </c>
      <c r="C673">
        <v>2022</v>
      </c>
      <c r="D673" t="s">
        <v>777</v>
      </c>
      <c r="E673" t="s">
        <v>786</v>
      </c>
      <c r="F673">
        <f>VLOOKUP(A673,Final!$A$2:$J$3387,8,FALSE)</f>
        <v>37517</v>
      </c>
      <c r="G673">
        <f>VLOOKUP(A673,Final!$A$2:$J$3387,9,FALSE)</f>
        <v>20599</v>
      </c>
      <c r="H673">
        <f>VLOOKUP(A673,Final!$A$2:$J$3387,10,FALSE)</f>
        <v>58116</v>
      </c>
      <c r="I673">
        <v>54</v>
      </c>
      <c r="J673">
        <v>54</v>
      </c>
      <c r="K673">
        <v>1198000</v>
      </c>
      <c r="L673">
        <v>1120000</v>
      </c>
      <c r="M673">
        <v>649000</v>
      </c>
      <c r="N673">
        <v>649000</v>
      </c>
      <c r="O673">
        <v>388000</v>
      </c>
      <c r="P673">
        <v>4000</v>
      </c>
      <c r="Q673">
        <v>0</v>
      </c>
      <c r="R673">
        <v>138000</v>
      </c>
      <c r="S673">
        <v>8000</v>
      </c>
      <c r="T673">
        <v>95000</v>
      </c>
      <c r="U673">
        <v>41000</v>
      </c>
      <c r="V673">
        <v>102000</v>
      </c>
      <c r="W673">
        <v>83000</v>
      </c>
    </row>
    <row r="674" spans="1:23" x14ac:dyDescent="0.2">
      <c r="A674" t="str">
        <f t="shared" si="10"/>
        <v>2015WOLF POINT PUBLIC SCHOOLS</v>
      </c>
      <c r="B674" t="s">
        <v>269</v>
      </c>
      <c r="C674">
        <v>2015</v>
      </c>
      <c r="D674" t="s">
        <v>777</v>
      </c>
      <c r="E674" t="s">
        <v>786</v>
      </c>
      <c r="F674">
        <f>VLOOKUP(A674,Final!$A$2:$J$3387,8,FALSE)</f>
        <v>362307</v>
      </c>
      <c r="G674">
        <f>VLOOKUP(A674,Final!$A$2:$J$3387,9,FALSE)</f>
        <v>243015</v>
      </c>
      <c r="H674">
        <f>VLOOKUP(A674,Final!$A$2:$J$3387,10,FALSE)</f>
        <v>605322</v>
      </c>
      <c r="I674">
        <v>830</v>
      </c>
      <c r="J674">
        <v>830</v>
      </c>
      <c r="K674">
        <v>10899000</v>
      </c>
      <c r="L674">
        <v>10237000</v>
      </c>
      <c r="M674">
        <v>6031000</v>
      </c>
      <c r="N674">
        <v>6031000</v>
      </c>
      <c r="O674">
        <v>3773000</v>
      </c>
      <c r="P674">
        <v>436000</v>
      </c>
      <c r="Q674">
        <v>662000</v>
      </c>
      <c r="R674">
        <v>381000</v>
      </c>
      <c r="S674">
        <v>540000</v>
      </c>
      <c r="T674">
        <v>934000</v>
      </c>
      <c r="U674">
        <v>217000</v>
      </c>
      <c r="V674">
        <v>603000</v>
      </c>
      <c r="W674">
        <v>433000</v>
      </c>
    </row>
    <row r="675" spans="1:23" x14ac:dyDescent="0.2">
      <c r="A675" t="str">
        <f t="shared" si="10"/>
        <v>2016WOLF POINT PUBLIC SCHOOLS</v>
      </c>
      <c r="B675" t="s">
        <v>269</v>
      </c>
      <c r="C675">
        <v>2016</v>
      </c>
      <c r="D675" t="s">
        <v>777</v>
      </c>
      <c r="E675" t="s">
        <v>786</v>
      </c>
      <c r="F675">
        <f>VLOOKUP(A675,Final!$A$2:$J$3387,8,FALSE)</f>
        <v>355560</v>
      </c>
      <c r="G675">
        <f>VLOOKUP(A675,Final!$A$2:$J$3387,9,FALSE)</f>
        <v>231832</v>
      </c>
      <c r="H675">
        <f>VLOOKUP(A675,Final!$A$2:$J$3387,10,FALSE)</f>
        <v>587392</v>
      </c>
      <c r="I675">
        <v>803</v>
      </c>
      <c r="J675">
        <v>803</v>
      </c>
      <c r="K675">
        <v>10981000</v>
      </c>
      <c r="L675">
        <v>10354000</v>
      </c>
      <c r="M675">
        <v>5931000</v>
      </c>
      <c r="N675">
        <v>5931000</v>
      </c>
      <c r="O675">
        <v>3955000</v>
      </c>
      <c r="P675">
        <v>429000</v>
      </c>
      <c r="Q675">
        <v>505000</v>
      </c>
      <c r="R675">
        <v>388000</v>
      </c>
      <c r="S675">
        <v>628000</v>
      </c>
      <c r="T675">
        <v>1107000</v>
      </c>
      <c r="U675">
        <v>249000</v>
      </c>
      <c r="V675">
        <v>649000</v>
      </c>
      <c r="W675">
        <v>468000</v>
      </c>
    </row>
    <row r="676" spans="1:23" x14ac:dyDescent="0.2">
      <c r="A676" t="str">
        <f t="shared" si="10"/>
        <v>2017WOLF POINT PUBLIC SCHOOLS</v>
      </c>
      <c r="B676" t="s">
        <v>269</v>
      </c>
      <c r="C676">
        <v>2017</v>
      </c>
      <c r="D676" t="s">
        <v>777</v>
      </c>
      <c r="E676" t="s">
        <v>786</v>
      </c>
      <c r="F676">
        <f>VLOOKUP(A676,Final!$A$2:$J$3387,8,FALSE)</f>
        <v>371133</v>
      </c>
      <c r="G676">
        <f>VLOOKUP(A676,Final!$A$2:$J$3387,9,FALSE)</f>
        <v>235593</v>
      </c>
      <c r="H676">
        <f>VLOOKUP(A676,Final!$A$2:$J$3387,10,FALSE)</f>
        <v>606726</v>
      </c>
      <c r="I676">
        <v>801</v>
      </c>
      <c r="J676">
        <v>801</v>
      </c>
      <c r="K676">
        <v>11299000</v>
      </c>
      <c r="L676">
        <v>10783000</v>
      </c>
      <c r="M676">
        <v>5933000</v>
      </c>
      <c r="N676">
        <v>5933000</v>
      </c>
      <c r="O676">
        <v>4362000</v>
      </c>
      <c r="P676">
        <v>544000</v>
      </c>
      <c r="Q676">
        <v>458000</v>
      </c>
      <c r="R676">
        <v>461000</v>
      </c>
      <c r="S676">
        <v>621000</v>
      </c>
      <c r="T676">
        <v>1234000</v>
      </c>
      <c r="U676">
        <v>281000</v>
      </c>
      <c r="V676">
        <v>763000</v>
      </c>
      <c r="W676">
        <v>488000</v>
      </c>
    </row>
    <row r="677" spans="1:23" x14ac:dyDescent="0.2">
      <c r="A677" t="str">
        <f t="shared" si="10"/>
        <v>2018WOLF POINT PUBLIC SCHOOLS</v>
      </c>
      <c r="B677" t="s">
        <v>269</v>
      </c>
      <c r="C677">
        <v>2018</v>
      </c>
      <c r="D677" t="s">
        <v>777</v>
      </c>
      <c r="E677" t="s">
        <v>786</v>
      </c>
      <c r="F677">
        <f>VLOOKUP(A677,Final!$A$2:$J$3387,8,FALSE)</f>
        <v>391744</v>
      </c>
      <c r="G677">
        <f>VLOOKUP(A677,Final!$A$2:$J$3387,9,FALSE)</f>
        <v>243603</v>
      </c>
      <c r="H677">
        <f>VLOOKUP(A677,Final!$A$2:$J$3387,10,FALSE)</f>
        <v>635347</v>
      </c>
      <c r="I677">
        <v>759</v>
      </c>
      <c r="J677">
        <v>759</v>
      </c>
      <c r="K677">
        <v>11358000</v>
      </c>
      <c r="L677">
        <v>10773000</v>
      </c>
      <c r="M677">
        <v>6129000</v>
      </c>
      <c r="N677">
        <v>6129000</v>
      </c>
      <c r="O677">
        <v>3973000</v>
      </c>
      <c r="P677">
        <v>481000</v>
      </c>
      <c r="Q677">
        <v>315000</v>
      </c>
      <c r="R677">
        <v>445000</v>
      </c>
      <c r="S677">
        <v>629000</v>
      </c>
      <c r="T677">
        <v>1147000</v>
      </c>
      <c r="U677">
        <v>234000</v>
      </c>
      <c r="V677">
        <v>722000</v>
      </c>
      <c r="W677">
        <v>671000</v>
      </c>
    </row>
    <row r="678" spans="1:23" x14ac:dyDescent="0.2">
      <c r="A678" t="str">
        <f t="shared" si="10"/>
        <v>2019WOLF POINT PUBLIC SCHOOLS</v>
      </c>
      <c r="B678" t="s">
        <v>269</v>
      </c>
      <c r="C678">
        <v>2019</v>
      </c>
      <c r="D678" t="s">
        <v>777</v>
      </c>
      <c r="E678" t="s">
        <v>786</v>
      </c>
      <c r="F678">
        <f>VLOOKUP(A678,Final!$A$2:$J$3387,8,FALSE)</f>
        <v>400681</v>
      </c>
      <c r="G678">
        <f>VLOOKUP(A678,Final!$A$2:$J$3387,9,FALSE)</f>
        <v>242643</v>
      </c>
      <c r="H678">
        <f>VLOOKUP(A678,Final!$A$2:$J$3387,10,FALSE)</f>
        <v>643324</v>
      </c>
      <c r="I678">
        <v>778</v>
      </c>
      <c r="J678">
        <v>778</v>
      </c>
      <c r="K678">
        <v>11763000</v>
      </c>
      <c r="L678">
        <v>10822000</v>
      </c>
      <c r="M678">
        <v>6205000</v>
      </c>
      <c r="N678">
        <v>6205000</v>
      </c>
      <c r="O678">
        <v>3906000</v>
      </c>
      <c r="P678">
        <v>469000</v>
      </c>
      <c r="Q678">
        <v>359000</v>
      </c>
      <c r="R678">
        <v>468000</v>
      </c>
      <c r="S678">
        <v>671000</v>
      </c>
      <c r="T678">
        <v>1169000</v>
      </c>
      <c r="U678">
        <v>225000</v>
      </c>
      <c r="V678">
        <v>545000</v>
      </c>
      <c r="W678">
        <v>711000</v>
      </c>
    </row>
    <row r="679" spans="1:23" x14ac:dyDescent="0.2">
      <c r="A679" t="str">
        <f t="shared" si="10"/>
        <v>2020WOLF POINT PUBLIC SCHOOLS</v>
      </c>
      <c r="B679" t="s">
        <v>269</v>
      </c>
      <c r="C679">
        <v>2020</v>
      </c>
      <c r="D679" t="s">
        <v>777</v>
      </c>
      <c r="E679" t="s">
        <v>786</v>
      </c>
      <c r="F679">
        <f>VLOOKUP(A679,Final!$A$2:$J$3387,8,FALSE)</f>
        <v>413731</v>
      </c>
      <c r="G679">
        <f>VLOOKUP(A679,Final!$A$2:$J$3387,9,FALSE)</f>
        <v>244596</v>
      </c>
      <c r="H679">
        <f>VLOOKUP(A679,Final!$A$2:$J$3387,10,FALSE)</f>
        <v>658327</v>
      </c>
      <c r="I679">
        <v>801</v>
      </c>
      <c r="J679">
        <v>801</v>
      </c>
      <c r="K679">
        <v>10846000</v>
      </c>
      <c r="L679">
        <v>10541000</v>
      </c>
      <c r="M679">
        <v>6117000</v>
      </c>
      <c r="N679">
        <v>6117000</v>
      </c>
      <c r="O679">
        <v>3761000</v>
      </c>
      <c r="P679">
        <v>546000</v>
      </c>
      <c r="Q679">
        <v>322000</v>
      </c>
      <c r="R679">
        <v>377000</v>
      </c>
      <c r="S679">
        <v>710000</v>
      </c>
      <c r="T679">
        <v>1079000</v>
      </c>
      <c r="U679">
        <v>180000</v>
      </c>
      <c r="V679">
        <v>547000</v>
      </c>
      <c r="W679">
        <v>663000</v>
      </c>
    </row>
    <row r="680" spans="1:23" x14ac:dyDescent="0.2">
      <c r="A680" t="str">
        <f t="shared" si="10"/>
        <v>2021WOLF POINT PUBLIC SCHOOLS</v>
      </c>
      <c r="B680" t="s">
        <v>269</v>
      </c>
      <c r="C680">
        <v>2021</v>
      </c>
      <c r="D680" t="s">
        <v>777</v>
      </c>
      <c r="E680" t="s">
        <v>786</v>
      </c>
      <c r="F680">
        <f>VLOOKUP(A680,Final!$A$2:$J$3387,8,FALSE)</f>
        <v>432743</v>
      </c>
      <c r="G680">
        <f>VLOOKUP(A680,Final!$A$2:$J$3387,9,FALSE)</f>
        <v>246884</v>
      </c>
      <c r="H680">
        <f>VLOOKUP(A680,Final!$A$2:$J$3387,10,FALSE)</f>
        <v>679627</v>
      </c>
      <c r="I680">
        <v>747</v>
      </c>
      <c r="J680">
        <v>747</v>
      </c>
      <c r="K680">
        <v>11853000</v>
      </c>
      <c r="L680">
        <v>11106000</v>
      </c>
      <c r="M680">
        <v>6527000</v>
      </c>
      <c r="N680">
        <v>6527000</v>
      </c>
      <c r="O680">
        <v>4107000</v>
      </c>
      <c r="P680">
        <v>569000</v>
      </c>
      <c r="Q680">
        <v>375000</v>
      </c>
      <c r="R680">
        <v>426000</v>
      </c>
      <c r="S680">
        <v>678000</v>
      </c>
      <c r="T680">
        <v>1224000</v>
      </c>
      <c r="U680">
        <v>158000</v>
      </c>
      <c r="V680">
        <v>677000</v>
      </c>
      <c r="W680">
        <v>472000</v>
      </c>
    </row>
    <row r="681" spans="1:23" x14ac:dyDescent="0.2">
      <c r="A681" t="str">
        <f t="shared" si="10"/>
        <v>2022WOLF POINT PUBLIC SCHOOLS</v>
      </c>
      <c r="B681" t="s">
        <v>269</v>
      </c>
      <c r="C681">
        <v>2022</v>
      </c>
      <c r="D681" t="s">
        <v>777</v>
      </c>
      <c r="E681" t="s">
        <v>786</v>
      </c>
      <c r="F681">
        <f>VLOOKUP(A681,Final!$A$2:$J$3387,8,FALSE)</f>
        <v>435104</v>
      </c>
      <c r="G681">
        <f>VLOOKUP(A681,Final!$A$2:$J$3387,9,FALSE)</f>
        <v>240249</v>
      </c>
      <c r="H681">
        <f>VLOOKUP(A681,Final!$A$2:$J$3387,10,FALSE)</f>
        <v>675353</v>
      </c>
      <c r="I681">
        <v>767</v>
      </c>
      <c r="J681">
        <v>767</v>
      </c>
      <c r="K681">
        <v>13597000</v>
      </c>
      <c r="L681">
        <v>12084000</v>
      </c>
      <c r="M681">
        <v>6692000</v>
      </c>
      <c r="N681">
        <v>6692000</v>
      </c>
      <c r="O681">
        <v>4808000</v>
      </c>
      <c r="P681">
        <v>1107000</v>
      </c>
      <c r="Q681">
        <v>395000</v>
      </c>
      <c r="R681">
        <v>458000</v>
      </c>
      <c r="S681">
        <v>753000</v>
      </c>
      <c r="T681">
        <v>1256000</v>
      </c>
      <c r="U681">
        <v>165000</v>
      </c>
      <c r="V681">
        <v>674000</v>
      </c>
      <c r="W681">
        <v>584000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0524-7750-EC45-B2F4-30D3C4A96268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9735-B1F2-674B-B61F-A2948CA6906E}">
  <sheetPr filterMode="1">
    <tabColor rgb="FFFFFF00"/>
  </sheetPr>
  <dimension ref="A1:D6773"/>
  <sheetViews>
    <sheetView zoomScaleNormal="317" workbookViewId="0">
      <selection activeCell="H405" sqref="H405"/>
    </sheetView>
  </sheetViews>
  <sheetFormatPr baseColWidth="10" defaultRowHeight="16" x14ac:dyDescent="0.2"/>
  <cols>
    <col min="1" max="1" width="6.1640625" bestFit="1" customWidth="1"/>
    <col min="2" max="2" width="15" customWidth="1"/>
    <col min="3" max="3" width="40.1640625" bestFit="1" customWidth="1"/>
    <col min="4" max="4" width="12.1640625" bestFit="1" customWidth="1"/>
    <col min="5" max="5" width="14" bestFit="1" customWidth="1"/>
    <col min="6" max="6" width="13.5" bestFit="1" customWidth="1"/>
    <col min="7" max="7" width="22" bestFit="1" customWidth="1"/>
  </cols>
  <sheetData>
    <row r="1" spans="1:4" x14ac:dyDescent="0.2">
      <c r="A1" s="1" t="s">
        <v>382</v>
      </c>
      <c r="B1" s="1" t="s">
        <v>385</v>
      </c>
      <c r="C1" s="1" t="s">
        <v>386</v>
      </c>
      <c r="D1" s="1" t="s">
        <v>387</v>
      </c>
    </row>
    <row r="2" spans="1:4" x14ac:dyDescent="0.2">
      <c r="A2">
        <v>2015</v>
      </c>
      <c r="B2">
        <v>10071</v>
      </c>
      <c r="C2" t="s">
        <v>363</v>
      </c>
      <c r="D2">
        <v>4996</v>
      </c>
    </row>
    <row r="3" spans="1:4" hidden="1" x14ac:dyDescent="0.2">
      <c r="A3">
        <v>2015</v>
      </c>
      <c r="B3">
        <v>10071</v>
      </c>
      <c r="C3" t="s">
        <v>388</v>
      </c>
      <c r="D3">
        <v>3840</v>
      </c>
    </row>
    <row r="4" spans="1:4" x14ac:dyDescent="0.2">
      <c r="A4">
        <v>2015</v>
      </c>
      <c r="B4">
        <v>10101</v>
      </c>
      <c r="C4" t="s">
        <v>0</v>
      </c>
      <c r="D4">
        <v>290107</v>
      </c>
    </row>
    <row r="5" spans="1:4" hidden="1" x14ac:dyDescent="0.2">
      <c r="A5">
        <v>2015</v>
      </c>
      <c r="B5">
        <v>10101</v>
      </c>
      <c r="C5" t="s">
        <v>388</v>
      </c>
      <c r="D5">
        <v>194686</v>
      </c>
    </row>
    <row r="6" spans="1:4" x14ac:dyDescent="0.2">
      <c r="A6">
        <v>2015</v>
      </c>
      <c r="B6">
        <v>10111</v>
      </c>
      <c r="C6" t="s">
        <v>1</v>
      </c>
      <c r="D6">
        <v>5906</v>
      </c>
    </row>
    <row r="7" spans="1:4" hidden="1" x14ac:dyDescent="0.2">
      <c r="A7">
        <v>2015</v>
      </c>
      <c r="B7">
        <v>10111</v>
      </c>
      <c r="C7" t="s">
        <v>388</v>
      </c>
      <c r="D7">
        <v>4449</v>
      </c>
    </row>
    <row r="8" spans="1:4" x14ac:dyDescent="0.2">
      <c r="A8">
        <v>2015</v>
      </c>
      <c r="B8">
        <v>10121</v>
      </c>
      <c r="C8" t="s">
        <v>2</v>
      </c>
      <c r="D8">
        <v>41357</v>
      </c>
    </row>
    <row r="9" spans="1:4" hidden="1" x14ac:dyDescent="0.2">
      <c r="A9">
        <v>2015</v>
      </c>
      <c r="B9">
        <v>10121</v>
      </c>
      <c r="C9" t="s">
        <v>388</v>
      </c>
      <c r="D9">
        <v>28179</v>
      </c>
    </row>
    <row r="10" spans="1:4" x14ac:dyDescent="0.2">
      <c r="A10">
        <v>2015</v>
      </c>
      <c r="B10">
        <v>10161</v>
      </c>
      <c r="C10" t="s">
        <v>3</v>
      </c>
      <c r="D10">
        <v>5151</v>
      </c>
    </row>
    <row r="11" spans="1:4" hidden="1" x14ac:dyDescent="0.2">
      <c r="A11">
        <v>2015</v>
      </c>
      <c r="B11">
        <v>10161</v>
      </c>
      <c r="C11" t="s">
        <v>388</v>
      </c>
      <c r="D11">
        <v>3944</v>
      </c>
    </row>
    <row r="12" spans="1:4" x14ac:dyDescent="0.2">
      <c r="A12">
        <v>2015</v>
      </c>
      <c r="B12">
        <v>10211</v>
      </c>
      <c r="C12" t="s">
        <v>4</v>
      </c>
      <c r="D12" t="s">
        <v>383</v>
      </c>
    </row>
    <row r="13" spans="1:4" hidden="1" x14ac:dyDescent="0.2">
      <c r="A13">
        <v>2015</v>
      </c>
      <c r="B13">
        <v>10211</v>
      </c>
      <c r="C13" t="s">
        <v>388</v>
      </c>
      <c r="D13" t="s">
        <v>383</v>
      </c>
    </row>
    <row r="14" spans="1:4" x14ac:dyDescent="0.2">
      <c r="A14">
        <v>2015</v>
      </c>
      <c r="B14">
        <v>10241</v>
      </c>
      <c r="C14" t="s">
        <v>5</v>
      </c>
      <c r="D14">
        <v>4259</v>
      </c>
    </row>
    <row r="15" spans="1:4" hidden="1" x14ac:dyDescent="0.2">
      <c r="A15">
        <v>2015</v>
      </c>
      <c r="B15">
        <v>10241</v>
      </c>
      <c r="C15" t="s">
        <v>388</v>
      </c>
      <c r="D15">
        <v>3347</v>
      </c>
    </row>
    <row r="16" spans="1:4" x14ac:dyDescent="0.2">
      <c r="A16">
        <v>2015</v>
      </c>
      <c r="B16">
        <v>10261</v>
      </c>
      <c r="C16" t="s">
        <v>6</v>
      </c>
      <c r="D16">
        <v>5925</v>
      </c>
    </row>
    <row r="17" spans="1:4" hidden="1" x14ac:dyDescent="0.2">
      <c r="A17">
        <v>2015</v>
      </c>
      <c r="B17">
        <v>10261</v>
      </c>
      <c r="C17" t="s">
        <v>388</v>
      </c>
      <c r="D17">
        <v>4462</v>
      </c>
    </row>
    <row r="18" spans="1:4" x14ac:dyDescent="0.2">
      <c r="A18">
        <v>2015</v>
      </c>
      <c r="B18">
        <v>19981</v>
      </c>
      <c r="C18" t="s">
        <v>7</v>
      </c>
      <c r="D18">
        <v>154694</v>
      </c>
    </row>
    <row r="19" spans="1:4" hidden="1" x14ac:dyDescent="0.2">
      <c r="A19">
        <v>2015</v>
      </c>
      <c r="B19">
        <v>19981</v>
      </c>
      <c r="C19" t="s">
        <v>388</v>
      </c>
      <c r="D19">
        <v>104044</v>
      </c>
    </row>
    <row r="20" spans="1:4" x14ac:dyDescent="0.2">
      <c r="A20">
        <v>2015</v>
      </c>
      <c r="B20">
        <v>20011</v>
      </c>
      <c r="C20" t="s">
        <v>8</v>
      </c>
      <c r="D20">
        <v>3873</v>
      </c>
    </row>
    <row r="21" spans="1:4" hidden="1" x14ac:dyDescent="0.2">
      <c r="A21">
        <v>2015</v>
      </c>
      <c r="B21">
        <v>20011</v>
      </c>
      <c r="C21" t="s">
        <v>388</v>
      </c>
      <c r="D21">
        <v>3088</v>
      </c>
    </row>
    <row r="22" spans="1:4" x14ac:dyDescent="0.2">
      <c r="A22">
        <v>2015</v>
      </c>
      <c r="B22">
        <v>20021</v>
      </c>
      <c r="C22" t="s">
        <v>9</v>
      </c>
      <c r="D22">
        <v>71088</v>
      </c>
    </row>
    <row r="23" spans="1:4" hidden="1" x14ac:dyDescent="0.2">
      <c r="A23">
        <v>2015</v>
      </c>
      <c r="B23">
        <v>20021</v>
      </c>
      <c r="C23" t="s">
        <v>388</v>
      </c>
      <c r="D23">
        <v>48081</v>
      </c>
    </row>
    <row r="24" spans="1:4" x14ac:dyDescent="0.2">
      <c r="A24">
        <v>2015</v>
      </c>
      <c r="B24">
        <v>20171</v>
      </c>
      <c r="C24" t="s">
        <v>10</v>
      </c>
      <c r="D24">
        <v>877877</v>
      </c>
    </row>
    <row r="25" spans="1:4" hidden="1" x14ac:dyDescent="0.2">
      <c r="A25">
        <v>2015</v>
      </c>
      <c r="B25">
        <v>20171</v>
      </c>
      <c r="C25" t="s">
        <v>388</v>
      </c>
      <c r="D25">
        <v>588125</v>
      </c>
    </row>
    <row r="26" spans="1:4" x14ac:dyDescent="0.2">
      <c r="A26">
        <v>2015</v>
      </c>
      <c r="B26">
        <v>20271</v>
      </c>
      <c r="C26" t="s">
        <v>11</v>
      </c>
      <c r="D26">
        <v>166801</v>
      </c>
    </row>
    <row r="27" spans="1:4" hidden="1" x14ac:dyDescent="0.2">
      <c r="A27">
        <v>2015</v>
      </c>
      <c r="B27">
        <v>20271</v>
      </c>
      <c r="C27" t="s">
        <v>388</v>
      </c>
      <c r="D27">
        <v>112148</v>
      </c>
    </row>
    <row r="28" spans="1:4" x14ac:dyDescent="0.2">
      <c r="A28">
        <v>2015</v>
      </c>
      <c r="B28">
        <v>20291</v>
      </c>
      <c r="C28" t="s">
        <v>12</v>
      </c>
      <c r="D28">
        <v>65920</v>
      </c>
    </row>
    <row r="29" spans="1:4" hidden="1" x14ac:dyDescent="0.2">
      <c r="A29">
        <v>2015</v>
      </c>
      <c r="B29">
        <v>20291</v>
      </c>
      <c r="C29" t="s">
        <v>388</v>
      </c>
      <c r="D29">
        <v>44621</v>
      </c>
    </row>
    <row r="30" spans="1:4" x14ac:dyDescent="0.2">
      <c r="A30">
        <v>2015</v>
      </c>
      <c r="B30">
        <v>30061</v>
      </c>
      <c r="C30" t="s">
        <v>13</v>
      </c>
      <c r="D30">
        <v>3011</v>
      </c>
    </row>
    <row r="31" spans="1:4" hidden="1" x14ac:dyDescent="0.2">
      <c r="A31">
        <v>2015</v>
      </c>
      <c r="B31">
        <v>30061</v>
      </c>
      <c r="C31" t="s">
        <v>388</v>
      </c>
      <c r="D31">
        <v>2511</v>
      </c>
    </row>
    <row r="32" spans="1:4" x14ac:dyDescent="0.2">
      <c r="A32">
        <v>2015</v>
      </c>
      <c r="B32">
        <v>30101</v>
      </c>
      <c r="C32" t="s">
        <v>14</v>
      </c>
      <c r="D32">
        <v>148126</v>
      </c>
    </row>
    <row r="33" spans="1:4" hidden="1" x14ac:dyDescent="0.2">
      <c r="A33">
        <v>2015</v>
      </c>
      <c r="B33">
        <v>30101</v>
      </c>
      <c r="C33" t="s">
        <v>388</v>
      </c>
      <c r="D33">
        <v>99648</v>
      </c>
    </row>
    <row r="34" spans="1:4" x14ac:dyDescent="0.2">
      <c r="A34">
        <v>2015</v>
      </c>
      <c r="B34">
        <v>30121</v>
      </c>
      <c r="C34" t="s">
        <v>15</v>
      </c>
      <c r="D34">
        <v>287436</v>
      </c>
    </row>
    <row r="35" spans="1:4" hidden="1" x14ac:dyDescent="0.2">
      <c r="A35">
        <v>2015</v>
      </c>
      <c r="B35">
        <v>30121</v>
      </c>
      <c r="C35" t="s">
        <v>388</v>
      </c>
      <c r="D35">
        <v>192899</v>
      </c>
    </row>
    <row r="36" spans="1:4" x14ac:dyDescent="0.2">
      <c r="A36">
        <v>2015</v>
      </c>
      <c r="B36">
        <v>30141</v>
      </c>
      <c r="C36" t="s">
        <v>16</v>
      </c>
      <c r="D36">
        <v>3153</v>
      </c>
    </row>
    <row r="37" spans="1:4" hidden="1" x14ac:dyDescent="0.2">
      <c r="A37">
        <v>2015</v>
      </c>
      <c r="B37">
        <v>30141</v>
      </c>
      <c r="C37" t="s">
        <v>388</v>
      </c>
      <c r="D37">
        <v>2606</v>
      </c>
    </row>
    <row r="38" spans="1:4" x14ac:dyDescent="0.2">
      <c r="A38">
        <v>2015</v>
      </c>
      <c r="B38">
        <v>30171</v>
      </c>
      <c r="C38" t="s">
        <v>17</v>
      </c>
      <c r="D38">
        <v>9353</v>
      </c>
    </row>
    <row r="39" spans="1:4" hidden="1" x14ac:dyDescent="0.2">
      <c r="A39">
        <v>2015</v>
      </c>
      <c r="B39">
        <v>30171</v>
      </c>
      <c r="C39" t="s">
        <v>388</v>
      </c>
      <c r="D39">
        <v>6757</v>
      </c>
    </row>
    <row r="40" spans="1:4" x14ac:dyDescent="0.2">
      <c r="A40">
        <v>2015</v>
      </c>
      <c r="B40">
        <v>30431</v>
      </c>
      <c r="C40" t="s">
        <v>18</v>
      </c>
      <c r="D40">
        <v>37437</v>
      </c>
    </row>
    <row r="41" spans="1:4" hidden="1" x14ac:dyDescent="0.2">
      <c r="A41">
        <v>2015</v>
      </c>
      <c r="B41">
        <v>30431</v>
      </c>
      <c r="C41" t="s">
        <v>388</v>
      </c>
      <c r="D41">
        <v>25555</v>
      </c>
    </row>
    <row r="42" spans="1:4" x14ac:dyDescent="0.2">
      <c r="A42">
        <v>2015</v>
      </c>
      <c r="B42">
        <v>30501</v>
      </c>
      <c r="C42" t="s">
        <v>19</v>
      </c>
      <c r="D42">
        <v>114703</v>
      </c>
    </row>
    <row r="43" spans="1:4" hidden="1" x14ac:dyDescent="0.2">
      <c r="A43">
        <v>2015</v>
      </c>
      <c r="B43">
        <v>30501</v>
      </c>
      <c r="C43" t="s">
        <v>388</v>
      </c>
      <c r="D43">
        <v>77275</v>
      </c>
    </row>
    <row r="44" spans="1:4" x14ac:dyDescent="0.2">
      <c r="A44">
        <v>2015</v>
      </c>
      <c r="B44">
        <v>30671</v>
      </c>
      <c r="C44" t="s">
        <v>20</v>
      </c>
      <c r="D44">
        <v>2308</v>
      </c>
    </row>
    <row r="45" spans="1:4" hidden="1" x14ac:dyDescent="0.2">
      <c r="A45">
        <v>2015</v>
      </c>
      <c r="B45">
        <v>30671</v>
      </c>
      <c r="C45" t="s">
        <v>388</v>
      </c>
      <c r="D45">
        <v>2041</v>
      </c>
    </row>
    <row r="46" spans="1:4" x14ac:dyDescent="0.2">
      <c r="A46">
        <v>2015</v>
      </c>
      <c r="B46">
        <v>39951</v>
      </c>
      <c r="C46" t="s">
        <v>21</v>
      </c>
      <c r="D46">
        <v>69017</v>
      </c>
    </row>
    <row r="47" spans="1:4" hidden="1" x14ac:dyDescent="0.2">
      <c r="A47">
        <v>2015</v>
      </c>
      <c r="B47">
        <v>39951</v>
      </c>
      <c r="C47" t="s">
        <v>388</v>
      </c>
      <c r="D47">
        <v>46694</v>
      </c>
    </row>
    <row r="48" spans="1:4" x14ac:dyDescent="0.2">
      <c r="A48">
        <v>2015</v>
      </c>
      <c r="B48">
        <v>39991</v>
      </c>
      <c r="C48" t="s">
        <v>22</v>
      </c>
      <c r="D48">
        <v>4033</v>
      </c>
    </row>
    <row r="49" spans="1:4" hidden="1" x14ac:dyDescent="0.2">
      <c r="A49">
        <v>2015</v>
      </c>
      <c r="B49">
        <v>39991</v>
      </c>
      <c r="C49" t="s">
        <v>388</v>
      </c>
      <c r="D49">
        <v>3196</v>
      </c>
    </row>
    <row r="50" spans="1:4" x14ac:dyDescent="0.2">
      <c r="A50">
        <v>2015</v>
      </c>
      <c r="B50">
        <v>40011</v>
      </c>
      <c r="C50" t="s">
        <v>23</v>
      </c>
      <c r="D50">
        <v>246300</v>
      </c>
    </row>
    <row r="51" spans="1:4" hidden="1" x14ac:dyDescent="0.2">
      <c r="A51">
        <v>2015</v>
      </c>
      <c r="B51">
        <v>40011</v>
      </c>
      <c r="C51" t="s">
        <v>388</v>
      </c>
      <c r="D51">
        <v>165363</v>
      </c>
    </row>
    <row r="52" spans="1:4" x14ac:dyDescent="0.2">
      <c r="A52">
        <v>2015</v>
      </c>
      <c r="B52">
        <v>50011</v>
      </c>
      <c r="C52" t="s">
        <v>24</v>
      </c>
      <c r="D52">
        <v>213622</v>
      </c>
    </row>
    <row r="53" spans="1:4" hidden="1" x14ac:dyDescent="0.2">
      <c r="A53">
        <v>2015</v>
      </c>
      <c r="B53">
        <v>50011</v>
      </c>
      <c r="C53" t="s">
        <v>388</v>
      </c>
      <c r="D53">
        <v>143489</v>
      </c>
    </row>
    <row r="54" spans="1:4" x14ac:dyDescent="0.2">
      <c r="A54">
        <v>2015</v>
      </c>
      <c r="B54">
        <v>50021</v>
      </c>
      <c r="C54" t="s">
        <v>25</v>
      </c>
      <c r="D54">
        <v>98137</v>
      </c>
    </row>
    <row r="55" spans="1:4" hidden="1" x14ac:dyDescent="0.2">
      <c r="A55">
        <v>2015</v>
      </c>
      <c r="B55">
        <v>50021</v>
      </c>
      <c r="C55" t="s">
        <v>388</v>
      </c>
      <c r="D55">
        <v>66186</v>
      </c>
    </row>
    <row r="56" spans="1:4" x14ac:dyDescent="0.2">
      <c r="A56">
        <v>2015</v>
      </c>
      <c r="B56">
        <v>50071</v>
      </c>
      <c r="C56" t="s">
        <v>26</v>
      </c>
      <c r="D56">
        <v>145155</v>
      </c>
    </row>
    <row r="57" spans="1:4" hidden="1" x14ac:dyDescent="0.2">
      <c r="A57">
        <v>2015</v>
      </c>
      <c r="B57">
        <v>50071</v>
      </c>
      <c r="C57" t="s">
        <v>388</v>
      </c>
      <c r="D57">
        <v>97659</v>
      </c>
    </row>
    <row r="58" spans="1:4" x14ac:dyDescent="0.2">
      <c r="A58">
        <v>2015</v>
      </c>
      <c r="B58">
        <v>50101</v>
      </c>
      <c r="C58" t="s">
        <v>27</v>
      </c>
      <c r="D58">
        <v>12107</v>
      </c>
    </row>
    <row r="59" spans="1:4" hidden="1" x14ac:dyDescent="0.2">
      <c r="A59">
        <v>2015</v>
      </c>
      <c r="B59">
        <v>50101</v>
      </c>
      <c r="C59" t="s">
        <v>388</v>
      </c>
      <c r="D59">
        <v>8600</v>
      </c>
    </row>
    <row r="60" spans="1:4" x14ac:dyDescent="0.2">
      <c r="A60">
        <v>2015</v>
      </c>
      <c r="B60">
        <v>50231</v>
      </c>
      <c r="C60" t="s">
        <v>28</v>
      </c>
      <c r="D60">
        <v>50883</v>
      </c>
    </row>
    <row r="61" spans="1:4" hidden="1" x14ac:dyDescent="0.2">
      <c r="A61">
        <v>2015</v>
      </c>
      <c r="B61">
        <v>50231</v>
      </c>
      <c r="C61" t="s">
        <v>388</v>
      </c>
      <c r="D61">
        <v>34556</v>
      </c>
    </row>
    <row r="62" spans="1:4" x14ac:dyDescent="0.2">
      <c r="A62">
        <v>2015</v>
      </c>
      <c r="B62">
        <v>50301</v>
      </c>
      <c r="C62" t="s">
        <v>29</v>
      </c>
      <c r="D62">
        <v>58203</v>
      </c>
    </row>
    <row r="63" spans="1:4" hidden="1" x14ac:dyDescent="0.2">
      <c r="A63">
        <v>2015</v>
      </c>
      <c r="B63">
        <v>50301</v>
      </c>
      <c r="C63" t="s">
        <v>388</v>
      </c>
      <c r="D63">
        <v>39456</v>
      </c>
    </row>
    <row r="64" spans="1:4" x14ac:dyDescent="0.2">
      <c r="A64">
        <v>2015</v>
      </c>
      <c r="B64">
        <v>50341</v>
      </c>
      <c r="C64" t="s">
        <v>30</v>
      </c>
      <c r="D64">
        <v>40013</v>
      </c>
    </row>
    <row r="65" spans="1:4" hidden="1" x14ac:dyDescent="0.2">
      <c r="A65">
        <v>2015</v>
      </c>
      <c r="B65">
        <v>50341</v>
      </c>
      <c r="C65" t="s">
        <v>388</v>
      </c>
      <c r="D65">
        <v>27280</v>
      </c>
    </row>
    <row r="66" spans="1:4" x14ac:dyDescent="0.2">
      <c r="A66">
        <v>2015</v>
      </c>
      <c r="B66">
        <v>60011</v>
      </c>
      <c r="C66" t="s">
        <v>31</v>
      </c>
      <c r="D66">
        <v>3985</v>
      </c>
    </row>
    <row r="67" spans="1:4" hidden="1" x14ac:dyDescent="0.2">
      <c r="A67">
        <v>2015</v>
      </c>
      <c r="B67">
        <v>60011</v>
      </c>
      <c r="C67" t="s">
        <v>388</v>
      </c>
      <c r="D67">
        <v>3163</v>
      </c>
    </row>
    <row r="68" spans="1:4" x14ac:dyDescent="0.2">
      <c r="A68">
        <v>2015</v>
      </c>
      <c r="B68">
        <v>60151</v>
      </c>
      <c r="C68" t="s">
        <v>32</v>
      </c>
      <c r="D68">
        <v>65204</v>
      </c>
    </row>
    <row r="69" spans="1:4" hidden="1" x14ac:dyDescent="0.2">
      <c r="A69">
        <v>2015</v>
      </c>
      <c r="B69">
        <v>60151</v>
      </c>
      <c r="C69" t="s">
        <v>388</v>
      </c>
      <c r="D69">
        <v>44142</v>
      </c>
    </row>
    <row r="70" spans="1:4" x14ac:dyDescent="0.2">
      <c r="A70">
        <v>2015</v>
      </c>
      <c r="B70">
        <v>60561</v>
      </c>
      <c r="C70" t="s">
        <v>33</v>
      </c>
      <c r="D70">
        <v>2400</v>
      </c>
    </row>
    <row r="71" spans="1:4" hidden="1" x14ac:dyDescent="0.2">
      <c r="A71">
        <v>2015</v>
      </c>
      <c r="B71">
        <v>60561</v>
      </c>
      <c r="C71" t="s">
        <v>388</v>
      </c>
      <c r="D71">
        <v>2102</v>
      </c>
    </row>
    <row r="72" spans="1:4" x14ac:dyDescent="0.2">
      <c r="A72">
        <v>2015</v>
      </c>
      <c r="B72">
        <v>69991</v>
      </c>
      <c r="C72" t="s">
        <v>34</v>
      </c>
      <c r="D72" t="s">
        <v>383</v>
      </c>
    </row>
    <row r="73" spans="1:4" hidden="1" x14ac:dyDescent="0.2">
      <c r="A73">
        <v>2015</v>
      </c>
      <c r="B73">
        <v>69991</v>
      </c>
      <c r="C73" t="s">
        <v>388</v>
      </c>
      <c r="D73" t="s">
        <v>383</v>
      </c>
    </row>
    <row r="74" spans="1:4" x14ac:dyDescent="0.2">
      <c r="A74">
        <v>2015</v>
      </c>
      <c r="B74">
        <v>70011</v>
      </c>
      <c r="C74" t="s">
        <v>35</v>
      </c>
      <c r="D74">
        <v>4286586</v>
      </c>
    </row>
    <row r="75" spans="1:4" hidden="1" x14ac:dyDescent="0.2">
      <c r="A75">
        <v>2015</v>
      </c>
      <c r="B75">
        <v>70011</v>
      </c>
      <c r="C75" t="s">
        <v>388</v>
      </c>
      <c r="D75">
        <v>2869832</v>
      </c>
    </row>
    <row r="76" spans="1:4" x14ac:dyDescent="0.2">
      <c r="A76">
        <v>2015</v>
      </c>
      <c r="B76">
        <v>70031</v>
      </c>
      <c r="C76" t="s">
        <v>36</v>
      </c>
      <c r="D76">
        <v>125052</v>
      </c>
    </row>
    <row r="77" spans="1:4" hidden="1" x14ac:dyDescent="0.2">
      <c r="A77">
        <v>2015</v>
      </c>
      <c r="B77">
        <v>70031</v>
      </c>
      <c r="C77" t="s">
        <v>388</v>
      </c>
      <c r="D77">
        <v>84203</v>
      </c>
    </row>
    <row r="78" spans="1:4" x14ac:dyDescent="0.2">
      <c r="A78">
        <v>2015</v>
      </c>
      <c r="B78">
        <v>70051</v>
      </c>
      <c r="C78" t="s">
        <v>37</v>
      </c>
      <c r="D78">
        <v>113827</v>
      </c>
    </row>
    <row r="79" spans="1:4" hidden="1" x14ac:dyDescent="0.2">
      <c r="A79">
        <v>2015</v>
      </c>
      <c r="B79">
        <v>70051</v>
      </c>
      <c r="C79" t="s">
        <v>388</v>
      </c>
      <c r="D79">
        <v>76689</v>
      </c>
    </row>
    <row r="80" spans="1:4" x14ac:dyDescent="0.2">
      <c r="A80">
        <v>2015</v>
      </c>
      <c r="B80">
        <v>70291</v>
      </c>
      <c r="C80" t="s">
        <v>38</v>
      </c>
      <c r="D80">
        <v>131726</v>
      </c>
    </row>
    <row r="81" spans="1:4" hidden="1" x14ac:dyDescent="0.2">
      <c r="A81">
        <v>2015</v>
      </c>
      <c r="B81">
        <v>70291</v>
      </c>
      <c r="C81" t="s">
        <v>388</v>
      </c>
      <c r="D81">
        <v>88670</v>
      </c>
    </row>
    <row r="82" spans="1:4" x14ac:dyDescent="0.2">
      <c r="A82">
        <v>2015</v>
      </c>
      <c r="B82">
        <v>70551</v>
      </c>
      <c r="C82" t="s">
        <v>39</v>
      </c>
      <c r="D82">
        <v>121846</v>
      </c>
    </row>
    <row r="83" spans="1:4" hidden="1" x14ac:dyDescent="0.2">
      <c r="A83">
        <v>2015</v>
      </c>
      <c r="B83">
        <v>70551</v>
      </c>
      <c r="C83" t="s">
        <v>388</v>
      </c>
      <c r="D83">
        <v>82057</v>
      </c>
    </row>
    <row r="84" spans="1:4" x14ac:dyDescent="0.2">
      <c r="A84">
        <v>2015</v>
      </c>
      <c r="B84">
        <v>70741</v>
      </c>
      <c r="C84" t="s">
        <v>40</v>
      </c>
      <c r="D84">
        <v>48827</v>
      </c>
    </row>
    <row r="85" spans="1:4" hidden="1" x14ac:dyDescent="0.2">
      <c r="A85">
        <v>2015</v>
      </c>
      <c r="B85">
        <v>70741</v>
      </c>
      <c r="C85" t="s">
        <v>388</v>
      </c>
      <c r="D85">
        <v>33180</v>
      </c>
    </row>
    <row r="86" spans="1:4" x14ac:dyDescent="0.2">
      <c r="A86">
        <v>2015</v>
      </c>
      <c r="B86">
        <v>70851</v>
      </c>
      <c r="C86" t="s">
        <v>41</v>
      </c>
      <c r="D86">
        <v>37917</v>
      </c>
    </row>
    <row r="87" spans="1:4" hidden="1" x14ac:dyDescent="0.2">
      <c r="A87">
        <v>2015</v>
      </c>
      <c r="B87">
        <v>70851</v>
      </c>
      <c r="C87" t="s">
        <v>388</v>
      </c>
      <c r="D87">
        <v>25877</v>
      </c>
    </row>
    <row r="88" spans="1:4" x14ac:dyDescent="0.2">
      <c r="A88">
        <v>2015</v>
      </c>
      <c r="B88">
        <v>79951</v>
      </c>
      <c r="C88" t="s">
        <v>42</v>
      </c>
      <c r="D88">
        <v>33229</v>
      </c>
    </row>
    <row r="89" spans="1:4" hidden="1" x14ac:dyDescent="0.2">
      <c r="A89">
        <v>2015</v>
      </c>
      <c r="B89">
        <v>79951</v>
      </c>
      <c r="C89" t="s">
        <v>388</v>
      </c>
      <c r="D89">
        <v>22739</v>
      </c>
    </row>
    <row r="90" spans="1:4" x14ac:dyDescent="0.2">
      <c r="A90">
        <v>2015</v>
      </c>
      <c r="B90">
        <v>79991</v>
      </c>
      <c r="C90" t="s">
        <v>43</v>
      </c>
      <c r="D90">
        <v>3365</v>
      </c>
    </row>
    <row r="91" spans="1:4" hidden="1" x14ac:dyDescent="0.2">
      <c r="A91">
        <v>2015</v>
      </c>
      <c r="B91">
        <v>79991</v>
      </c>
      <c r="C91" t="s">
        <v>388</v>
      </c>
      <c r="D91">
        <v>2748</v>
      </c>
    </row>
    <row r="92" spans="1:4" x14ac:dyDescent="0.2">
      <c r="A92">
        <v>2015</v>
      </c>
      <c r="B92">
        <v>80011</v>
      </c>
      <c r="C92" t="s">
        <v>44</v>
      </c>
      <c r="D92">
        <v>124951</v>
      </c>
    </row>
    <row r="93" spans="1:4" hidden="1" x14ac:dyDescent="0.2">
      <c r="A93">
        <v>2015</v>
      </c>
      <c r="B93">
        <v>80011</v>
      </c>
      <c r="C93" t="s">
        <v>388</v>
      </c>
      <c r="D93">
        <v>84135</v>
      </c>
    </row>
    <row r="94" spans="1:4" x14ac:dyDescent="0.2">
      <c r="A94">
        <v>2015</v>
      </c>
      <c r="B94">
        <v>80111</v>
      </c>
      <c r="C94" t="s">
        <v>45</v>
      </c>
      <c r="D94">
        <v>71898</v>
      </c>
    </row>
    <row r="95" spans="1:4" hidden="1" x14ac:dyDescent="0.2">
      <c r="A95">
        <v>2015</v>
      </c>
      <c r="B95">
        <v>80111</v>
      </c>
      <c r="C95" t="s">
        <v>388</v>
      </c>
      <c r="D95">
        <v>48623</v>
      </c>
    </row>
    <row r="96" spans="1:4" x14ac:dyDescent="0.2">
      <c r="A96">
        <v>2015</v>
      </c>
      <c r="B96">
        <v>80281</v>
      </c>
      <c r="C96" t="s">
        <v>46</v>
      </c>
      <c r="D96">
        <v>54528</v>
      </c>
    </row>
    <row r="97" spans="1:4" hidden="1" x14ac:dyDescent="0.2">
      <c r="A97">
        <v>2015</v>
      </c>
      <c r="B97">
        <v>80281</v>
      </c>
      <c r="C97" t="s">
        <v>388</v>
      </c>
      <c r="D97">
        <v>36996</v>
      </c>
    </row>
    <row r="98" spans="1:4" x14ac:dyDescent="0.2">
      <c r="A98">
        <v>2015</v>
      </c>
      <c r="B98">
        <v>80441</v>
      </c>
      <c r="C98" t="s">
        <v>47</v>
      </c>
      <c r="D98">
        <v>55370</v>
      </c>
    </row>
    <row r="99" spans="1:4" hidden="1" x14ac:dyDescent="0.2">
      <c r="A99">
        <v>2015</v>
      </c>
      <c r="B99">
        <v>80441</v>
      </c>
      <c r="C99" t="s">
        <v>388</v>
      </c>
      <c r="D99">
        <v>37559</v>
      </c>
    </row>
    <row r="100" spans="1:4" x14ac:dyDescent="0.2">
      <c r="A100">
        <v>2015</v>
      </c>
      <c r="B100">
        <v>80561</v>
      </c>
      <c r="C100" t="s">
        <v>48</v>
      </c>
      <c r="D100">
        <v>3548</v>
      </c>
    </row>
    <row r="101" spans="1:4" hidden="1" x14ac:dyDescent="0.2">
      <c r="A101">
        <v>2015</v>
      </c>
      <c r="B101">
        <v>80561</v>
      </c>
      <c r="C101" t="s">
        <v>388</v>
      </c>
      <c r="D101">
        <v>2871</v>
      </c>
    </row>
    <row r="102" spans="1:4" x14ac:dyDescent="0.2">
      <c r="A102">
        <v>2015</v>
      </c>
      <c r="B102">
        <v>80591</v>
      </c>
      <c r="C102" t="s">
        <v>49</v>
      </c>
      <c r="D102">
        <v>5485</v>
      </c>
    </row>
    <row r="103" spans="1:4" hidden="1" x14ac:dyDescent="0.2">
      <c r="A103">
        <v>2015</v>
      </c>
      <c r="B103">
        <v>80591</v>
      </c>
      <c r="C103" t="s">
        <v>388</v>
      </c>
      <c r="D103">
        <v>4167</v>
      </c>
    </row>
    <row r="104" spans="1:4" x14ac:dyDescent="0.2">
      <c r="A104">
        <v>2015</v>
      </c>
      <c r="B104">
        <v>80991</v>
      </c>
      <c r="C104" t="s">
        <v>50</v>
      </c>
      <c r="D104">
        <v>3247</v>
      </c>
    </row>
    <row r="105" spans="1:4" hidden="1" x14ac:dyDescent="0.2">
      <c r="A105">
        <v>2015</v>
      </c>
      <c r="B105">
        <v>80991</v>
      </c>
      <c r="C105" t="s">
        <v>388</v>
      </c>
      <c r="D105">
        <v>2669</v>
      </c>
    </row>
    <row r="106" spans="1:4" x14ac:dyDescent="0.2">
      <c r="A106">
        <v>2015</v>
      </c>
      <c r="B106">
        <v>90011</v>
      </c>
      <c r="C106" t="s">
        <v>51</v>
      </c>
      <c r="D106">
        <v>598236</v>
      </c>
    </row>
    <row r="107" spans="1:4" hidden="1" x14ac:dyDescent="0.2">
      <c r="A107">
        <v>2015</v>
      </c>
      <c r="B107">
        <v>90011</v>
      </c>
      <c r="C107" t="s">
        <v>388</v>
      </c>
      <c r="D107">
        <v>400941</v>
      </c>
    </row>
    <row r="108" spans="1:4" x14ac:dyDescent="0.2">
      <c r="A108">
        <v>2015</v>
      </c>
      <c r="B108">
        <v>90031</v>
      </c>
      <c r="C108" t="s">
        <v>52</v>
      </c>
      <c r="D108">
        <v>8351</v>
      </c>
    </row>
    <row r="109" spans="1:4" hidden="1" x14ac:dyDescent="0.2">
      <c r="A109">
        <v>2015</v>
      </c>
      <c r="B109">
        <v>90031</v>
      </c>
      <c r="C109" t="s">
        <v>388</v>
      </c>
      <c r="D109">
        <v>6086</v>
      </c>
    </row>
    <row r="110" spans="1:4" x14ac:dyDescent="0.2">
      <c r="A110">
        <v>2015</v>
      </c>
      <c r="B110">
        <v>90131</v>
      </c>
      <c r="C110" t="s">
        <v>53</v>
      </c>
      <c r="D110">
        <v>3167</v>
      </c>
    </row>
    <row r="111" spans="1:4" hidden="1" x14ac:dyDescent="0.2">
      <c r="A111">
        <v>2015</v>
      </c>
      <c r="B111">
        <v>90131</v>
      </c>
      <c r="C111" t="s">
        <v>388</v>
      </c>
      <c r="D111">
        <v>2616</v>
      </c>
    </row>
    <row r="112" spans="1:4" x14ac:dyDescent="0.2">
      <c r="A112">
        <v>2015</v>
      </c>
      <c r="B112">
        <v>90161</v>
      </c>
      <c r="C112" t="s">
        <v>8</v>
      </c>
      <c r="D112">
        <v>2057</v>
      </c>
    </row>
    <row r="113" spans="1:4" hidden="1" x14ac:dyDescent="0.2">
      <c r="A113">
        <v>2015</v>
      </c>
      <c r="B113">
        <v>90161</v>
      </c>
      <c r="C113" t="s">
        <v>388</v>
      </c>
      <c r="D113">
        <v>1873</v>
      </c>
    </row>
    <row r="114" spans="1:4" x14ac:dyDescent="0.2">
      <c r="A114">
        <v>2015</v>
      </c>
      <c r="B114">
        <v>90631</v>
      </c>
      <c r="C114" t="s">
        <v>54</v>
      </c>
      <c r="D114">
        <v>19208</v>
      </c>
    </row>
    <row r="115" spans="1:4" hidden="1" x14ac:dyDescent="0.2">
      <c r="A115">
        <v>2015</v>
      </c>
      <c r="B115">
        <v>90631</v>
      </c>
      <c r="C115" t="s">
        <v>388</v>
      </c>
      <c r="D115">
        <v>13353</v>
      </c>
    </row>
    <row r="116" spans="1:4" x14ac:dyDescent="0.2">
      <c r="A116">
        <v>2015</v>
      </c>
      <c r="B116">
        <v>90831</v>
      </c>
      <c r="C116" t="s">
        <v>55</v>
      </c>
      <c r="D116">
        <v>2185</v>
      </c>
    </row>
    <row r="117" spans="1:4" hidden="1" x14ac:dyDescent="0.2">
      <c r="A117">
        <v>2015</v>
      </c>
      <c r="B117">
        <v>90831</v>
      </c>
      <c r="C117" t="s">
        <v>388</v>
      </c>
      <c r="D117">
        <v>1959</v>
      </c>
    </row>
    <row r="118" spans="1:4" x14ac:dyDescent="0.2">
      <c r="A118">
        <v>2015</v>
      </c>
      <c r="B118">
        <v>90861</v>
      </c>
      <c r="C118" t="s">
        <v>56</v>
      </c>
      <c r="D118">
        <v>1645</v>
      </c>
    </row>
    <row r="119" spans="1:4" hidden="1" x14ac:dyDescent="0.2">
      <c r="A119">
        <v>2015</v>
      </c>
      <c r="B119">
        <v>90861</v>
      </c>
      <c r="C119" t="s">
        <v>388</v>
      </c>
      <c r="D119">
        <v>1597</v>
      </c>
    </row>
    <row r="120" spans="1:4" x14ac:dyDescent="0.2">
      <c r="A120">
        <v>2015</v>
      </c>
      <c r="B120">
        <v>99971</v>
      </c>
      <c r="C120" t="s">
        <v>57</v>
      </c>
      <c r="D120">
        <v>136561</v>
      </c>
    </row>
    <row r="121" spans="1:4" hidden="1" x14ac:dyDescent="0.2">
      <c r="A121">
        <v>2015</v>
      </c>
      <c r="B121">
        <v>99971</v>
      </c>
      <c r="C121" t="s">
        <v>388</v>
      </c>
      <c r="D121">
        <v>91907</v>
      </c>
    </row>
    <row r="122" spans="1:4" x14ac:dyDescent="0.2">
      <c r="A122">
        <v>2015</v>
      </c>
      <c r="B122">
        <v>99981</v>
      </c>
      <c r="C122" t="s">
        <v>58</v>
      </c>
      <c r="D122">
        <v>15528</v>
      </c>
    </row>
    <row r="123" spans="1:4" hidden="1" x14ac:dyDescent="0.2">
      <c r="A123">
        <v>2015</v>
      </c>
      <c r="B123">
        <v>99981</v>
      </c>
      <c r="C123" t="s">
        <v>388</v>
      </c>
      <c r="D123">
        <v>10890</v>
      </c>
    </row>
    <row r="124" spans="1:4" x14ac:dyDescent="0.2">
      <c r="A124">
        <v>2015</v>
      </c>
      <c r="B124">
        <v>100011</v>
      </c>
      <c r="C124" t="s">
        <v>59</v>
      </c>
      <c r="D124">
        <v>115759</v>
      </c>
    </row>
    <row r="125" spans="1:4" hidden="1" x14ac:dyDescent="0.2">
      <c r="A125">
        <v>2015</v>
      </c>
      <c r="B125">
        <v>100011</v>
      </c>
      <c r="C125" t="s">
        <v>388</v>
      </c>
      <c r="D125">
        <v>77982</v>
      </c>
    </row>
    <row r="126" spans="1:4" x14ac:dyDescent="0.2">
      <c r="A126">
        <v>2015</v>
      </c>
      <c r="B126">
        <v>110011</v>
      </c>
      <c r="C126" t="s">
        <v>60</v>
      </c>
      <c r="D126">
        <v>490085</v>
      </c>
    </row>
    <row r="127" spans="1:4" hidden="1" x14ac:dyDescent="0.2">
      <c r="A127">
        <v>2015</v>
      </c>
      <c r="B127">
        <v>110011</v>
      </c>
      <c r="C127" t="s">
        <v>388</v>
      </c>
      <c r="D127">
        <v>328547</v>
      </c>
    </row>
    <row r="128" spans="1:4" x14ac:dyDescent="0.2">
      <c r="A128">
        <v>2015</v>
      </c>
      <c r="B128">
        <v>110031</v>
      </c>
      <c r="C128" t="s">
        <v>61</v>
      </c>
      <c r="D128">
        <v>7793</v>
      </c>
    </row>
    <row r="129" spans="1:4" hidden="1" x14ac:dyDescent="0.2">
      <c r="A129">
        <v>2015</v>
      </c>
      <c r="B129">
        <v>110031</v>
      </c>
      <c r="C129" t="s">
        <v>388</v>
      </c>
      <c r="D129">
        <v>5712</v>
      </c>
    </row>
    <row r="130" spans="1:4" x14ac:dyDescent="0.2">
      <c r="A130">
        <v>2015</v>
      </c>
      <c r="B130">
        <v>110301</v>
      </c>
      <c r="C130" t="s">
        <v>62</v>
      </c>
      <c r="D130">
        <v>2571</v>
      </c>
    </row>
    <row r="131" spans="1:4" hidden="1" x14ac:dyDescent="0.2">
      <c r="A131">
        <v>2015</v>
      </c>
      <c r="B131">
        <v>110301</v>
      </c>
      <c r="C131" t="s">
        <v>388</v>
      </c>
      <c r="D131">
        <v>2217</v>
      </c>
    </row>
    <row r="132" spans="1:4" x14ac:dyDescent="0.2">
      <c r="A132">
        <v>2015</v>
      </c>
      <c r="B132">
        <v>110361</v>
      </c>
      <c r="C132" t="s">
        <v>63</v>
      </c>
      <c r="D132">
        <v>5608</v>
      </c>
    </row>
    <row r="133" spans="1:4" hidden="1" x14ac:dyDescent="0.2">
      <c r="A133">
        <v>2015</v>
      </c>
      <c r="B133">
        <v>110361</v>
      </c>
      <c r="C133" t="s">
        <v>388</v>
      </c>
      <c r="D133">
        <v>4250</v>
      </c>
    </row>
    <row r="134" spans="1:4" x14ac:dyDescent="0.2">
      <c r="A134">
        <v>2015</v>
      </c>
      <c r="B134">
        <v>110781</v>
      </c>
      <c r="C134" t="s">
        <v>64</v>
      </c>
      <c r="D134">
        <v>44932</v>
      </c>
    </row>
    <row r="135" spans="1:4" hidden="1" x14ac:dyDescent="0.2">
      <c r="A135">
        <v>2015</v>
      </c>
      <c r="B135">
        <v>110781</v>
      </c>
      <c r="C135" t="s">
        <v>388</v>
      </c>
      <c r="D135">
        <v>30572</v>
      </c>
    </row>
    <row r="136" spans="1:4" x14ac:dyDescent="0.2">
      <c r="A136">
        <v>2015</v>
      </c>
      <c r="B136">
        <v>119951</v>
      </c>
      <c r="C136" t="s">
        <v>65</v>
      </c>
      <c r="D136">
        <v>31819</v>
      </c>
    </row>
    <row r="137" spans="1:4" hidden="1" x14ac:dyDescent="0.2">
      <c r="A137">
        <v>2015</v>
      </c>
      <c r="B137">
        <v>119951</v>
      </c>
      <c r="C137" t="s">
        <v>388</v>
      </c>
      <c r="D137">
        <v>21795</v>
      </c>
    </row>
    <row r="138" spans="1:4" x14ac:dyDescent="0.2">
      <c r="A138">
        <v>2015</v>
      </c>
      <c r="B138">
        <v>119971</v>
      </c>
      <c r="C138" t="s">
        <v>66</v>
      </c>
      <c r="D138">
        <v>116404</v>
      </c>
    </row>
    <row r="139" spans="1:4" hidden="1" x14ac:dyDescent="0.2">
      <c r="A139">
        <v>2015</v>
      </c>
      <c r="B139">
        <v>119971</v>
      </c>
      <c r="C139" t="s">
        <v>388</v>
      </c>
      <c r="D139">
        <v>78414</v>
      </c>
    </row>
    <row r="140" spans="1:4" x14ac:dyDescent="0.2">
      <c r="A140">
        <v>2015</v>
      </c>
      <c r="B140">
        <v>119991</v>
      </c>
      <c r="C140" t="s">
        <v>67</v>
      </c>
      <c r="D140">
        <v>4500</v>
      </c>
    </row>
    <row r="141" spans="1:4" hidden="1" x14ac:dyDescent="0.2">
      <c r="A141">
        <v>2015</v>
      </c>
      <c r="B141">
        <v>119991</v>
      </c>
      <c r="C141" t="s">
        <v>388</v>
      </c>
      <c r="D141">
        <v>3508</v>
      </c>
    </row>
    <row r="142" spans="1:4" x14ac:dyDescent="0.2">
      <c r="A142">
        <v>2015</v>
      </c>
      <c r="B142">
        <v>120101</v>
      </c>
      <c r="C142" t="s">
        <v>68</v>
      </c>
      <c r="D142">
        <v>447604</v>
      </c>
    </row>
    <row r="143" spans="1:4" hidden="1" x14ac:dyDescent="0.2">
      <c r="A143">
        <v>2015</v>
      </c>
      <c r="B143">
        <v>120101</v>
      </c>
      <c r="C143" t="s">
        <v>388</v>
      </c>
      <c r="D143">
        <v>300111</v>
      </c>
    </row>
    <row r="144" spans="1:4" x14ac:dyDescent="0.2">
      <c r="A144">
        <v>2015</v>
      </c>
      <c r="B144">
        <v>130121</v>
      </c>
      <c r="C144" t="s">
        <v>69</v>
      </c>
      <c r="D144">
        <v>281525</v>
      </c>
    </row>
    <row r="145" spans="1:4" hidden="1" x14ac:dyDescent="0.2">
      <c r="A145">
        <v>2015</v>
      </c>
      <c r="B145">
        <v>130121</v>
      </c>
      <c r="C145" t="s">
        <v>388</v>
      </c>
      <c r="D145">
        <v>188942</v>
      </c>
    </row>
    <row r="146" spans="1:4" x14ac:dyDescent="0.2">
      <c r="A146">
        <v>2015</v>
      </c>
      <c r="B146">
        <v>130551</v>
      </c>
      <c r="C146" t="s">
        <v>70</v>
      </c>
      <c r="D146">
        <v>72697</v>
      </c>
    </row>
    <row r="147" spans="1:4" hidden="1" x14ac:dyDescent="0.2">
      <c r="A147">
        <v>2015</v>
      </c>
      <c r="B147">
        <v>130551</v>
      </c>
      <c r="C147" t="s">
        <v>388</v>
      </c>
      <c r="D147">
        <v>49158</v>
      </c>
    </row>
    <row r="148" spans="1:4" x14ac:dyDescent="0.2">
      <c r="A148">
        <v>2015</v>
      </c>
      <c r="B148">
        <v>140011</v>
      </c>
      <c r="C148" t="s">
        <v>71</v>
      </c>
      <c r="D148">
        <v>485769</v>
      </c>
    </row>
    <row r="149" spans="1:4" hidden="1" x14ac:dyDescent="0.2">
      <c r="A149">
        <v>2015</v>
      </c>
      <c r="B149">
        <v>140011</v>
      </c>
      <c r="C149" t="s">
        <v>388</v>
      </c>
      <c r="D149">
        <v>325658</v>
      </c>
    </row>
    <row r="150" spans="1:4" x14ac:dyDescent="0.2">
      <c r="A150">
        <v>2015</v>
      </c>
      <c r="B150">
        <v>140151</v>
      </c>
      <c r="C150" t="s">
        <v>72</v>
      </c>
      <c r="D150">
        <v>2945</v>
      </c>
    </row>
    <row r="151" spans="1:4" hidden="1" x14ac:dyDescent="0.2">
      <c r="A151">
        <v>2015</v>
      </c>
      <c r="B151">
        <v>140151</v>
      </c>
      <c r="C151" t="s">
        <v>388</v>
      </c>
      <c r="D151">
        <v>2467</v>
      </c>
    </row>
    <row r="152" spans="1:4" x14ac:dyDescent="0.2">
      <c r="A152">
        <v>2015</v>
      </c>
      <c r="B152">
        <v>140271</v>
      </c>
      <c r="C152" t="s">
        <v>73</v>
      </c>
      <c r="D152">
        <v>39383</v>
      </c>
    </row>
    <row r="153" spans="1:4" hidden="1" x14ac:dyDescent="0.2">
      <c r="A153">
        <v>2015</v>
      </c>
      <c r="B153">
        <v>140271</v>
      </c>
      <c r="C153" t="s">
        <v>388</v>
      </c>
      <c r="D153">
        <v>26858</v>
      </c>
    </row>
    <row r="154" spans="1:4" x14ac:dyDescent="0.2">
      <c r="A154">
        <v>2015</v>
      </c>
      <c r="B154">
        <v>140401</v>
      </c>
      <c r="C154" t="s">
        <v>74</v>
      </c>
      <c r="D154">
        <v>2696</v>
      </c>
    </row>
    <row r="155" spans="1:4" hidden="1" x14ac:dyDescent="0.2">
      <c r="A155">
        <v>2015</v>
      </c>
      <c r="B155">
        <v>140401</v>
      </c>
      <c r="C155" t="s">
        <v>388</v>
      </c>
      <c r="D155">
        <v>2301</v>
      </c>
    </row>
    <row r="156" spans="1:4" x14ac:dyDescent="0.2">
      <c r="A156">
        <v>2015</v>
      </c>
      <c r="B156">
        <v>140441</v>
      </c>
      <c r="C156" t="s">
        <v>75</v>
      </c>
      <c r="D156">
        <v>60646</v>
      </c>
    </row>
    <row r="157" spans="1:4" hidden="1" x14ac:dyDescent="0.2">
      <c r="A157">
        <v>2015</v>
      </c>
      <c r="B157">
        <v>140441</v>
      </c>
      <c r="C157" t="s">
        <v>388</v>
      </c>
      <c r="D157">
        <v>41091</v>
      </c>
    </row>
    <row r="158" spans="1:4" x14ac:dyDescent="0.2">
      <c r="A158">
        <v>2015</v>
      </c>
      <c r="B158">
        <v>140741</v>
      </c>
      <c r="C158" t="s">
        <v>76</v>
      </c>
      <c r="D158">
        <v>26531</v>
      </c>
    </row>
    <row r="159" spans="1:4" hidden="1" x14ac:dyDescent="0.2">
      <c r="A159">
        <v>2015</v>
      </c>
      <c r="B159">
        <v>140741</v>
      </c>
      <c r="C159" t="s">
        <v>388</v>
      </c>
      <c r="D159">
        <v>18255</v>
      </c>
    </row>
    <row r="160" spans="1:4" x14ac:dyDescent="0.2">
      <c r="A160">
        <v>2015</v>
      </c>
      <c r="B160">
        <v>140841</v>
      </c>
      <c r="C160" t="s">
        <v>77</v>
      </c>
      <c r="D160">
        <v>46250</v>
      </c>
    </row>
    <row r="161" spans="1:4" hidden="1" x14ac:dyDescent="0.2">
      <c r="A161">
        <v>2015</v>
      </c>
      <c r="B161">
        <v>140841</v>
      </c>
      <c r="C161" t="s">
        <v>388</v>
      </c>
      <c r="D161">
        <v>31455</v>
      </c>
    </row>
    <row r="162" spans="1:4" x14ac:dyDescent="0.2">
      <c r="A162">
        <v>2015</v>
      </c>
      <c r="B162">
        <v>141041</v>
      </c>
      <c r="C162" t="s">
        <v>78</v>
      </c>
      <c r="D162">
        <v>2984</v>
      </c>
    </row>
    <row r="163" spans="1:4" hidden="1" x14ac:dyDescent="0.2">
      <c r="A163">
        <v>2015</v>
      </c>
      <c r="B163">
        <v>141041</v>
      </c>
      <c r="C163" t="s">
        <v>388</v>
      </c>
      <c r="D163">
        <v>2493</v>
      </c>
    </row>
    <row r="164" spans="1:4" x14ac:dyDescent="0.2">
      <c r="A164">
        <v>2015</v>
      </c>
      <c r="B164">
        <v>141151</v>
      </c>
      <c r="C164" t="s">
        <v>79</v>
      </c>
      <c r="D164">
        <v>52032</v>
      </c>
    </row>
    <row r="165" spans="1:4" hidden="1" x14ac:dyDescent="0.2">
      <c r="A165">
        <v>2015</v>
      </c>
      <c r="B165">
        <v>141151</v>
      </c>
      <c r="C165" t="s">
        <v>388</v>
      </c>
      <c r="D165">
        <v>35325</v>
      </c>
    </row>
    <row r="166" spans="1:4" x14ac:dyDescent="0.2">
      <c r="A166">
        <v>2015</v>
      </c>
      <c r="B166">
        <v>142221</v>
      </c>
      <c r="C166" t="s">
        <v>80</v>
      </c>
      <c r="D166">
        <v>3187</v>
      </c>
    </row>
    <row r="167" spans="1:4" hidden="1" x14ac:dyDescent="0.2">
      <c r="A167">
        <v>2015</v>
      </c>
      <c r="B167">
        <v>142221</v>
      </c>
      <c r="C167" t="s">
        <v>388</v>
      </c>
      <c r="D167">
        <v>2629</v>
      </c>
    </row>
    <row r="168" spans="1:4" x14ac:dyDescent="0.2">
      <c r="A168">
        <v>2015</v>
      </c>
      <c r="B168">
        <v>149951</v>
      </c>
      <c r="C168" t="s">
        <v>81</v>
      </c>
      <c r="D168">
        <v>60128</v>
      </c>
    </row>
    <row r="169" spans="1:4" hidden="1" x14ac:dyDescent="0.2">
      <c r="A169">
        <v>2015</v>
      </c>
      <c r="B169">
        <v>149951</v>
      </c>
      <c r="C169" t="s">
        <v>388</v>
      </c>
      <c r="D169">
        <v>40744</v>
      </c>
    </row>
    <row r="170" spans="1:4" x14ac:dyDescent="0.2">
      <c r="A170">
        <v>2015</v>
      </c>
      <c r="B170">
        <v>149991</v>
      </c>
      <c r="C170" t="s">
        <v>82</v>
      </c>
      <c r="D170">
        <v>3966</v>
      </c>
    </row>
    <row r="171" spans="1:4" hidden="1" x14ac:dyDescent="0.2">
      <c r="A171">
        <v>2015</v>
      </c>
      <c r="B171">
        <v>149991</v>
      </c>
      <c r="C171" t="s">
        <v>388</v>
      </c>
      <c r="D171">
        <v>3151</v>
      </c>
    </row>
    <row r="172" spans="1:4" x14ac:dyDescent="0.2">
      <c r="A172">
        <v>2015</v>
      </c>
      <c r="B172">
        <v>150011</v>
      </c>
      <c r="C172" t="s">
        <v>83</v>
      </c>
      <c r="D172">
        <v>199352</v>
      </c>
    </row>
    <row r="173" spans="1:4" hidden="1" x14ac:dyDescent="0.2">
      <c r="A173">
        <v>2015</v>
      </c>
      <c r="B173">
        <v>150011</v>
      </c>
      <c r="C173" t="s">
        <v>388</v>
      </c>
      <c r="D173">
        <v>133937</v>
      </c>
    </row>
    <row r="174" spans="1:4" x14ac:dyDescent="0.2">
      <c r="A174">
        <v>2015</v>
      </c>
      <c r="B174">
        <v>150021</v>
      </c>
      <c r="C174" t="s">
        <v>84</v>
      </c>
      <c r="D174">
        <v>40332</v>
      </c>
    </row>
    <row r="175" spans="1:4" hidden="1" x14ac:dyDescent="0.2">
      <c r="A175">
        <v>2015</v>
      </c>
      <c r="B175">
        <v>150021</v>
      </c>
      <c r="C175" t="s">
        <v>388</v>
      </c>
      <c r="D175">
        <v>27493</v>
      </c>
    </row>
    <row r="176" spans="1:4" x14ac:dyDescent="0.2">
      <c r="A176">
        <v>2015</v>
      </c>
      <c r="B176">
        <v>150031</v>
      </c>
      <c r="C176" t="s">
        <v>85</v>
      </c>
      <c r="D176">
        <v>60296</v>
      </c>
    </row>
    <row r="177" spans="1:4" hidden="1" x14ac:dyDescent="0.2">
      <c r="A177">
        <v>2015</v>
      </c>
      <c r="B177">
        <v>150031</v>
      </c>
      <c r="C177" t="s">
        <v>388</v>
      </c>
      <c r="D177">
        <v>40857</v>
      </c>
    </row>
    <row r="178" spans="1:4" x14ac:dyDescent="0.2">
      <c r="A178">
        <v>2015</v>
      </c>
      <c r="B178">
        <v>150041</v>
      </c>
      <c r="C178" t="s">
        <v>86</v>
      </c>
      <c r="D178">
        <v>53524</v>
      </c>
    </row>
    <row r="179" spans="1:4" hidden="1" x14ac:dyDescent="0.2">
      <c r="A179">
        <v>2015</v>
      </c>
      <c r="B179">
        <v>150041</v>
      </c>
      <c r="C179" t="s">
        <v>388</v>
      </c>
      <c r="D179">
        <v>36324</v>
      </c>
    </row>
    <row r="180" spans="1:4" x14ac:dyDescent="0.2">
      <c r="A180">
        <v>2015</v>
      </c>
      <c r="B180">
        <v>150051</v>
      </c>
      <c r="C180" t="s">
        <v>87</v>
      </c>
      <c r="D180">
        <v>2148282</v>
      </c>
    </row>
    <row r="181" spans="1:4" hidden="1" x14ac:dyDescent="0.2">
      <c r="A181">
        <v>2015</v>
      </c>
      <c r="B181">
        <v>150051</v>
      </c>
      <c r="C181" t="s">
        <v>388</v>
      </c>
      <c r="D181">
        <v>1438503</v>
      </c>
    </row>
    <row r="182" spans="1:4" x14ac:dyDescent="0.2">
      <c r="A182">
        <v>2015</v>
      </c>
      <c r="B182">
        <v>150061</v>
      </c>
      <c r="C182" t="s">
        <v>88</v>
      </c>
      <c r="D182">
        <v>904383</v>
      </c>
    </row>
    <row r="183" spans="1:4" hidden="1" x14ac:dyDescent="0.2">
      <c r="A183">
        <v>2015</v>
      </c>
      <c r="B183">
        <v>150061</v>
      </c>
      <c r="C183" t="s">
        <v>388</v>
      </c>
      <c r="D183">
        <v>605868</v>
      </c>
    </row>
    <row r="184" spans="1:4" x14ac:dyDescent="0.2">
      <c r="A184">
        <v>2015</v>
      </c>
      <c r="B184">
        <v>150081</v>
      </c>
      <c r="C184" t="s">
        <v>89</v>
      </c>
      <c r="D184">
        <v>20633</v>
      </c>
    </row>
    <row r="185" spans="1:4" hidden="1" x14ac:dyDescent="0.2">
      <c r="A185">
        <v>2015</v>
      </c>
      <c r="B185">
        <v>150081</v>
      </c>
      <c r="C185" t="s">
        <v>388</v>
      </c>
      <c r="D185">
        <v>14307</v>
      </c>
    </row>
    <row r="186" spans="1:4" x14ac:dyDescent="0.2">
      <c r="A186">
        <v>2015</v>
      </c>
      <c r="B186">
        <v>150091</v>
      </c>
      <c r="C186" t="s">
        <v>90</v>
      </c>
      <c r="D186">
        <v>32635</v>
      </c>
    </row>
    <row r="187" spans="1:4" hidden="1" x14ac:dyDescent="0.2">
      <c r="A187">
        <v>2015</v>
      </c>
      <c r="B187">
        <v>150091</v>
      </c>
      <c r="C187" t="s">
        <v>388</v>
      </c>
      <c r="D187">
        <v>22341</v>
      </c>
    </row>
    <row r="188" spans="1:4" x14ac:dyDescent="0.2">
      <c r="A188">
        <v>2015</v>
      </c>
      <c r="B188">
        <v>150101</v>
      </c>
      <c r="C188" t="s">
        <v>91</v>
      </c>
      <c r="D188">
        <v>94372</v>
      </c>
    </row>
    <row r="189" spans="1:4" hidden="1" x14ac:dyDescent="0.2">
      <c r="A189">
        <v>2015</v>
      </c>
      <c r="B189">
        <v>150101</v>
      </c>
      <c r="C189" t="s">
        <v>388</v>
      </c>
      <c r="D189">
        <v>63666</v>
      </c>
    </row>
    <row r="190" spans="1:4" x14ac:dyDescent="0.2">
      <c r="A190">
        <v>2015</v>
      </c>
      <c r="B190">
        <v>150151</v>
      </c>
      <c r="C190" t="s">
        <v>92</v>
      </c>
      <c r="D190">
        <v>81197</v>
      </c>
    </row>
    <row r="191" spans="1:4" hidden="1" x14ac:dyDescent="0.2">
      <c r="A191">
        <v>2015</v>
      </c>
      <c r="B191">
        <v>150151</v>
      </c>
      <c r="C191" t="s">
        <v>388</v>
      </c>
      <c r="D191">
        <v>54847</v>
      </c>
    </row>
    <row r="192" spans="1:4" x14ac:dyDescent="0.2">
      <c r="A192">
        <v>2015</v>
      </c>
      <c r="B192">
        <v>150201</v>
      </c>
      <c r="C192" t="s">
        <v>93</v>
      </c>
      <c r="D192">
        <v>58928</v>
      </c>
    </row>
    <row r="193" spans="1:4" hidden="1" x14ac:dyDescent="0.2">
      <c r="A193">
        <v>2015</v>
      </c>
      <c r="B193">
        <v>150201</v>
      </c>
      <c r="C193" t="s">
        <v>388</v>
      </c>
      <c r="D193">
        <v>39941</v>
      </c>
    </row>
    <row r="194" spans="1:4" x14ac:dyDescent="0.2">
      <c r="A194">
        <v>2015</v>
      </c>
      <c r="B194">
        <v>150271</v>
      </c>
      <c r="C194" t="s">
        <v>94</v>
      </c>
      <c r="D194">
        <v>3010</v>
      </c>
    </row>
    <row r="195" spans="1:4" hidden="1" x14ac:dyDescent="0.2">
      <c r="A195">
        <v>2015</v>
      </c>
      <c r="B195">
        <v>150271</v>
      </c>
      <c r="C195" t="s">
        <v>388</v>
      </c>
      <c r="D195">
        <v>2511</v>
      </c>
    </row>
    <row r="196" spans="1:4" x14ac:dyDescent="0.2">
      <c r="A196">
        <v>2015</v>
      </c>
      <c r="B196">
        <v>150291</v>
      </c>
      <c r="C196" t="s">
        <v>95</v>
      </c>
      <c r="D196">
        <v>205323</v>
      </c>
    </row>
    <row r="197" spans="1:4" hidden="1" x14ac:dyDescent="0.2">
      <c r="A197">
        <v>2015</v>
      </c>
      <c r="B197">
        <v>150291</v>
      </c>
      <c r="C197" t="s">
        <v>388</v>
      </c>
      <c r="D197">
        <v>137934</v>
      </c>
    </row>
    <row r="198" spans="1:4" x14ac:dyDescent="0.2">
      <c r="A198">
        <v>2015</v>
      </c>
      <c r="B198">
        <v>150381</v>
      </c>
      <c r="C198" t="s">
        <v>96</v>
      </c>
      <c r="D198">
        <v>334242</v>
      </c>
    </row>
    <row r="199" spans="1:4" hidden="1" x14ac:dyDescent="0.2">
      <c r="A199">
        <v>2015</v>
      </c>
      <c r="B199">
        <v>150381</v>
      </c>
      <c r="C199" t="s">
        <v>388</v>
      </c>
      <c r="D199">
        <v>224229</v>
      </c>
    </row>
    <row r="200" spans="1:4" x14ac:dyDescent="0.2">
      <c r="A200">
        <v>2015</v>
      </c>
      <c r="B200">
        <v>150441</v>
      </c>
      <c r="C200" t="s">
        <v>97</v>
      </c>
      <c r="D200">
        <v>732944</v>
      </c>
    </row>
    <row r="201" spans="1:4" hidden="1" x14ac:dyDescent="0.2">
      <c r="A201">
        <v>2015</v>
      </c>
      <c r="B201">
        <v>150441</v>
      </c>
      <c r="C201" t="s">
        <v>388</v>
      </c>
      <c r="D201">
        <v>491111</v>
      </c>
    </row>
    <row r="202" spans="1:4" x14ac:dyDescent="0.2">
      <c r="A202">
        <v>2015</v>
      </c>
      <c r="B202">
        <v>150501</v>
      </c>
      <c r="C202" t="s">
        <v>98</v>
      </c>
      <c r="D202">
        <v>323066</v>
      </c>
    </row>
    <row r="203" spans="1:4" hidden="1" x14ac:dyDescent="0.2">
      <c r="A203">
        <v>2015</v>
      </c>
      <c r="B203">
        <v>150501</v>
      </c>
      <c r="C203" t="s">
        <v>388</v>
      </c>
      <c r="D203">
        <v>216748</v>
      </c>
    </row>
    <row r="204" spans="1:4" x14ac:dyDescent="0.2">
      <c r="A204">
        <v>2015</v>
      </c>
      <c r="B204">
        <v>150541</v>
      </c>
      <c r="C204" t="s">
        <v>99</v>
      </c>
      <c r="D204">
        <v>49305</v>
      </c>
    </row>
    <row r="205" spans="1:4" hidden="1" x14ac:dyDescent="0.2">
      <c r="A205">
        <v>2015</v>
      </c>
      <c r="B205">
        <v>150541</v>
      </c>
      <c r="C205" t="s">
        <v>388</v>
      </c>
      <c r="D205">
        <v>33500</v>
      </c>
    </row>
    <row r="206" spans="1:4" x14ac:dyDescent="0.2">
      <c r="A206">
        <v>2015</v>
      </c>
      <c r="B206">
        <v>150581</v>
      </c>
      <c r="C206" t="s">
        <v>100</v>
      </c>
      <c r="D206">
        <v>39590</v>
      </c>
    </row>
    <row r="207" spans="1:4" hidden="1" x14ac:dyDescent="0.2">
      <c r="A207">
        <v>2015</v>
      </c>
      <c r="B207">
        <v>150581</v>
      </c>
      <c r="C207" t="s">
        <v>388</v>
      </c>
      <c r="D207">
        <v>26997</v>
      </c>
    </row>
    <row r="208" spans="1:4" x14ac:dyDescent="0.2">
      <c r="A208">
        <v>2015</v>
      </c>
      <c r="B208">
        <v>150891</v>
      </c>
      <c r="C208" t="s">
        <v>101</v>
      </c>
      <c r="D208">
        <v>81062</v>
      </c>
    </row>
    <row r="209" spans="1:4" hidden="1" x14ac:dyDescent="0.2">
      <c r="A209">
        <v>2015</v>
      </c>
      <c r="B209">
        <v>150891</v>
      </c>
      <c r="C209" t="s">
        <v>388</v>
      </c>
      <c r="D209">
        <v>54757</v>
      </c>
    </row>
    <row r="210" spans="1:4" x14ac:dyDescent="0.2">
      <c r="A210">
        <v>2015</v>
      </c>
      <c r="B210">
        <v>159941</v>
      </c>
      <c r="C210" t="s">
        <v>102</v>
      </c>
      <c r="D210">
        <v>7163</v>
      </c>
    </row>
    <row r="211" spans="1:4" hidden="1" x14ac:dyDescent="0.2">
      <c r="A211">
        <v>2015</v>
      </c>
      <c r="B211">
        <v>159941</v>
      </c>
      <c r="C211" t="s">
        <v>388</v>
      </c>
      <c r="D211">
        <v>5291</v>
      </c>
    </row>
    <row r="212" spans="1:4" x14ac:dyDescent="0.2">
      <c r="A212">
        <v>2015</v>
      </c>
      <c r="B212">
        <v>159951</v>
      </c>
      <c r="C212" t="s">
        <v>103</v>
      </c>
      <c r="D212">
        <v>40802</v>
      </c>
    </row>
    <row r="213" spans="1:4" hidden="1" x14ac:dyDescent="0.2">
      <c r="A213">
        <v>2015</v>
      </c>
      <c r="B213">
        <v>159951</v>
      </c>
      <c r="C213" t="s">
        <v>388</v>
      </c>
      <c r="D213">
        <v>27808</v>
      </c>
    </row>
    <row r="214" spans="1:4" x14ac:dyDescent="0.2">
      <c r="A214">
        <v>2015</v>
      </c>
      <c r="B214">
        <v>159961</v>
      </c>
      <c r="C214" t="s">
        <v>104</v>
      </c>
      <c r="D214" t="s">
        <v>383</v>
      </c>
    </row>
    <row r="215" spans="1:4" hidden="1" x14ac:dyDescent="0.2">
      <c r="A215">
        <v>2015</v>
      </c>
      <c r="B215">
        <v>159961</v>
      </c>
      <c r="C215" t="s">
        <v>388</v>
      </c>
      <c r="D215" t="s">
        <v>383</v>
      </c>
    </row>
    <row r="216" spans="1:4" x14ac:dyDescent="0.2">
      <c r="A216">
        <v>2015</v>
      </c>
      <c r="B216">
        <v>159971</v>
      </c>
      <c r="C216" t="s">
        <v>105</v>
      </c>
      <c r="D216">
        <v>461017</v>
      </c>
    </row>
    <row r="217" spans="1:4" hidden="1" x14ac:dyDescent="0.2">
      <c r="A217">
        <v>2015</v>
      </c>
      <c r="B217">
        <v>159971</v>
      </c>
      <c r="C217" t="s">
        <v>388</v>
      </c>
      <c r="D217">
        <v>309089</v>
      </c>
    </row>
    <row r="218" spans="1:4" x14ac:dyDescent="0.2">
      <c r="A218">
        <v>2015</v>
      </c>
      <c r="B218">
        <v>159991</v>
      </c>
      <c r="C218" t="s">
        <v>106</v>
      </c>
      <c r="D218">
        <v>3058</v>
      </c>
    </row>
    <row r="219" spans="1:4" hidden="1" x14ac:dyDescent="0.2">
      <c r="A219">
        <v>2015</v>
      </c>
      <c r="B219">
        <v>159991</v>
      </c>
      <c r="C219" t="s">
        <v>388</v>
      </c>
      <c r="D219">
        <v>2543</v>
      </c>
    </row>
    <row r="220" spans="1:4" x14ac:dyDescent="0.2">
      <c r="A220">
        <v>2015</v>
      </c>
      <c r="B220">
        <v>160031</v>
      </c>
      <c r="C220" t="s">
        <v>107</v>
      </c>
      <c r="D220">
        <v>240409</v>
      </c>
    </row>
    <row r="221" spans="1:4" hidden="1" x14ac:dyDescent="0.2">
      <c r="A221">
        <v>2015</v>
      </c>
      <c r="B221">
        <v>160031</v>
      </c>
      <c r="C221" t="s">
        <v>388</v>
      </c>
      <c r="D221">
        <v>161420</v>
      </c>
    </row>
    <row r="222" spans="1:4" x14ac:dyDescent="0.2">
      <c r="A222">
        <v>2015</v>
      </c>
      <c r="B222">
        <v>160071</v>
      </c>
      <c r="C222" t="s">
        <v>108</v>
      </c>
      <c r="D222">
        <v>2695321</v>
      </c>
    </row>
    <row r="223" spans="1:4" hidden="1" x14ac:dyDescent="0.2">
      <c r="A223">
        <v>2015</v>
      </c>
      <c r="B223">
        <v>160071</v>
      </c>
      <c r="C223" t="s">
        <v>388</v>
      </c>
      <c r="D223">
        <v>1804678</v>
      </c>
    </row>
    <row r="224" spans="1:4" x14ac:dyDescent="0.2">
      <c r="A224">
        <v>2015</v>
      </c>
      <c r="B224">
        <v>160151</v>
      </c>
      <c r="C224" t="s">
        <v>109</v>
      </c>
      <c r="D224">
        <v>38266</v>
      </c>
    </row>
    <row r="225" spans="1:4" hidden="1" x14ac:dyDescent="0.2">
      <c r="A225">
        <v>2015</v>
      </c>
      <c r="B225">
        <v>160151</v>
      </c>
      <c r="C225" t="s">
        <v>388</v>
      </c>
      <c r="D225">
        <v>26110</v>
      </c>
    </row>
    <row r="226" spans="1:4" x14ac:dyDescent="0.2">
      <c r="A226">
        <v>2015</v>
      </c>
      <c r="B226">
        <v>160201</v>
      </c>
      <c r="C226" t="s">
        <v>110</v>
      </c>
      <c r="D226">
        <v>6577</v>
      </c>
    </row>
    <row r="227" spans="1:4" hidden="1" x14ac:dyDescent="0.2">
      <c r="A227">
        <v>2015</v>
      </c>
      <c r="B227">
        <v>160201</v>
      </c>
      <c r="C227" t="s">
        <v>388</v>
      </c>
      <c r="D227">
        <v>4898</v>
      </c>
    </row>
    <row r="228" spans="1:4" x14ac:dyDescent="0.2">
      <c r="A228">
        <v>2015</v>
      </c>
      <c r="B228">
        <v>160221</v>
      </c>
      <c r="C228" t="s">
        <v>111</v>
      </c>
      <c r="D228">
        <v>6969</v>
      </c>
    </row>
    <row r="229" spans="1:4" hidden="1" x14ac:dyDescent="0.2">
      <c r="A229">
        <v>2015</v>
      </c>
      <c r="B229">
        <v>160221</v>
      </c>
      <c r="C229" t="s">
        <v>388</v>
      </c>
      <c r="D229">
        <v>5161</v>
      </c>
    </row>
    <row r="230" spans="1:4" x14ac:dyDescent="0.2">
      <c r="A230">
        <v>2015</v>
      </c>
      <c r="B230">
        <v>160241</v>
      </c>
      <c r="C230" t="s">
        <v>112</v>
      </c>
      <c r="D230">
        <v>196532</v>
      </c>
    </row>
    <row r="231" spans="1:4" hidden="1" x14ac:dyDescent="0.2">
      <c r="A231">
        <v>2015</v>
      </c>
      <c r="B231">
        <v>160241</v>
      </c>
      <c r="C231" t="s">
        <v>388</v>
      </c>
      <c r="D231">
        <v>132050</v>
      </c>
    </row>
    <row r="232" spans="1:4" x14ac:dyDescent="0.2">
      <c r="A232">
        <v>2015</v>
      </c>
      <c r="B232">
        <v>160251</v>
      </c>
      <c r="C232" t="s">
        <v>113</v>
      </c>
      <c r="D232">
        <v>4253</v>
      </c>
    </row>
    <row r="233" spans="1:4" hidden="1" x14ac:dyDescent="0.2">
      <c r="A233">
        <v>2015</v>
      </c>
      <c r="B233">
        <v>160251</v>
      </c>
      <c r="C233" t="s">
        <v>388</v>
      </c>
      <c r="D233">
        <v>3343</v>
      </c>
    </row>
    <row r="234" spans="1:4" x14ac:dyDescent="0.2">
      <c r="A234">
        <v>2015</v>
      </c>
      <c r="B234">
        <v>160271</v>
      </c>
      <c r="C234" t="s">
        <v>114</v>
      </c>
      <c r="D234">
        <v>130133</v>
      </c>
    </row>
    <row r="235" spans="1:4" hidden="1" x14ac:dyDescent="0.2">
      <c r="A235">
        <v>2015</v>
      </c>
      <c r="B235">
        <v>160271</v>
      </c>
      <c r="C235" t="s">
        <v>388</v>
      </c>
      <c r="D235">
        <v>87604</v>
      </c>
    </row>
    <row r="236" spans="1:4" x14ac:dyDescent="0.2">
      <c r="A236">
        <v>2015</v>
      </c>
      <c r="B236">
        <v>160351</v>
      </c>
      <c r="C236" t="s">
        <v>115</v>
      </c>
      <c r="D236">
        <v>61906</v>
      </c>
    </row>
    <row r="237" spans="1:4" hidden="1" x14ac:dyDescent="0.2">
      <c r="A237">
        <v>2015</v>
      </c>
      <c r="B237">
        <v>160351</v>
      </c>
      <c r="C237" t="s">
        <v>388</v>
      </c>
      <c r="D237">
        <v>41934</v>
      </c>
    </row>
    <row r="238" spans="1:4" x14ac:dyDescent="0.2">
      <c r="A238">
        <v>2015</v>
      </c>
      <c r="B238">
        <v>160411</v>
      </c>
      <c r="C238" t="s">
        <v>116</v>
      </c>
      <c r="D238">
        <v>84285</v>
      </c>
    </row>
    <row r="239" spans="1:4" hidden="1" x14ac:dyDescent="0.2">
      <c r="A239">
        <v>2015</v>
      </c>
      <c r="B239">
        <v>160411</v>
      </c>
      <c r="C239" t="s">
        <v>388</v>
      </c>
      <c r="D239">
        <v>56914</v>
      </c>
    </row>
    <row r="240" spans="1:4" x14ac:dyDescent="0.2">
      <c r="A240">
        <v>2015</v>
      </c>
      <c r="B240">
        <v>160431</v>
      </c>
      <c r="C240" t="s">
        <v>117</v>
      </c>
      <c r="D240">
        <v>30016</v>
      </c>
    </row>
    <row r="241" spans="1:4" hidden="1" x14ac:dyDescent="0.2">
      <c r="A241">
        <v>2015</v>
      </c>
      <c r="B241">
        <v>160431</v>
      </c>
      <c r="C241" t="s">
        <v>388</v>
      </c>
      <c r="D241">
        <v>20588</v>
      </c>
    </row>
    <row r="242" spans="1:4" x14ac:dyDescent="0.2">
      <c r="A242">
        <v>2015</v>
      </c>
      <c r="B242">
        <v>160441</v>
      </c>
      <c r="C242" t="s">
        <v>118</v>
      </c>
      <c r="D242">
        <v>1200684</v>
      </c>
    </row>
    <row r="243" spans="1:4" hidden="1" x14ac:dyDescent="0.2">
      <c r="A243">
        <v>2015</v>
      </c>
      <c r="B243">
        <v>160441</v>
      </c>
      <c r="C243" t="s">
        <v>388</v>
      </c>
      <c r="D243">
        <v>804205</v>
      </c>
    </row>
    <row r="244" spans="1:4" x14ac:dyDescent="0.2">
      <c r="A244">
        <v>2015</v>
      </c>
      <c r="B244">
        <v>160471</v>
      </c>
      <c r="C244" t="s">
        <v>119</v>
      </c>
      <c r="D244">
        <v>6314</v>
      </c>
    </row>
    <row r="245" spans="1:4" hidden="1" x14ac:dyDescent="0.2">
      <c r="A245">
        <v>2015</v>
      </c>
      <c r="B245">
        <v>160471</v>
      </c>
      <c r="C245" t="s">
        <v>388</v>
      </c>
      <c r="D245">
        <v>4722</v>
      </c>
    </row>
    <row r="246" spans="1:4" x14ac:dyDescent="0.2">
      <c r="A246">
        <v>2015</v>
      </c>
      <c r="B246">
        <v>160691</v>
      </c>
      <c r="C246" t="s">
        <v>120</v>
      </c>
      <c r="D246">
        <v>104628</v>
      </c>
    </row>
    <row r="247" spans="1:4" hidden="1" x14ac:dyDescent="0.2">
      <c r="A247">
        <v>2015</v>
      </c>
      <c r="B247">
        <v>160691</v>
      </c>
      <c r="C247" t="s">
        <v>388</v>
      </c>
      <c r="D247">
        <v>70531</v>
      </c>
    </row>
    <row r="248" spans="1:4" x14ac:dyDescent="0.2">
      <c r="A248">
        <v>2015</v>
      </c>
      <c r="B248">
        <v>160721</v>
      </c>
      <c r="C248" t="s">
        <v>121</v>
      </c>
      <c r="D248">
        <v>121414</v>
      </c>
    </row>
    <row r="249" spans="1:4" hidden="1" x14ac:dyDescent="0.2">
      <c r="A249">
        <v>2015</v>
      </c>
      <c r="B249">
        <v>160721</v>
      </c>
      <c r="C249" t="s">
        <v>388</v>
      </c>
      <c r="D249">
        <v>81768</v>
      </c>
    </row>
    <row r="250" spans="1:4" x14ac:dyDescent="0.2">
      <c r="A250">
        <v>2015</v>
      </c>
      <c r="B250">
        <v>160751</v>
      </c>
      <c r="C250" t="s">
        <v>122</v>
      </c>
      <c r="D250">
        <v>46889</v>
      </c>
    </row>
    <row r="251" spans="1:4" hidden="1" x14ac:dyDescent="0.2">
      <c r="A251">
        <v>2015</v>
      </c>
      <c r="B251">
        <v>160751</v>
      </c>
      <c r="C251" t="s">
        <v>388</v>
      </c>
      <c r="D251">
        <v>31882</v>
      </c>
    </row>
    <row r="252" spans="1:4" x14ac:dyDescent="0.2">
      <c r="A252">
        <v>2015</v>
      </c>
      <c r="B252">
        <v>169951</v>
      </c>
      <c r="C252" t="s">
        <v>123</v>
      </c>
      <c r="D252">
        <v>33366</v>
      </c>
    </row>
    <row r="253" spans="1:4" hidden="1" x14ac:dyDescent="0.2">
      <c r="A253">
        <v>2015</v>
      </c>
      <c r="B253">
        <v>169951</v>
      </c>
      <c r="C253" t="s">
        <v>388</v>
      </c>
      <c r="D253">
        <v>22830</v>
      </c>
    </row>
    <row r="254" spans="1:4" x14ac:dyDescent="0.2">
      <c r="A254">
        <v>2015</v>
      </c>
      <c r="B254">
        <v>169991</v>
      </c>
      <c r="C254" t="s">
        <v>124</v>
      </c>
      <c r="D254">
        <v>5536</v>
      </c>
    </row>
    <row r="255" spans="1:4" hidden="1" x14ac:dyDescent="0.2">
      <c r="A255">
        <v>2015</v>
      </c>
      <c r="B255">
        <v>169991</v>
      </c>
      <c r="C255" t="s">
        <v>388</v>
      </c>
      <c r="D255">
        <v>4202</v>
      </c>
    </row>
    <row r="256" spans="1:4" x14ac:dyDescent="0.2">
      <c r="A256">
        <v>2015</v>
      </c>
      <c r="B256">
        <v>170191</v>
      </c>
      <c r="C256" t="s">
        <v>125</v>
      </c>
      <c r="D256">
        <v>2606</v>
      </c>
    </row>
    <row r="257" spans="1:4" hidden="1" x14ac:dyDescent="0.2">
      <c r="A257">
        <v>2015</v>
      </c>
      <c r="B257">
        <v>170191</v>
      </c>
      <c r="C257" t="s">
        <v>388</v>
      </c>
      <c r="D257">
        <v>2240</v>
      </c>
    </row>
    <row r="258" spans="1:4" x14ac:dyDescent="0.2">
      <c r="A258">
        <v>2015</v>
      </c>
      <c r="B258">
        <v>170231</v>
      </c>
      <c r="C258" t="s">
        <v>126</v>
      </c>
      <c r="D258">
        <v>2400</v>
      </c>
    </row>
    <row r="259" spans="1:4" hidden="1" x14ac:dyDescent="0.2">
      <c r="A259">
        <v>2015</v>
      </c>
      <c r="B259">
        <v>170231</v>
      </c>
      <c r="C259" t="s">
        <v>388</v>
      </c>
      <c r="D259">
        <v>2102</v>
      </c>
    </row>
    <row r="260" spans="1:4" x14ac:dyDescent="0.2">
      <c r="A260">
        <v>2015</v>
      </c>
      <c r="B260">
        <v>170271</v>
      </c>
      <c r="C260" t="s">
        <v>127</v>
      </c>
      <c r="D260">
        <v>2228</v>
      </c>
    </row>
    <row r="261" spans="1:4" hidden="1" x14ac:dyDescent="0.2">
      <c r="A261">
        <v>2015</v>
      </c>
      <c r="B261">
        <v>170271</v>
      </c>
      <c r="C261" t="s">
        <v>388</v>
      </c>
      <c r="D261">
        <v>1987</v>
      </c>
    </row>
    <row r="262" spans="1:4" x14ac:dyDescent="0.2">
      <c r="A262">
        <v>2015</v>
      </c>
      <c r="B262">
        <v>170421</v>
      </c>
      <c r="C262" t="s">
        <v>128</v>
      </c>
      <c r="D262">
        <v>1800</v>
      </c>
    </row>
    <row r="263" spans="1:4" hidden="1" x14ac:dyDescent="0.2">
      <c r="A263">
        <v>2015</v>
      </c>
      <c r="B263">
        <v>170421</v>
      </c>
      <c r="C263" t="s">
        <v>388</v>
      </c>
      <c r="D263">
        <v>1701</v>
      </c>
    </row>
    <row r="264" spans="1:4" x14ac:dyDescent="0.2">
      <c r="A264">
        <v>2015</v>
      </c>
      <c r="B264">
        <v>170521</v>
      </c>
      <c r="C264" t="s">
        <v>129</v>
      </c>
      <c r="D264">
        <v>1885</v>
      </c>
    </row>
    <row r="265" spans="1:4" hidden="1" x14ac:dyDescent="0.2">
      <c r="A265">
        <v>2015</v>
      </c>
      <c r="B265">
        <v>170521</v>
      </c>
      <c r="C265" t="s">
        <v>388</v>
      </c>
      <c r="D265">
        <v>1758</v>
      </c>
    </row>
    <row r="266" spans="1:4" x14ac:dyDescent="0.2">
      <c r="A266">
        <v>2015</v>
      </c>
      <c r="B266">
        <v>179981</v>
      </c>
      <c r="C266" t="s">
        <v>130</v>
      </c>
      <c r="D266">
        <v>69530</v>
      </c>
    </row>
    <row r="267" spans="1:4" hidden="1" x14ac:dyDescent="0.2">
      <c r="A267">
        <v>2015</v>
      </c>
      <c r="B267">
        <v>179981</v>
      </c>
      <c r="C267" t="s">
        <v>388</v>
      </c>
      <c r="D267">
        <v>47038</v>
      </c>
    </row>
    <row r="268" spans="1:4" x14ac:dyDescent="0.2">
      <c r="A268">
        <v>2015</v>
      </c>
      <c r="B268">
        <v>179991</v>
      </c>
      <c r="C268" t="s">
        <v>131</v>
      </c>
      <c r="D268">
        <v>2298</v>
      </c>
    </row>
    <row r="269" spans="1:4" hidden="1" x14ac:dyDescent="0.2">
      <c r="A269">
        <v>2015</v>
      </c>
      <c r="B269">
        <v>179991</v>
      </c>
      <c r="C269" t="s">
        <v>388</v>
      </c>
      <c r="D269">
        <v>2034</v>
      </c>
    </row>
    <row r="270" spans="1:4" x14ac:dyDescent="0.2">
      <c r="A270">
        <v>2015</v>
      </c>
      <c r="B270">
        <v>180091</v>
      </c>
      <c r="C270" t="s">
        <v>132</v>
      </c>
      <c r="D270">
        <v>952896</v>
      </c>
    </row>
    <row r="271" spans="1:4" hidden="1" x14ac:dyDescent="0.2">
      <c r="A271">
        <v>2015</v>
      </c>
      <c r="B271">
        <v>180091</v>
      </c>
      <c r="C271" t="s">
        <v>388</v>
      </c>
      <c r="D271">
        <v>638341</v>
      </c>
    </row>
    <row r="272" spans="1:4" x14ac:dyDescent="0.2">
      <c r="A272">
        <v>2015</v>
      </c>
      <c r="B272">
        <v>180151</v>
      </c>
      <c r="C272" t="s">
        <v>133</v>
      </c>
      <c r="D272">
        <v>324574</v>
      </c>
    </row>
    <row r="273" spans="1:4" hidden="1" x14ac:dyDescent="0.2">
      <c r="A273">
        <v>2015</v>
      </c>
      <c r="B273">
        <v>180151</v>
      </c>
      <c r="C273" t="s">
        <v>388</v>
      </c>
      <c r="D273">
        <v>217758</v>
      </c>
    </row>
    <row r="274" spans="1:4" x14ac:dyDescent="0.2">
      <c r="A274">
        <v>2015</v>
      </c>
      <c r="B274">
        <v>180501</v>
      </c>
      <c r="C274" t="s">
        <v>134</v>
      </c>
      <c r="D274">
        <v>25959</v>
      </c>
    </row>
    <row r="275" spans="1:4" hidden="1" x14ac:dyDescent="0.2">
      <c r="A275">
        <v>2015</v>
      </c>
      <c r="B275">
        <v>180501</v>
      </c>
      <c r="C275" t="s">
        <v>388</v>
      </c>
      <c r="D275">
        <v>17872</v>
      </c>
    </row>
    <row r="276" spans="1:4" x14ac:dyDescent="0.2">
      <c r="A276">
        <v>2015</v>
      </c>
      <c r="B276">
        <v>180641</v>
      </c>
      <c r="C276" t="s">
        <v>135</v>
      </c>
      <c r="D276">
        <v>6062</v>
      </c>
    </row>
    <row r="277" spans="1:4" hidden="1" x14ac:dyDescent="0.2">
      <c r="A277">
        <v>2015</v>
      </c>
      <c r="B277">
        <v>180641</v>
      </c>
      <c r="C277" t="s">
        <v>388</v>
      </c>
      <c r="D277">
        <v>4554</v>
      </c>
    </row>
    <row r="278" spans="1:4" x14ac:dyDescent="0.2">
      <c r="A278">
        <v>2015</v>
      </c>
      <c r="B278">
        <v>190061</v>
      </c>
      <c r="C278" t="s">
        <v>136</v>
      </c>
      <c r="D278">
        <v>42867</v>
      </c>
    </row>
    <row r="279" spans="1:4" hidden="1" x14ac:dyDescent="0.2">
      <c r="A279">
        <v>2015</v>
      </c>
      <c r="B279">
        <v>190061</v>
      </c>
      <c r="C279" t="s">
        <v>388</v>
      </c>
      <c r="D279">
        <v>29190</v>
      </c>
    </row>
    <row r="280" spans="1:4" x14ac:dyDescent="0.2">
      <c r="A280">
        <v>2015</v>
      </c>
      <c r="B280">
        <v>190411</v>
      </c>
      <c r="C280" t="s">
        <v>137</v>
      </c>
      <c r="D280">
        <v>51112</v>
      </c>
    </row>
    <row r="281" spans="1:4" hidden="1" x14ac:dyDescent="0.2">
      <c r="A281">
        <v>2015</v>
      </c>
      <c r="B281">
        <v>190411</v>
      </c>
      <c r="C281" t="s">
        <v>388</v>
      </c>
      <c r="D281">
        <v>34709</v>
      </c>
    </row>
    <row r="282" spans="1:4" x14ac:dyDescent="0.2">
      <c r="A282">
        <v>2015</v>
      </c>
      <c r="B282">
        <v>200011</v>
      </c>
      <c r="C282" t="s">
        <v>138</v>
      </c>
      <c r="D282">
        <v>100369</v>
      </c>
    </row>
    <row r="283" spans="1:4" hidden="1" x14ac:dyDescent="0.2">
      <c r="A283">
        <v>2015</v>
      </c>
      <c r="B283">
        <v>200011</v>
      </c>
      <c r="C283" t="s">
        <v>388</v>
      </c>
      <c r="D283">
        <v>67681</v>
      </c>
    </row>
    <row r="284" spans="1:4" x14ac:dyDescent="0.2">
      <c r="A284">
        <v>2015</v>
      </c>
      <c r="B284">
        <v>200081</v>
      </c>
      <c r="C284" t="s">
        <v>139</v>
      </c>
      <c r="D284">
        <v>7511</v>
      </c>
    </row>
    <row r="285" spans="1:4" hidden="1" x14ac:dyDescent="0.2">
      <c r="A285">
        <v>2015</v>
      </c>
      <c r="B285">
        <v>200081</v>
      </c>
      <c r="C285" t="s">
        <v>388</v>
      </c>
      <c r="D285">
        <v>5524</v>
      </c>
    </row>
    <row r="286" spans="1:4" x14ac:dyDescent="0.2">
      <c r="A286">
        <v>2015</v>
      </c>
      <c r="B286">
        <v>200111</v>
      </c>
      <c r="C286" t="s">
        <v>140</v>
      </c>
      <c r="D286">
        <v>70753</v>
      </c>
    </row>
    <row r="287" spans="1:4" hidden="1" x14ac:dyDescent="0.2">
      <c r="A287">
        <v>2015</v>
      </c>
      <c r="B287">
        <v>200111</v>
      </c>
      <c r="C287" t="s">
        <v>388</v>
      </c>
      <c r="D287">
        <v>47856</v>
      </c>
    </row>
    <row r="288" spans="1:4" x14ac:dyDescent="0.2">
      <c r="A288">
        <v>2015</v>
      </c>
      <c r="B288">
        <v>209991</v>
      </c>
      <c r="C288" t="s">
        <v>141</v>
      </c>
      <c r="D288">
        <v>273</v>
      </c>
    </row>
    <row r="289" spans="1:4" hidden="1" x14ac:dyDescent="0.2">
      <c r="A289">
        <v>2015</v>
      </c>
      <c r="B289">
        <v>209991</v>
      </c>
      <c r="C289" t="s">
        <v>388</v>
      </c>
      <c r="D289">
        <v>679</v>
      </c>
    </row>
    <row r="290" spans="1:4" x14ac:dyDescent="0.2">
      <c r="A290">
        <v>2015</v>
      </c>
      <c r="B290">
        <v>210121</v>
      </c>
      <c r="C290" t="s">
        <v>142</v>
      </c>
      <c r="D290">
        <v>4099</v>
      </c>
    </row>
    <row r="291" spans="1:4" hidden="1" x14ac:dyDescent="0.2">
      <c r="A291">
        <v>2015</v>
      </c>
      <c r="B291">
        <v>210121</v>
      </c>
      <c r="C291" t="s">
        <v>388</v>
      </c>
      <c r="D291">
        <v>3240</v>
      </c>
    </row>
    <row r="292" spans="1:4" x14ac:dyDescent="0.2">
      <c r="A292">
        <v>2015</v>
      </c>
      <c r="B292">
        <v>210131</v>
      </c>
      <c r="C292" t="s">
        <v>143</v>
      </c>
      <c r="D292">
        <v>194727</v>
      </c>
    </row>
    <row r="293" spans="1:4" hidden="1" x14ac:dyDescent="0.2">
      <c r="A293">
        <v>2015</v>
      </c>
      <c r="B293">
        <v>210131</v>
      </c>
      <c r="C293" t="s">
        <v>388</v>
      </c>
      <c r="D293">
        <v>130841</v>
      </c>
    </row>
    <row r="294" spans="1:4" x14ac:dyDescent="0.2">
      <c r="A294">
        <v>2015</v>
      </c>
      <c r="B294">
        <v>210161</v>
      </c>
      <c r="C294" t="s">
        <v>144</v>
      </c>
      <c r="D294">
        <v>769221</v>
      </c>
    </row>
    <row r="295" spans="1:4" hidden="1" x14ac:dyDescent="0.2">
      <c r="A295">
        <v>2015</v>
      </c>
      <c r="B295">
        <v>210161</v>
      </c>
      <c r="C295" t="s">
        <v>388</v>
      </c>
      <c r="D295">
        <v>515394</v>
      </c>
    </row>
    <row r="296" spans="1:4" x14ac:dyDescent="0.2">
      <c r="A296">
        <v>2015</v>
      </c>
      <c r="B296">
        <v>210571</v>
      </c>
      <c r="C296" t="s">
        <v>111</v>
      </c>
      <c r="D296">
        <v>11796</v>
      </c>
    </row>
    <row r="297" spans="1:4" hidden="1" x14ac:dyDescent="0.2">
      <c r="A297">
        <v>2015</v>
      </c>
      <c r="B297">
        <v>210571</v>
      </c>
      <c r="C297" t="s">
        <v>388</v>
      </c>
      <c r="D297">
        <v>8392</v>
      </c>
    </row>
    <row r="298" spans="1:4" x14ac:dyDescent="0.2">
      <c r="A298">
        <v>2015</v>
      </c>
      <c r="B298">
        <v>210871</v>
      </c>
      <c r="C298" t="s">
        <v>145</v>
      </c>
      <c r="D298">
        <v>325094</v>
      </c>
    </row>
    <row r="299" spans="1:4" hidden="1" x14ac:dyDescent="0.2">
      <c r="A299">
        <v>2015</v>
      </c>
      <c r="B299">
        <v>210871</v>
      </c>
      <c r="C299" t="s">
        <v>388</v>
      </c>
      <c r="D299">
        <v>218106</v>
      </c>
    </row>
    <row r="300" spans="1:4" x14ac:dyDescent="0.2">
      <c r="A300">
        <v>2015</v>
      </c>
      <c r="B300">
        <v>210881</v>
      </c>
      <c r="C300" t="s">
        <v>146</v>
      </c>
      <c r="D300">
        <v>76791</v>
      </c>
    </row>
    <row r="301" spans="1:4" hidden="1" x14ac:dyDescent="0.2">
      <c r="A301">
        <v>2015</v>
      </c>
      <c r="B301">
        <v>210881</v>
      </c>
      <c r="C301" t="s">
        <v>388</v>
      </c>
      <c r="D301">
        <v>51898</v>
      </c>
    </row>
    <row r="302" spans="1:4" x14ac:dyDescent="0.2">
      <c r="A302">
        <v>2015</v>
      </c>
      <c r="B302">
        <v>210891</v>
      </c>
      <c r="C302" t="s">
        <v>147</v>
      </c>
      <c r="D302">
        <v>5985</v>
      </c>
    </row>
    <row r="303" spans="1:4" hidden="1" x14ac:dyDescent="0.2">
      <c r="A303">
        <v>2015</v>
      </c>
      <c r="B303">
        <v>210891</v>
      </c>
      <c r="C303" t="s">
        <v>388</v>
      </c>
      <c r="D303">
        <v>4502</v>
      </c>
    </row>
    <row r="304" spans="1:4" x14ac:dyDescent="0.2">
      <c r="A304">
        <v>2015</v>
      </c>
      <c r="B304">
        <v>219991</v>
      </c>
      <c r="C304" t="s">
        <v>148</v>
      </c>
      <c r="D304">
        <v>1938</v>
      </c>
    </row>
    <row r="305" spans="1:4" hidden="1" x14ac:dyDescent="0.2">
      <c r="A305">
        <v>2015</v>
      </c>
      <c r="B305">
        <v>219991</v>
      </c>
      <c r="C305" t="s">
        <v>388</v>
      </c>
      <c r="D305">
        <v>1793</v>
      </c>
    </row>
    <row r="306" spans="1:4" x14ac:dyDescent="0.2">
      <c r="A306">
        <v>2015</v>
      </c>
      <c r="B306">
        <v>220011</v>
      </c>
      <c r="C306" t="s">
        <v>149</v>
      </c>
      <c r="D306">
        <v>99235</v>
      </c>
    </row>
    <row r="307" spans="1:4" hidden="1" x14ac:dyDescent="0.2">
      <c r="A307">
        <v>2015</v>
      </c>
      <c r="B307">
        <v>220011</v>
      </c>
      <c r="C307" t="s">
        <v>388</v>
      </c>
      <c r="D307">
        <v>66921</v>
      </c>
    </row>
    <row r="308" spans="1:4" x14ac:dyDescent="0.2">
      <c r="A308">
        <v>2015</v>
      </c>
      <c r="B308">
        <v>220041</v>
      </c>
      <c r="C308" t="s">
        <v>150</v>
      </c>
      <c r="D308">
        <v>154989</v>
      </c>
    </row>
    <row r="309" spans="1:4" hidden="1" x14ac:dyDescent="0.2">
      <c r="A309">
        <v>2015</v>
      </c>
      <c r="B309">
        <v>220041</v>
      </c>
      <c r="C309" t="s">
        <v>388</v>
      </c>
      <c r="D309">
        <v>104242</v>
      </c>
    </row>
    <row r="310" spans="1:4" x14ac:dyDescent="0.2">
      <c r="A310">
        <v>2015</v>
      </c>
      <c r="B310">
        <v>220051</v>
      </c>
      <c r="C310" t="s">
        <v>151</v>
      </c>
      <c r="D310">
        <v>8065</v>
      </c>
    </row>
    <row r="311" spans="1:4" hidden="1" x14ac:dyDescent="0.2">
      <c r="A311">
        <v>2015</v>
      </c>
      <c r="B311">
        <v>220051</v>
      </c>
      <c r="C311" t="s">
        <v>388</v>
      </c>
      <c r="D311">
        <v>5894</v>
      </c>
    </row>
    <row r="312" spans="1:4" x14ac:dyDescent="0.2">
      <c r="A312">
        <v>2015</v>
      </c>
      <c r="B312">
        <v>220071</v>
      </c>
      <c r="C312" t="s">
        <v>152</v>
      </c>
      <c r="D312">
        <v>75153</v>
      </c>
    </row>
    <row r="313" spans="1:4" hidden="1" x14ac:dyDescent="0.2">
      <c r="A313">
        <v>2015</v>
      </c>
      <c r="B313">
        <v>220071</v>
      </c>
      <c r="C313" t="s">
        <v>388</v>
      </c>
      <c r="D313">
        <v>50802</v>
      </c>
    </row>
    <row r="314" spans="1:4" x14ac:dyDescent="0.2">
      <c r="A314">
        <v>2015</v>
      </c>
      <c r="B314">
        <v>220072</v>
      </c>
      <c r="C314" t="s">
        <v>153</v>
      </c>
      <c r="D314">
        <v>87574</v>
      </c>
    </row>
    <row r="315" spans="1:4" hidden="1" x14ac:dyDescent="0.2">
      <c r="A315">
        <v>2015</v>
      </c>
      <c r="B315">
        <v>220072</v>
      </c>
      <c r="C315" t="s">
        <v>388</v>
      </c>
      <c r="D315">
        <v>59116</v>
      </c>
    </row>
    <row r="316" spans="1:4" x14ac:dyDescent="0.2">
      <c r="A316">
        <v>2015</v>
      </c>
      <c r="B316">
        <v>220161</v>
      </c>
      <c r="C316" t="s">
        <v>154</v>
      </c>
      <c r="D316">
        <v>13593</v>
      </c>
    </row>
    <row r="317" spans="1:4" hidden="1" x14ac:dyDescent="0.2">
      <c r="A317">
        <v>2015</v>
      </c>
      <c r="B317">
        <v>220161</v>
      </c>
      <c r="C317" t="s">
        <v>388</v>
      </c>
      <c r="D317">
        <v>9595</v>
      </c>
    </row>
    <row r="318" spans="1:4" x14ac:dyDescent="0.2">
      <c r="A318">
        <v>2015</v>
      </c>
      <c r="B318">
        <v>220271</v>
      </c>
      <c r="C318" t="s">
        <v>155</v>
      </c>
      <c r="D318">
        <v>172112</v>
      </c>
    </row>
    <row r="319" spans="1:4" hidden="1" x14ac:dyDescent="0.2">
      <c r="A319">
        <v>2015</v>
      </c>
      <c r="B319">
        <v>220271</v>
      </c>
      <c r="C319" t="s">
        <v>388</v>
      </c>
      <c r="D319">
        <v>115704</v>
      </c>
    </row>
    <row r="320" spans="1:4" x14ac:dyDescent="0.2">
      <c r="A320">
        <v>2015</v>
      </c>
      <c r="B320">
        <v>230121</v>
      </c>
      <c r="C320" t="s">
        <v>156</v>
      </c>
      <c r="D320">
        <v>53154</v>
      </c>
    </row>
    <row r="321" spans="1:4" hidden="1" x14ac:dyDescent="0.2">
      <c r="A321">
        <v>2015</v>
      </c>
      <c r="B321">
        <v>230121</v>
      </c>
      <c r="C321" t="s">
        <v>388</v>
      </c>
      <c r="D321">
        <v>36076</v>
      </c>
    </row>
    <row r="322" spans="1:4" x14ac:dyDescent="0.2">
      <c r="A322">
        <v>2015</v>
      </c>
      <c r="B322">
        <v>230251</v>
      </c>
      <c r="C322" t="s">
        <v>157</v>
      </c>
      <c r="D322">
        <v>62701</v>
      </c>
    </row>
    <row r="323" spans="1:4" hidden="1" x14ac:dyDescent="0.2">
      <c r="A323">
        <v>2015</v>
      </c>
      <c r="B323">
        <v>230251</v>
      </c>
      <c r="C323" t="s">
        <v>388</v>
      </c>
      <c r="D323">
        <v>42466</v>
      </c>
    </row>
    <row r="324" spans="1:4" x14ac:dyDescent="0.2">
      <c r="A324">
        <v>2015</v>
      </c>
      <c r="B324">
        <v>230581</v>
      </c>
      <c r="C324" t="s">
        <v>158</v>
      </c>
      <c r="D324">
        <v>46235</v>
      </c>
    </row>
    <row r="325" spans="1:4" hidden="1" x14ac:dyDescent="0.2">
      <c r="A325">
        <v>2015</v>
      </c>
      <c r="B325">
        <v>230581</v>
      </c>
      <c r="C325" t="s">
        <v>388</v>
      </c>
      <c r="D325">
        <v>31445</v>
      </c>
    </row>
    <row r="326" spans="1:4" x14ac:dyDescent="0.2">
      <c r="A326">
        <v>2015</v>
      </c>
      <c r="B326">
        <v>240071</v>
      </c>
      <c r="C326" t="s">
        <v>159</v>
      </c>
      <c r="D326">
        <v>121428</v>
      </c>
    </row>
    <row r="327" spans="1:4" hidden="1" x14ac:dyDescent="0.2">
      <c r="A327">
        <v>2015</v>
      </c>
      <c r="B327">
        <v>240071</v>
      </c>
      <c r="C327" t="s">
        <v>388</v>
      </c>
      <c r="D327">
        <v>81777</v>
      </c>
    </row>
    <row r="328" spans="1:4" x14ac:dyDescent="0.2">
      <c r="A328">
        <v>2015</v>
      </c>
      <c r="B328">
        <v>240081</v>
      </c>
      <c r="C328" t="s">
        <v>160</v>
      </c>
      <c r="D328">
        <v>228802</v>
      </c>
    </row>
    <row r="329" spans="1:4" hidden="1" x14ac:dyDescent="0.2">
      <c r="A329">
        <v>2015</v>
      </c>
      <c r="B329">
        <v>240081</v>
      </c>
      <c r="C329" t="s">
        <v>388</v>
      </c>
      <c r="D329">
        <v>153650</v>
      </c>
    </row>
    <row r="330" spans="1:4" x14ac:dyDescent="0.2">
      <c r="A330">
        <v>2015</v>
      </c>
      <c r="B330">
        <v>240231</v>
      </c>
      <c r="C330" t="s">
        <v>161</v>
      </c>
      <c r="D330">
        <v>787687</v>
      </c>
    </row>
    <row r="331" spans="1:4" hidden="1" x14ac:dyDescent="0.2">
      <c r="A331">
        <v>2015</v>
      </c>
      <c r="B331">
        <v>240231</v>
      </c>
      <c r="C331" t="s">
        <v>388</v>
      </c>
      <c r="D331">
        <v>527754</v>
      </c>
    </row>
    <row r="332" spans="1:4" x14ac:dyDescent="0.2">
      <c r="A332">
        <v>2015</v>
      </c>
      <c r="B332">
        <v>240281</v>
      </c>
      <c r="C332" t="s">
        <v>162</v>
      </c>
      <c r="D332">
        <v>252041</v>
      </c>
    </row>
    <row r="333" spans="1:4" hidden="1" x14ac:dyDescent="0.2">
      <c r="A333">
        <v>2015</v>
      </c>
      <c r="B333">
        <v>240281</v>
      </c>
      <c r="C333" t="s">
        <v>388</v>
      </c>
      <c r="D333">
        <v>169206</v>
      </c>
    </row>
    <row r="334" spans="1:4" x14ac:dyDescent="0.2">
      <c r="A334">
        <v>2015</v>
      </c>
      <c r="B334">
        <v>240301</v>
      </c>
      <c r="C334" t="s">
        <v>163</v>
      </c>
      <c r="D334">
        <v>629517</v>
      </c>
    </row>
    <row r="335" spans="1:4" hidden="1" x14ac:dyDescent="0.2">
      <c r="A335">
        <v>2015</v>
      </c>
      <c r="B335">
        <v>240301</v>
      </c>
      <c r="C335" t="s">
        <v>388</v>
      </c>
      <c r="D335">
        <v>421879</v>
      </c>
    </row>
    <row r="336" spans="1:4" x14ac:dyDescent="0.2">
      <c r="A336">
        <v>2015</v>
      </c>
      <c r="B336">
        <v>240331</v>
      </c>
      <c r="C336" t="s">
        <v>164</v>
      </c>
      <c r="D336">
        <v>18091</v>
      </c>
    </row>
    <row r="337" spans="1:4" hidden="1" x14ac:dyDescent="0.2">
      <c r="A337">
        <v>2015</v>
      </c>
      <c r="B337">
        <v>240331</v>
      </c>
      <c r="C337" t="s">
        <v>388</v>
      </c>
      <c r="D337">
        <v>12606</v>
      </c>
    </row>
    <row r="338" spans="1:4" x14ac:dyDescent="0.2">
      <c r="A338">
        <v>2015</v>
      </c>
      <c r="B338">
        <v>240351</v>
      </c>
      <c r="C338" t="s">
        <v>165</v>
      </c>
      <c r="D338">
        <v>10663</v>
      </c>
    </row>
    <row r="339" spans="1:4" hidden="1" x14ac:dyDescent="0.2">
      <c r="A339">
        <v>2015</v>
      </c>
      <c r="B339">
        <v>240351</v>
      </c>
      <c r="C339" t="s">
        <v>388</v>
      </c>
      <c r="D339">
        <v>7634</v>
      </c>
    </row>
    <row r="340" spans="1:4" x14ac:dyDescent="0.2">
      <c r="A340">
        <v>2015</v>
      </c>
      <c r="B340">
        <v>240731</v>
      </c>
      <c r="C340" t="s">
        <v>166</v>
      </c>
      <c r="D340">
        <v>2896</v>
      </c>
    </row>
    <row r="341" spans="1:4" hidden="1" x14ac:dyDescent="0.2">
      <c r="A341">
        <v>2015</v>
      </c>
      <c r="B341">
        <v>240731</v>
      </c>
      <c r="C341" t="s">
        <v>388</v>
      </c>
      <c r="D341">
        <v>2434</v>
      </c>
    </row>
    <row r="342" spans="1:4" x14ac:dyDescent="0.2">
      <c r="A342">
        <v>2015</v>
      </c>
      <c r="B342">
        <v>249991</v>
      </c>
      <c r="C342" t="s">
        <v>167</v>
      </c>
      <c r="D342">
        <v>2242</v>
      </c>
    </row>
    <row r="343" spans="1:4" hidden="1" x14ac:dyDescent="0.2">
      <c r="A343">
        <v>2015</v>
      </c>
      <c r="B343">
        <v>249991</v>
      </c>
      <c r="C343" t="s">
        <v>388</v>
      </c>
      <c r="D343">
        <v>1997</v>
      </c>
    </row>
    <row r="344" spans="1:4" x14ac:dyDescent="0.2">
      <c r="A344">
        <v>2015</v>
      </c>
      <c r="B344">
        <v>250011</v>
      </c>
      <c r="C344" t="s">
        <v>168</v>
      </c>
      <c r="D344">
        <v>3395885</v>
      </c>
    </row>
    <row r="345" spans="1:4" hidden="1" x14ac:dyDescent="0.2">
      <c r="A345">
        <v>2015</v>
      </c>
      <c r="B345">
        <v>250011</v>
      </c>
      <c r="C345" t="s">
        <v>388</v>
      </c>
      <c r="D345">
        <v>2273618</v>
      </c>
    </row>
    <row r="346" spans="1:4" x14ac:dyDescent="0.2">
      <c r="A346">
        <v>2015</v>
      </c>
      <c r="B346">
        <v>250041</v>
      </c>
      <c r="C346" t="s">
        <v>169</v>
      </c>
      <c r="D346">
        <v>8936</v>
      </c>
    </row>
    <row r="347" spans="1:4" hidden="1" x14ac:dyDescent="0.2">
      <c r="A347">
        <v>2015</v>
      </c>
      <c r="B347">
        <v>250041</v>
      </c>
      <c r="C347" t="s">
        <v>388</v>
      </c>
      <c r="D347">
        <v>6477</v>
      </c>
    </row>
    <row r="348" spans="1:4" x14ac:dyDescent="0.2">
      <c r="A348">
        <v>2015</v>
      </c>
      <c r="B348">
        <v>250091</v>
      </c>
      <c r="C348" t="s">
        <v>170</v>
      </c>
      <c r="D348">
        <v>410679</v>
      </c>
    </row>
    <row r="349" spans="1:4" hidden="1" x14ac:dyDescent="0.2">
      <c r="A349">
        <v>2015</v>
      </c>
      <c r="B349">
        <v>250091</v>
      </c>
      <c r="C349" t="s">
        <v>388</v>
      </c>
      <c r="D349">
        <v>275394</v>
      </c>
    </row>
    <row r="350" spans="1:4" x14ac:dyDescent="0.2">
      <c r="A350">
        <v>2015</v>
      </c>
      <c r="B350">
        <v>250131</v>
      </c>
      <c r="C350" t="s">
        <v>171</v>
      </c>
      <c r="D350">
        <v>5274</v>
      </c>
    </row>
    <row r="351" spans="1:4" hidden="1" x14ac:dyDescent="0.2">
      <c r="A351">
        <v>2015</v>
      </c>
      <c r="B351">
        <v>250131</v>
      </c>
      <c r="C351" t="s">
        <v>388</v>
      </c>
      <c r="D351">
        <v>4026</v>
      </c>
    </row>
    <row r="352" spans="1:4" x14ac:dyDescent="0.2">
      <c r="A352">
        <v>2015</v>
      </c>
      <c r="B352">
        <v>250271</v>
      </c>
      <c r="C352" t="s">
        <v>172</v>
      </c>
      <c r="D352">
        <v>6552</v>
      </c>
    </row>
    <row r="353" spans="1:4" hidden="1" x14ac:dyDescent="0.2">
      <c r="A353">
        <v>2015</v>
      </c>
      <c r="B353">
        <v>250271</v>
      </c>
      <c r="C353" t="s">
        <v>388</v>
      </c>
      <c r="D353">
        <v>4882</v>
      </c>
    </row>
    <row r="354" spans="1:4" x14ac:dyDescent="0.2">
      <c r="A354">
        <v>2015</v>
      </c>
      <c r="B354">
        <v>250381</v>
      </c>
      <c r="C354" t="s">
        <v>173</v>
      </c>
      <c r="D354">
        <v>74935</v>
      </c>
    </row>
    <row r="355" spans="1:4" hidden="1" x14ac:dyDescent="0.2">
      <c r="A355">
        <v>2015</v>
      </c>
      <c r="B355">
        <v>250381</v>
      </c>
      <c r="C355" t="s">
        <v>388</v>
      </c>
      <c r="D355">
        <v>50656</v>
      </c>
    </row>
    <row r="356" spans="1:4" x14ac:dyDescent="0.2">
      <c r="A356">
        <v>2015</v>
      </c>
      <c r="B356">
        <v>250451</v>
      </c>
      <c r="C356" t="s">
        <v>174</v>
      </c>
      <c r="D356">
        <v>53872</v>
      </c>
    </row>
    <row r="357" spans="1:4" hidden="1" x14ac:dyDescent="0.2">
      <c r="A357">
        <v>2015</v>
      </c>
      <c r="B357">
        <v>250451</v>
      </c>
      <c r="C357" t="s">
        <v>388</v>
      </c>
      <c r="D357">
        <v>36557</v>
      </c>
    </row>
    <row r="358" spans="1:4" x14ac:dyDescent="0.2">
      <c r="A358">
        <v>2015</v>
      </c>
      <c r="B358">
        <v>259981</v>
      </c>
      <c r="C358" t="s">
        <v>175</v>
      </c>
      <c r="D358">
        <v>6703</v>
      </c>
    </row>
    <row r="359" spans="1:4" hidden="1" x14ac:dyDescent="0.2">
      <c r="A359">
        <v>2015</v>
      </c>
      <c r="B359">
        <v>259981</v>
      </c>
      <c r="C359" t="s">
        <v>388</v>
      </c>
      <c r="D359">
        <v>4983</v>
      </c>
    </row>
    <row r="360" spans="1:4" x14ac:dyDescent="0.2">
      <c r="A360">
        <v>2015</v>
      </c>
      <c r="B360">
        <v>259991</v>
      </c>
      <c r="C360" t="s">
        <v>176</v>
      </c>
      <c r="D360">
        <v>64318</v>
      </c>
    </row>
    <row r="361" spans="1:4" hidden="1" x14ac:dyDescent="0.2">
      <c r="A361">
        <v>2015</v>
      </c>
      <c r="B361">
        <v>259991</v>
      </c>
      <c r="C361" t="s">
        <v>388</v>
      </c>
      <c r="D361">
        <v>43549</v>
      </c>
    </row>
    <row r="362" spans="1:4" x14ac:dyDescent="0.2">
      <c r="A362">
        <v>2015</v>
      </c>
      <c r="B362">
        <v>260101</v>
      </c>
      <c r="C362" t="s">
        <v>177</v>
      </c>
      <c r="D362">
        <v>7631</v>
      </c>
    </row>
    <row r="363" spans="1:4" hidden="1" x14ac:dyDescent="0.2">
      <c r="A363">
        <v>2015</v>
      </c>
      <c r="B363">
        <v>260101</v>
      </c>
      <c r="C363" t="s">
        <v>388</v>
      </c>
      <c r="D363">
        <v>5604</v>
      </c>
    </row>
    <row r="364" spans="1:4" x14ac:dyDescent="0.2">
      <c r="A364">
        <v>2015</v>
      </c>
      <c r="B364">
        <v>260331</v>
      </c>
      <c r="C364" t="s">
        <v>178</v>
      </c>
      <c r="D364">
        <v>96237</v>
      </c>
    </row>
    <row r="365" spans="1:4" hidden="1" x14ac:dyDescent="0.2">
      <c r="A365">
        <v>2015</v>
      </c>
      <c r="B365">
        <v>260331</v>
      </c>
      <c r="C365" t="s">
        <v>388</v>
      </c>
      <c r="D365">
        <v>64915</v>
      </c>
    </row>
    <row r="366" spans="1:4" x14ac:dyDescent="0.2">
      <c r="A366">
        <v>2015</v>
      </c>
      <c r="B366">
        <v>269991</v>
      </c>
      <c r="C366" t="s">
        <v>179</v>
      </c>
      <c r="D366">
        <v>319</v>
      </c>
    </row>
    <row r="367" spans="1:4" hidden="1" x14ac:dyDescent="0.2">
      <c r="A367">
        <v>2015</v>
      </c>
      <c r="B367">
        <v>269991</v>
      </c>
      <c r="C367" t="s">
        <v>388</v>
      </c>
      <c r="D367">
        <v>709</v>
      </c>
    </row>
    <row r="368" spans="1:4" x14ac:dyDescent="0.2">
      <c r="A368">
        <v>2015</v>
      </c>
      <c r="B368">
        <v>270011</v>
      </c>
      <c r="C368" t="s">
        <v>180</v>
      </c>
      <c r="D368">
        <v>173949</v>
      </c>
    </row>
    <row r="369" spans="1:4" hidden="1" x14ac:dyDescent="0.2">
      <c r="A369">
        <v>2015</v>
      </c>
      <c r="B369">
        <v>270011</v>
      </c>
      <c r="C369" t="s">
        <v>388</v>
      </c>
      <c r="D369">
        <v>116933</v>
      </c>
    </row>
    <row r="370" spans="1:4" x14ac:dyDescent="0.2">
      <c r="A370">
        <v>2015</v>
      </c>
      <c r="B370">
        <v>270041</v>
      </c>
      <c r="C370" t="s">
        <v>181</v>
      </c>
      <c r="D370">
        <v>478856</v>
      </c>
    </row>
    <row r="371" spans="1:4" hidden="1" x14ac:dyDescent="0.2">
      <c r="A371">
        <v>2015</v>
      </c>
      <c r="B371">
        <v>270041</v>
      </c>
      <c r="C371" t="s">
        <v>388</v>
      </c>
      <c r="D371">
        <v>321030</v>
      </c>
    </row>
    <row r="372" spans="1:4" x14ac:dyDescent="0.2">
      <c r="A372">
        <v>2015</v>
      </c>
      <c r="B372">
        <v>270131</v>
      </c>
      <c r="C372" t="s">
        <v>182</v>
      </c>
      <c r="D372">
        <v>273186</v>
      </c>
    </row>
    <row r="373" spans="1:4" hidden="1" x14ac:dyDescent="0.2">
      <c r="A373">
        <v>2015</v>
      </c>
      <c r="B373">
        <v>270131</v>
      </c>
      <c r="C373" t="s">
        <v>388</v>
      </c>
      <c r="D373">
        <v>183360</v>
      </c>
    </row>
    <row r="374" spans="1:4" x14ac:dyDescent="0.2">
      <c r="A374">
        <v>2015</v>
      </c>
      <c r="B374">
        <v>270141</v>
      </c>
      <c r="C374" t="s">
        <v>183</v>
      </c>
      <c r="D374">
        <v>18927</v>
      </c>
    </row>
    <row r="375" spans="1:4" hidden="1" x14ac:dyDescent="0.2">
      <c r="A375">
        <v>2015</v>
      </c>
      <c r="B375">
        <v>270141</v>
      </c>
      <c r="C375" t="s">
        <v>388</v>
      </c>
      <c r="D375">
        <v>13165</v>
      </c>
    </row>
    <row r="376" spans="1:4" x14ac:dyDescent="0.2">
      <c r="A376">
        <v>2015</v>
      </c>
      <c r="B376">
        <v>270151</v>
      </c>
      <c r="C376" t="s">
        <v>184</v>
      </c>
      <c r="D376">
        <v>5870</v>
      </c>
    </row>
    <row r="377" spans="1:4" hidden="1" x14ac:dyDescent="0.2">
      <c r="A377">
        <v>2015</v>
      </c>
      <c r="B377">
        <v>270151</v>
      </c>
      <c r="C377" t="s">
        <v>388</v>
      </c>
      <c r="D377">
        <v>4425</v>
      </c>
    </row>
    <row r="378" spans="1:4" x14ac:dyDescent="0.2">
      <c r="A378">
        <v>2015</v>
      </c>
      <c r="B378">
        <v>270241</v>
      </c>
      <c r="C378" t="s">
        <v>185</v>
      </c>
      <c r="D378">
        <v>4358</v>
      </c>
    </row>
    <row r="379" spans="1:4" hidden="1" x14ac:dyDescent="0.2">
      <c r="A379">
        <v>2015</v>
      </c>
      <c r="B379">
        <v>270241</v>
      </c>
      <c r="C379" t="s">
        <v>388</v>
      </c>
      <c r="D379">
        <v>3413</v>
      </c>
    </row>
    <row r="380" spans="1:4" x14ac:dyDescent="0.2">
      <c r="A380">
        <v>2015</v>
      </c>
      <c r="B380">
        <v>270531</v>
      </c>
      <c r="C380" t="s">
        <v>186</v>
      </c>
      <c r="D380">
        <v>8800</v>
      </c>
    </row>
    <row r="381" spans="1:4" hidden="1" x14ac:dyDescent="0.2">
      <c r="A381">
        <v>2015</v>
      </c>
      <c r="B381">
        <v>270531</v>
      </c>
      <c r="C381" t="s">
        <v>388</v>
      </c>
      <c r="D381">
        <v>6386</v>
      </c>
    </row>
    <row r="382" spans="1:4" x14ac:dyDescent="0.2">
      <c r="A382">
        <v>2015</v>
      </c>
      <c r="B382">
        <v>280021</v>
      </c>
      <c r="C382" t="s">
        <v>187</v>
      </c>
      <c r="D382">
        <v>6690</v>
      </c>
    </row>
    <row r="383" spans="1:4" hidden="1" x14ac:dyDescent="0.2">
      <c r="A383">
        <v>2015</v>
      </c>
      <c r="B383">
        <v>280021</v>
      </c>
      <c r="C383" t="s">
        <v>388</v>
      </c>
      <c r="D383">
        <v>4974</v>
      </c>
    </row>
    <row r="384" spans="1:4" x14ac:dyDescent="0.2">
      <c r="A384">
        <v>2015</v>
      </c>
      <c r="B384">
        <v>280051</v>
      </c>
      <c r="C384" t="s">
        <v>188</v>
      </c>
      <c r="D384">
        <v>93268</v>
      </c>
    </row>
    <row r="385" spans="1:4" hidden="1" x14ac:dyDescent="0.2">
      <c r="A385">
        <v>2015</v>
      </c>
      <c r="B385">
        <v>280051</v>
      </c>
      <c r="C385" t="s">
        <v>388</v>
      </c>
      <c r="D385">
        <v>62927</v>
      </c>
    </row>
    <row r="386" spans="1:4" x14ac:dyDescent="0.2">
      <c r="A386">
        <v>2015</v>
      </c>
      <c r="B386">
        <v>280071</v>
      </c>
      <c r="C386" t="s">
        <v>189</v>
      </c>
      <c r="D386">
        <v>108187</v>
      </c>
    </row>
    <row r="387" spans="1:4" hidden="1" x14ac:dyDescent="0.2">
      <c r="A387">
        <v>2015</v>
      </c>
      <c r="B387">
        <v>280071</v>
      </c>
      <c r="C387" t="s">
        <v>388</v>
      </c>
      <c r="D387">
        <v>72914</v>
      </c>
    </row>
    <row r="388" spans="1:4" x14ac:dyDescent="0.2">
      <c r="A388">
        <v>2015</v>
      </c>
      <c r="B388">
        <v>280231</v>
      </c>
      <c r="C388" t="s">
        <v>190</v>
      </c>
      <c r="D388">
        <v>49182</v>
      </c>
    </row>
    <row r="389" spans="1:4" hidden="1" x14ac:dyDescent="0.2">
      <c r="A389">
        <v>2015</v>
      </c>
      <c r="B389">
        <v>280231</v>
      </c>
      <c r="C389" t="s">
        <v>388</v>
      </c>
      <c r="D389">
        <v>33417</v>
      </c>
    </row>
    <row r="390" spans="1:4" x14ac:dyDescent="0.2">
      <c r="A390">
        <v>2015</v>
      </c>
      <c r="B390">
        <v>280521</v>
      </c>
      <c r="C390" t="s">
        <v>191</v>
      </c>
      <c r="D390">
        <v>162750</v>
      </c>
    </row>
    <row r="391" spans="1:4" hidden="1" x14ac:dyDescent="0.2">
      <c r="A391">
        <v>2015</v>
      </c>
      <c r="B391">
        <v>280521</v>
      </c>
      <c r="C391" t="s">
        <v>388</v>
      </c>
      <c r="D391">
        <v>109437</v>
      </c>
    </row>
    <row r="392" spans="1:4" x14ac:dyDescent="0.2">
      <c r="A392">
        <v>2015</v>
      </c>
      <c r="B392">
        <v>289991</v>
      </c>
      <c r="C392" t="s">
        <v>192</v>
      </c>
      <c r="D392">
        <v>195</v>
      </c>
    </row>
    <row r="393" spans="1:4" hidden="1" x14ac:dyDescent="0.2">
      <c r="A393">
        <v>2015</v>
      </c>
      <c r="B393">
        <v>289991</v>
      </c>
      <c r="C393" t="s">
        <v>388</v>
      </c>
      <c r="D393">
        <v>626</v>
      </c>
    </row>
    <row r="394" spans="1:4" x14ac:dyDescent="0.2">
      <c r="A394">
        <v>2015</v>
      </c>
      <c r="B394">
        <v>290011</v>
      </c>
      <c r="C394" t="s">
        <v>193</v>
      </c>
      <c r="D394">
        <v>91395</v>
      </c>
    </row>
    <row r="395" spans="1:4" hidden="1" x14ac:dyDescent="0.2">
      <c r="A395">
        <v>2015</v>
      </c>
      <c r="B395">
        <v>290011</v>
      </c>
      <c r="C395" t="s">
        <v>388</v>
      </c>
      <c r="D395">
        <v>61674</v>
      </c>
    </row>
    <row r="396" spans="1:4" x14ac:dyDescent="0.2">
      <c r="A396">
        <v>2015</v>
      </c>
      <c r="B396">
        <v>291341</v>
      </c>
      <c r="C396" t="s">
        <v>194</v>
      </c>
      <c r="D396">
        <v>9033</v>
      </c>
    </row>
    <row r="397" spans="1:4" hidden="1" x14ac:dyDescent="0.2">
      <c r="A397">
        <v>2015</v>
      </c>
      <c r="B397">
        <v>291341</v>
      </c>
      <c r="C397" t="s">
        <v>388</v>
      </c>
      <c r="D397">
        <v>6542</v>
      </c>
    </row>
    <row r="398" spans="1:4" x14ac:dyDescent="0.2">
      <c r="A398">
        <v>2015</v>
      </c>
      <c r="B398">
        <v>300081</v>
      </c>
      <c r="C398" t="s">
        <v>195</v>
      </c>
      <c r="D398">
        <v>103327</v>
      </c>
    </row>
    <row r="399" spans="1:4" hidden="1" x14ac:dyDescent="0.2">
      <c r="A399">
        <v>2015</v>
      </c>
      <c r="B399">
        <v>300081</v>
      </c>
      <c r="C399" t="s">
        <v>388</v>
      </c>
      <c r="D399">
        <v>69661</v>
      </c>
    </row>
    <row r="400" spans="1:4" x14ac:dyDescent="0.2">
      <c r="A400">
        <v>2015</v>
      </c>
      <c r="B400">
        <v>309991</v>
      </c>
      <c r="C400" t="s">
        <v>196</v>
      </c>
      <c r="D400" t="s">
        <v>383</v>
      </c>
    </row>
    <row r="401" spans="1:4" hidden="1" x14ac:dyDescent="0.2">
      <c r="A401">
        <v>2015</v>
      </c>
      <c r="B401">
        <v>309991</v>
      </c>
      <c r="C401" t="s">
        <v>388</v>
      </c>
      <c r="D401" t="s">
        <v>383</v>
      </c>
    </row>
    <row r="402" spans="1:4" x14ac:dyDescent="0.2">
      <c r="A402">
        <v>2015</v>
      </c>
      <c r="B402">
        <v>310021</v>
      </c>
      <c r="C402" t="s">
        <v>197</v>
      </c>
      <c r="D402">
        <v>79571</v>
      </c>
    </row>
    <row r="403" spans="1:4" hidden="1" x14ac:dyDescent="0.2">
      <c r="A403">
        <v>2015</v>
      </c>
      <c r="B403">
        <v>310021</v>
      </c>
      <c r="C403" t="s">
        <v>388</v>
      </c>
      <c r="D403">
        <v>53759</v>
      </c>
    </row>
    <row r="404" spans="1:4" x14ac:dyDescent="0.2">
      <c r="A404">
        <v>2015</v>
      </c>
      <c r="B404">
        <v>310031</v>
      </c>
      <c r="C404" t="s">
        <v>198</v>
      </c>
      <c r="D404">
        <v>132762</v>
      </c>
    </row>
    <row r="405" spans="1:4" hidden="1" x14ac:dyDescent="0.2">
      <c r="A405">
        <v>2015</v>
      </c>
      <c r="B405">
        <v>310031</v>
      </c>
      <c r="C405" t="s">
        <v>388</v>
      </c>
      <c r="D405">
        <v>89364</v>
      </c>
    </row>
    <row r="406" spans="1:4" x14ac:dyDescent="0.2">
      <c r="A406">
        <v>2015</v>
      </c>
      <c r="B406">
        <v>310061</v>
      </c>
      <c r="C406" t="s">
        <v>199</v>
      </c>
      <c r="D406">
        <v>84830</v>
      </c>
    </row>
    <row r="407" spans="1:4" hidden="1" x14ac:dyDescent="0.2">
      <c r="A407">
        <v>2015</v>
      </c>
      <c r="B407">
        <v>310061</v>
      </c>
      <c r="C407" t="s">
        <v>388</v>
      </c>
      <c r="D407">
        <v>57279</v>
      </c>
    </row>
    <row r="408" spans="1:4" x14ac:dyDescent="0.2">
      <c r="A408">
        <v>2015</v>
      </c>
      <c r="B408">
        <v>320011</v>
      </c>
      <c r="C408" t="s">
        <v>200</v>
      </c>
      <c r="D408">
        <v>3775820</v>
      </c>
    </row>
    <row r="409" spans="1:4" hidden="1" x14ac:dyDescent="0.2">
      <c r="A409">
        <v>2015</v>
      </c>
      <c r="B409">
        <v>320011</v>
      </c>
      <c r="C409" t="s">
        <v>388</v>
      </c>
      <c r="D409">
        <v>2527938</v>
      </c>
    </row>
    <row r="410" spans="1:4" x14ac:dyDescent="0.2">
      <c r="A410">
        <v>2015</v>
      </c>
      <c r="B410">
        <v>320041</v>
      </c>
      <c r="C410" t="s">
        <v>201</v>
      </c>
      <c r="D410">
        <v>553479</v>
      </c>
    </row>
    <row r="411" spans="1:4" hidden="1" x14ac:dyDescent="0.2">
      <c r="A411">
        <v>2015</v>
      </c>
      <c r="B411">
        <v>320041</v>
      </c>
      <c r="C411" t="s">
        <v>388</v>
      </c>
      <c r="D411">
        <v>370981</v>
      </c>
    </row>
    <row r="412" spans="1:4" x14ac:dyDescent="0.2">
      <c r="A412">
        <v>2015</v>
      </c>
      <c r="B412">
        <v>320071</v>
      </c>
      <c r="C412" t="s">
        <v>202</v>
      </c>
      <c r="D412">
        <v>219359</v>
      </c>
    </row>
    <row r="413" spans="1:4" hidden="1" x14ac:dyDescent="0.2">
      <c r="A413">
        <v>2015</v>
      </c>
      <c r="B413">
        <v>320071</v>
      </c>
      <c r="C413" t="s">
        <v>388</v>
      </c>
      <c r="D413">
        <v>147330</v>
      </c>
    </row>
    <row r="414" spans="1:4" x14ac:dyDescent="0.2">
      <c r="A414">
        <v>2015</v>
      </c>
      <c r="B414">
        <v>320111</v>
      </c>
      <c r="C414" t="s">
        <v>203</v>
      </c>
      <c r="D414">
        <v>37933</v>
      </c>
    </row>
    <row r="415" spans="1:4" hidden="1" x14ac:dyDescent="0.2">
      <c r="A415">
        <v>2015</v>
      </c>
      <c r="B415">
        <v>320111</v>
      </c>
      <c r="C415" t="s">
        <v>388</v>
      </c>
      <c r="D415">
        <v>25887</v>
      </c>
    </row>
    <row r="416" spans="1:4" x14ac:dyDescent="0.2">
      <c r="A416">
        <v>2015</v>
      </c>
      <c r="B416">
        <v>320141</v>
      </c>
      <c r="C416" t="s">
        <v>204</v>
      </c>
      <c r="D416">
        <v>138674</v>
      </c>
    </row>
    <row r="417" spans="1:4" hidden="1" x14ac:dyDescent="0.2">
      <c r="A417">
        <v>2015</v>
      </c>
      <c r="B417">
        <v>320141</v>
      </c>
      <c r="C417" t="s">
        <v>388</v>
      </c>
      <c r="D417">
        <v>93321</v>
      </c>
    </row>
    <row r="418" spans="1:4" x14ac:dyDescent="0.2">
      <c r="A418">
        <v>2015</v>
      </c>
      <c r="B418">
        <v>320181</v>
      </c>
      <c r="C418" t="s">
        <v>205</v>
      </c>
      <c r="D418">
        <v>16999</v>
      </c>
    </row>
    <row r="419" spans="1:4" hidden="1" x14ac:dyDescent="0.2">
      <c r="A419">
        <v>2015</v>
      </c>
      <c r="B419">
        <v>320181</v>
      </c>
      <c r="C419" t="s">
        <v>388</v>
      </c>
      <c r="D419">
        <v>11875</v>
      </c>
    </row>
    <row r="420" spans="1:4" x14ac:dyDescent="0.2">
      <c r="A420">
        <v>2015</v>
      </c>
      <c r="B420">
        <v>320201</v>
      </c>
      <c r="C420" t="s">
        <v>206</v>
      </c>
      <c r="D420">
        <v>53394</v>
      </c>
    </row>
    <row r="421" spans="1:4" hidden="1" x14ac:dyDescent="0.2">
      <c r="A421">
        <v>2015</v>
      </c>
      <c r="B421">
        <v>320201</v>
      </c>
      <c r="C421" t="s">
        <v>388</v>
      </c>
      <c r="D421">
        <v>36237</v>
      </c>
    </row>
    <row r="422" spans="1:4" x14ac:dyDescent="0.2">
      <c r="A422">
        <v>2015</v>
      </c>
      <c r="B422">
        <v>320231</v>
      </c>
      <c r="C422" t="s">
        <v>207</v>
      </c>
      <c r="D422">
        <v>191964</v>
      </c>
    </row>
    <row r="423" spans="1:4" hidden="1" x14ac:dyDescent="0.2">
      <c r="A423">
        <v>2015</v>
      </c>
      <c r="B423">
        <v>320231</v>
      </c>
      <c r="C423" t="s">
        <v>388</v>
      </c>
      <c r="D423">
        <v>128992</v>
      </c>
    </row>
    <row r="424" spans="1:4" x14ac:dyDescent="0.2">
      <c r="A424">
        <v>2015</v>
      </c>
      <c r="B424">
        <v>320301</v>
      </c>
      <c r="C424" t="s">
        <v>208</v>
      </c>
      <c r="D424">
        <v>3176</v>
      </c>
    </row>
    <row r="425" spans="1:4" hidden="1" x14ac:dyDescent="0.2">
      <c r="A425">
        <v>2015</v>
      </c>
      <c r="B425">
        <v>320301</v>
      </c>
      <c r="C425" t="s">
        <v>388</v>
      </c>
      <c r="D425">
        <v>2622</v>
      </c>
    </row>
    <row r="426" spans="1:4" x14ac:dyDescent="0.2">
      <c r="A426">
        <v>2015</v>
      </c>
      <c r="B426">
        <v>320321</v>
      </c>
      <c r="C426" t="s">
        <v>209</v>
      </c>
      <c r="D426">
        <v>78736</v>
      </c>
    </row>
    <row r="427" spans="1:4" hidden="1" x14ac:dyDescent="0.2">
      <c r="A427">
        <v>2015</v>
      </c>
      <c r="B427">
        <v>320321</v>
      </c>
      <c r="C427" t="s">
        <v>388</v>
      </c>
      <c r="D427">
        <v>53200</v>
      </c>
    </row>
    <row r="428" spans="1:4" x14ac:dyDescent="0.2">
      <c r="A428">
        <v>2015</v>
      </c>
      <c r="B428">
        <v>320331</v>
      </c>
      <c r="C428" t="s">
        <v>210</v>
      </c>
      <c r="D428">
        <v>12772</v>
      </c>
    </row>
    <row r="429" spans="1:4" hidden="1" x14ac:dyDescent="0.2">
      <c r="A429">
        <v>2015</v>
      </c>
      <c r="B429">
        <v>320331</v>
      </c>
      <c r="C429" t="s">
        <v>388</v>
      </c>
      <c r="D429">
        <v>9045</v>
      </c>
    </row>
    <row r="430" spans="1:4" x14ac:dyDescent="0.2">
      <c r="A430">
        <v>2015</v>
      </c>
      <c r="B430">
        <v>320341</v>
      </c>
      <c r="C430" t="s">
        <v>211</v>
      </c>
      <c r="D430">
        <v>71758</v>
      </c>
    </row>
    <row r="431" spans="1:4" hidden="1" x14ac:dyDescent="0.2">
      <c r="A431">
        <v>2015</v>
      </c>
      <c r="B431">
        <v>320341</v>
      </c>
      <c r="C431" t="s">
        <v>388</v>
      </c>
      <c r="D431">
        <v>48529</v>
      </c>
    </row>
    <row r="432" spans="1:4" x14ac:dyDescent="0.2">
      <c r="A432">
        <v>2015</v>
      </c>
      <c r="B432">
        <v>320401</v>
      </c>
      <c r="C432" t="s">
        <v>212</v>
      </c>
      <c r="D432">
        <v>468464</v>
      </c>
    </row>
    <row r="433" spans="1:4" hidden="1" x14ac:dyDescent="0.2">
      <c r="A433">
        <v>2015</v>
      </c>
      <c r="B433">
        <v>320401</v>
      </c>
      <c r="C433" t="s">
        <v>388</v>
      </c>
      <c r="D433">
        <v>314074</v>
      </c>
    </row>
    <row r="434" spans="1:4" x14ac:dyDescent="0.2">
      <c r="A434">
        <v>2015</v>
      </c>
      <c r="B434">
        <v>329951</v>
      </c>
      <c r="C434" t="s">
        <v>213</v>
      </c>
      <c r="D434">
        <v>62953</v>
      </c>
    </row>
    <row r="435" spans="1:4" hidden="1" x14ac:dyDescent="0.2">
      <c r="A435">
        <v>2015</v>
      </c>
      <c r="B435">
        <v>329951</v>
      </c>
      <c r="C435" t="s">
        <v>388</v>
      </c>
      <c r="D435">
        <v>42635</v>
      </c>
    </row>
    <row r="436" spans="1:4" x14ac:dyDescent="0.2">
      <c r="A436">
        <v>2015</v>
      </c>
      <c r="B436">
        <v>329991</v>
      </c>
      <c r="C436" t="s">
        <v>214</v>
      </c>
      <c r="D436">
        <v>5776</v>
      </c>
    </row>
    <row r="437" spans="1:4" hidden="1" x14ac:dyDescent="0.2">
      <c r="A437">
        <v>2015</v>
      </c>
      <c r="B437">
        <v>329991</v>
      </c>
      <c r="C437" t="s">
        <v>388</v>
      </c>
      <c r="D437">
        <v>4362</v>
      </c>
    </row>
    <row r="438" spans="1:4" x14ac:dyDescent="0.2">
      <c r="A438">
        <v>2015</v>
      </c>
      <c r="B438">
        <v>330551</v>
      </c>
      <c r="C438" t="s">
        <v>215</v>
      </c>
      <c r="D438">
        <v>237362</v>
      </c>
    </row>
    <row r="439" spans="1:4" hidden="1" x14ac:dyDescent="0.2">
      <c r="A439">
        <v>2015</v>
      </c>
      <c r="B439">
        <v>330551</v>
      </c>
      <c r="C439" t="s">
        <v>388</v>
      </c>
      <c r="D439">
        <v>159380</v>
      </c>
    </row>
    <row r="440" spans="1:4" x14ac:dyDescent="0.2">
      <c r="A440">
        <v>2015</v>
      </c>
      <c r="B440">
        <v>330641</v>
      </c>
      <c r="C440" t="s">
        <v>216</v>
      </c>
      <c r="D440">
        <v>47997</v>
      </c>
    </row>
    <row r="441" spans="1:4" hidden="1" x14ac:dyDescent="0.2">
      <c r="A441">
        <v>2015</v>
      </c>
      <c r="B441">
        <v>330641</v>
      </c>
      <c r="C441" t="s">
        <v>388</v>
      </c>
      <c r="D441">
        <v>32624</v>
      </c>
    </row>
    <row r="442" spans="1:4" x14ac:dyDescent="0.2">
      <c r="A442">
        <v>2015</v>
      </c>
      <c r="B442">
        <v>339991</v>
      </c>
      <c r="C442" t="s">
        <v>217</v>
      </c>
      <c r="D442">
        <v>2646</v>
      </c>
    </row>
    <row r="443" spans="1:4" hidden="1" x14ac:dyDescent="0.2">
      <c r="A443">
        <v>2015</v>
      </c>
      <c r="B443">
        <v>339991</v>
      </c>
      <c r="C443" t="s">
        <v>388</v>
      </c>
      <c r="D443">
        <v>2267</v>
      </c>
    </row>
    <row r="444" spans="1:4" x14ac:dyDescent="0.2">
      <c r="A444">
        <v>2015</v>
      </c>
      <c r="B444">
        <v>340041</v>
      </c>
      <c r="C444" t="s">
        <v>218</v>
      </c>
      <c r="D444">
        <v>550537</v>
      </c>
    </row>
    <row r="445" spans="1:4" hidden="1" x14ac:dyDescent="0.2">
      <c r="A445">
        <v>2015</v>
      </c>
      <c r="B445">
        <v>340041</v>
      </c>
      <c r="C445" t="s">
        <v>388</v>
      </c>
      <c r="D445">
        <v>369012</v>
      </c>
    </row>
    <row r="446" spans="1:4" x14ac:dyDescent="0.2">
      <c r="A446">
        <v>2015</v>
      </c>
      <c r="B446">
        <v>340071</v>
      </c>
      <c r="C446" t="s">
        <v>219</v>
      </c>
      <c r="D446">
        <v>117115</v>
      </c>
    </row>
    <row r="447" spans="1:4" hidden="1" x14ac:dyDescent="0.2">
      <c r="A447">
        <v>2015</v>
      </c>
      <c r="B447">
        <v>340071</v>
      </c>
      <c r="C447" t="s">
        <v>388</v>
      </c>
      <c r="D447">
        <v>78890</v>
      </c>
    </row>
    <row r="448" spans="1:4" x14ac:dyDescent="0.2">
      <c r="A448">
        <v>2015</v>
      </c>
      <c r="B448">
        <v>340091</v>
      </c>
      <c r="C448" t="s">
        <v>220</v>
      </c>
      <c r="D448">
        <v>2400</v>
      </c>
    </row>
    <row r="449" spans="1:4" hidden="1" x14ac:dyDescent="0.2">
      <c r="A449">
        <v>2015</v>
      </c>
      <c r="B449">
        <v>340091</v>
      </c>
      <c r="C449" t="s">
        <v>388</v>
      </c>
      <c r="D449">
        <v>2102</v>
      </c>
    </row>
    <row r="450" spans="1:4" x14ac:dyDescent="0.2">
      <c r="A450">
        <v>2015</v>
      </c>
      <c r="B450">
        <v>340191</v>
      </c>
      <c r="C450" t="s">
        <v>221</v>
      </c>
      <c r="D450">
        <v>10960</v>
      </c>
    </row>
    <row r="451" spans="1:4" hidden="1" x14ac:dyDescent="0.2">
      <c r="A451">
        <v>2015</v>
      </c>
      <c r="B451">
        <v>340191</v>
      </c>
      <c r="C451" t="s">
        <v>388</v>
      </c>
      <c r="D451">
        <v>7832</v>
      </c>
    </row>
    <row r="452" spans="1:4" x14ac:dyDescent="0.2">
      <c r="A452">
        <v>2015</v>
      </c>
      <c r="B452">
        <v>340531</v>
      </c>
      <c r="C452" t="s">
        <v>222</v>
      </c>
      <c r="D452">
        <v>99316</v>
      </c>
    </row>
    <row r="453" spans="1:4" hidden="1" x14ac:dyDescent="0.2">
      <c r="A453">
        <v>2015</v>
      </c>
      <c r="B453">
        <v>340531</v>
      </c>
      <c r="C453" t="s">
        <v>388</v>
      </c>
      <c r="D453">
        <v>66976</v>
      </c>
    </row>
    <row r="454" spans="1:4" x14ac:dyDescent="0.2">
      <c r="A454">
        <v>2015</v>
      </c>
      <c r="B454">
        <v>340631</v>
      </c>
      <c r="C454" t="s">
        <v>223</v>
      </c>
      <c r="D454">
        <v>5402</v>
      </c>
    </row>
    <row r="455" spans="1:4" hidden="1" x14ac:dyDescent="0.2">
      <c r="A455">
        <v>2015</v>
      </c>
      <c r="B455">
        <v>340631</v>
      </c>
      <c r="C455" t="s">
        <v>388</v>
      </c>
      <c r="D455">
        <v>4112</v>
      </c>
    </row>
    <row r="456" spans="1:4" x14ac:dyDescent="0.2">
      <c r="A456">
        <v>2015</v>
      </c>
      <c r="B456">
        <v>340751</v>
      </c>
      <c r="C456" t="s">
        <v>224</v>
      </c>
      <c r="D456">
        <v>24310</v>
      </c>
    </row>
    <row r="457" spans="1:4" hidden="1" x14ac:dyDescent="0.2">
      <c r="A457">
        <v>2015</v>
      </c>
      <c r="B457">
        <v>340751</v>
      </c>
      <c r="C457" t="s">
        <v>388</v>
      </c>
      <c r="D457">
        <v>16768</v>
      </c>
    </row>
    <row r="458" spans="1:4" x14ac:dyDescent="0.2">
      <c r="A458">
        <v>2015</v>
      </c>
      <c r="B458">
        <v>349991</v>
      </c>
      <c r="C458" t="s">
        <v>225</v>
      </c>
      <c r="D458">
        <v>34012</v>
      </c>
    </row>
    <row r="459" spans="1:4" hidden="1" x14ac:dyDescent="0.2">
      <c r="A459">
        <v>2015</v>
      </c>
      <c r="B459">
        <v>349991</v>
      </c>
      <c r="C459" t="s">
        <v>388</v>
      </c>
      <c r="D459">
        <v>23263</v>
      </c>
    </row>
    <row r="460" spans="1:4" x14ac:dyDescent="0.2">
      <c r="A460">
        <v>2015</v>
      </c>
      <c r="B460">
        <v>351591</v>
      </c>
      <c r="C460" t="s">
        <v>226</v>
      </c>
      <c r="D460">
        <v>40432</v>
      </c>
    </row>
    <row r="461" spans="1:4" hidden="1" x14ac:dyDescent="0.2">
      <c r="A461">
        <v>2015</v>
      </c>
      <c r="B461">
        <v>351591</v>
      </c>
      <c r="C461" t="s">
        <v>388</v>
      </c>
      <c r="D461">
        <v>27560</v>
      </c>
    </row>
    <row r="462" spans="1:4" x14ac:dyDescent="0.2">
      <c r="A462">
        <v>2015</v>
      </c>
      <c r="B462">
        <v>360021</v>
      </c>
      <c r="C462" t="s">
        <v>227</v>
      </c>
      <c r="D462">
        <v>47252</v>
      </c>
    </row>
    <row r="463" spans="1:4" hidden="1" x14ac:dyDescent="0.2">
      <c r="A463">
        <v>2015</v>
      </c>
      <c r="B463">
        <v>360021</v>
      </c>
      <c r="C463" t="s">
        <v>388</v>
      </c>
      <c r="D463">
        <v>32125</v>
      </c>
    </row>
    <row r="464" spans="1:4" x14ac:dyDescent="0.2">
      <c r="A464">
        <v>2015</v>
      </c>
      <c r="B464">
        <v>360121</v>
      </c>
      <c r="C464" t="s">
        <v>228</v>
      </c>
      <c r="D464">
        <v>45537</v>
      </c>
    </row>
    <row r="465" spans="1:4" hidden="1" x14ac:dyDescent="0.2">
      <c r="A465">
        <v>2015</v>
      </c>
      <c r="B465">
        <v>360121</v>
      </c>
      <c r="C465" t="s">
        <v>388</v>
      </c>
      <c r="D465">
        <v>30977</v>
      </c>
    </row>
    <row r="466" spans="1:4" x14ac:dyDescent="0.2">
      <c r="A466">
        <v>2015</v>
      </c>
      <c r="B466">
        <v>360141</v>
      </c>
      <c r="C466" t="s">
        <v>229</v>
      </c>
      <c r="D466">
        <v>208271</v>
      </c>
    </row>
    <row r="467" spans="1:4" hidden="1" x14ac:dyDescent="0.2">
      <c r="A467">
        <v>2015</v>
      </c>
      <c r="B467">
        <v>360141</v>
      </c>
      <c r="C467" t="s">
        <v>388</v>
      </c>
      <c r="D467">
        <v>139907</v>
      </c>
    </row>
    <row r="468" spans="1:4" x14ac:dyDescent="0.2">
      <c r="A468">
        <v>2015</v>
      </c>
      <c r="B468">
        <v>360201</v>
      </c>
      <c r="C468" t="s">
        <v>230</v>
      </c>
      <c r="D468">
        <v>46563</v>
      </c>
    </row>
    <row r="469" spans="1:4" hidden="1" x14ac:dyDescent="0.2">
      <c r="A469">
        <v>2015</v>
      </c>
      <c r="B469">
        <v>360201</v>
      </c>
      <c r="C469" t="s">
        <v>388</v>
      </c>
      <c r="D469">
        <v>31664</v>
      </c>
    </row>
    <row r="470" spans="1:4" x14ac:dyDescent="0.2">
      <c r="A470">
        <v>2015</v>
      </c>
      <c r="B470">
        <v>370011</v>
      </c>
      <c r="C470" t="s">
        <v>231</v>
      </c>
      <c r="D470">
        <v>87468</v>
      </c>
    </row>
    <row r="471" spans="1:4" hidden="1" x14ac:dyDescent="0.2">
      <c r="A471">
        <v>2015</v>
      </c>
      <c r="B471">
        <v>370011</v>
      </c>
      <c r="C471" t="s">
        <v>388</v>
      </c>
      <c r="D471">
        <v>59045</v>
      </c>
    </row>
    <row r="472" spans="1:4" x14ac:dyDescent="0.2">
      <c r="A472">
        <v>2015</v>
      </c>
      <c r="B472">
        <v>370021</v>
      </c>
      <c r="C472" t="s">
        <v>232</v>
      </c>
      <c r="D472">
        <v>3085</v>
      </c>
    </row>
    <row r="473" spans="1:4" hidden="1" x14ac:dyDescent="0.2">
      <c r="A473">
        <v>2015</v>
      </c>
      <c r="B473">
        <v>370021</v>
      </c>
      <c r="C473" t="s">
        <v>388</v>
      </c>
      <c r="D473">
        <v>2561</v>
      </c>
    </row>
    <row r="474" spans="1:4" x14ac:dyDescent="0.2">
      <c r="A474">
        <v>2015</v>
      </c>
      <c r="B474">
        <v>370101</v>
      </c>
      <c r="C474" t="s">
        <v>233</v>
      </c>
      <c r="D474">
        <v>213680</v>
      </c>
    </row>
    <row r="475" spans="1:4" hidden="1" x14ac:dyDescent="0.2">
      <c r="A475">
        <v>2015</v>
      </c>
      <c r="B475">
        <v>370101</v>
      </c>
      <c r="C475" t="s">
        <v>388</v>
      </c>
      <c r="D475">
        <v>143528</v>
      </c>
    </row>
    <row r="476" spans="1:4" x14ac:dyDescent="0.2">
      <c r="A476">
        <v>2015</v>
      </c>
      <c r="B476">
        <v>370181</v>
      </c>
      <c r="C476" t="s">
        <v>234</v>
      </c>
      <c r="D476">
        <v>80191</v>
      </c>
    </row>
    <row r="477" spans="1:4" hidden="1" x14ac:dyDescent="0.2">
      <c r="A477">
        <v>2015</v>
      </c>
      <c r="B477">
        <v>370181</v>
      </c>
      <c r="C477" t="s">
        <v>388</v>
      </c>
      <c r="D477">
        <v>54174</v>
      </c>
    </row>
    <row r="478" spans="1:4" x14ac:dyDescent="0.2">
      <c r="A478">
        <v>2015</v>
      </c>
      <c r="B478">
        <v>370311</v>
      </c>
      <c r="C478" t="s">
        <v>235</v>
      </c>
      <c r="D478">
        <v>4725</v>
      </c>
    </row>
    <row r="479" spans="1:4" hidden="1" x14ac:dyDescent="0.2">
      <c r="A479">
        <v>2015</v>
      </c>
      <c r="B479">
        <v>370311</v>
      </c>
      <c r="C479" t="s">
        <v>388</v>
      </c>
      <c r="D479">
        <v>3659</v>
      </c>
    </row>
    <row r="480" spans="1:4" x14ac:dyDescent="0.2">
      <c r="A480">
        <v>2015</v>
      </c>
      <c r="B480">
        <v>379951</v>
      </c>
      <c r="C480" t="s">
        <v>236</v>
      </c>
      <c r="D480">
        <v>91842</v>
      </c>
    </row>
    <row r="481" spans="1:4" hidden="1" x14ac:dyDescent="0.2">
      <c r="A481">
        <v>2015</v>
      </c>
      <c r="B481">
        <v>379951</v>
      </c>
      <c r="C481" t="s">
        <v>388</v>
      </c>
      <c r="D481">
        <v>61973</v>
      </c>
    </row>
    <row r="482" spans="1:4" x14ac:dyDescent="0.2">
      <c r="A482">
        <v>2015</v>
      </c>
      <c r="B482">
        <v>379991</v>
      </c>
      <c r="C482" t="s">
        <v>34</v>
      </c>
      <c r="D482" t="s">
        <v>383</v>
      </c>
    </row>
    <row r="483" spans="1:4" hidden="1" x14ac:dyDescent="0.2">
      <c r="A483">
        <v>2015</v>
      </c>
      <c r="B483">
        <v>379991</v>
      </c>
      <c r="C483" t="s">
        <v>388</v>
      </c>
      <c r="D483" t="s">
        <v>383</v>
      </c>
    </row>
    <row r="484" spans="1:4" x14ac:dyDescent="0.2">
      <c r="A484">
        <v>2015</v>
      </c>
      <c r="B484">
        <v>380061</v>
      </c>
      <c r="C484" t="s">
        <v>237</v>
      </c>
      <c r="D484">
        <v>2429</v>
      </c>
    </row>
    <row r="485" spans="1:4" hidden="1" x14ac:dyDescent="0.2">
      <c r="A485">
        <v>2015</v>
      </c>
      <c r="B485">
        <v>380061</v>
      </c>
      <c r="C485" t="s">
        <v>388</v>
      </c>
      <c r="D485">
        <v>2122</v>
      </c>
    </row>
    <row r="486" spans="1:4" x14ac:dyDescent="0.2">
      <c r="A486">
        <v>2015</v>
      </c>
      <c r="B486">
        <v>380791</v>
      </c>
      <c r="C486" t="s">
        <v>238</v>
      </c>
      <c r="D486">
        <v>122170</v>
      </c>
    </row>
    <row r="487" spans="1:4" hidden="1" x14ac:dyDescent="0.2">
      <c r="A487">
        <v>2015</v>
      </c>
      <c r="B487">
        <v>380791</v>
      </c>
      <c r="C487" t="s">
        <v>388</v>
      </c>
      <c r="D487">
        <v>82274</v>
      </c>
    </row>
    <row r="488" spans="1:4" x14ac:dyDescent="0.2">
      <c r="A488">
        <v>2015</v>
      </c>
      <c r="B488">
        <v>380901</v>
      </c>
      <c r="C488" t="s">
        <v>239</v>
      </c>
      <c r="D488">
        <v>1911</v>
      </c>
    </row>
    <row r="489" spans="1:4" hidden="1" x14ac:dyDescent="0.2">
      <c r="A489">
        <v>2015</v>
      </c>
      <c r="B489">
        <v>380901</v>
      </c>
      <c r="C489" t="s">
        <v>388</v>
      </c>
      <c r="D489">
        <v>1775</v>
      </c>
    </row>
    <row r="490" spans="1:4" x14ac:dyDescent="0.2">
      <c r="A490">
        <v>2015</v>
      </c>
      <c r="B490">
        <v>389951</v>
      </c>
      <c r="C490" t="s">
        <v>240</v>
      </c>
      <c r="D490">
        <v>2898</v>
      </c>
    </row>
    <row r="491" spans="1:4" hidden="1" x14ac:dyDescent="0.2">
      <c r="A491">
        <v>2015</v>
      </c>
      <c r="B491">
        <v>389951</v>
      </c>
      <c r="C491" t="s">
        <v>388</v>
      </c>
      <c r="D491">
        <v>2436</v>
      </c>
    </row>
    <row r="492" spans="1:4" x14ac:dyDescent="0.2">
      <c r="A492">
        <v>2015</v>
      </c>
      <c r="B492">
        <v>390011</v>
      </c>
      <c r="C492" t="s">
        <v>241</v>
      </c>
      <c r="D492">
        <v>190629</v>
      </c>
    </row>
    <row r="493" spans="1:4" hidden="1" x14ac:dyDescent="0.2">
      <c r="A493">
        <v>2015</v>
      </c>
      <c r="B493">
        <v>390011</v>
      </c>
      <c r="C493" t="s">
        <v>388</v>
      </c>
      <c r="D493">
        <v>128098</v>
      </c>
    </row>
    <row r="494" spans="1:4" x14ac:dyDescent="0.2">
      <c r="A494">
        <v>2015</v>
      </c>
      <c r="B494">
        <v>390111</v>
      </c>
      <c r="C494" t="s">
        <v>242</v>
      </c>
      <c r="D494">
        <v>7634</v>
      </c>
    </row>
    <row r="495" spans="1:4" hidden="1" x14ac:dyDescent="0.2">
      <c r="A495">
        <v>2015</v>
      </c>
      <c r="B495">
        <v>390111</v>
      </c>
      <c r="C495" t="s">
        <v>388</v>
      </c>
      <c r="D495">
        <v>5606</v>
      </c>
    </row>
    <row r="496" spans="1:4" x14ac:dyDescent="0.2">
      <c r="A496">
        <v>2015</v>
      </c>
      <c r="B496">
        <v>390151</v>
      </c>
      <c r="C496" t="s">
        <v>243</v>
      </c>
      <c r="D496">
        <v>11491</v>
      </c>
    </row>
    <row r="497" spans="1:4" hidden="1" x14ac:dyDescent="0.2">
      <c r="A497">
        <v>2015</v>
      </c>
      <c r="B497">
        <v>390151</v>
      </c>
      <c r="C497" t="s">
        <v>388</v>
      </c>
      <c r="D497">
        <v>8188</v>
      </c>
    </row>
    <row r="498" spans="1:4" x14ac:dyDescent="0.2">
      <c r="A498">
        <v>2015</v>
      </c>
      <c r="B498">
        <v>390201</v>
      </c>
      <c r="C498" t="s">
        <v>244</v>
      </c>
      <c r="D498">
        <v>7449</v>
      </c>
    </row>
    <row r="499" spans="1:4" hidden="1" x14ac:dyDescent="0.2">
      <c r="A499">
        <v>2015</v>
      </c>
      <c r="B499">
        <v>390201</v>
      </c>
      <c r="C499" t="s">
        <v>388</v>
      </c>
      <c r="D499">
        <v>5482</v>
      </c>
    </row>
    <row r="500" spans="1:4" x14ac:dyDescent="0.2">
      <c r="A500">
        <v>2015</v>
      </c>
      <c r="B500">
        <v>390271</v>
      </c>
      <c r="C500" t="s">
        <v>245</v>
      </c>
      <c r="D500">
        <v>5736</v>
      </c>
    </row>
    <row r="501" spans="1:4" hidden="1" x14ac:dyDescent="0.2">
      <c r="A501">
        <v>2015</v>
      </c>
      <c r="B501">
        <v>390271</v>
      </c>
      <c r="C501" t="s">
        <v>388</v>
      </c>
      <c r="D501">
        <v>4335</v>
      </c>
    </row>
    <row r="502" spans="1:4" x14ac:dyDescent="0.2">
      <c r="A502">
        <v>2015</v>
      </c>
      <c r="B502">
        <v>390291</v>
      </c>
      <c r="C502" t="s">
        <v>246</v>
      </c>
      <c r="D502">
        <v>9004</v>
      </c>
    </row>
    <row r="503" spans="1:4" hidden="1" x14ac:dyDescent="0.2">
      <c r="A503">
        <v>2015</v>
      </c>
      <c r="B503">
        <v>390291</v>
      </c>
      <c r="C503" t="s">
        <v>388</v>
      </c>
      <c r="D503">
        <v>6523</v>
      </c>
    </row>
    <row r="504" spans="1:4" x14ac:dyDescent="0.2">
      <c r="A504">
        <v>2015</v>
      </c>
      <c r="B504">
        <v>390331</v>
      </c>
      <c r="C504" t="s">
        <v>247</v>
      </c>
      <c r="D504">
        <v>3913</v>
      </c>
    </row>
    <row r="505" spans="1:4" hidden="1" x14ac:dyDescent="0.2">
      <c r="A505">
        <v>2015</v>
      </c>
      <c r="B505">
        <v>390331</v>
      </c>
      <c r="C505" t="s">
        <v>388</v>
      </c>
      <c r="D505">
        <v>3115</v>
      </c>
    </row>
    <row r="506" spans="1:4" x14ac:dyDescent="0.2">
      <c r="A506">
        <v>2015</v>
      </c>
      <c r="B506">
        <v>399951</v>
      </c>
      <c r="C506" t="s">
        <v>248</v>
      </c>
      <c r="D506">
        <v>41456</v>
      </c>
    </row>
    <row r="507" spans="1:4" hidden="1" x14ac:dyDescent="0.2">
      <c r="A507">
        <v>2015</v>
      </c>
      <c r="B507">
        <v>399951</v>
      </c>
      <c r="C507" t="s">
        <v>388</v>
      </c>
      <c r="D507">
        <v>28246</v>
      </c>
    </row>
    <row r="508" spans="1:4" x14ac:dyDescent="0.2">
      <c r="A508">
        <v>2015</v>
      </c>
      <c r="B508">
        <v>399981</v>
      </c>
      <c r="C508" t="s">
        <v>249</v>
      </c>
      <c r="D508">
        <v>125303</v>
      </c>
    </row>
    <row r="509" spans="1:4" hidden="1" x14ac:dyDescent="0.2">
      <c r="A509">
        <v>2015</v>
      </c>
      <c r="B509">
        <v>399981</v>
      </c>
      <c r="C509" t="s">
        <v>388</v>
      </c>
      <c r="D509">
        <v>84371</v>
      </c>
    </row>
    <row r="510" spans="1:4" x14ac:dyDescent="0.2">
      <c r="A510">
        <v>2015</v>
      </c>
      <c r="B510">
        <v>399991</v>
      </c>
      <c r="C510" t="s">
        <v>250</v>
      </c>
      <c r="D510">
        <v>3156</v>
      </c>
    </row>
    <row r="511" spans="1:4" hidden="1" x14ac:dyDescent="0.2">
      <c r="A511">
        <v>2015</v>
      </c>
      <c r="B511">
        <v>399991</v>
      </c>
      <c r="C511" t="s">
        <v>388</v>
      </c>
      <c r="D511">
        <v>2609</v>
      </c>
    </row>
    <row r="512" spans="1:4" x14ac:dyDescent="0.2">
      <c r="A512">
        <v>2015</v>
      </c>
      <c r="B512">
        <v>400051</v>
      </c>
      <c r="C512" t="s">
        <v>251</v>
      </c>
      <c r="D512">
        <v>73737</v>
      </c>
    </row>
    <row r="513" spans="1:4" hidden="1" x14ac:dyDescent="0.2">
      <c r="A513">
        <v>2015</v>
      </c>
      <c r="B513">
        <v>400051</v>
      </c>
      <c r="C513" t="s">
        <v>388</v>
      </c>
      <c r="D513">
        <v>49854</v>
      </c>
    </row>
    <row r="514" spans="1:4" x14ac:dyDescent="0.2">
      <c r="A514">
        <v>2015</v>
      </c>
      <c r="B514">
        <v>410011</v>
      </c>
      <c r="C514" t="s">
        <v>252</v>
      </c>
      <c r="D514">
        <v>475515</v>
      </c>
    </row>
    <row r="515" spans="1:4" hidden="1" x14ac:dyDescent="0.2">
      <c r="A515">
        <v>2015</v>
      </c>
      <c r="B515">
        <v>410011</v>
      </c>
      <c r="C515" t="s">
        <v>388</v>
      </c>
      <c r="D515">
        <v>318794</v>
      </c>
    </row>
    <row r="516" spans="1:4" x14ac:dyDescent="0.2">
      <c r="A516">
        <v>2015</v>
      </c>
      <c r="B516">
        <v>410021</v>
      </c>
      <c r="C516" t="s">
        <v>253</v>
      </c>
      <c r="D516">
        <v>339266</v>
      </c>
    </row>
    <row r="517" spans="1:4" hidden="1" x14ac:dyDescent="0.2">
      <c r="A517">
        <v>2015</v>
      </c>
      <c r="B517">
        <v>410021</v>
      </c>
      <c r="C517" t="s">
        <v>388</v>
      </c>
      <c r="D517">
        <v>227592</v>
      </c>
    </row>
    <row r="518" spans="1:4" x14ac:dyDescent="0.2">
      <c r="A518">
        <v>2015</v>
      </c>
      <c r="B518">
        <v>410031</v>
      </c>
      <c r="C518" t="s">
        <v>254</v>
      </c>
      <c r="D518">
        <v>579932</v>
      </c>
    </row>
    <row r="519" spans="1:4" hidden="1" x14ac:dyDescent="0.2">
      <c r="A519">
        <v>2015</v>
      </c>
      <c r="B519">
        <v>410031</v>
      </c>
      <c r="C519" t="s">
        <v>388</v>
      </c>
      <c r="D519">
        <v>388688</v>
      </c>
    </row>
    <row r="520" spans="1:4" x14ac:dyDescent="0.2">
      <c r="A520">
        <v>2015</v>
      </c>
      <c r="B520">
        <v>410071</v>
      </c>
      <c r="C520" t="s">
        <v>255</v>
      </c>
      <c r="D520">
        <v>131131</v>
      </c>
    </row>
    <row r="521" spans="1:4" hidden="1" x14ac:dyDescent="0.2">
      <c r="A521">
        <v>2015</v>
      </c>
      <c r="B521">
        <v>410071</v>
      </c>
      <c r="C521" t="s">
        <v>388</v>
      </c>
      <c r="D521">
        <v>88272</v>
      </c>
    </row>
    <row r="522" spans="1:4" x14ac:dyDescent="0.2">
      <c r="A522">
        <v>2015</v>
      </c>
      <c r="B522">
        <v>410091</v>
      </c>
      <c r="C522" t="s">
        <v>256</v>
      </c>
      <c r="D522">
        <v>144848</v>
      </c>
    </row>
    <row r="523" spans="1:4" hidden="1" x14ac:dyDescent="0.2">
      <c r="A523">
        <v>2015</v>
      </c>
      <c r="B523">
        <v>410091</v>
      </c>
      <c r="C523" t="s">
        <v>388</v>
      </c>
      <c r="D523">
        <v>97454</v>
      </c>
    </row>
    <row r="524" spans="1:4" x14ac:dyDescent="0.2">
      <c r="A524">
        <v>2015</v>
      </c>
      <c r="B524">
        <v>410131</v>
      </c>
      <c r="C524" t="s">
        <v>257</v>
      </c>
      <c r="D524">
        <v>90696</v>
      </c>
    </row>
    <row r="525" spans="1:4" hidden="1" x14ac:dyDescent="0.2">
      <c r="A525">
        <v>2015</v>
      </c>
      <c r="B525">
        <v>410131</v>
      </c>
      <c r="C525" t="s">
        <v>388</v>
      </c>
      <c r="D525">
        <v>61206</v>
      </c>
    </row>
    <row r="526" spans="1:4" x14ac:dyDescent="0.2">
      <c r="A526">
        <v>2015</v>
      </c>
      <c r="B526">
        <v>410151</v>
      </c>
      <c r="C526" t="s">
        <v>258</v>
      </c>
      <c r="D526">
        <v>299329</v>
      </c>
    </row>
    <row r="527" spans="1:4" hidden="1" x14ac:dyDescent="0.2">
      <c r="A527">
        <v>2015</v>
      </c>
      <c r="B527">
        <v>410151</v>
      </c>
      <c r="C527" t="s">
        <v>388</v>
      </c>
      <c r="D527">
        <v>200859</v>
      </c>
    </row>
    <row r="528" spans="1:4" x14ac:dyDescent="0.2">
      <c r="A528">
        <v>2015</v>
      </c>
      <c r="B528">
        <v>419951</v>
      </c>
      <c r="C528" t="s">
        <v>259</v>
      </c>
      <c r="D528">
        <v>160027</v>
      </c>
    </row>
    <row r="529" spans="1:4" hidden="1" x14ac:dyDescent="0.2">
      <c r="A529">
        <v>2015</v>
      </c>
      <c r="B529">
        <v>419951</v>
      </c>
      <c r="C529" t="s">
        <v>388</v>
      </c>
      <c r="D529">
        <v>107614</v>
      </c>
    </row>
    <row r="530" spans="1:4" x14ac:dyDescent="0.2">
      <c r="A530">
        <v>2015</v>
      </c>
      <c r="B530">
        <v>420051</v>
      </c>
      <c r="C530" t="s">
        <v>260</v>
      </c>
      <c r="D530">
        <v>532790</v>
      </c>
    </row>
    <row r="531" spans="1:4" hidden="1" x14ac:dyDescent="0.2">
      <c r="A531">
        <v>2015</v>
      </c>
      <c r="B531">
        <v>420051</v>
      </c>
      <c r="C531" t="s">
        <v>388</v>
      </c>
      <c r="D531">
        <v>357133</v>
      </c>
    </row>
    <row r="532" spans="1:4" x14ac:dyDescent="0.2">
      <c r="A532">
        <v>2015</v>
      </c>
      <c r="B532">
        <v>420071</v>
      </c>
      <c r="C532" t="s">
        <v>261</v>
      </c>
      <c r="D532">
        <v>64507</v>
      </c>
    </row>
    <row r="533" spans="1:4" hidden="1" x14ac:dyDescent="0.2">
      <c r="A533">
        <v>2015</v>
      </c>
      <c r="B533">
        <v>420071</v>
      </c>
      <c r="C533" t="s">
        <v>388</v>
      </c>
      <c r="D533">
        <v>43675</v>
      </c>
    </row>
    <row r="534" spans="1:4" x14ac:dyDescent="0.2">
      <c r="A534">
        <v>2015</v>
      </c>
      <c r="B534">
        <v>420111</v>
      </c>
      <c r="C534" t="s">
        <v>262</v>
      </c>
      <c r="D534">
        <v>5037</v>
      </c>
    </row>
    <row r="535" spans="1:4" hidden="1" x14ac:dyDescent="0.2">
      <c r="A535">
        <v>2015</v>
      </c>
      <c r="B535">
        <v>420111</v>
      </c>
      <c r="C535" t="s">
        <v>388</v>
      </c>
      <c r="D535">
        <v>3868</v>
      </c>
    </row>
    <row r="536" spans="1:4" x14ac:dyDescent="0.2">
      <c r="A536">
        <v>2015</v>
      </c>
      <c r="B536">
        <v>420131</v>
      </c>
      <c r="C536" t="s">
        <v>263</v>
      </c>
      <c r="D536">
        <v>124242</v>
      </c>
    </row>
    <row r="537" spans="1:4" hidden="1" x14ac:dyDescent="0.2">
      <c r="A537">
        <v>2015</v>
      </c>
      <c r="B537">
        <v>420131</v>
      </c>
      <c r="C537" t="s">
        <v>388</v>
      </c>
      <c r="D537">
        <v>83661</v>
      </c>
    </row>
    <row r="538" spans="1:4" x14ac:dyDescent="0.2">
      <c r="A538">
        <v>2015</v>
      </c>
      <c r="B538">
        <v>420211</v>
      </c>
      <c r="C538" t="s">
        <v>264</v>
      </c>
      <c r="D538">
        <v>20390</v>
      </c>
    </row>
    <row r="539" spans="1:4" hidden="1" x14ac:dyDescent="0.2">
      <c r="A539">
        <v>2015</v>
      </c>
      <c r="B539">
        <v>420211</v>
      </c>
      <c r="C539" t="s">
        <v>388</v>
      </c>
      <c r="D539">
        <v>14145</v>
      </c>
    </row>
    <row r="540" spans="1:4" x14ac:dyDescent="0.2">
      <c r="A540">
        <v>2015</v>
      </c>
      <c r="B540">
        <v>420861</v>
      </c>
      <c r="C540" t="s">
        <v>265</v>
      </c>
      <c r="D540">
        <v>77758</v>
      </c>
    </row>
    <row r="541" spans="1:4" hidden="1" x14ac:dyDescent="0.2">
      <c r="A541">
        <v>2015</v>
      </c>
      <c r="B541">
        <v>420861</v>
      </c>
      <c r="C541" t="s">
        <v>388</v>
      </c>
      <c r="D541">
        <v>52545</v>
      </c>
    </row>
    <row r="542" spans="1:4" x14ac:dyDescent="0.2">
      <c r="A542">
        <v>2015</v>
      </c>
      <c r="B542">
        <v>430031</v>
      </c>
      <c r="C542" t="s">
        <v>266</v>
      </c>
      <c r="D542">
        <v>49882</v>
      </c>
    </row>
    <row r="543" spans="1:4" hidden="1" x14ac:dyDescent="0.2">
      <c r="A543">
        <v>2015</v>
      </c>
      <c r="B543">
        <v>430031</v>
      </c>
      <c r="C543" t="s">
        <v>388</v>
      </c>
      <c r="D543">
        <v>33886</v>
      </c>
    </row>
    <row r="544" spans="1:4" x14ac:dyDescent="0.2">
      <c r="A544">
        <v>2015</v>
      </c>
      <c r="B544">
        <v>430091</v>
      </c>
      <c r="C544" t="s">
        <v>267</v>
      </c>
      <c r="D544">
        <v>428989</v>
      </c>
    </row>
    <row r="545" spans="1:4" hidden="1" x14ac:dyDescent="0.2">
      <c r="A545">
        <v>2015</v>
      </c>
      <c r="B545">
        <v>430091</v>
      </c>
      <c r="C545" t="s">
        <v>388</v>
      </c>
      <c r="D545">
        <v>287651</v>
      </c>
    </row>
    <row r="546" spans="1:4" x14ac:dyDescent="0.2">
      <c r="A546">
        <v>2015</v>
      </c>
      <c r="B546">
        <v>430171</v>
      </c>
      <c r="C546" t="s">
        <v>268</v>
      </c>
      <c r="D546">
        <v>161276</v>
      </c>
    </row>
    <row r="547" spans="1:4" hidden="1" x14ac:dyDescent="0.2">
      <c r="A547">
        <v>2015</v>
      </c>
      <c r="B547">
        <v>430171</v>
      </c>
      <c r="C547" t="s">
        <v>388</v>
      </c>
      <c r="D547">
        <v>108450</v>
      </c>
    </row>
    <row r="548" spans="1:4" x14ac:dyDescent="0.2">
      <c r="A548">
        <v>2015</v>
      </c>
      <c r="B548">
        <v>430451</v>
      </c>
      <c r="C548" t="s">
        <v>269</v>
      </c>
      <c r="D548">
        <v>362307</v>
      </c>
    </row>
    <row r="549" spans="1:4" hidden="1" x14ac:dyDescent="0.2">
      <c r="A549">
        <v>2015</v>
      </c>
      <c r="B549">
        <v>430451</v>
      </c>
      <c r="C549" t="s">
        <v>388</v>
      </c>
      <c r="D549">
        <v>243015</v>
      </c>
    </row>
    <row r="550" spans="1:4" x14ac:dyDescent="0.2">
      <c r="A550">
        <v>2015</v>
      </c>
      <c r="B550">
        <v>430551</v>
      </c>
      <c r="C550" t="s">
        <v>270</v>
      </c>
      <c r="D550">
        <v>67525</v>
      </c>
    </row>
    <row r="551" spans="1:4" hidden="1" x14ac:dyDescent="0.2">
      <c r="A551">
        <v>2015</v>
      </c>
      <c r="B551">
        <v>430551</v>
      </c>
      <c r="C551" t="s">
        <v>388</v>
      </c>
      <c r="D551">
        <v>45696</v>
      </c>
    </row>
    <row r="552" spans="1:4" x14ac:dyDescent="0.2">
      <c r="A552">
        <v>2015</v>
      </c>
      <c r="B552">
        <v>430641</v>
      </c>
      <c r="C552" t="s">
        <v>271</v>
      </c>
      <c r="D552">
        <v>98231</v>
      </c>
    </row>
    <row r="553" spans="1:4" hidden="1" x14ac:dyDescent="0.2">
      <c r="A553">
        <v>2015</v>
      </c>
      <c r="B553">
        <v>430641</v>
      </c>
      <c r="C553" t="s">
        <v>388</v>
      </c>
      <c r="D553">
        <v>66249</v>
      </c>
    </row>
    <row r="554" spans="1:4" x14ac:dyDescent="0.2">
      <c r="A554">
        <v>2015</v>
      </c>
      <c r="B554">
        <v>430651</v>
      </c>
      <c r="C554" t="s">
        <v>272</v>
      </c>
      <c r="D554">
        <v>60017</v>
      </c>
    </row>
    <row r="555" spans="1:4" hidden="1" x14ac:dyDescent="0.2">
      <c r="A555">
        <v>2015</v>
      </c>
      <c r="B555">
        <v>430651</v>
      </c>
      <c r="C555" t="s">
        <v>388</v>
      </c>
      <c r="D555">
        <v>40670</v>
      </c>
    </row>
    <row r="556" spans="1:4" x14ac:dyDescent="0.2">
      <c r="A556">
        <v>2015</v>
      </c>
      <c r="B556">
        <v>440031</v>
      </c>
      <c r="C556" t="s">
        <v>273</v>
      </c>
      <c r="D556">
        <v>3414</v>
      </c>
    </row>
    <row r="557" spans="1:4" hidden="1" x14ac:dyDescent="0.2">
      <c r="A557">
        <v>2015</v>
      </c>
      <c r="B557">
        <v>440031</v>
      </c>
      <c r="C557" t="s">
        <v>388</v>
      </c>
      <c r="D557">
        <v>2781</v>
      </c>
    </row>
    <row r="558" spans="1:4" x14ac:dyDescent="0.2">
      <c r="A558">
        <v>2015</v>
      </c>
      <c r="B558">
        <v>440041</v>
      </c>
      <c r="C558" t="s">
        <v>274</v>
      </c>
      <c r="D558">
        <v>166330</v>
      </c>
    </row>
    <row r="559" spans="1:4" hidden="1" x14ac:dyDescent="0.2">
      <c r="A559">
        <v>2015</v>
      </c>
      <c r="B559">
        <v>440041</v>
      </c>
      <c r="C559" t="s">
        <v>388</v>
      </c>
      <c r="D559">
        <v>111833</v>
      </c>
    </row>
    <row r="560" spans="1:4" x14ac:dyDescent="0.2">
      <c r="A560">
        <v>2015</v>
      </c>
      <c r="B560">
        <v>440061</v>
      </c>
      <c r="C560" t="s">
        <v>275</v>
      </c>
      <c r="D560">
        <v>237964</v>
      </c>
    </row>
    <row r="561" spans="1:4" hidden="1" x14ac:dyDescent="0.2">
      <c r="A561">
        <v>2015</v>
      </c>
      <c r="B561">
        <v>440061</v>
      </c>
      <c r="C561" t="s">
        <v>388</v>
      </c>
      <c r="D561">
        <v>159783</v>
      </c>
    </row>
    <row r="562" spans="1:4" x14ac:dyDescent="0.2">
      <c r="A562">
        <v>2015</v>
      </c>
      <c r="B562">
        <v>440121</v>
      </c>
      <c r="C562" t="s">
        <v>276</v>
      </c>
      <c r="D562">
        <v>51736</v>
      </c>
    </row>
    <row r="563" spans="1:4" hidden="1" x14ac:dyDescent="0.2">
      <c r="A563">
        <v>2015</v>
      </c>
      <c r="B563">
        <v>440121</v>
      </c>
      <c r="C563" t="s">
        <v>388</v>
      </c>
      <c r="D563">
        <v>35127</v>
      </c>
    </row>
    <row r="564" spans="1:4" x14ac:dyDescent="0.2">
      <c r="A564">
        <v>2015</v>
      </c>
      <c r="B564">
        <v>440191</v>
      </c>
      <c r="C564" t="s">
        <v>277</v>
      </c>
      <c r="D564">
        <v>388589</v>
      </c>
    </row>
    <row r="565" spans="1:4" hidden="1" x14ac:dyDescent="0.2">
      <c r="A565">
        <v>2015</v>
      </c>
      <c r="B565">
        <v>440191</v>
      </c>
      <c r="C565" t="s">
        <v>388</v>
      </c>
      <c r="D565">
        <v>260608</v>
      </c>
    </row>
    <row r="566" spans="1:4" x14ac:dyDescent="0.2">
      <c r="A566">
        <v>2015</v>
      </c>
      <c r="B566">
        <v>440321</v>
      </c>
      <c r="C566" t="s">
        <v>278</v>
      </c>
      <c r="D566">
        <v>46129</v>
      </c>
    </row>
    <row r="567" spans="1:4" hidden="1" x14ac:dyDescent="0.2">
      <c r="A567">
        <v>2015</v>
      </c>
      <c r="B567">
        <v>440321</v>
      </c>
      <c r="C567" t="s">
        <v>388</v>
      </c>
      <c r="D567">
        <v>31374</v>
      </c>
    </row>
    <row r="568" spans="1:4" x14ac:dyDescent="0.2">
      <c r="A568">
        <v>2015</v>
      </c>
      <c r="B568">
        <v>450011</v>
      </c>
      <c r="C568" t="s">
        <v>279</v>
      </c>
      <c r="D568">
        <v>169366</v>
      </c>
    </row>
    <row r="569" spans="1:4" hidden="1" x14ac:dyDescent="0.2">
      <c r="A569">
        <v>2015</v>
      </c>
      <c r="B569">
        <v>450011</v>
      </c>
      <c r="C569" t="s">
        <v>388</v>
      </c>
      <c r="D569">
        <v>113865</v>
      </c>
    </row>
    <row r="570" spans="1:4" x14ac:dyDescent="0.2">
      <c r="A570">
        <v>2015</v>
      </c>
      <c r="B570">
        <v>450021</v>
      </c>
      <c r="C570" t="s">
        <v>280</v>
      </c>
      <c r="D570">
        <v>202611</v>
      </c>
    </row>
    <row r="571" spans="1:4" hidden="1" x14ac:dyDescent="0.2">
      <c r="A571">
        <v>2015</v>
      </c>
      <c r="B571">
        <v>450021</v>
      </c>
      <c r="C571" t="s">
        <v>388</v>
      </c>
      <c r="D571">
        <v>136119</v>
      </c>
    </row>
    <row r="572" spans="1:4" x14ac:dyDescent="0.2">
      <c r="A572">
        <v>2015</v>
      </c>
      <c r="B572">
        <v>450061</v>
      </c>
      <c r="C572" t="s">
        <v>281</v>
      </c>
      <c r="D572">
        <v>32472</v>
      </c>
    </row>
    <row r="573" spans="1:4" hidden="1" x14ac:dyDescent="0.2">
      <c r="A573">
        <v>2015</v>
      </c>
      <c r="B573">
        <v>450061</v>
      </c>
      <c r="C573" t="s">
        <v>388</v>
      </c>
      <c r="D573">
        <v>22232</v>
      </c>
    </row>
    <row r="574" spans="1:4" x14ac:dyDescent="0.2">
      <c r="A574">
        <v>2015</v>
      </c>
      <c r="B574">
        <v>450091</v>
      </c>
      <c r="C574" t="s">
        <v>282</v>
      </c>
      <c r="D574">
        <v>31715</v>
      </c>
    </row>
    <row r="575" spans="1:4" hidden="1" x14ac:dyDescent="0.2">
      <c r="A575">
        <v>2015</v>
      </c>
      <c r="B575">
        <v>450091</v>
      </c>
      <c r="C575" t="s">
        <v>388</v>
      </c>
      <c r="D575">
        <v>21725</v>
      </c>
    </row>
    <row r="576" spans="1:4" x14ac:dyDescent="0.2">
      <c r="A576">
        <v>2015</v>
      </c>
      <c r="B576">
        <v>450101</v>
      </c>
      <c r="C576" t="s">
        <v>283</v>
      </c>
      <c r="D576">
        <v>96574</v>
      </c>
    </row>
    <row r="577" spans="1:4" hidden="1" x14ac:dyDescent="0.2">
      <c r="A577">
        <v>2015</v>
      </c>
      <c r="B577">
        <v>450101</v>
      </c>
      <c r="C577" t="s">
        <v>388</v>
      </c>
      <c r="D577">
        <v>65140</v>
      </c>
    </row>
    <row r="578" spans="1:4" x14ac:dyDescent="0.2">
      <c r="A578">
        <v>2015</v>
      </c>
      <c r="B578">
        <v>450141</v>
      </c>
      <c r="C578" t="s">
        <v>284</v>
      </c>
      <c r="D578">
        <v>87835</v>
      </c>
    </row>
    <row r="579" spans="1:4" hidden="1" x14ac:dyDescent="0.2">
      <c r="A579">
        <v>2015</v>
      </c>
      <c r="B579">
        <v>450141</v>
      </c>
      <c r="C579" t="s">
        <v>388</v>
      </c>
      <c r="D579">
        <v>59291</v>
      </c>
    </row>
    <row r="580" spans="1:4" x14ac:dyDescent="0.2">
      <c r="A580">
        <v>2015</v>
      </c>
      <c r="B580">
        <v>459951</v>
      </c>
      <c r="C580" t="s">
        <v>285</v>
      </c>
      <c r="D580">
        <v>11966</v>
      </c>
    </row>
    <row r="581" spans="1:4" hidden="1" x14ac:dyDescent="0.2">
      <c r="A581">
        <v>2015</v>
      </c>
      <c r="B581">
        <v>459951</v>
      </c>
      <c r="C581" t="s">
        <v>388</v>
      </c>
      <c r="D581">
        <v>8506</v>
      </c>
    </row>
    <row r="582" spans="1:4" x14ac:dyDescent="0.2">
      <c r="A582">
        <v>2015</v>
      </c>
      <c r="B582">
        <v>460031</v>
      </c>
      <c r="C582" t="s">
        <v>286</v>
      </c>
      <c r="D582">
        <v>60897</v>
      </c>
    </row>
    <row r="583" spans="1:4" hidden="1" x14ac:dyDescent="0.2">
      <c r="A583">
        <v>2015</v>
      </c>
      <c r="B583">
        <v>460031</v>
      </c>
      <c r="C583" t="s">
        <v>388</v>
      </c>
      <c r="D583">
        <v>41259</v>
      </c>
    </row>
    <row r="584" spans="1:4" x14ac:dyDescent="0.2">
      <c r="A584">
        <v>2015</v>
      </c>
      <c r="B584">
        <v>460071</v>
      </c>
      <c r="C584" t="s">
        <v>287</v>
      </c>
      <c r="D584">
        <v>79027</v>
      </c>
    </row>
    <row r="585" spans="1:4" hidden="1" x14ac:dyDescent="0.2">
      <c r="A585">
        <v>2015</v>
      </c>
      <c r="B585">
        <v>460071</v>
      </c>
      <c r="C585" t="s">
        <v>388</v>
      </c>
      <c r="D585">
        <v>53395</v>
      </c>
    </row>
    <row r="586" spans="1:4" x14ac:dyDescent="0.2">
      <c r="A586">
        <v>2015</v>
      </c>
      <c r="B586">
        <v>460201</v>
      </c>
      <c r="C586" t="s">
        <v>288</v>
      </c>
      <c r="D586">
        <v>188652</v>
      </c>
    </row>
    <row r="587" spans="1:4" hidden="1" x14ac:dyDescent="0.2">
      <c r="A587">
        <v>2015</v>
      </c>
      <c r="B587">
        <v>460201</v>
      </c>
      <c r="C587" t="s">
        <v>388</v>
      </c>
      <c r="D587">
        <v>126775</v>
      </c>
    </row>
    <row r="588" spans="1:4" x14ac:dyDescent="0.2">
      <c r="A588">
        <v>2015</v>
      </c>
      <c r="B588">
        <v>470011</v>
      </c>
      <c r="C588" t="s">
        <v>289</v>
      </c>
      <c r="D588">
        <v>1613899</v>
      </c>
    </row>
    <row r="589" spans="1:4" hidden="1" x14ac:dyDescent="0.2">
      <c r="A589">
        <v>2015</v>
      </c>
      <c r="B589">
        <v>470011</v>
      </c>
      <c r="C589" t="s">
        <v>388</v>
      </c>
      <c r="D589">
        <v>1080801</v>
      </c>
    </row>
    <row r="590" spans="1:4" x14ac:dyDescent="0.2">
      <c r="A590">
        <v>2015</v>
      </c>
      <c r="B590">
        <v>470031</v>
      </c>
      <c r="C590" t="s">
        <v>290</v>
      </c>
      <c r="D590">
        <v>44170</v>
      </c>
    </row>
    <row r="591" spans="1:4" hidden="1" x14ac:dyDescent="0.2">
      <c r="A591">
        <v>2015</v>
      </c>
      <c r="B591">
        <v>470031</v>
      </c>
      <c r="C591" t="s">
        <v>388</v>
      </c>
      <c r="D591">
        <v>30062</v>
      </c>
    </row>
    <row r="592" spans="1:4" x14ac:dyDescent="0.2">
      <c r="A592">
        <v>2015</v>
      </c>
      <c r="B592">
        <v>470041</v>
      </c>
      <c r="C592" t="s">
        <v>291</v>
      </c>
      <c r="D592">
        <v>2657</v>
      </c>
    </row>
    <row r="593" spans="1:4" hidden="1" x14ac:dyDescent="0.2">
      <c r="A593">
        <v>2015</v>
      </c>
      <c r="B593">
        <v>470041</v>
      </c>
      <c r="C593" t="s">
        <v>388</v>
      </c>
      <c r="D593">
        <v>2274</v>
      </c>
    </row>
    <row r="594" spans="1:4" x14ac:dyDescent="0.2">
      <c r="A594">
        <v>2015</v>
      </c>
      <c r="B594">
        <v>470051</v>
      </c>
      <c r="C594" t="s">
        <v>292</v>
      </c>
      <c r="D594">
        <v>2143</v>
      </c>
    </row>
    <row r="595" spans="1:4" hidden="1" x14ac:dyDescent="0.2">
      <c r="A595">
        <v>2015</v>
      </c>
      <c r="B595">
        <v>470051</v>
      </c>
      <c r="C595" t="s">
        <v>388</v>
      </c>
      <c r="D595">
        <v>1930</v>
      </c>
    </row>
    <row r="596" spans="1:4" x14ac:dyDescent="0.2">
      <c r="A596">
        <v>2015</v>
      </c>
      <c r="B596">
        <v>480051</v>
      </c>
      <c r="C596" t="s">
        <v>293</v>
      </c>
      <c r="D596">
        <v>122063</v>
      </c>
    </row>
    <row r="597" spans="1:4" hidden="1" x14ac:dyDescent="0.2">
      <c r="A597">
        <v>2015</v>
      </c>
      <c r="B597">
        <v>480051</v>
      </c>
      <c r="C597" t="s">
        <v>388</v>
      </c>
      <c r="D597">
        <v>82202</v>
      </c>
    </row>
    <row r="598" spans="1:4" x14ac:dyDescent="0.2">
      <c r="A598">
        <v>2015</v>
      </c>
      <c r="B598">
        <v>480061</v>
      </c>
      <c r="C598" t="s">
        <v>294</v>
      </c>
      <c r="D598">
        <v>277716</v>
      </c>
    </row>
    <row r="599" spans="1:4" hidden="1" x14ac:dyDescent="0.2">
      <c r="A599">
        <v>2015</v>
      </c>
      <c r="B599">
        <v>480061</v>
      </c>
      <c r="C599" t="s">
        <v>388</v>
      </c>
      <c r="D599">
        <v>186392</v>
      </c>
    </row>
    <row r="600" spans="1:4" x14ac:dyDescent="0.2">
      <c r="A600">
        <v>2015</v>
      </c>
      <c r="B600">
        <v>480091</v>
      </c>
      <c r="C600" t="s">
        <v>295</v>
      </c>
      <c r="D600">
        <v>39366</v>
      </c>
    </row>
    <row r="601" spans="1:4" hidden="1" x14ac:dyDescent="0.2">
      <c r="A601">
        <v>2015</v>
      </c>
      <c r="B601">
        <v>480091</v>
      </c>
      <c r="C601" t="s">
        <v>388</v>
      </c>
      <c r="D601">
        <v>26847</v>
      </c>
    </row>
    <row r="602" spans="1:4" x14ac:dyDescent="0.2">
      <c r="A602">
        <v>2015</v>
      </c>
      <c r="B602">
        <v>480121</v>
      </c>
      <c r="C602" t="s">
        <v>296</v>
      </c>
      <c r="D602">
        <v>2179</v>
      </c>
    </row>
    <row r="603" spans="1:4" hidden="1" x14ac:dyDescent="0.2">
      <c r="A603">
        <v>2015</v>
      </c>
      <c r="B603">
        <v>480121</v>
      </c>
      <c r="C603" t="s">
        <v>388</v>
      </c>
      <c r="D603">
        <v>1955</v>
      </c>
    </row>
    <row r="604" spans="1:4" x14ac:dyDescent="0.2">
      <c r="A604">
        <v>2015</v>
      </c>
      <c r="B604">
        <v>480131</v>
      </c>
      <c r="C604" t="s">
        <v>297</v>
      </c>
      <c r="D604">
        <v>2736</v>
      </c>
    </row>
    <row r="605" spans="1:4" hidden="1" x14ac:dyDescent="0.2">
      <c r="A605">
        <v>2015</v>
      </c>
      <c r="B605">
        <v>480131</v>
      </c>
      <c r="C605" t="s">
        <v>388</v>
      </c>
      <c r="D605">
        <v>2327</v>
      </c>
    </row>
    <row r="606" spans="1:4" x14ac:dyDescent="0.2">
      <c r="A606">
        <v>2015</v>
      </c>
      <c r="B606">
        <v>480311</v>
      </c>
      <c r="C606" t="s">
        <v>298</v>
      </c>
      <c r="D606">
        <v>2887</v>
      </c>
    </row>
    <row r="607" spans="1:4" hidden="1" x14ac:dyDescent="0.2">
      <c r="A607">
        <v>2015</v>
      </c>
      <c r="B607">
        <v>480311</v>
      </c>
      <c r="C607" t="s">
        <v>388</v>
      </c>
      <c r="D607">
        <v>2428</v>
      </c>
    </row>
    <row r="608" spans="1:4" x14ac:dyDescent="0.2">
      <c r="A608">
        <v>2015</v>
      </c>
      <c r="B608">
        <v>480321</v>
      </c>
      <c r="C608" t="s">
        <v>299</v>
      </c>
      <c r="D608">
        <v>41303</v>
      </c>
    </row>
    <row r="609" spans="1:4" hidden="1" x14ac:dyDescent="0.2">
      <c r="A609">
        <v>2015</v>
      </c>
      <c r="B609">
        <v>480321</v>
      </c>
      <c r="C609" t="s">
        <v>388</v>
      </c>
      <c r="D609">
        <v>28143</v>
      </c>
    </row>
    <row r="610" spans="1:4" x14ac:dyDescent="0.2">
      <c r="A610">
        <v>2015</v>
      </c>
      <c r="B610">
        <v>480521</v>
      </c>
      <c r="C610" t="s">
        <v>300</v>
      </c>
      <c r="D610">
        <v>120631</v>
      </c>
    </row>
    <row r="611" spans="1:4" hidden="1" x14ac:dyDescent="0.2">
      <c r="A611">
        <v>2015</v>
      </c>
      <c r="B611">
        <v>480521</v>
      </c>
      <c r="C611" t="s">
        <v>388</v>
      </c>
      <c r="D611">
        <v>81243</v>
      </c>
    </row>
    <row r="612" spans="1:4" x14ac:dyDescent="0.2">
      <c r="A612">
        <v>2015</v>
      </c>
      <c r="B612">
        <v>480991</v>
      </c>
      <c r="C612" t="s">
        <v>301</v>
      </c>
      <c r="D612">
        <v>42333</v>
      </c>
    </row>
    <row r="613" spans="1:4" hidden="1" x14ac:dyDescent="0.2">
      <c r="A613">
        <v>2015</v>
      </c>
      <c r="B613">
        <v>480991</v>
      </c>
      <c r="C613" t="s">
        <v>388</v>
      </c>
      <c r="D613">
        <v>28833</v>
      </c>
    </row>
    <row r="614" spans="1:4" x14ac:dyDescent="0.2">
      <c r="A614">
        <v>2015</v>
      </c>
      <c r="B614">
        <v>490011</v>
      </c>
      <c r="C614" t="s">
        <v>302</v>
      </c>
      <c r="D614">
        <v>110554</v>
      </c>
    </row>
    <row r="615" spans="1:4" hidden="1" x14ac:dyDescent="0.2">
      <c r="A615">
        <v>2015</v>
      </c>
      <c r="B615">
        <v>490011</v>
      </c>
      <c r="C615" t="s">
        <v>388</v>
      </c>
      <c r="D615">
        <v>74498</v>
      </c>
    </row>
    <row r="616" spans="1:4" x14ac:dyDescent="0.2">
      <c r="A616">
        <v>2015</v>
      </c>
      <c r="B616">
        <v>490051</v>
      </c>
      <c r="C616" t="s">
        <v>303</v>
      </c>
      <c r="D616">
        <v>7327</v>
      </c>
    </row>
    <row r="617" spans="1:4" hidden="1" x14ac:dyDescent="0.2">
      <c r="A617">
        <v>2015</v>
      </c>
      <c r="B617">
        <v>490051</v>
      </c>
      <c r="C617" t="s">
        <v>388</v>
      </c>
      <c r="D617">
        <v>5400</v>
      </c>
    </row>
    <row r="618" spans="1:4" x14ac:dyDescent="0.2">
      <c r="A618">
        <v>2015</v>
      </c>
      <c r="B618">
        <v>490161</v>
      </c>
      <c r="C618" t="s">
        <v>304</v>
      </c>
      <c r="D618">
        <v>4395</v>
      </c>
    </row>
    <row r="619" spans="1:4" hidden="1" x14ac:dyDescent="0.2">
      <c r="A619">
        <v>2015</v>
      </c>
      <c r="B619">
        <v>490161</v>
      </c>
      <c r="C619" t="s">
        <v>388</v>
      </c>
      <c r="D619">
        <v>3438</v>
      </c>
    </row>
    <row r="620" spans="1:4" x14ac:dyDescent="0.2">
      <c r="A620">
        <v>2015</v>
      </c>
      <c r="B620">
        <v>490291</v>
      </c>
      <c r="C620" t="s">
        <v>305</v>
      </c>
      <c r="D620">
        <v>4655</v>
      </c>
    </row>
    <row r="621" spans="1:4" hidden="1" x14ac:dyDescent="0.2">
      <c r="A621">
        <v>2015</v>
      </c>
      <c r="B621">
        <v>490291</v>
      </c>
      <c r="C621" t="s">
        <v>388</v>
      </c>
      <c r="D621">
        <v>3612</v>
      </c>
    </row>
    <row r="622" spans="1:4" x14ac:dyDescent="0.2">
      <c r="A622">
        <v>2015</v>
      </c>
      <c r="B622">
        <v>499981</v>
      </c>
      <c r="C622" t="s">
        <v>306</v>
      </c>
      <c r="D622">
        <v>86464</v>
      </c>
    </row>
    <row r="623" spans="1:4" hidden="1" x14ac:dyDescent="0.2">
      <c r="A623">
        <v>2015</v>
      </c>
      <c r="B623">
        <v>499981</v>
      </c>
      <c r="C623" t="s">
        <v>388</v>
      </c>
      <c r="D623">
        <v>58373</v>
      </c>
    </row>
    <row r="624" spans="1:4" x14ac:dyDescent="0.2">
      <c r="A624">
        <v>2015</v>
      </c>
      <c r="B624">
        <v>500011</v>
      </c>
      <c r="C624" t="s">
        <v>307</v>
      </c>
      <c r="D624">
        <v>136665</v>
      </c>
    </row>
    <row r="625" spans="1:4" hidden="1" x14ac:dyDescent="0.2">
      <c r="A625">
        <v>2015</v>
      </c>
      <c r="B625">
        <v>500011</v>
      </c>
      <c r="C625" t="s">
        <v>388</v>
      </c>
      <c r="D625">
        <v>91976</v>
      </c>
    </row>
    <row r="626" spans="1:4" x14ac:dyDescent="0.2">
      <c r="A626">
        <v>2015</v>
      </c>
      <c r="B626">
        <v>500121</v>
      </c>
      <c r="C626" t="s">
        <v>308</v>
      </c>
      <c r="D626">
        <v>9914</v>
      </c>
    </row>
    <row r="627" spans="1:4" hidden="1" x14ac:dyDescent="0.2">
      <c r="A627">
        <v>2015</v>
      </c>
      <c r="B627">
        <v>500121</v>
      </c>
      <c r="C627" t="s">
        <v>388</v>
      </c>
      <c r="D627">
        <v>7132</v>
      </c>
    </row>
    <row r="628" spans="1:4" x14ac:dyDescent="0.2">
      <c r="A628">
        <v>2015</v>
      </c>
      <c r="B628">
        <v>500211</v>
      </c>
      <c r="C628" t="s">
        <v>309</v>
      </c>
      <c r="D628">
        <v>136559</v>
      </c>
    </row>
    <row r="629" spans="1:4" hidden="1" x14ac:dyDescent="0.2">
      <c r="A629">
        <v>2015</v>
      </c>
      <c r="B629">
        <v>500211</v>
      </c>
      <c r="C629" t="s">
        <v>388</v>
      </c>
      <c r="D629">
        <v>91905</v>
      </c>
    </row>
    <row r="630" spans="1:4" x14ac:dyDescent="0.2">
      <c r="A630">
        <v>2015</v>
      </c>
      <c r="B630">
        <v>500281</v>
      </c>
      <c r="C630" t="s">
        <v>310</v>
      </c>
      <c r="D630">
        <v>88117</v>
      </c>
    </row>
    <row r="631" spans="1:4" hidden="1" x14ac:dyDescent="0.2">
      <c r="A631">
        <v>2015</v>
      </c>
      <c r="B631">
        <v>500281</v>
      </c>
      <c r="C631" t="s">
        <v>388</v>
      </c>
      <c r="D631">
        <v>59479</v>
      </c>
    </row>
    <row r="632" spans="1:4" x14ac:dyDescent="0.2">
      <c r="A632">
        <v>2015</v>
      </c>
      <c r="B632">
        <v>500301</v>
      </c>
      <c r="C632" t="s">
        <v>311</v>
      </c>
      <c r="D632">
        <v>58570</v>
      </c>
    </row>
    <row r="633" spans="1:4" hidden="1" x14ac:dyDescent="0.2">
      <c r="A633">
        <v>2015</v>
      </c>
      <c r="B633">
        <v>500301</v>
      </c>
      <c r="C633" t="s">
        <v>388</v>
      </c>
      <c r="D633">
        <v>39701</v>
      </c>
    </row>
    <row r="634" spans="1:4" x14ac:dyDescent="0.2">
      <c r="A634">
        <v>2015</v>
      </c>
      <c r="B634">
        <v>500451</v>
      </c>
      <c r="C634" t="s">
        <v>312</v>
      </c>
      <c r="D634">
        <v>13413</v>
      </c>
    </row>
    <row r="635" spans="1:4" hidden="1" x14ac:dyDescent="0.2">
      <c r="A635">
        <v>2015</v>
      </c>
      <c r="B635">
        <v>500451</v>
      </c>
      <c r="C635" t="s">
        <v>388</v>
      </c>
      <c r="D635">
        <v>9474</v>
      </c>
    </row>
    <row r="636" spans="1:4" x14ac:dyDescent="0.2">
      <c r="A636">
        <v>2015</v>
      </c>
      <c r="B636">
        <v>500611</v>
      </c>
      <c r="C636" t="s">
        <v>313</v>
      </c>
      <c r="D636">
        <v>8537</v>
      </c>
    </row>
    <row r="637" spans="1:4" hidden="1" x14ac:dyDescent="0.2">
      <c r="A637">
        <v>2015</v>
      </c>
      <c r="B637">
        <v>500611</v>
      </c>
      <c r="C637" t="s">
        <v>388</v>
      </c>
      <c r="D637">
        <v>6210</v>
      </c>
    </row>
    <row r="638" spans="1:4" x14ac:dyDescent="0.2">
      <c r="A638">
        <v>2015</v>
      </c>
      <c r="B638">
        <v>500751</v>
      </c>
      <c r="C638" t="s">
        <v>314</v>
      </c>
      <c r="D638">
        <v>23559</v>
      </c>
    </row>
    <row r="639" spans="1:4" hidden="1" x14ac:dyDescent="0.2">
      <c r="A639">
        <v>2015</v>
      </c>
      <c r="B639">
        <v>500751</v>
      </c>
      <c r="C639" t="s">
        <v>388</v>
      </c>
      <c r="D639">
        <v>16266</v>
      </c>
    </row>
    <row r="640" spans="1:4" x14ac:dyDescent="0.2">
      <c r="A640">
        <v>2015</v>
      </c>
      <c r="B640">
        <v>510021</v>
      </c>
      <c r="C640" t="s">
        <v>315</v>
      </c>
      <c r="D640">
        <v>117592</v>
      </c>
    </row>
    <row r="641" spans="1:4" hidden="1" x14ac:dyDescent="0.2">
      <c r="A641">
        <v>2015</v>
      </c>
      <c r="B641">
        <v>510021</v>
      </c>
      <c r="C641" t="s">
        <v>388</v>
      </c>
      <c r="D641">
        <v>79209</v>
      </c>
    </row>
    <row r="642" spans="1:4" x14ac:dyDescent="0.2">
      <c r="A642">
        <v>2015</v>
      </c>
      <c r="B642">
        <v>510141</v>
      </c>
      <c r="C642" t="s">
        <v>316</v>
      </c>
      <c r="D642">
        <v>221993</v>
      </c>
    </row>
    <row r="643" spans="1:4" hidden="1" x14ac:dyDescent="0.2">
      <c r="A643">
        <v>2015</v>
      </c>
      <c r="B643">
        <v>510141</v>
      </c>
      <c r="C643" t="s">
        <v>388</v>
      </c>
      <c r="D643">
        <v>149093</v>
      </c>
    </row>
    <row r="644" spans="1:4" x14ac:dyDescent="0.2">
      <c r="A644">
        <v>2015</v>
      </c>
      <c r="B644">
        <v>510211</v>
      </c>
      <c r="C644" t="s">
        <v>317</v>
      </c>
      <c r="D644">
        <v>2831</v>
      </c>
    </row>
    <row r="645" spans="1:4" hidden="1" x14ac:dyDescent="0.2">
      <c r="A645">
        <v>2015</v>
      </c>
      <c r="B645">
        <v>510211</v>
      </c>
      <c r="C645" t="s">
        <v>388</v>
      </c>
      <c r="D645">
        <v>2391</v>
      </c>
    </row>
    <row r="646" spans="1:4" x14ac:dyDescent="0.2">
      <c r="A646">
        <v>2015</v>
      </c>
      <c r="B646">
        <v>519951</v>
      </c>
      <c r="C646" t="s">
        <v>318</v>
      </c>
      <c r="D646">
        <v>1958</v>
      </c>
    </row>
    <row r="647" spans="1:4" hidden="1" x14ac:dyDescent="0.2">
      <c r="A647">
        <v>2015</v>
      </c>
      <c r="B647">
        <v>519951</v>
      </c>
      <c r="C647" t="s">
        <v>388</v>
      </c>
      <c r="D647">
        <v>1807</v>
      </c>
    </row>
    <row r="648" spans="1:4" x14ac:dyDescent="0.2">
      <c r="A648">
        <v>2015</v>
      </c>
      <c r="B648">
        <v>519991</v>
      </c>
      <c r="C648" t="s">
        <v>34</v>
      </c>
      <c r="D648" t="s">
        <v>383</v>
      </c>
    </row>
    <row r="649" spans="1:4" hidden="1" x14ac:dyDescent="0.2">
      <c r="A649">
        <v>2015</v>
      </c>
      <c r="B649">
        <v>519991</v>
      </c>
      <c r="C649" t="s">
        <v>388</v>
      </c>
      <c r="D649" t="s">
        <v>383</v>
      </c>
    </row>
    <row r="650" spans="1:4" x14ac:dyDescent="0.2">
      <c r="A650">
        <v>2015</v>
      </c>
      <c r="B650">
        <v>520071</v>
      </c>
      <c r="C650" t="s">
        <v>319</v>
      </c>
      <c r="D650">
        <v>51731</v>
      </c>
    </row>
    <row r="651" spans="1:4" hidden="1" x14ac:dyDescent="0.2">
      <c r="A651">
        <v>2015</v>
      </c>
      <c r="B651">
        <v>520071</v>
      </c>
      <c r="C651" t="s">
        <v>388</v>
      </c>
      <c r="D651">
        <v>35123</v>
      </c>
    </row>
    <row r="652" spans="1:4" x14ac:dyDescent="0.2">
      <c r="A652">
        <v>2015</v>
      </c>
      <c r="B652">
        <v>530011</v>
      </c>
      <c r="C652" t="s">
        <v>320</v>
      </c>
      <c r="D652">
        <v>343980</v>
      </c>
    </row>
    <row r="653" spans="1:4" hidden="1" x14ac:dyDescent="0.2">
      <c r="A653">
        <v>2015</v>
      </c>
      <c r="B653">
        <v>530011</v>
      </c>
      <c r="C653" t="s">
        <v>388</v>
      </c>
      <c r="D653">
        <v>230748</v>
      </c>
    </row>
    <row r="654" spans="1:4" x14ac:dyDescent="0.2">
      <c r="A654">
        <v>2015</v>
      </c>
      <c r="B654">
        <v>530021</v>
      </c>
      <c r="C654" t="s">
        <v>321</v>
      </c>
      <c r="D654">
        <v>102436</v>
      </c>
    </row>
    <row r="655" spans="1:4" hidden="1" x14ac:dyDescent="0.2">
      <c r="A655">
        <v>2015</v>
      </c>
      <c r="B655">
        <v>530021</v>
      </c>
      <c r="C655" t="s">
        <v>388</v>
      </c>
      <c r="D655">
        <v>69064</v>
      </c>
    </row>
    <row r="656" spans="1:4" x14ac:dyDescent="0.2">
      <c r="A656">
        <v>2015</v>
      </c>
      <c r="B656">
        <v>530071</v>
      </c>
      <c r="C656" t="s">
        <v>322</v>
      </c>
      <c r="D656">
        <v>45753</v>
      </c>
    </row>
    <row r="657" spans="1:4" hidden="1" x14ac:dyDescent="0.2">
      <c r="A657">
        <v>2015</v>
      </c>
      <c r="B657">
        <v>530071</v>
      </c>
      <c r="C657" t="s">
        <v>388</v>
      </c>
      <c r="D657">
        <v>31122</v>
      </c>
    </row>
    <row r="658" spans="1:4" x14ac:dyDescent="0.2">
      <c r="A658">
        <v>2015</v>
      </c>
      <c r="B658">
        <v>530091</v>
      </c>
      <c r="C658" t="s">
        <v>323</v>
      </c>
      <c r="D658">
        <v>36521</v>
      </c>
    </row>
    <row r="659" spans="1:4" hidden="1" x14ac:dyDescent="0.2">
      <c r="A659">
        <v>2015</v>
      </c>
      <c r="B659">
        <v>530091</v>
      </c>
      <c r="C659" t="s">
        <v>388</v>
      </c>
      <c r="D659">
        <v>24942</v>
      </c>
    </row>
    <row r="660" spans="1:4" x14ac:dyDescent="0.2">
      <c r="A660">
        <v>2015</v>
      </c>
      <c r="B660">
        <v>530131</v>
      </c>
      <c r="C660" t="s">
        <v>324</v>
      </c>
      <c r="D660">
        <v>67541</v>
      </c>
    </row>
    <row r="661" spans="1:4" hidden="1" x14ac:dyDescent="0.2">
      <c r="A661">
        <v>2015</v>
      </c>
      <c r="B661">
        <v>530131</v>
      </c>
      <c r="C661" t="s">
        <v>388</v>
      </c>
      <c r="D661">
        <v>45706</v>
      </c>
    </row>
    <row r="662" spans="1:4" x14ac:dyDescent="0.2">
      <c r="A662">
        <v>2015</v>
      </c>
      <c r="B662">
        <v>530231</v>
      </c>
      <c r="C662" t="s">
        <v>325</v>
      </c>
      <c r="D662">
        <v>13599</v>
      </c>
    </row>
    <row r="663" spans="1:4" hidden="1" x14ac:dyDescent="0.2">
      <c r="A663">
        <v>2015</v>
      </c>
      <c r="B663">
        <v>530231</v>
      </c>
      <c r="C663" t="s">
        <v>388</v>
      </c>
      <c r="D663">
        <v>9599</v>
      </c>
    </row>
    <row r="664" spans="1:4" x14ac:dyDescent="0.2">
      <c r="A664">
        <v>2015</v>
      </c>
      <c r="B664">
        <v>540161</v>
      </c>
      <c r="C664" t="s">
        <v>326</v>
      </c>
      <c r="D664">
        <v>130367</v>
      </c>
    </row>
    <row r="665" spans="1:4" hidden="1" x14ac:dyDescent="0.2">
      <c r="A665">
        <v>2015</v>
      </c>
      <c r="B665">
        <v>540161</v>
      </c>
      <c r="C665" t="s">
        <v>388</v>
      </c>
      <c r="D665">
        <v>87760</v>
      </c>
    </row>
    <row r="666" spans="1:4" x14ac:dyDescent="0.2">
      <c r="A666">
        <v>2015</v>
      </c>
      <c r="B666">
        <v>540201</v>
      </c>
      <c r="C666" t="s">
        <v>327</v>
      </c>
      <c r="D666" t="s">
        <v>383</v>
      </c>
    </row>
    <row r="667" spans="1:4" hidden="1" x14ac:dyDescent="0.2">
      <c r="A667">
        <v>2015</v>
      </c>
      <c r="B667">
        <v>540201</v>
      </c>
      <c r="C667" t="s">
        <v>388</v>
      </c>
      <c r="D667" t="s">
        <v>383</v>
      </c>
    </row>
    <row r="668" spans="1:4" x14ac:dyDescent="0.2">
      <c r="A668">
        <v>2015</v>
      </c>
      <c r="B668">
        <v>540211</v>
      </c>
      <c r="C668" t="s">
        <v>328</v>
      </c>
      <c r="D668">
        <v>28170</v>
      </c>
    </row>
    <row r="669" spans="1:4" hidden="1" x14ac:dyDescent="0.2">
      <c r="A669">
        <v>2015</v>
      </c>
      <c r="B669">
        <v>540211</v>
      </c>
      <c r="C669" t="s">
        <v>388</v>
      </c>
      <c r="D669">
        <v>19352</v>
      </c>
    </row>
    <row r="670" spans="1:4" x14ac:dyDescent="0.2">
      <c r="A670">
        <v>2015</v>
      </c>
      <c r="B670">
        <v>549981</v>
      </c>
      <c r="C670" t="s">
        <v>329</v>
      </c>
      <c r="D670">
        <v>1757</v>
      </c>
    </row>
    <row r="671" spans="1:4" hidden="1" x14ac:dyDescent="0.2">
      <c r="A671">
        <v>2015</v>
      </c>
      <c r="B671">
        <v>549981</v>
      </c>
      <c r="C671" t="s">
        <v>388</v>
      </c>
      <c r="D671">
        <v>1672</v>
      </c>
    </row>
    <row r="672" spans="1:4" x14ac:dyDescent="0.2">
      <c r="A672">
        <v>2015</v>
      </c>
      <c r="B672">
        <v>550061</v>
      </c>
      <c r="C672" t="s">
        <v>330</v>
      </c>
      <c r="D672">
        <v>114190</v>
      </c>
    </row>
    <row r="673" spans="1:4" hidden="1" x14ac:dyDescent="0.2">
      <c r="A673">
        <v>2015</v>
      </c>
      <c r="B673">
        <v>550061</v>
      </c>
      <c r="C673" t="s">
        <v>388</v>
      </c>
      <c r="D673">
        <v>76932</v>
      </c>
    </row>
    <row r="674" spans="1:4" x14ac:dyDescent="0.2">
      <c r="A674">
        <v>2015</v>
      </c>
      <c r="B674">
        <v>559991</v>
      </c>
      <c r="C674" t="s">
        <v>331</v>
      </c>
      <c r="D674">
        <v>6238</v>
      </c>
    </row>
    <row r="675" spans="1:4" hidden="1" x14ac:dyDescent="0.2">
      <c r="A675">
        <v>2015</v>
      </c>
      <c r="B675">
        <v>559991</v>
      </c>
      <c r="C675" t="s">
        <v>388</v>
      </c>
      <c r="D675">
        <v>4672</v>
      </c>
    </row>
    <row r="676" spans="1:4" x14ac:dyDescent="0.2">
      <c r="A676">
        <v>2015</v>
      </c>
      <c r="B676">
        <v>560021</v>
      </c>
      <c r="C676" t="s">
        <v>332</v>
      </c>
      <c r="D676">
        <v>6544291</v>
      </c>
    </row>
    <row r="677" spans="1:4" hidden="1" x14ac:dyDescent="0.2">
      <c r="A677">
        <v>2015</v>
      </c>
      <c r="B677">
        <v>560021</v>
      </c>
      <c r="C677" t="s">
        <v>388</v>
      </c>
      <c r="D677">
        <v>4381085</v>
      </c>
    </row>
    <row r="678" spans="1:4" x14ac:dyDescent="0.2">
      <c r="A678">
        <v>2015</v>
      </c>
      <c r="B678">
        <v>560031</v>
      </c>
      <c r="C678" t="s">
        <v>333</v>
      </c>
      <c r="D678">
        <v>64142</v>
      </c>
    </row>
    <row r="679" spans="1:4" hidden="1" x14ac:dyDescent="0.2">
      <c r="A679">
        <v>2015</v>
      </c>
      <c r="B679">
        <v>560031</v>
      </c>
      <c r="C679" t="s">
        <v>388</v>
      </c>
      <c r="D679">
        <v>43431</v>
      </c>
    </row>
    <row r="680" spans="1:4" x14ac:dyDescent="0.2">
      <c r="A680">
        <v>2015</v>
      </c>
      <c r="B680">
        <v>560041</v>
      </c>
      <c r="C680" t="s">
        <v>334</v>
      </c>
      <c r="D680">
        <v>79888</v>
      </c>
    </row>
    <row r="681" spans="1:4" hidden="1" x14ac:dyDescent="0.2">
      <c r="A681">
        <v>2015</v>
      </c>
      <c r="B681">
        <v>560041</v>
      </c>
      <c r="C681" t="s">
        <v>388</v>
      </c>
      <c r="D681">
        <v>53971</v>
      </c>
    </row>
    <row r="682" spans="1:4" x14ac:dyDescent="0.2">
      <c r="A682">
        <v>2015</v>
      </c>
      <c r="B682">
        <v>560071</v>
      </c>
      <c r="C682" t="s">
        <v>335</v>
      </c>
      <c r="D682">
        <v>709070</v>
      </c>
    </row>
    <row r="683" spans="1:4" hidden="1" x14ac:dyDescent="0.2">
      <c r="A683">
        <v>2015</v>
      </c>
      <c r="B683">
        <v>560071</v>
      </c>
      <c r="C683" t="s">
        <v>388</v>
      </c>
      <c r="D683">
        <v>475130</v>
      </c>
    </row>
    <row r="684" spans="1:4" x14ac:dyDescent="0.2">
      <c r="A684">
        <v>2015</v>
      </c>
      <c r="B684">
        <v>560081</v>
      </c>
      <c r="C684" t="s">
        <v>336</v>
      </c>
      <c r="D684">
        <v>142977</v>
      </c>
    </row>
    <row r="685" spans="1:4" hidden="1" x14ac:dyDescent="0.2">
      <c r="A685">
        <v>2015</v>
      </c>
      <c r="B685">
        <v>560081</v>
      </c>
      <c r="C685" t="s">
        <v>388</v>
      </c>
      <c r="D685">
        <v>96201</v>
      </c>
    </row>
    <row r="686" spans="1:4" x14ac:dyDescent="0.2">
      <c r="A686">
        <v>2015</v>
      </c>
      <c r="B686">
        <v>560151</v>
      </c>
      <c r="C686" t="s">
        <v>337</v>
      </c>
      <c r="D686">
        <v>50666</v>
      </c>
    </row>
    <row r="687" spans="1:4" hidden="1" x14ac:dyDescent="0.2">
      <c r="A687">
        <v>2015</v>
      </c>
      <c r="B687">
        <v>560151</v>
      </c>
      <c r="C687" t="s">
        <v>388</v>
      </c>
      <c r="D687">
        <v>34411</v>
      </c>
    </row>
    <row r="688" spans="1:4" x14ac:dyDescent="0.2">
      <c r="A688">
        <v>2015</v>
      </c>
      <c r="B688">
        <v>560171</v>
      </c>
      <c r="C688" t="s">
        <v>338</v>
      </c>
      <c r="D688">
        <v>18369</v>
      </c>
    </row>
    <row r="689" spans="1:4" hidden="1" x14ac:dyDescent="0.2">
      <c r="A689">
        <v>2015</v>
      </c>
      <c r="B689">
        <v>560171</v>
      </c>
      <c r="C689" t="s">
        <v>388</v>
      </c>
      <c r="D689">
        <v>12792</v>
      </c>
    </row>
    <row r="690" spans="1:4" x14ac:dyDescent="0.2">
      <c r="A690">
        <v>2015</v>
      </c>
      <c r="B690">
        <v>560211</v>
      </c>
      <c r="C690" t="s">
        <v>339</v>
      </c>
      <c r="D690">
        <v>82342</v>
      </c>
    </row>
    <row r="691" spans="1:4" hidden="1" x14ac:dyDescent="0.2">
      <c r="A691">
        <v>2015</v>
      </c>
      <c r="B691">
        <v>560211</v>
      </c>
      <c r="C691" t="s">
        <v>388</v>
      </c>
      <c r="D691">
        <v>55614</v>
      </c>
    </row>
    <row r="692" spans="1:4" x14ac:dyDescent="0.2">
      <c r="A692">
        <v>2015</v>
      </c>
      <c r="B692">
        <v>560231</v>
      </c>
      <c r="C692" t="s">
        <v>340</v>
      </c>
      <c r="D692">
        <v>71182</v>
      </c>
    </row>
    <row r="693" spans="1:4" hidden="1" x14ac:dyDescent="0.2">
      <c r="A693">
        <v>2015</v>
      </c>
      <c r="B693">
        <v>560231</v>
      </c>
      <c r="C693" t="s">
        <v>388</v>
      </c>
      <c r="D693">
        <v>48143</v>
      </c>
    </row>
    <row r="694" spans="1:4" x14ac:dyDescent="0.2">
      <c r="A694">
        <v>2015</v>
      </c>
      <c r="B694">
        <v>560241</v>
      </c>
      <c r="C694" t="s">
        <v>341</v>
      </c>
      <c r="D694">
        <v>310191</v>
      </c>
    </row>
    <row r="695" spans="1:4" hidden="1" x14ac:dyDescent="0.2">
      <c r="A695">
        <v>2015</v>
      </c>
      <c r="B695">
        <v>560241</v>
      </c>
      <c r="C695" t="s">
        <v>388</v>
      </c>
      <c r="D695">
        <v>208130</v>
      </c>
    </row>
    <row r="696" spans="1:4" x14ac:dyDescent="0.2">
      <c r="A696">
        <v>2015</v>
      </c>
      <c r="B696">
        <v>560261</v>
      </c>
      <c r="C696" t="s">
        <v>342</v>
      </c>
      <c r="D696">
        <v>452544</v>
      </c>
    </row>
    <row r="697" spans="1:4" hidden="1" x14ac:dyDescent="0.2">
      <c r="A697">
        <v>2015</v>
      </c>
      <c r="B697">
        <v>560261</v>
      </c>
      <c r="C697" t="s">
        <v>388</v>
      </c>
      <c r="D697">
        <v>303418</v>
      </c>
    </row>
    <row r="698" spans="1:4" x14ac:dyDescent="0.2">
      <c r="A698">
        <v>2015</v>
      </c>
      <c r="B698">
        <v>560371</v>
      </c>
      <c r="C698" t="s">
        <v>343</v>
      </c>
      <c r="D698">
        <v>315717</v>
      </c>
    </row>
    <row r="699" spans="1:4" hidden="1" x14ac:dyDescent="0.2">
      <c r="A699">
        <v>2015</v>
      </c>
      <c r="B699">
        <v>560371</v>
      </c>
      <c r="C699" t="s">
        <v>388</v>
      </c>
      <c r="D699">
        <v>211829</v>
      </c>
    </row>
    <row r="700" spans="1:4" x14ac:dyDescent="0.2">
      <c r="A700">
        <v>2015</v>
      </c>
      <c r="B700">
        <v>560411</v>
      </c>
      <c r="C700" t="s">
        <v>344</v>
      </c>
      <c r="D700">
        <v>22959</v>
      </c>
    </row>
    <row r="701" spans="1:4" hidden="1" x14ac:dyDescent="0.2">
      <c r="A701">
        <v>2015</v>
      </c>
      <c r="B701">
        <v>560411</v>
      </c>
      <c r="C701" t="s">
        <v>388</v>
      </c>
      <c r="D701">
        <v>15864</v>
      </c>
    </row>
    <row r="702" spans="1:4" x14ac:dyDescent="0.2">
      <c r="A702">
        <v>2015</v>
      </c>
      <c r="B702">
        <v>560521</v>
      </c>
      <c r="C702" t="s">
        <v>345</v>
      </c>
      <c r="D702">
        <v>93911</v>
      </c>
    </row>
    <row r="703" spans="1:4" hidden="1" x14ac:dyDescent="0.2">
      <c r="A703">
        <v>2015</v>
      </c>
      <c r="B703">
        <v>560521</v>
      </c>
      <c r="C703" t="s">
        <v>388</v>
      </c>
      <c r="D703">
        <v>63358</v>
      </c>
    </row>
    <row r="704" spans="1:4" x14ac:dyDescent="0.2">
      <c r="A704">
        <v>2015</v>
      </c>
      <c r="B704">
        <v>560581</v>
      </c>
      <c r="C704" t="s">
        <v>346</v>
      </c>
      <c r="D704">
        <v>127916</v>
      </c>
    </row>
    <row r="705" spans="1:4" hidden="1" x14ac:dyDescent="0.2">
      <c r="A705">
        <v>2015</v>
      </c>
      <c r="B705">
        <v>560581</v>
      </c>
      <c r="C705" t="s">
        <v>388</v>
      </c>
      <c r="D705">
        <v>86120</v>
      </c>
    </row>
    <row r="706" spans="1:4" x14ac:dyDescent="0.2">
      <c r="A706">
        <v>2015</v>
      </c>
      <c r="B706">
        <v>569951</v>
      </c>
      <c r="C706" t="s">
        <v>347</v>
      </c>
      <c r="D706">
        <v>39565</v>
      </c>
    </row>
    <row r="707" spans="1:4" hidden="1" x14ac:dyDescent="0.2">
      <c r="A707">
        <v>2015</v>
      </c>
      <c r="B707">
        <v>569951</v>
      </c>
      <c r="C707" t="s">
        <v>388</v>
      </c>
      <c r="D707">
        <v>26980</v>
      </c>
    </row>
    <row r="708" spans="1:4" x14ac:dyDescent="0.2">
      <c r="A708">
        <v>2015</v>
      </c>
      <c r="B708">
        <v>569952</v>
      </c>
      <c r="C708" t="s">
        <v>348</v>
      </c>
      <c r="D708">
        <v>99648</v>
      </c>
    </row>
    <row r="709" spans="1:4" hidden="1" x14ac:dyDescent="0.2">
      <c r="A709">
        <v>2015</v>
      </c>
      <c r="B709">
        <v>569952</v>
      </c>
      <c r="C709" t="s">
        <v>388</v>
      </c>
      <c r="D709">
        <v>67198</v>
      </c>
    </row>
    <row r="710" spans="1:4" x14ac:dyDescent="0.2">
      <c r="A710">
        <v>2015</v>
      </c>
      <c r="B710">
        <v>571104</v>
      </c>
      <c r="C710" t="s">
        <v>349</v>
      </c>
      <c r="D710">
        <v>3222</v>
      </c>
    </row>
    <row r="711" spans="1:4" hidden="1" x14ac:dyDescent="0.2">
      <c r="A711">
        <v>2015</v>
      </c>
      <c r="B711">
        <v>571104</v>
      </c>
      <c r="C711" t="s">
        <v>388</v>
      </c>
      <c r="D711">
        <v>1750</v>
      </c>
    </row>
    <row r="712" spans="1:4" x14ac:dyDescent="0.2">
      <c r="A712">
        <v>2015</v>
      </c>
      <c r="B712">
        <v>573501</v>
      </c>
      <c r="C712" t="s">
        <v>350</v>
      </c>
      <c r="D712">
        <v>333053</v>
      </c>
    </row>
    <row r="713" spans="1:4" hidden="1" x14ac:dyDescent="0.2">
      <c r="A713">
        <v>2015</v>
      </c>
      <c r="B713">
        <v>573501</v>
      </c>
      <c r="C713" t="s">
        <v>388</v>
      </c>
      <c r="D713">
        <v>130012</v>
      </c>
    </row>
    <row r="714" spans="1:4" x14ac:dyDescent="0.2">
      <c r="A714">
        <v>2015</v>
      </c>
      <c r="B714">
        <v>573513</v>
      </c>
      <c r="C714" t="s">
        <v>351</v>
      </c>
      <c r="D714">
        <v>64249</v>
      </c>
    </row>
    <row r="715" spans="1:4" hidden="1" x14ac:dyDescent="0.2">
      <c r="A715">
        <v>2015</v>
      </c>
      <c r="B715">
        <v>573513</v>
      </c>
      <c r="C715" t="s">
        <v>388</v>
      </c>
      <c r="D715">
        <v>25482</v>
      </c>
    </row>
    <row r="716" spans="1:4" x14ac:dyDescent="0.2">
      <c r="A716">
        <v>2015</v>
      </c>
      <c r="B716">
        <v>575101</v>
      </c>
      <c r="C716" t="s">
        <v>352</v>
      </c>
      <c r="D716">
        <v>10105</v>
      </c>
    </row>
    <row r="717" spans="1:4" hidden="1" x14ac:dyDescent="0.2">
      <c r="A717">
        <v>2015</v>
      </c>
      <c r="B717">
        <v>575101</v>
      </c>
      <c r="C717" t="s">
        <v>388</v>
      </c>
      <c r="D717">
        <v>4426</v>
      </c>
    </row>
    <row r="718" spans="1:4" x14ac:dyDescent="0.2">
      <c r="A718">
        <v>2015</v>
      </c>
      <c r="B718">
        <v>575102</v>
      </c>
      <c r="C718" t="s">
        <v>353</v>
      </c>
      <c r="D718" t="s">
        <v>383</v>
      </c>
    </row>
    <row r="719" spans="1:4" hidden="1" x14ac:dyDescent="0.2">
      <c r="A719">
        <v>2015</v>
      </c>
      <c r="B719">
        <v>575102</v>
      </c>
      <c r="C719" t="s">
        <v>388</v>
      </c>
      <c r="D719" t="s">
        <v>383</v>
      </c>
    </row>
    <row r="720" spans="1:4" x14ac:dyDescent="0.2">
      <c r="A720">
        <v>2015</v>
      </c>
      <c r="B720">
        <v>575113</v>
      </c>
      <c r="C720" t="s">
        <v>354</v>
      </c>
      <c r="D720">
        <v>260614</v>
      </c>
    </row>
    <row r="721" spans="1:4" hidden="1" x14ac:dyDescent="0.2">
      <c r="A721">
        <v>2015</v>
      </c>
      <c r="B721">
        <v>575113</v>
      </c>
      <c r="C721" t="s">
        <v>388</v>
      </c>
      <c r="D721">
        <v>101843</v>
      </c>
    </row>
    <row r="722" spans="1:4" x14ac:dyDescent="0.2">
      <c r="A722">
        <v>2015</v>
      </c>
      <c r="B722">
        <v>576201</v>
      </c>
      <c r="C722" t="s">
        <v>355</v>
      </c>
      <c r="D722">
        <v>5185</v>
      </c>
    </row>
    <row r="723" spans="1:4" hidden="1" x14ac:dyDescent="0.2">
      <c r="A723">
        <v>2015</v>
      </c>
      <c r="B723">
        <v>576201</v>
      </c>
      <c r="C723" t="s">
        <v>388</v>
      </c>
      <c r="D723">
        <v>2512</v>
      </c>
    </row>
    <row r="724" spans="1:4" x14ac:dyDescent="0.2">
      <c r="A724">
        <v>2015</v>
      </c>
      <c r="B724">
        <v>576401</v>
      </c>
      <c r="C724" t="s">
        <v>356</v>
      </c>
      <c r="D724">
        <v>144355</v>
      </c>
    </row>
    <row r="725" spans="1:4" hidden="1" x14ac:dyDescent="0.2">
      <c r="A725">
        <v>2015</v>
      </c>
      <c r="B725">
        <v>576401</v>
      </c>
      <c r="C725" t="s">
        <v>388</v>
      </c>
      <c r="D725">
        <v>56632</v>
      </c>
    </row>
    <row r="726" spans="1:4" x14ac:dyDescent="0.2">
      <c r="A726">
        <v>2015</v>
      </c>
      <c r="B726">
        <v>576701</v>
      </c>
      <c r="C726" t="s">
        <v>357</v>
      </c>
      <c r="D726">
        <v>22459</v>
      </c>
    </row>
    <row r="727" spans="1:4" hidden="1" x14ac:dyDescent="0.2">
      <c r="A727">
        <v>2015</v>
      </c>
      <c r="B727">
        <v>576701</v>
      </c>
      <c r="C727" t="s">
        <v>388</v>
      </c>
      <c r="D727">
        <v>9231</v>
      </c>
    </row>
    <row r="728" spans="1:4" x14ac:dyDescent="0.2">
      <c r="A728">
        <v>2015</v>
      </c>
      <c r="B728">
        <v>576901</v>
      </c>
      <c r="C728" t="s">
        <v>358</v>
      </c>
      <c r="D728">
        <v>6865</v>
      </c>
    </row>
    <row r="729" spans="1:4" hidden="1" x14ac:dyDescent="0.2">
      <c r="A729">
        <v>2015</v>
      </c>
      <c r="B729">
        <v>576901</v>
      </c>
      <c r="C729" t="s">
        <v>388</v>
      </c>
      <c r="D729">
        <v>3166</v>
      </c>
    </row>
    <row r="730" spans="1:4" x14ac:dyDescent="0.2">
      <c r="A730">
        <v>2015</v>
      </c>
      <c r="B730">
        <v>585103</v>
      </c>
      <c r="C730" t="s">
        <v>359</v>
      </c>
      <c r="D730">
        <v>1407356</v>
      </c>
    </row>
    <row r="731" spans="1:4" hidden="1" x14ac:dyDescent="0.2">
      <c r="A731">
        <v>2015</v>
      </c>
      <c r="B731">
        <v>585103</v>
      </c>
      <c r="C731" t="s">
        <v>388</v>
      </c>
      <c r="D731">
        <v>547779</v>
      </c>
    </row>
    <row r="732" spans="1:4" x14ac:dyDescent="0.2">
      <c r="A732">
        <v>2015</v>
      </c>
      <c r="B732">
        <v>595104</v>
      </c>
      <c r="C732" t="s">
        <v>360</v>
      </c>
      <c r="D732">
        <v>727584</v>
      </c>
    </row>
    <row r="733" spans="1:4" hidden="1" x14ac:dyDescent="0.2">
      <c r="A733">
        <v>2015</v>
      </c>
      <c r="B733">
        <v>595104</v>
      </c>
      <c r="C733" t="s">
        <v>388</v>
      </c>
      <c r="D733">
        <v>283435</v>
      </c>
    </row>
    <row r="734" spans="1:4" x14ac:dyDescent="0.2">
      <c r="A734">
        <v>2015</v>
      </c>
      <c r="B734">
        <v>605107</v>
      </c>
      <c r="C734" t="s">
        <v>361</v>
      </c>
      <c r="D734">
        <v>156669</v>
      </c>
    </row>
    <row r="735" spans="1:4" hidden="1" x14ac:dyDescent="0.2">
      <c r="A735">
        <v>2015</v>
      </c>
      <c r="B735">
        <v>605107</v>
      </c>
      <c r="C735" t="s">
        <v>388</v>
      </c>
      <c r="D735">
        <v>61421</v>
      </c>
    </row>
    <row r="736" spans="1:4" x14ac:dyDescent="0.2">
      <c r="A736">
        <v>2015</v>
      </c>
      <c r="B736">
        <v>615106</v>
      </c>
      <c r="C736" t="s">
        <v>362</v>
      </c>
      <c r="D736">
        <v>292212</v>
      </c>
    </row>
    <row r="737" spans="1:4" hidden="1" x14ac:dyDescent="0.2">
      <c r="A737">
        <v>2015</v>
      </c>
      <c r="B737">
        <v>615106</v>
      </c>
      <c r="C737" t="s">
        <v>388</v>
      </c>
      <c r="D737">
        <v>114130</v>
      </c>
    </row>
    <row r="738" spans="1:4" x14ac:dyDescent="0.2">
      <c r="A738">
        <v>2016</v>
      </c>
      <c r="B738">
        <v>10071</v>
      </c>
      <c r="C738" t="s">
        <v>363</v>
      </c>
      <c r="D738">
        <v>3325</v>
      </c>
    </row>
    <row r="739" spans="1:4" hidden="1" x14ac:dyDescent="0.2">
      <c r="A739">
        <v>2016</v>
      </c>
      <c r="B739">
        <v>10071</v>
      </c>
      <c r="C739" t="s">
        <v>388</v>
      </c>
      <c r="D739">
        <v>2375</v>
      </c>
    </row>
    <row r="740" spans="1:4" x14ac:dyDescent="0.2">
      <c r="A740">
        <v>2016</v>
      </c>
      <c r="B740">
        <v>10101</v>
      </c>
      <c r="C740" t="s">
        <v>0</v>
      </c>
      <c r="D740">
        <v>294875</v>
      </c>
    </row>
    <row r="741" spans="1:4" hidden="1" x14ac:dyDescent="0.2">
      <c r="A741">
        <v>2016</v>
      </c>
      <c r="B741">
        <v>10101</v>
      </c>
      <c r="C741" t="s">
        <v>388</v>
      </c>
      <c r="D741">
        <v>192300</v>
      </c>
    </row>
    <row r="742" spans="1:4" x14ac:dyDescent="0.2">
      <c r="A742">
        <v>2016</v>
      </c>
      <c r="B742">
        <v>10111</v>
      </c>
      <c r="C742" t="s">
        <v>1</v>
      </c>
      <c r="D742">
        <v>5468</v>
      </c>
    </row>
    <row r="743" spans="1:4" hidden="1" x14ac:dyDescent="0.2">
      <c r="A743">
        <v>2016</v>
      </c>
      <c r="B743">
        <v>10111</v>
      </c>
      <c r="C743" t="s">
        <v>388</v>
      </c>
      <c r="D743">
        <v>3771</v>
      </c>
    </row>
    <row r="744" spans="1:4" x14ac:dyDescent="0.2">
      <c r="A744">
        <v>2016</v>
      </c>
      <c r="B744">
        <v>10121</v>
      </c>
      <c r="C744" t="s">
        <v>2</v>
      </c>
      <c r="D744">
        <v>40238</v>
      </c>
    </row>
    <row r="745" spans="1:4" hidden="1" x14ac:dyDescent="0.2">
      <c r="A745">
        <v>2016</v>
      </c>
      <c r="B745">
        <v>10121</v>
      </c>
      <c r="C745" t="s">
        <v>388</v>
      </c>
      <c r="D745">
        <v>26421</v>
      </c>
    </row>
    <row r="746" spans="1:4" x14ac:dyDescent="0.2">
      <c r="A746">
        <v>2016</v>
      </c>
      <c r="B746">
        <v>10161</v>
      </c>
      <c r="C746" t="s">
        <v>3</v>
      </c>
      <c r="D746">
        <v>5131</v>
      </c>
    </row>
    <row r="747" spans="1:4" hidden="1" x14ac:dyDescent="0.2">
      <c r="A747">
        <v>2016</v>
      </c>
      <c r="B747">
        <v>10161</v>
      </c>
      <c r="C747" t="s">
        <v>388</v>
      </c>
      <c r="D747">
        <v>3551</v>
      </c>
    </row>
    <row r="748" spans="1:4" x14ac:dyDescent="0.2">
      <c r="A748">
        <v>2016</v>
      </c>
      <c r="B748">
        <v>10211</v>
      </c>
      <c r="C748" t="s">
        <v>4</v>
      </c>
      <c r="D748">
        <v>1915</v>
      </c>
    </row>
    <row r="749" spans="1:4" hidden="1" x14ac:dyDescent="0.2">
      <c r="A749">
        <v>2016</v>
      </c>
      <c r="B749">
        <v>10211</v>
      </c>
      <c r="C749" t="s">
        <v>388</v>
      </c>
      <c r="D749">
        <v>1456</v>
      </c>
    </row>
    <row r="750" spans="1:4" x14ac:dyDescent="0.2">
      <c r="A750">
        <v>2016</v>
      </c>
      <c r="B750">
        <v>10241</v>
      </c>
      <c r="C750" t="s">
        <v>5</v>
      </c>
      <c r="D750">
        <v>4319</v>
      </c>
    </row>
    <row r="751" spans="1:4" hidden="1" x14ac:dyDescent="0.2">
      <c r="A751">
        <v>2016</v>
      </c>
      <c r="B751">
        <v>10241</v>
      </c>
      <c r="C751" t="s">
        <v>388</v>
      </c>
      <c r="D751">
        <v>3023</v>
      </c>
    </row>
    <row r="752" spans="1:4" x14ac:dyDescent="0.2">
      <c r="A752">
        <v>2016</v>
      </c>
      <c r="B752">
        <v>10261</v>
      </c>
      <c r="C752" t="s">
        <v>6</v>
      </c>
      <c r="D752">
        <v>6489</v>
      </c>
    </row>
    <row r="753" spans="1:4" hidden="1" x14ac:dyDescent="0.2">
      <c r="A753">
        <v>2016</v>
      </c>
      <c r="B753">
        <v>10261</v>
      </c>
      <c r="C753" t="s">
        <v>388</v>
      </c>
      <c r="D753">
        <v>4436</v>
      </c>
    </row>
    <row r="754" spans="1:4" x14ac:dyDescent="0.2">
      <c r="A754">
        <v>2016</v>
      </c>
      <c r="B754">
        <v>19981</v>
      </c>
      <c r="C754" t="s">
        <v>7</v>
      </c>
      <c r="D754">
        <v>149198</v>
      </c>
    </row>
    <row r="755" spans="1:4" hidden="1" x14ac:dyDescent="0.2">
      <c r="A755">
        <v>2016</v>
      </c>
      <c r="B755">
        <v>19981</v>
      </c>
      <c r="C755" t="s">
        <v>388</v>
      </c>
      <c r="D755">
        <v>97401</v>
      </c>
    </row>
    <row r="756" spans="1:4" x14ac:dyDescent="0.2">
      <c r="A756">
        <v>2016</v>
      </c>
      <c r="B756">
        <v>20011</v>
      </c>
      <c r="C756" t="s">
        <v>8</v>
      </c>
      <c r="D756">
        <v>3815</v>
      </c>
    </row>
    <row r="757" spans="1:4" hidden="1" x14ac:dyDescent="0.2">
      <c r="A757">
        <v>2016</v>
      </c>
      <c r="B757">
        <v>20011</v>
      </c>
      <c r="C757" t="s">
        <v>388</v>
      </c>
      <c r="D757">
        <v>2694</v>
      </c>
    </row>
    <row r="758" spans="1:4" x14ac:dyDescent="0.2">
      <c r="A758">
        <v>2016</v>
      </c>
      <c r="B758">
        <v>20021</v>
      </c>
      <c r="C758" t="s">
        <v>9</v>
      </c>
      <c r="D758">
        <v>67819</v>
      </c>
    </row>
    <row r="759" spans="1:4" hidden="1" x14ac:dyDescent="0.2">
      <c r="A759">
        <v>2016</v>
      </c>
      <c r="B759">
        <v>20021</v>
      </c>
      <c r="C759" t="s">
        <v>388</v>
      </c>
      <c r="D759">
        <v>44389</v>
      </c>
    </row>
    <row r="760" spans="1:4" x14ac:dyDescent="0.2">
      <c r="A760">
        <v>2016</v>
      </c>
      <c r="B760">
        <v>20171</v>
      </c>
      <c r="C760" t="s">
        <v>10</v>
      </c>
      <c r="D760">
        <v>907521</v>
      </c>
    </row>
    <row r="761" spans="1:4" hidden="1" x14ac:dyDescent="0.2">
      <c r="A761">
        <v>2016</v>
      </c>
      <c r="B761">
        <v>20171</v>
      </c>
      <c r="C761" t="s">
        <v>388</v>
      </c>
      <c r="D761">
        <v>591398</v>
      </c>
    </row>
    <row r="762" spans="1:4" x14ac:dyDescent="0.2">
      <c r="A762">
        <v>2016</v>
      </c>
      <c r="B762">
        <v>20271</v>
      </c>
      <c r="C762" t="s">
        <v>11</v>
      </c>
      <c r="D762">
        <v>166968</v>
      </c>
    </row>
    <row r="763" spans="1:4" hidden="1" x14ac:dyDescent="0.2">
      <c r="A763">
        <v>2016</v>
      </c>
      <c r="B763">
        <v>20271</v>
      </c>
      <c r="C763" t="s">
        <v>388</v>
      </c>
      <c r="D763">
        <v>108977</v>
      </c>
    </row>
    <row r="764" spans="1:4" x14ac:dyDescent="0.2">
      <c r="A764">
        <v>2016</v>
      </c>
      <c r="B764">
        <v>20291</v>
      </c>
      <c r="C764" t="s">
        <v>12</v>
      </c>
      <c r="D764">
        <v>58653</v>
      </c>
    </row>
    <row r="765" spans="1:4" hidden="1" x14ac:dyDescent="0.2">
      <c r="A765">
        <v>2016</v>
      </c>
      <c r="B765">
        <v>20291</v>
      </c>
      <c r="C765" t="s">
        <v>388</v>
      </c>
      <c r="D765">
        <v>38417</v>
      </c>
    </row>
    <row r="766" spans="1:4" x14ac:dyDescent="0.2">
      <c r="A766">
        <v>2016</v>
      </c>
      <c r="B766">
        <v>29991</v>
      </c>
      <c r="C766" t="s">
        <v>364</v>
      </c>
      <c r="D766">
        <v>2388</v>
      </c>
    </row>
    <row r="767" spans="1:4" hidden="1" x14ac:dyDescent="0.2">
      <c r="A767">
        <v>2016</v>
      </c>
      <c r="B767">
        <v>29991</v>
      </c>
      <c r="C767" t="s">
        <v>388</v>
      </c>
      <c r="D767">
        <v>1765</v>
      </c>
    </row>
    <row r="768" spans="1:4" x14ac:dyDescent="0.2">
      <c r="A768">
        <v>2016</v>
      </c>
      <c r="B768">
        <v>30061</v>
      </c>
      <c r="C768" t="s">
        <v>13</v>
      </c>
      <c r="D768">
        <v>3034</v>
      </c>
    </row>
    <row r="769" spans="1:4" hidden="1" x14ac:dyDescent="0.2">
      <c r="A769">
        <v>2016</v>
      </c>
      <c r="B769">
        <v>30061</v>
      </c>
      <c r="C769" t="s">
        <v>388</v>
      </c>
      <c r="D769">
        <v>2185</v>
      </c>
    </row>
    <row r="770" spans="1:4" x14ac:dyDescent="0.2">
      <c r="A770">
        <v>2016</v>
      </c>
      <c r="B770">
        <v>30101</v>
      </c>
      <c r="C770" t="s">
        <v>14</v>
      </c>
      <c r="D770">
        <v>165287</v>
      </c>
    </row>
    <row r="771" spans="1:4" hidden="1" x14ac:dyDescent="0.2">
      <c r="A771">
        <v>2016</v>
      </c>
      <c r="B771">
        <v>30101</v>
      </c>
      <c r="C771" t="s">
        <v>388</v>
      </c>
      <c r="D771">
        <v>107882</v>
      </c>
    </row>
    <row r="772" spans="1:4" x14ac:dyDescent="0.2">
      <c r="A772">
        <v>2016</v>
      </c>
      <c r="B772">
        <v>30121</v>
      </c>
      <c r="C772" t="s">
        <v>15</v>
      </c>
      <c r="D772">
        <v>297878</v>
      </c>
    </row>
    <row r="773" spans="1:4" hidden="1" x14ac:dyDescent="0.2">
      <c r="A773">
        <v>2016</v>
      </c>
      <c r="B773">
        <v>30121</v>
      </c>
      <c r="C773" t="s">
        <v>388</v>
      </c>
      <c r="D773">
        <v>194257</v>
      </c>
    </row>
    <row r="774" spans="1:4" x14ac:dyDescent="0.2">
      <c r="A774">
        <v>2016</v>
      </c>
      <c r="B774">
        <v>30141</v>
      </c>
      <c r="C774" t="s">
        <v>16</v>
      </c>
      <c r="D774">
        <v>3937</v>
      </c>
    </row>
    <row r="775" spans="1:4" hidden="1" x14ac:dyDescent="0.2">
      <c r="A775">
        <v>2016</v>
      </c>
      <c r="B775">
        <v>30141</v>
      </c>
      <c r="C775" t="s">
        <v>388</v>
      </c>
      <c r="D775">
        <v>2774</v>
      </c>
    </row>
    <row r="776" spans="1:4" x14ac:dyDescent="0.2">
      <c r="A776">
        <v>2016</v>
      </c>
      <c r="B776">
        <v>30171</v>
      </c>
      <c r="C776" t="s">
        <v>17</v>
      </c>
      <c r="D776">
        <v>11529</v>
      </c>
    </row>
    <row r="777" spans="1:4" hidden="1" x14ac:dyDescent="0.2">
      <c r="A777">
        <v>2016</v>
      </c>
      <c r="B777">
        <v>30171</v>
      </c>
      <c r="C777" t="s">
        <v>388</v>
      </c>
      <c r="D777">
        <v>7719</v>
      </c>
    </row>
    <row r="778" spans="1:4" x14ac:dyDescent="0.2">
      <c r="A778">
        <v>2016</v>
      </c>
      <c r="B778">
        <v>30431</v>
      </c>
      <c r="C778" t="s">
        <v>18</v>
      </c>
      <c r="D778">
        <v>34336</v>
      </c>
    </row>
    <row r="779" spans="1:4" hidden="1" x14ac:dyDescent="0.2">
      <c r="A779">
        <v>2016</v>
      </c>
      <c r="B779">
        <v>30431</v>
      </c>
      <c r="C779" t="s">
        <v>388</v>
      </c>
      <c r="D779">
        <v>22577</v>
      </c>
    </row>
    <row r="780" spans="1:4" x14ac:dyDescent="0.2">
      <c r="A780">
        <v>2016</v>
      </c>
      <c r="B780">
        <v>30501</v>
      </c>
      <c r="C780" t="s">
        <v>19</v>
      </c>
      <c r="D780">
        <v>126660</v>
      </c>
    </row>
    <row r="781" spans="1:4" hidden="1" x14ac:dyDescent="0.2">
      <c r="A781">
        <v>2016</v>
      </c>
      <c r="B781">
        <v>30501</v>
      </c>
      <c r="C781" t="s">
        <v>388</v>
      </c>
      <c r="D781">
        <v>82719</v>
      </c>
    </row>
    <row r="782" spans="1:4" x14ac:dyDescent="0.2">
      <c r="A782">
        <v>2016</v>
      </c>
      <c r="B782">
        <v>30671</v>
      </c>
      <c r="C782" t="s">
        <v>20</v>
      </c>
      <c r="D782">
        <v>3152</v>
      </c>
    </row>
    <row r="783" spans="1:4" hidden="1" x14ac:dyDescent="0.2">
      <c r="A783">
        <v>2016</v>
      </c>
      <c r="B783">
        <v>30671</v>
      </c>
      <c r="C783" t="s">
        <v>388</v>
      </c>
      <c r="D783">
        <v>2262</v>
      </c>
    </row>
    <row r="784" spans="1:4" x14ac:dyDescent="0.2">
      <c r="A784">
        <v>2016</v>
      </c>
      <c r="B784">
        <v>39951</v>
      </c>
      <c r="C784" t="s">
        <v>21</v>
      </c>
      <c r="D784">
        <v>60459</v>
      </c>
    </row>
    <row r="785" spans="1:4" hidden="1" x14ac:dyDescent="0.2">
      <c r="A785">
        <v>2016</v>
      </c>
      <c r="B785">
        <v>39951</v>
      </c>
      <c r="C785" t="s">
        <v>388</v>
      </c>
      <c r="D785">
        <v>39594</v>
      </c>
    </row>
    <row r="786" spans="1:4" x14ac:dyDescent="0.2">
      <c r="A786">
        <v>2016</v>
      </c>
      <c r="B786">
        <v>39991</v>
      </c>
      <c r="C786" t="s">
        <v>22</v>
      </c>
      <c r="D786">
        <v>3797</v>
      </c>
    </row>
    <row r="787" spans="1:4" hidden="1" x14ac:dyDescent="0.2">
      <c r="A787">
        <v>2016</v>
      </c>
      <c r="B787">
        <v>39991</v>
      </c>
      <c r="C787" t="s">
        <v>388</v>
      </c>
      <c r="D787">
        <v>2682</v>
      </c>
    </row>
    <row r="788" spans="1:4" x14ac:dyDescent="0.2">
      <c r="A788">
        <v>2016</v>
      </c>
      <c r="B788">
        <v>40011</v>
      </c>
      <c r="C788" t="s">
        <v>23</v>
      </c>
      <c r="D788">
        <v>268327</v>
      </c>
    </row>
    <row r="789" spans="1:4" hidden="1" x14ac:dyDescent="0.2">
      <c r="A789">
        <v>2016</v>
      </c>
      <c r="B789">
        <v>40011</v>
      </c>
      <c r="C789" t="s">
        <v>388</v>
      </c>
      <c r="D789">
        <v>175006</v>
      </c>
    </row>
    <row r="790" spans="1:4" x14ac:dyDescent="0.2">
      <c r="A790">
        <v>2016</v>
      </c>
      <c r="B790">
        <v>50011</v>
      </c>
      <c r="C790" t="s">
        <v>24</v>
      </c>
      <c r="D790">
        <v>214065</v>
      </c>
    </row>
    <row r="791" spans="1:4" hidden="1" x14ac:dyDescent="0.2">
      <c r="A791">
        <v>2016</v>
      </c>
      <c r="B791">
        <v>50011</v>
      </c>
      <c r="C791" t="s">
        <v>388</v>
      </c>
      <c r="D791">
        <v>139658</v>
      </c>
    </row>
    <row r="792" spans="1:4" x14ac:dyDescent="0.2">
      <c r="A792">
        <v>2016</v>
      </c>
      <c r="B792">
        <v>50021</v>
      </c>
      <c r="C792" t="s">
        <v>25</v>
      </c>
      <c r="D792">
        <v>103235</v>
      </c>
    </row>
    <row r="793" spans="1:4" hidden="1" x14ac:dyDescent="0.2">
      <c r="A793">
        <v>2016</v>
      </c>
      <c r="B793">
        <v>50021</v>
      </c>
      <c r="C793" t="s">
        <v>388</v>
      </c>
      <c r="D793">
        <v>67460</v>
      </c>
    </row>
    <row r="794" spans="1:4" x14ac:dyDescent="0.2">
      <c r="A794">
        <v>2016</v>
      </c>
      <c r="B794">
        <v>50071</v>
      </c>
      <c r="C794" t="s">
        <v>26</v>
      </c>
      <c r="D794">
        <v>143136</v>
      </c>
    </row>
    <row r="795" spans="1:4" hidden="1" x14ac:dyDescent="0.2">
      <c r="A795">
        <v>2016</v>
      </c>
      <c r="B795">
        <v>50071</v>
      </c>
      <c r="C795" t="s">
        <v>388</v>
      </c>
      <c r="D795">
        <v>93452</v>
      </c>
    </row>
    <row r="796" spans="1:4" x14ac:dyDescent="0.2">
      <c r="A796">
        <v>2016</v>
      </c>
      <c r="B796">
        <v>50101</v>
      </c>
      <c r="C796" t="s">
        <v>27</v>
      </c>
      <c r="D796">
        <v>11998</v>
      </c>
    </row>
    <row r="797" spans="1:4" hidden="1" x14ac:dyDescent="0.2">
      <c r="A797">
        <v>2016</v>
      </c>
      <c r="B797">
        <v>50101</v>
      </c>
      <c r="C797" t="s">
        <v>388</v>
      </c>
      <c r="D797">
        <v>8025</v>
      </c>
    </row>
    <row r="798" spans="1:4" x14ac:dyDescent="0.2">
      <c r="A798">
        <v>2016</v>
      </c>
      <c r="B798">
        <v>50231</v>
      </c>
      <c r="C798" t="s">
        <v>28</v>
      </c>
      <c r="D798">
        <v>52811</v>
      </c>
    </row>
    <row r="799" spans="1:4" hidden="1" x14ac:dyDescent="0.2">
      <c r="A799">
        <v>2016</v>
      </c>
      <c r="B799">
        <v>50231</v>
      </c>
      <c r="C799" t="s">
        <v>388</v>
      </c>
      <c r="D799">
        <v>34612</v>
      </c>
    </row>
    <row r="800" spans="1:4" x14ac:dyDescent="0.2">
      <c r="A800">
        <v>2016</v>
      </c>
      <c r="B800">
        <v>50301</v>
      </c>
      <c r="C800" t="s">
        <v>29</v>
      </c>
      <c r="D800">
        <v>54698</v>
      </c>
    </row>
    <row r="801" spans="1:4" hidden="1" x14ac:dyDescent="0.2">
      <c r="A801">
        <v>2016</v>
      </c>
      <c r="B801">
        <v>50301</v>
      </c>
      <c r="C801" t="s">
        <v>388</v>
      </c>
      <c r="D801">
        <v>35841</v>
      </c>
    </row>
    <row r="802" spans="1:4" x14ac:dyDescent="0.2">
      <c r="A802">
        <v>2016</v>
      </c>
      <c r="B802">
        <v>50341</v>
      </c>
      <c r="C802" t="s">
        <v>30</v>
      </c>
      <c r="D802">
        <v>48455</v>
      </c>
    </row>
    <row r="803" spans="1:4" hidden="1" x14ac:dyDescent="0.2">
      <c r="A803">
        <v>2016</v>
      </c>
      <c r="B803">
        <v>50341</v>
      </c>
      <c r="C803" t="s">
        <v>388</v>
      </c>
      <c r="D803">
        <v>31774</v>
      </c>
    </row>
    <row r="804" spans="1:4" x14ac:dyDescent="0.2">
      <c r="A804">
        <v>2016</v>
      </c>
      <c r="B804">
        <v>59991</v>
      </c>
      <c r="C804" t="s">
        <v>365</v>
      </c>
      <c r="D804" t="s">
        <v>383</v>
      </c>
    </row>
    <row r="805" spans="1:4" hidden="1" x14ac:dyDescent="0.2">
      <c r="A805">
        <v>2016</v>
      </c>
      <c r="B805">
        <v>59991</v>
      </c>
      <c r="C805" t="s">
        <v>388</v>
      </c>
      <c r="D805" t="s">
        <v>383</v>
      </c>
    </row>
    <row r="806" spans="1:4" x14ac:dyDescent="0.2">
      <c r="A806">
        <v>2016</v>
      </c>
      <c r="B806">
        <v>60011</v>
      </c>
      <c r="C806" t="s">
        <v>31</v>
      </c>
      <c r="D806">
        <v>4075</v>
      </c>
    </row>
    <row r="807" spans="1:4" hidden="1" x14ac:dyDescent="0.2">
      <c r="A807">
        <v>2016</v>
      </c>
      <c r="B807">
        <v>60011</v>
      </c>
      <c r="C807" t="s">
        <v>388</v>
      </c>
      <c r="D807">
        <v>2864</v>
      </c>
    </row>
    <row r="808" spans="1:4" x14ac:dyDescent="0.2">
      <c r="A808">
        <v>2016</v>
      </c>
      <c r="B808">
        <v>60151</v>
      </c>
      <c r="C808" t="s">
        <v>32</v>
      </c>
      <c r="D808">
        <v>67468</v>
      </c>
    </row>
    <row r="809" spans="1:4" hidden="1" x14ac:dyDescent="0.2">
      <c r="A809">
        <v>2016</v>
      </c>
      <c r="B809">
        <v>60151</v>
      </c>
      <c r="C809" t="s">
        <v>388</v>
      </c>
      <c r="D809">
        <v>44160</v>
      </c>
    </row>
    <row r="810" spans="1:4" x14ac:dyDescent="0.2">
      <c r="A810">
        <v>2016</v>
      </c>
      <c r="B810">
        <v>60561</v>
      </c>
      <c r="C810" t="s">
        <v>33</v>
      </c>
      <c r="D810">
        <v>2428</v>
      </c>
    </row>
    <row r="811" spans="1:4" hidden="1" x14ac:dyDescent="0.2">
      <c r="A811">
        <v>2016</v>
      </c>
      <c r="B811">
        <v>60561</v>
      </c>
      <c r="C811" t="s">
        <v>388</v>
      </c>
      <c r="D811">
        <v>1791</v>
      </c>
    </row>
    <row r="812" spans="1:4" x14ac:dyDescent="0.2">
      <c r="A812">
        <v>2016</v>
      </c>
      <c r="B812">
        <v>69991</v>
      </c>
      <c r="C812" t="s">
        <v>366</v>
      </c>
      <c r="D812" t="s">
        <v>383</v>
      </c>
    </row>
    <row r="813" spans="1:4" hidden="1" x14ac:dyDescent="0.2">
      <c r="A813">
        <v>2016</v>
      </c>
      <c r="B813">
        <v>69991</v>
      </c>
      <c r="C813" t="s">
        <v>388</v>
      </c>
      <c r="D813" t="s">
        <v>383</v>
      </c>
    </row>
    <row r="814" spans="1:4" x14ac:dyDescent="0.2">
      <c r="A814">
        <v>2016</v>
      </c>
      <c r="B814">
        <v>70011</v>
      </c>
      <c r="C814" t="s">
        <v>35</v>
      </c>
      <c r="D814">
        <v>4466604</v>
      </c>
    </row>
    <row r="815" spans="1:4" hidden="1" x14ac:dyDescent="0.2">
      <c r="A815">
        <v>2016</v>
      </c>
      <c r="B815">
        <v>70011</v>
      </c>
      <c r="C815" t="s">
        <v>388</v>
      </c>
      <c r="D815">
        <v>2909902</v>
      </c>
    </row>
    <row r="816" spans="1:4" x14ac:dyDescent="0.2">
      <c r="A816">
        <v>2016</v>
      </c>
      <c r="B816">
        <v>70031</v>
      </c>
      <c r="C816" t="s">
        <v>36</v>
      </c>
      <c r="D816">
        <v>137090</v>
      </c>
    </row>
    <row r="817" spans="1:4" hidden="1" x14ac:dyDescent="0.2">
      <c r="A817">
        <v>2016</v>
      </c>
      <c r="B817">
        <v>70031</v>
      </c>
      <c r="C817" t="s">
        <v>388</v>
      </c>
      <c r="D817">
        <v>89514</v>
      </c>
    </row>
    <row r="818" spans="1:4" x14ac:dyDescent="0.2">
      <c r="A818">
        <v>2016</v>
      </c>
      <c r="B818">
        <v>70051</v>
      </c>
      <c r="C818" t="s">
        <v>37</v>
      </c>
      <c r="D818">
        <v>120985</v>
      </c>
    </row>
    <row r="819" spans="1:4" hidden="1" x14ac:dyDescent="0.2">
      <c r="A819">
        <v>2016</v>
      </c>
      <c r="B819">
        <v>70051</v>
      </c>
      <c r="C819" t="s">
        <v>388</v>
      </c>
      <c r="D819">
        <v>79023</v>
      </c>
    </row>
    <row r="820" spans="1:4" x14ac:dyDescent="0.2">
      <c r="A820">
        <v>2016</v>
      </c>
      <c r="B820">
        <v>70291</v>
      </c>
      <c r="C820" t="s">
        <v>38</v>
      </c>
      <c r="D820">
        <v>136608</v>
      </c>
    </row>
    <row r="821" spans="1:4" hidden="1" x14ac:dyDescent="0.2">
      <c r="A821">
        <v>2016</v>
      </c>
      <c r="B821">
        <v>70291</v>
      </c>
      <c r="C821" t="s">
        <v>388</v>
      </c>
      <c r="D821">
        <v>89200</v>
      </c>
    </row>
    <row r="822" spans="1:4" x14ac:dyDescent="0.2">
      <c r="A822">
        <v>2016</v>
      </c>
      <c r="B822">
        <v>70551</v>
      </c>
      <c r="C822" t="s">
        <v>39</v>
      </c>
      <c r="D822">
        <v>126258</v>
      </c>
    </row>
    <row r="823" spans="1:4" hidden="1" x14ac:dyDescent="0.2">
      <c r="A823">
        <v>2016</v>
      </c>
      <c r="B823">
        <v>70551</v>
      </c>
      <c r="C823" t="s">
        <v>388</v>
      </c>
      <c r="D823">
        <v>82458</v>
      </c>
    </row>
    <row r="824" spans="1:4" x14ac:dyDescent="0.2">
      <c r="A824">
        <v>2016</v>
      </c>
      <c r="B824">
        <v>70741</v>
      </c>
      <c r="C824" t="s">
        <v>40</v>
      </c>
      <c r="D824">
        <v>46898</v>
      </c>
    </row>
    <row r="825" spans="1:4" hidden="1" x14ac:dyDescent="0.2">
      <c r="A825">
        <v>2016</v>
      </c>
      <c r="B825">
        <v>70741</v>
      </c>
      <c r="C825" t="s">
        <v>388</v>
      </c>
      <c r="D825">
        <v>30760</v>
      </c>
    </row>
    <row r="826" spans="1:4" x14ac:dyDescent="0.2">
      <c r="A826">
        <v>2016</v>
      </c>
      <c r="B826">
        <v>70851</v>
      </c>
      <c r="C826" t="s">
        <v>41</v>
      </c>
      <c r="D826">
        <v>38687</v>
      </c>
    </row>
    <row r="827" spans="1:4" hidden="1" x14ac:dyDescent="0.2">
      <c r="A827">
        <v>2016</v>
      </c>
      <c r="B827">
        <v>70851</v>
      </c>
      <c r="C827" t="s">
        <v>388</v>
      </c>
      <c r="D827">
        <v>25411</v>
      </c>
    </row>
    <row r="828" spans="1:4" x14ac:dyDescent="0.2">
      <c r="A828">
        <v>2016</v>
      </c>
      <c r="B828">
        <v>79951</v>
      </c>
      <c r="C828" t="s">
        <v>42</v>
      </c>
      <c r="D828">
        <v>36163</v>
      </c>
    </row>
    <row r="829" spans="1:4" hidden="1" x14ac:dyDescent="0.2">
      <c r="A829">
        <v>2016</v>
      </c>
      <c r="B829">
        <v>79951</v>
      </c>
      <c r="C829" t="s">
        <v>388</v>
      </c>
      <c r="D829">
        <v>23767</v>
      </c>
    </row>
    <row r="830" spans="1:4" x14ac:dyDescent="0.2">
      <c r="A830">
        <v>2016</v>
      </c>
      <c r="B830">
        <v>79991</v>
      </c>
      <c r="C830" t="s">
        <v>43</v>
      </c>
      <c r="D830">
        <v>2792</v>
      </c>
    </row>
    <row r="831" spans="1:4" hidden="1" x14ac:dyDescent="0.2">
      <c r="A831">
        <v>2016</v>
      </c>
      <c r="B831">
        <v>79991</v>
      </c>
      <c r="C831" t="s">
        <v>388</v>
      </c>
      <c r="D831">
        <v>2028</v>
      </c>
    </row>
    <row r="832" spans="1:4" x14ac:dyDescent="0.2">
      <c r="A832">
        <v>2016</v>
      </c>
      <c r="B832">
        <v>80011</v>
      </c>
      <c r="C832" t="s">
        <v>44</v>
      </c>
      <c r="D832">
        <v>136756</v>
      </c>
    </row>
    <row r="833" spans="1:4" hidden="1" x14ac:dyDescent="0.2">
      <c r="A833">
        <v>2016</v>
      </c>
      <c r="B833">
        <v>80011</v>
      </c>
      <c r="C833" t="s">
        <v>388</v>
      </c>
      <c r="D833">
        <v>89296</v>
      </c>
    </row>
    <row r="834" spans="1:4" x14ac:dyDescent="0.2">
      <c r="A834">
        <v>2016</v>
      </c>
      <c r="B834">
        <v>80111</v>
      </c>
      <c r="C834" t="s">
        <v>45</v>
      </c>
      <c r="D834">
        <v>80895</v>
      </c>
    </row>
    <row r="835" spans="1:4" hidden="1" x14ac:dyDescent="0.2">
      <c r="A835">
        <v>2016</v>
      </c>
      <c r="B835">
        <v>80111</v>
      </c>
      <c r="C835" t="s">
        <v>388</v>
      </c>
      <c r="D835">
        <v>52907</v>
      </c>
    </row>
    <row r="836" spans="1:4" x14ac:dyDescent="0.2">
      <c r="A836">
        <v>2016</v>
      </c>
      <c r="B836">
        <v>80281</v>
      </c>
      <c r="C836" t="s">
        <v>46</v>
      </c>
      <c r="D836">
        <v>53870</v>
      </c>
    </row>
    <row r="837" spans="1:4" hidden="1" x14ac:dyDescent="0.2">
      <c r="A837">
        <v>2016</v>
      </c>
      <c r="B837">
        <v>80281</v>
      </c>
      <c r="C837" t="s">
        <v>388</v>
      </c>
      <c r="D837">
        <v>35302</v>
      </c>
    </row>
    <row r="838" spans="1:4" x14ac:dyDescent="0.2">
      <c r="A838">
        <v>2016</v>
      </c>
      <c r="B838">
        <v>80441</v>
      </c>
      <c r="C838" t="s">
        <v>47</v>
      </c>
      <c r="D838">
        <v>57634</v>
      </c>
    </row>
    <row r="839" spans="1:4" hidden="1" x14ac:dyDescent="0.2">
      <c r="A839">
        <v>2016</v>
      </c>
      <c r="B839">
        <v>80441</v>
      </c>
      <c r="C839" t="s">
        <v>388</v>
      </c>
      <c r="D839">
        <v>37754</v>
      </c>
    </row>
    <row r="840" spans="1:4" x14ac:dyDescent="0.2">
      <c r="A840">
        <v>2016</v>
      </c>
      <c r="B840">
        <v>80561</v>
      </c>
      <c r="C840" t="s">
        <v>48</v>
      </c>
      <c r="D840">
        <v>3593</v>
      </c>
    </row>
    <row r="841" spans="1:4" hidden="1" x14ac:dyDescent="0.2">
      <c r="A841">
        <v>2016</v>
      </c>
      <c r="B841">
        <v>80561</v>
      </c>
      <c r="C841" t="s">
        <v>388</v>
      </c>
      <c r="D841">
        <v>2550</v>
      </c>
    </row>
    <row r="842" spans="1:4" x14ac:dyDescent="0.2">
      <c r="A842">
        <v>2016</v>
      </c>
      <c r="B842">
        <v>80591</v>
      </c>
      <c r="C842" t="s">
        <v>49</v>
      </c>
      <c r="D842">
        <v>5549</v>
      </c>
    </row>
    <row r="843" spans="1:4" hidden="1" x14ac:dyDescent="0.2">
      <c r="A843">
        <v>2016</v>
      </c>
      <c r="B843">
        <v>80591</v>
      </c>
      <c r="C843" t="s">
        <v>388</v>
      </c>
      <c r="D843">
        <v>3824</v>
      </c>
    </row>
    <row r="844" spans="1:4" x14ac:dyDescent="0.2">
      <c r="A844">
        <v>2016</v>
      </c>
      <c r="B844">
        <v>80991</v>
      </c>
      <c r="C844" t="s">
        <v>50</v>
      </c>
      <c r="D844">
        <v>3384</v>
      </c>
    </row>
    <row r="845" spans="1:4" hidden="1" x14ac:dyDescent="0.2">
      <c r="A845">
        <v>2016</v>
      </c>
      <c r="B845">
        <v>80991</v>
      </c>
      <c r="C845" t="s">
        <v>388</v>
      </c>
      <c r="D845">
        <v>2413</v>
      </c>
    </row>
    <row r="846" spans="1:4" x14ac:dyDescent="0.2">
      <c r="A846">
        <v>2016</v>
      </c>
      <c r="B846">
        <v>89991</v>
      </c>
      <c r="C846" t="s">
        <v>367</v>
      </c>
      <c r="D846">
        <v>939</v>
      </c>
    </row>
    <row r="847" spans="1:4" hidden="1" x14ac:dyDescent="0.2">
      <c r="A847">
        <v>2016</v>
      </c>
      <c r="B847">
        <v>89991</v>
      </c>
      <c r="C847" t="s">
        <v>388</v>
      </c>
      <c r="D847">
        <v>821</v>
      </c>
    </row>
    <row r="848" spans="1:4" x14ac:dyDescent="0.2">
      <c r="A848">
        <v>2016</v>
      </c>
      <c r="B848">
        <v>90011</v>
      </c>
      <c r="C848" t="s">
        <v>51</v>
      </c>
      <c r="D848">
        <v>629246</v>
      </c>
    </row>
    <row r="849" spans="1:4" hidden="1" x14ac:dyDescent="0.2">
      <c r="A849">
        <v>2016</v>
      </c>
      <c r="B849">
        <v>90011</v>
      </c>
      <c r="C849" t="s">
        <v>388</v>
      </c>
      <c r="D849">
        <v>410121</v>
      </c>
    </row>
    <row r="850" spans="1:4" x14ac:dyDescent="0.2">
      <c r="A850">
        <v>2016</v>
      </c>
      <c r="B850">
        <v>90031</v>
      </c>
      <c r="C850" t="s">
        <v>52</v>
      </c>
      <c r="D850">
        <v>9861</v>
      </c>
    </row>
    <row r="851" spans="1:4" hidden="1" x14ac:dyDescent="0.2">
      <c r="A851">
        <v>2016</v>
      </c>
      <c r="B851">
        <v>90031</v>
      </c>
      <c r="C851" t="s">
        <v>388</v>
      </c>
      <c r="D851">
        <v>6633</v>
      </c>
    </row>
    <row r="852" spans="1:4" x14ac:dyDescent="0.2">
      <c r="A852">
        <v>2016</v>
      </c>
      <c r="B852">
        <v>90131</v>
      </c>
      <c r="C852" t="s">
        <v>53</v>
      </c>
      <c r="D852">
        <v>3882</v>
      </c>
    </row>
    <row r="853" spans="1:4" hidden="1" x14ac:dyDescent="0.2">
      <c r="A853">
        <v>2016</v>
      </c>
      <c r="B853">
        <v>90131</v>
      </c>
      <c r="C853" t="s">
        <v>388</v>
      </c>
      <c r="D853">
        <v>2738</v>
      </c>
    </row>
    <row r="854" spans="1:4" x14ac:dyDescent="0.2">
      <c r="A854">
        <v>2016</v>
      </c>
      <c r="B854">
        <v>90161</v>
      </c>
      <c r="C854" t="s">
        <v>8</v>
      </c>
      <c r="D854">
        <v>2254</v>
      </c>
    </row>
    <row r="855" spans="1:4" hidden="1" x14ac:dyDescent="0.2">
      <c r="A855">
        <v>2016</v>
      </c>
      <c r="B855">
        <v>90161</v>
      </c>
      <c r="C855" t="s">
        <v>388</v>
      </c>
      <c r="D855">
        <v>1677</v>
      </c>
    </row>
    <row r="856" spans="1:4" x14ac:dyDescent="0.2">
      <c r="A856">
        <v>2016</v>
      </c>
      <c r="B856">
        <v>90631</v>
      </c>
      <c r="C856" t="s">
        <v>54</v>
      </c>
      <c r="D856">
        <v>18218</v>
      </c>
    </row>
    <row r="857" spans="1:4" hidden="1" x14ac:dyDescent="0.2">
      <c r="A857">
        <v>2016</v>
      </c>
      <c r="B857">
        <v>90631</v>
      </c>
      <c r="C857" t="s">
        <v>388</v>
      </c>
      <c r="D857">
        <v>12077</v>
      </c>
    </row>
    <row r="858" spans="1:4" x14ac:dyDescent="0.2">
      <c r="A858">
        <v>2016</v>
      </c>
      <c r="B858">
        <v>90831</v>
      </c>
      <c r="C858" t="s">
        <v>55</v>
      </c>
      <c r="D858">
        <v>2392</v>
      </c>
    </row>
    <row r="859" spans="1:4" hidden="1" x14ac:dyDescent="0.2">
      <c r="A859">
        <v>2016</v>
      </c>
      <c r="B859">
        <v>90831</v>
      </c>
      <c r="C859" t="s">
        <v>388</v>
      </c>
      <c r="D859">
        <v>1767</v>
      </c>
    </row>
    <row r="860" spans="1:4" x14ac:dyDescent="0.2">
      <c r="A860">
        <v>2016</v>
      </c>
      <c r="B860">
        <v>90861</v>
      </c>
      <c r="C860" t="s">
        <v>56</v>
      </c>
      <c r="D860">
        <v>2124</v>
      </c>
    </row>
    <row r="861" spans="1:4" hidden="1" x14ac:dyDescent="0.2">
      <c r="A861">
        <v>2016</v>
      </c>
      <c r="B861">
        <v>90861</v>
      </c>
      <c r="C861" t="s">
        <v>388</v>
      </c>
      <c r="D861">
        <v>1593</v>
      </c>
    </row>
    <row r="862" spans="1:4" x14ac:dyDescent="0.2">
      <c r="A862">
        <v>2016</v>
      </c>
      <c r="B862">
        <v>99971</v>
      </c>
      <c r="C862" t="s">
        <v>57</v>
      </c>
      <c r="D862">
        <v>140016</v>
      </c>
    </row>
    <row r="863" spans="1:4" hidden="1" x14ac:dyDescent="0.2">
      <c r="A863">
        <v>2016</v>
      </c>
      <c r="B863">
        <v>99971</v>
      </c>
      <c r="C863" t="s">
        <v>388</v>
      </c>
      <c r="D863">
        <v>91420</v>
      </c>
    </row>
    <row r="864" spans="1:4" x14ac:dyDescent="0.2">
      <c r="A864">
        <v>2016</v>
      </c>
      <c r="B864">
        <v>99981</v>
      </c>
      <c r="C864" t="s">
        <v>58</v>
      </c>
      <c r="D864">
        <v>16338</v>
      </c>
    </row>
    <row r="865" spans="1:4" hidden="1" x14ac:dyDescent="0.2">
      <c r="A865">
        <v>2016</v>
      </c>
      <c r="B865">
        <v>99981</v>
      </c>
      <c r="C865" t="s">
        <v>388</v>
      </c>
      <c r="D865">
        <v>10852</v>
      </c>
    </row>
    <row r="866" spans="1:4" x14ac:dyDescent="0.2">
      <c r="A866">
        <v>2016</v>
      </c>
      <c r="B866">
        <v>100011</v>
      </c>
      <c r="C866" t="s">
        <v>59</v>
      </c>
      <c r="D866">
        <v>123039</v>
      </c>
    </row>
    <row r="867" spans="1:4" hidden="1" x14ac:dyDescent="0.2">
      <c r="A867">
        <v>2016</v>
      </c>
      <c r="B867">
        <v>100011</v>
      </c>
      <c r="C867" t="s">
        <v>388</v>
      </c>
      <c r="D867">
        <v>80361</v>
      </c>
    </row>
    <row r="868" spans="1:4" x14ac:dyDescent="0.2">
      <c r="A868">
        <v>2016</v>
      </c>
      <c r="B868">
        <v>110011</v>
      </c>
      <c r="C868" t="s">
        <v>60</v>
      </c>
      <c r="D868">
        <v>528066</v>
      </c>
    </row>
    <row r="869" spans="1:4" hidden="1" x14ac:dyDescent="0.2">
      <c r="A869">
        <v>2016</v>
      </c>
      <c r="B869">
        <v>110011</v>
      </c>
      <c r="C869" t="s">
        <v>388</v>
      </c>
      <c r="D869">
        <v>344209</v>
      </c>
    </row>
    <row r="870" spans="1:4" x14ac:dyDescent="0.2">
      <c r="A870">
        <v>2016</v>
      </c>
      <c r="B870">
        <v>110031</v>
      </c>
      <c r="C870" t="s">
        <v>61</v>
      </c>
      <c r="D870">
        <v>7859</v>
      </c>
    </row>
    <row r="871" spans="1:4" hidden="1" x14ac:dyDescent="0.2">
      <c r="A871">
        <v>2016</v>
      </c>
      <c r="B871">
        <v>110031</v>
      </c>
      <c r="C871" t="s">
        <v>388</v>
      </c>
      <c r="D871">
        <v>5329</v>
      </c>
    </row>
    <row r="872" spans="1:4" x14ac:dyDescent="0.2">
      <c r="A872">
        <v>2016</v>
      </c>
      <c r="B872">
        <v>110301</v>
      </c>
      <c r="C872" t="s">
        <v>62</v>
      </c>
      <c r="D872">
        <v>2930</v>
      </c>
    </row>
    <row r="873" spans="1:4" hidden="1" x14ac:dyDescent="0.2">
      <c r="A873">
        <v>2016</v>
      </c>
      <c r="B873">
        <v>110301</v>
      </c>
      <c r="C873" t="s">
        <v>388</v>
      </c>
      <c r="D873">
        <v>2118</v>
      </c>
    </row>
    <row r="874" spans="1:4" x14ac:dyDescent="0.2">
      <c r="A874">
        <v>2016</v>
      </c>
      <c r="B874">
        <v>110361</v>
      </c>
      <c r="C874" t="s">
        <v>63</v>
      </c>
      <c r="D874">
        <v>5161</v>
      </c>
    </row>
    <row r="875" spans="1:4" hidden="1" x14ac:dyDescent="0.2">
      <c r="A875">
        <v>2016</v>
      </c>
      <c r="B875">
        <v>110361</v>
      </c>
      <c r="C875" t="s">
        <v>388</v>
      </c>
      <c r="D875">
        <v>3571</v>
      </c>
    </row>
    <row r="876" spans="1:4" x14ac:dyDescent="0.2">
      <c r="A876">
        <v>2016</v>
      </c>
      <c r="B876">
        <v>110781</v>
      </c>
      <c r="C876" t="s">
        <v>64</v>
      </c>
      <c r="D876">
        <v>47043</v>
      </c>
    </row>
    <row r="877" spans="1:4" hidden="1" x14ac:dyDescent="0.2">
      <c r="A877">
        <v>2016</v>
      </c>
      <c r="B877">
        <v>110781</v>
      </c>
      <c r="C877" t="s">
        <v>388</v>
      </c>
      <c r="D877">
        <v>30854</v>
      </c>
    </row>
    <row r="878" spans="1:4" x14ac:dyDescent="0.2">
      <c r="A878">
        <v>2016</v>
      </c>
      <c r="B878">
        <v>119951</v>
      </c>
      <c r="C878" t="s">
        <v>65</v>
      </c>
      <c r="D878">
        <v>31385</v>
      </c>
    </row>
    <row r="879" spans="1:4" hidden="1" x14ac:dyDescent="0.2">
      <c r="A879">
        <v>2016</v>
      </c>
      <c r="B879">
        <v>119951</v>
      </c>
      <c r="C879" t="s">
        <v>388</v>
      </c>
      <c r="D879">
        <v>20654</v>
      </c>
    </row>
    <row r="880" spans="1:4" x14ac:dyDescent="0.2">
      <c r="A880">
        <v>2016</v>
      </c>
      <c r="B880">
        <v>119971</v>
      </c>
      <c r="C880" t="s">
        <v>66</v>
      </c>
      <c r="D880">
        <v>101623</v>
      </c>
    </row>
    <row r="881" spans="1:4" hidden="1" x14ac:dyDescent="0.2">
      <c r="A881">
        <v>2016</v>
      </c>
      <c r="B881">
        <v>119971</v>
      </c>
      <c r="C881" t="s">
        <v>388</v>
      </c>
      <c r="D881">
        <v>66410</v>
      </c>
    </row>
    <row r="882" spans="1:4" x14ac:dyDescent="0.2">
      <c r="A882">
        <v>2016</v>
      </c>
      <c r="B882">
        <v>119991</v>
      </c>
      <c r="C882" t="s">
        <v>67</v>
      </c>
      <c r="D882">
        <v>4853</v>
      </c>
    </row>
    <row r="883" spans="1:4" hidden="1" x14ac:dyDescent="0.2">
      <c r="A883">
        <v>2016</v>
      </c>
      <c r="B883">
        <v>119991</v>
      </c>
      <c r="C883" t="s">
        <v>388</v>
      </c>
      <c r="D883">
        <v>3370</v>
      </c>
    </row>
    <row r="884" spans="1:4" x14ac:dyDescent="0.2">
      <c r="A884">
        <v>2016</v>
      </c>
      <c r="B884">
        <v>120101</v>
      </c>
      <c r="C884" t="s">
        <v>68</v>
      </c>
      <c r="D884">
        <v>472023</v>
      </c>
    </row>
    <row r="885" spans="1:4" hidden="1" x14ac:dyDescent="0.2">
      <c r="A885">
        <v>2016</v>
      </c>
      <c r="B885">
        <v>120101</v>
      </c>
      <c r="C885" t="s">
        <v>388</v>
      </c>
      <c r="D885">
        <v>307700</v>
      </c>
    </row>
    <row r="886" spans="1:4" x14ac:dyDescent="0.2">
      <c r="A886">
        <v>2016</v>
      </c>
      <c r="B886">
        <v>130121</v>
      </c>
      <c r="C886" t="s">
        <v>69</v>
      </c>
      <c r="D886">
        <v>300452</v>
      </c>
    </row>
    <row r="887" spans="1:4" hidden="1" x14ac:dyDescent="0.2">
      <c r="A887">
        <v>2016</v>
      </c>
      <c r="B887">
        <v>130121</v>
      </c>
      <c r="C887" t="s">
        <v>388</v>
      </c>
      <c r="D887">
        <v>195933</v>
      </c>
    </row>
    <row r="888" spans="1:4" x14ac:dyDescent="0.2">
      <c r="A888">
        <v>2016</v>
      </c>
      <c r="B888">
        <v>130551</v>
      </c>
      <c r="C888" t="s">
        <v>70</v>
      </c>
      <c r="D888">
        <v>75637</v>
      </c>
    </row>
    <row r="889" spans="1:4" hidden="1" x14ac:dyDescent="0.2">
      <c r="A889">
        <v>2016</v>
      </c>
      <c r="B889">
        <v>130551</v>
      </c>
      <c r="C889" t="s">
        <v>388</v>
      </c>
      <c r="D889">
        <v>49481</v>
      </c>
    </row>
    <row r="890" spans="1:4" x14ac:dyDescent="0.2">
      <c r="A890">
        <v>2016</v>
      </c>
      <c r="B890">
        <v>140011</v>
      </c>
      <c r="C890" t="s">
        <v>71</v>
      </c>
      <c r="D890">
        <v>497826</v>
      </c>
    </row>
    <row r="891" spans="1:4" hidden="1" x14ac:dyDescent="0.2">
      <c r="A891">
        <v>2016</v>
      </c>
      <c r="B891">
        <v>140011</v>
      </c>
      <c r="C891" t="s">
        <v>388</v>
      </c>
      <c r="D891">
        <v>324509</v>
      </c>
    </row>
    <row r="892" spans="1:4" x14ac:dyDescent="0.2">
      <c r="A892">
        <v>2016</v>
      </c>
      <c r="B892">
        <v>140151</v>
      </c>
      <c r="C892" t="s">
        <v>72</v>
      </c>
      <c r="D892">
        <v>3988</v>
      </c>
    </row>
    <row r="893" spans="1:4" hidden="1" x14ac:dyDescent="0.2">
      <c r="A893">
        <v>2016</v>
      </c>
      <c r="B893">
        <v>140151</v>
      </c>
      <c r="C893" t="s">
        <v>388</v>
      </c>
      <c r="D893">
        <v>2807</v>
      </c>
    </row>
    <row r="894" spans="1:4" x14ac:dyDescent="0.2">
      <c r="A894">
        <v>2016</v>
      </c>
      <c r="B894">
        <v>140271</v>
      </c>
      <c r="C894" t="s">
        <v>73</v>
      </c>
      <c r="D894">
        <v>40003</v>
      </c>
    </row>
    <row r="895" spans="1:4" hidden="1" x14ac:dyDescent="0.2">
      <c r="A895">
        <v>2016</v>
      </c>
      <c r="B895">
        <v>140271</v>
      </c>
      <c r="C895" t="s">
        <v>388</v>
      </c>
      <c r="D895">
        <v>26268</v>
      </c>
    </row>
    <row r="896" spans="1:4" x14ac:dyDescent="0.2">
      <c r="A896">
        <v>2016</v>
      </c>
      <c r="B896">
        <v>140401</v>
      </c>
      <c r="C896" t="s">
        <v>74</v>
      </c>
      <c r="D896">
        <v>3144</v>
      </c>
    </row>
    <row r="897" spans="1:4" hidden="1" x14ac:dyDescent="0.2">
      <c r="A897">
        <v>2016</v>
      </c>
      <c r="B897">
        <v>140401</v>
      </c>
      <c r="C897" t="s">
        <v>388</v>
      </c>
      <c r="D897">
        <v>2257</v>
      </c>
    </row>
    <row r="898" spans="1:4" x14ac:dyDescent="0.2">
      <c r="A898">
        <v>2016</v>
      </c>
      <c r="B898">
        <v>140441</v>
      </c>
      <c r="C898" t="s">
        <v>75</v>
      </c>
      <c r="D898">
        <v>62622</v>
      </c>
    </row>
    <row r="899" spans="1:4" hidden="1" x14ac:dyDescent="0.2">
      <c r="A899">
        <v>2016</v>
      </c>
      <c r="B899">
        <v>140441</v>
      </c>
      <c r="C899" t="s">
        <v>388</v>
      </c>
      <c r="D899">
        <v>41003</v>
      </c>
    </row>
    <row r="900" spans="1:4" x14ac:dyDescent="0.2">
      <c r="A900">
        <v>2016</v>
      </c>
      <c r="B900">
        <v>140741</v>
      </c>
      <c r="C900" t="s">
        <v>76</v>
      </c>
      <c r="D900">
        <v>24290</v>
      </c>
    </row>
    <row r="901" spans="1:4" hidden="1" x14ac:dyDescent="0.2">
      <c r="A901">
        <v>2016</v>
      </c>
      <c r="B901">
        <v>140741</v>
      </c>
      <c r="C901" t="s">
        <v>388</v>
      </c>
      <c r="D901">
        <v>16032</v>
      </c>
    </row>
    <row r="902" spans="1:4" x14ac:dyDescent="0.2">
      <c r="A902">
        <v>2016</v>
      </c>
      <c r="B902">
        <v>140841</v>
      </c>
      <c r="C902" t="s">
        <v>77</v>
      </c>
      <c r="D902">
        <v>48663</v>
      </c>
    </row>
    <row r="903" spans="1:4" hidden="1" x14ac:dyDescent="0.2">
      <c r="A903">
        <v>2016</v>
      </c>
      <c r="B903">
        <v>140841</v>
      </c>
      <c r="C903" t="s">
        <v>388</v>
      </c>
      <c r="D903">
        <v>31910</v>
      </c>
    </row>
    <row r="904" spans="1:4" x14ac:dyDescent="0.2">
      <c r="A904">
        <v>2016</v>
      </c>
      <c r="B904">
        <v>141041</v>
      </c>
      <c r="C904" t="s">
        <v>78</v>
      </c>
      <c r="D904">
        <v>2659</v>
      </c>
    </row>
    <row r="905" spans="1:4" hidden="1" x14ac:dyDescent="0.2">
      <c r="A905">
        <v>2016</v>
      </c>
      <c r="B905">
        <v>141041</v>
      </c>
      <c r="C905" t="s">
        <v>388</v>
      </c>
      <c r="D905">
        <v>1941</v>
      </c>
    </row>
    <row r="906" spans="1:4" x14ac:dyDescent="0.2">
      <c r="A906">
        <v>2016</v>
      </c>
      <c r="B906">
        <v>141151</v>
      </c>
      <c r="C906" t="s">
        <v>79</v>
      </c>
      <c r="D906">
        <v>51352</v>
      </c>
    </row>
    <row r="907" spans="1:4" hidden="1" x14ac:dyDescent="0.2">
      <c r="A907">
        <v>2016</v>
      </c>
      <c r="B907">
        <v>141151</v>
      </c>
      <c r="C907" t="s">
        <v>388</v>
      </c>
      <c r="D907">
        <v>33661</v>
      </c>
    </row>
    <row r="908" spans="1:4" x14ac:dyDescent="0.2">
      <c r="A908">
        <v>2016</v>
      </c>
      <c r="B908">
        <v>142221</v>
      </c>
      <c r="C908" t="s">
        <v>80</v>
      </c>
      <c r="D908">
        <v>3652</v>
      </c>
    </row>
    <row r="909" spans="1:4" hidden="1" x14ac:dyDescent="0.2">
      <c r="A909">
        <v>2016</v>
      </c>
      <c r="B909">
        <v>142221</v>
      </c>
      <c r="C909" t="s">
        <v>388</v>
      </c>
      <c r="D909">
        <v>2588</v>
      </c>
    </row>
    <row r="910" spans="1:4" x14ac:dyDescent="0.2">
      <c r="A910">
        <v>2016</v>
      </c>
      <c r="B910">
        <v>149951</v>
      </c>
      <c r="C910" t="s">
        <v>81</v>
      </c>
      <c r="D910">
        <v>71936</v>
      </c>
    </row>
    <row r="911" spans="1:4" hidden="1" x14ac:dyDescent="0.2">
      <c r="A911">
        <v>2016</v>
      </c>
      <c r="B911">
        <v>149951</v>
      </c>
      <c r="C911" t="s">
        <v>388</v>
      </c>
      <c r="D911">
        <v>47070</v>
      </c>
    </row>
    <row r="912" spans="1:4" x14ac:dyDescent="0.2">
      <c r="A912">
        <v>2016</v>
      </c>
      <c r="B912">
        <v>149991</v>
      </c>
      <c r="C912" t="s">
        <v>82</v>
      </c>
      <c r="D912">
        <v>4112</v>
      </c>
    </row>
    <row r="913" spans="1:4" hidden="1" x14ac:dyDescent="0.2">
      <c r="A913">
        <v>2016</v>
      </c>
      <c r="B913">
        <v>149991</v>
      </c>
      <c r="C913" t="s">
        <v>388</v>
      </c>
      <c r="D913">
        <v>2888</v>
      </c>
    </row>
    <row r="914" spans="1:4" x14ac:dyDescent="0.2">
      <c r="A914">
        <v>2016</v>
      </c>
      <c r="B914">
        <v>150011</v>
      </c>
      <c r="C914" t="s">
        <v>83</v>
      </c>
      <c r="D914">
        <v>222582</v>
      </c>
    </row>
    <row r="915" spans="1:4" hidden="1" x14ac:dyDescent="0.2">
      <c r="A915">
        <v>2016</v>
      </c>
      <c r="B915">
        <v>150011</v>
      </c>
      <c r="C915" t="s">
        <v>388</v>
      </c>
      <c r="D915">
        <v>145206</v>
      </c>
    </row>
    <row r="916" spans="1:4" x14ac:dyDescent="0.2">
      <c r="A916">
        <v>2016</v>
      </c>
      <c r="B916">
        <v>150021</v>
      </c>
      <c r="C916" t="s">
        <v>84</v>
      </c>
      <c r="D916">
        <v>48527</v>
      </c>
    </row>
    <row r="917" spans="1:4" hidden="1" x14ac:dyDescent="0.2">
      <c r="A917">
        <v>2016</v>
      </c>
      <c r="B917">
        <v>150021</v>
      </c>
      <c r="C917" t="s">
        <v>388</v>
      </c>
      <c r="D917">
        <v>31821</v>
      </c>
    </row>
    <row r="918" spans="1:4" x14ac:dyDescent="0.2">
      <c r="A918">
        <v>2016</v>
      </c>
      <c r="B918">
        <v>150031</v>
      </c>
      <c r="C918" t="s">
        <v>85</v>
      </c>
      <c r="D918">
        <v>60487</v>
      </c>
    </row>
    <row r="919" spans="1:4" hidden="1" x14ac:dyDescent="0.2">
      <c r="A919">
        <v>2016</v>
      </c>
      <c r="B919">
        <v>150031</v>
      </c>
      <c r="C919" t="s">
        <v>388</v>
      </c>
      <c r="D919">
        <v>39612</v>
      </c>
    </row>
    <row r="920" spans="1:4" x14ac:dyDescent="0.2">
      <c r="A920">
        <v>2016</v>
      </c>
      <c r="B920">
        <v>150041</v>
      </c>
      <c r="C920" t="s">
        <v>86</v>
      </c>
      <c r="D920">
        <v>58502</v>
      </c>
    </row>
    <row r="921" spans="1:4" hidden="1" x14ac:dyDescent="0.2">
      <c r="A921">
        <v>2016</v>
      </c>
      <c r="B921">
        <v>150041</v>
      </c>
      <c r="C921" t="s">
        <v>388</v>
      </c>
      <c r="D921">
        <v>38319</v>
      </c>
    </row>
    <row r="922" spans="1:4" x14ac:dyDescent="0.2">
      <c r="A922">
        <v>2016</v>
      </c>
      <c r="B922">
        <v>150051</v>
      </c>
      <c r="C922" t="s">
        <v>87</v>
      </c>
      <c r="D922">
        <v>2489828</v>
      </c>
    </row>
    <row r="923" spans="1:4" hidden="1" x14ac:dyDescent="0.2">
      <c r="A923">
        <v>2016</v>
      </c>
      <c r="B923">
        <v>150051</v>
      </c>
      <c r="C923" t="s">
        <v>388</v>
      </c>
      <c r="D923">
        <v>1622165</v>
      </c>
    </row>
    <row r="924" spans="1:4" x14ac:dyDescent="0.2">
      <c r="A924">
        <v>2016</v>
      </c>
      <c r="B924">
        <v>150061</v>
      </c>
      <c r="C924" t="s">
        <v>88</v>
      </c>
      <c r="D924">
        <v>938214</v>
      </c>
    </row>
    <row r="925" spans="1:4" hidden="1" x14ac:dyDescent="0.2">
      <c r="A925">
        <v>2016</v>
      </c>
      <c r="B925">
        <v>150061</v>
      </c>
      <c r="C925" t="s">
        <v>388</v>
      </c>
      <c r="D925">
        <v>611392</v>
      </c>
    </row>
    <row r="926" spans="1:4" x14ac:dyDescent="0.2">
      <c r="A926">
        <v>2016</v>
      </c>
      <c r="B926">
        <v>150081</v>
      </c>
      <c r="C926" t="s">
        <v>89</v>
      </c>
      <c r="D926">
        <v>23336</v>
      </c>
    </row>
    <row r="927" spans="1:4" hidden="1" x14ac:dyDescent="0.2">
      <c r="A927">
        <v>2016</v>
      </c>
      <c r="B927">
        <v>150081</v>
      </c>
      <c r="C927" t="s">
        <v>388</v>
      </c>
      <c r="D927">
        <v>15411</v>
      </c>
    </row>
    <row r="928" spans="1:4" x14ac:dyDescent="0.2">
      <c r="A928">
        <v>2016</v>
      </c>
      <c r="B928">
        <v>150091</v>
      </c>
      <c r="C928" t="s">
        <v>90</v>
      </c>
      <c r="D928">
        <v>30520</v>
      </c>
    </row>
    <row r="929" spans="1:4" hidden="1" x14ac:dyDescent="0.2">
      <c r="A929">
        <v>2016</v>
      </c>
      <c r="B929">
        <v>150091</v>
      </c>
      <c r="C929" t="s">
        <v>388</v>
      </c>
      <c r="D929">
        <v>20091</v>
      </c>
    </row>
    <row r="930" spans="1:4" x14ac:dyDescent="0.2">
      <c r="A930">
        <v>2016</v>
      </c>
      <c r="B930">
        <v>150101</v>
      </c>
      <c r="C930" t="s">
        <v>91</v>
      </c>
      <c r="D930">
        <v>105636</v>
      </c>
    </row>
    <row r="931" spans="1:4" hidden="1" x14ac:dyDescent="0.2">
      <c r="A931">
        <v>2016</v>
      </c>
      <c r="B931">
        <v>150101</v>
      </c>
      <c r="C931" t="s">
        <v>388</v>
      </c>
      <c r="D931">
        <v>69024</v>
      </c>
    </row>
    <row r="932" spans="1:4" x14ac:dyDescent="0.2">
      <c r="A932">
        <v>2016</v>
      </c>
      <c r="B932">
        <v>150151</v>
      </c>
      <c r="C932" t="s">
        <v>92</v>
      </c>
      <c r="D932">
        <v>87637</v>
      </c>
    </row>
    <row r="933" spans="1:4" hidden="1" x14ac:dyDescent="0.2">
      <c r="A933">
        <v>2016</v>
      </c>
      <c r="B933">
        <v>150151</v>
      </c>
      <c r="C933" t="s">
        <v>388</v>
      </c>
      <c r="D933">
        <v>57299</v>
      </c>
    </row>
    <row r="934" spans="1:4" x14ac:dyDescent="0.2">
      <c r="A934">
        <v>2016</v>
      </c>
      <c r="B934">
        <v>150201</v>
      </c>
      <c r="C934" t="s">
        <v>93</v>
      </c>
      <c r="D934">
        <v>50310</v>
      </c>
    </row>
    <row r="935" spans="1:4" hidden="1" x14ac:dyDescent="0.2">
      <c r="A935">
        <v>2016</v>
      </c>
      <c r="B935">
        <v>150201</v>
      </c>
      <c r="C935" t="s">
        <v>388</v>
      </c>
      <c r="D935">
        <v>32983</v>
      </c>
    </row>
    <row r="936" spans="1:4" x14ac:dyDescent="0.2">
      <c r="A936">
        <v>2016</v>
      </c>
      <c r="B936">
        <v>150271</v>
      </c>
      <c r="C936" t="s">
        <v>94</v>
      </c>
      <c r="D936">
        <v>3319</v>
      </c>
    </row>
    <row r="937" spans="1:4" hidden="1" x14ac:dyDescent="0.2">
      <c r="A937">
        <v>2016</v>
      </c>
      <c r="B937">
        <v>150271</v>
      </c>
      <c r="C937" t="s">
        <v>388</v>
      </c>
      <c r="D937">
        <v>2371</v>
      </c>
    </row>
    <row r="938" spans="1:4" x14ac:dyDescent="0.2">
      <c r="A938">
        <v>2016</v>
      </c>
      <c r="B938">
        <v>150291</v>
      </c>
      <c r="C938" t="s">
        <v>95</v>
      </c>
      <c r="D938">
        <v>215217</v>
      </c>
    </row>
    <row r="939" spans="1:4" hidden="1" x14ac:dyDescent="0.2">
      <c r="A939">
        <v>2016</v>
      </c>
      <c r="B939">
        <v>150291</v>
      </c>
      <c r="C939" t="s">
        <v>388</v>
      </c>
      <c r="D939">
        <v>140408</v>
      </c>
    </row>
    <row r="940" spans="1:4" x14ac:dyDescent="0.2">
      <c r="A940">
        <v>2016</v>
      </c>
      <c r="B940">
        <v>150381</v>
      </c>
      <c r="C940" t="s">
        <v>96</v>
      </c>
      <c r="D940">
        <v>351144</v>
      </c>
    </row>
    <row r="941" spans="1:4" hidden="1" x14ac:dyDescent="0.2">
      <c r="A941">
        <v>2016</v>
      </c>
      <c r="B941">
        <v>150381</v>
      </c>
      <c r="C941" t="s">
        <v>388</v>
      </c>
      <c r="D941">
        <v>228956</v>
      </c>
    </row>
    <row r="942" spans="1:4" x14ac:dyDescent="0.2">
      <c r="A942">
        <v>2016</v>
      </c>
      <c r="B942">
        <v>150441</v>
      </c>
      <c r="C942" t="s">
        <v>97</v>
      </c>
      <c r="D942">
        <v>773621</v>
      </c>
    </row>
    <row r="943" spans="1:4" hidden="1" x14ac:dyDescent="0.2">
      <c r="A943">
        <v>2016</v>
      </c>
      <c r="B943">
        <v>150441</v>
      </c>
      <c r="C943" t="s">
        <v>388</v>
      </c>
      <c r="D943">
        <v>504171</v>
      </c>
    </row>
    <row r="944" spans="1:4" x14ac:dyDescent="0.2">
      <c r="A944">
        <v>2016</v>
      </c>
      <c r="B944">
        <v>150501</v>
      </c>
      <c r="C944" t="s">
        <v>98</v>
      </c>
      <c r="D944">
        <v>330845</v>
      </c>
    </row>
    <row r="945" spans="1:4" hidden="1" x14ac:dyDescent="0.2">
      <c r="A945">
        <v>2016</v>
      </c>
      <c r="B945">
        <v>150501</v>
      </c>
      <c r="C945" t="s">
        <v>388</v>
      </c>
      <c r="D945">
        <v>215732</v>
      </c>
    </row>
    <row r="946" spans="1:4" x14ac:dyDescent="0.2">
      <c r="A946">
        <v>2016</v>
      </c>
      <c r="B946">
        <v>150541</v>
      </c>
      <c r="C946" t="s">
        <v>99</v>
      </c>
      <c r="D946">
        <v>52550</v>
      </c>
    </row>
    <row r="947" spans="1:4" hidden="1" x14ac:dyDescent="0.2">
      <c r="A947">
        <v>2016</v>
      </c>
      <c r="B947">
        <v>150541</v>
      </c>
      <c r="C947" t="s">
        <v>388</v>
      </c>
      <c r="D947">
        <v>34442</v>
      </c>
    </row>
    <row r="948" spans="1:4" x14ac:dyDescent="0.2">
      <c r="A948">
        <v>2016</v>
      </c>
      <c r="B948">
        <v>150581</v>
      </c>
      <c r="C948" t="s">
        <v>100</v>
      </c>
      <c r="D948">
        <v>40689</v>
      </c>
    </row>
    <row r="949" spans="1:4" hidden="1" x14ac:dyDescent="0.2">
      <c r="A949">
        <v>2016</v>
      </c>
      <c r="B949">
        <v>150581</v>
      </c>
      <c r="C949" t="s">
        <v>388</v>
      </c>
      <c r="D949">
        <v>26715</v>
      </c>
    </row>
    <row r="950" spans="1:4" x14ac:dyDescent="0.2">
      <c r="A950">
        <v>2016</v>
      </c>
      <c r="B950">
        <v>150891</v>
      </c>
      <c r="C950" t="s">
        <v>101</v>
      </c>
      <c r="D950">
        <v>84124</v>
      </c>
    </row>
    <row r="951" spans="1:4" hidden="1" x14ac:dyDescent="0.2">
      <c r="A951">
        <v>2016</v>
      </c>
      <c r="B951">
        <v>150891</v>
      </c>
      <c r="C951" t="s">
        <v>388</v>
      </c>
      <c r="D951">
        <v>55010</v>
      </c>
    </row>
    <row r="952" spans="1:4" x14ac:dyDescent="0.2">
      <c r="A952">
        <v>2016</v>
      </c>
      <c r="B952">
        <v>159941</v>
      </c>
      <c r="C952" t="s">
        <v>102</v>
      </c>
      <c r="D952">
        <v>7513</v>
      </c>
    </row>
    <row r="953" spans="1:4" hidden="1" x14ac:dyDescent="0.2">
      <c r="A953">
        <v>2016</v>
      </c>
      <c r="B953">
        <v>159941</v>
      </c>
      <c r="C953" t="s">
        <v>388</v>
      </c>
      <c r="D953">
        <v>5103</v>
      </c>
    </row>
    <row r="954" spans="1:4" x14ac:dyDescent="0.2">
      <c r="A954">
        <v>2016</v>
      </c>
      <c r="B954">
        <v>159951</v>
      </c>
      <c r="C954" t="s">
        <v>103</v>
      </c>
      <c r="D954">
        <v>45343</v>
      </c>
    </row>
    <row r="955" spans="1:4" hidden="1" x14ac:dyDescent="0.2">
      <c r="A955">
        <v>2016</v>
      </c>
      <c r="B955">
        <v>159951</v>
      </c>
      <c r="C955" t="s">
        <v>388</v>
      </c>
      <c r="D955">
        <v>29747</v>
      </c>
    </row>
    <row r="956" spans="1:4" x14ac:dyDescent="0.2">
      <c r="A956">
        <v>2016</v>
      </c>
      <c r="B956">
        <v>159961</v>
      </c>
      <c r="C956" t="s">
        <v>104</v>
      </c>
      <c r="D956" t="s">
        <v>383</v>
      </c>
    </row>
    <row r="957" spans="1:4" hidden="1" x14ac:dyDescent="0.2">
      <c r="A957">
        <v>2016</v>
      </c>
      <c r="B957">
        <v>159961</v>
      </c>
      <c r="C957" t="s">
        <v>388</v>
      </c>
      <c r="D957" t="s">
        <v>383</v>
      </c>
    </row>
    <row r="958" spans="1:4" x14ac:dyDescent="0.2">
      <c r="A958">
        <v>2016</v>
      </c>
      <c r="B958">
        <v>159971</v>
      </c>
      <c r="C958" t="s">
        <v>105</v>
      </c>
      <c r="D958">
        <v>538555</v>
      </c>
    </row>
    <row r="959" spans="1:4" hidden="1" x14ac:dyDescent="0.2">
      <c r="A959">
        <v>2016</v>
      </c>
      <c r="B959">
        <v>159971</v>
      </c>
      <c r="C959" t="s">
        <v>388</v>
      </c>
      <c r="D959">
        <v>351041</v>
      </c>
    </row>
    <row r="960" spans="1:4" x14ac:dyDescent="0.2">
      <c r="A960">
        <v>2016</v>
      </c>
      <c r="B960">
        <v>159991</v>
      </c>
      <c r="C960" t="s">
        <v>106</v>
      </c>
      <c r="D960" t="s">
        <v>383</v>
      </c>
    </row>
    <row r="961" spans="1:4" hidden="1" x14ac:dyDescent="0.2">
      <c r="A961">
        <v>2016</v>
      </c>
      <c r="B961">
        <v>159991</v>
      </c>
      <c r="C961" t="s">
        <v>388</v>
      </c>
      <c r="D961" t="s">
        <v>383</v>
      </c>
    </row>
    <row r="962" spans="1:4" x14ac:dyDescent="0.2">
      <c r="A962">
        <v>2016</v>
      </c>
      <c r="B962">
        <v>160031</v>
      </c>
      <c r="C962" t="s">
        <v>107</v>
      </c>
      <c r="D962">
        <v>250140</v>
      </c>
    </row>
    <row r="963" spans="1:4" hidden="1" x14ac:dyDescent="0.2">
      <c r="A963">
        <v>2016</v>
      </c>
      <c r="B963">
        <v>160031</v>
      </c>
      <c r="C963" t="s">
        <v>388</v>
      </c>
      <c r="D963">
        <v>163158</v>
      </c>
    </row>
    <row r="964" spans="1:4" x14ac:dyDescent="0.2">
      <c r="A964">
        <v>2016</v>
      </c>
      <c r="B964">
        <v>160071</v>
      </c>
      <c r="C964" t="s">
        <v>108</v>
      </c>
      <c r="D964">
        <v>2851240</v>
      </c>
    </row>
    <row r="965" spans="1:4" hidden="1" x14ac:dyDescent="0.2">
      <c r="A965">
        <v>2016</v>
      </c>
      <c r="B965">
        <v>160071</v>
      </c>
      <c r="C965" t="s">
        <v>388</v>
      </c>
      <c r="D965">
        <v>1857601</v>
      </c>
    </row>
    <row r="966" spans="1:4" x14ac:dyDescent="0.2">
      <c r="A966">
        <v>2016</v>
      </c>
      <c r="B966">
        <v>160151</v>
      </c>
      <c r="C966" t="s">
        <v>109</v>
      </c>
      <c r="D966">
        <v>36122</v>
      </c>
    </row>
    <row r="967" spans="1:4" hidden="1" x14ac:dyDescent="0.2">
      <c r="A967">
        <v>2016</v>
      </c>
      <c r="B967">
        <v>160151</v>
      </c>
      <c r="C967" t="s">
        <v>388</v>
      </c>
      <c r="D967">
        <v>23740</v>
      </c>
    </row>
    <row r="968" spans="1:4" x14ac:dyDescent="0.2">
      <c r="A968">
        <v>2016</v>
      </c>
      <c r="B968">
        <v>160201</v>
      </c>
      <c r="C968" t="s">
        <v>110</v>
      </c>
      <c r="D968">
        <v>6638</v>
      </c>
    </row>
    <row r="969" spans="1:4" hidden="1" x14ac:dyDescent="0.2">
      <c r="A969">
        <v>2016</v>
      </c>
      <c r="B969">
        <v>160201</v>
      </c>
      <c r="C969" t="s">
        <v>388</v>
      </c>
      <c r="D969">
        <v>4533</v>
      </c>
    </row>
    <row r="970" spans="1:4" x14ac:dyDescent="0.2">
      <c r="A970">
        <v>2016</v>
      </c>
      <c r="B970">
        <v>160221</v>
      </c>
      <c r="C970" t="s">
        <v>111</v>
      </c>
      <c r="D970">
        <v>8445</v>
      </c>
    </row>
    <row r="971" spans="1:4" hidden="1" x14ac:dyDescent="0.2">
      <c r="A971">
        <v>2016</v>
      </c>
      <c r="B971">
        <v>160221</v>
      </c>
      <c r="C971" t="s">
        <v>388</v>
      </c>
      <c r="D971">
        <v>5710</v>
      </c>
    </row>
    <row r="972" spans="1:4" x14ac:dyDescent="0.2">
      <c r="A972">
        <v>2016</v>
      </c>
      <c r="B972">
        <v>160241</v>
      </c>
      <c r="C972" t="s">
        <v>112</v>
      </c>
      <c r="D972">
        <v>159053</v>
      </c>
    </row>
    <row r="973" spans="1:4" hidden="1" x14ac:dyDescent="0.2">
      <c r="A973">
        <v>2016</v>
      </c>
      <c r="B973">
        <v>160241</v>
      </c>
      <c r="C973" t="s">
        <v>388</v>
      </c>
      <c r="D973">
        <v>103821</v>
      </c>
    </row>
    <row r="974" spans="1:4" x14ac:dyDescent="0.2">
      <c r="A974">
        <v>2016</v>
      </c>
      <c r="B974">
        <v>160251</v>
      </c>
      <c r="C974" t="s">
        <v>113</v>
      </c>
      <c r="D974">
        <v>4591</v>
      </c>
    </row>
    <row r="975" spans="1:4" hidden="1" x14ac:dyDescent="0.2">
      <c r="A975">
        <v>2016</v>
      </c>
      <c r="B975">
        <v>160251</v>
      </c>
      <c r="C975" t="s">
        <v>388</v>
      </c>
      <c r="D975">
        <v>3200</v>
      </c>
    </row>
    <row r="976" spans="1:4" x14ac:dyDescent="0.2">
      <c r="A976">
        <v>2016</v>
      </c>
      <c r="B976">
        <v>160271</v>
      </c>
      <c r="C976" t="s">
        <v>114</v>
      </c>
      <c r="D976">
        <v>152184</v>
      </c>
    </row>
    <row r="977" spans="1:4" hidden="1" x14ac:dyDescent="0.2">
      <c r="A977">
        <v>2016</v>
      </c>
      <c r="B977">
        <v>160271</v>
      </c>
      <c r="C977" t="s">
        <v>388</v>
      </c>
      <c r="D977">
        <v>99347</v>
      </c>
    </row>
    <row r="978" spans="1:4" x14ac:dyDescent="0.2">
      <c r="A978">
        <v>2016</v>
      </c>
      <c r="B978">
        <v>160351</v>
      </c>
      <c r="C978" t="s">
        <v>115</v>
      </c>
      <c r="D978">
        <v>62242</v>
      </c>
    </row>
    <row r="979" spans="1:4" hidden="1" x14ac:dyDescent="0.2">
      <c r="A979">
        <v>2016</v>
      </c>
      <c r="B979">
        <v>160351</v>
      </c>
      <c r="C979" t="s">
        <v>388</v>
      </c>
      <c r="D979">
        <v>40755</v>
      </c>
    </row>
    <row r="980" spans="1:4" x14ac:dyDescent="0.2">
      <c r="A980">
        <v>2016</v>
      </c>
      <c r="B980">
        <v>160411</v>
      </c>
      <c r="C980" t="s">
        <v>116</v>
      </c>
      <c r="D980">
        <v>89470</v>
      </c>
    </row>
    <row r="981" spans="1:4" hidden="1" x14ac:dyDescent="0.2">
      <c r="A981">
        <v>2016</v>
      </c>
      <c r="B981">
        <v>160411</v>
      </c>
      <c r="C981" t="s">
        <v>388</v>
      </c>
      <c r="D981">
        <v>58493</v>
      </c>
    </row>
    <row r="982" spans="1:4" x14ac:dyDescent="0.2">
      <c r="A982">
        <v>2016</v>
      </c>
      <c r="B982">
        <v>160431</v>
      </c>
      <c r="C982" t="s">
        <v>117</v>
      </c>
      <c r="D982">
        <v>30533</v>
      </c>
    </row>
    <row r="983" spans="1:4" hidden="1" x14ac:dyDescent="0.2">
      <c r="A983">
        <v>2016</v>
      </c>
      <c r="B983">
        <v>160431</v>
      </c>
      <c r="C983" t="s">
        <v>388</v>
      </c>
      <c r="D983">
        <v>20099</v>
      </c>
    </row>
    <row r="984" spans="1:4" x14ac:dyDescent="0.2">
      <c r="A984">
        <v>2016</v>
      </c>
      <c r="B984">
        <v>160441</v>
      </c>
      <c r="C984" t="s">
        <v>118</v>
      </c>
      <c r="D984">
        <v>1295232</v>
      </c>
    </row>
    <row r="985" spans="1:4" hidden="1" x14ac:dyDescent="0.2">
      <c r="A985">
        <v>2016</v>
      </c>
      <c r="B985">
        <v>160441</v>
      </c>
      <c r="C985" t="s">
        <v>388</v>
      </c>
      <c r="D985">
        <v>843966</v>
      </c>
    </row>
    <row r="986" spans="1:4" x14ac:dyDescent="0.2">
      <c r="A986">
        <v>2016</v>
      </c>
      <c r="B986">
        <v>160471</v>
      </c>
      <c r="C986" t="s">
        <v>119</v>
      </c>
      <c r="D986">
        <v>6938</v>
      </c>
    </row>
    <row r="987" spans="1:4" hidden="1" x14ac:dyDescent="0.2">
      <c r="A987">
        <v>2016</v>
      </c>
      <c r="B987">
        <v>160471</v>
      </c>
      <c r="C987" t="s">
        <v>388</v>
      </c>
      <c r="D987">
        <v>4729</v>
      </c>
    </row>
    <row r="988" spans="1:4" x14ac:dyDescent="0.2">
      <c r="A988">
        <v>2016</v>
      </c>
      <c r="B988">
        <v>160691</v>
      </c>
      <c r="C988" t="s">
        <v>120</v>
      </c>
      <c r="D988">
        <v>112561</v>
      </c>
    </row>
    <row r="989" spans="1:4" hidden="1" x14ac:dyDescent="0.2">
      <c r="A989">
        <v>2016</v>
      </c>
      <c r="B989">
        <v>160691</v>
      </c>
      <c r="C989" t="s">
        <v>388</v>
      </c>
      <c r="D989">
        <v>73535</v>
      </c>
    </row>
    <row r="990" spans="1:4" x14ac:dyDescent="0.2">
      <c r="A990">
        <v>2016</v>
      </c>
      <c r="B990">
        <v>160721</v>
      </c>
      <c r="C990" t="s">
        <v>121</v>
      </c>
      <c r="D990">
        <v>120586</v>
      </c>
    </row>
    <row r="991" spans="1:4" hidden="1" x14ac:dyDescent="0.2">
      <c r="A991">
        <v>2016</v>
      </c>
      <c r="B991">
        <v>160721</v>
      </c>
      <c r="C991" t="s">
        <v>388</v>
      </c>
      <c r="D991">
        <v>78763</v>
      </c>
    </row>
    <row r="992" spans="1:4" x14ac:dyDescent="0.2">
      <c r="A992">
        <v>2016</v>
      </c>
      <c r="B992">
        <v>160751</v>
      </c>
      <c r="C992" t="s">
        <v>122</v>
      </c>
      <c r="D992">
        <v>48986</v>
      </c>
    </row>
    <row r="993" spans="1:4" hidden="1" x14ac:dyDescent="0.2">
      <c r="A993">
        <v>2016</v>
      </c>
      <c r="B993">
        <v>160751</v>
      </c>
      <c r="C993" t="s">
        <v>388</v>
      </c>
      <c r="D993">
        <v>32120</v>
      </c>
    </row>
    <row r="994" spans="1:4" x14ac:dyDescent="0.2">
      <c r="A994">
        <v>2016</v>
      </c>
      <c r="B994">
        <v>169951</v>
      </c>
      <c r="C994" t="s">
        <v>123</v>
      </c>
      <c r="D994">
        <v>34754</v>
      </c>
    </row>
    <row r="995" spans="1:4" hidden="1" x14ac:dyDescent="0.2">
      <c r="A995">
        <v>2016</v>
      </c>
      <c r="B995">
        <v>169951</v>
      </c>
      <c r="C995" t="s">
        <v>388</v>
      </c>
      <c r="D995">
        <v>22849</v>
      </c>
    </row>
    <row r="996" spans="1:4" x14ac:dyDescent="0.2">
      <c r="A996">
        <v>2016</v>
      </c>
      <c r="B996">
        <v>169991</v>
      </c>
      <c r="C996" t="s">
        <v>124</v>
      </c>
      <c r="D996">
        <v>5850</v>
      </c>
    </row>
    <row r="997" spans="1:4" hidden="1" x14ac:dyDescent="0.2">
      <c r="A997">
        <v>2016</v>
      </c>
      <c r="B997">
        <v>169991</v>
      </c>
      <c r="C997" t="s">
        <v>388</v>
      </c>
      <c r="D997">
        <v>4020</v>
      </c>
    </row>
    <row r="998" spans="1:4" x14ac:dyDescent="0.2">
      <c r="A998">
        <v>2016</v>
      </c>
      <c r="B998">
        <v>170191</v>
      </c>
      <c r="C998" t="s">
        <v>125</v>
      </c>
      <c r="D998">
        <v>2966</v>
      </c>
    </row>
    <row r="999" spans="1:4" hidden="1" x14ac:dyDescent="0.2">
      <c r="A999">
        <v>2016</v>
      </c>
      <c r="B999">
        <v>170191</v>
      </c>
      <c r="C999" t="s">
        <v>388</v>
      </c>
      <c r="D999">
        <v>2141</v>
      </c>
    </row>
    <row r="1000" spans="1:4" x14ac:dyDescent="0.2">
      <c r="A1000">
        <v>2016</v>
      </c>
      <c r="B1000">
        <v>170231</v>
      </c>
      <c r="C1000" t="s">
        <v>126</v>
      </c>
      <c r="D1000">
        <v>2601</v>
      </c>
    </row>
    <row r="1001" spans="1:4" hidden="1" x14ac:dyDescent="0.2">
      <c r="A1001">
        <v>2016</v>
      </c>
      <c r="B1001">
        <v>170231</v>
      </c>
      <c r="C1001" t="s">
        <v>388</v>
      </c>
      <c r="D1001">
        <v>1903</v>
      </c>
    </row>
    <row r="1002" spans="1:4" x14ac:dyDescent="0.2">
      <c r="A1002">
        <v>2016</v>
      </c>
      <c r="B1002">
        <v>170271</v>
      </c>
      <c r="C1002" t="s">
        <v>127</v>
      </c>
      <c r="D1002">
        <v>2601</v>
      </c>
    </row>
    <row r="1003" spans="1:4" hidden="1" x14ac:dyDescent="0.2">
      <c r="A1003">
        <v>2016</v>
      </c>
      <c r="B1003">
        <v>170271</v>
      </c>
      <c r="C1003" t="s">
        <v>388</v>
      </c>
      <c r="D1003">
        <v>1903</v>
      </c>
    </row>
    <row r="1004" spans="1:4" x14ac:dyDescent="0.2">
      <c r="A1004">
        <v>2016</v>
      </c>
      <c r="B1004">
        <v>170421</v>
      </c>
      <c r="C1004" t="s">
        <v>128</v>
      </c>
      <c r="D1004">
        <v>2167</v>
      </c>
    </row>
    <row r="1005" spans="1:4" hidden="1" x14ac:dyDescent="0.2">
      <c r="A1005">
        <v>2016</v>
      </c>
      <c r="B1005">
        <v>170421</v>
      </c>
      <c r="C1005" t="s">
        <v>388</v>
      </c>
      <c r="D1005">
        <v>1621</v>
      </c>
    </row>
    <row r="1006" spans="1:4" x14ac:dyDescent="0.2">
      <c r="A1006">
        <v>2016</v>
      </c>
      <c r="B1006">
        <v>170521</v>
      </c>
      <c r="C1006" t="s">
        <v>129</v>
      </c>
      <c r="D1006">
        <v>1907</v>
      </c>
    </row>
    <row r="1007" spans="1:4" hidden="1" x14ac:dyDescent="0.2">
      <c r="A1007">
        <v>2016</v>
      </c>
      <c r="B1007">
        <v>170521</v>
      </c>
      <c r="C1007" t="s">
        <v>388</v>
      </c>
      <c r="D1007">
        <v>1451</v>
      </c>
    </row>
    <row r="1008" spans="1:4" x14ac:dyDescent="0.2">
      <c r="A1008">
        <v>2016</v>
      </c>
      <c r="B1008">
        <v>179981</v>
      </c>
      <c r="C1008" t="s">
        <v>130</v>
      </c>
      <c r="D1008">
        <v>70323</v>
      </c>
    </row>
    <row r="1009" spans="1:4" hidden="1" x14ac:dyDescent="0.2">
      <c r="A1009">
        <v>2016</v>
      </c>
      <c r="B1009">
        <v>179981</v>
      </c>
      <c r="C1009" t="s">
        <v>388</v>
      </c>
      <c r="D1009">
        <v>46020</v>
      </c>
    </row>
    <row r="1010" spans="1:4" x14ac:dyDescent="0.2">
      <c r="A1010">
        <v>2016</v>
      </c>
      <c r="B1010">
        <v>179991</v>
      </c>
      <c r="C1010" t="s">
        <v>131</v>
      </c>
      <c r="D1010">
        <v>2414</v>
      </c>
    </row>
    <row r="1011" spans="1:4" hidden="1" x14ac:dyDescent="0.2">
      <c r="A1011">
        <v>2016</v>
      </c>
      <c r="B1011">
        <v>179991</v>
      </c>
      <c r="C1011" t="s">
        <v>388</v>
      </c>
      <c r="D1011">
        <v>1782</v>
      </c>
    </row>
    <row r="1012" spans="1:4" x14ac:dyDescent="0.2">
      <c r="A1012">
        <v>2016</v>
      </c>
      <c r="B1012">
        <v>180091</v>
      </c>
      <c r="C1012" t="s">
        <v>132</v>
      </c>
      <c r="D1012">
        <v>1030992</v>
      </c>
    </row>
    <row r="1013" spans="1:4" hidden="1" x14ac:dyDescent="0.2">
      <c r="A1013">
        <v>2016</v>
      </c>
      <c r="B1013">
        <v>180091</v>
      </c>
      <c r="C1013" t="s">
        <v>388</v>
      </c>
      <c r="D1013">
        <v>671831</v>
      </c>
    </row>
    <row r="1014" spans="1:4" x14ac:dyDescent="0.2">
      <c r="A1014">
        <v>2016</v>
      </c>
      <c r="B1014">
        <v>180151</v>
      </c>
      <c r="C1014" t="s">
        <v>133</v>
      </c>
      <c r="D1014">
        <v>324694</v>
      </c>
    </row>
    <row r="1015" spans="1:4" hidden="1" x14ac:dyDescent="0.2">
      <c r="A1015">
        <v>2016</v>
      </c>
      <c r="B1015">
        <v>180151</v>
      </c>
      <c r="C1015" t="s">
        <v>388</v>
      </c>
      <c r="D1015">
        <v>211725</v>
      </c>
    </row>
    <row r="1016" spans="1:4" x14ac:dyDescent="0.2">
      <c r="A1016">
        <v>2016</v>
      </c>
      <c r="B1016">
        <v>180501</v>
      </c>
      <c r="C1016" t="s">
        <v>134</v>
      </c>
      <c r="D1016">
        <v>28645</v>
      </c>
    </row>
    <row r="1017" spans="1:4" hidden="1" x14ac:dyDescent="0.2">
      <c r="A1017">
        <v>2016</v>
      </c>
      <c r="B1017">
        <v>180501</v>
      </c>
      <c r="C1017" t="s">
        <v>388</v>
      </c>
      <c r="D1017">
        <v>18869</v>
      </c>
    </row>
    <row r="1018" spans="1:4" x14ac:dyDescent="0.2">
      <c r="A1018">
        <v>2016</v>
      </c>
      <c r="B1018">
        <v>180641</v>
      </c>
      <c r="C1018" t="s">
        <v>135</v>
      </c>
      <c r="D1018">
        <v>6482</v>
      </c>
    </row>
    <row r="1019" spans="1:4" hidden="1" x14ac:dyDescent="0.2">
      <c r="A1019">
        <v>2016</v>
      </c>
      <c r="B1019">
        <v>180641</v>
      </c>
      <c r="C1019" t="s">
        <v>388</v>
      </c>
      <c r="D1019">
        <v>4432</v>
      </c>
    </row>
    <row r="1020" spans="1:4" x14ac:dyDescent="0.2">
      <c r="A1020">
        <v>2016</v>
      </c>
      <c r="B1020">
        <v>190061</v>
      </c>
      <c r="C1020" t="s">
        <v>136</v>
      </c>
      <c r="D1020">
        <v>40253</v>
      </c>
    </row>
    <row r="1021" spans="1:4" hidden="1" x14ac:dyDescent="0.2">
      <c r="A1021">
        <v>2016</v>
      </c>
      <c r="B1021">
        <v>190061</v>
      </c>
      <c r="C1021" t="s">
        <v>388</v>
      </c>
      <c r="D1021">
        <v>26431</v>
      </c>
    </row>
    <row r="1022" spans="1:4" x14ac:dyDescent="0.2">
      <c r="A1022">
        <v>2016</v>
      </c>
      <c r="B1022">
        <v>190411</v>
      </c>
      <c r="C1022" t="s">
        <v>137</v>
      </c>
      <c r="D1022">
        <v>53170</v>
      </c>
    </row>
    <row r="1023" spans="1:4" hidden="1" x14ac:dyDescent="0.2">
      <c r="A1023">
        <v>2016</v>
      </c>
      <c r="B1023">
        <v>190411</v>
      </c>
      <c r="C1023" t="s">
        <v>388</v>
      </c>
      <c r="D1023">
        <v>34846</v>
      </c>
    </row>
    <row r="1024" spans="1:4" x14ac:dyDescent="0.2">
      <c r="A1024">
        <v>2016</v>
      </c>
      <c r="B1024">
        <v>200011</v>
      </c>
      <c r="C1024" t="s">
        <v>138</v>
      </c>
      <c r="D1024">
        <v>103600</v>
      </c>
    </row>
    <row r="1025" spans="1:4" hidden="1" x14ac:dyDescent="0.2">
      <c r="A1025">
        <v>2016</v>
      </c>
      <c r="B1025">
        <v>200011</v>
      </c>
      <c r="C1025" t="s">
        <v>388</v>
      </c>
      <c r="D1025">
        <v>67697</v>
      </c>
    </row>
    <row r="1026" spans="1:4" x14ac:dyDescent="0.2">
      <c r="A1026">
        <v>2016</v>
      </c>
      <c r="B1026">
        <v>200081</v>
      </c>
      <c r="C1026" t="s">
        <v>139</v>
      </c>
      <c r="D1026">
        <v>10023</v>
      </c>
    </row>
    <row r="1027" spans="1:4" hidden="1" x14ac:dyDescent="0.2">
      <c r="A1027">
        <v>2016</v>
      </c>
      <c r="B1027">
        <v>200081</v>
      </c>
      <c r="C1027" t="s">
        <v>388</v>
      </c>
      <c r="D1027">
        <v>6738</v>
      </c>
    </row>
    <row r="1028" spans="1:4" x14ac:dyDescent="0.2">
      <c r="A1028">
        <v>2016</v>
      </c>
      <c r="B1028">
        <v>200111</v>
      </c>
      <c r="C1028" t="s">
        <v>140</v>
      </c>
      <c r="D1028">
        <v>78729</v>
      </c>
    </row>
    <row r="1029" spans="1:4" hidden="1" x14ac:dyDescent="0.2">
      <c r="A1029">
        <v>2016</v>
      </c>
      <c r="B1029">
        <v>200111</v>
      </c>
      <c r="C1029" t="s">
        <v>388</v>
      </c>
      <c r="D1029">
        <v>51496</v>
      </c>
    </row>
    <row r="1030" spans="1:4" x14ac:dyDescent="0.2">
      <c r="A1030">
        <v>2016</v>
      </c>
      <c r="B1030">
        <v>209991</v>
      </c>
      <c r="C1030" t="s">
        <v>141</v>
      </c>
      <c r="D1030">
        <v>193</v>
      </c>
    </row>
    <row r="1031" spans="1:4" hidden="1" x14ac:dyDescent="0.2">
      <c r="A1031">
        <v>2016</v>
      </c>
      <c r="B1031">
        <v>209991</v>
      </c>
      <c r="C1031" t="s">
        <v>388</v>
      </c>
      <c r="D1031">
        <v>335</v>
      </c>
    </row>
    <row r="1032" spans="1:4" x14ac:dyDescent="0.2">
      <c r="A1032">
        <v>2016</v>
      </c>
      <c r="B1032">
        <v>210121</v>
      </c>
      <c r="C1032" t="s">
        <v>142</v>
      </c>
      <c r="D1032">
        <v>4900</v>
      </c>
    </row>
    <row r="1033" spans="1:4" hidden="1" x14ac:dyDescent="0.2">
      <c r="A1033">
        <v>2016</v>
      </c>
      <c r="B1033">
        <v>210121</v>
      </c>
      <c r="C1033" t="s">
        <v>388</v>
      </c>
      <c r="D1033">
        <v>3401</v>
      </c>
    </row>
    <row r="1034" spans="1:4" x14ac:dyDescent="0.2">
      <c r="A1034">
        <v>2016</v>
      </c>
      <c r="B1034">
        <v>210131</v>
      </c>
      <c r="C1034" t="s">
        <v>143</v>
      </c>
      <c r="D1034">
        <v>204460</v>
      </c>
    </row>
    <row r="1035" spans="1:4" hidden="1" x14ac:dyDescent="0.2">
      <c r="A1035">
        <v>2016</v>
      </c>
      <c r="B1035">
        <v>210131</v>
      </c>
      <c r="C1035" t="s">
        <v>388</v>
      </c>
      <c r="D1035">
        <v>133401</v>
      </c>
    </row>
    <row r="1036" spans="1:4" x14ac:dyDescent="0.2">
      <c r="A1036">
        <v>2016</v>
      </c>
      <c r="B1036">
        <v>210161</v>
      </c>
      <c r="C1036" t="s">
        <v>144</v>
      </c>
      <c r="D1036">
        <v>755176</v>
      </c>
    </row>
    <row r="1037" spans="1:4" hidden="1" x14ac:dyDescent="0.2">
      <c r="A1037">
        <v>2016</v>
      </c>
      <c r="B1037">
        <v>210161</v>
      </c>
      <c r="C1037" t="s">
        <v>388</v>
      </c>
      <c r="D1037">
        <v>492156</v>
      </c>
    </row>
    <row r="1038" spans="1:4" x14ac:dyDescent="0.2">
      <c r="A1038">
        <v>2016</v>
      </c>
      <c r="B1038">
        <v>210571</v>
      </c>
      <c r="C1038" t="s">
        <v>111</v>
      </c>
      <c r="D1038">
        <v>13746</v>
      </c>
    </row>
    <row r="1039" spans="1:4" hidden="1" x14ac:dyDescent="0.2">
      <c r="A1039">
        <v>2016</v>
      </c>
      <c r="B1039">
        <v>210571</v>
      </c>
      <c r="C1039" t="s">
        <v>388</v>
      </c>
      <c r="D1039">
        <v>9164</v>
      </c>
    </row>
    <row r="1040" spans="1:4" x14ac:dyDescent="0.2">
      <c r="A1040">
        <v>2016</v>
      </c>
      <c r="B1040">
        <v>210871</v>
      </c>
      <c r="C1040" t="s">
        <v>145</v>
      </c>
      <c r="D1040">
        <v>339630</v>
      </c>
    </row>
    <row r="1041" spans="1:4" hidden="1" x14ac:dyDescent="0.2">
      <c r="A1041">
        <v>2016</v>
      </c>
      <c r="B1041">
        <v>210871</v>
      </c>
      <c r="C1041" t="s">
        <v>388</v>
      </c>
      <c r="D1041">
        <v>221455</v>
      </c>
    </row>
    <row r="1042" spans="1:4" x14ac:dyDescent="0.2">
      <c r="A1042">
        <v>2016</v>
      </c>
      <c r="B1042">
        <v>210881</v>
      </c>
      <c r="C1042" t="s">
        <v>146</v>
      </c>
      <c r="D1042">
        <v>82290</v>
      </c>
    </row>
    <row r="1043" spans="1:4" hidden="1" x14ac:dyDescent="0.2">
      <c r="A1043">
        <v>2016</v>
      </c>
      <c r="B1043">
        <v>210881</v>
      </c>
      <c r="C1043" t="s">
        <v>388</v>
      </c>
      <c r="D1043">
        <v>53815</v>
      </c>
    </row>
    <row r="1044" spans="1:4" x14ac:dyDescent="0.2">
      <c r="A1044">
        <v>2016</v>
      </c>
      <c r="B1044">
        <v>210891</v>
      </c>
      <c r="C1044" t="s">
        <v>147</v>
      </c>
      <c r="D1044">
        <v>5565</v>
      </c>
    </row>
    <row r="1045" spans="1:4" hidden="1" x14ac:dyDescent="0.2">
      <c r="A1045">
        <v>2016</v>
      </c>
      <c r="B1045">
        <v>210891</v>
      </c>
      <c r="C1045" t="s">
        <v>388</v>
      </c>
      <c r="D1045">
        <v>3834</v>
      </c>
    </row>
    <row r="1046" spans="1:4" x14ac:dyDescent="0.2">
      <c r="A1046">
        <v>2016</v>
      </c>
      <c r="B1046">
        <v>219991</v>
      </c>
      <c r="C1046" t="s">
        <v>148</v>
      </c>
      <c r="D1046">
        <v>1999</v>
      </c>
    </row>
    <row r="1047" spans="1:4" hidden="1" x14ac:dyDescent="0.2">
      <c r="A1047">
        <v>2016</v>
      </c>
      <c r="B1047">
        <v>219991</v>
      </c>
      <c r="C1047" t="s">
        <v>388</v>
      </c>
      <c r="D1047">
        <v>1511</v>
      </c>
    </row>
    <row r="1048" spans="1:4" x14ac:dyDescent="0.2">
      <c r="A1048">
        <v>2016</v>
      </c>
      <c r="B1048">
        <v>220011</v>
      </c>
      <c r="C1048" t="s">
        <v>149</v>
      </c>
      <c r="D1048">
        <v>102897</v>
      </c>
    </row>
    <row r="1049" spans="1:4" hidden="1" x14ac:dyDescent="0.2">
      <c r="A1049">
        <v>2016</v>
      </c>
      <c r="B1049">
        <v>220011</v>
      </c>
      <c r="C1049" t="s">
        <v>388</v>
      </c>
      <c r="D1049">
        <v>67239</v>
      </c>
    </row>
    <row r="1050" spans="1:4" x14ac:dyDescent="0.2">
      <c r="A1050">
        <v>2016</v>
      </c>
      <c r="B1050">
        <v>220041</v>
      </c>
      <c r="C1050" t="s">
        <v>150</v>
      </c>
      <c r="D1050">
        <v>163373</v>
      </c>
    </row>
    <row r="1051" spans="1:4" hidden="1" x14ac:dyDescent="0.2">
      <c r="A1051">
        <v>2016</v>
      </c>
      <c r="B1051">
        <v>220041</v>
      </c>
      <c r="C1051" t="s">
        <v>388</v>
      </c>
      <c r="D1051">
        <v>106636</v>
      </c>
    </row>
    <row r="1052" spans="1:4" x14ac:dyDescent="0.2">
      <c r="A1052">
        <v>2016</v>
      </c>
      <c r="B1052">
        <v>220051</v>
      </c>
      <c r="C1052" t="s">
        <v>151</v>
      </c>
      <c r="D1052">
        <v>7781</v>
      </c>
    </row>
    <row r="1053" spans="1:4" hidden="1" x14ac:dyDescent="0.2">
      <c r="A1053">
        <v>2016</v>
      </c>
      <c r="B1053">
        <v>220051</v>
      </c>
      <c r="C1053" t="s">
        <v>388</v>
      </c>
      <c r="D1053">
        <v>5278</v>
      </c>
    </row>
    <row r="1054" spans="1:4" x14ac:dyDescent="0.2">
      <c r="A1054">
        <v>2016</v>
      </c>
      <c r="B1054">
        <v>220071</v>
      </c>
      <c r="C1054" t="s">
        <v>152</v>
      </c>
      <c r="D1054">
        <v>76027</v>
      </c>
    </row>
    <row r="1055" spans="1:4" hidden="1" x14ac:dyDescent="0.2">
      <c r="A1055">
        <v>2016</v>
      </c>
      <c r="B1055">
        <v>220071</v>
      </c>
      <c r="C1055" t="s">
        <v>388</v>
      </c>
      <c r="D1055">
        <v>49735</v>
      </c>
    </row>
    <row r="1056" spans="1:4" x14ac:dyDescent="0.2">
      <c r="A1056">
        <v>2016</v>
      </c>
      <c r="B1056">
        <v>220072</v>
      </c>
      <c r="C1056" t="s">
        <v>153</v>
      </c>
      <c r="D1056">
        <v>91872</v>
      </c>
    </row>
    <row r="1057" spans="1:4" hidden="1" x14ac:dyDescent="0.2">
      <c r="A1057">
        <v>2016</v>
      </c>
      <c r="B1057">
        <v>220072</v>
      </c>
      <c r="C1057" t="s">
        <v>388</v>
      </c>
      <c r="D1057">
        <v>60057</v>
      </c>
    </row>
    <row r="1058" spans="1:4" x14ac:dyDescent="0.2">
      <c r="A1058">
        <v>2016</v>
      </c>
      <c r="B1058">
        <v>220161</v>
      </c>
      <c r="C1058" t="s">
        <v>154</v>
      </c>
      <c r="D1058">
        <v>13530</v>
      </c>
    </row>
    <row r="1059" spans="1:4" hidden="1" x14ac:dyDescent="0.2">
      <c r="A1059">
        <v>2016</v>
      </c>
      <c r="B1059">
        <v>220161</v>
      </c>
      <c r="C1059" t="s">
        <v>388</v>
      </c>
      <c r="D1059">
        <v>9023</v>
      </c>
    </row>
    <row r="1060" spans="1:4" x14ac:dyDescent="0.2">
      <c r="A1060">
        <v>2016</v>
      </c>
      <c r="B1060">
        <v>220271</v>
      </c>
      <c r="C1060" t="s">
        <v>155</v>
      </c>
      <c r="D1060">
        <v>179607</v>
      </c>
    </row>
    <row r="1061" spans="1:4" hidden="1" x14ac:dyDescent="0.2">
      <c r="A1061">
        <v>2016</v>
      </c>
      <c r="B1061">
        <v>220271</v>
      </c>
      <c r="C1061" t="s">
        <v>388</v>
      </c>
      <c r="D1061">
        <v>117211</v>
      </c>
    </row>
    <row r="1062" spans="1:4" x14ac:dyDescent="0.2">
      <c r="A1062">
        <v>2016</v>
      </c>
      <c r="B1062">
        <v>230121</v>
      </c>
      <c r="C1062" t="s">
        <v>156</v>
      </c>
      <c r="D1062">
        <v>56298</v>
      </c>
    </row>
    <row r="1063" spans="1:4" hidden="1" x14ac:dyDescent="0.2">
      <c r="A1063">
        <v>2016</v>
      </c>
      <c r="B1063">
        <v>230121</v>
      </c>
      <c r="C1063" t="s">
        <v>388</v>
      </c>
      <c r="D1063">
        <v>36883</v>
      </c>
    </row>
    <row r="1064" spans="1:4" x14ac:dyDescent="0.2">
      <c r="A1064">
        <v>2016</v>
      </c>
      <c r="B1064">
        <v>230251</v>
      </c>
      <c r="C1064" t="s">
        <v>157</v>
      </c>
      <c r="D1064">
        <v>65239</v>
      </c>
    </row>
    <row r="1065" spans="1:4" hidden="1" x14ac:dyDescent="0.2">
      <c r="A1065">
        <v>2016</v>
      </c>
      <c r="B1065">
        <v>230251</v>
      </c>
      <c r="C1065" t="s">
        <v>388</v>
      </c>
      <c r="D1065">
        <v>42708</v>
      </c>
    </row>
    <row r="1066" spans="1:4" x14ac:dyDescent="0.2">
      <c r="A1066">
        <v>2016</v>
      </c>
      <c r="B1066">
        <v>230581</v>
      </c>
      <c r="C1066" t="s">
        <v>158</v>
      </c>
      <c r="D1066">
        <v>47829</v>
      </c>
    </row>
    <row r="1067" spans="1:4" hidden="1" x14ac:dyDescent="0.2">
      <c r="A1067">
        <v>2016</v>
      </c>
      <c r="B1067">
        <v>230581</v>
      </c>
      <c r="C1067" t="s">
        <v>388</v>
      </c>
      <c r="D1067">
        <v>31366</v>
      </c>
    </row>
    <row r="1068" spans="1:4" x14ac:dyDescent="0.2">
      <c r="A1068">
        <v>2016</v>
      </c>
      <c r="B1068">
        <v>240071</v>
      </c>
      <c r="C1068" t="s">
        <v>159</v>
      </c>
      <c r="D1068">
        <v>122114</v>
      </c>
    </row>
    <row r="1069" spans="1:4" hidden="1" x14ac:dyDescent="0.2">
      <c r="A1069">
        <v>2016</v>
      </c>
      <c r="B1069">
        <v>240071</v>
      </c>
      <c r="C1069" t="s">
        <v>388</v>
      </c>
      <c r="D1069">
        <v>79758</v>
      </c>
    </row>
    <row r="1070" spans="1:4" x14ac:dyDescent="0.2">
      <c r="A1070">
        <v>2016</v>
      </c>
      <c r="B1070">
        <v>240081</v>
      </c>
      <c r="C1070" t="s">
        <v>160</v>
      </c>
      <c r="D1070">
        <v>240748</v>
      </c>
    </row>
    <row r="1071" spans="1:4" hidden="1" x14ac:dyDescent="0.2">
      <c r="A1071">
        <v>2016</v>
      </c>
      <c r="B1071">
        <v>240081</v>
      </c>
      <c r="C1071" t="s">
        <v>388</v>
      </c>
      <c r="D1071">
        <v>157040</v>
      </c>
    </row>
    <row r="1072" spans="1:4" x14ac:dyDescent="0.2">
      <c r="A1072">
        <v>2016</v>
      </c>
      <c r="B1072">
        <v>240231</v>
      </c>
      <c r="C1072" t="s">
        <v>161</v>
      </c>
      <c r="D1072">
        <v>818691</v>
      </c>
    </row>
    <row r="1073" spans="1:4" hidden="1" x14ac:dyDescent="0.2">
      <c r="A1073">
        <v>2016</v>
      </c>
      <c r="B1073">
        <v>240231</v>
      </c>
      <c r="C1073" t="s">
        <v>388</v>
      </c>
      <c r="D1073">
        <v>533531</v>
      </c>
    </row>
    <row r="1074" spans="1:4" x14ac:dyDescent="0.2">
      <c r="A1074">
        <v>2016</v>
      </c>
      <c r="B1074">
        <v>240281</v>
      </c>
      <c r="C1074" t="s">
        <v>162</v>
      </c>
      <c r="D1074">
        <v>235351</v>
      </c>
    </row>
    <row r="1075" spans="1:4" hidden="1" x14ac:dyDescent="0.2">
      <c r="A1075">
        <v>2016</v>
      </c>
      <c r="B1075">
        <v>240281</v>
      </c>
      <c r="C1075" t="s">
        <v>388</v>
      </c>
      <c r="D1075">
        <v>153524</v>
      </c>
    </row>
    <row r="1076" spans="1:4" x14ac:dyDescent="0.2">
      <c r="A1076">
        <v>2016</v>
      </c>
      <c r="B1076">
        <v>240301</v>
      </c>
      <c r="C1076" t="s">
        <v>163</v>
      </c>
      <c r="D1076">
        <v>670758</v>
      </c>
    </row>
    <row r="1077" spans="1:4" hidden="1" x14ac:dyDescent="0.2">
      <c r="A1077">
        <v>2016</v>
      </c>
      <c r="B1077">
        <v>240301</v>
      </c>
      <c r="C1077" t="s">
        <v>388</v>
      </c>
      <c r="D1077">
        <v>437163</v>
      </c>
    </row>
    <row r="1078" spans="1:4" x14ac:dyDescent="0.2">
      <c r="A1078">
        <v>2016</v>
      </c>
      <c r="B1078">
        <v>240331</v>
      </c>
      <c r="C1078" t="s">
        <v>164</v>
      </c>
      <c r="D1078">
        <v>16963</v>
      </c>
    </row>
    <row r="1079" spans="1:4" hidden="1" x14ac:dyDescent="0.2">
      <c r="A1079">
        <v>2016</v>
      </c>
      <c r="B1079">
        <v>240331</v>
      </c>
      <c r="C1079" t="s">
        <v>388</v>
      </c>
      <c r="D1079">
        <v>11259</v>
      </c>
    </row>
    <row r="1080" spans="1:4" x14ac:dyDescent="0.2">
      <c r="A1080">
        <v>2016</v>
      </c>
      <c r="B1080">
        <v>240351</v>
      </c>
      <c r="C1080" t="s">
        <v>165</v>
      </c>
      <c r="D1080">
        <v>10532</v>
      </c>
    </row>
    <row r="1081" spans="1:4" hidden="1" x14ac:dyDescent="0.2">
      <c r="A1081">
        <v>2016</v>
      </c>
      <c r="B1081">
        <v>240351</v>
      </c>
      <c r="C1081" t="s">
        <v>388</v>
      </c>
      <c r="D1081">
        <v>7070</v>
      </c>
    </row>
    <row r="1082" spans="1:4" x14ac:dyDescent="0.2">
      <c r="A1082">
        <v>2016</v>
      </c>
      <c r="B1082">
        <v>240731</v>
      </c>
      <c r="C1082" t="s">
        <v>166</v>
      </c>
      <c r="D1082">
        <v>3106</v>
      </c>
    </row>
    <row r="1083" spans="1:4" hidden="1" x14ac:dyDescent="0.2">
      <c r="A1083">
        <v>2016</v>
      </c>
      <c r="B1083">
        <v>240731</v>
      </c>
      <c r="C1083" t="s">
        <v>388</v>
      </c>
      <c r="D1083">
        <v>2232</v>
      </c>
    </row>
    <row r="1084" spans="1:4" x14ac:dyDescent="0.2">
      <c r="A1084">
        <v>2016</v>
      </c>
      <c r="B1084">
        <v>249991</v>
      </c>
      <c r="C1084" t="s">
        <v>167</v>
      </c>
      <c r="D1084">
        <v>2008</v>
      </c>
    </row>
    <row r="1085" spans="1:4" hidden="1" x14ac:dyDescent="0.2">
      <c r="A1085">
        <v>2016</v>
      </c>
      <c r="B1085">
        <v>249991</v>
      </c>
      <c r="C1085" t="s">
        <v>388</v>
      </c>
      <c r="D1085">
        <v>1517</v>
      </c>
    </row>
    <row r="1086" spans="1:4" x14ac:dyDescent="0.2">
      <c r="A1086">
        <v>2016</v>
      </c>
      <c r="B1086">
        <v>250011</v>
      </c>
      <c r="C1086" t="s">
        <v>168</v>
      </c>
      <c r="D1086">
        <v>3501421</v>
      </c>
    </row>
    <row r="1087" spans="1:4" hidden="1" x14ac:dyDescent="0.2">
      <c r="A1087">
        <v>2016</v>
      </c>
      <c r="B1087">
        <v>250011</v>
      </c>
      <c r="C1087" t="s">
        <v>388</v>
      </c>
      <c r="D1087">
        <v>2281150</v>
      </c>
    </row>
    <row r="1088" spans="1:4" x14ac:dyDescent="0.2">
      <c r="A1088">
        <v>2016</v>
      </c>
      <c r="B1088">
        <v>250041</v>
      </c>
      <c r="C1088" t="s">
        <v>169</v>
      </c>
      <c r="D1088">
        <v>9630</v>
      </c>
    </row>
    <row r="1089" spans="1:4" hidden="1" x14ac:dyDescent="0.2">
      <c r="A1089">
        <v>2016</v>
      </c>
      <c r="B1089">
        <v>250041</v>
      </c>
      <c r="C1089" t="s">
        <v>388</v>
      </c>
      <c r="D1089">
        <v>6482</v>
      </c>
    </row>
    <row r="1090" spans="1:4" x14ac:dyDescent="0.2">
      <c r="A1090">
        <v>2016</v>
      </c>
      <c r="B1090">
        <v>250091</v>
      </c>
      <c r="C1090" t="s">
        <v>170</v>
      </c>
      <c r="D1090">
        <v>443943</v>
      </c>
    </row>
    <row r="1091" spans="1:4" hidden="1" x14ac:dyDescent="0.2">
      <c r="A1091">
        <v>2016</v>
      </c>
      <c r="B1091">
        <v>250091</v>
      </c>
      <c r="C1091" t="s">
        <v>388</v>
      </c>
      <c r="D1091">
        <v>289408</v>
      </c>
    </row>
    <row r="1092" spans="1:4" x14ac:dyDescent="0.2">
      <c r="A1092">
        <v>2016</v>
      </c>
      <c r="B1092">
        <v>250131</v>
      </c>
      <c r="C1092" t="s">
        <v>171</v>
      </c>
      <c r="D1092">
        <v>4897</v>
      </c>
    </row>
    <row r="1093" spans="1:4" hidden="1" x14ac:dyDescent="0.2">
      <c r="A1093">
        <v>2016</v>
      </c>
      <c r="B1093">
        <v>250131</v>
      </c>
      <c r="C1093" t="s">
        <v>388</v>
      </c>
      <c r="D1093">
        <v>3399</v>
      </c>
    </row>
    <row r="1094" spans="1:4" x14ac:dyDescent="0.2">
      <c r="A1094">
        <v>2016</v>
      </c>
      <c r="B1094">
        <v>250271</v>
      </c>
      <c r="C1094" t="s">
        <v>172</v>
      </c>
      <c r="D1094">
        <v>7026</v>
      </c>
    </row>
    <row r="1095" spans="1:4" hidden="1" x14ac:dyDescent="0.2">
      <c r="A1095">
        <v>2016</v>
      </c>
      <c r="B1095">
        <v>250271</v>
      </c>
      <c r="C1095" t="s">
        <v>388</v>
      </c>
      <c r="D1095">
        <v>4786</v>
      </c>
    </row>
    <row r="1096" spans="1:4" x14ac:dyDescent="0.2">
      <c r="A1096">
        <v>2016</v>
      </c>
      <c r="B1096">
        <v>250381</v>
      </c>
      <c r="C1096" t="s">
        <v>173</v>
      </c>
      <c r="D1096">
        <v>66486</v>
      </c>
    </row>
    <row r="1097" spans="1:4" hidden="1" x14ac:dyDescent="0.2">
      <c r="A1097">
        <v>2016</v>
      </c>
      <c r="B1097">
        <v>250381</v>
      </c>
      <c r="C1097" t="s">
        <v>388</v>
      </c>
      <c r="D1097">
        <v>43520</v>
      </c>
    </row>
    <row r="1098" spans="1:4" x14ac:dyDescent="0.2">
      <c r="A1098">
        <v>2016</v>
      </c>
      <c r="B1098">
        <v>250451</v>
      </c>
      <c r="C1098" t="s">
        <v>174</v>
      </c>
      <c r="D1098">
        <v>53406</v>
      </c>
    </row>
    <row r="1099" spans="1:4" hidden="1" x14ac:dyDescent="0.2">
      <c r="A1099">
        <v>2016</v>
      </c>
      <c r="B1099">
        <v>250451</v>
      </c>
      <c r="C1099" t="s">
        <v>388</v>
      </c>
      <c r="D1099">
        <v>34999</v>
      </c>
    </row>
    <row r="1100" spans="1:4" x14ac:dyDescent="0.2">
      <c r="A1100">
        <v>2016</v>
      </c>
      <c r="B1100">
        <v>259981</v>
      </c>
      <c r="C1100" t="s">
        <v>175</v>
      </c>
      <c r="D1100">
        <v>6303</v>
      </c>
    </row>
    <row r="1101" spans="1:4" hidden="1" x14ac:dyDescent="0.2">
      <c r="A1101">
        <v>2016</v>
      </c>
      <c r="B1101">
        <v>259981</v>
      </c>
      <c r="C1101" t="s">
        <v>388</v>
      </c>
      <c r="D1101">
        <v>4315</v>
      </c>
    </row>
    <row r="1102" spans="1:4" x14ac:dyDescent="0.2">
      <c r="A1102">
        <v>2016</v>
      </c>
      <c r="B1102">
        <v>259991</v>
      </c>
      <c r="C1102" t="s">
        <v>176</v>
      </c>
      <c r="D1102">
        <v>66632</v>
      </c>
    </row>
    <row r="1103" spans="1:4" hidden="1" x14ac:dyDescent="0.2">
      <c r="A1103">
        <v>2016</v>
      </c>
      <c r="B1103">
        <v>259991</v>
      </c>
      <c r="C1103" t="s">
        <v>388</v>
      </c>
      <c r="D1103">
        <v>43615</v>
      </c>
    </row>
    <row r="1104" spans="1:4" x14ac:dyDescent="0.2">
      <c r="A1104">
        <v>2016</v>
      </c>
      <c r="B1104">
        <v>260101</v>
      </c>
      <c r="C1104" t="s">
        <v>177</v>
      </c>
      <c r="D1104">
        <v>5854</v>
      </c>
    </row>
    <row r="1105" spans="1:4" hidden="1" x14ac:dyDescent="0.2">
      <c r="A1105">
        <v>2016</v>
      </c>
      <c r="B1105">
        <v>260101</v>
      </c>
      <c r="C1105" t="s">
        <v>388</v>
      </c>
      <c r="D1105">
        <v>4022</v>
      </c>
    </row>
    <row r="1106" spans="1:4" x14ac:dyDescent="0.2">
      <c r="A1106">
        <v>2016</v>
      </c>
      <c r="B1106">
        <v>260331</v>
      </c>
      <c r="C1106" t="s">
        <v>178</v>
      </c>
      <c r="D1106">
        <v>103236</v>
      </c>
    </row>
    <row r="1107" spans="1:4" hidden="1" x14ac:dyDescent="0.2">
      <c r="A1107">
        <v>2016</v>
      </c>
      <c r="B1107">
        <v>260331</v>
      </c>
      <c r="C1107" t="s">
        <v>388</v>
      </c>
      <c r="D1107">
        <v>67460</v>
      </c>
    </row>
    <row r="1108" spans="1:4" x14ac:dyDescent="0.2">
      <c r="A1108">
        <v>2016</v>
      </c>
      <c r="B1108">
        <v>269991</v>
      </c>
      <c r="C1108" t="s">
        <v>179</v>
      </c>
      <c r="D1108" t="s">
        <v>383</v>
      </c>
    </row>
    <row r="1109" spans="1:4" hidden="1" x14ac:dyDescent="0.2">
      <c r="A1109">
        <v>2016</v>
      </c>
      <c r="B1109">
        <v>269991</v>
      </c>
      <c r="C1109" t="s">
        <v>388</v>
      </c>
      <c r="D1109" t="s">
        <v>383</v>
      </c>
    </row>
    <row r="1110" spans="1:4" x14ac:dyDescent="0.2">
      <c r="A1110">
        <v>2016</v>
      </c>
      <c r="B1110">
        <v>270011</v>
      </c>
      <c r="C1110" t="s">
        <v>180</v>
      </c>
      <c r="D1110">
        <v>176575</v>
      </c>
    </row>
    <row r="1111" spans="1:4" hidden="1" x14ac:dyDescent="0.2">
      <c r="A1111">
        <v>2016</v>
      </c>
      <c r="B1111">
        <v>270011</v>
      </c>
      <c r="C1111" t="s">
        <v>388</v>
      </c>
      <c r="D1111">
        <v>115236</v>
      </c>
    </row>
    <row r="1112" spans="1:4" x14ac:dyDescent="0.2">
      <c r="A1112">
        <v>2016</v>
      </c>
      <c r="B1112">
        <v>270041</v>
      </c>
      <c r="C1112" t="s">
        <v>181</v>
      </c>
      <c r="D1112">
        <v>507223</v>
      </c>
    </row>
    <row r="1113" spans="1:4" hidden="1" x14ac:dyDescent="0.2">
      <c r="A1113">
        <v>2016</v>
      </c>
      <c r="B1113">
        <v>270041</v>
      </c>
      <c r="C1113" t="s">
        <v>388</v>
      </c>
      <c r="D1113">
        <v>330631</v>
      </c>
    </row>
    <row r="1114" spans="1:4" x14ac:dyDescent="0.2">
      <c r="A1114">
        <v>2016</v>
      </c>
      <c r="B1114">
        <v>270131</v>
      </c>
      <c r="C1114" t="s">
        <v>182</v>
      </c>
      <c r="D1114">
        <v>288568</v>
      </c>
    </row>
    <row r="1115" spans="1:4" hidden="1" x14ac:dyDescent="0.2">
      <c r="A1115">
        <v>2016</v>
      </c>
      <c r="B1115">
        <v>270131</v>
      </c>
      <c r="C1115" t="s">
        <v>388</v>
      </c>
      <c r="D1115">
        <v>188192</v>
      </c>
    </row>
    <row r="1116" spans="1:4" x14ac:dyDescent="0.2">
      <c r="A1116">
        <v>2016</v>
      </c>
      <c r="B1116">
        <v>270141</v>
      </c>
      <c r="C1116" t="s">
        <v>183</v>
      </c>
      <c r="D1116">
        <v>20270</v>
      </c>
    </row>
    <row r="1117" spans="1:4" hidden="1" x14ac:dyDescent="0.2">
      <c r="A1117">
        <v>2016</v>
      </c>
      <c r="B1117">
        <v>270141</v>
      </c>
      <c r="C1117" t="s">
        <v>388</v>
      </c>
      <c r="D1117">
        <v>13414</v>
      </c>
    </row>
    <row r="1118" spans="1:4" x14ac:dyDescent="0.2">
      <c r="A1118">
        <v>2016</v>
      </c>
      <c r="B1118">
        <v>270151</v>
      </c>
      <c r="C1118" t="s">
        <v>184</v>
      </c>
      <c r="D1118">
        <v>5919</v>
      </c>
    </row>
    <row r="1119" spans="1:4" hidden="1" x14ac:dyDescent="0.2">
      <c r="A1119">
        <v>2016</v>
      </c>
      <c r="B1119">
        <v>270151</v>
      </c>
      <c r="C1119" t="s">
        <v>388</v>
      </c>
      <c r="D1119">
        <v>4065</v>
      </c>
    </row>
    <row r="1120" spans="1:4" x14ac:dyDescent="0.2">
      <c r="A1120">
        <v>2016</v>
      </c>
      <c r="B1120">
        <v>270241</v>
      </c>
      <c r="C1120" t="s">
        <v>185</v>
      </c>
      <c r="D1120">
        <v>3034</v>
      </c>
    </row>
    <row r="1121" spans="1:4" hidden="1" x14ac:dyDescent="0.2">
      <c r="A1121">
        <v>2016</v>
      </c>
      <c r="B1121">
        <v>270241</v>
      </c>
      <c r="C1121" t="s">
        <v>388</v>
      </c>
      <c r="D1121">
        <v>2185</v>
      </c>
    </row>
    <row r="1122" spans="1:4" x14ac:dyDescent="0.2">
      <c r="A1122">
        <v>2016</v>
      </c>
      <c r="B1122">
        <v>270531</v>
      </c>
      <c r="C1122" t="s">
        <v>186</v>
      </c>
      <c r="D1122">
        <v>8165</v>
      </c>
    </row>
    <row r="1123" spans="1:4" hidden="1" x14ac:dyDescent="0.2">
      <c r="A1123">
        <v>2016</v>
      </c>
      <c r="B1123">
        <v>270531</v>
      </c>
      <c r="C1123" t="s">
        <v>388</v>
      </c>
      <c r="D1123">
        <v>5528</v>
      </c>
    </row>
    <row r="1124" spans="1:4" x14ac:dyDescent="0.2">
      <c r="A1124">
        <v>2016</v>
      </c>
      <c r="B1124">
        <v>280021</v>
      </c>
      <c r="C1124" t="s">
        <v>187</v>
      </c>
      <c r="D1124">
        <v>7759</v>
      </c>
    </row>
    <row r="1125" spans="1:4" hidden="1" x14ac:dyDescent="0.2">
      <c r="A1125">
        <v>2016</v>
      </c>
      <c r="B1125">
        <v>280021</v>
      </c>
      <c r="C1125" t="s">
        <v>388</v>
      </c>
      <c r="D1125">
        <v>5263</v>
      </c>
    </row>
    <row r="1126" spans="1:4" x14ac:dyDescent="0.2">
      <c r="A1126">
        <v>2016</v>
      </c>
      <c r="B1126">
        <v>280051</v>
      </c>
      <c r="C1126" t="s">
        <v>188</v>
      </c>
      <c r="D1126">
        <v>99538</v>
      </c>
    </row>
    <row r="1127" spans="1:4" hidden="1" x14ac:dyDescent="0.2">
      <c r="A1127">
        <v>2016</v>
      </c>
      <c r="B1127">
        <v>280051</v>
      </c>
      <c r="C1127" t="s">
        <v>388</v>
      </c>
      <c r="D1127">
        <v>65051</v>
      </c>
    </row>
    <row r="1128" spans="1:4" x14ac:dyDescent="0.2">
      <c r="A1128">
        <v>2016</v>
      </c>
      <c r="B1128">
        <v>280071</v>
      </c>
      <c r="C1128" t="s">
        <v>189</v>
      </c>
      <c r="D1128">
        <v>112964</v>
      </c>
    </row>
    <row r="1129" spans="1:4" hidden="1" x14ac:dyDescent="0.2">
      <c r="A1129">
        <v>2016</v>
      </c>
      <c r="B1129">
        <v>280071</v>
      </c>
      <c r="C1129" t="s">
        <v>388</v>
      </c>
      <c r="D1129">
        <v>73797</v>
      </c>
    </row>
    <row r="1130" spans="1:4" x14ac:dyDescent="0.2">
      <c r="A1130">
        <v>2016</v>
      </c>
      <c r="B1130">
        <v>280231</v>
      </c>
      <c r="C1130" t="s">
        <v>190</v>
      </c>
      <c r="D1130">
        <v>47050</v>
      </c>
    </row>
    <row r="1131" spans="1:4" hidden="1" x14ac:dyDescent="0.2">
      <c r="A1131">
        <v>2016</v>
      </c>
      <c r="B1131">
        <v>280231</v>
      </c>
      <c r="C1131" t="s">
        <v>388</v>
      </c>
      <c r="D1131">
        <v>30859</v>
      </c>
    </row>
    <row r="1132" spans="1:4" x14ac:dyDescent="0.2">
      <c r="A1132">
        <v>2016</v>
      </c>
      <c r="B1132">
        <v>280521</v>
      </c>
      <c r="C1132" t="s">
        <v>191</v>
      </c>
      <c r="D1132">
        <v>149104</v>
      </c>
    </row>
    <row r="1133" spans="1:4" hidden="1" x14ac:dyDescent="0.2">
      <c r="A1133">
        <v>2016</v>
      </c>
      <c r="B1133">
        <v>280521</v>
      </c>
      <c r="C1133" t="s">
        <v>388</v>
      </c>
      <c r="D1133">
        <v>97340</v>
      </c>
    </row>
    <row r="1134" spans="1:4" x14ac:dyDescent="0.2">
      <c r="A1134">
        <v>2016</v>
      </c>
      <c r="B1134">
        <v>289991</v>
      </c>
      <c r="C1134" t="s">
        <v>192</v>
      </c>
      <c r="D1134" t="s">
        <v>383</v>
      </c>
    </row>
    <row r="1135" spans="1:4" hidden="1" x14ac:dyDescent="0.2">
      <c r="A1135">
        <v>2016</v>
      </c>
      <c r="B1135">
        <v>289991</v>
      </c>
      <c r="C1135" t="s">
        <v>388</v>
      </c>
      <c r="D1135" t="s">
        <v>383</v>
      </c>
    </row>
    <row r="1136" spans="1:4" x14ac:dyDescent="0.2">
      <c r="A1136">
        <v>2016</v>
      </c>
      <c r="B1136">
        <v>290011</v>
      </c>
      <c r="C1136" t="s">
        <v>193</v>
      </c>
      <c r="D1136">
        <v>102212</v>
      </c>
    </row>
    <row r="1137" spans="1:4" hidden="1" x14ac:dyDescent="0.2">
      <c r="A1137">
        <v>2016</v>
      </c>
      <c r="B1137">
        <v>290011</v>
      </c>
      <c r="C1137" t="s">
        <v>388</v>
      </c>
      <c r="D1137">
        <v>66793</v>
      </c>
    </row>
    <row r="1138" spans="1:4" x14ac:dyDescent="0.2">
      <c r="A1138">
        <v>2016</v>
      </c>
      <c r="B1138">
        <v>291341</v>
      </c>
      <c r="C1138" t="s">
        <v>194</v>
      </c>
      <c r="D1138">
        <v>10448</v>
      </c>
    </row>
    <row r="1139" spans="1:4" hidden="1" x14ac:dyDescent="0.2">
      <c r="A1139">
        <v>2016</v>
      </c>
      <c r="B1139">
        <v>291341</v>
      </c>
      <c r="C1139" t="s">
        <v>388</v>
      </c>
      <c r="D1139">
        <v>7015</v>
      </c>
    </row>
    <row r="1140" spans="1:4" x14ac:dyDescent="0.2">
      <c r="A1140">
        <v>2016</v>
      </c>
      <c r="B1140">
        <v>300081</v>
      </c>
      <c r="C1140" t="s">
        <v>195</v>
      </c>
      <c r="D1140">
        <v>103401</v>
      </c>
    </row>
    <row r="1141" spans="1:4" hidden="1" x14ac:dyDescent="0.2">
      <c r="A1141">
        <v>2016</v>
      </c>
      <c r="B1141">
        <v>300081</v>
      </c>
      <c r="C1141" t="s">
        <v>388</v>
      </c>
      <c r="D1141">
        <v>67568</v>
      </c>
    </row>
    <row r="1142" spans="1:4" x14ac:dyDescent="0.2">
      <c r="A1142">
        <v>2016</v>
      </c>
      <c r="B1142">
        <v>309991</v>
      </c>
      <c r="C1142" t="s">
        <v>196</v>
      </c>
      <c r="D1142" t="s">
        <v>383</v>
      </c>
    </row>
    <row r="1143" spans="1:4" hidden="1" x14ac:dyDescent="0.2">
      <c r="A1143">
        <v>2016</v>
      </c>
      <c r="B1143">
        <v>309991</v>
      </c>
      <c r="C1143" t="s">
        <v>388</v>
      </c>
      <c r="D1143" t="s">
        <v>383</v>
      </c>
    </row>
    <row r="1144" spans="1:4" x14ac:dyDescent="0.2">
      <c r="A1144">
        <v>2016</v>
      </c>
      <c r="B1144">
        <v>310021</v>
      </c>
      <c r="C1144" t="s">
        <v>197</v>
      </c>
      <c r="D1144">
        <v>78373</v>
      </c>
    </row>
    <row r="1145" spans="1:4" hidden="1" x14ac:dyDescent="0.2">
      <c r="A1145">
        <v>2016</v>
      </c>
      <c r="B1145">
        <v>310021</v>
      </c>
      <c r="C1145" t="s">
        <v>388</v>
      </c>
      <c r="D1145">
        <v>51264</v>
      </c>
    </row>
    <row r="1146" spans="1:4" x14ac:dyDescent="0.2">
      <c r="A1146">
        <v>2016</v>
      </c>
      <c r="B1146">
        <v>310031</v>
      </c>
      <c r="C1146" t="s">
        <v>198</v>
      </c>
      <c r="D1146">
        <v>146449</v>
      </c>
    </row>
    <row r="1147" spans="1:4" hidden="1" x14ac:dyDescent="0.2">
      <c r="A1147">
        <v>2016</v>
      </c>
      <c r="B1147">
        <v>310031</v>
      </c>
      <c r="C1147" t="s">
        <v>388</v>
      </c>
      <c r="D1147">
        <v>95611</v>
      </c>
    </row>
    <row r="1148" spans="1:4" x14ac:dyDescent="0.2">
      <c r="A1148">
        <v>2016</v>
      </c>
      <c r="B1148">
        <v>310061</v>
      </c>
      <c r="C1148" t="s">
        <v>199</v>
      </c>
      <c r="D1148">
        <v>91468</v>
      </c>
    </row>
    <row r="1149" spans="1:4" hidden="1" x14ac:dyDescent="0.2">
      <c r="A1149">
        <v>2016</v>
      </c>
      <c r="B1149">
        <v>310061</v>
      </c>
      <c r="C1149" t="s">
        <v>388</v>
      </c>
      <c r="D1149">
        <v>59794</v>
      </c>
    </row>
    <row r="1150" spans="1:4" x14ac:dyDescent="0.2">
      <c r="A1150">
        <v>2016</v>
      </c>
      <c r="B1150">
        <v>320011</v>
      </c>
      <c r="C1150" t="s">
        <v>200</v>
      </c>
      <c r="D1150">
        <v>3985333</v>
      </c>
    </row>
    <row r="1151" spans="1:4" hidden="1" x14ac:dyDescent="0.2">
      <c r="A1151">
        <v>2016</v>
      </c>
      <c r="B1151">
        <v>320011</v>
      </c>
      <c r="C1151" t="s">
        <v>388</v>
      </c>
      <c r="D1151">
        <v>2596386</v>
      </c>
    </row>
    <row r="1152" spans="1:4" x14ac:dyDescent="0.2">
      <c r="A1152">
        <v>2016</v>
      </c>
      <c r="B1152">
        <v>320041</v>
      </c>
      <c r="C1152" t="s">
        <v>201</v>
      </c>
      <c r="D1152">
        <v>575836</v>
      </c>
    </row>
    <row r="1153" spans="1:4" hidden="1" x14ac:dyDescent="0.2">
      <c r="A1153">
        <v>2016</v>
      </c>
      <c r="B1153">
        <v>320041</v>
      </c>
      <c r="C1153" t="s">
        <v>388</v>
      </c>
      <c r="D1153">
        <v>375328</v>
      </c>
    </row>
    <row r="1154" spans="1:4" x14ac:dyDescent="0.2">
      <c r="A1154">
        <v>2016</v>
      </c>
      <c r="B1154">
        <v>320071</v>
      </c>
      <c r="C1154" t="s">
        <v>202</v>
      </c>
      <c r="D1154">
        <v>225475</v>
      </c>
    </row>
    <row r="1155" spans="1:4" hidden="1" x14ac:dyDescent="0.2">
      <c r="A1155">
        <v>2016</v>
      </c>
      <c r="B1155">
        <v>320071</v>
      </c>
      <c r="C1155" t="s">
        <v>388</v>
      </c>
      <c r="D1155">
        <v>147091</v>
      </c>
    </row>
    <row r="1156" spans="1:4" x14ac:dyDescent="0.2">
      <c r="A1156">
        <v>2016</v>
      </c>
      <c r="B1156">
        <v>320111</v>
      </c>
      <c r="C1156" t="s">
        <v>203</v>
      </c>
      <c r="D1156">
        <v>41222</v>
      </c>
    </row>
    <row r="1157" spans="1:4" hidden="1" x14ac:dyDescent="0.2">
      <c r="A1157">
        <v>2016</v>
      </c>
      <c r="B1157">
        <v>320111</v>
      </c>
      <c r="C1157" t="s">
        <v>388</v>
      </c>
      <c r="D1157">
        <v>27062</v>
      </c>
    </row>
    <row r="1158" spans="1:4" x14ac:dyDescent="0.2">
      <c r="A1158">
        <v>2016</v>
      </c>
      <c r="B1158">
        <v>320141</v>
      </c>
      <c r="C1158" t="s">
        <v>204</v>
      </c>
      <c r="D1158">
        <v>148100</v>
      </c>
    </row>
    <row r="1159" spans="1:4" hidden="1" x14ac:dyDescent="0.2">
      <c r="A1159">
        <v>2016</v>
      </c>
      <c r="B1159">
        <v>320141</v>
      </c>
      <c r="C1159" t="s">
        <v>388</v>
      </c>
      <c r="D1159">
        <v>96686</v>
      </c>
    </row>
    <row r="1160" spans="1:4" x14ac:dyDescent="0.2">
      <c r="A1160">
        <v>2016</v>
      </c>
      <c r="B1160">
        <v>320181</v>
      </c>
      <c r="C1160" t="s">
        <v>205</v>
      </c>
      <c r="D1160">
        <v>14075</v>
      </c>
    </row>
    <row r="1161" spans="1:4" hidden="1" x14ac:dyDescent="0.2">
      <c r="A1161">
        <v>2016</v>
      </c>
      <c r="B1161">
        <v>320181</v>
      </c>
      <c r="C1161" t="s">
        <v>388</v>
      </c>
      <c r="D1161">
        <v>9378</v>
      </c>
    </row>
    <row r="1162" spans="1:4" x14ac:dyDescent="0.2">
      <c r="A1162">
        <v>2016</v>
      </c>
      <c r="B1162">
        <v>320201</v>
      </c>
      <c r="C1162" t="s">
        <v>206</v>
      </c>
      <c r="D1162">
        <v>54469</v>
      </c>
    </row>
    <row r="1163" spans="1:4" hidden="1" x14ac:dyDescent="0.2">
      <c r="A1163">
        <v>2016</v>
      </c>
      <c r="B1163">
        <v>320201</v>
      </c>
      <c r="C1163" t="s">
        <v>388</v>
      </c>
      <c r="D1163">
        <v>35692</v>
      </c>
    </row>
    <row r="1164" spans="1:4" x14ac:dyDescent="0.2">
      <c r="A1164">
        <v>2016</v>
      </c>
      <c r="B1164">
        <v>320231</v>
      </c>
      <c r="C1164" t="s">
        <v>207</v>
      </c>
      <c r="D1164">
        <v>207662</v>
      </c>
    </row>
    <row r="1165" spans="1:4" hidden="1" x14ac:dyDescent="0.2">
      <c r="A1165">
        <v>2016</v>
      </c>
      <c r="B1165">
        <v>320231</v>
      </c>
      <c r="C1165" t="s">
        <v>388</v>
      </c>
      <c r="D1165">
        <v>135487</v>
      </c>
    </row>
    <row r="1166" spans="1:4" x14ac:dyDescent="0.2">
      <c r="A1166">
        <v>2016</v>
      </c>
      <c r="B1166">
        <v>320301</v>
      </c>
      <c r="C1166" t="s">
        <v>208</v>
      </c>
      <c r="D1166">
        <v>3250</v>
      </c>
    </row>
    <row r="1167" spans="1:4" hidden="1" x14ac:dyDescent="0.2">
      <c r="A1167">
        <v>2016</v>
      </c>
      <c r="B1167">
        <v>320301</v>
      </c>
      <c r="C1167" t="s">
        <v>388</v>
      </c>
      <c r="D1167">
        <v>2326</v>
      </c>
    </row>
    <row r="1168" spans="1:4" x14ac:dyDescent="0.2">
      <c r="A1168">
        <v>2016</v>
      </c>
      <c r="B1168">
        <v>320321</v>
      </c>
      <c r="C1168" t="s">
        <v>209</v>
      </c>
      <c r="D1168">
        <v>81215</v>
      </c>
    </row>
    <row r="1169" spans="1:4" hidden="1" x14ac:dyDescent="0.2">
      <c r="A1169">
        <v>2016</v>
      </c>
      <c r="B1169">
        <v>320321</v>
      </c>
      <c r="C1169" t="s">
        <v>388</v>
      </c>
      <c r="D1169">
        <v>53115</v>
      </c>
    </row>
    <row r="1170" spans="1:4" x14ac:dyDescent="0.2">
      <c r="A1170">
        <v>2016</v>
      </c>
      <c r="B1170">
        <v>320331</v>
      </c>
      <c r="C1170" t="s">
        <v>210</v>
      </c>
      <c r="D1170">
        <v>14650</v>
      </c>
    </row>
    <row r="1171" spans="1:4" hidden="1" x14ac:dyDescent="0.2">
      <c r="A1171">
        <v>2016</v>
      </c>
      <c r="B1171">
        <v>320331</v>
      </c>
      <c r="C1171" t="s">
        <v>388</v>
      </c>
      <c r="D1171">
        <v>9752</v>
      </c>
    </row>
    <row r="1172" spans="1:4" x14ac:dyDescent="0.2">
      <c r="A1172">
        <v>2016</v>
      </c>
      <c r="B1172">
        <v>320341</v>
      </c>
      <c r="C1172" t="s">
        <v>211</v>
      </c>
      <c r="D1172">
        <v>77643</v>
      </c>
    </row>
    <row r="1173" spans="1:4" hidden="1" x14ac:dyDescent="0.2">
      <c r="A1173">
        <v>2016</v>
      </c>
      <c r="B1173">
        <v>320341</v>
      </c>
      <c r="C1173" t="s">
        <v>388</v>
      </c>
      <c r="D1173">
        <v>50788</v>
      </c>
    </row>
    <row r="1174" spans="1:4" x14ac:dyDescent="0.2">
      <c r="A1174">
        <v>2016</v>
      </c>
      <c r="B1174">
        <v>320401</v>
      </c>
      <c r="C1174" t="s">
        <v>212</v>
      </c>
      <c r="D1174">
        <v>484738</v>
      </c>
    </row>
    <row r="1175" spans="1:4" hidden="1" x14ac:dyDescent="0.2">
      <c r="A1175">
        <v>2016</v>
      </c>
      <c r="B1175">
        <v>320401</v>
      </c>
      <c r="C1175" t="s">
        <v>388</v>
      </c>
      <c r="D1175">
        <v>315983</v>
      </c>
    </row>
    <row r="1176" spans="1:4" x14ac:dyDescent="0.2">
      <c r="A1176">
        <v>2016</v>
      </c>
      <c r="B1176">
        <v>329951</v>
      </c>
      <c r="C1176" t="s">
        <v>213</v>
      </c>
      <c r="D1176">
        <v>55661</v>
      </c>
    </row>
    <row r="1177" spans="1:4" hidden="1" x14ac:dyDescent="0.2">
      <c r="A1177">
        <v>2016</v>
      </c>
      <c r="B1177">
        <v>329951</v>
      </c>
      <c r="C1177" t="s">
        <v>388</v>
      </c>
      <c r="D1177">
        <v>36468</v>
      </c>
    </row>
    <row r="1178" spans="1:4" x14ac:dyDescent="0.2">
      <c r="A1178">
        <v>2016</v>
      </c>
      <c r="B1178">
        <v>329991</v>
      </c>
      <c r="C1178" t="s">
        <v>214</v>
      </c>
      <c r="D1178">
        <v>6005</v>
      </c>
    </row>
    <row r="1179" spans="1:4" hidden="1" x14ac:dyDescent="0.2">
      <c r="A1179">
        <v>2016</v>
      </c>
      <c r="B1179">
        <v>329991</v>
      </c>
      <c r="C1179" t="s">
        <v>388</v>
      </c>
      <c r="D1179">
        <v>4121</v>
      </c>
    </row>
    <row r="1180" spans="1:4" x14ac:dyDescent="0.2">
      <c r="A1180">
        <v>2016</v>
      </c>
      <c r="B1180">
        <v>330551</v>
      </c>
      <c r="C1180" t="s">
        <v>215</v>
      </c>
      <c r="D1180">
        <v>243339</v>
      </c>
    </row>
    <row r="1181" spans="1:4" hidden="1" x14ac:dyDescent="0.2">
      <c r="A1181">
        <v>2016</v>
      </c>
      <c r="B1181">
        <v>330551</v>
      </c>
      <c r="C1181" t="s">
        <v>388</v>
      </c>
      <c r="D1181">
        <v>158728</v>
      </c>
    </row>
    <row r="1182" spans="1:4" x14ac:dyDescent="0.2">
      <c r="A1182">
        <v>2016</v>
      </c>
      <c r="B1182">
        <v>330641</v>
      </c>
      <c r="C1182" t="s">
        <v>216</v>
      </c>
      <c r="D1182">
        <v>51313</v>
      </c>
    </row>
    <row r="1183" spans="1:4" hidden="1" x14ac:dyDescent="0.2">
      <c r="A1183">
        <v>2016</v>
      </c>
      <c r="B1183">
        <v>330641</v>
      </c>
      <c r="C1183" t="s">
        <v>388</v>
      </c>
      <c r="D1183">
        <v>33636</v>
      </c>
    </row>
    <row r="1184" spans="1:4" x14ac:dyDescent="0.2">
      <c r="A1184">
        <v>2016</v>
      </c>
      <c r="B1184">
        <v>339991</v>
      </c>
      <c r="C1184" t="s">
        <v>217</v>
      </c>
      <c r="D1184">
        <v>2898</v>
      </c>
    </row>
    <row r="1185" spans="1:4" hidden="1" x14ac:dyDescent="0.2">
      <c r="A1185">
        <v>2016</v>
      </c>
      <c r="B1185">
        <v>339991</v>
      </c>
      <c r="C1185" t="s">
        <v>388</v>
      </c>
      <c r="D1185">
        <v>2097</v>
      </c>
    </row>
    <row r="1186" spans="1:4" x14ac:dyDescent="0.2">
      <c r="A1186">
        <v>2016</v>
      </c>
      <c r="B1186">
        <v>340041</v>
      </c>
      <c r="C1186" t="s">
        <v>218</v>
      </c>
      <c r="D1186">
        <v>581913</v>
      </c>
    </row>
    <row r="1187" spans="1:4" hidden="1" x14ac:dyDescent="0.2">
      <c r="A1187">
        <v>2016</v>
      </c>
      <c r="B1187">
        <v>340041</v>
      </c>
      <c r="C1187" t="s">
        <v>388</v>
      </c>
      <c r="D1187">
        <v>379286</v>
      </c>
    </row>
    <row r="1188" spans="1:4" x14ac:dyDescent="0.2">
      <c r="A1188">
        <v>2016</v>
      </c>
      <c r="B1188">
        <v>340071</v>
      </c>
      <c r="C1188" t="s">
        <v>219</v>
      </c>
      <c r="D1188">
        <v>119554</v>
      </c>
    </row>
    <row r="1189" spans="1:4" hidden="1" x14ac:dyDescent="0.2">
      <c r="A1189">
        <v>2016</v>
      </c>
      <c r="B1189">
        <v>340071</v>
      </c>
      <c r="C1189" t="s">
        <v>388</v>
      </c>
      <c r="D1189">
        <v>78090</v>
      </c>
    </row>
    <row r="1190" spans="1:4" x14ac:dyDescent="0.2">
      <c r="A1190">
        <v>2016</v>
      </c>
      <c r="B1190">
        <v>340091</v>
      </c>
      <c r="C1190" t="s">
        <v>220</v>
      </c>
      <c r="D1190">
        <v>2516</v>
      </c>
    </row>
    <row r="1191" spans="1:4" hidden="1" x14ac:dyDescent="0.2">
      <c r="A1191">
        <v>2016</v>
      </c>
      <c r="B1191">
        <v>340091</v>
      </c>
      <c r="C1191" t="s">
        <v>388</v>
      </c>
      <c r="D1191">
        <v>1848</v>
      </c>
    </row>
    <row r="1192" spans="1:4" x14ac:dyDescent="0.2">
      <c r="A1192">
        <v>2016</v>
      </c>
      <c r="B1192">
        <v>340191</v>
      </c>
      <c r="C1192" t="s">
        <v>221</v>
      </c>
      <c r="D1192">
        <v>11223</v>
      </c>
    </row>
    <row r="1193" spans="1:4" hidden="1" x14ac:dyDescent="0.2">
      <c r="A1193">
        <v>2016</v>
      </c>
      <c r="B1193">
        <v>340191</v>
      </c>
      <c r="C1193" t="s">
        <v>388</v>
      </c>
      <c r="D1193">
        <v>7520</v>
      </c>
    </row>
    <row r="1194" spans="1:4" x14ac:dyDescent="0.2">
      <c r="A1194">
        <v>2016</v>
      </c>
      <c r="B1194">
        <v>340531</v>
      </c>
      <c r="C1194" t="s">
        <v>222</v>
      </c>
      <c r="D1194">
        <v>103145</v>
      </c>
    </row>
    <row r="1195" spans="1:4" hidden="1" x14ac:dyDescent="0.2">
      <c r="A1195">
        <v>2016</v>
      </c>
      <c r="B1195">
        <v>340531</v>
      </c>
      <c r="C1195" t="s">
        <v>388</v>
      </c>
      <c r="D1195">
        <v>67401</v>
      </c>
    </row>
    <row r="1196" spans="1:4" x14ac:dyDescent="0.2">
      <c r="A1196">
        <v>2016</v>
      </c>
      <c r="B1196">
        <v>340631</v>
      </c>
      <c r="C1196" t="s">
        <v>223</v>
      </c>
      <c r="D1196">
        <v>153</v>
      </c>
    </row>
    <row r="1197" spans="1:4" hidden="1" x14ac:dyDescent="0.2">
      <c r="A1197">
        <v>2016</v>
      </c>
      <c r="B1197">
        <v>340631</v>
      </c>
      <c r="C1197" t="s">
        <v>388</v>
      </c>
      <c r="D1197">
        <v>309</v>
      </c>
    </row>
    <row r="1198" spans="1:4" x14ac:dyDescent="0.2">
      <c r="A1198">
        <v>2016</v>
      </c>
      <c r="B1198">
        <v>340751</v>
      </c>
      <c r="C1198" t="s">
        <v>224</v>
      </c>
      <c r="D1198">
        <v>18760</v>
      </c>
    </row>
    <row r="1199" spans="1:4" hidden="1" x14ac:dyDescent="0.2">
      <c r="A1199">
        <v>2016</v>
      </c>
      <c r="B1199">
        <v>340751</v>
      </c>
      <c r="C1199" t="s">
        <v>388</v>
      </c>
      <c r="D1199">
        <v>12430</v>
      </c>
    </row>
    <row r="1200" spans="1:4" x14ac:dyDescent="0.2">
      <c r="A1200">
        <v>2016</v>
      </c>
      <c r="B1200">
        <v>349991</v>
      </c>
      <c r="C1200" t="s">
        <v>225</v>
      </c>
      <c r="D1200">
        <v>38414</v>
      </c>
    </row>
    <row r="1201" spans="1:4" hidden="1" x14ac:dyDescent="0.2">
      <c r="A1201">
        <v>2016</v>
      </c>
      <c r="B1201">
        <v>349991</v>
      </c>
      <c r="C1201" t="s">
        <v>388</v>
      </c>
      <c r="D1201">
        <v>25233</v>
      </c>
    </row>
    <row r="1202" spans="1:4" x14ac:dyDescent="0.2">
      <c r="A1202">
        <v>2016</v>
      </c>
      <c r="B1202">
        <v>351591</v>
      </c>
      <c r="C1202" t="s">
        <v>226</v>
      </c>
      <c r="D1202">
        <v>40780</v>
      </c>
    </row>
    <row r="1203" spans="1:4" hidden="1" x14ac:dyDescent="0.2">
      <c r="A1203">
        <v>2016</v>
      </c>
      <c r="B1203">
        <v>351591</v>
      </c>
      <c r="C1203" t="s">
        <v>388</v>
      </c>
      <c r="D1203">
        <v>26774</v>
      </c>
    </row>
    <row r="1204" spans="1:4" x14ac:dyDescent="0.2">
      <c r="A1204">
        <v>2016</v>
      </c>
      <c r="B1204">
        <v>360021</v>
      </c>
      <c r="C1204" t="s">
        <v>227</v>
      </c>
      <c r="D1204">
        <v>43729</v>
      </c>
    </row>
    <row r="1205" spans="1:4" hidden="1" x14ac:dyDescent="0.2">
      <c r="A1205">
        <v>2016</v>
      </c>
      <c r="B1205">
        <v>360021</v>
      </c>
      <c r="C1205" t="s">
        <v>388</v>
      </c>
      <c r="D1205">
        <v>28696</v>
      </c>
    </row>
    <row r="1206" spans="1:4" x14ac:dyDescent="0.2">
      <c r="A1206">
        <v>2016</v>
      </c>
      <c r="B1206">
        <v>360121</v>
      </c>
      <c r="C1206" t="s">
        <v>228</v>
      </c>
      <c r="D1206">
        <v>47220</v>
      </c>
    </row>
    <row r="1207" spans="1:4" hidden="1" x14ac:dyDescent="0.2">
      <c r="A1207">
        <v>2016</v>
      </c>
      <c r="B1207">
        <v>360121</v>
      </c>
      <c r="C1207" t="s">
        <v>388</v>
      </c>
      <c r="D1207">
        <v>30970</v>
      </c>
    </row>
    <row r="1208" spans="1:4" x14ac:dyDescent="0.2">
      <c r="A1208">
        <v>2016</v>
      </c>
      <c r="B1208">
        <v>360141</v>
      </c>
      <c r="C1208" t="s">
        <v>229</v>
      </c>
      <c r="D1208">
        <v>217786</v>
      </c>
    </row>
    <row r="1209" spans="1:4" hidden="1" x14ac:dyDescent="0.2">
      <c r="A1209">
        <v>2016</v>
      </c>
      <c r="B1209">
        <v>360141</v>
      </c>
      <c r="C1209" t="s">
        <v>388</v>
      </c>
      <c r="D1209">
        <v>142082</v>
      </c>
    </row>
    <row r="1210" spans="1:4" x14ac:dyDescent="0.2">
      <c r="A1210">
        <v>2016</v>
      </c>
      <c r="B1210">
        <v>360201</v>
      </c>
      <c r="C1210" t="s">
        <v>230</v>
      </c>
      <c r="D1210">
        <v>48891</v>
      </c>
    </row>
    <row r="1211" spans="1:4" hidden="1" x14ac:dyDescent="0.2">
      <c r="A1211">
        <v>2016</v>
      </c>
      <c r="B1211">
        <v>360201</v>
      </c>
      <c r="C1211" t="s">
        <v>388</v>
      </c>
      <c r="D1211">
        <v>32058</v>
      </c>
    </row>
    <row r="1212" spans="1:4" x14ac:dyDescent="0.2">
      <c r="A1212">
        <v>2016</v>
      </c>
      <c r="B1212">
        <v>370011</v>
      </c>
      <c r="C1212" t="s">
        <v>231</v>
      </c>
      <c r="D1212">
        <v>86463</v>
      </c>
    </row>
    <row r="1213" spans="1:4" hidden="1" x14ac:dyDescent="0.2">
      <c r="A1213">
        <v>2016</v>
      </c>
      <c r="B1213">
        <v>370011</v>
      </c>
      <c r="C1213" t="s">
        <v>388</v>
      </c>
      <c r="D1213">
        <v>56534</v>
      </c>
    </row>
    <row r="1214" spans="1:4" x14ac:dyDescent="0.2">
      <c r="A1214">
        <v>2016</v>
      </c>
      <c r="B1214">
        <v>370021</v>
      </c>
      <c r="C1214" t="s">
        <v>232</v>
      </c>
      <c r="D1214">
        <v>3295</v>
      </c>
    </row>
    <row r="1215" spans="1:4" hidden="1" x14ac:dyDescent="0.2">
      <c r="A1215">
        <v>2016</v>
      </c>
      <c r="B1215">
        <v>370021</v>
      </c>
      <c r="C1215" t="s">
        <v>388</v>
      </c>
      <c r="D1215">
        <v>2355</v>
      </c>
    </row>
    <row r="1216" spans="1:4" x14ac:dyDescent="0.2">
      <c r="A1216">
        <v>2016</v>
      </c>
      <c r="B1216">
        <v>370101</v>
      </c>
      <c r="C1216" t="s">
        <v>233</v>
      </c>
      <c r="D1216">
        <v>221559</v>
      </c>
    </row>
    <row r="1217" spans="1:4" hidden="1" x14ac:dyDescent="0.2">
      <c r="A1217">
        <v>2016</v>
      </c>
      <c r="B1217">
        <v>370101</v>
      </c>
      <c r="C1217" t="s">
        <v>388</v>
      </c>
      <c r="D1217">
        <v>144540</v>
      </c>
    </row>
    <row r="1218" spans="1:4" x14ac:dyDescent="0.2">
      <c r="A1218">
        <v>2016</v>
      </c>
      <c r="B1218">
        <v>370181</v>
      </c>
      <c r="C1218" t="s">
        <v>234</v>
      </c>
      <c r="D1218">
        <v>80218</v>
      </c>
    </row>
    <row r="1219" spans="1:4" hidden="1" x14ac:dyDescent="0.2">
      <c r="A1219">
        <v>2016</v>
      </c>
      <c r="B1219">
        <v>370181</v>
      </c>
      <c r="C1219" t="s">
        <v>388</v>
      </c>
      <c r="D1219">
        <v>52466</v>
      </c>
    </row>
    <row r="1220" spans="1:4" x14ac:dyDescent="0.2">
      <c r="A1220">
        <v>2016</v>
      </c>
      <c r="B1220">
        <v>370311</v>
      </c>
      <c r="C1220" t="s">
        <v>235</v>
      </c>
      <c r="D1220">
        <v>5410</v>
      </c>
    </row>
    <row r="1221" spans="1:4" hidden="1" x14ac:dyDescent="0.2">
      <c r="A1221">
        <v>2016</v>
      </c>
      <c r="B1221">
        <v>370311</v>
      </c>
      <c r="C1221" t="s">
        <v>388</v>
      </c>
      <c r="D1221">
        <v>3733</v>
      </c>
    </row>
    <row r="1222" spans="1:4" x14ac:dyDescent="0.2">
      <c r="A1222">
        <v>2016</v>
      </c>
      <c r="B1222">
        <v>379951</v>
      </c>
      <c r="C1222" t="s">
        <v>236</v>
      </c>
      <c r="D1222">
        <v>97481</v>
      </c>
    </row>
    <row r="1223" spans="1:4" hidden="1" x14ac:dyDescent="0.2">
      <c r="A1223">
        <v>2016</v>
      </c>
      <c r="B1223">
        <v>379951</v>
      </c>
      <c r="C1223" t="s">
        <v>388</v>
      </c>
      <c r="D1223">
        <v>63711</v>
      </c>
    </row>
    <row r="1224" spans="1:4" x14ac:dyDescent="0.2">
      <c r="A1224">
        <v>2016</v>
      </c>
      <c r="B1224">
        <v>379991</v>
      </c>
      <c r="C1224" t="s">
        <v>368</v>
      </c>
      <c r="D1224" t="s">
        <v>383</v>
      </c>
    </row>
    <row r="1225" spans="1:4" hidden="1" x14ac:dyDescent="0.2">
      <c r="A1225">
        <v>2016</v>
      </c>
      <c r="B1225">
        <v>379991</v>
      </c>
      <c r="C1225" t="s">
        <v>388</v>
      </c>
      <c r="D1225" t="s">
        <v>383</v>
      </c>
    </row>
    <row r="1226" spans="1:4" x14ac:dyDescent="0.2">
      <c r="A1226">
        <v>2016</v>
      </c>
      <c r="B1226">
        <v>380061</v>
      </c>
      <c r="C1226" t="s">
        <v>237</v>
      </c>
      <c r="D1226">
        <v>2702</v>
      </c>
    </row>
    <row r="1227" spans="1:4" hidden="1" x14ac:dyDescent="0.2">
      <c r="A1227">
        <v>2016</v>
      </c>
      <c r="B1227">
        <v>380061</v>
      </c>
      <c r="C1227" t="s">
        <v>388</v>
      </c>
      <c r="D1227">
        <v>1969</v>
      </c>
    </row>
    <row r="1228" spans="1:4" x14ac:dyDescent="0.2">
      <c r="A1228">
        <v>2016</v>
      </c>
      <c r="B1228">
        <v>380791</v>
      </c>
      <c r="C1228" t="s">
        <v>238</v>
      </c>
      <c r="D1228">
        <v>124082</v>
      </c>
    </row>
    <row r="1229" spans="1:4" hidden="1" x14ac:dyDescent="0.2">
      <c r="A1229">
        <v>2016</v>
      </c>
      <c r="B1229">
        <v>380791</v>
      </c>
      <c r="C1229" t="s">
        <v>388</v>
      </c>
      <c r="D1229">
        <v>81040</v>
      </c>
    </row>
    <row r="1230" spans="1:4" x14ac:dyDescent="0.2">
      <c r="A1230">
        <v>2016</v>
      </c>
      <c r="B1230">
        <v>380901</v>
      </c>
      <c r="C1230" t="s">
        <v>239</v>
      </c>
      <c r="D1230">
        <v>1456</v>
      </c>
    </row>
    <row r="1231" spans="1:4" hidden="1" x14ac:dyDescent="0.2">
      <c r="A1231">
        <v>2016</v>
      </c>
      <c r="B1231">
        <v>380901</v>
      </c>
      <c r="C1231" t="s">
        <v>388</v>
      </c>
      <c r="D1231">
        <v>1157</v>
      </c>
    </row>
    <row r="1232" spans="1:4" x14ac:dyDescent="0.2">
      <c r="A1232">
        <v>2016</v>
      </c>
      <c r="B1232">
        <v>389951</v>
      </c>
      <c r="C1232" t="s">
        <v>240</v>
      </c>
      <c r="D1232">
        <v>3284</v>
      </c>
    </row>
    <row r="1233" spans="1:4" hidden="1" x14ac:dyDescent="0.2">
      <c r="A1233">
        <v>2016</v>
      </c>
      <c r="B1233">
        <v>389951</v>
      </c>
      <c r="C1233" t="s">
        <v>388</v>
      </c>
      <c r="D1233">
        <v>2348</v>
      </c>
    </row>
    <row r="1234" spans="1:4" x14ac:dyDescent="0.2">
      <c r="A1234">
        <v>2016</v>
      </c>
      <c r="B1234">
        <v>390011</v>
      </c>
      <c r="C1234" t="s">
        <v>241</v>
      </c>
      <c r="D1234">
        <v>191124</v>
      </c>
    </row>
    <row r="1235" spans="1:4" hidden="1" x14ac:dyDescent="0.2">
      <c r="A1235">
        <v>2016</v>
      </c>
      <c r="B1235">
        <v>390011</v>
      </c>
      <c r="C1235" t="s">
        <v>388</v>
      </c>
      <c r="D1235">
        <v>124713</v>
      </c>
    </row>
    <row r="1236" spans="1:4" x14ac:dyDescent="0.2">
      <c r="A1236">
        <v>2016</v>
      </c>
      <c r="B1236">
        <v>390111</v>
      </c>
      <c r="C1236" t="s">
        <v>242</v>
      </c>
      <c r="D1236">
        <v>8518</v>
      </c>
    </row>
    <row r="1237" spans="1:4" hidden="1" x14ac:dyDescent="0.2">
      <c r="A1237">
        <v>2016</v>
      </c>
      <c r="B1237">
        <v>390111</v>
      </c>
      <c r="C1237" t="s">
        <v>388</v>
      </c>
      <c r="D1237">
        <v>5758</v>
      </c>
    </row>
    <row r="1238" spans="1:4" x14ac:dyDescent="0.2">
      <c r="A1238">
        <v>2016</v>
      </c>
      <c r="B1238">
        <v>390151</v>
      </c>
      <c r="C1238" t="s">
        <v>243</v>
      </c>
      <c r="D1238">
        <v>10655</v>
      </c>
    </row>
    <row r="1239" spans="1:4" hidden="1" x14ac:dyDescent="0.2">
      <c r="A1239">
        <v>2016</v>
      </c>
      <c r="B1239">
        <v>390151</v>
      </c>
      <c r="C1239" t="s">
        <v>388</v>
      </c>
      <c r="D1239">
        <v>7150</v>
      </c>
    </row>
    <row r="1240" spans="1:4" x14ac:dyDescent="0.2">
      <c r="A1240">
        <v>2016</v>
      </c>
      <c r="B1240">
        <v>390201</v>
      </c>
      <c r="C1240" t="s">
        <v>244</v>
      </c>
      <c r="D1240">
        <v>6848</v>
      </c>
    </row>
    <row r="1241" spans="1:4" hidden="1" x14ac:dyDescent="0.2">
      <c r="A1241">
        <v>2016</v>
      </c>
      <c r="B1241">
        <v>390201</v>
      </c>
      <c r="C1241" t="s">
        <v>388</v>
      </c>
      <c r="D1241">
        <v>4670</v>
      </c>
    </row>
    <row r="1242" spans="1:4" x14ac:dyDescent="0.2">
      <c r="A1242">
        <v>2016</v>
      </c>
      <c r="B1242">
        <v>390271</v>
      </c>
      <c r="C1242" t="s">
        <v>245</v>
      </c>
      <c r="D1242">
        <v>6435</v>
      </c>
    </row>
    <row r="1243" spans="1:4" hidden="1" x14ac:dyDescent="0.2">
      <c r="A1243">
        <v>2016</v>
      </c>
      <c r="B1243">
        <v>390271</v>
      </c>
      <c r="C1243" t="s">
        <v>388</v>
      </c>
      <c r="D1243">
        <v>4401</v>
      </c>
    </row>
    <row r="1244" spans="1:4" x14ac:dyDescent="0.2">
      <c r="A1244">
        <v>2016</v>
      </c>
      <c r="B1244">
        <v>390291</v>
      </c>
      <c r="C1244" t="s">
        <v>246</v>
      </c>
      <c r="D1244">
        <v>9540</v>
      </c>
    </row>
    <row r="1245" spans="1:4" hidden="1" x14ac:dyDescent="0.2">
      <c r="A1245">
        <v>2016</v>
      </c>
      <c r="B1245">
        <v>390291</v>
      </c>
      <c r="C1245" t="s">
        <v>388</v>
      </c>
      <c r="D1245">
        <v>6424</v>
      </c>
    </row>
    <row r="1246" spans="1:4" x14ac:dyDescent="0.2">
      <c r="A1246">
        <v>2016</v>
      </c>
      <c r="B1246">
        <v>390331</v>
      </c>
      <c r="C1246" t="s">
        <v>247</v>
      </c>
      <c r="D1246">
        <v>4013</v>
      </c>
    </row>
    <row r="1247" spans="1:4" hidden="1" x14ac:dyDescent="0.2">
      <c r="A1247">
        <v>2016</v>
      </c>
      <c r="B1247">
        <v>390331</v>
      </c>
      <c r="C1247" t="s">
        <v>388</v>
      </c>
      <c r="D1247">
        <v>2823</v>
      </c>
    </row>
    <row r="1248" spans="1:4" x14ac:dyDescent="0.2">
      <c r="A1248">
        <v>2016</v>
      </c>
      <c r="B1248">
        <v>399951</v>
      </c>
      <c r="C1248" t="s">
        <v>248</v>
      </c>
      <c r="D1248">
        <v>45881</v>
      </c>
    </row>
    <row r="1249" spans="1:4" hidden="1" x14ac:dyDescent="0.2">
      <c r="A1249">
        <v>2016</v>
      </c>
      <c r="B1249">
        <v>399951</v>
      </c>
      <c r="C1249" t="s">
        <v>388</v>
      </c>
      <c r="D1249">
        <v>30097</v>
      </c>
    </row>
    <row r="1250" spans="1:4" x14ac:dyDescent="0.2">
      <c r="A1250">
        <v>2016</v>
      </c>
      <c r="B1250">
        <v>399981</v>
      </c>
      <c r="C1250" t="s">
        <v>249</v>
      </c>
      <c r="D1250">
        <v>121488</v>
      </c>
    </row>
    <row r="1251" spans="1:4" hidden="1" x14ac:dyDescent="0.2">
      <c r="A1251">
        <v>2016</v>
      </c>
      <c r="B1251">
        <v>399981</v>
      </c>
      <c r="C1251" t="s">
        <v>388</v>
      </c>
      <c r="D1251">
        <v>79350</v>
      </c>
    </row>
    <row r="1252" spans="1:4" x14ac:dyDescent="0.2">
      <c r="A1252">
        <v>2016</v>
      </c>
      <c r="B1252">
        <v>399991</v>
      </c>
      <c r="C1252" t="s">
        <v>250</v>
      </c>
      <c r="D1252">
        <v>3401</v>
      </c>
    </row>
    <row r="1253" spans="1:4" hidden="1" x14ac:dyDescent="0.2">
      <c r="A1253">
        <v>2016</v>
      </c>
      <c r="B1253">
        <v>399991</v>
      </c>
      <c r="C1253" t="s">
        <v>388</v>
      </c>
      <c r="D1253">
        <v>2425</v>
      </c>
    </row>
    <row r="1254" spans="1:4" x14ac:dyDescent="0.2">
      <c r="A1254">
        <v>2016</v>
      </c>
      <c r="B1254">
        <v>400051</v>
      </c>
      <c r="C1254" t="s">
        <v>251</v>
      </c>
      <c r="D1254">
        <v>77247</v>
      </c>
    </row>
    <row r="1255" spans="1:4" hidden="1" x14ac:dyDescent="0.2">
      <c r="A1255">
        <v>2016</v>
      </c>
      <c r="B1255">
        <v>400051</v>
      </c>
      <c r="C1255" t="s">
        <v>388</v>
      </c>
      <c r="D1255">
        <v>50530</v>
      </c>
    </row>
    <row r="1256" spans="1:4" x14ac:dyDescent="0.2">
      <c r="A1256">
        <v>2016</v>
      </c>
      <c r="B1256">
        <v>410011</v>
      </c>
      <c r="C1256" t="s">
        <v>252</v>
      </c>
      <c r="D1256">
        <v>487773</v>
      </c>
    </row>
    <row r="1257" spans="1:4" hidden="1" x14ac:dyDescent="0.2">
      <c r="A1257">
        <v>2016</v>
      </c>
      <c r="B1257">
        <v>410011</v>
      </c>
      <c r="C1257" t="s">
        <v>388</v>
      </c>
      <c r="D1257">
        <v>317960</v>
      </c>
    </row>
    <row r="1258" spans="1:4" x14ac:dyDescent="0.2">
      <c r="A1258">
        <v>2016</v>
      </c>
      <c r="B1258">
        <v>410021</v>
      </c>
      <c r="C1258" t="s">
        <v>253</v>
      </c>
      <c r="D1258">
        <v>361701</v>
      </c>
    </row>
    <row r="1259" spans="1:4" hidden="1" x14ac:dyDescent="0.2">
      <c r="A1259">
        <v>2016</v>
      </c>
      <c r="B1259">
        <v>410021</v>
      </c>
      <c r="C1259" t="s">
        <v>388</v>
      </c>
      <c r="D1259">
        <v>235833</v>
      </c>
    </row>
    <row r="1260" spans="1:4" x14ac:dyDescent="0.2">
      <c r="A1260">
        <v>2016</v>
      </c>
      <c r="B1260">
        <v>410031</v>
      </c>
      <c r="C1260" t="s">
        <v>254</v>
      </c>
      <c r="D1260">
        <v>625688</v>
      </c>
    </row>
    <row r="1261" spans="1:4" hidden="1" x14ac:dyDescent="0.2">
      <c r="A1261">
        <v>2016</v>
      </c>
      <c r="B1261">
        <v>410031</v>
      </c>
      <c r="C1261" t="s">
        <v>388</v>
      </c>
      <c r="D1261">
        <v>407803</v>
      </c>
    </row>
    <row r="1262" spans="1:4" x14ac:dyDescent="0.2">
      <c r="A1262">
        <v>2016</v>
      </c>
      <c r="B1262">
        <v>410071</v>
      </c>
      <c r="C1262" t="s">
        <v>255</v>
      </c>
      <c r="D1262">
        <v>127114</v>
      </c>
    </row>
    <row r="1263" spans="1:4" hidden="1" x14ac:dyDescent="0.2">
      <c r="A1263">
        <v>2016</v>
      </c>
      <c r="B1263">
        <v>410071</v>
      </c>
      <c r="C1263" t="s">
        <v>388</v>
      </c>
      <c r="D1263">
        <v>83015</v>
      </c>
    </row>
    <row r="1264" spans="1:4" x14ac:dyDescent="0.2">
      <c r="A1264">
        <v>2016</v>
      </c>
      <c r="B1264">
        <v>410091</v>
      </c>
      <c r="C1264" t="s">
        <v>256</v>
      </c>
      <c r="D1264">
        <v>158310</v>
      </c>
    </row>
    <row r="1265" spans="1:4" hidden="1" x14ac:dyDescent="0.2">
      <c r="A1265">
        <v>2016</v>
      </c>
      <c r="B1265">
        <v>410091</v>
      </c>
      <c r="C1265" t="s">
        <v>388</v>
      </c>
      <c r="D1265">
        <v>103337</v>
      </c>
    </row>
    <row r="1266" spans="1:4" x14ac:dyDescent="0.2">
      <c r="A1266">
        <v>2016</v>
      </c>
      <c r="B1266">
        <v>410131</v>
      </c>
      <c r="C1266" t="s">
        <v>257</v>
      </c>
      <c r="D1266">
        <v>86772</v>
      </c>
    </row>
    <row r="1267" spans="1:4" hidden="1" x14ac:dyDescent="0.2">
      <c r="A1267">
        <v>2016</v>
      </c>
      <c r="B1267">
        <v>410131</v>
      </c>
      <c r="C1267" t="s">
        <v>388</v>
      </c>
      <c r="D1267">
        <v>56735</v>
      </c>
    </row>
    <row r="1268" spans="1:4" x14ac:dyDescent="0.2">
      <c r="A1268">
        <v>2016</v>
      </c>
      <c r="B1268">
        <v>410151</v>
      </c>
      <c r="C1268" t="s">
        <v>258</v>
      </c>
      <c r="D1268">
        <v>317217</v>
      </c>
    </row>
    <row r="1269" spans="1:4" hidden="1" x14ac:dyDescent="0.2">
      <c r="A1269">
        <v>2016</v>
      </c>
      <c r="B1269">
        <v>410151</v>
      </c>
      <c r="C1269" t="s">
        <v>388</v>
      </c>
      <c r="D1269">
        <v>206855</v>
      </c>
    </row>
    <row r="1270" spans="1:4" x14ac:dyDescent="0.2">
      <c r="A1270">
        <v>2016</v>
      </c>
      <c r="B1270">
        <v>419951</v>
      </c>
      <c r="C1270" t="s">
        <v>259</v>
      </c>
      <c r="D1270">
        <v>140762</v>
      </c>
    </row>
    <row r="1271" spans="1:4" hidden="1" x14ac:dyDescent="0.2">
      <c r="A1271">
        <v>2016</v>
      </c>
      <c r="B1271">
        <v>419951</v>
      </c>
      <c r="C1271" t="s">
        <v>388</v>
      </c>
      <c r="D1271">
        <v>91906</v>
      </c>
    </row>
    <row r="1272" spans="1:4" x14ac:dyDescent="0.2">
      <c r="A1272">
        <v>2016</v>
      </c>
      <c r="B1272">
        <v>420051</v>
      </c>
      <c r="C1272" t="s">
        <v>260</v>
      </c>
      <c r="D1272">
        <v>565783</v>
      </c>
    </row>
    <row r="1273" spans="1:4" hidden="1" x14ac:dyDescent="0.2">
      <c r="A1273">
        <v>2016</v>
      </c>
      <c r="B1273">
        <v>420051</v>
      </c>
      <c r="C1273" t="s">
        <v>388</v>
      </c>
      <c r="D1273">
        <v>368779</v>
      </c>
    </row>
    <row r="1274" spans="1:4" x14ac:dyDescent="0.2">
      <c r="A1274">
        <v>2016</v>
      </c>
      <c r="B1274">
        <v>420071</v>
      </c>
      <c r="C1274" t="s">
        <v>261</v>
      </c>
      <c r="D1274">
        <v>55651</v>
      </c>
    </row>
    <row r="1275" spans="1:4" hidden="1" x14ac:dyDescent="0.2">
      <c r="A1275">
        <v>2016</v>
      </c>
      <c r="B1275">
        <v>420071</v>
      </c>
      <c r="C1275" t="s">
        <v>388</v>
      </c>
      <c r="D1275">
        <v>36462</v>
      </c>
    </row>
    <row r="1276" spans="1:4" x14ac:dyDescent="0.2">
      <c r="A1276">
        <v>2016</v>
      </c>
      <c r="B1276">
        <v>420111</v>
      </c>
      <c r="C1276" t="s">
        <v>262</v>
      </c>
      <c r="D1276">
        <v>6048</v>
      </c>
    </row>
    <row r="1277" spans="1:4" hidden="1" x14ac:dyDescent="0.2">
      <c r="A1277">
        <v>2016</v>
      </c>
      <c r="B1277">
        <v>420111</v>
      </c>
      <c r="C1277" t="s">
        <v>388</v>
      </c>
      <c r="D1277">
        <v>4149</v>
      </c>
    </row>
    <row r="1278" spans="1:4" x14ac:dyDescent="0.2">
      <c r="A1278">
        <v>2016</v>
      </c>
      <c r="B1278">
        <v>420131</v>
      </c>
      <c r="C1278" t="s">
        <v>263</v>
      </c>
      <c r="D1278">
        <v>132111</v>
      </c>
    </row>
    <row r="1279" spans="1:4" hidden="1" x14ac:dyDescent="0.2">
      <c r="A1279">
        <v>2016</v>
      </c>
      <c r="B1279">
        <v>420131</v>
      </c>
      <c r="C1279" t="s">
        <v>388</v>
      </c>
      <c r="D1279">
        <v>86270</v>
      </c>
    </row>
    <row r="1280" spans="1:4" x14ac:dyDescent="0.2">
      <c r="A1280">
        <v>2016</v>
      </c>
      <c r="B1280">
        <v>420211</v>
      </c>
      <c r="C1280" t="s">
        <v>264</v>
      </c>
      <c r="D1280">
        <v>17248</v>
      </c>
    </row>
    <row r="1281" spans="1:4" hidden="1" x14ac:dyDescent="0.2">
      <c r="A1281">
        <v>2016</v>
      </c>
      <c r="B1281">
        <v>420211</v>
      </c>
      <c r="C1281" t="s">
        <v>388</v>
      </c>
      <c r="D1281">
        <v>11445</v>
      </c>
    </row>
    <row r="1282" spans="1:4" x14ac:dyDescent="0.2">
      <c r="A1282">
        <v>2016</v>
      </c>
      <c r="B1282">
        <v>420861</v>
      </c>
      <c r="C1282" t="s">
        <v>265</v>
      </c>
      <c r="D1282">
        <v>89457</v>
      </c>
    </row>
    <row r="1283" spans="1:4" hidden="1" x14ac:dyDescent="0.2">
      <c r="A1283">
        <v>2016</v>
      </c>
      <c r="B1283">
        <v>420861</v>
      </c>
      <c r="C1283" t="s">
        <v>388</v>
      </c>
      <c r="D1283">
        <v>58484</v>
      </c>
    </row>
    <row r="1284" spans="1:4" x14ac:dyDescent="0.2">
      <c r="A1284">
        <v>2016</v>
      </c>
      <c r="B1284">
        <v>430031</v>
      </c>
      <c r="C1284" t="s">
        <v>266</v>
      </c>
      <c r="D1284">
        <v>54696</v>
      </c>
    </row>
    <row r="1285" spans="1:4" hidden="1" x14ac:dyDescent="0.2">
      <c r="A1285">
        <v>2016</v>
      </c>
      <c r="B1285">
        <v>430031</v>
      </c>
      <c r="C1285" t="s">
        <v>388</v>
      </c>
      <c r="D1285">
        <v>35840</v>
      </c>
    </row>
    <row r="1286" spans="1:4" x14ac:dyDescent="0.2">
      <c r="A1286">
        <v>2016</v>
      </c>
      <c r="B1286">
        <v>430091</v>
      </c>
      <c r="C1286" t="s">
        <v>267</v>
      </c>
      <c r="D1286">
        <v>494472</v>
      </c>
    </row>
    <row r="1287" spans="1:4" hidden="1" x14ac:dyDescent="0.2">
      <c r="A1287">
        <v>2016</v>
      </c>
      <c r="B1287">
        <v>430091</v>
      </c>
      <c r="C1287" t="s">
        <v>388</v>
      </c>
      <c r="D1287">
        <v>322324</v>
      </c>
    </row>
    <row r="1288" spans="1:4" x14ac:dyDescent="0.2">
      <c r="A1288">
        <v>2016</v>
      </c>
      <c r="B1288">
        <v>430171</v>
      </c>
      <c r="C1288" t="s">
        <v>268</v>
      </c>
      <c r="D1288">
        <v>158267</v>
      </c>
    </row>
    <row r="1289" spans="1:4" hidden="1" x14ac:dyDescent="0.2">
      <c r="A1289">
        <v>2016</v>
      </c>
      <c r="B1289">
        <v>430171</v>
      </c>
      <c r="C1289" t="s">
        <v>388</v>
      </c>
      <c r="D1289">
        <v>103309</v>
      </c>
    </row>
    <row r="1290" spans="1:4" x14ac:dyDescent="0.2">
      <c r="A1290">
        <v>2016</v>
      </c>
      <c r="B1290">
        <v>430451</v>
      </c>
      <c r="C1290" t="s">
        <v>269</v>
      </c>
      <c r="D1290">
        <v>355560</v>
      </c>
    </row>
    <row r="1291" spans="1:4" hidden="1" x14ac:dyDescent="0.2">
      <c r="A1291">
        <v>2016</v>
      </c>
      <c r="B1291">
        <v>430451</v>
      </c>
      <c r="C1291" t="s">
        <v>388</v>
      </c>
      <c r="D1291">
        <v>231832</v>
      </c>
    </row>
    <row r="1292" spans="1:4" x14ac:dyDescent="0.2">
      <c r="A1292">
        <v>2016</v>
      </c>
      <c r="B1292">
        <v>430551</v>
      </c>
      <c r="C1292" t="s">
        <v>270</v>
      </c>
      <c r="D1292">
        <v>73419</v>
      </c>
    </row>
    <row r="1293" spans="1:4" hidden="1" x14ac:dyDescent="0.2">
      <c r="A1293">
        <v>2016</v>
      </c>
      <c r="B1293">
        <v>430551</v>
      </c>
      <c r="C1293" t="s">
        <v>388</v>
      </c>
      <c r="D1293">
        <v>48037</v>
      </c>
    </row>
    <row r="1294" spans="1:4" x14ac:dyDescent="0.2">
      <c r="A1294">
        <v>2016</v>
      </c>
      <c r="B1294">
        <v>430641</v>
      </c>
      <c r="C1294" t="s">
        <v>271</v>
      </c>
      <c r="D1294">
        <v>100187</v>
      </c>
    </row>
    <row r="1295" spans="1:4" hidden="1" x14ac:dyDescent="0.2">
      <c r="A1295">
        <v>2016</v>
      </c>
      <c r="B1295">
        <v>430641</v>
      </c>
      <c r="C1295" t="s">
        <v>388</v>
      </c>
      <c r="D1295">
        <v>65474</v>
      </c>
    </row>
    <row r="1296" spans="1:4" x14ac:dyDescent="0.2">
      <c r="A1296">
        <v>2016</v>
      </c>
      <c r="B1296">
        <v>430651</v>
      </c>
      <c r="C1296" t="s">
        <v>272</v>
      </c>
      <c r="D1296">
        <v>68113</v>
      </c>
    </row>
    <row r="1297" spans="1:4" hidden="1" x14ac:dyDescent="0.2">
      <c r="A1297">
        <v>2016</v>
      </c>
      <c r="B1297">
        <v>430651</v>
      </c>
      <c r="C1297" t="s">
        <v>388</v>
      </c>
      <c r="D1297">
        <v>44580</v>
      </c>
    </row>
    <row r="1298" spans="1:4" x14ac:dyDescent="0.2">
      <c r="A1298">
        <v>2016</v>
      </c>
      <c r="B1298">
        <v>440031</v>
      </c>
      <c r="C1298" t="s">
        <v>273</v>
      </c>
      <c r="D1298">
        <v>2584</v>
      </c>
    </row>
    <row r="1299" spans="1:4" hidden="1" x14ac:dyDescent="0.2">
      <c r="A1299">
        <v>2016</v>
      </c>
      <c r="B1299">
        <v>440031</v>
      </c>
      <c r="C1299" t="s">
        <v>388</v>
      </c>
      <c r="D1299">
        <v>1892</v>
      </c>
    </row>
    <row r="1300" spans="1:4" x14ac:dyDescent="0.2">
      <c r="A1300">
        <v>2016</v>
      </c>
      <c r="B1300">
        <v>440041</v>
      </c>
      <c r="C1300" t="s">
        <v>274</v>
      </c>
      <c r="D1300">
        <v>173682</v>
      </c>
    </row>
    <row r="1301" spans="1:4" hidden="1" x14ac:dyDescent="0.2">
      <c r="A1301">
        <v>2016</v>
      </c>
      <c r="B1301">
        <v>440041</v>
      </c>
      <c r="C1301" t="s">
        <v>388</v>
      </c>
      <c r="D1301">
        <v>113351</v>
      </c>
    </row>
    <row r="1302" spans="1:4" x14ac:dyDescent="0.2">
      <c r="A1302">
        <v>2016</v>
      </c>
      <c r="B1302">
        <v>440061</v>
      </c>
      <c r="C1302" t="s">
        <v>275</v>
      </c>
      <c r="D1302">
        <v>239461</v>
      </c>
    </row>
    <row r="1303" spans="1:4" hidden="1" x14ac:dyDescent="0.2">
      <c r="A1303">
        <v>2016</v>
      </c>
      <c r="B1303">
        <v>440061</v>
      </c>
      <c r="C1303" t="s">
        <v>388</v>
      </c>
      <c r="D1303">
        <v>156202</v>
      </c>
    </row>
    <row r="1304" spans="1:4" x14ac:dyDescent="0.2">
      <c r="A1304">
        <v>2016</v>
      </c>
      <c r="B1304">
        <v>440121</v>
      </c>
      <c r="C1304" t="s">
        <v>276</v>
      </c>
      <c r="D1304">
        <v>48826</v>
      </c>
    </row>
    <row r="1305" spans="1:4" hidden="1" x14ac:dyDescent="0.2">
      <c r="A1305">
        <v>2016</v>
      </c>
      <c r="B1305">
        <v>440121</v>
      </c>
      <c r="C1305" t="s">
        <v>388</v>
      </c>
      <c r="D1305">
        <v>32016</v>
      </c>
    </row>
    <row r="1306" spans="1:4" x14ac:dyDescent="0.2">
      <c r="A1306">
        <v>2016</v>
      </c>
      <c r="B1306">
        <v>440191</v>
      </c>
      <c r="C1306" t="s">
        <v>277</v>
      </c>
      <c r="D1306">
        <v>386178</v>
      </c>
    </row>
    <row r="1307" spans="1:4" hidden="1" x14ac:dyDescent="0.2">
      <c r="A1307">
        <v>2016</v>
      </c>
      <c r="B1307">
        <v>440191</v>
      </c>
      <c r="C1307" t="s">
        <v>388</v>
      </c>
      <c r="D1307">
        <v>251778</v>
      </c>
    </row>
    <row r="1308" spans="1:4" x14ac:dyDescent="0.2">
      <c r="A1308">
        <v>2016</v>
      </c>
      <c r="B1308">
        <v>440321</v>
      </c>
      <c r="C1308" t="s">
        <v>278</v>
      </c>
      <c r="D1308">
        <v>49165</v>
      </c>
    </row>
    <row r="1309" spans="1:4" hidden="1" x14ac:dyDescent="0.2">
      <c r="A1309">
        <v>2016</v>
      </c>
      <c r="B1309">
        <v>440321</v>
      </c>
      <c r="C1309" t="s">
        <v>388</v>
      </c>
      <c r="D1309">
        <v>32237</v>
      </c>
    </row>
    <row r="1310" spans="1:4" x14ac:dyDescent="0.2">
      <c r="A1310">
        <v>2016</v>
      </c>
      <c r="B1310">
        <v>450011</v>
      </c>
      <c r="C1310" t="s">
        <v>279</v>
      </c>
      <c r="D1310">
        <v>170865</v>
      </c>
    </row>
    <row r="1311" spans="1:4" hidden="1" x14ac:dyDescent="0.2">
      <c r="A1311">
        <v>2016</v>
      </c>
      <c r="B1311">
        <v>450011</v>
      </c>
      <c r="C1311" t="s">
        <v>388</v>
      </c>
      <c r="D1311">
        <v>111516</v>
      </c>
    </row>
    <row r="1312" spans="1:4" x14ac:dyDescent="0.2">
      <c r="A1312">
        <v>2016</v>
      </c>
      <c r="B1312">
        <v>450021</v>
      </c>
      <c r="C1312" t="s">
        <v>280</v>
      </c>
      <c r="D1312">
        <v>188873</v>
      </c>
    </row>
    <row r="1313" spans="1:4" hidden="1" x14ac:dyDescent="0.2">
      <c r="A1313">
        <v>2016</v>
      </c>
      <c r="B1313">
        <v>450021</v>
      </c>
      <c r="C1313" t="s">
        <v>388</v>
      </c>
      <c r="D1313">
        <v>123247</v>
      </c>
    </row>
    <row r="1314" spans="1:4" x14ac:dyDescent="0.2">
      <c r="A1314">
        <v>2016</v>
      </c>
      <c r="B1314">
        <v>450061</v>
      </c>
      <c r="C1314" t="s">
        <v>281</v>
      </c>
      <c r="D1314">
        <v>36864</v>
      </c>
    </row>
    <row r="1315" spans="1:4" hidden="1" x14ac:dyDescent="0.2">
      <c r="A1315">
        <v>2016</v>
      </c>
      <c r="B1315">
        <v>450061</v>
      </c>
      <c r="C1315" t="s">
        <v>388</v>
      </c>
      <c r="D1315">
        <v>24223</v>
      </c>
    </row>
    <row r="1316" spans="1:4" x14ac:dyDescent="0.2">
      <c r="A1316">
        <v>2016</v>
      </c>
      <c r="B1316">
        <v>450091</v>
      </c>
      <c r="C1316" t="s">
        <v>282</v>
      </c>
      <c r="D1316">
        <v>34023</v>
      </c>
    </row>
    <row r="1317" spans="1:4" hidden="1" x14ac:dyDescent="0.2">
      <c r="A1317">
        <v>2016</v>
      </c>
      <c r="B1317">
        <v>450091</v>
      </c>
      <c r="C1317" t="s">
        <v>388</v>
      </c>
      <c r="D1317">
        <v>22373</v>
      </c>
    </row>
    <row r="1318" spans="1:4" x14ac:dyDescent="0.2">
      <c r="A1318">
        <v>2016</v>
      </c>
      <c r="B1318">
        <v>450101</v>
      </c>
      <c r="C1318" t="s">
        <v>283</v>
      </c>
      <c r="D1318">
        <v>98841</v>
      </c>
    </row>
    <row r="1319" spans="1:4" hidden="1" x14ac:dyDescent="0.2">
      <c r="A1319">
        <v>2016</v>
      </c>
      <c r="B1319">
        <v>450101</v>
      </c>
      <c r="C1319" t="s">
        <v>388</v>
      </c>
      <c r="D1319">
        <v>64597</v>
      </c>
    </row>
    <row r="1320" spans="1:4" x14ac:dyDescent="0.2">
      <c r="A1320">
        <v>2016</v>
      </c>
      <c r="B1320">
        <v>450141</v>
      </c>
      <c r="C1320" t="s">
        <v>284</v>
      </c>
      <c r="D1320">
        <v>92376</v>
      </c>
    </row>
    <row r="1321" spans="1:4" hidden="1" x14ac:dyDescent="0.2">
      <c r="A1321">
        <v>2016</v>
      </c>
      <c r="B1321">
        <v>450141</v>
      </c>
      <c r="C1321" t="s">
        <v>388</v>
      </c>
      <c r="D1321">
        <v>60386</v>
      </c>
    </row>
    <row r="1322" spans="1:4" x14ac:dyDescent="0.2">
      <c r="A1322">
        <v>2016</v>
      </c>
      <c r="B1322">
        <v>459951</v>
      </c>
      <c r="C1322" t="s">
        <v>285</v>
      </c>
      <c r="D1322">
        <v>13003</v>
      </c>
    </row>
    <row r="1323" spans="1:4" hidden="1" x14ac:dyDescent="0.2">
      <c r="A1323">
        <v>2016</v>
      </c>
      <c r="B1323">
        <v>459951</v>
      </c>
      <c r="C1323" t="s">
        <v>388</v>
      </c>
      <c r="D1323">
        <v>8680</v>
      </c>
    </row>
    <row r="1324" spans="1:4" x14ac:dyDescent="0.2">
      <c r="A1324">
        <v>2016</v>
      </c>
      <c r="B1324">
        <v>460031</v>
      </c>
      <c r="C1324" t="s">
        <v>286</v>
      </c>
      <c r="D1324">
        <v>57992</v>
      </c>
    </row>
    <row r="1325" spans="1:4" hidden="1" x14ac:dyDescent="0.2">
      <c r="A1325">
        <v>2016</v>
      </c>
      <c r="B1325">
        <v>460031</v>
      </c>
      <c r="C1325" t="s">
        <v>388</v>
      </c>
      <c r="D1325">
        <v>37987</v>
      </c>
    </row>
    <row r="1326" spans="1:4" x14ac:dyDescent="0.2">
      <c r="A1326">
        <v>2016</v>
      </c>
      <c r="B1326">
        <v>460071</v>
      </c>
      <c r="C1326" t="s">
        <v>287</v>
      </c>
      <c r="D1326">
        <v>83971</v>
      </c>
    </row>
    <row r="1327" spans="1:4" hidden="1" x14ac:dyDescent="0.2">
      <c r="A1327">
        <v>2016</v>
      </c>
      <c r="B1327">
        <v>460071</v>
      </c>
      <c r="C1327" t="s">
        <v>388</v>
      </c>
      <c r="D1327">
        <v>54910</v>
      </c>
    </row>
    <row r="1328" spans="1:4" x14ac:dyDescent="0.2">
      <c r="A1328">
        <v>2016</v>
      </c>
      <c r="B1328">
        <v>460201</v>
      </c>
      <c r="C1328" t="s">
        <v>288</v>
      </c>
      <c r="D1328">
        <v>203809</v>
      </c>
    </row>
    <row r="1329" spans="1:4" hidden="1" x14ac:dyDescent="0.2">
      <c r="A1329">
        <v>2016</v>
      </c>
      <c r="B1329">
        <v>460201</v>
      </c>
      <c r="C1329" t="s">
        <v>388</v>
      </c>
      <c r="D1329">
        <v>132977</v>
      </c>
    </row>
    <row r="1330" spans="1:4" x14ac:dyDescent="0.2">
      <c r="A1330">
        <v>2016</v>
      </c>
      <c r="B1330">
        <v>470011</v>
      </c>
      <c r="C1330" t="s">
        <v>289</v>
      </c>
      <c r="D1330">
        <v>1707856</v>
      </c>
    </row>
    <row r="1331" spans="1:4" hidden="1" x14ac:dyDescent="0.2">
      <c r="A1331">
        <v>2016</v>
      </c>
      <c r="B1331">
        <v>470011</v>
      </c>
      <c r="C1331" t="s">
        <v>388</v>
      </c>
      <c r="D1331">
        <v>1112763</v>
      </c>
    </row>
    <row r="1332" spans="1:4" x14ac:dyDescent="0.2">
      <c r="A1332">
        <v>2016</v>
      </c>
      <c r="B1332">
        <v>470031</v>
      </c>
      <c r="C1332" t="s">
        <v>290</v>
      </c>
      <c r="D1332">
        <v>45953</v>
      </c>
    </row>
    <row r="1333" spans="1:4" hidden="1" x14ac:dyDescent="0.2">
      <c r="A1333">
        <v>2016</v>
      </c>
      <c r="B1333">
        <v>470031</v>
      </c>
      <c r="C1333" t="s">
        <v>388</v>
      </c>
      <c r="D1333">
        <v>30144</v>
      </c>
    </row>
    <row r="1334" spans="1:4" x14ac:dyDescent="0.2">
      <c r="A1334">
        <v>2016</v>
      </c>
      <c r="B1334">
        <v>470041</v>
      </c>
      <c r="C1334" t="s">
        <v>291</v>
      </c>
      <c r="D1334">
        <v>2688</v>
      </c>
    </row>
    <row r="1335" spans="1:4" hidden="1" x14ac:dyDescent="0.2">
      <c r="A1335">
        <v>2016</v>
      </c>
      <c r="B1335">
        <v>470041</v>
      </c>
      <c r="C1335" t="s">
        <v>388</v>
      </c>
      <c r="D1335">
        <v>1960</v>
      </c>
    </row>
    <row r="1336" spans="1:4" x14ac:dyDescent="0.2">
      <c r="A1336">
        <v>2016</v>
      </c>
      <c r="B1336">
        <v>470051</v>
      </c>
      <c r="C1336" t="s">
        <v>292</v>
      </c>
      <c r="D1336">
        <v>2428</v>
      </c>
    </row>
    <row r="1337" spans="1:4" hidden="1" x14ac:dyDescent="0.2">
      <c r="A1337">
        <v>2016</v>
      </c>
      <c r="B1337">
        <v>470051</v>
      </c>
      <c r="C1337" t="s">
        <v>388</v>
      </c>
      <c r="D1337">
        <v>1791</v>
      </c>
    </row>
    <row r="1338" spans="1:4" x14ac:dyDescent="0.2">
      <c r="A1338">
        <v>2016</v>
      </c>
      <c r="B1338">
        <v>479991</v>
      </c>
      <c r="C1338" t="s">
        <v>369</v>
      </c>
      <c r="D1338">
        <v>39353</v>
      </c>
    </row>
    <row r="1339" spans="1:4" hidden="1" x14ac:dyDescent="0.2">
      <c r="A1339">
        <v>2016</v>
      </c>
      <c r="B1339">
        <v>479991</v>
      </c>
      <c r="C1339" t="s">
        <v>388</v>
      </c>
      <c r="D1339">
        <v>25845</v>
      </c>
    </row>
    <row r="1340" spans="1:4" x14ac:dyDescent="0.2">
      <c r="A1340">
        <v>2016</v>
      </c>
      <c r="B1340">
        <v>480051</v>
      </c>
      <c r="C1340" t="s">
        <v>293</v>
      </c>
      <c r="D1340">
        <v>131737</v>
      </c>
    </row>
    <row r="1341" spans="1:4" hidden="1" x14ac:dyDescent="0.2">
      <c r="A1341">
        <v>2016</v>
      </c>
      <c r="B1341">
        <v>480051</v>
      </c>
      <c r="C1341" t="s">
        <v>388</v>
      </c>
      <c r="D1341">
        <v>86027</v>
      </c>
    </row>
    <row r="1342" spans="1:4" x14ac:dyDescent="0.2">
      <c r="A1342">
        <v>2016</v>
      </c>
      <c r="B1342">
        <v>480061</v>
      </c>
      <c r="C1342" t="s">
        <v>294</v>
      </c>
      <c r="D1342">
        <v>284841</v>
      </c>
    </row>
    <row r="1343" spans="1:4" hidden="1" x14ac:dyDescent="0.2">
      <c r="A1343">
        <v>2016</v>
      </c>
      <c r="B1343">
        <v>480061</v>
      </c>
      <c r="C1343" t="s">
        <v>388</v>
      </c>
      <c r="D1343">
        <v>185764</v>
      </c>
    </row>
    <row r="1344" spans="1:4" x14ac:dyDescent="0.2">
      <c r="A1344">
        <v>2016</v>
      </c>
      <c r="B1344">
        <v>480091</v>
      </c>
      <c r="C1344" t="s">
        <v>295</v>
      </c>
      <c r="D1344">
        <v>41961</v>
      </c>
    </row>
    <row r="1345" spans="1:4" hidden="1" x14ac:dyDescent="0.2">
      <c r="A1345">
        <v>2016</v>
      </c>
      <c r="B1345">
        <v>480091</v>
      </c>
      <c r="C1345" t="s">
        <v>388</v>
      </c>
      <c r="D1345">
        <v>27544</v>
      </c>
    </row>
    <row r="1346" spans="1:4" x14ac:dyDescent="0.2">
      <c r="A1346">
        <v>2016</v>
      </c>
      <c r="B1346">
        <v>480121</v>
      </c>
      <c r="C1346" t="s">
        <v>296</v>
      </c>
      <c r="D1346">
        <v>2145</v>
      </c>
    </row>
    <row r="1347" spans="1:4" hidden="1" x14ac:dyDescent="0.2">
      <c r="A1347">
        <v>2016</v>
      </c>
      <c r="B1347">
        <v>480121</v>
      </c>
      <c r="C1347" t="s">
        <v>388</v>
      </c>
      <c r="D1347">
        <v>1606</v>
      </c>
    </row>
    <row r="1348" spans="1:4" x14ac:dyDescent="0.2">
      <c r="A1348">
        <v>2016</v>
      </c>
      <c r="B1348">
        <v>480131</v>
      </c>
      <c r="C1348" t="s">
        <v>297</v>
      </c>
      <c r="D1348">
        <v>2906</v>
      </c>
    </row>
    <row r="1349" spans="1:4" hidden="1" x14ac:dyDescent="0.2">
      <c r="A1349">
        <v>2016</v>
      </c>
      <c r="B1349">
        <v>480131</v>
      </c>
      <c r="C1349" t="s">
        <v>388</v>
      </c>
      <c r="D1349">
        <v>2102</v>
      </c>
    </row>
    <row r="1350" spans="1:4" x14ac:dyDescent="0.2">
      <c r="A1350">
        <v>2016</v>
      </c>
      <c r="B1350">
        <v>480311</v>
      </c>
      <c r="C1350" t="s">
        <v>298</v>
      </c>
      <c r="D1350">
        <v>3070</v>
      </c>
    </row>
    <row r="1351" spans="1:4" hidden="1" x14ac:dyDescent="0.2">
      <c r="A1351">
        <v>2016</v>
      </c>
      <c r="B1351">
        <v>480311</v>
      </c>
      <c r="C1351" t="s">
        <v>388</v>
      </c>
      <c r="D1351">
        <v>2209</v>
      </c>
    </row>
    <row r="1352" spans="1:4" x14ac:dyDescent="0.2">
      <c r="A1352">
        <v>2016</v>
      </c>
      <c r="B1352">
        <v>480321</v>
      </c>
      <c r="C1352" t="s">
        <v>299</v>
      </c>
      <c r="D1352">
        <v>49715</v>
      </c>
    </row>
    <row r="1353" spans="1:4" hidden="1" x14ac:dyDescent="0.2">
      <c r="A1353">
        <v>2016</v>
      </c>
      <c r="B1353">
        <v>480321</v>
      </c>
      <c r="C1353" t="s">
        <v>388</v>
      </c>
      <c r="D1353">
        <v>32595</v>
      </c>
    </row>
    <row r="1354" spans="1:4" x14ac:dyDescent="0.2">
      <c r="A1354">
        <v>2016</v>
      </c>
      <c r="B1354">
        <v>480521</v>
      </c>
      <c r="C1354" t="s">
        <v>300</v>
      </c>
      <c r="D1354">
        <v>118406</v>
      </c>
    </row>
    <row r="1355" spans="1:4" hidden="1" x14ac:dyDescent="0.2">
      <c r="A1355">
        <v>2016</v>
      </c>
      <c r="B1355">
        <v>480521</v>
      </c>
      <c r="C1355" t="s">
        <v>388</v>
      </c>
      <c r="D1355">
        <v>77343</v>
      </c>
    </row>
    <row r="1356" spans="1:4" x14ac:dyDescent="0.2">
      <c r="A1356">
        <v>2016</v>
      </c>
      <c r="B1356">
        <v>480991</v>
      </c>
      <c r="C1356" t="s">
        <v>301</v>
      </c>
      <c r="D1356">
        <v>44603</v>
      </c>
    </row>
    <row r="1357" spans="1:4" hidden="1" x14ac:dyDescent="0.2">
      <c r="A1357">
        <v>2016</v>
      </c>
      <c r="B1357">
        <v>480991</v>
      </c>
      <c r="C1357" t="s">
        <v>388</v>
      </c>
      <c r="D1357">
        <v>29265</v>
      </c>
    </row>
    <row r="1358" spans="1:4" x14ac:dyDescent="0.2">
      <c r="A1358">
        <v>2016</v>
      </c>
      <c r="B1358">
        <v>490011</v>
      </c>
      <c r="C1358" t="s">
        <v>302</v>
      </c>
      <c r="D1358">
        <v>123565</v>
      </c>
    </row>
    <row r="1359" spans="1:4" hidden="1" x14ac:dyDescent="0.2">
      <c r="A1359">
        <v>2016</v>
      </c>
      <c r="B1359">
        <v>490011</v>
      </c>
      <c r="C1359" t="s">
        <v>388</v>
      </c>
      <c r="D1359">
        <v>80703</v>
      </c>
    </row>
    <row r="1360" spans="1:4" x14ac:dyDescent="0.2">
      <c r="A1360">
        <v>2016</v>
      </c>
      <c r="B1360">
        <v>490051</v>
      </c>
      <c r="C1360" t="s">
        <v>303</v>
      </c>
      <c r="D1360">
        <v>11441</v>
      </c>
    </row>
    <row r="1361" spans="1:4" hidden="1" x14ac:dyDescent="0.2">
      <c r="A1361">
        <v>2016</v>
      </c>
      <c r="B1361">
        <v>490051</v>
      </c>
      <c r="C1361" t="s">
        <v>388</v>
      </c>
      <c r="D1361">
        <v>7662</v>
      </c>
    </row>
    <row r="1362" spans="1:4" x14ac:dyDescent="0.2">
      <c r="A1362">
        <v>2016</v>
      </c>
      <c r="B1362">
        <v>490161</v>
      </c>
      <c r="C1362" t="s">
        <v>304</v>
      </c>
      <c r="D1362">
        <v>5162</v>
      </c>
    </row>
    <row r="1363" spans="1:4" hidden="1" x14ac:dyDescent="0.2">
      <c r="A1363">
        <v>2016</v>
      </c>
      <c r="B1363">
        <v>490161</v>
      </c>
      <c r="C1363" t="s">
        <v>388</v>
      </c>
      <c r="D1363">
        <v>3572</v>
      </c>
    </row>
    <row r="1364" spans="1:4" x14ac:dyDescent="0.2">
      <c r="A1364">
        <v>2016</v>
      </c>
      <c r="B1364">
        <v>490291</v>
      </c>
      <c r="C1364" t="s">
        <v>305</v>
      </c>
      <c r="D1364">
        <v>4908</v>
      </c>
    </row>
    <row r="1365" spans="1:4" hidden="1" x14ac:dyDescent="0.2">
      <c r="A1365">
        <v>2016</v>
      </c>
      <c r="B1365">
        <v>490291</v>
      </c>
      <c r="C1365" t="s">
        <v>388</v>
      </c>
      <c r="D1365">
        <v>3406</v>
      </c>
    </row>
    <row r="1366" spans="1:4" x14ac:dyDescent="0.2">
      <c r="A1366">
        <v>2016</v>
      </c>
      <c r="B1366">
        <v>499981</v>
      </c>
      <c r="C1366" t="s">
        <v>306</v>
      </c>
      <c r="D1366">
        <v>89146</v>
      </c>
    </row>
    <row r="1367" spans="1:4" hidden="1" x14ac:dyDescent="0.2">
      <c r="A1367">
        <v>2016</v>
      </c>
      <c r="B1367">
        <v>499981</v>
      </c>
      <c r="C1367" t="s">
        <v>388</v>
      </c>
      <c r="D1367">
        <v>58282</v>
      </c>
    </row>
    <row r="1368" spans="1:4" x14ac:dyDescent="0.2">
      <c r="A1368">
        <v>2016</v>
      </c>
      <c r="B1368">
        <v>500011</v>
      </c>
      <c r="C1368" t="s">
        <v>307</v>
      </c>
      <c r="D1368">
        <v>138620</v>
      </c>
    </row>
    <row r="1369" spans="1:4" hidden="1" x14ac:dyDescent="0.2">
      <c r="A1369">
        <v>2016</v>
      </c>
      <c r="B1369">
        <v>500011</v>
      </c>
      <c r="C1369" t="s">
        <v>388</v>
      </c>
      <c r="D1369">
        <v>90511</v>
      </c>
    </row>
    <row r="1370" spans="1:4" x14ac:dyDescent="0.2">
      <c r="A1370">
        <v>2016</v>
      </c>
      <c r="B1370">
        <v>500121</v>
      </c>
      <c r="C1370" t="s">
        <v>308</v>
      </c>
      <c r="D1370">
        <v>11132</v>
      </c>
    </row>
    <row r="1371" spans="1:4" hidden="1" x14ac:dyDescent="0.2">
      <c r="A1371">
        <v>2016</v>
      </c>
      <c r="B1371">
        <v>500121</v>
      </c>
      <c r="C1371" t="s">
        <v>388</v>
      </c>
      <c r="D1371">
        <v>7461</v>
      </c>
    </row>
    <row r="1372" spans="1:4" x14ac:dyDescent="0.2">
      <c r="A1372">
        <v>2016</v>
      </c>
      <c r="B1372">
        <v>500211</v>
      </c>
      <c r="C1372" t="s">
        <v>309</v>
      </c>
      <c r="D1372">
        <v>140570</v>
      </c>
    </row>
    <row r="1373" spans="1:4" hidden="1" x14ac:dyDescent="0.2">
      <c r="A1373">
        <v>2016</v>
      </c>
      <c r="B1373">
        <v>500211</v>
      </c>
      <c r="C1373" t="s">
        <v>388</v>
      </c>
      <c r="D1373">
        <v>91781</v>
      </c>
    </row>
    <row r="1374" spans="1:4" x14ac:dyDescent="0.2">
      <c r="A1374">
        <v>2016</v>
      </c>
      <c r="B1374">
        <v>500281</v>
      </c>
      <c r="C1374" t="s">
        <v>310</v>
      </c>
      <c r="D1374">
        <v>89573</v>
      </c>
    </row>
    <row r="1375" spans="1:4" hidden="1" x14ac:dyDescent="0.2">
      <c r="A1375">
        <v>2016</v>
      </c>
      <c r="B1375">
        <v>500281</v>
      </c>
      <c r="C1375" t="s">
        <v>388</v>
      </c>
      <c r="D1375">
        <v>58560</v>
      </c>
    </row>
    <row r="1376" spans="1:4" x14ac:dyDescent="0.2">
      <c r="A1376">
        <v>2016</v>
      </c>
      <c r="B1376">
        <v>500301</v>
      </c>
      <c r="C1376" t="s">
        <v>311</v>
      </c>
      <c r="D1376">
        <v>55156</v>
      </c>
    </row>
    <row r="1377" spans="1:4" hidden="1" x14ac:dyDescent="0.2">
      <c r="A1377">
        <v>2016</v>
      </c>
      <c r="B1377">
        <v>500301</v>
      </c>
      <c r="C1377" t="s">
        <v>388</v>
      </c>
      <c r="D1377">
        <v>36139</v>
      </c>
    </row>
    <row r="1378" spans="1:4" x14ac:dyDescent="0.2">
      <c r="A1378">
        <v>2016</v>
      </c>
      <c r="B1378">
        <v>500451</v>
      </c>
      <c r="C1378" t="s">
        <v>312</v>
      </c>
      <c r="D1378">
        <v>13152</v>
      </c>
    </row>
    <row r="1379" spans="1:4" hidden="1" x14ac:dyDescent="0.2">
      <c r="A1379">
        <v>2016</v>
      </c>
      <c r="B1379">
        <v>500451</v>
      </c>
      <c r="C1379" t="s">
        <v>388</v>
      </c>
      <c r="D1379">
        <v>8777</v>
      </c>
    </row>
    <row r="1380" spans="1:4" x14ac:dyDescent="0.2">
      <c r="A1380">
        <v>2016</v>
      </c>
      <c r="B1380">
        <v>500611</v>
      </c>
      <c r="C1380" t="s">
        <v>313</v>
      </c>
      <c r="D1380">
        <v>8765</v>
      </c>
    </row>
    <row r="1381" spans="1:4" hidden="1" x14ac:dyDescent="0.2">
      <c r="A1381">
        <v>2016</v>
      </c>
      <c r="B1381">
        <v>500611</v>
      </c>
      <c r="C1381" t="s">
        <v>388</v>
      </c>
      <c r="D1381">
        <v>5919</v>
      </c>
    </row>
    <row r="1382" spans="1:4" x14ac:dyDescent="0.2">
      <c r="A1382">
        <v>2016</v>
      </c>
      <c r="B1382">
        <v>500751</v>
      </c>
      <c r="C1382" t="s">
        <v>314</v>
      </c>
      <c r="D1382">
        <v>26719</v>
      </c>
    </row>
    <row r="1383" spans="1:4" hidden="1" x14ac:dyDescent="0.2">
      <c r="A1383">
        <v>2016</v>
      </c>
      <c r="B1383">
        <v>500751</v>
      </c>
      <c r="C1383" t="s">
        <v>388</v>
      </c>
      <c r="D1383">
        <v>17615</v>
      </c>
    </row>
    <row r="1384" spans="1:4" x14ac:dyDescent="0.2">
      <c r="A1384">
        <v>2016</v>
      </c>
      <c r="B1384">
        <v>510021</v>
      </c>
      <c r="C1384" t="s">
        <v>315</v>
      </c>
      <c r="D1384">
        <v>112190</v>
      </c>
    </row>
    <row r="1385" spans="1:4" hidden="1" x14ac:dyDescent="0.2">
      <c r="A1385">
        <v>2016</v>
      </c>
      <c r="B1385">
        <v>510021</v>
      </c>
      <c r="C1385" t="s">
        <v>388</v>
      </c>
      <c r="D1385">
        <v>73293</v>
      </c>
    </row>
    <row r="1386" spans="1:4" x14ac:dyDescent="0.2">
      <c r="A1386">
        <v>2016</v>
      </c>
      <c r="B1386">
        <v>510141</v>
      </c>
      <c r="C1386" t="s">
        <v>316</v>
      </c>
      <c r="D1386">
        <v>222044</v>
      </c>
    </row>
    <row r="1387" spans="1:4" hidden="1" x14ac:dyDescent="0.2">
      <c r="A1387">
        <v>2016</v>
      </c>
      <c r="B1387">
        <v>510141</v>
      </c>
      <c r="C1387" t="s">
        <v>388</v>
      </c>
      <c r="D1387">
        <v>144856</v>
      </c>
    </row>
    <row r="1388" spans="1:4" x14ac:dyDescent="0.2">
      <c r="A1388">
        <v>2016</v>
      </c>
      <c r="B1388">
        <v>510211</v>
      </c>
      <c r="C1388" t="s">
        <v>317</v>
      </c>
      <c r="D1388">
        <v>3142</v>
      </c>
    </row>
    <row r="1389" spans="1:4" hidden="1" x14ac:dyDescent="0.2">
      <c r="A1389">
        <v>2016</v>
      </c>
      <c r="B1389">
        <v>510211</v>
      </c>
      <c r="C1389" t="s">
        <v>388</v>
      </c>
      <c r="D1389">
        <v>2256</v>
      </c>
    </row>
    <row r="1390" spans="1:4" x14ac:dyDescent="0.2">
      <c r="A1390">
        <v>2016</v>
      </c>
      <c r="B1390">
        <v>519951</v>
      </c>
      <c r="C1390" t="s">
        <v>318</v>
      </c>
      <c r="D1390">
        <v>1535</v>
      </c>
    </row>
    <row r="1391" spans="1:4" hidden="1" x14ac:dyDescent="0.2">
      <c r="A1391">
        <v>2016</v>
      </c>
      <c r="B1391">
        <v>519951</v>
      </c>
      <c r="C1391" t="s">
        <v>388</v>
      </c>
      <c r="D1391">
        <v>1209</v>
      </c>
    </row>
    <row r="1392" spans="1:4" x14ac:dyDescent="0.2">
      <c r="A1392">
        <v>2016</v>
      </c>
      <c r="B1392">
        <v>519991</v>
      </c>
      <c r="C1392" t="s">
        <v>370</v>
      </c>
      <c r="D1392" t="s">
        <v>383</v>
      </c>
    </row>
    <row r="1393" spans="1:4" hidden="1" x14ac:dyDescent="0.2">
      <c r="A1393">
        <v>2016</v>
      </c>
      <c r="B1393">
        <v>519991</v>
      </c>
      <c r="C1393" t="s">
        <v>388</v>
      </c>
      <c r="D1393" t="s">
        <v>383</v>
      </c>
    </row>
    <row r="1394" spans="1:4" x14ac:dyDescent="0.2">
      <c r="A1394">
        <v>2016</v>
      </c>
      <c r="B1394">
        <v>520071</v>
      </c>
      <c r="C1394" t="s">
        <v>319</v>
      </c>
      <c r="D1394">
        <v>53330</v>
      </c>
    </row>
    <row r="1395" spans="1:4" hidden="1" x14ac:dyDescent="0.2">
      <c r="A1395">
        <v>2016</v>
      </c>
      <c r="B1395">
        <v>520071</v>
      </c>
      <c r="C1395" t="s">
        <v>388</v>
      </c>
      <c r="D1395">
        <v>34950</v>
      </c>
    </row>
    <row r="1396" spans="1:4" x14ac:dyDescent="0.2">
      <c r="A1396">
        <v>2016</v>
      </c>
      <c r="B1396">
        <v>530011</v>
      </c>
      <c r="C1396" t="s">
        <v>320</v>
      </c>
      <c r="D1396">
        <v>353038</v>
      </c>
    </row>
    <row r="1397" spans="1:4" hidden="1" x14ac:dyDescent="0.2">
      <c r="A1397">
        <v>2016</v>
      </c>
      <c r="B1397">
        <v>530011</v>
      </c>
      <c r="C1397" t="s">
        <v>388</v>
      </c>
      <c r="D1397">
        <v>230190</v>
      </c>
    </row>
    <row r="1398" spans="1:4" x14ac:dyDescent="0.2">
      <c r="A1398">
        <v>2016</v>
      </c>
      <c r="B1398">
        <v>530021</v>
      </c>
      <c r="C1398" t="s">
        <v>321</v>
      </c>
      <c r="D1398">
        <v>110325</v>
      </c>
    </row>
    <row r="1399" spans="1:4" hidden="1" x14ac:dyDescent="0.2">
      <c r="A1399">
        <v>2016</v>
      </c>
      <c r="B1399">
        <v>530021</v>
      </c>
      <c r="C1399" t="s">
        <v>388</v>
      </c>
      <c r="D1399">
        <v>72078</v>
      </c>
    </row>
    <row r="1400" spans="1:4" x14ac:dyDescent="0.2">
      <c r="A1400">
        <v>2016</v>
      </c>
      <c r="B1400">
        <v>530071</v>
      </c>
      <c r="C1400" t="s">
        <v>322</v>
      </c>
      <c r="D1400">
        <v>52208</v>
      </c>
    </row>
    <row r="1401" spans="1:4" hidden="1" x14ac:dyDescent="0.2">
      <c r="A1401">
        <v>2016</v>
      </c>
      <c r="B1401">
        <v>530071</v>
      </c>
      <c r="C1401" t="s">
        <v>388</v>
      </c>
      <c r="D1401">
        <v>34219</v>
      </c>
    </row>
    <row r="1402" spans="1:4" x14ac:dyDescent="0.2">
      <c r="A1402">
        <v>2016</v>
      </c>
      <c r="B1402">
        <v>530091</v>
      </c>
      <c r="C1402" t="s">
        <v>323</v>
      </c>
      <c r="D1402">
        <v>36223</v>
      </c>
    </row>
    <row r="1403" spans="1:4" hidden="1" x14ac:dyDescent="0.2">
      <c r="A1403">
        <v>2016</v>
      </c>
      <c r="B1403">
        <v>530091</v>
      </c>
      <c r="C1403" t="s">
        <v>388</v>
      </c>
      <c r="D1403">
        <v>23806</v>
      </c>
    </row>
    <row r="1404" spans="1:4" x14ac:dyDescent="0.2">
      <c r="A1404">
        <v>2016</v>
      </c>
      <c r="B1404">
        <v>530131</v>
      </c>
      <c r="C1404" t="s">
        <v>324</v>
      </c>
      <c r="D1404">
        <v>63296</v>
      </c>
    </row>
    <row r="1405" spans="1:4" hidden="1" x14ac:dyDescent="0.2">
      <c r="A1405">
        <v>2016</v>
      </c>
      <c r="B1405">
        <v>530131</v>
      </c>
      <c r="C1405" t="s">
        <v>388</v>
      </c>
      <c r="D1405">
        <v>41442</v>
      </c>
    </row>
    <row r="1406" spans="1:4" x14ac:dyDescent="0.2">
      <c r="A1406">
        <v>2016</v>
      </c>
      <c r="B1406">
        <v>530231</v>
      </c>
      <c r="C1406" t="s">
        <v>325</v>
      </c>
      <c r="D1406">
        <v>12837</v>
      </c>
    </row>
    <row r="1407" spans="1:4" hidden="1" x14ac:dyDescent="0.2">
      <c r="A1407">
        <v>2016</v>
      </c>
      <c r="B1407">
        <v>530231</v>
      </c>
      <c r="C1407" t="s">
        <v>388</v>
      </c>
      <c r="D1407">
        <v>8571</v>
      </c>
    </row>
    <row r="1408" spans="1:4" x14ac:dyDescent="0.2">
      <c r="A1408">
        <v>2016</v>
      </c>
      <c r="B1408">
        <v>540161</v>
      </c>
      <c r="C1408" t="s">
        <v>326</v>
      </c>
      <c r="D1408">
        <v>137892</v>
      </c>
    </row>
    <row r="1409" spans="1:4" hidden="1" x14ac:dyDescent="0.2">
      <c r="A1409">
        <v>2016</v>
      </c>
      <c r="B1409">
        <v>540161</v>
      </c>
      <c r="C1409" t="s">
        <v>388</v>
      </c>
      <c r="D1409">
        <v>90036</v>
      </c>
    </row>
    <row r="1410" spans="1:4" x14ac:dyDescent="0.2">
      <c r="A1410">
        <v>2016</v>
      </c>
      <c r="B1410">
        <v>540201</v>
      </c>
      <c r="C1410" t="s">
        <v>327</v>
      </c>
      <c r="D1410" t="s">
        <v>383</v>
      </c>
    </row>
    <row r="1411" spans="1:4" hidden="1" x14ac:dyDescent="0.2">
      <c r="A1411">
        <v>2016</v>
      </c>
      <c r="B1411">
        <v>540201</v>
      </c>
      <c r="C1411" t="s">
        <v>388</v>
      </c>
      <c r="D1411" t="s">
        <v>383</v>
      </c>
    </row>
    <row r="1412" spans="1:4" x14ac:dyDescent="0.2">
      <c r="A1412">
        <v>2016</v>
      </c>
      <c r="B1412">
        <v>540211</v>
      </c>
      <c r="C1412" t="s">
        <v>328</v>
      </c>
      <c r="D1412">
        <v>32944</v>
      </c>
    </row>
    <row r="1413" spans="1:4" hidden="1" x14ac:dyDescent="0.2">
      <c r="A1413">
        <v>2016</v>
      </c>
      <c r="B1413">
        <v>540211</v>
      </c>
      <c r="C1413" t="s">
        <v>388</v>
      </c>
      <c r="D1413">
        <v>21670</v>
      </c>
    </row>
    <row r="1414" spans="1:4" x14ac:dyDescent="0.2">
      <c r="A1414">
        <v>2016</v>
      </c>
      <c r="B1414">
        <v>549981</v>
      </c>
      <c r="C1414" t="s">
        <v>329</v>
      </c>
      <c r="D1414">
        <v>1850</v>
      </c>
    </row>
    <row r="1415" spans="1:4" hidden="1" x14ac:dyDescent="0.2">
      <c r="A1415">
        <v>2016</v>
      </c>
      <c r="B1415">
        <v>549981</v>
      </c>
      <c r="C1415" t="s">
        <v>388</v>
      </c>
      <c r="D1415">
        <v>1414</v>
      </c>
    </row>
    <row r="1416" spans="1:4" x14ac:dyDescent="0.2">
      <c r="A1416">
        <v>2016</v>
      </c>
      <c r="B1416">
        <v>550061</v>
      </c>
      <c r="C1416" t="s">
        <v>330</v>
      </c>
      <c r="D1416">
        <v>110236</v>
      </c>
    </row>
    <row r="1417" spans="1:4" hidden="1" x14ac:dyDescent="0.2">
      <c r="A1417">
        <v>2016</v>
      </c>
      <c r="B1417">
        <v>550061</v>
      </c>
      <c r="C1417" t="s">
        <v>388</v>
      </c>
      <c r="D1417">
        <v>72020</v>
      </c>
    </row>
    <row r="1418" spans="1:4" x14ac:dyDescent="0.2">
      <c r="A1418">
        <v>2016</v>
      </c>
      <c r="B1418">
        <v>559991</v>
      </c>
      <c r="C1418" t="s">
        <v>331</v>
      </c>
      <c r="D1418">
        <v>6514</v>
      </c>
    </row>
    <row r="1419" spans="1:4" hidden="1" x14ac:dyDescent="0.2">
      <c r="A1419">
        <v>2016</v>
      </c>
      <c r="B1419">
        <v>559991</v>
      </c>
      <c r="C1419" t="s">
        <v>388</v>
      </c>
      <c r="D1419">
        <v>4452</v>
      </c>
    </row>
    <row r="1420" spans="1:4" x14ac:dyDescent="0.2">
      <c r="A1420">
        <v>2016</v>
      </c>
      <c r="B1420">
        <v>560021</v>
      </c>
      <c r="C1420" t="s">
        <v>332</v>
      </c>
      <c r="D1420">
        <v>6746263</v>
      </c>
    </row>
    <row r="1421" spans="1:4" hidden="1" x14ac:dyDescent="0.2">
      <c r="A1421">
        <v>2016</v>
      </c>
      <c r="B1421">
        <v>560021</v>
      </c>
      <c r="C1421" t="s">
        <v>388</v>
      </c>
      <c r="D1421">
        <v>4394947</v>
      </c>
    </row>
    <row r="1422" spans="1:4" x14ac:dyDescent="0.2">
      <c r="A1422">
        <v>2016</v>
      </c>
      <c r="B1422">
        <v>560031</v>
      </c>
      <c r="C1422" t="s">
        <v>333</v>
      </c>
      <c r="D1422">
        <v>66427</v>
      </c>
    </row>
    <row r="1423" spans="1:4" hidden="1" x14ac:dyDescent="0.2">
      <c r="A1423">
        <v>2016</v>
      </c>
      <c r="B1423">
        <v>560031</v>
      </c>
      <c r="C1423" t="s">
        <v>388</v>
      </c>
      <c r="D1423">
        <v>43482</v>
      </c>
    </row>
    <row r="1424" spans="1:4" x14ac:dyDescent="0.2">
      <c r="A1424">
        <v>2016</v>
      </c>
      <c r="B1424">
        <v>560041</v>
      </c>
      <c r="C1424" t="s">
        <v>334</v>
      </c>
      <c r="D1424">
        <v>74705</v>
      </c>
    </row>
    <row r="1425" spans="1:4" hidden="1" x14ac:dyDescent="0.2">
      <c r="A1425">
        <v>2016</v>
      </c>
      <c r="B1425">
        <v>560041</v>
      </c>
      <c r="C1425" t="s">
        <v>388</v>
      </c>
      <c r="D1425">
        <v>48874</v>
      </c>
    </row>
    <row r="1426" spans="1:4" x14ac:dyDescent="0.2">
      <c r="A1426">
        <v>2016</v>
      </c>
      <c r="B1426">
        <v>560071</v>
      </c>
      <c r="C1426" t="s">
        <v>335</v>
      </c>
      <c r="D1426">
        <v>749942</v>
      </c>
    </row>
    <row r="1427" spans="1:4" hidden="1" x14ac:dyDescent="0.2">
      <c r="A1427">
        <v>2016</v>
      </c>
      <c r="B1427">
        <v>560071</v>
      </c>
      <c r="C1427" t="s">
        <v>388</v>
      </c>
      <c r="D1427">
        <v>488746</v>
      </c>
    </row>
    <row r="1428" spans="1:4" x14ac:dyDescent="0.2">
      <c r="A1428">
        <v>2016</v>
      </c>
      <c r="B1428">
        <v>560081</v>
      </c>
      <c r="C1428" t="s">
        <v>336</v>
      </c>
      <c r="D1428">
        <v>160289</v>
      </c>
    </row>
    <row r="1429" spans="1:4" hidden="1" x14ac:dyDescent="0.2">
      <c r="A1429">
        <v>2016</v>
      </c>
      <c r="B1429">
        <v>560081</v>
      </c>
      <c r="C1429" t="s">
        <v>388</v>
      </c>
      <c r="D1429">
        <v>104627</v>
      </c>
    </row>
    <row r="1430" spans="1:4" x14ac:dyDescent="0.2">
      <c r="A1430">
        <v>2016</v>
      </c>
      <c r="B1430">
        <v>560151</v>
      </c>
      <c r="C1430" t="s">
        <v>337</v>
      </c>
      <c r="D1430">
        <v>45811</v>
      </c>
    </row>
    <row r="1431" spans="1:4" hidden="1" x14ac:dyDescent="0.2">
      <c r="A1431">
        <v>2016</v>
      </c>
      <c r="B1431">
        <v>560151</v>
      </c>
      <c r="C1431" t="s">
        <v>388</v>
      </c>
      <c r="D1431">
        <v>30052</v>
      </c>
    </row>
    <row r="1432" spans="1:4" x14ac:dyDescent="0.2">
      <c r="A1432">
        <v>2016</v>
      </c>
      <c r="B1432">
        <v>560171</v>
      </c>
      <c r="C1432" t="s">
        <v>338</v>
      </c>
      <c r="D1432">
        <v>19482</v>
      </c>
    </row>
    <row r="1433" spans="1:4" hidden="1" x14ac:dyDescent="0.2">
      <c r="A1433">
        <v>2016</v>
      </c>
      <c r="B1433">
        <v>560171</v>
      </c>
      <c r="C1433" t="s">
        <v>388</v>
      </c>
      <c r="D1433">
        <v>12900</v>
      </c>
    </row>
    <row r="1434" spans="1:4" x14ac:dyDescent="0.2">
      <c r="A1434">
        <v>2016</v>
      </c>
      <c r="B1434">
        <v>560211</v>
      </c>
      <c r="C1434" t="s">
        <v>339</v>
      </c>
      <c r="D1434">
        <v>82149</v>
      </c>
    </row>
    <row r="1435" spans="1:4" hidden="1" x14ac:dyDescent="0.2">
      <c r="A1435">
        <v>2016</v>
      </c>
      <c r="B1435">
        <v>560211</v>
      </c>
      <c r="C1435" t="s">
        <v>388</v>
      </c>
      <c r="D1435">
        <v>53724</v>
      </c>
    </row>
    <row r="1436" spans="1:4" x14ac:dyDescent="0.2">
      <c r="A1436">
        <v>2016</v>
      </c>
      <c r="B1436">
        <v>560231</v>
      </c>
      <c r="C1436" t="s">
        <v>340</v>
      </c>
      <c r="D1436">
        <v>85555</v>
      </c>
    </row>
    <row r="1437" spans="1:4" hidden="1" x14ac:dyDescent="0.2">
      <c r="A1437">
        <v>2016</v>
      </c>
      <c r="B1437">
        <v>560231</v>
      </c>
      <c r="C1437" t="s">
        <v>388</v>
      </c>
      <c r="D1437">
        <v>55942</v>
      </c>
    </row>
    <row r="1438" spans="1:4" x14ac:dyDescent="0.2">
      <c r="A1438">
        <v>2016</v>
      </c>
      <c r="B1438">
        <v>560241</v>
      </c>
      <c r="C1438" t="s">
        <v>341</v>
      </c>
      <c r="D1438">
        <v>328429</v>
      </c>
    </row>
    <row r="1439" spans="1:4" hidden="1" x14ac:dyDescent="0.2">
      <c r="A1439">
        <v>2016</v>
      </c>
      <c r="B1439">
        <v>560241</v>
      </c>
      <c r="C1439" t="s">
        <v>388</v>
      </c>
      <c r="D1439">
        <v>214158</v>
      </c>
    </row>
    <row r="1440" spans="1:4" x14ac:dyDescent="0.2">
      <c r="A1440">
        <v>2016</v>
      </c>
      <c r="B1440">
        <v>560261</v>
      </c>
      <c r="C1440" t="s">
        <v>342</v>
      </c>
      <c r="D1440">
        <v>473661</v>
      </c>
    </row>
    <row r="1441" spans="1:4" hidden="1" x14ac:dyDescent="0.2">
      <c r="A1441">
        <v>2016</v>
      </c>
      <c r="B1441">
        <v>560261</v>
      </c>
      <c r="C1441" t="s">
        <v>388</v>
      </c>
      <c r="D1441">
        <v>308767</v>
      </c>
    </row>
    <row r="1442" spans="1:4" x14ac:dyDescent="0.2">
      <c r="A1442">
        <v>2016</v>
      </c>
      <c r="B1442">
        <v>560371</v>
      </c>
      <c r="C1442" t="s">
        <v>343</v>
      </c>
      <c r="D1442">
        <v>325656</v>
      </c>
    </row>
    <row r="1443" spans="1:4" hidden="1" x14ac:dyDescent="0.2">
      <c r="A1443">
        <v>2016</v>
      </c>
      <c r="B1443">
        <v>560371</v>
      </c>
      <c r="C1443" t="s">
        <v>388</v>
      </c>
      <c r="D1443">
        <v>212352</v>
      </c>
    </row>
    <row r="1444" spans="1:4" x14ac:dyDescent="0.2">
      <c r="A1444">
        <v>2016</v>
      </c>
      <c r="B1444">
        <v>560411</v>
      </c>
      <c r="C1444" t="s">
        <v>344</v>
      </c>
      <c r="D1444">
        <v>24030</v>
      </c>
    </row>
    <row r="1445" spans="1:4" hidden="1" x14ac:dyDescent="0.2">
      <c r="A1445">
        <v>2016</v>
      </c>
      <c r="B1445">
        <v>560411</v>
      </c>
      <c r="C1445" t="s">
        <v>388</v>
      </c>
      <c r="D1445">
        <v>15863</v>
      </c>
    </row>
    <row r="1446" spans="1:4" x14ac:dyDescent="0.2">
      <c r="A1446">
        <v>2016</v>
      </c>
      <c r="B1446">
        <v>560521</v>
      </c>
      <c r="C1446" t="s">
        <v>345</v>
      </c>
      <c r="D1446">
        <v>96460</v>
      </c>
    </row>
    <row r="1447" spans="1:4" hidden="1" x14ac:dyDescent="0.2">
      <c r="A1447">
        <v>2016</v>
      </c>
      <c r="B1447">
        <v>560521</v>
      </c>
      <c r="C1447" t="s">
        <v>388</v>
      </c>
      <c r="D1447">
        <v>63046</v>
      </c>
    </row>
    <row r="1448" spans="1:4" x14ac:dyDescent="0.2">
      <c r="A1448">
        <v>2016</v>
      </c>
      <c r="B1448">
        <v>560581</v>
      </c>
      <c r="C1448" t="s">
        <v>346</v>
      </c>
      <c r="D1448">
        <v>143100</v>
      </c>
    </row>
    <row r="1449" spans="1:4" hidden="1" x14ac:dyDescent="0.2">
      <c r="A1449">
        <v>2016</v>
      </c>
      <c r="B1449">
        <v>560581</v>
      </c>
      <c r="C1449" t="s">
        <v>388</v>
      </c>
      <c r="D1449">
        <v>93429</v>
      </c>
    </row>
    <row r="1450" spans="1:4" x14ac:dyDescent="0.2">
      <c r="A1450">
        <v>2016</v>
      </c>
      <c r="B1450">
        <v>569951</v>
      </c>
      <c r="C1450" t="s">
        <v>347</v>
      </c>
      <c r="D1450">
        <v>41859</v>
      </c>
    </row>
    <row r="1451" spans="1:4" hidden="1" x14ac:dyDescent="0.2">
      <c r="A1451">
        <v>2016</v>
      </c>
      <c r="B1451">
        <v>569951</v>
      </c>
      <c r="C1451" t="s">
        <v>388</v>
      </c>
      <c r="D1451">
        <v>27477</v>
      </c>
    </row>
    <row r="1452" spans="1:4" x14ac:dyDescent="0.2">
      <c r="A1452">
        <v>2016</v>
      </c>
      <c r="B1452">
        <v>569952</v>
      </c>
      <c r="C1452" t="s">
        <v>348</v>
      </c>
      <c r="D1452">
        <v>102977</v>
      </c>
    </row>
    <row r="1453" spans="1:4" hidden="1" x14ac:dyDescent="0.2">
      <c r="A1453">
        <v>2016</v>
      </c>
      <c r="B1453">
        <v>569952</v>
      </c>
      <c r="C1453" t="s">
        <v>388</v>
      </c>
      <c r="D1453">
        <v>67292</v>
      </c>
    </row>
    <row r="1454" spans="1:4" x14ac:dyDescent="0.2">
      <c r="A1454">
        <v>2016</v>
      </c>
      <c r="B1454">
        <v>571104</v>
      </c>
      <c r="C1454" t="s">
        <v>349</v>
      </c>
      <c r="D1454">
        <v>256</v>
      </c>
    </row>
    <row r="1455" spans="1:4" hidden="1" x14ac:dyDescent="0.2">
      <c r="A1455">
        <v>2016</v>
      </c>
      <c r="B1455">
        <v>571104</v>
      </c>
      <c r="C1455" t="s">
        <v>388</v>
      </c>
      <c r="D1455">
        <v>305</v>
      </c>
    </row>
    <row r="1456" spans="1:4" x14ac:dyDescent="0.2">
      <c r="A1456">
        <v>2016</v>
      </c>
      <c r="B1456">
        <v>573501</v>
      </c>
      <c r="C1456" t="s">
        <v>350</v>
      </c>
      <c r="D1456">
        <v>414743</v>
      </c>
    </row>
    <row r="1457" spans="1:4" hidden="1" x14ac:dyDescent="0.2">
      <c r="A1457">
        <v>2016</v>
      </c>
      <c r="B1457">
        <v>573501</v>
      </c>
      <c r="C1457" t="s">
        <v>388</v>
      </c>
      <c r="D1457">
        <v>155402</v>
      </c>
    </row>
    <row r="1458" spans="1:4" x14ac:dyDescent="0.2">
      <c r="A1458">
        <v>2016</v>
      </c>
      <c r="B1458">
        <v>573513</v>
      </c>
      <c r="C1458" t="s">
        <v>351</v>
      </c>
      <c r="D1458">
        <v>49927</v>
      </c>
    </row>
    <row r="1459" spans="1:4" hidden="1" x14ac:dyDescent="0.2">
      <c r="A1459">
        <v>2016</v>
      </c>
      <c r="B1459">
        <v>573513</v>
      </c>
      <c r="C1459" t="s">
        <v>388</v>
      </c>
      <c r="D1459">
        <v>18891</v>
      </c>
    </row>
    <row r="1460" spans="1:4" x14ac:dyDescent="0.2">
      <c r="A1460">
        <v>2016</v>
      </c>
      <c r="B1460">
        <v>575101</v>
      </c>
      <c r="C1460" t="s">
        <v>352</v>
      </c>
      <c r="D1460">
        <v>10330</v>
      </c>
    </row>
    <row r="1461" spans="1:4" hidden="1" x14ac:dyDescent="0.2">
      <c r="A1461">
        <v>2016</v>
      </c>
      <c r="B1461">
        <v>575101</v>
      </c>
      <c r="C1461" t="s">
        <v>388</v>
      </c>
      <c r="D1461">
        <v>4074</v>
      </c>
    </row>
    <row r="1462" spans="1:4" x14ac:dyDescent="0.2">
      <c r="A1462">
        <v>2016</v>
      </c>
      <c r="B1462">
        <v>575102</v>
      </c>
      <c r="C1462" t="s">
        <v>353</v>
      </c>
      <c r="D1462" t="s">
        <v>383</v>
      </c>
    </row>
    <row r="1463" spans="1:4" hidden="1" x14ac:dyDescent="0.2">
      <c r="A1463">
        <v>2016</v>
      </c>
      <c r="B1463">
        <v>575102</v>
      </c>
      <c r="C1463" t="s">
        <v>388</v>
      </c>
      <c r="D1463" t="s">
        <v>383</v>
      </c>
    </row>
    <row r="1464" spans="1:4" x14ac:dyDescent="0.2">
      <c r="A1464">
        <v>2016</v>
      </c>
      <c r="B1464">
        <v>575113</v>
      </c>
      <c r="C1464" t="s">
        <v>354</v>
      </c>
      <c r="D1464">
        <v>243420</v>
      </c>
    </row>
    <row r="1465" spans="1:4" hidden="1" x14ac:dyDescent="0.2">
      <c r="A1465">
        <v>2016</v>
      </c>
      <c r="B1465">
        <v>575113</v>
      </c>
      <c r="C1465" t="s">
        <v>388</v>
      </c>
      <c r="D1465">
        <v>91294</v>
      </c>
    </row>
    <row r="1466" spans="1:4" x14ac:dyDescent="0.2">
      <c r="A1466">
        <v>2016</v>
      </c>
      <c r="B1466">
        <v>576201</v>
      </c>
      <c r="C1466" t="s">
        <v>355</v>
      </c>
      <c r="D1466">
        <v>6091</v>
      </c>
    </row>
    <row r="1467" spans="1:4" hidden="1" x14ac:dyDescent="0.2">
      <c r="A1467">
        <v>2016</v>
      </c>
      <c r="B1467">
        <v>576201</v>
      </c>
      <c r="C1467" t="s">
        <v>388</v>
      </c>
      <c r="D1467">
        <v>2488</v>
      </c>
    </row>
    <row r="1468" spans="1:4" x14ac:dyDescent="0.2">
      <c r="A1468">
        <v>2016</v>
      </c>
      <c r="B1468">
        <v>576401</v>
      </c>
      <c r="C1468" t="s">
        <v>356</v>
      </c>
      <c r="D1468">
        <v>138987</v>
      </c>
    </row>
    <row r="1469" spans="1:4" hidden="1" x14ac:dyDescent="0.2">
      <c r="A1469">
        <v>2016</v>
      </c>
      <c r="B1469">
        <v>576401</v>
      </c>
      <c r="C1469" t="s">
        <v>388</v>
      </c>
      <c r="D1469">
        <v>52217</v>
      </c>
    </row>
    <row r="1470" spans="1:4" x14ac:dyDescent="0.2">
      <c r="A1470">
        <v>2016</v>
      </c>
      <c r="B1470">
        <v>576701</v>
      </c>
      <c r="C1470" t="s">
        <v>357</v>
      </c>
      <c r="D1470">
        <v>23600</v>
      </c>
    </row>
    <row r="1471" spans="1:4" hidden="1" x14ac:dyDescent="0.2">
      <c r="A1471">
        <v>2016</v>
      </c>
      <c r="B1471">
        <v>576701</v>
      </c>
      <c r="C1471" t="s">
        <v>388</v>
      </c>
      <c r="D1471">
        <v>9040</v>
      </c>
    </row>
    <row r="1472" spans="1:4" x14ac:dyDescent="0.2">
      <c r="A1472">
        <v>2016</v>
      </c>
      <c r="B1472">
        <v>576901</v>
      </c>
      <c r="C1472" t="s">
        <v>358</v>
      </c>
      <c r="D1472">
        <v>4357</v>
      </c>
    </row>
    <row r="1473" spans="1:4" hidden="1" x14ac:dyDescent="0.2">
      <c r="A1473">
        <v>2016</v>
      </c>
      <c r="B1473">
        <v>576901</v>
      </c>
      <c r="C1473" t="s">
        <v>388</v>
      </c>
      <c r="D1473">
        <v>1839</v>
      </c>
    </row>
    <row r="1474" spans="1:4" x14ac:dyDescent="0.2">
      <c r="A1474">
        <v>2016</v>
      </c>
      <c r="B1474">
        <v>585103</v>
      </c>
      <c r="C1474" t="s">
        <v>359</v>
      </c>
      <c r="D1474">
        <v>1277774</v>
      </c>
    </row>
    <row r="1475" spans="1:4" hidden="1" x14ac:dyDescent="0.2">
      <c r="A1475">
        <v>2016</v>
      </c>
      <c r="B1475">
        <v>585103</v>
      </c>
      <c r="C1475" t="s">
        <v>388</v>
      </c>
      <c r="D1475">
        <v>478340</v>
      </c>
    </row>
    <row r="1476" spans="1:4" x14ac:dyDescent="0.2">
      <c r="A1476">
        <v>2016</v>
      </c>
      <c r="B1476">
        <v>595104</v>
      </c>
      <c r="C1476" t="s">
        <v>360</v>
      </c>
      <c r="D1476">
        <v>622018</v>
      </c>
    </row>
    <row r="1477" spans="1:4" hidden="1" x14ac:dyDescent="0.2">
      <c r="A1477">
        <v>2016</v>
      </c>
      <c r="B1477">
        <v>595104</v>
      </c>
      <c r="C1477" t="s">
        <v>388</v>
      </c>
      <c r="D1477">
        <v>232962</v>
      </c>
    </row>
    <row r="1478" spans="1:4" x14ac:dyDescent="0.2">
      <c r="A1478">
        <v>2016</v>
      </c>
      <c r="B1478">
        <v>605107</v>
      </c>
      <c r="C1478" t="s">
        <v>361</v>
      </c>
      <c r="D1478">
        <v>144445</v>
      </c>
    </row>
    <row r="1479" spans="1:4" hidden="1" x14ac:dyDescent="0.2">
      <c r="A1479">
        <v>2016</v>
      </c>
      <c r="B1479">
        <v>605107</v>
      </c>
      <c r="C1479" t="s">
        <v>388</v>
      </c>
      <c r="D1479">
        <v>54259</v>
      </c>
    </row>
    <row r="1480" spans="1:4" x14ac:dyDescent="0.2">
      <c r="A1480">
        <v>2016</v>
      </c>
      <c r="B1480">
        <v>615106</v>
      </c>
      <c r="C1480" t="s">
        <v>362</v>
      </c>
      <c r="D1480">
        <v>259759</v>
      </c>
    </row>
    <row r="1481" spans="1:4" hidden="1" x14ac:dyDescent="0.2">
      <c r="A1481">
        <v>2016</v>
      </c>
      <c r="B1481">
        <v>615106</v>
      </c>
      <c r="C1481" t="s">
        <v>388</v>
      </c>
      <c r="D1481">
        <v>97408</v>
      </c>
    </row>
    <row r="1482" spans="1:4" x14ac:dyDescent="0.2">
      <c r="A1482">
        <v>2016</v>
      </c>
      <c r="B1482">
        <v>719901</v>
      </c>
      <c r="C1482" t="s">
        <v>371</v>
      </c>
      <c r="D1482" t="s">
        <v>383</v>
      </c>
    </row>
    <row r="1483" spans="1:4" hidden="1" x14ac:dyDescent="0.2">
      <c r="A1483">
        <v>2016</v>
      </c>
      <c r="B1483">
        <v>719901</v>
      </c>
      <c r="C1483" t="s">
        <v>388</v>
      </c>
      <c r="D1483" t="s">
        <v>383</v>
      </c>
    </row>
    <row r="1484" spans="1:4" x14ac:dyDescent="0.2">
      <c r="A1484">
        <v>2016</v>
      </c>
      <c r="B1484">
        <v>719902</v>
      </c>
      <c r="C1484" t="s">
        <v>372</v>
      </c>
      <c r="D1484">
        <v>2682</v>
      </c>
    </row>
    <row r="1485" spans="1:4" hidden="1" x14ac:dyDescent="0.2">
      <c r="A1485">
        <v>2016</v>
      </c>
      <c r="B1485">
        <v>719902</v>
      </c>
      <c r="C1485" t="s">
        <v>388</v>
      </c>
      <c r="D1485">
        <v>1956</v>
      </c>
    </row>
    <row r="1486" spans="1:4" x14ac:dyDescent="0.2">
      <c r="A1486">
        <v>2016</v>
      </c>
      <c r="B1486">
        <v>719904</v>
      </c>
      <c r="C1486" t="s">
        <v>373</v>
      </c>
      <c r="D1486" t="s">
        <v>383</v>
      </c>
    </row>
    <row r="1487" spans="1:4" hidden="1" x14ac:dyDescent="0.2">
      <c r="A1487">
        <v>2016</v>
      </c>
      <c r="B1487">
        <v>719904</v>
      </c>
      <c r="C1487" t="s">
        <v>388</v>
      </c>
      <c r="D1487" t="s">
        <v>383</v>
      </c>
    </row>
    <row r="1488" spans="1:4" x14ac:dyDescent="0.2">
      <c r="A1488">
        <v>2016</v>
      </c>
      <c r="B1488">
        <v>719905</v>
      </c>
      <c r="C1488" t="s">
        <v>374</v>
      </c>
      <c r="D1488" t="s">
        <v>383</v>
      </c>
    </row>
    <row r="1489" spans="1:4" hidden="1" x14ac:dyDescent="0.2">
      <c r="A1489">
        <v>2016</v>
      </c>
      <c r="B1489">
        <v>719905</v>
      </c>
      <c r="C1489" t="s">
        <v>388</v>
      </c>
      <c r="D1489" t="s">
        <v>383</v>
      </c>
    </row>
    <row r="1490" spans="1:4" x14ac:dyDescent="0.2">
      <c r="A1490">
        <v>2016</v>
      </c>
      <c r="B1490">
        <v>729901</v>
      </c>
      <c r="C1490" t="s">
        <v>375</v>
      </c>
      <c r="D1490">
        <v>1228</v>
      </c>
    </row>
    <row r="1491" spans="1:4" hidden="1" x14ac:dyDescent="0.2">
      <c r="A1491">
        <v>2016</v>
      </c>
      <c r="B1491">
        <v>729901</v>
      </c>
      <c r="C1491" t="s">
        <v>388</v>
      </c>
      <c r="D1491">
        <v>1009</v>
      </c>
    </row>
    <row r="1492" spans="1:4" x14ac:dyDescent="0.2">
      <c r="A1492">
        <v>2016</v>
      </c>
      <c r="B1492">
        <v>729902</v>
      </c>
      <c r="C1492" t="s">
        <v>376</v>
      </c>
      <c r="D1492">
        <v>1598</v>
      </c>
    </row>
    <row r="1493" spans="1:4" hidden="1" x14ac:dyDescent="0.2">
      <c r="A1493">
        <v>2016</v>
      </c>
      <c r="B1493">
        <v>729902</v>
      </c>
      <c r="C1493" t="s">
        <v>388</v>
      </c>
      <c r="D1493">
        <v>1250</v>
      </c>
    </row>
    <row r="1494" spans="1:4" x14ac:dyDescent="0.2">
      <c r="A1494">
        <v>2016</v>
      </c>
      <c r="B1494">
        <v>729905</v>
      </c>
      <c r="C1494" t="s">
        <v>377</v>
      </c>
      <c r="D1494">
        <v>849</v>
      </c>
    </row>
    <row r="1495" spans="1:4" hidden="1" x14ac:dyDescent="0.2">
      <c r="A1495">
        <v>2016</v>
      </c>
      <c r="B1495">
        <v>729905</v>
      </c>
      <c r="C1495" t="s">
        <v>388</v>
      </c>
      <c r="D1495">
        <v>762</v>
      </c>
    </row>
    <row r="1496" spans="1:4" x14ac:dyDescent="0.2">
      <c r="A1496">
        <v>2017</v>
      </c>
      <c r="B1496">
        <v>10071</v>
      </c>
      <c r="C1496" t="s">
        <v>363</v>
      </c>
      <c r="D1496">
        <v>3718</v>
      </c>
    </row>
    <row r="1497" spans="1:4" hidden="1" x14ac:dyDescent="0.2">
      <c r="A1497">
        <v>2017</v>
      </c>
      <c r="B1497">
        <v>10071</v>
      </c>
      <c r="C1497" t="s">
        <v>388</v>
      </c>
      <c r="D1497">
        <v>2375</v>
      </c>
    </row>
    <row r="1498" spans="1:4" x14ac:dyDescent="0.2">
      <c r="A1498">
        <v>2017</v>
      </c>
      <c r="B1498">
        <v>10101</v>
      </c>
      <c r="C1498" t="s">
        <v>0</v>
      </c>
      <c r="D1498">
        <v>304509</v>
      </c>
    </row>
    <row r="1499" spans="1:4" hidden="1" x14ac:dyDescent="0.2">
      <c r="A1499">
        <v>2017</v>
      </c>
      <c r="B1499">
        <v>10101</v>
      </c>
      <c r="C1499" t="s">
        <v>388</v>
      </c>
      <c r="D1499">
        <v>193303</v>
      </c>
    </row>
    <row r="1500" spans="1:4" x14ac:dyDescent="0.2">
      <c r="A1500">
        <v>2017</v>
      </c>
      <c r="B1500">
        <v>10111</v>
      </c>
      <c r="C1500" t="s">
        <v>1</v>
      </c>
      <c r="D1500">
        <v>3246</v>
      </c>
    </row>
    <row r="1501" spans="1:4" hidden="1" x14ac:dyDescent="0.2">
      <c r="A1501">
        <v>2017</v>
      </c>
      <c r="B1501">
        <v>10111</v>
      </c>
      <c r="C1501" t="s">
        <v>388</v>
      </c>
      <c r="D1501">
        <v>2075</v>
      </c>
    </row>
    <row r="1502" spans="1:4" x14ac:dyDescent="0.2">
      <c r="A1502">
        <v>2017</v>
      </c>
      <c r="B1502">
        <v>10121</v>
      </c>
      <c r="C1502" t="s">
        <v>2</v>
      </c>
      <c r="D1502">
        <v>46563</v>
      </c>
    </row>
    <row r="1503" spans="1:4" hidden="1" x14ac:dyDescent="0.2">
      <c r="A1503">
        <v>2017</v>
      </c>
      <c r="B1503">
        <v>10121</v>
      </c>
      <c r="C1503" t="s">
        <v>388</v>
      </c>
      <c r="D1503">
        <v>29571</v>
      </c>
    </row>
    <row r="1504" spans="1:4" x14ac:dyDescent="0.2">
      <c r="A1504">
        <v>2017</v>
      </c>
      <c r="B1504">
        <v>10161</v>
      </c>
      <c r="C1504" t="s">
        <v>3</v>
      </c>
      <c r="D1504">
        <v>5134</v>
      </c>
    </row>
    <row r="1505" spans="1:4" hidden="1" x14ac:dyDescent="0.2">
      <c r="A1505">
        <v>2017</v>
      </c>
      <c r="B1505">
        <v>10161</v>
      </c>
      <c r="C1505" t="s">
        <v>388</v>
      </c>
      <c r="D1505">
        <v>3274</v>
      </c>
    </row>
    <row r="1506" spans="1:4" x14ac:dyDescent="0.2">
      <c r="A1506">
        <v>2017</v>
      </c>
      <c r="B1506">
        <v>10211</v>
      </c>
      <c r="C1506" t="s">
        <v>4</v>
      </c>
      <c r="D1506">
        <v>1929</v>
      </c>
    </row>
    <row r="1507" spans="1:4" hidden="1" x14ac:dyDescent="0.2">
      <c r="A1507">
        <v>2017</v>
      </c>
      <c r="B1507">
        <v>10211</v>
      </c>
      <c r="C1507" t="s">
        <v>388</v>
      </c>
      <c r="D1507">
        <v>1239</v>
      </c>
    </row>
    <row r="1508" spans="1:4" x14ac:dyDescent="0.2">
      <c r="A1508">
        <v>2017</v>
      </c>
      <c r="B1508">
        <v>10241</v>
      </c>
      <c r="C1508" t="s">
        <v>5</v>
      </c>
      <c r="D1508">
        <v>2147</v>
      </c>
    </row>
    <row r="1509" spans="1:4" hidden="1" x14ac:dyDescent="0.2">
      <c r="A1509">
        <v>2017</v>
      </c>
      <c r="B1509">
        <v>10241</v>
      </c>
      <c r="C1509" t="s">
        <v>388</v>
      </c>
      <c r="D1509">
        <v>1378</v>
      </c>
    </row>
    <row r="1510" spans="1:4" x14ac:dyDescent="0.2">
      <c r="A1510">
        <v>2017</v>
      </c>
      <c r="B1510">
        <v>10261</v>
      </c>
      <c r="C1510" t="s">
        <v>6</v>
      </c>
      <c r="D1510">
        <v>7390</v>
      </c>
    </row>
    <row r="1511" spans="1:4" hidden="1" x14ac:dyDescent="0.2">
      <c r="A1511">
        <v>2017</v>
      </c>
      <c r="B1511">
        <v>10261</v>
      </c>
      <c r="C1511" t="s">
        <v>388</v>
      </c>
      <c r="D1511">
        <v>4706</v>
      </c>
    </row>
    <row r="1512" spans="1:4" x14ac:dyDescent="0.2">
      <c r="A1512">
        <v>2017</v>
      </c>
      <c r="B1512">
        <v>19981</v>
      </c>
      <c r="C1512" t="s">
        <v>7</v>
      </c>
      <c r="D1512">
        <v>158063</v>
      </c>
    </row>
    <row r="1513" spans="1:4" hidden="1" x14ac:dyDescent="0.2">
      <c r="A1513">
        <v>2017</v>
      </c>
      <c r="B1513">
        <v>19981</v>
      </c>
      <c r="C1513" t="s">
        <v>388</v>
      </c>
      <c r="D1513">
        <v>100346</v>
      </c>
    </row>
    <row r="1514" spans="1:4" x14ac:dyDescent="0.2">
      <c r="A1514">
        <v>2017</v>
      </c>
      <c r="B1514">
        <v>20011</v>
      </c>
      <c r="C1514" t="s">
        <v>8</v>
      </c>
      <c r="D1514">
        <v>3947</v>
      </c>
    </row>
    <row r="1515" spans="1:4" hidden="1" x14ac:dyDescent="0.2">
      <c r="A1515">
        <v>2017</v>
      </c>
      <c r="B1515">
        <v>20011</v>
      </c>
      <c r="C1515" t="s">
        <v>388</v>
      </c>
      <c r="D1515">
        <v>2520</v>
      </c>
    </row>
    <row r="1516" spans="1:4" x14ac:dyDescent="0.2">
      <c r="A1516">
        <v>2017</v>
      </c>
      <c r="B1516">
        <v>20021</v>
      </c>
      <c r="C1516" t="s">
        <v>9</v>
      </c>
      <c r="D1516">
        <v>65242</v>
      </c>
    </row>
    <row r="1517" spans="1:4" hidden="1" x14ac:dyDescent="0.2">
      <c r="A1517">
        <v>2017</v>
      </c>
      <c r="B1517">
        <v>20021</v>
      </c>
      <c r="C1517" t="s">
        <v>388</v>
      </c>
      <c r="D1517">
        <v>41427</v>
      </c>
    </row>
    <row r="1518" spans="1:4" x14ac:dyDescent="0.2">
      <c r="A1518">
        <v>2017</v>
      </c>
      <c r="B1518">
        <v>20171</v>
      </c>
      <c r="C1518" t="s">
        <v>10</v>
      </c>
      <c r="D1518">
        <v>963630</v>
      </c>
    </row>
    <row r="1519" spans="1:4" hidden="1" x14ac:dyDescent="0.2">
      <c r="A1519">
        <v>2017</v>
      </c>
      <c r="B1519">
        <v>20171</v>
      </c>
      <c r="C1519" t="s">
        <v>388</v>
      </c>
      <c r="D1519">
        <v>611682</v>
      </c>
    </row>
    <row r="1520" spans="1:4" x14ac:dyDescent="0.2">
      <c r="A1520">
        <v>2017</v>
      </c>
      <c r="B1520">
        <v>20271</v>
      </c>
      <c r="C1520" t="s">
        <v>11</v>
      </c>
      <c r="D1520">
        <v>174130</v>
      </c>
    </row>
    <row r="1521" spans="1:4" hidden="1" x14ac:dyDescent="0.2">
      <c r="A1521">
        <v>2017</v>
      </c>
      <c r="B1521">
        <v>20271</v>
      </c>
      <c r="C1521" t="s">
        <v>388</v>
      </c>
      <c r="D1521">
        <v>110544</v>
      </c>
    </row>
    <row r="1522" spans="1:4" x14ac:dyDescent="0.2">
      <c r="A1522">
        <v>2017</v>
      </c>
      <c r="B1522">
        <v>20291</v>
      </c>
      <c r="C1522" t="s">
        <v>12</v>
      </c>
      <c r="D1522">
        <v>62763</v>
      </c>
    </row>
    <row r="1523" spans="1:4" hidden="1" x14ac:dyDescent="0.2">
      <c r="A1523">
        <v>2017</v>
      </c>
      <c r="B1523">
        <v>20291</v>
      </c>
      <c r="C1523" t="s">
        <v>388</v>
      </c>
      <c r="D1523">
        <v>39854</v>
      </c>
    </row>
    <row r="1524" spans="1:4" x14ac:dyDescent="0.2">
      <c r="A1524">
        <v>2017</v>
      </c>
      <c r="B1524">
        <v>29991</v>
      </c>
      <c r="C1524" t="s">
        <v>364</v>
      </c>
      <c r="D1524">
        <v>140</v>
      </c>
    </row>
    <row r="1525" spans="1:4" hidden="1" x14ac:dyDescent="0.2">
      <c r="A1525">
        <v>2017</v>
      </c>
      <c r="B1525">
        <v>29991</v>
      </c>
      <c r="C1525" t="s">
        <v>388</v>
      </c>
      <c r="D1525">
        <v>104</v>
      </c>
    </row>
    <row r="1526" spans="1:4" x14ac:dyDescent="0.2">
      <c r="A1526">
        <v>2017</v>
      </c>
      <c r="B1526">
        <v>30061</v>
      </c>
      <c r="C1526" t="s">
        <v>13</v>
      </c>
      <c r="D1526" t="s">
        <v>383</v>
      </c>
    </row>
    <row r="1527" spans="1:4" hidden="1" x14ac:dyDescent="0.2">
      <c r="A1527">
        <v>2017</v>
      </c>
      <c r="B1527">
        <v>30061</v>
      </c>
      <c r="C1527" t="s">
        <v>388</v>
      </c>
      <c r="D1527" t="s">
        <v>383</v>
      </c>
    </row>
    <row r="1528" spans="1:4" x14ac:dyDescent="0.2">
      <c r="A1528">
        <v>2017</v>
      </c>
      <c r="B1528">
        <v>30101</v>
      </c>
      <c r="C1528" t="s">
        <v>14</v>
      </c>
      <c r="D1528">
        <v>164076</v>
      </c>
    </row>
    <row r="1529" spans="1:4" hidden="1" x14ac:dyDescent="0.2">
      <c r="A1529">
        <v>2017</v>
      </c>
      <c r="B1529">
        <v>30101</v>
      </c>
      <c r="C1529" t="s">
        <v>388</v>
      </c>
      <c r="D1529">
        <v>104163</v>
      </c>
    </row>
    <row r="1530" spans="1:4" x14ac:dyDescent="0.2">
      <c r="A1530">
        <v>2017</v>
      </c>
      <c r="B1530">
        <v>30121</v>
      </c>
      <c r="C1530" t="s">
        <v>15</v>
      </c>
      <c r="D1530">
        <v>323091</v>
      </c>
    </row>
    <row r="1531" spans="1:4" hidden="1" x14ac:dyDescent="0.2">
      <c r="A1531">
        <v>2017</v>
      </c>
      <c r="B1531">
        <v>30121</v>
      </c>
      <c r="C1531" t="s">
        <v>388</v>
      </c>
      <c r="D1531">
        <v>205098</v>
      </c>
    </row>
    <row r="1532" spans="1:4" x14ac:dyDescent="0.2">
      <c r="A1532">
        <v>2017</v>
      </c>
      <c r="B1532">
        <v>30141</v>
      </c>
      <c r="C1532" t="s">
        <v>16</v>
      </c>
      <c r="D1532">
        <v>3808</v>
      </c>
    </row>
    <row r="1533" spans="1:4" hidden="1" x14ac:dyDescent="0.2">
      <c r="A1533">
        <v>2017</v>
      </c>
      <c r="B1533">
        <v>30141</v>
      </c>
      <c r="C1533" t="s">
        <v>388</v>
      </c>
      <c r="D1533">
        <v>2432</v>
      </c>
    </row>
    <row r="1534" spans="1:4" x14ac:dyDescent="0.2">
      <c r="A1534">
        <v>2017</v>
      </c>
      <c r="B1534">
        <v>30171</v>
      </c>
      <c r="C1534" t="s">
        <v>17</v>
      </c>
      <c r="D1534">
        <v>12546</v>
      </c>
    </row>
    <row r="1535" spans="1:4" hidden="1" x14ac:dyDescent="0.2">
      <c r="A1535">
        <v>2017</v>
      </c>
      <c r="B1535">
        <v>30171</v>
      </c>
      <c r="C1535" t="s">
        <v>388</v>
      </c>
      <c r="D1535">
        <v>7978</v>
      </c>
    </row>
    <row r="1536" spans="1:4" x14ac:dyDescent="0.2">
      <c r="A1536">
        <v>2017</v>
      </c>
      <c r="B1536">
        <v>30431</v>
      </c>
      <c r="C1536" t="s">
        <v>18</v>
      </c>
      <c r="D1536">
        <v>39728</v>
      </c>
    </row>
    <row r="1537" spans="1:4" hidden="1" x14ac:dyDescent="0.2">
      <c r="A1537">
        <v>2017</v>
      </c>
      <c r="B1537">
        <v>30431</v>
      </c>
      <c r="C1537" t="s">
        <v>388</v>
      </c>
      <c r="D1537">
        <v>25232</v>
      </c>
    </row>
    <row r="1538" spans="1:4" x14ac:dyDescent="0.2">
      <c r="A1538">
        <v>2017</v>
      </c>
      <c r="B1538">
        <v>30501</v>
      </c>
      <c r="C1538" t="s">
        <v>19</v>
      </c>
      <c r="D1538">
        <v>123705</v>
      </c>
    </row>
    <row r="1539" spans="1:4" hidden="1" x14ac:dyDescent="0.2">
      <c r="A1539">
        <v>2017</v>
      </c>
      <c r="B1539">
        <v>30501</v>
      </c>
      <c r="C1539" t="s">
        <v>388</v>
      </c>
      <c r="D1539">
        <v>78537</v>
      </c>
    </row>
    <row r="1540" spans="1:4" x14ac:dyDescent="0.2">
      <c r="A1540">
        <v>2017</v>
      </c>
      <c r="B1540">
        <v>30671</v>
      </c>
      <c r="C1540" t="s">
        <v>20</v>
      </c>
      <c r="D1540">
        <v>1077</v>
      </c>
    </row>
    <row r="1541" spans="1:4" hidden="1" x14ac:dyDescent="0.2">
      <c r="A1541">
        <v>2017</v>
      </c>
      <c r="B1541">
        <v>30671</v>
      </c>
      <c r="C1541" t="s">
        <v>388</v>
      </c>
      <c r="D1541">
        <v>699</v>
      </c>
    </row>
    <row r="1542" spans="1:4" x14ac:dyDescent="0.2">
      <c r="A1542">
        <v>2017</v>
      </c>
      <c r="B1542">
        <v>39951</v>
      </c>
      <c r="C1542" t="s">
        <v>21</v>
      </c>
      <c r="D1542">
        <v>80629</v>
      </c>
    </row>
    <row r="1543" spans="1:4" hidden="1" x14ac:dyDescent="0.2">
      <c r="A1543">
        <v>2017</v>
      </c>
      <c r="B1543">
        <v>39951</v>
      </c>
      <c r="C1543" t="s">
        <v>388</v>
      </c>
      <c r="D1543">
        <v>51194</v>
      </c>
    </row>
    <row r="1544" spans="1:4" x14ac:dyDescent="0.2">
      <c r="A1544">
        <v>2017</v>
      </c>
      <c r="B1544">
        <v>39991</v>
      </c>
      <c r="C1544" t="s">
        <v>22</v>
      </c>
      <c r="D1544">
        <v>4163</v>
      </c>
    </row>
    <row r="1545" spans="1:4" hidden="1" x14ac:dyDescent="0.2">
      <c r="A1545">
        <v>2017</v>
      </c>
      <c r="B1545">
        <v>39991</v>
      </c>
      <c r="C1545" t="s">
        <v>388</v>
      </c>
      <c r="D1545">
        <v>2657</v>
      </c>
    </row>
    <row r="1546" spans="1:4" x14ac:dyDescent="0.2">
      <c r="A1546">
        <v>2017</v>
      </c>
      <c r="B1546">
        <v>40011</v>
      </c>
      <c r="C1546" t="s">
        <v>23</v>
      </c>
      <c r="D1546">
        <v>283874</v>
      </c>
    </row>
    <row r="1547" spans="1:4" hidden="1" x14ac:dyDescent="0.2">
      <c r="A1547">
        <v>2017</v>
      </c>
      <c r="B1547">
        <v>40011</v>
      </c>
      <c r="C1547" t="s">
        <v>388</v>
      </c>
      <c r="D1547">
        <v>180205</v>
      </c>
    </row>
    <row r="1548" spans="1:4" x14ac:dyDescent="0.2">
      <c r="A1548">
        <v>2017</v>
      </c>
      <c r="B1548">
        <v>50011</v>
      </c>
      <c r="C1548" t="s">
        <v>24</v>
      </c>
      <c r="D1548">
        <v>228110</v>
      </c>
    </row>
    <row r="1549" spans="1:4" hidden="1" x14ac:dyDescent="0.2">
      <c r="A1549">
        <v>2017</v>
      </c>
      <c r="B1549">
        <v>50011</v>
      </c>
      <c r="C1549" t="s">
        <v>388</v>
      </c>
      <c r="D1549">
        <v>144808</v>
      </c>
    </row>
    <row r="1550" spans="1:4" x14ac:dyDescent="0.2">
      <c r="A1550">
        <v>2017</v>
      </c>
      <c r="B1550">
        <v>50021</v>
      </c>
      <c r="C1550" t="s">
        <v>25</v>
      </c>
      <c r="D1550">
        <v>112021</v>
      </c>
    </row>
    <row r="1551" spans="1:4" hidden="1" x14ac:dyDescent="0.2">
      <c r="A1551">
        <v>2017</v>
      </c>
      <c r="B1551">
        <v>50021</v>
      </c>
      <c r="C1551" t="s">
        <v>388</v>
      </c>
      <c r="D1551">
        <v>71121</v>
      </c>
    </row>
    <row r="1552" spans="1:4" x14ac:dyDescent="0.2">
      <c r="A1552">
        <v>2017</v>
      </c>
      <c r="B1552">
        <v>50071</v>
      </c>
      <c r="C1552" t="s">
        <v>26</v>
      </c>
      <c r="D1552">
        <v>151026</v>
      </c>
    </row>
    <row r="1553" spans="1:4" hidden="1" x14ac:dyDescent="0.2">
      <c r="A1553">
        <v>2017</v>
      </c>
      <c r="B1553">
        <v>50071</v>
      </c>
      <c r="C1553" t="s">
        <v>388</v>
      </c>
      <c r="D1553">
        <v>95879</v>
      </c>
    </row>
    <row r="1554" spans="1:4" x14ac:dyDescent="0.2">
      <c r="A1554">
        <v>2017</v>
      </c>
      <c r="B1554">
        <v>50101</v>
      </c>
      <c r="C1554" t="s">
        <v>27</v>
      </c>
      <c r="D1554">
        <v>10356</v>
      </c>
    </row>
    <row r="1555" spans="1:4" hidden="1" x14ac:dyDescent="0.2">
      <c r="A1555">
        <v>2017</v>
      </c>
      <c r="B1555">
        <v>50101</v>
      </c>
      <c r="C1555" t="s">
        <v>388</v>
      </c>
      <c r="D1555">
        <v>6588</v>
      </c>
    </row>
    <row r="1556" spans="1:4" x14ac:dyDescent="0.2">
      <c r="A1556">
        <v>2017</v>
      </c>
      <c r="B1556">
        <v>50231</v>
      </c>
      <c r="C1556" t="s">
        <v>28</v>
      </c>
      <c r="D1556">
        <v>55524</v>
      </c>
    </row>
    <row r="1557" spans="1:4" hidden="1" x14ac:dyDescent="0.2">
      <c r="A1557">
        <v>2017</v>
      </c>
      <c r="B1557">
        <v>50231</v>
      </c>
      <c r="C1557" t="s">
        <v>388</v>
      </c>
      <c r="D1557">
        <v>35259</v>
      </c>
    </row>
    <row r="1558" spans="1:4" x14ac:dyDescent="0.2">
      <c r="A1558">
        <v>2017</v>
      </c>
      <c r="B1558">
        <v>50301</v>
      </c>
      <c r="C1558" t="s">
        <v>29</v>
      </c>
      <c r="D1558">
        <v>60235</v>
      </c>
    </row>
    <row r="1559" spans="1:4" hidden="1" x14ac:dyDescent="0.2">
      <c r="A1559">
        <v>2017</v>
      </c>
      <c r="B1559">
        <v>50301</v>
      </c>
      <c r="C1559" t="s">
        <v>388</v>
      </c>
      <c r="D1559">
        <v>38249</v>
      </c>
    </row>
    <row r="1560" spans="1:4" x14ac:dyDescent="0.2">
      <c r="A1560">
        <v>2017</v>
      </c>
      <c r="B1560">
        <v>50341</v>
      </c>
      <c r="C1560" t="s">
        <v>30</v>
      </c>
      <c r="D1560">
        <v>50258</v>
      </c>
    </row>
    <row r="1561" spans="1:4" hidden="1" x14ac:dyDescent="0.2">
      <c r="A1561">
        <v>2017</v>
      </c>
      <c r="B1561">
        <v>50341</v>
      </c>
      <c r="C1561" t="s">
        <v>388</v>
      </c>
      <c r="D1561">
        <v>31916</v>
      </c>
    </row>
    <row r="1562" spans="1:4" x14ac:dyDescent="0.2">
      <c r="A1562">
        <v>2017</v>
      </c>
      <c r="B1562">
        <v>59991</v>
      </c>
      <c r="C1562" t="s">
        <v>365</v>
      </c>
      <c r="D1562" t="s">
        <v>383</v>
      </c>
    </row>
    <row r="1563" spans="1:4" hidden="1" x14ac:dyDescent="0.2">
      <c r="A1563">
        <v>2017</v>
      </c>
      <c r="B1563">
        <v>59991</v>
      </c>
      <c r="C1563" t="s">
        <v>388</v>
      </c>
      <c r="D1563" t="s">
        <v>383</v>
      </c>
    </row>
    <row r="1564" spans="1:4" x14ac:dyDescent="0.2">
      <c r="A1564">
        <v>2017</v>
      </c>
      <c r="B1564">
        <v>60011</v>
      </c>
      <c r="C1564" t="s">
        <v>31</v>
      </c>
      <c r="D1564">
        <v>4078</v>
      </c>
    </row>
    <row r="1565" spans="1:4" hidden="1" x14ac:dyDescent="0.2">
      <c r="A1565">
        <v>2017</v>
      </c>
      <c r="B1565">
        <v>60011</v>
      </c>
      <c r="C1565" t="s">
        <v>388</v>
      </c>
      <c r="D1565">
        <v>2603</v>
      </c>
    </row>
    <row r="1566" spans="1:4" x14ac:dyDescent="0.2">
      <c r="A1566">
        <v>2017</v>
      </c>
      <c r="B1566">
        <v>60151</v>
      </c>
      <c r="C1566" t="s">
        <v>32</v>
      </c>
      <c r="D1566">
        <v>71932</v>
      </c>
    </row>
    <row r="1567" spans="1:4" hidden="1" x14ac:dyDescent="0.2">
      <c r="A1567">
        <v>2017</v>
      </c>
      <c r="B1567">
        <v>60151</v>
      </c>
      <c r="C1567" t="s">
        <v>388</v>
      </c>
      <c r="D1567">
        <v>45674</v>
      </c>
    </row>
    <row r="1568" spans="1:4" x14ac:dyDescent="0.2">
      <c r="A1568">
        <v>2017</v>
      </c>
      <c r="B1568">
        <v>60561</v>
      </c>
      <c r="C1568" t="s">
        <v>33</v>
      </c>
      <c r="D1568">
        <v>2456</v>
      </c>
    </row>
    <row r="1569" spans="1:4" hidden="1" x14ac:dyDescent="0.2">
      <c r="A1569">
        <v>2017</v>
      </c>
      <c r="B1569">
        <v>60561</v>
      </c>
      <c r="C1569" t="s">
        <v>388</v>
      </c>
      <c r="D1569">
        <v>1574</v>
      </c>
    </row>
    <row r="1570" spans="1:4" x14ac:dyDescent="0.2">
      <c r="A1570">
        <v>2017</v>
      </c>
      <c r="B1570">
        <v>69991</v>
      </c>
      <c r="C1570" t="s">
        <v>366</v>
      </c>
      <c r="D1570" t="s">
        <v>383</v>
      </c>
    </row>
    <row r="1571" spans="1:4" hidden="1" x14ac:dyDescent="0.2">
      <c r="A1571">
        <v>2017</v>
      </c>
      <c r="B1571">
        <v>69991</v>
      </c>
      <c r="C1571" t="s">
        <v>388</v>
      </c>
      <c r="D1571" t="s">
        <v>383</v>
      </c>
    </row>
    <row r="1572" spans="1:4" x14ac:dyDescent="0.2">
      <c r="A1572">
        <v>2017</v>
      </c>
      <c r="B1572">
        <v>70011</v>
      </c>
      <c r="C1572" t="s">
        <v>35</v>
      </c>
      <c r="D1572">
        <v>4606203</v>
      </c>
    </row>
    <row r="1573" spans="1:4" hidden="1" x14ac:dyDescent="0.2">
      <c r="A1573">
        <v>2017</v>
      </c>
      <c r="B1573">
        <v>70011</v>
      </c>
      <c r="C1573" t="s">
        <v>388</v>
      </c>
      <c r="D1573">
        <v>2923816</v>
      </c>
    </row>
    <row r="1574" spans="1:4" x14ac:dyDescent="0.2">
      <c r="A1574">
        <v>2017</v>
      </c>
      <c r="B1574">
        <v>70031</v>
      </c>
      <c r="C1574" t="s">
        <v>36</v>
      </c>
      <c r="D1574">
        <v>139837</v>
      </c>
    </row>
    <row r="1575" spans="1:4" hidden="1" x14ac:dyDescent="0.2">
      <c r="A1575">
        <v>2017</v>
      </c>
      <c r="B1575">
        <v>70031</v>
      </c>
      <c r="C1575" t="s">
        <v>388</v>
      </c>
      <c r="D1575">
        <v>88777</v>
      </c>
    </row>
    <row r="1576" spans="1:4" x14ac:dyDescent="0.2">
      <c r="A1576">
        <v>2017</v>
      </c>
      <c r="B1576">
        <v>70051</v>
      </c>
      <c r="C1576" t="s">
        <v>37</v>
      </c>
      <c r="D1576">
        <v>130028</v>
      </c>
    </row>
    <row r="1577" spans="1:4" hidden="1" x14ac:dyDescent="0.2">
      <c r="A1577">
        <v>2017</v>
      </c>
      <c r="B1577">
        <v>70051</v>
      </c>
      <c r="C1577" t="s">
        <v>388</v>
      </c>
      <c r="D1577">
        <v>82551</v>
      </c>
    </row>
    <row r="1578" spans="1:4" x14ac:dyDescent="0.2">
      <c r="A1578">
        <v>2017</v>
      </c>
      <c r="B1578">
        <v>70291</v>
      </c>
      <c r="C1578" t="s">
        <v>38</v>
      </c>
      <c r="D1578">
        <v>134119</v>
      </c>
    </row>
    <row r="1579" spans="1:4" hidden="1" x14ac:dyDescent="0.2">
      <c r="A1579">
        <v>2017</v>
      </c>
      <c r="B1579">
        <v>70291</v>
      </c>
      <c r="C1579" t="s">
        <v>388</v>
      </c>
      <c r="D1579">
        <v>85147</v>
      </c>
    </row>
    <row r="1580" spans="1:4" x14ac:dyDescent="0.2">
      <c r="A1580">
        <v>2017</v>
      </c>
      <c r="B1580">
        <v>70551</v>
      </c>
      <c r="C1580" t="s">
        <v>39</v>
      </c>
      <c r="D1580">
        <v>134486</v>
      </c>
    </row>
    <row r="1581" spans="1:4" hidden="1" x14ac:dyDescent="0.2">
      <c r="A1581">
        <v>2017</v>
      </c>
      <c r="B1581">
        <v>70551</v>
      </c>
      <c r="C1581" t="s">
        <v>388</v>
      </c>
      <c r="D1581">
        <v>85380</v>
      </c>
    </row>
    <row r="1582" spans="1:4" x14ac:dyDescent="0.2">
      <c r="A1582">
        <v>2017</v>
      </c>
      <c r="B1582">
        <v>70741</v>
      </c>
      <c r="C1582" t="s">
        <v>40</v>
      </c>
      <c r="D1582">
        <v>55376</v>
      </c>
    </row>
    <row r="1583" spans="1:4" hidden="1" x14ac:dyDescent="0.2">
      <c r="A1583">
        <v>2017</v>
      </c>
      <c r="B1583">
        <v>70741</v>
      </c>
      <c r="C1583" t="s">
        <v>388</v>
      </c>
      <c r="D1583">
        <v>35165</v>
      </c>
    </row>
    <row r="1584" spans="1:4" x14ac:dyDescent="0.2">
      <c r="A1584">
        <v>2017</v>
      </c>
      <c r="B1584">
        <v>70851</v>
      </c>
      <c r="C1584" t="s">
        <v>41</v>
      </c>
      <c r="D1584">
        <v>40033</v>
      </c>
    </row>
    <row r="1585" spans="1:4" hidden="1" x14ac:dyDescent="0.2">
      <c r="A1585">
        <v>2017</v>
      </c>
      <c r="B1585">
        <v>70851</v>
      </c>
      <c r="C1585" t="s">
        <v>388</v>
      </c>
      <c r="D1585">
        <v>25426</v>
      </c>
    </row>
    <row r="1586" spans="1:4" x14ac:dyDescent="0.2">
      <c r="A1586">
        <v>2017</v>
      </c>
      <c r="B1586">
        <v>79951</v>
      </c>
      <c r="C1586" t="s">
        <v>42</v>
      </c>
      <c r="D1586">
        <v>39291</v>
      </c>
    </row>
    <row r="1587" spans="1:4" hidden="1" x14ac:dyDescent="0.2">
      <c r="A1587">
        <v>2017</v>
      </c>
      <c r="B1587">
        <v>79951</v>
      </c>
      <c r="C1587" t="s">
        <v>388</v>
      </c>
      <c r="D1587">
        <v>24955</v>
      </c>
    </row>
    <row r="1588" spans="1:4" x14ac:dyDescent="0.2">
      <c r="A1588">
        <v>2017</v>
      </c>
      <c r="B1588">
        <v>79991</v>
      </c>
      <c r="C1588" t="s">
        <v>43</v>
      </c>
      <c r="D1588">
        <v>3465</v>
      </c>
    </row>
    <row r="1589" spans="1:4" hidden="1" x14ac:dyDescent="0.2">
      <c r="A1589">
        <v>2017</v>
      </c>
      <c r="B1589">
        <v>79991</v>
      </c>
      <c r="C1589" t="s">
        <v>388</v>
      </c>
      <c r="D1589">
        <v>2214</v>
      </c>
    </row>
    <row r="1590" spans="1:4" x14ac:dyDescent="0.2">
      <c r="A1590">
        <v>2017</v>
      </c>
      <c r="B1590">
        <v>80011</v>
      </c>
      <c r="C1590" t="s">
        <v>44</v>
      </c>
      <c r="D1590">
        <v>139851</v>
      </c>
    </row>
    <row r="1591" spans="1:4" hidden="1" x14ac:dyDescent="0.2">
      <c r="A1591">
        <v>2017</v>
      </c>
      <c r="B1591">
        <v>80011</v>
      </c>
      <c r="C1591" t="s">
        <v>388</v>
      </c>
      <c r="D1591">
        <v>88786</v>
      </c>
    </row>
    <row r="1592" spans="1:4" x14ac:dyDescent="0.2">
      <c r="A1592">
        <v>2017</v>
      </c>
      <c r="B1592">
        <v>80111</v>
      </c>
      <c r="C1592" t="s">
        <v>45</v>
      </c>
      <c r="D1592">
        <v>87427</v>
      </c>
    </row>
    <row r="1593" spans="1:4" hidden="1" x14ac:dyDescent="0.2">
      <c r="A1593">
        <v>2017</v>
      </c>
      <c r="B1593">
        <v>80111</v>
      </c>
      <c r="C1593" t="s">
        <v>388</v>
      </c>
      <c r="D1593">
        <v>55509</v>
      </c>
    </row>
    <row r="1594" spans="1:4" x14ac:dyDescent="0.2">
      <c r="A1594">
        <v>2017</v>
      </c>
      <c r="B1594">
        <v>80281</v>
      </c>
      <c r="C1594" t="s">
        <v>46</v>
      </c>
      <c r="D1594">
        <v>53546</v>
      </c>
    </row>
    <row r="1595" spans="1:4" hidden="1" x14ac:dyDescent="0.2">
      <c r="A1595">
        <v>2017</v>
      </c>
      <c r="B1595">
        <v>80281</v>
      </c>
      <c r="C1595" t="s">
        <v>388</v>
      </c>
      <c r="D1595">
        <v>34003</v>
      </c>
    </row>
    <row r="1596" spans="1:4" x14ac:dyDescent="0.2">
      <c r="A1596">
        <v>2017</v>
      </c>
      <c r="B1596">
        <v>80441</v>
      </c>
      <c r="C1596" t="s">
        <v>47</v>
      </c>
      <c r="D1596">
        <v>58667</v>
      </c>
    </row>
    <row r="1597" spans="1:4" hidden="1" x14ac:dyDescent="0.2">
      <c r="A1597">
        <v>2017</v>
      </c>
      <c r="B1597">
        <v>80441</v>
      </c>
      <c r="C1597" t="s">
        <v>388</v>
      </c>
      <c r="D1597">
        <v>37254</v>
      </c>
    </row>
    <row r="1598" spans="1:4" x14ac:dyDescent="0.2">
      <c r="A1598">
        <v>2017</v>
      </c>
      <c r="B1598">
        <v>80561</v>
      </c>
      <c r="C1598" t="s">
        <v>48</v>
      </c>
      <c r="D1598">
        <v>3785</v>
      </c>
    </row>
    <row r="1599" spans="1:4" hidden="1" x14ac:dyDescent="0.2">
      <c r="A1599">
        <v>2017</v>
      </c>
      <c r="B1599">
        <v>80561</v>
      </c>
      <c r="C1599" t="s">
        <v>388</v>
      </c>
      <c r="D1599">
        <v>2417</v>
      </c>
    </row>
    <row r="1600" spans="1:4" x14ac:dyDescent="0.2">
      <c r="A1600">
        <v>2017</v>
      </c>
      <c r="B1600">
        <v>80591</v>
      </c>
      <c r="C1600" t="s">
        <v>49</v>
      </c>
      <c r="D1600">
        <v>5613</v>
      </c>
    </row>
    <row r="1601" spans="1:4" hidden="1" x14ac:dyDescent="0.2">
      <c r="A1601">
        <v>2017</v>
      </c>
      <c r="B1601">
        <v>80591</v>
      </c>
      <c r="C1601" t="s">
        <v>388</v>
      </c>
      <c r="D1601">
        <v>3578</v>
      </c>
    </row>
    <row r="1602" spans="1:4" x14ac:dyDescent="0.2">
      <c r="A1602">
        <v>2017</v>
      </c>
      <c r="B1602">
        <v>80991</v>
      </c>
      <c r="C1602" t="s">
        <v>50</v>
      </c>
      <c r="D1602">
        <v>3560</v>
      </c>
    </row>
    <row r="1603" spans="1:4" hidden="1" x14ac:dyDescent="0.2">
      <c r="A1603">
        <v>2017</v>
      </c>
      <c r="B1603">
        <v>80991</v>
      </c>
      <c r="C1603" t="s">
        <v>388</v>
      </c>
      <c r="D1603">
        <v>2275</v>
      </c>
    </row>
    <row r="1604" spans="1:4" x14ac:dyDescent="0.2">
      <c r="A1604">
        <v>2017</v>
      </c>
      <c r="B1604">
        <v>89991</v>
      </c>
      <c r="C1604" t="s">
        <v>367</v>
      </c>
      <c r="D1604">
        <v>1661</v>
      </c>
    </row>
    <row r="1605" spans="1:4" hidden="1" x14ac:dyDescent="0.2">
      <c r="A1605">
        <v>2017</v>
      </c>
      <c r="B1605">
        <v>89991</v>
      </c>
      <c r="C1605" t="s">
        <v>388</v>
      </c>
      <c r="D1605">
        <v>1069</v>
      </c>
    </row>
    <row r="1606" spans="1:4" x14ac:dyDescent="0.2">
      <c r="A1606">
        <v>2017</v>
      </c>
      <c r="B1606">
        <v>90011</v>
      </c>
      <c r="C1606" t="s">
        <v>51</v>
      </c>
      <c r="D1606">
        <v>667712</v>
      </c>
    </row>
    <row r="1607" spans="1:4" hidden="1" x14ac:dyDescent="0.2">
      <c r="A1607">
        <v>2017</v>
      </c>
      <c r="B1607">
        <v>90011</v>
      </c>
      <c r="C1607" t="s">
        <v>388</v>
      </c>
      <c r="D1607">
        <v>423847</v>
      </c>
    </row>
    <row r="1608" spans="1:4" x14ac:dyDescent="0.2">
      <c r="A1608">
        <v>2017</v>
      </c>
      <c r="B1608">
        <v>90031</v>
      </c>
      <c r="C1608" t="s">
        <v>52</v>
      </c>
      <c r="D1608">
        <v>10282</v>
      </c>
    </row>
    <row r="1609" spans="1:4" hidden="1" x14ac:dyDescent="0.2">
      <c r="A1609">
        <v>2017</v>
      </c>
      <c r="B1609">
        <v>90031</v>
      </c>
      <c r="C1609" t="s">
        <v>388</v>
      </c>
      <c r="D1609">
        <v>6541</v>
      </c>
    </row>
    <row r="1610" spans="1:4" x14ac:dyDescent="0.2">
      <c r="A1610">
        <v>2017</v>
      </c>
      <c r="B1610">
        <v>90131</v>
      </c>
      <c r="C1610" t="s">
        <v>53</v>
      </c>
      <c r="D1610">
        <v>4149</v>
      </c>
    </row>
    <row r="1611" spans="1:4" hidden="1" x14ac:dyDescent="0.2">
      <c r="A1611">
        <v>2017</v>
      </c>
      <c r="B1611">
        <v>90131</v>
      </c>
      <c r="C1611" t="s">
        <v>388</v>
      </c>
      <c r="D1611">
        <v>2648</v>
      </c>
    </row>
    <row r="1612" spans="1:4" x14ac:dyDescent="0.2">
      <c r="A1612">
        <v>2017</v>
      </c>
      <c r="B1612">
        <v>90161</v>
      </c>
      <c r="C1612" t="s">
        <v>8</v>
      </c>
      <c r="D1612" t="s">
        <v>383</v>
      </c>
    </row>
    <row r="1613" spans="1:4" hidden="1" x14ac:dyDescent="0.2">
      <c r="A1613">
        <v>2017</v>
      </c>
      <c r="B1613">
        <v>90161</v>
      </c>
      <c r="C1613" t="s">
        <v>388</v>
      </c>
      <c r="D1613" t="s">
        <v>383</v>
      </c>
    </row>
    <row r="1614" spans="1:4" x14ac:dyDescent="0.2">
      <c r="A1614">
        <v>2017</v>
      </c>
      <c r="B1614">
        <v>90631</v>
      </c>
      <c r="C1614" t="s">
        <v>54</v>
      </c>
      <c r="D1614">
        <v>15422</v>
      </c>
    </row>
    <row r="1615" spans="1:4" hidden="1" x14ac:dyDescent="0.2">
      <c r="A1615">
        <v>2017</v>
      </c>
      <c r="B1615">
        <v>90631</v>
      </c>
      <c r="C1615" t="s">
        <v>388</v>
      </c>
      <c r="D1615">
        <v>9804</v>
      </c>
    </row>
    <row r="1616" spans="1:4" x14ac:dyDescent="0.2">
      <c r="A1616">
        <v>2017</v>
      </c>
      <c r="B1616">
        <v>90831</v>
      </c>
      <c r="C1616" t="s">
        <v>55</v>
      </c>
      <c r="D1616">
        <v>2675</v>
      </c>
    </row>
    <row r="1617" spans="1:4" hidden="1" x14ac:dyDescent="0.2">
      <c r="A1617">
        <v>2017</v>
      </c>
      <c r="B1617">
        <v>90831</v>
      </c>
      <c r="C1617" t="s">
        <v>388</v>
      </c>
      <c r="D1617">
        <v>1713</v>
      </c>
    </row>
    <row r="1618" spans="1:4" x14ac:dyDescent="0.2">
      <c r="A1618">
        <v>2017</v>
      </c>
      <c r="B1618">
        <v>90861</v>
      </c>
      <c r="C1618" t="s">
        <v>56</v>
      </c>
      <c r="D1618">
        <v>2456</v>
      </c>
    </row>
    <row r="1619" spans="1:4" hidden="1" x14ac:dyDescent="0.2">
      <c r="A1619">
        <v>2017</v>
      </c>
      <c r="B1619">
        <v>90861</v>
      </c>
      <c r="C1619" t="s">
        <v>388</v>
      </c>
      <c r="D1619">
        <v>1574</v>
      </c>
    </row>
    <row r="1620" spans="1:4" x14ac:dyDescent="0.2">
      <c r="A1620">
        <v>2017</v>
      </c>
      <c r="B1620">
        <v>99971</v>
      </c>
      <c r="C1620" t="s">
        <v>57</v>
      </c>
      <c r="D1620">
        <v>151342</v>
      </c>
    </row>
    <row r="1621" spans="1:4" hidden="1" x14ac:dyDescent="0.2">
      <c r="A1621">
        <v>2017</v>
      </c>
      <c r="B1621">
        <v>99971</v>
      </c>
      <c r="C1621" t="s">
        <v>388</v>
      </c>
      <c r="D1621">
        <v>96080</v>
      </c>
    </row>
    <row r="1622" spans="1:4" x14ac:dyDescent="0.2">
      <c r="A1622">
        <v>2017</v>
      </c>
      <c r="B1622">
        <v>99981</v>
      </c>
      <c r="C1622" t="s">
        <v>58</v>
      </c>
      <c r="D1622">
        <v>22122</v>
      </c>
    </row>
    <row r="1623" spans="1:4" hidden="1" x14ac:dyDescent="0.2">
      <c r="A1623">
        <v>2017</v>
      </c>
      <c r="B1623">
        <v>99981</v>
      </c>
      <c r="C1623" t="s">
        <v>388</v>
      </c>
      <c r="D1623">
        <v>14057</v>
      </c>
    </row>
    <row r="1624" spans="1:4" x14ac:dyDescent="0.2">
      <c r="A1624">
        <v>2017</v>
      </c>
      <c r="B1624">
        <v>100011</v>
      </c>
      <c r="C1624" t="s">
        <v>59</v>
      </c>
      <c r="D1624">
        <v>121311</v>
      </c>
    </row>
    <row r="1625" spans="1:4" hidden="1" x14ac:dyDescent="0.2">
      <c r="A1625">
        <v>2017</v>
      </c>
      <c r="B1625">
        <v>100011</v>
      </c>
      <c r="C1625" t="s">
        <v>388</v>
      </c>
      <c r="D1625">
        <v>77017</v>
      </c>
    </row>
    <row r="1626" spans="1:4" x14ac:dyDescent="0.2">
      <c r="A1626">
        <v>2017</v>
      </c>
      <c r="B1626">
        <v>110011</v>
      </c>
      <c r="C1626" t="s">
        <v>60</v>
      </c>
      <c r="D1626">
        <v>541797</v>
      </c>
    </row>
    <row r="1627" spans="1:4" hidden="1" x14ac:dyDescent="0.2">
      <c r="A1627">
        <v>2017</v>
      </c>
      <c r="B1627">
        <v>110011</v>
      </c>
      <c r="C1627" t="s">
        <v>388</v>
      </c>
      <c r="D1627">
        <v>343922</v>
      </c>
    </row>
    <row r="1628" spans="1:4" x14ac:dyDescent="0.2">
      <c r="A1628">
        <v>2017</v>
      </c>
      <c r="B1628">
        <v>110031</v>
      </c>
      <c r="C1628" t="s">
        <v>61</v>
      </c>
      <c r="D1628">
        <v>7728</v>
      </c>
    </row>
    <row r="1629" spans="1:4" hidden="1" x14ac:dyDescent="0.2">
      <c r="A1629">
        <v>2017</v>
      </c>
      <c r="B1629">
        <v>110031</v>
      </c>
      <c r="C1629" t="s">
        <v>388</v>
      </c>
      <c r="D1629">
        <v>4920</v>
      </c>
    </row>
    <row r="1630" spans="1:4" x14ac:dyDescent="0.2">
      <c r="A1630">
        <v>2017</v>
      </c>
      <c r="B1630">
        <v>110301</v>
      </c>
      <c r="C1630" t="s">
        <v>62</v>
      </c>
      <c r="D1630">
        <v>1579</v>
      </c>
    </row>
    <row r="1631" spans="1:4" hidden="1" x14ac:dyDescent="0.2">
      <c r="A1631">
        <v>2017</v>
      </c>
      <c r="B1631">
        <v>110301</v>
      </c>
      <c r="C1631" t="s">
        <v>388</v>
      </c>
      <c r="D1631">
        <v>1017</v>
      </c>
    </row>
    <row r="1632" spans="1:4" x14ac:dyDescent="0.2">
      <c r="A1632">
        <v>2017</v>
      </c>
      <c r="B1632">
        <v>110361</v>
      </c>
      <c r="C1632" t="s">
        <v>63</v>
      </c>
      <c r="D1632">
        <v>6065</v>
      </c>
    </row>
    <row r="1633" spans="1:4" hidden="1" x14ac:dyDescent="0.2">
      <c r="A1633">
        <v>2017</v>
      </c>
      <c r="B1633">
        <v>110361</v>
      </c>
      <c r="C1633" t="s">
        <v>388</v>
      </c>
      <c r="D1633">
        <v>3865</v>
      </c>
    </row>
    <row r="1634" spans="1:4" x14ac:dyDescent="0.2">
      <c r="A1634">
        <v>2017</v>
      </c>
      <c r="B1634">
        <v>110781</v>
      </c>
      <c r="C1634" t="s">
        <v>64</v>
      </c>
      <c r="D1634">
        <v>49890</v>
      </c>
    </row>
    <row r="1635" spans="1:4" hidden="1" x14ac:dyDescent="0.2">
      <c r="A1635">
        <v>2017</v>
      </c>
      <c r="B1635">
        <v>110781</v>
      </c>
      <c r="C1635" t="s">
        <v>388</v>
      </c>
      <c r="D1635">
        <v>31683</v>
      </c>
    </row>
    <row r="1636" spans="1:4" x14ac:dyDescent="0.2">
      <c r="A1636">
        <v>2017</v>
      </c>
      <c r="B1636">
        <v>119951</v>
      </c>
      <c r="C1636" t="s">
        <v>65</v>
      </c>
      <c r="D1636">
        <v>34085</v>
      </c>
    </row>
    <row r="1637" spans="1:4" hidden="1" x14ac:dyDescent="0.2">
      <c r="A1637">
        <v>2017</v>
      </c>
      <c r="B1637">
        <v>119951</v>
      </c>
      <c r="C1637" t="s">
        <v>388</v>
      </c>
      <c r="D1637">
        <v>21650</v>
      </c>
    </row>
    <row r="1638" spans="1:4" x14ac:dyDescent="0.2">
      <c r="A1638">
        <v>2017</v>
      </c>
      <c r="B1638">
        <v>119971</v>
      </c>
      <c r="C1638" t="s">
        <v>66</v>
      </c>
      <c r="D1638">
        <v>72208</v>
      </c>
    </row>
    <row r="1639" spans="1:4" hidden="1" x14ac:dyDescent="0.2">
      <c r="A1639">
        <v>2017</v>
      </c>
      <c r="B1639">
        <v>119971</v>
      </c>
      <c r="C1639" t="s">
        <v>388</v>
      </c>
      <c r="D1639">
        <v>45849</v>
      </c>
    </row>
    <row r="1640" spans="1:4" x14ac:dyDescent="0.2">
      <c r="A1640">
        <v>2017</v>
      </c>
      <c r="B1640">
        <v>119991</v>
      </c>
      <c r="C1640" t="s">
        <v>67</v>
      </c>
      <c r="D1640">
        <v>4963</v>
      </c>
    </row>
    <row r="1641" spans="1:4" hidden="1" x14ac:dyDescent="0.2">
      <c r="A1641">
        <v>2017</v>
      </c>
      <c r="B1641">
        <v>119991</v>
      </c>
      <c r="C1641" t="s">
        <v>388</v>
      </c>
      <c r="D1641">
        <v>3165</v>
      </c>
    </row>
    <row r="1642" spans="1:4" x14ac:dyDescent="0.2">
      <c r="A1642">
        <v>2017</v>
      </c>
      <c r="B1642">
        <v>120101</v>
      </c>
      <c r="C1642" t="s">
        <v>68</v>
      </c>
      <c r="D1642">
        <v>512744</v>
      </c>
    </row>
    <row r="1643" spans="1:4" hidden="1" x14ac:dyDescent="0.2">
      <c r="A1643">
        <v>2017</v>
      </c>
      <c r="B1643">
        <v>120101</v>
      </c>
      <c r="C1643" t="s">
        <v>388</v>
      </c>
      <c r="D1643">
        <v>325481</v>
      </c>
    </row>
    <row r="1644" spans="1:4" x14ac:dyDescent="0.2">
      <c r="A1644">
        <v>2017</v>
      </c>
      <c r="B1644">
        <v>130121</v>
      </c>
      <c r="C1644" t="s">
        <v>69</v>
      </c>
      <c r="D1644">
        <v>307031</v>
      </c>
    </row>
    <row r="1645" spans="1:4" hidden="1" x14ac:dyDescent="0.2">
      <c r="A1645">
        <v>2017</v>
      </c>
      <c r="B1645">
        <v>130121</v>
      </c>
      <c r="C1645" t="s">
        <v>388</v>
      </c>
      <c r="D1645">
        <v>194904</v>
      </c>
    </row>
    <row r="1646" spans="1:4" x14ac:dyDescent="0.2">
      <c r="A1646">
        <v>2017</v>
      </c>
      <c r="B1646">
        <v>130551</v>
      </c>
      <c r="C1646" t="s">
        <v>70</v>
      </c>
      <c r="D1646">
        <v>72706</v>
      </c>
    </row>
    <row r="1647" spans="1:4" hidden="1" x14ac:dyDescent="0.2">
      <c r="A1647">
        <v>2017</v>
      </c>
      <c r="B1647">
        <v>130551</v>
      </c>
      <c r="C1647" t="s">
        <v>388</v>
      </c>
      <c r="D1647">
        <v>46165</v>
      </c>
    </row>
    <row r="1648" spans="1:4" x14ac:dyDescent="0.2">
      <c r="A1648">
        <v>2017</v>
      </c>
      <c r="B1648">
        <v>140011</v>
      </c>
      <c r="C1648" t="s">
        <v>71</v>
      </c>
      <c r="D1648">
        <v>512906</v>
      </c>
    </row>
    <row r="1649" spans="1:4" hidden="1" x14ac:dyDescent="0.2">
      <c r="A1649">
        <v>2017</v>
      </c>
      <c r="B1649">
        <v>140011</v>
      </c>
      <c r="C1649" t="s">
        <v>388</v>
      </c>
      <c r="D1649">
        <v>325583</v>
      </c>
    </row>
    <row r="1650" spans="1:4" x14ac:dyDescent="0.2">
      <c r="A1650">
        <v>2017</v>
      </c>
      <c r="B1650">
        <v>140151</v>
      </c>
      <c r="C1650" t="s">
        <v>72</v>
      </c>
      <c r="D1650">
        <v>5012</v>
      </c>
    </row>
    <row r="1651" spans="1:4" hidden="1" x14ac:dyDescent="0.2">
      <c r="A1651">
        <v>2017</v>
      </c>
      <c r="B1651">
        <v>140151</v>
      </c>
      <c r="C1651" t="s">
        <v>388</v>
      </c>
      <c r="D1651">
        <v>3196</v>
      </c>
    </row>
    <row r="1652" spans="1:4" x14ac:dyDescent="0.2">
      <c r="A1652">
        <v>2017</v>
      </c>
      <c r="B1652">
        <v>140271</v>
      </c>
      <c r="C1652" t="s">
        <v>73</v>
      </c>
      <c r="D1652">
        <v>38901</v>
      </c>
    </row>
    <row r="1653" spans="1:4" hidden="1" x14ac:dyDescent="0.2">
      <c r="A1653">
        <v>2017</v>
      </c>
      <c r="B1653">
        <v>140271</v>
      </c>
      <c r="C1653" t="s">
        <v>388</v>
      </c>
      <c r="D1653">
        <v>24707</v>
      </c>
    </row>
    <row r="1654" spans="1:4" x14ac:dyDescent="0.2">
      <c r="A1654">
        <v>2017</v>
      </c>
      <c r="B1654">
        <v>140401</v>
      </c>
      <c r="C1654" t="s">
        <v>74</v>
      </c>
      <c r="D1654">
        <v>3961</v>
      </c>
    </row>
    <row r="1655" spans="1:4" hidden="1" x14ac:dyDescent="0.2">
      <c r="A1655">
        <v>2017</v>
      </c>
      <c r="B1655">
        <v>140401</v>
      </c>
      <c r="C1655" t="s">
        <v>388</v>
      </c>
      <c r="D1655">
        <v>2529</v>
      </c>
    </row>
    <row r="1656" spans="1:4" x14ac:dyDescent="0.2">
      <c r="A1656">
        <v>2017</v>
      </c>
      <c r="B1656">
        <v>140441</v>
      </c>
      <c r="C1656" t="s">
        <v>75</v>
      </c>
      <c r="D1656">
        <v>63438</v>
      </c>
    </row>
    <row r="1657" spans="1:4" hidden="1" x14ac:dyDescent="0.2">
      <c r="A1657">
        <v>2017</v>
      </c>
      <c r="B1657">
        <v>140441</v>
      </c>
      <c r="C1657" t="s">
        <v>388</v>
      </c>
      <c r="D1657">
        <v>40282</v>
      </c>
    </row>
    <row r="1658" spans="1:4" x14ac:dyDescent="0.2">
      <c r="A1658">
        <v>2017</v>
      </c>
      <c r="B1658">
        <v>140741</v>
      </c>
      <c r="C1658" t="s">
        <v>76</v>
      </c>
      <c r="D1658">
        <v>26400</v>
      </c>
    </row>
    <row r="1659" spans="1:4" hidden="1" x14ac:dyDescent="0.2">
      <c r="A1659">
        <v>2017</v>
      </c>
      <c r="B1659">
        <v>140741</v>
      </c>
      <c r="C1659" t="s">
        <v>388</v>
      </c>
      <c r="D1659">
        <v>16772</v>
      </c>
    </row>
    <row r="1660" spans="1:4" x14ac:dyDescent="0.2">
      <c r="A1660">
        <v>2017</v>
      </c>
      <c r="B1660">
        <v>140841</v>
      </c>
      <c r="C1660" t="s">
        <v>77</v>
      </c>
      <c r="D1660">
        <v>44648</v>
      </c>
    </row>
    <row r="1661" spans="1:4" hidden="1" x14ac:dyDescent="0.2">
      <c r="A1661">
        <v>2017</v>
      </c>
      <c r="B1661">
        <v>140841</v>
      </c>
      <c r="C1661" t="s">
        <v>388</v>
      </c>
      <c r="D1661">
        <v>28355</v>
      </c>
    </row>
    <row r="1662" spans="1:4" x14ac:dyDescent="0.2">
      <c r="A1662">
        <v>2017</v>
      </c>
      <c r="B1662">
        <v>141041</v>
      </c>
      <c r="C1662" t="s">
        <v>78</v>
      </c>
      <c r="D1662">
        <v>3487</v>
      </c>
    </row>
    <row r="1663" spans="1:4" hidden="1" x14ac:dyDescent="0.2">
      <c r="A1663">
        <v>2017</v>
      </c>
      <c r="B1663">
        <v>141041</v>
      </c>
      <c r="C1663" t="s">
        <v>388</v>
      </c>
      <c r="D1663">
        <v>2228</v>
      </c>
    </row>
    <row r="1664" spans="1:4" x14ac:dyDescent="0.2">
      <c r="A1664">
        <v>2017</v>
      </c>
      <c r="B1664">
        <v>141151</v>
      </c>
      <c r="C1664" t="s">
        <v>79</v>
      </c>
      <c r="D1664">
        <v>52459</v>
      </c>
    </row>
    <row r="1665" spans="1:4" hidden="1" x14ac:dyDescent="0.2">
      <c r="A1665">
        <v>2017</v>
      </c>
      <c r="B1665">
        <v>141151</v>
      </c>
      <c r="C1665" t="s">
        <v>388</v>
      </c>
      <c r="D1665">
        <v>33313</v>
      </c>
    </row>
    <row r="1666" spans="1:4" x14ac:dyDescent="0.2">
      <c r="A1666">
        <v>2017</v>
      </c>
      <c r="B1666">
        <v>142221</v>
      </c>
      <c r="C1666" t="s">
        <v>80</v>
      </c>
      <c r="D1666">
        <v>3545</v>
      </c>
    </row>
    <row r="1667" spans="1:4" hidden="1" x14ac:dyDescent="0.2">
      <c r="A1667">
        <v>2017</v>
      </c>
      <c r="B1667">
        <v>142221</v>
      </c>
      <c r="C1667" t="s">
        <v>388</v>
      </c>
      <c r="D1667">
        <v>2265</v>
      </c>
    </row>
    <row r="1668" spans="1:4" x14ac:dyDescent="0.2">
      <c r="A1668">
        <v>2017</v>
      </c>
      <c r="B1668">
        <v>149951</v>
      </c>
      <c r="C1668" t="s">
        <v>81</v>
      </c>
      <c r="D1668">
        <v>81109</v>
      </c>
    </row>
    <row r="1669" spans="1:4" hidden="1" x14ac:dyDescent="0.2">
      <c r="A1669">
        <v>2017</v>
      </c>
      <c r="B1669">
        <v>149951</v>
      </c>
      <c r="C1669" t="s">
        <v>388</v>
      </c>
      <c r="D1669">
        <v>51499</v>
      </c>
    </row>
    <row r="1670" spans="1:4" x14ac:dyDescent="0.2">
      <c r="A1670">
        <v>2017</v>
      </c>
      <c r="B1670">
        <v>149991</v>
      </c>
      <c r="C1670" t="s">
        <v>82</v>
      </c>
      <c r="D1670">
        <v>4097</v>
      </c>
    </row>
    <row r="1671" spans="1:4" hidden="1" x14ac:dyDescent="0.2">
      <c r="A1671">
        <v>2017</v>
      </c>
      <c r="B1671">
        <v>149991</v>
      </c>
      <c r="C1671" t="s">
        <v>388</v>
      </c>
      <c r="D1671">
        <v>2615</v>
      </c>
    </row>
    <row r="1672" spans="1:4" x14ac:dyDescent="0.2">
      <c r="A1672">
        <v>2017</v>
      </c>
      <c r="B1672">
        <v>150011</v>
      </c>
      <c r="C1672" t="s">
        <v>83</v>
      </c>
      <c r="D1672">
        <v>234750</v>
      </c>
    </row>
    <row r="1673" spans="1:4" hidden="1" x14ac:dyDescent="0.2">
      <c r="A1673">
        <v>2017</v>
      </c>
      <c r="B1673">
        <v>150011</v>
      </c>
      <c r="C1673" t="s">
        <v>388</v>
      </c>
      <c r="D1673">
        <v>149023</v>
      </c>
    </row>
    <row r="1674" spans="1:4" x14ac:dyDescent="0.2">
      <c r="A1674">
        <v>2017</v>
      </c>
      <c r="B1674">
        <v>150021</v>
      </c>
      <c r="C1674" t="s">
        <v>84</v>
      </c>
      <c r="D1674">
        <v>55088</v>
      </c>
    </row>
    <row r="1675" spans="1:4" hidden="1" x14ac:dyDescent="0.2">
      <c r="A1675">
        <v>2017</v>
      </c>
      <c r="B1675">
        <v>150021</v>
      </c>
      <c r="C1675" t="s">
        <v>388</v>
      </c>
      <c r="D1675">
        <v>34982</v>
      </c>
    </row>
    <row r="1676" spans="1:4" x14ac:dyDescent="0.2">
      <c r="A1676">
        <v>2017</v>
      </c>
      <c r="B1676">
        <v>150031</v>
      </c>
      <c r="C1676" t="s">
        <v>85</v>
      </c>
      <c r="D1676">
        <v>61146</v>
      </c>
    </row>
    <row r="1677" spans="1:4" hidden="1" x14ac:dyDescent="0.2">
      <c r="A1677">
        <v>2017</v>
      </c>
      <c r="B1677">
        <v>150031</v>
      </c>
      <c r="C1677" t="s">
        <v>388</v>
      </c>
      <c r="D1677">
        <v>38827</v>
      </c>
    </row>
    <row r="1678" spans="1:4" x14ac:dyDescent="0.2">
      <c r="A1678">
        <v>2017</v>
      </c>
      <c r="B1678">
        <v>150041</v>
      </c>
      <c r="C1678" t="s">
        <v>86</v>
      </c>
      <c r="D1678">
        <v>64000</v>
      </c>
    </row>
    <row r="1679" spans="1:4" hidden="1" x14ac:dyDescent="0.2">
      <c r="A1679">
        <v>2017</v>
      </c>
      <c r="B1679">
        <v>150041</v>
      </c>
      <c r="C1679" t="s">
        <v>388</v>
      </c>
      <c r="D1679">
        <v>40639</v>
      </c>
    </row>
    <row r="1680" spans="1:4" x14ac:dyDescent="0.2">
      <c r="A1680">
        <v>2017</v>
      </c>
      <c r="B1680">
        <v>150051</v>
      </c>
      <c r="C1680" t="s">
        <v>87</v>
      </c>
      <c r="D1680">
        <v>2593592</v>
      </c>
    </row>
    <row r="1681" spans="1:4" hidden="1" x14ac:dyDescent="0.2">
      <c r="A1681">
        <v>2017</v>
      </c>
      <c r="B1681">
        <v>150051</v>
      </c>
      <c r="C1681" t="s">
        <v>388</v>
      </c>
      <c r="D1681">
        <v>1646305</v>
      </c>
    </row>
    <row r="1682" spans="1:4" x14ac:dyDescent="0.2">
      <c r="A1682">
        <v>2017</v>
      </c>
      <c r="B1682">
        <v>150061</v>
      </c>
      <c r="C1682" t="s">
        <v>88</v>
      </c>
      <c r="D1682">
        <v>979883</v>
      </c>
    </row>
    <row r="1683" spans="1:4" hidden="1" x14ac:dyDescent="0.2">
      <c r="A1683">
        <v>2017</v>
      </c>
      <c r="B1683">
        <v>150061</v>
      </c>
      <c r="C1683" t="s">
        <v>388</v>
      </c>
      <c r="D1683">
        <v>621999</v>
      </c>
    </row>
    <row r="1684" spans="1:4" x14ac:dyDescent="0.2">
      <c r="A1684">
        <v>2017</v>
      </c>
      <c r="B1684">
        <v>150081</v>
      </c>
      <c r="C1684" t="s">
        <v>89</v>
      </c>
      <c r="D1684">
        <v>28331</v>
      </c>
    </row>
    <row r="1685" spans="1:4" hidden="1" x14ac:dyDescent="0.2">
      <c r="A1685">
        <v>2017</v>
      </c>
      <c r="B1685">
        <v>150081</v>
      </c>
      <c r="C1685" t="s">
        <v>388</v>
      </c>
      <c r="D1685">
        <v>17998</v>
      </c>
    </row>
    <row r="1686" spans="1:4" x14ac:dyDescent="0.2">
      <c r="A1686">
        <v>2017</v>
      </c>
      <c r="B1686">
        <v>150091</v>
      </c>
      <c r="C1686" t="s">
        <v>90</v>
      </c>
      <c r="D1686">
        <v>34378</v>
      </c>
    </row>
    <row r="1687" spans="1:4" hidden="1" x14ac:dyDescent="0.2">
      <c r="A1687">
        <v>2017</v>
      </c>
      <c r="B1687">
        <v>150091</v>
      </c>
      <c r="C1687" t="s">
        <v>388</v>
      </c>
      <c r="D1687">
        <v>21836</v>
      </c>
    </row>
    <row r="1688" spans="1:4" x14ac:dyDescent="0.2">
      <c r="A1688">
        <v>2017</v>
      </c>
      <c r="B1688">
        <v>150101</v>
      </c>
      <c r="C1688" t="s">
        <v>91</v>
      </c>
      <c r="D1688">
        <v>112073</v>
      </c>
    </row>
    <row r="1689" spans="1:4" hidden="1" x14ac:dyDescent="0.2">
      <c r="A1689">
        <v>2017</v>
      </c>
      <c r="B1689">
        <v>150101</v>
      </c>
      <c r="C1689" t="s">
        <v>388</v>
      </c>
      <c r="D1689">
        <v>71154</v>
      </c>
    </row>
    <row r="1690" spans="1:4" x14ac:dyDescent="0.2">
      <c r="A1690">
        <v>2017</v>
      </c>
      <c r="B1690">
        <v>150151</v>
      </c>
      <c r="C1690" t="s">
        <v>92</v>
      </c>
      <c r="D1690">
        <v>93487</v>
      </c>
    </row>
    <row r="1691" spans="1:4" hidden="1" x14ac:dyDescent="0.2">
      <c r="A1691">
        <v>2017</v>
      </c>
      <c r="B1691">
        <v>150151</v>
      </c>
      <c r="C1691" t="s">
        <v>388</v>
      </c>
      <c r="D1691">
        <v>59356</v>
      </c>
    </row>
    <row r="1692" spans="1:4" x14ac:dyDescent="0.2">
      <c r="A1692">
        <v>2017</v>
      </c>
      <c r="B1692">
        <v>150201</v>
      </c>
      <c r="C1692" t="s">
        <v>93</v>
      </c>
      <c r="D1692">
        <v>58921</v>
      </c>
    </row>
    <row r="1693" spans="1:4" hidden="1" x14ac:dyDescent="0.2">
      <c r="A1693">
        <v>2017</v>
      </c>
      <c r="B1693">
        <v>150201</v>
      </c>
      <c r="C1693" t="s">
        <v>388</v>
      </c>
      <c r="D1693">
        <v>37415</v>
      </c>
    </row>
    <row r="1694" spans="1:4" x14ac:dyDescent="0.2">
      <c r="A1694">
        <v>2017</v>
      </c>
      <c r="B1694">
        <v>150271</v>
      </c>
      <c r="C1694" t="s">
        <v>94</v>
      </c>
      <c r="D1694">
        <v>3481</v>
      </c>
    </row>
    <row r="1695" spans="1:4" hidden="1" x14ac:dyDescent="0.2">
      <c r="A1695">
        <v>2017</v>
      </c>
      <c r="B1695">
        <v>150271</v>
      </c>
      <c r="C1695" t="s">
        <v>388</v>
      </c>
      <c r="D1695">
        <v>2224</v>
      </c>
    </row>
    <row r="1696" spans="1:4" x14ac:dyDescent="0.2">
      <c r="A1696">
        <v>2017</v>
      </c>
      <c r="B1696">
        <v>150291</v>
      </c>
      <c r="C1696" t="s">
        <v>95</v>
      </c>
      <c r="D1696">
        <v>225065</v>
      </c>
    </row>
    <row r="1697" spans="1:4" hidden="1" x14ac:dyDescent="0.2">
      <c r="A1697">
        <v>2017</v>
      </c>
      <c r="B1697">
        <v>150291</v>
      </c>
      <c r="C1697" t="s">
        <v>388</v>
      </c>
      <c r="D1697">
        <v>142876</v>
      </c>
    </row>
    <row r="1698" spans="1:4" x14ac:dyDescent="0.2">
      <c r="A1698">
        <v>2017</v>
      </c>
      <c r="B1698">
        <v>150381</v>
      </c>
      <c r="C1698" t="s">
        <v>96</v>
      </c>
      <c r="D1698">
        <v>363230</v>
      </c>
    </row>
    <row r="1699" spans="1:4" hidden="1" x14ac:dyDescent="0.2">
      <c r="A1699">
        <v>2017</v>
      </c>
      <c r="B1699">
        <v>150381</v>
      </c>
      <c r="C1699" t="s">
        <v>388</v>
      </c>
      <c r="D1699">
        <v>230576</v>
      </c>
    </row>
    <row r="1700" spans="1:4" x14ac:dyDescent="0.2">
      <c r="A1700">
        <v>2017</v>
      </c>
      <c r="B1700">
        <v>150441</v>
      </c>
      <c r="C1700" t="s">
        <v>97</v>
      </c>
      <c r="D1700">
        <v>826252</v>
      </c>
    </row>
    <row r="1701" spans="1:4" hidden="1" x14ac:dyDescent="0.2">
      <c r="A1701">
        <v>2017</v>
      </c>
      <c r="B1701">
        <v>150441</v>
      </c>
      <c r="C1701" t="s">
        <v>388</v>
      </c>
      <c r="D1701">
        <v>524481</v>
      </c>
    </row>
    <row r="1702" spans="1:4" x14ac:dyDescent="0.2">
      <c r="A1702">
        <v>2017</v>
      </c>
      <c r="B1702">
        <v>150501</v>
      </c>
      <c r="C1702" t="s">
        <v>98</v>
      </c>
      <c r="D1702">
        <v>343137</v>
      </c>
    </row>
    <row r="1703" spans="1:4" hidden="1" x14ac:dyDescent="0.2">
      <c r="A1703">
        <v>2017</v>
      </c>
      <c r="B1703">
        <v>150501</v>
      </c>
      <c r="C1703" t="s">
        <v>388</v>
      </c>
      <c r="D1703">
        <v>217822</v>
      </c>
    </row>
    <row r="1704" spans="1:4" x14ac:dyDescent="0.2">
      <c r="A1704">
        <v>2017</v>
      </c>
      <c r="B1704">
        <v>150541</v>
      </c>
      <c r="C1704" t="s">
        <v>99</v>
      </c>
      <c r="D1704">
        <v>55019</v>
      </c>
    </row>
    <row r="1705" spans="1:4" hidden="1" x14ac:dyDescent="0.2">
      <c r="A1705">
        <v>2017</v>
      </c>
      <c r="B1705">
        <v>150541</v>
      </c>
      <c r="C1705" t="s">
        <v>388</v>
      </c>
      <c r="D1705">
        <v>34938</v>
      </c>
    </row>
    <row r="1706" spans="1:4" x14ac:dyDescent="0.2">
      <c r="A1706">
        <v>2017</v>
      </c>
      <c r="B1706">
        <v>150581</v>
      </c>
      <c r="C1706" t="s">
        <v>100</v>
      </c>
      <c r="D1706">
        <v>41338</v>
      </c>
    </row>
    <row r="1707" spans="1:4" hidden="1" x14ac:dyDescent="0.2">
      <c r="A1707">
        <v>2017</v>
      </c>
      <c r="B1707">
        <v>150581</v>
      </c>
      <c r="C1707" t="s">
        <v>388</v>
      </c>
      <c r="D1707">
        <v>26254</v>
      </c>
    </row>
    <row r="1708" spans="1:4" x14ac:dyDescent="0.2">
      <c r="A1708">
        <v>2017</v>
      </c>
      <c r="B1708">
        <v>150891</v>
      </c>
      <c r="C1708" t="s">
        <v>101</v>
      </c>
      <c r="D1708">
        <v>90136</v>
      </c>
    </row>
    <row r="1709" spans="1:4" hidden="1" x14ac:dyDescent="0.2">
      <c r="A1709">
        <v>2017</v>
      </c>
      <c r="B1709">
        <v>150891</v>
      </c>
      <c r="C1709" t="s">
        <v>388</v>
      </c>
      <c r="D1709">
        <v>57229</v>
      </c>
    </row>
    <row r="1710" spans="1:4" x14ac:dyDescent="0.2">
      <c r="A1710">
        <v>2017</v>
      </c>
      <c r="B1710">
        <v>159941</v>
      </c>
      <c r="C1710" t="s">
        <v>102</v>
      </c>
      <c r="D1710">
        <v>7917</v>
      </c>
    </row>
    <row r="1711" spans="1:4" hidden="1" x14ac:dyDescent="0.2">
      <c r="A1711">
        <v>2017</v>
      </c>
      <c r="B1711">
        <v>159941</v>
      </c>
      <c r="C1711" t="s">
        <v>388</v>
      </c>
      <c r="D1711">
        <v>5040</v>
      </c>
    </row>
    <row r="1712" spans="1:4" x14ac:dyDescent="0.2">
      <c r="A1712">
        <v>2017</v>
      </c>
      <c r="B1712">
        <v>159951</v>
      </c>
      <c r="C1712" t="s">
        <v>103</v>
      </c>
      <c r="D1712">
        <v>58328</v>
      </c>
    </row>
    <row r="1713" spans="1:4" hidden="1" x14ac:dyDescent="0.2">
      <c r="A1713">
        <v>2017</v>
      </c>
      <c r="B1713">
        <v>159951</v>
      </c>
      <c r="C1713" t="s">
        <v>388</v>
      </c>
      <c r="D1713">
        <v>37039</v>
      </c>
    </row>
    <row r="1714" spans="1:4" x14ac:dyDescent="0.2">
      <c r="A1714">
        <v>2017</v>
      </c>
      <c r="B1714">
        <v>159961</v>
      </c>
      <c r="C1714" t="s">
        <v>104</v>
      </c>
      <c r="D1714" t="s">
        <v>383</v>
      </c>
    </row>
    <row r="1715" spans="1:4" hidden="1" x14ac:dyDescent="0.2">
      <c r="A1715">
        <v>2017</v>
      </c>
      <c r="B1715">
        <v>159961</v>
      </c>
      <c r="C1715" t="s">
        <v>388</v>
      </c>
      <c r="D1715" t="s">
        <v>383</v>
      </c>
    </row>
    <row r="1716" spans="1:4" x14ac:dyDescent="0.2">
      <c r="A1716">
        <v>2017</v>
      </c>
      <c r="B1716">
        <v>159971</v>
      </c>
      <c r="C1716" t="s">
        <v>105</v>
      </c>
      <c r="D1716">
        <v>607375</v>
      </c>
    </row>
    <row r="1717" spans="1:4" hidden="1" x14ac:dyDescent="0.2">
      <c r="A1717">
        <v>2017</v>
      </c>
      <c r="B1717">
        <v>159971</v>
      </c>
      <c r="C1717" t="s">
        <v>388</v>
      </c>
      <c r="D1717">
        <v>385548</v>
      </c>
    </row>
    <row r="1718" spans="1:4" x14ac:dyDescent="0.2">
      <c r="A1718">
        <v>2017</v>
      </c>
      <c r="B1718">
        <v>159991</v>
      </c>
      <c r="C1718" t="s">
        <v>106</v>
      </c>
      <c r="D1718" t="s">
        <v>383</v>
      </c>
    </row>
    <row r="1719" spans="1:4" hidden="1" x14ac:dyDescent="0.2">
      <c r="A1719">
        <v>2017</v>
      </c>
      <c r="B1719">
        <v>159991</v>
      </c>
      <c r="C1719" t="s">
        <v>388</v>
      </c>
      <c r="D1719" t="s">
        <v>383</v>
      </c>
    </row>
    <row r="1720" spans="1:4" x14ac:dyDescent="0.2">
      <c r="A1720">
        <v>2017</v>
      </c>
      <c r="B1720">
        <v>160031</v>
      </c>
      <c r="C1720" t="s">
        <v>107</v>
      </c>
      <c r="D1720">
        <v>273978</v>
      </c>
    </row>
    <row r="1721" spans="1:4" hidden="1" x14ac:dyDescent="0.2">
      <c r="A1721">
        <v>2017</v>
      </c>
      <c r="B1721">
        <v>160031</v>
      </c>
      <c r="C1721" t="s">
        <v>388</v>
      </c>
      <c r="D1721">
        <v>173923</v>
      </c>
    </row>
    <row r="1722" spans="1:4" x14ac:dyDescent="0.2">
      <c r="A1722">
        <v>2017</v>
      </c>
      <c r="B1722">
        <v>160071</v>
      </c>
      <c r="C1722" t="s">
        <v>108</v>
      </c>
      <c r="D1722">
        <v>3041667</v>
      </c>
    </row>
    <row r="1723" spans="1:4" hidden="1" x14ac:dyDescent="0.2">
      <c r="A1723">
        <v>2017</v>
      </c>
      <c r="B1723">
        <v>160071</v>
      </c>
      <c r="C1723" t="s">
        <v>388</v>
      </c>
      <c r="D1723">
        <v>1930722</v>
      </c>
    </row>
    <row r="1724" spans="1:4" x14ac:dyDescent="0.2">
      <c r="A1724">
        <v>2017</v>
      </c>
      <c r="B1724">
        <v>160151</v>
      </c>
      <c r="C1724" t="s">
        <v>109</v>
      </c>
      <c r="D1724">
        <v>32101</v>
      </c>
    </row>
    <row r="1725" spans="1:4" hidden="1" x14ac:dyDescent="0.2">
      <c r="A1725">
        <v>2017</v>
      </c>
      <c r="B1725">
        <v>160151</v>
      </c>
      <c r="C1725" t="s">
        <v>388</v>
      </c>
      <c r="D1725">
        <v>20391</v>
      </c>
    </row>
    <row r="1726" spans="1:4" x14ac:dyDescent="0.2">
      <c r="A1726">
        <v>2017</v>
      </c>
      <c r="B1726">
        <v>160201</v>
      </c>
      <c r="C1726" t="s">
        <v>110</v>
      </c>
      <c r="D1726">
        <v>7257</v>
      </c>
    </row>
    <row r="1727" spans="1:4" hidden="1" x14ac:dyDescent="0.2">
      <c r="A1727">
        <v>2017</v>
      </c>
      <c r="B1727">
        <v>160201</v>
      </c>
      <c r="C1727" t="s">
        <v>388</v>
      </c>
      <c r="D1727">
        <v>4621</v>
      </c>
    </row>
    <row r="1728" spans="1:4" x14ac:dyDescent="0.2">
      <c r="A1728">
        <v>2017</v>
      </c>
      <c r="B1728">
        <v>160221</v>
      </c>
      <c r="C1728" t="s">
        <v>111</v>
      </c>
      <c r="D1728">
        <v>9518</v>
      </c>
    </row>
    <row r="1729" spans="1:4" hidden="1" x14ac:dyDescent="0.2">
      <c r="A1729">
        <v>2017</v>
      </c>
      <c r="B1729">
        <v>160221</v>
      </c>
      <c r="C1729" t="s">
        <v>388</v>
      </c>
      <c r="D1729">
        <v>6056</v>
      </c>
    </row>
    <row r="1730" spans="1:4" x14ac:dyDescent="0.2">
      <c r="A1730">
        <v>2017</v>
      </c>
      <c r="B1730">
        <v>160241</v>
      </c>
      <c r="C1730" t="s">
        <v>112</v>
      </c>
      <c r="D1730">
        <v>224771</v>
      </c>
    </row>
    <row r="1731" spans="1:4" hidden="1" x14ac:dyDescent="0.2">
      <c r="A1731">
        <v>2017</v>
      </c>
      <c r="B1731">
        <v>160241</v>
      </c>
      <c r="C1731" t="s">
        <v>388</v>
      </c>
      <c r="D1731">
        <v>142689</v>
      </c>
    </row>
    <row r="1732" spans="1:4" x14ac:dyDescent="0.2">
      <c r="A1732">
        <v>2017</v>
      </c>
      <c r="B1732">
        <v>160251</v>
      </c>
      <c r="C1732" t="s">
        <v>113</v>
      </c>
      <c r="D1732">
        <v>4746</v>
      </c>
    </row>
    <row r="1733" spans="1:4" hidden="1" x14ac:dyDescent="0.2">
      <c r="A1733">
        <v>2017</v>
      </c>
      <c r="B1733">
        <v>160251</v>
      </c>
      <c r="C1733" t="s">
        <v>388</v>
      </c>
      <c r="D1733">
        <v>3027</v>
      </c>
    </row>
    <row r="1734" spans="1:4" x14ac:dyDescent="0.2">
      <c r="A1734">
        <v>2017</v>
      </c>
      <c r="B1734">
        <v>160271</v>
      </c>
      <c r="C1734" t="s">
        <v>114</v>
      </c>
      <c r="D1734">
        <v>164057</v>
      </c>
    </row>
    <row r="1735" spans="1:4" hidden="1" x14ac:dyDescent="0.2">
      <c r="A1735">
        <v>2017</v>
      </c>
      <c r="B1735">
        <v>160271</v>
      </c>
      <c r="C1735" t="s">
        <v>388</v>
      </c>
      <c r="D1735">
        <v>104151</v>
      </c>
    </row>
    <row r="1736" spans="1:4" x14ac:dyDescent="0.2">
      <c r="A1736">
        <v>2017</v>
      </c>
      <c r="B1736">
        <v>160351</v>
      </c>
      <c r="C1736" t="s">
        <v>115</v>
      </c>
      <c r="D1736">
        <v>61776</v>
      </c>
    </row>
    <row r="1737" spans="1:4" hidden="1" x14ac:dyDescent="0.2">
      <c r="A1737">
        <v>2017</v>
      </c>
      <c r="B1737">
        <v>160351</v>
      </c>
      <c r="C1737" t="s">
        <v>388</v>
      </c>
      <c r="D1737">
        <v>39227</v>
      </c>
    </row>
    <row r="1738" spans="1:4" x14ac:dyDescent="0.2">
      <c r="A1738">
        <v>2017</v>
      </c>
      <c r="B1738">
        <v>160411</v>
      </c>
      <c r="C1738" t="s">
        <v>116</v>
      </c>
      <c r="D1738">
        <v>95816</v>
      </c>
    </row>
    <row r="1739" spans="1:4" hidden="1" x14ac:dyDescent="0.2">
      <c r="A1739">
        <v>2017</v>
      </c>
      <c r="B1739">
        <v>160411</v>
      </c>
      <c r="C1739" t="s">
        <v>388</v>
      </c>
      <c r="D1739">
        <v>60834</v>
      </c>
    </row>
    <row r="1740" spans="1:4" x14ac:dyDescent="0.2">
      <c r="A1740">
        <v>2017</v>
      </c>
      <c r="B1740">
        <v>160431</v>
      </c>
      <c r="C1740" t="s">
        <v>117</v>
      </c>
      <c r="D1740">
        <v>31434</v>
      </c>
    </row>
    <row r="1741" spans="1:4" hidden="1" x14ac:dyDescent="0.2">
      <c r="A1741">
        <v>2017</v>
      </c>
      <c r="B1741">
        <v>160431</v>
      </c>
      <c r="C1741" t="s">
        <v>388</v>
      </c>
      <c r="D1741">
        <v>19968</v>
      </c>
    </row>
    <row r="1742" spans="1:4" x14ac:dyDescent="0.2">
      <c r="A1742">
        <v>2017</v>
      </c>
      <c r="B1742">
        <v>160441</v>
      </c>
      <c r="C1742" t="s">
        <v>118</v>
      </c>
      <c r="D1742">
        <v>1348445</v>
      </c>
    </row>
    <row r="1743" spans="1:4" hidden="1" x14ac:dyDescent="0.2">
      <c r="A1743">
        <v>2017</v>
      </c>
      <c r="B1743">
        <v>160441</v>
      </c>
      <c r="C1743" t="s">
        <v>388</v>
      </c>
      <c r="D1743">
        <v>855944</v>
      </c>
    </row>
    <row r="1744" spans="1:4" x14ac:dyDescent="0.2">
      <c r="A1744">
        <v>2017</v>
      </c>
      <c r="B1744">
        <v>160471</v>
      </c>
      <c r="C1744" t="s">
        <v>119</v>
      </c>
      <c r="D1744">
        <v>3665</v>
      </c>
    </row>
    <row r="1745" spans="1:4" hidden="1" x14ac:dyDescent="0.2">
      <c r="A1745">
        <v>2017</v>
      </c>
      <c r="B1745">
        <v>160471</v>
      </c>
      <c r="C1745" t="s">
        <v>388</v>
      </c>
      <c r="D1745">
        <v>2341</v>
      </c>
    </row>
    <row r="1746" spans="1:4" x14ac:dyDescent="0.2">
      <c r="A1746">
        <v>2017</v>
      </c>
      <c r="B1746">
        <v>160691</v>
      </c>
      <c r="C1746" t="s">
        <v>120</v>
      </c>
      <c r="D1746">
        <v>117523</v>
      </c>
    </row>
    <row r="1747" spans="1:4" hidden="1" x14ac:dyDescent="0.2">
      <c r="A1747">
        <v>2017</v>
      </c>
      <c r="B1747">
        <v>160691</v>
      </c>
      <c r="C1747" t="s">
        <v>388</v>
      </c>
      <c r="D1747">
        <v>74613</v>
      </c>
    </row>
    <row r="1748" spans="1:4" x14ac:dyDescent="0.2">
      <c r="A1748">
        <v>2017</v>
      </c>
      <c r="B1748">
        <v>160721</v>
      </c>
      <c r="C1748" t="s">
        <v>121</v>
      </c>
      <c r="D1748">
        <v>141319</v>
      </c>
    </row>
    <row r="1749" spans="1:4" hidden="1" x14ac:dyDescent="0.2">
      <c r="A1749">
        <v>2017</v>
      </c>
      <c r="B1749">
        <v>160721</v>
      </c>
      <c r="C1749" t="s">
        <v>388</v>
      </c>
      <c r="D1749">
        <v>89718</v>
      </c>
    </row>
    <row r="1750" spans="1:4" x14ac:dyDescent="0.2">
      <c r="A1750">
        <v>2017</v>
      </c>
      <c r="B1750">
        <v>160751</v>
      </c>
      <c r="C1750" t="s">
        <v>122</v>
      </c>
      <c r="D1750">
        <v>46037</v>
      </c>
    </row>
    <row r="1751" spans="1:4" hidden="1" x14ac:dyDescent="0.2">
      <c r="A1751">
        <v>2017</v>
      </c>
      <c r="B1751">
        <v>160751</v>
      </c>
      <c r="C1751" t="s">
        <v>388</v>
      </c>
      <c r="D1751">
        <v>29237</v>
      </c>
    </row>
    <row r="1752" spans="1:4" x14ac:dyDescent="0.2">
      <c r="A1752">
        <v>2017</v>
      </c>
      <c r="B1752">
        <v>169951</v>
      </c>
      <c r="C1752" t="s">
        <v>123</v>
      </c>
      <c r="D1752">
        <v>38250</v>
      </c>
    </row>
    <row r="1753" spans="1:4" hidden="1" x14ac:dyDescent="0.2">
      <c r="A1753">
        <v>2017</v>
      </c>
      <c r="B1753">
        <v>169951</v>
      </c>
      <c r="C1753" t="s">
        <v>388</v>
      </c>
      <c r="D1753">
        <v>24294</v>
      </c>
    </row>
    <row r="1754" spans="1:4" x14ac:dyDescent="0.2">
      <c r="A1754">
        <v>2017</v>
      </c>
      <c r="B1754">
        <v>169991</v>
      </c>
      <c r="C1754" t="s">
        <v>124</v>
      </c>
      <c r="D1754">
        <v>6032</v>
      </c>
    </row>
    <row r="1755" spans="1:4" hidden="1" x14ac:dyDescent="0.2">
      <c r="A1755">
        <v>2017</v>
      </c>
      <c r="B1755">
        <v>169991</v>
      </c>
      <c r="C1755" t="s">
        <v>388</v>
      </c>
      <c r="D1755">
        <v>3844</v>
      </c>
    </row>
    <row r="1756" spans="1:4" x14ac:dyDescent="0.2">
      <c r="A1756">
        <v>2017</v>
      </c>
      <c r="B1756">
        <v>170191</v>
      </c>
      <c r="C1756" t="s">
        <v>125</v>
      </c>
      <c r="D1756">
        <v>3313</v>
      </c>
    </row>
    <row r="1757" spans="1:4" hidden="1" x14ac:dyDescent="0.2">
      <c r="A1757">
        <v>2017</v>
      </c>
      <c r="B1757">
        <v>170191</v>
      </c>
      <c r="C1757" t="s">
        <v>388</v>
      </c>
      <c r="D1757">
        <v>2118</v>
      </c>
    </row>
    <row r="1758" spans="1:4" x14ac:dyDescent="0.2">
      <c r="A1758">
        <v>2017</v>
      </c>
      <c r="B1758">
        <v>170231</v>
      </c>
      <c r="C1758" t="s">
        <v>126</v>
      </c>
      <c r="D1758">
        <v>2806</v>
      </c>
    </row>
    <row r="1759" spans="1:4" hidden="1" x14ac:dyDescent="0.2">
      <c r="A1759">
        <v>2017</v>
      </c>
      <c r="B1759">
        <v>170231</v>
      </c>
      <c r="C1759" t="s">
        <v>388</v>
      </c>
      <c r="D1759">
        <v>1796</v>
      </c>
    </row>
    <row r="1760" spans="1:4" x14ac:dyDescent="0.2">
      <c r="A1760">
        <v>2017</v>
      </c>
      <c r="B1760">
        <v>170271</v>
      </c>
      <c r="C1760" t="s">
        <v>127</v>
      </c>
      <c r="D1760">
        <v>2982</v>
      </c>
    </row>
    <row r="1761" spans="1:4" hidden="1" x14ac:dyDescent="0.2">
      <c r="A1761">
        <v>2017</v>
      </c>
      <c r="B1761">
        <v>170271</v>
      </c>
      <c r="C1761" t="s">
        <v>388</v>
      </c>
      <c r="D1761">
        <v>1908</v>
      </c>
    </row>
    <row r="1762" spans="1:4" x14ac:dyDescent="0.2">
      <c r="A1762">
        <v>2017</v>
      </c>
      <c r="B1762">
        <v>170421</v>
      </c>
      <c r="C1762" t="s">
        <v>128</v>
      </c>
      <c r="D1762">
        <v>2368</v>
      </c>
    </row>
    <row r="1763" spans="1:4" hidden="1" x14ac:dyDescent="0.2">
      <c r="A1763">
        <v>2017</v>
      </c>
      <c r="B1763">
        <v>170421</v>
      </c>
      <c r="C1763" t="s">
        <v>388</v>
      </c>
      <c r="D1763">
        <v>1518</v>
      </c>
    </row>
    <row r="1764" spans="1:4" x14ac:dyDescent="0.2">
      <c r="A1764">
        <v>2017</v>
      </c>
      <c r="B1764">
        <v>170521</v>
      </c>
      <c r="C1764" t="s">
        <v>129</v>
      </c>
      <c r="D1764">
        <v>1929</v>
      </c>
    </row>
    <row r="1765" spans="1:4" hidden="1" x14ac:dyDescent="0.2">
      <c r="A1765">
        <v>2017</v>
      </c>
      <c r="B1765">
        <v>170521</v>
      </c>
      <c r="C1765" t="s">
        <v>388</v>
      </c>
      <c r="D1765">
        <v>1239</v>
      </c>
    </row>
    <row r="1766" spans="1:4" x14ac:dyDescent="0.2">
      <c r="A1766">
        <v>2017</v>
      </c>
      <c r="B1766">
        <v>179981</v>
      </c>
      <c r="C1766" t="s">
        <v>130</v>
      </c>
      <c r="D1766">
        <v>73599</v>
      </c>
    </row>
    <row r="1767" spans="1:4" hidden="1" x14ac:dyDescent="0.2">
      <c r="A1767">
        <v>2017</v>
      </c>
      <c r="B1767">
        <v>179981</v>
      </c>
      <c r="C1767" t="s">
        <v>388</v>
      </c>
      <c r="D1767">
        <v>46732</v>
      </c>
    </row>
    <row r="1768" spans="1:4" x14ac:dyDescent="0.2">
      <c r="A1768">
        <v>2017</v>
      </c>
      <c r="B1768">
        <v>179991</v>
      </c>
      <c r="C1768" t="s">
        <v>131</v>
      </c>
      <c r="D1768">
        <v>2626</v>
      </c>
    </row>
    <row r="1769" spans="1:4" hidden="1" x14ac:dyDescent="0.2">
      <c r="A1769">
        <v>2017</v>
      </c>
      <c r="B1769">
        <v>179991</v>
      </c>
      <c r="C1769" t="s">
        <v>388</v>
      </c>
      <c r="D1769">
        <v>1682</v>
      </c>
    </row>
    <row r="1770" spans="1:4" x14ac:dyDescent="0.2">
      <c r="A1770">
        <v>2017</v>
      </c>
      <c r="B1770">
        <v>180091</v>
      </c>
      <c r="C1770" t="s">
        <v>132</v>
      </c>
      <c r="D1770">
        <v>1100591</v>
      </c>
    </row>
    <row r="1771" spans="1:4" hidden="1" x14ac:dyDescent="0.2">
      <c r="A1771">
        <v>2017</v>
      </c>
      <c r="B1771">
        <v>180091</v>
      </c>
      <c r="C1771" t="s">
        <v>388</v>
      </c>
      <c r="D1771">
        <v>698618</v>
      </c>
    </row>
    <row r="1772" spans="1:4" x14ac:dyDescent="0.2">
      <c r="A1772">
        <v>2017</v>
      </c>
      <c r="B1772">
        <v>180151</v>
      </c>
      <c r="C1772" t="s">
        <v>133</v>
      </c>
      <c r="D1772">
        <v>341555</v>
      </c>
    </row>
    <row r="1773" spans="1:4" hidden="1" x14ac:dyDescent="0.2">
      <c r="A1773">
        <v>2017</v>
      </c>
      <c r="B1773">
        <v>180151</v>
      </c>
      <c r="C1773" t="s">
        <v>388</v>
      </c>
      <c r="D1773">
        <v>216818</v>
      </c>
    </row>
    <row r="1774" spans="1:4" x14ac:dyDescent="0.2">
      <c r="A1774">
        <v>2017</v>
      </c>
      <c r="B1774">
        <v>180501</v>
      </c>
      <c r="C1774" t="s">
        <v>134</v>
      </c>
      <c r="D1774">
        <v>36894</v>
      </c>
    </row>
    <row r="1775" spans="1:4" hidden="1" x14ac:dyDescent="0.2">
      <c r="A1775">
        <v>2017</v>
      </c>
      <c r="B1775">
        <v>180501</v>
      </c>
      <c r="C1775" t="s">
        <v>388</v>
      </c>
      <c r="D1775">
        <v>23433</v>
      </c>
    </row>
    <row r="1776" spans="1:4" x14ac:dyDescent="0.2">
      <c r="A1776">
        <v>2017</v>
      </c>
      <c r="B1776">
        <v>180641</v>
      </c>
      <c r="C1776" t="s">
        <v>135</v>
      </c>
      <c r="D1776">
        <v>6551</v>
      </c>
    </row>
    <row r="1777" spans="1:4" hidden="1" x14ac:dyDescent="0.2">
      <c r="A1777">
        <v>2017</v>
      </c>
      <c r="B1777">
        <v>180641</v>
      </c>
      <c r="C1777" t="s">
        <v>388</v>
      </c>
      <c r="D1777">
        <v>4173</v>
      </c>
    </row>
    <row r="1778" spans="1:4" x14ac:dyDescent="0.2">
      <c r="A1778">
        <v>2017</v>
      </c>
      <c r="B1778">
        <v>190061</v>
      </c>
      <c r="C1778" t="s">
        <v>136</v>
      </c>
      <c r="D1778">
        <v>43641</v>
      </c>
    </row>
    <row r="1779" spans="1:4" hidden="1" x14ac:dyDescent="0.2">
      <c r="A1779">
        <v>2017</v>
      </c>
      <c r="B1779">
        <v>190061</v>
      </c>
      <c r="C1779" t="s">
        <v>388</v>
      </c>
      <c r="D1779">
        <v>27716</v>
      </c>
    </row>
    <row r="1780" spans="1:4" x14ac:dyDescent="0.2">
      <c r="A1780">
        <v>2017</v>
      </c>
      <c r="B1780">
        <v>190411</v>
      </c>
      <c r="C1780" t="s">
        <v>137</v>
      </c>
      <c r="D1780">
        <v>50935</v>
      </c>
    </row>
    <row r="1781" spans="1:4" hidden="1" x14ac:dyDescent="0.2">
      <c r="A1781">
        <v>2017</v>
      </c>
      <c r="B1781">
        <v>190411</v>
      </c>
      <c r="C1781" t="s">
        <v>388</v>
      </c>
      <c r="D1781">
        <v>32346</v>
      </c>
    </row>
    <row r="1782" spans="1:4" x14ac:dyDescent="0.2">
      <c r="A1782">
        <v>2017</v>
      </c>
      <c r="B1782">
        <v>200011</v>
      </c>
      <c r="C1782" t="s">
        <v>138</v>
      </c>
      <c r="D1782">
        <v>104980</v>
      </c>
    </row>
    <row r="1783" spans="1:4" hidden="1" x14ac:dyDescent="0.2">
      <c r="A1783">
        <v>2017</v>
      </c>
      <c r="B1783">
        <v>200011</v>
      </c>
      <c r="C1783" t="s">
        <v>388</v>
      </c>
      <c r="D1783">
        <v>66651</v>
      </c>
    </row>
    <row r="1784" spans="1:4" x14ac:dyDescent="0.2">
      <c r="A1784">
        <v>2017</v>
      </c>
      <c r="B1784">
        <v>200081</v>
      </c>
      <c r="C1784" t="s">
        <v>139</v>
      </c>
      <c r="D1784">
        <v>10535</v>
      </c>
    </row>
    <row r="1785" spans="1:4" hidden="1" x14ac:dyDescent="0.2">
      <c r="A1785">
        <v>2017</v>
      </c>
      <c r="B1785">
        <v>200081</v>
      </c>
      <c r="C1785" t="s">
        <v>388</v>
      </c>
      <c r="D1785">
        <v>6702</v>
      </c>
    </row>
    <row r="1786" spans="1:4" x14ac:dyDescent="0.2">
      <c r="A1786">
        <v>2017</v>
      </c>
      <c r="B1786">
        <v>200111</v>
      </c>
      <c r="C1786" t="s">
        <v>140</v>
      </c>
      <c r="D1786">
        <v>83663</v>
      </c>
    </row>
    <row r="1787" spans="1:4" hidden="1" x14ac:dyDescent="0.2">
      <c r="A1787">
        <v>2017</v>
      </c>
      <c r="B1787">
        <v>200111</v>
      </c>
      <c r="C1787" t="s">
        <v>388</v>
      </c>
      <c r="D1787">
        <v>53120</v>
      </c>
    </row>
    <row r="1788" spans="1:4" x14ac:dyDescent="0.2">
      <c r="A1788">
        <v>2017</v>
      </c>
      <c r="B1788">
        <v>209991</v>
      </c>
      <c r="C1788" t="s">
        <v>141</v>
      </c>
      <c r="D1788">
        <v>208</v>
      </c>
    </row>
    <row r="1789" spans="1:4" hidden="1" x14ac:dyDescent="0.2">
      <c r="A1789">
        <v>2017</v>
      </c>
      <c r="B1789">
        <v>209991</v>
      </c>
      <c r="C1789" t="s">
        <v>388</v>
      </c>
      <c r="D1789">
        <v>147</v>
      </c>
    </row>
    <row r="1790" spans="1:4" x14ac:dyDescent="0.2">
      <c r="A1790">
        <v>2017</v>
      </c>
      <c r="B1790">
        <v>210121</v>
      </c>
      <c r="C1790" t="s">
        <v>142</v>
      </c>
      <c r="D1790">
        <v>4872</v>
      </c>
    </row>
    <row r="1791" spans="1:4" hidden="1" x14ac:dyDescent="0.2">
      <c r="A1791">
        <v>2017</v>
      </c>
      <c r="B1791">
        <v>210121</v>
      </c>
      <c r="C1791" t="s">
        <v>388</v>
      </c>
      <c r="D1791">
        <v>3107</v>
      </c>
    </row>
    <row r="1792" spans="1:4" x14ac:dyDescent="0.2">
      <c r="A1792">
        <v>2017</v>
      </c>
      <c r="B1792">
        <v>210131</v>
      </c>
      <c r="C1792" t="s">
        <v>143</v>
      </c>
      <c r="D1792">
        <v>222545</v>
      </c>
    </row>
    <row r="1793" spans="1:4" hidden="1" x14ac:dyDescent="0.2">
      <c r="A1793">
        <v>2017</v>
      </c>
      <c r="B1793">
        <v>210131</v>
      </c>
      <c r="C1793" t="s">
        <v>388</v>
      </c>
      <c r="D1793">
        <v>141276</v>
      </c>
    </row>
    <row r="1794" spans="1:4" x14ac:dyDescent="0.2">
      <c r="A1794">
        <v>2017</v>
      </c>
      <c r="B1794">
        <v>210161</v>
      </c>
      <c r="C1794" t="s">
        <v>144</v>
      </c>
      <c r="D1794">
        <v>759083</v>
      </c>
    </row>
    <row r="1795" spans="1:4" hidden="1" x14ac:dyDescent="0.2">
      <c r="A1795">
        <v>2017</v>
      </c>
      <c r="B1795">
        <v>210161</v>
      </c>
      <c r="C1795" t="s">
        <v>388</v>
      </c>
      <c r="D1795">
        <v>481845</v>
      </c>
    </row>
    <row r="1796" spans="1:4" x14ac:dyDescent="0.2">
      <c r="A1796">
        <v>2017</v>
      </c>
      <c r="B1796">
        <v>210571</v>
      </c>
      <c r="C1796" t="s">
        <v>111</v>
      </c>
      <c r="D1796">
        <v>13951</v>
      </c>
    </row>
    <row r="1797" spans="1:4" hidden="1" x14ac:dyDescent="0.2">
      <c r="A1797">
        <v>2017</v>
      </c>
      <c r="B1797">
        <v>210571</v>
      </c>
      <c r="C1797" t="s">
        <v>388</v>
      </c>
      <c r="D1797">
        <v>8870</v>
      </c>
    </row>
    <row r="1798" spans="1:4" x14ac:dyDescent="0.2">
      <c r="A1798">
        <v>2017</v>
      </c>
      <c r="B1798">
        <v>210871</v>
      </c>
      <c r="C1798" t="s">
        <v>145</v>
      </c>
      <c r="D1798">
        <v>335234</v>
      </c>
    </row>
    <row r="1799" spans="1:4" hidden="1" x14ac:dyDescent="0.2">
      <c r="A1799">
        <v>2017</v>
      </c>
      <c r="B1799">
        <v>210871</v>
      </c>
      <c r="C1799" t="s">
        <v>388</v>
      </c>
      <c r="D1799">
        <v>212806</v>
      </c>
    </row>
    <row r="1800" spans="1:4" x14ac:dyDescent="0.2">
      <c r="A1800">
        <v>2017</v>
      </c>
      <c r="B1800">
        <v>210881</v>
      </c>
      <c r="C1800" t="s">
        <v>146</v>
      </c>
      <c r="D1800">
        <v>84285</v>
      </c>
    </row>
    <row r="1801" spans="1:4" hidden="1" x14ac:dyDescent="0.2">
      <c r="A1801">
        <v>2017</v>
      </c>
      <c r="B1801">
        <v>210881</v>
      </c>
      <c r="C1801" t="s">
        <v>388</v>
      </c>
      <c r="D1801">
        <v>53515</v>
      </c>
    </row>
    <row r="1802" spans="1:4" x14ac:dyDescent="0.2">
      <c r="A1802">
        <v>2017</v>
      </c>
      <c r="B1802">
        <v>210891</v>
      </c>
      <c r="C1802" t="s">
        <v>147</v>
      </c>
      <c r="D1802">
        <v>6757</v>
      </c>
    </row>
    <row r="1803" spans="1:4" hidden="1" x14ac:dyDescent="0.2">
      <c r="A1803">
        <v>2017</v>
      </c>
      <c r="B1803">
        <v>210891</v>
      </c>
      <c r="C1803" t="s">
        <v>388</v>
      </c>
      <c r="D1803">
        <v>4304</v>
      </c>
    </row>
    <row r="1804" spans="1:4" x14ac:dyDescent="0.2">
      <c r="A1804">
        <v>2017</v>
      </c>
      <c r="B1804">
        <v>219991</v>
      </c>
      <c r="C1804" t="s">
        <v>148</v>
      </c>
      <c r="D1804">
        <v>1874</v>
      </c>
    </row>
    <row r="1805" spans="1:4" hidden="1" x14ac:dyDescent="0.2">
      <c r="A1805">
        <v>2017</v>
      </c>
      <c r="B1805">
        <v>219991</v>
      </c>
      <c r="C1805" t="s">
        <v>388</v>
      </c>
      <c r="D1805">
        <v>1204</v>
      </c>
    </row>
    <row r="1806" spans="1:4" x14ac:dyDescent="0.2">
      <c r="A1806">
        <v>2017</v>
      </c>
      <c r="B1806">
        <v>220011</v>
      </c>
      <c r="C1806" t="s">
        <v>149</v>
      </c>
      <c r="D1806">
        <v>100930</v>
      </c>
    </row>
    <row r="1807" spans="1:4" hidden="1" x14ac:dyDescent="0.2">
      <c r="A1807">
        <v>2017</v>
      </c>
      <c r="B1807">
        <v>220011</v>
      </c>
      <c r="C1807" t="s">
        <v>388</v>
      </c>
      <c r="D1807">
        <v>64080</v>
      </c>
    </row>
    <row r="1808" spans="1:4" x14ac:dyDescent="0.2">
      <c r="A1808">
        <v>2017</v>
      </c>
      <c r="B1808">
        <v>220041</v>
      </c>
      <c r="C1808" t="s">
        <v>150</v>
      </c>
      <c r="D1808">
        <v>169798</v>
      </c>
    </row>
    <row r="1809" spans="1:4" hidden="1" x14ac:dyDescent="0.2">
      <c r="A1809">
        <v>2017</v>
      </c>
      <c r="B1809">
        <v>220041</v>
      </c>
      <c r="C1809" t="s">
        <v>388</v>
      </c>
      <c r="D1809">
        <v>107795</v>
      </c>
    </row>
    <row r="1810" spans="1:4" x14ac:dyDescent="0.2">
      <c r="A1810">
        <v>2017</v>
      </c>
      <c r="B1810">
        <v>220051</v>
      </c>
      <c r="C1810" t="s">
        <v>151</v>
      </c>
      <c r="D1810">
        <v>6973</v>
      </c>
    </row>
    <row r="1811" spans="1:4" hidden="1" x14ac:dyDescent="0.2">
      <c r="A1811">
        <v>2017</v>
      </c>
      <c r="B1811">
        <v>220051</v>
      </c>
      <c r="C1811" t="s">
        <v>388</v>
      </c>
      <c r="D1811">
        <v>4441</v>
      </c>
    </row>
    <row r="1812" spans="1:4" x14ac:dyDescent="0.2">
      <c r="A1812">
        <v>2017</v>
      </c>
      <c r="B1812">
        <v>220071</v>
      </c>
      <c r="C1812" t="s">
        <v>152</v>
      </c>
      <c r="D1812">
        <v>76167</v>
      </c>
    </row>
    <row r="1813" spans="1:4" hidden="1" x14ac:dyDescent="0.2">
      <c r="A1813">
        <v>2017</v>
      </c>
      <c r="B1813">
        <v>220071</v>
      </c>
      <c r="C1813" t="s">
        <v>388</v>
      </c>
      <c r="D1813">
        <v>48362</v>
      </c>
    </row>
    <row r="1814" spans="1:4" x14ac:dyDescent="0.2">
      <c r="A1814">
        <v>2017</v>
      </c>
      <c r="B1814">
        <v>220072</v>
      </c>
      <c r="C1814" t="s">
        <v>153</v>
      </c>
      <c r="D1814">
        <v>96037</v>
      </c>
    </row>
    <row r="1815" spans="1:4" hidden="1" x14ac:dyDescent="0.2">
      <c r="A1815">
        <v>2017</v>
      </c>
      <c r="B1815">
        <v>220072</v>
      </c>
      <c r="C1815" t="s">
        <v>388</v>
      </c>
      <c r="D1815">
        <v>60975</v>
      </c>
    </row>
    <row r="1816" spans="1:4" x14ac:dyDescent="0.2">
      <c r="A1816">
        <v>2017</v>
      </c>
      <c r="B1816">
        <v>220161</v>
      </c>
      <c r="C1816" t="s">
        <v>154</v>
      </c>
      <c r="D1816">
        <v>16650</v>
      </c>
    </row>
    <row r="1817" spans="1:4" hidden="1" x14ac:dyDescent="0.2">
      <c r="A1817">
        <v>2017</v>
      </c>
      <c r="B1817">
        <v>220161</v>
      </c>
      <c r="C1817" t="s">
        <v>388</v>
      </c>
      <c r="D1817">
        <v>10584</v>
      </c>
    </row>
    <row r="1818" spans="1:4" x14ac:dyDescent="0.2">
      <c r="A1818">
        <v>2017</v>
      </c>
      <c r="B1818">
        <v>220271</v>
      </c>
      <c r="C1818" t="s">
        <v>155</v>
      </c>
      <c r="D1818">
        <v>184033</v>
      </c>
    </row>
    <row r="1819" spans="1:4" hidden="1" x14ac:dyDescent="0.2">
      <c r="A1819">
        <v>2017</v>
      </c>
      <c r="B1819">
        <v>220271</v>
      </c>
      <c r="C1819" t="s">
        <v>388</v>
      </c>
      <c r="D1819">
        <v>116830</v>
      </c>
    </row>
    <row r="1820" spans="1:4" x14ac:dyDescent="0.2">
      <c r="A1820">
        <v>2017</v>
      </c>
      <c r="B1820">
        <v>230121</v>
      </c>
      <c r="C1820" t="s">
        <v>156</v>
      </c>
      <c r="D1820">
        <v>63573</v>
      </c>
    </row>
    <row r="1821" spans="1:4" hidden="1" x14ac:dyDescent="0.2">
      <c r="A1821">
        <v>2017</v>
      </c>
      <c r="B1821">
        <v>230121</v>
      </c>
      <c r="C1821" t="s">
        <v>388</v>
      </c>
      <c r="D1821">
        <v>40368</v>
      </c>
    </row>
    <row r="1822" spans="1:4" x14ac:dyDescent="0.2">
      <c r="A1822">
        <v>2017</v>
      </c>
      <c r="B1822">
        <v>230251</v>
      </c>
      <c r="C1822" t="s">
        <v>157</v>
      </c>
      <c r="D1822">
        <v>64380</v>
      </c>
    </row>
    <row r="1823" spans="1:4" hidden="1" x14ac:dyDescent="0.2">
      <c r="A1823">
        <v>2017</v>
      </c>
      <c r="B1823">
        <v>230251</v>
      </c>
      <c r="C1823" t="s">
        <v>388</v>
      </c>
      <c r="D1823">
        <v>40880</v>
      </c>
    </row>
    <row r="1824" spans="1:4" x14ac:dyDescent="0.2">
      <c r="A1824">
        <v>2017</v>
      </c>
      <c r="B1824">
        <v>230581</v>
      </c>
      <c r="C1824" t="s">
        <v>158</v>
      </c>
      <c r="D1824">
        <v>48059</v>
      </c>
    </row>
    <row r="1825" spans="1:4" hidden="1" x14ac:dyDescent="0.2">
      <c r="A1825">
        <v>2017</v>
      </c>
      <c r="B1825">
        <v>230581</v>
      </c>
      <c r="C1825" t="s">
        <v>388</v>
      </c>
      <c r="D1825">
        <v>30520</v>
      </c>
    </row>
    <row r="1826" spans="1:4" x14ac:dyDescent="0.2">
      <c r="A1826">
        <v>2017</v>
      </c>
      <c r="B1826">
        <v>240071</v>
      </c>
      <c r="C1826" t="s">
        <v>159</v>
      </c>
      <c r="D1826">
        <v>121217</v>
      </c>
    </row>
    <row r="1827" spans="1:4" hidden="1" x14ac:dyDescent="0.2">
      <c r="A1827">
        <v>2017</v>
      </c>
      <c r="B1827">
        <v>240071</v>
      </c>
      <c r="C1827" t="s">
        <v>388</v>
      </c>
      <c r="D1827">
        <v>76958</v>
      </c>
    </row>
    <row r="1828" spans="1:4" x14ac:dyDescent="0.2">
      <c r="A1828">
        <v>2017</v>
      </c>
      <c r="B1828">
        <v>240081</v>
      </c>
      <c r="C1828" t="s">
        <v>160</v>
      </c>
      <c r="D1828">
        <v>248338</v>
      </c>
    </row>
    <row r="1829" spans="1:4" hidden="1" x14ac:dyDescent="0.2">
      <c r="A1829">
        <v>2017</v>
      </c>
      <c r="B1829">
        <v>240081</v>
      </c>
      <c r="C1829" t="s">
        <v>388</v>
      </c>
      <c r="D1829">
        <v>157648</v>
      </c>
    </row>
    <row r="1830" spans="1:4" x14ac:dyDescent="0.2">
      <c r="A1830">
        <v>2017</v>
      </c>
      <c r="B1830">
        <v>240231</v>
      </c>
      <c r="C1830" t="s">
        <v>161</v>
      </c>
      <c r="D1830">
        <v>801811</v>
      </c>
    </row>
    <row r="1831" spans="1:4" hidden="1" x14ac:dyDescent="0.2">
      <c r="A1831">
        <v>2017</v>
      </c>
      <c r="B1831">
        <v>240231</v>
      </c>
      <c r="C1831" t="s">
        <v>388</v>
      </c>
      <c r="D1831">
        <v>508967</v>
      </c>
    </row>
    <row r="1832" spans="1:4" x14ac:dyDescent="0.2">
      <c r="A1832">
        <v>2017</v>
      </c>
      <c r="B1832">
        <v>240281</v>
      </c>
      <c r="C1832" t="s">
        <v>162</v>
      </c>
      <c r="D1832">
        <v>241057</v>
      </c>
    </row>
    <row r="1833" spans="1:4" hidden="1" x14ac:dyDescent="0.2">
      <c r="A1833">
        <v>2017</v>
      </c>
      <c r="B1833">
        <v>240281</v>
      </c>
      <c r="C1833" t="s">
        <v>388</v>
      </c>
      <c r="D1833">
        <v>153027</v>
      </c>
    </row>
    <row r="1834" spans="1:4" x14ac:dyDescent="0.2">
      <c r="A1834">
        <v>2017</v>
      </c>
      <c r="B1834">
        <v>240301</v>
      </c>
      <c r="C1834" t="s">
        <v>163</v>
      </c>
      <c r="D1834">
        <v>690181</v>
      </c>
    </row>
    <row r="1835" spans="1:4" hidden="1" x14ac:dyDescent="0.2">
      <c r="A1835">
        <v>2017</v>
      </c>
      <c r="B1835">
        <v>240301</v>
      </c>
      <c r="C1835" t="s">
        <v>388</v>
      </c>
      <c r="D1835">
        <v>438109</v>
      </c>
    </row>
    <row r="1836" spans="1:4" x14ac:dyDescent="0.2">
      <c r="A1836">
        <v>2017</v>
      </c>
      <c r="B1836">
        <v>240331</v>
      </c>
      <c r="C1836" t="s">
        <v>164</v>
      </c>
      <c r="D1836">
        <v>19156</v>
      </c>
    </row>
    <row r="1837" spans="1:4" hidden="1" x14ac:dyDescent="0.2">
      <c r="A1837">
        <v>2017</v>
      </c>
      <c r="B1837">
        <v>240331</v>
      </c>
      <c r="C1837" t="s">
        <v>388</v>
      </c>
      <c r="D1837">
        <v>12174</v>
      </c>
    </row>
    <row r="1838" spans="1:4" x14ac:dyDescent="0.2">
      <c r="A1838">
        <v>2017</v>
      </c>
      <c r="B1838">
        <v>240351</v>
      </c>
      <c r="C1838" t="s">
        <v>165</v>
      </c>
      <c r="D1838">
        <v>14304</v>
      </c>
    </row>
    <row r="1839" spans="1:4" hidden="1" x14ac:dyDescent="0.2">
      <c r="A1839">
        <v>2017</v>
      </c>
      <c r="B1839">
        <v>240351</v>
      </c>
      <c r="C1839" t="s">
        <v>388</v>
      </c>
      <c r="D1839">
        <v>9094</v>
      </c>
    </row>
    <row r="1840" spans="1:4" x14ac:dyDescent="0.2">
      <c r="A1840">
        <v>2017</v>
      </c>
      <c r="B1840">
        <v>240731</v>
      </c>
      <c r="C1840" t="s">
        <v>166</v>
      </c>
      <c r="D1840">
        <v>3329</v>
      </c>
    </row>
    <row r="1841" spans="1:4" hidden="1" x14ac:dyDescent="0.2">
      <c r="A1841">
        <v>2017</v>
      </c>
      <c r="B1841">
        <v>240731</v>
      </c>
      <c r="C1841" t="s">
        <v>388</v>
      </c>
      <c r="D1841">
        <v>2128</v>
      </c>
    </row>
    <row r="1842" spans="1:4" x14ac:dyDescent="0.2">
      <c r="A1842">
        <v>2017</v>
      </c>
      <c r="B1842">
        <v>249991</v>
      </c>
      <c r="C1842" t="s">
        <v>167</v>
      </c>
      <c r="D1842">
        <v>3506</v>
      </c>
    </row>
    <row r="1843" spans="1:4" hidden="1" x14ac:dyDescent="0.2">
      <c r="A1843">
        <v>2017</v>
      </c>
      <c r="B1843">
        <v>249991</v>
      </c>
      <c r="C1843" t="s">
        <v>388</v>
      </c>
      <c r="D1843">
        <v>2240</v>
      </c>
    </row>
    <row r="1844" spans="1:4" x14ac:dyDescent="0.2">
      <c r="A1844">
        <v>2017</v>
      </c>
      <c r="B1844">
        <v>250011</v>
      </c>
      <c r="C1844" t="s">
        <v>168</v>
      </c>
      <c r="D1844">
        <v>3643914</v>
      </c>
    </row>
    <row r="1845" spans="1:4" hidden="1" x14ac:dyDescent="0.2">
      <c r="A1845">
        <v>2017</v>
      </c>
      <c r="B1845">
        <v>250011</v>
      </c>
      <c r="C1845" t="s">
        <v>388</v>
      </c>
      <c r="D1845">
        <v>2313000</v>
      </c>
    </row>
    <row r="1846" spans="1:4" x14ac:dyDescent="0.2">
      <c r="A1846">
        <v>2017</v>
      </c>
      <c r="B1846">
        <v>250041</v>
      </c>
      <c r="C1846" t="s">
        <v>169</v>
      </c>
      <c r="D1846">
        <v>10125</v>
      </c>
    </row>
    <row r="1847" spans="1:4" hidden="1" x14ac:dyDescent="0.2">
      <c r="A1847">
        <v>2017</v>
      </c>
      <c r="B1847">
        <v>250041</v>
      </c>
      <c r="C1847" t="s">
        <v>388</v>
      </c>
      <c r="D1847">
        <v>6442</v>
      </c>
    </row>
    <row r="1848" spans="1:4" x14ac:dyDescent="0.2">
      <c r="A1848">
        <v>2017</v>
      </c>
      <c r="B1848">
        <v>250091</v>
      </c>
      <c r="C1848" t="s">
        <v>170</v>
      </c>
      <c r="D1848">
        <v>467443</v>
      </c>
    </row>
    <row r="1849" spans="1:4" hidden="1" x14ac:dyDescent="0.2">
      <c r="A1849">
        <v>2017</v>
      </c>
      <c r="B1849">
        <v>250091</v>
      </c>
      <c r="C1849" t="s">
        <v>388</v>
      </c>
      <c r="D1849">
        <v>296726</v>
      </c>
    </row>
    <row r="1850" spans="1:4" x14ac:dyDescent="0.2">
      <c r="A1850">
        <v>2017</v>
      </c>
      <c r="B1850">
        <v>250131</v>
      </c>
      <c r="C1850" t="s">
        <v>171</v>
      </c>
      <c r="D1850">
        <v>5262</v>
      </c>
    </row>
    <row r="1851" spans="1:4" hidden="1" x14ac:dyDescent="0.2">
      <c r="A1851">
        <v>2017</v>
      </c>
      <c r="B1851">
        <v>250131</v>
      </c>
      <c r="C1851" t="s">
        <v>388</v>
      </c>
      <c r="D1851">
        <v>3355</v>
      </c>
    </row>
    <row r="1852" spans="1:4" x14ac:dyDescent="0.2">
      <c r="A1852">
        <v>2017</v>
      </c>
      <c r="B1852">
        <v>250271</v>
      </c>
      <c r="C1852" t="s">
        <v>172</v>
      </c>
      <c r="D1852">
        <v>7295</v>
      </c>
    </row>
    <row r="1853" spans="1:4" hidden="1" x14ac:dyDescent="0.2">
      <c r="A1853">
        <v>2017</v>
      </c>
      <c r="B1853">
        <v>250271</v>
      </c>
      <c r="C1853" t="s">
        <v>388</v>
      </c>
      <c r="D1853">
        <v>4645</v>
      </c>
    </row>
    <row r="1854" spans="1:4" x14ac:dyDescent="0.2">
      <c r="A1854">
        <v>2017</v>
      </c>
      <c r="B1854">
        <v>250381</v>
      </c>
      <c r="C1854" t="s">
        <v>173</v>
      </c>
      <c r="D1854">
        <v>64976</v>
      </c>
    </row>
    <row r="1855" spans="1:4" hidden="1" x14ac:dyDescent="0.2">
      <c r="A1855">
        <v>2017</v>
      </c>
      <c r="B1855">
        <v>250381</v>
      </c>
      <c r="C1855" t="s">
        <v>388</v>
      </c>
      <c r="D1855">
        <v>41259</v>
      </c>
    </row>
    <row r="1856" spans="1:4" x14ac:dyDescent="0.2">
      <c r="A1856">
        <v>2017</v>
      </c>
      <c r="B1856">
        <v>250451</v>
      </c>
      <c r="C1856" t="s">
        <v>174</v>
      </c>
      <c r="D1856">
        <v>58514</v>
      </c>
    </row>
    <row r="1857" spans="1:4" hidden="1" x14ac:dyDescent="0.2">
      <c r="A1857">
        <v>2017</v>
      </c>
      <c r="B1857">
        <v>250451</v>
      </c>
      <c r="C1857" t="s">
        <v>388</v>
      </c>
      <c r="D1857">
        <v>37157</v>
      </c>
    </row>
    <row r="1858" spans="1:4" x14ac:dyDescent="0.2">
      <c r="A1858">
        <v>2017</v>
      </c>
      <c r="B1858">
        <v>259981</v>
      </c>
      <c r="C1858" t="s">
        <v>175</v>
      </c>
      <c r="D1858">
        <v>6700</v>
      </c>
    </row>
    <row r="1859" spans="1:4" hidden="1" x14ac:dyDescent="0.2">
      <c r="A1859">
        <v>2017</v>
      </c>
      <c r="B1859">
        <v>259981</v>
      </c>
      <c r="C1859" t="s">
        <v>388</v>
      </c>
      <c r="D1859">
        <v>4268</v>
      </c>
    </row>
    <row r="1860" spans="1:4" x14ac:dyDescent="0.2">
      <c r="A1860">
        <v>2017</v>
      </c>
      <c r="B1860">
        <v>259991</v>
      </c>
      <c r="C1860" t="s">
        <v>176</v>
      </c>
      <c r="D1860">
        <v>72230</v>
      </c>
    </row>
    <row r="1861" spans="1:4" hidden="1" x14ac:dyDescent="0.2">
      <c r="A1861">
        <v>2017</v>
      </c>
      <c r="B1861">
        <v>259991</v>
      </c>
      <c r="C1861" t="s">
        <v>388</v>
      </c>
      <c r="D1861">
        <v>45863</v>
      </c>
    </row>
    <row r="1862" spans="1:4" x14ac:dyDescent="0.2">
      <c r="A1862">
        <v>2017</v>
      </c>
      <c r="B1862">
        <v>260101</v>
      </c>
      <c r="C1862" t="s">
        <v>177</v>
      </c>
      <c r="D1862">
        <v>16122</v>
      </c>
    </row>
    <row r="1863" spans="1:4" hidden="1" x14ac:dyDescent="0.2">
      <c r="A1863">
        <v>2017</v>
      </c>
      <c r="B1863">
        <v>260101</v>
      </c>
      <c r="C1863" t="s">
        <v>388</v>
      </c>
      <c r="D1863">
        <v>10248</v>
      </c>
    </row>
    <row r="1864" spans="1:4" x14ac:dyDescent="0.2">
      <c r="A1864">
        <v>2017</v>
      </c>
      <c r="B1864">
        <v>260331</v>
      </c>
      <c r="C1864" t="s">
        <v>178</v>
      </c>
      <c r="D1864">
        <v>95046</v>
      </c>
    </row>
    <row r="1865" spans="1:4" hidden="1" x14ac:dyDescent="0.2">
      <c r="A1865">
        <v>2017</v>
      </c>
      <c r="B1865">
        <v>260331</v>
      </c>
      <c r="C1865" t="s">
        <v>388</v>
      </c>
      <c r="D1865">
        <v>60346</v>
      </c>
    </row>
    <row r="1866" spans="1:4" x14ac:dyDescent="0.2">
      <c r="A1866">
        <v>2017</v>
      </c>
      <c r="B1866">
        <v>269991</v>
      </c>
      <c r="C1866" t="s">
        <v>179</v>
      </c>
      <c r="D1866" t="s">
        <v>383</v>
      </c>
    </row>
    <row r="1867" spans="1:4" hidden="1" x14ac:dyDescent="0.2">
      <c r="A1867">
        <v>2017</v>
      </c>
      <c r="B1867">
        <v>269991</v>
      </c>
      <c r="C1867" t="s">
        <v>388</v>
      </c>
      <c r="D1867" t="s">
        <v>383</v>
      </c>
    </row>
    <row r="1868" spans="1:4" x14ac:dyDescent="0.2">
      <c r="A1868">
        <v>2017</v>
      </c>
      <c r="B1868">
        <v>270011</v>
      </c>
      <c r="C1868" t="s">
        <v>180</v>
      </c>
      <c r="D1868">
        <v>185693</v>
      </c>
    </row>
    <row r="1869" spans="1:4" hidden="1" x14ac:dyDescent="0.2">
      <c r="A1869">
        <v>2017</v>
      </c>
      <c r="B1869">
        <v>270011</v>
      </c>
      <c r="C1869" t="s">
        <v>388</v>
      </c>
      <c r="D1869">
        <v>117884</v>
      </c>
    </row>
    <row r="1870" spans="1:4" x14ac:dyDescent="0.2">
      <c r="A1870">
        <v>2017</v>
      </c>
      <c r="B1870">
        <v>270041</v>
      </c>
      <c r="C1870" t="s">
        <v>181</v>
      </c>
      <c r="D1870">
        <v>528530</v>
      </c>
    </row>
    <row r="1871" spans="1:4" hidden="1" x14ac:dyDescent="0.2">
      <c r="A1871">
        <v>2017</v>
      </c>
      <c r="B1871">
        <v>270041</v>
      </c>
      <c r="C1871" t="s">
        <v>388</v>
      </c>
      <c r="D1871">
        <v>335501</v>
      </c>
    </row>
    <row r="1872" spans="1:4" x14ac:dyDescent="0.2">
      <c r="A1872">
        <v>2017</v>
      </c>
      <c r="B1872">
        <v>270131</v>
      </c>
      <c r="C1872" t="s">
        <v>182</v>
      </c>
      <c r="D1872">
        <v>296906</v>
      </c>
    </row>
    <row r="1873" spans="1:4" hidden="1" x14ac:dyDescent="0.2">
      <c r="A1873">
        <v>2017</v>
      </c>
      <c r="B1873">
        <v>270131</v>
      </c>
      <c r="C1873" t="s">
        <v>388</v>
      </c>
      <c r="D1873">
        <v>188477</v>
      </c>
    </row>
    <row r="1874" spans="1:4" x14ac:dyDescent="0.2">
      <c r="A1874">
        <v>2017</v>
      </c>
      <c r="B1874">
        <v>270141</v>
      </c>
      <c r="C1874" t="s">
        <v>183</v>
      </c>
      <c r="D1874">
        <v>24898</v>
      </c>
    </row>
    <row r="1875" spans="1:4" hidden="1" x14ac:dyDescent="0.2">
      <c r="A1875">
        <v>2017</v>
      </c>
      <c r="B1875">
        <v>270141</v>
      </c>
      <c r="C1875" t="s">
        <v>388</v>
      </c>
      <c r="D1875">
        <v>15819</v>
      </c>
    </row>
    <row r="1876" spans="1:4" x14ac:dyDescent="0.2">
      <c r="A1876">
        <v>2017</v>
      </c>
      <c r="B1876">
        <v>270151</v>
      </c>
      <c r="C1876" t="s">
        <v>184</v>
      </c>
      <c r="D1876">
        <v>6671</v>
      </c>
    </row>
    <row r="1877" spans="1:4" hidden="1" x14ac:dyDescent="0.2">
      <c r="A1877">
        <v>2017</v>
      </c>
      <c r="B1877">
        <v>270151</v>
      </c>
      <c r="C1877" t="s">
        <v>388</v>
      </c>
      <c r="D1877">
        <v>4249</v>
      </c>
    </row>
    <row r="1878" spans="1:4" x14ac:dyDescent="0.2">
      <c r="A1878">
        <v>2017</v>
      </c>
      <c r="B1878">
        <v>270241</v>
      </c>
      <c r="C1878" t="s">
        <v>185</v>
      </c>
      <c r="D1878">
        <v>3533</v>
      </c>
    </row>
    <row r="1879" spans="1:4" hidden="1" x14ac:dyDescent="0.2">
      <c r="A1879">
        <v>2017</v>
      </c>
      <c r="B1879">
        <v>270241</v>
      </c>
      <c r="C1879" t="s">
        <v>388</v>
      </c>
      <c r="D1879">
        <v>2257</v>
      </c>
    </row>
    <row r="1880" spans="1:4" x14ac:dyDescent="0.2">
      <c r="A1880">
        <v>2017</v>
      </c>
      <c r="B1880">
        <v>270531</v>
      </c>
      <c r="C1880" t="s">
        <v>186</v>
      </c>
      <c r="D1880">
        <v>6831</v>
      </c>
    </row>
    <row r="1881" spans="1:4" hidden="1" x14ac:dyDescent="0.2">
      <c r="A1881">
        <v>2017</v>
      </c>
      <c r="B1881">
        <v>270531</v>
      </c>
      <c r="C1881" t="s">
        <v>388</v>
      </c>
      <c r="D1881">
        <v>4351</v>
      </c>
    </row>
    <row r="1882" spans="1:4" x14ac:dyDescent="0.2">
      <c r="A1882">
        <v>2017</v>
      </c>
      <c r="B1882">
        <v>279991</v>
      </c>
      <c r="C1882" t="s">
        <v>378</v>
      </c>
      <c r="D1882" t="s">
        <v>383</v>
      </c>
    </row>
    <row r="1883" spans="1:4" hidden="1" x14ac:dyDescent="0.2">
      <c r="A1883">
        <v>2017</v>
      </c>
      <c r="B1883">
        <v>279991</v>
      </c>
      <c r="C1883" t="s">
        <v>388</v>
      </c>
      <c r="D1883" t="s">
        <v>383</v>
      </c>
    </row>
    <row r="1884" spans="1:4" x14ac:dyDescent="0.2">
      <c r="A1884">
        <v>2017</v>
      </c>
      <c r="B1884">
        <v>280021</v>
      </c>
      <c r="C1884" t="s">
        <v>187</v>
      </c>
      <c r="D1884">
        <v>7403</v>
      </c>
    </row>
    <row r="1885" spans="1:4" hidden="1" x14ac:dyDescent="0.2">
      <c r="A1885">
        <v>2017</v>
      </c>
      <c r="B1885">
        <v>280021</v>
      </c>
      <c r="C1885" t="s">
        <v>388</v>
      </c>
      <c r="D1885">
        <v>4714</v>
      </c>
    </row>
    <row r="1886" spans="1:4" x14ac:dyDescent="0.2">
      <c r="A1886">
        <v>2017</v>
      </c>
      <c r="B1886">
        <v>280051</v>
      </c>
      <c r="C1886" t="s">
        <v>188</v>
      </c>
      <c r="D1886">
        <v>103034</v>
      </c>
    </row>
    <row r="1887" spans="1:4" hidden="1" x14ac:dyDescent="0.2">
      <c r="A1887">
        <v>2017</v>
      </c>
      <c r="B1887">
        <v>280051</v>
      </c>
      <c r="C1887" t="s">
        <v>388</v>
      </c>
      <c r="D1887">
        <v>65416</v>
      </c>
    </row>
    <row r="1888" spans="1:4" x14ac:dyDescent="0.2">
      <c r="A1888">
        <v>2017</v>
      </c>
      <c r="B1888">
        <v>280071</v>
      </c>
      <c r="C1888" t="s">
        <v>189</v>
      </c>
      <c r="D1888">
        <v>113095</v>
      </c>
    </row>
    <row r="1889" spans="1:4" hidden="1" x14ac:dyDescent="0.2">
      <c r="A1889">
        <v>2017</v>
      </c>
      <c r="B1889">
        <v>280071</v>
      </c>
      <c r="C1889" t="s">
        <v>388</v>
      </c>
      <c r="D1889">
        <v>71802</v>
      </c>
    </row>
    <row r="1890" spans="1:4" x14ac:dyDescent="0.2">
      <c r="A1890">
        <v>2017</v>
      </c>
      <c r="B1890">
        <v>280231</v>
      </c>
      <c r="C1890" t="s">
        <v>190</v>
      </c>
      <c r="D1890">
        <v>48870</v>
      </c>
    </row>
    <row r="1891" spans="1:4" hidden="1" x14ac:dyDescent="0.2">
      <c r="A1891">
        <v>2017</v>
      </c>
      <c r="B1891">
        <v>280231</v>
      </c>
      <c r="C1891" t="s">
        <v>388</v>
      </c>
      <c r="D1891">
        <v>31035</v>
      </c>
    </row>
    <row r="1892" spans="1:4" x14ac:dyDescent="0.2">
      <c r="A1892">
        <v>2017</v>
      </c>
      <c r="B1892">
        <v>280521</v>
      </c>
      <c r="C1892" t="s">
        <v>191</v>
      </c>
      <c r="D1892">
        <v>163626</v>
      </c>
    </row>
    <row r="1893" spans="1:4" hidden="1" x14ac:dyDescent="0.2">
      <c r="A1893">
        <v>2017</v>
      </c>
      <c r="B1893">
        <v>280521</v>
      </c>
      <c r="C1893" t="s">
        <v>388</v>
      </c>
      <c r="D1893">
        <v>103877</v>
      </c>
    </row>
    <row r="1894" spans="1:4" x14ac:dyDescent="0.2">
      <c r="A1894">
        <v>2017</v>
      </c>
      <c r="B1894">
        <v>289991</v>
      </c>
      <c r="C1894" t="s">
        <v>192</v>
      </c>
      <c r="D1894" t="s">
        <v>383</v>
      </c>
    </row>
    <row r="1895" spans="1:4" hidden="1" x14ac:dyDescent="0.2">
      <c r="A1895">
        <v>2017</v>
      </c>
      <c r="B1895">
        <v>289991</v>
      </c>
      <c r="C1895" t="s">
        <v>388</v>
      </c>
      <c r="D1895" t="s">
        <v>383</v>
      </c>
    </row>
    <row r="1896" spans="1:4" x14ac:dyDescent="0.2">
      <c r="A1896">
        <v>2017</v>
      </c>
      <c r="B1896">
        <v>290011</v>
      </c>
      <c r="C1896" t="s">
        <v>193</v>
      </c>
      <c r="D1896">
        <v>98350</v>
      </c>
    </row>
    <row r="1897" spans="1:4" hidden="1" x14ac:dyDescent="0.2">
      <c r="A1897">
        <v>2017</v>
      </c>
      <c r="B1897">
        <v>290011</v>
      </c>
      <c r="C1897" t="s">
        <v>388</v>
      </c>
      <c r="D1897">
        <v>62443</v>
      </c>
    </row>
    <row r="1898" spans="1:4" x14ac:dyDescent="0.2">
      <c r="A1898">
        <v>2017</v>
      </c>
      <c r="B1898">
        <v>291341</v>
      </c>
      <c r="C1898" t="s">
        <v>194</v>
      </c>
      <c r="D1898">
        <v>11486</v>
      </c>
    </row>
    <row r="1899" spans="1:4" hidden="1" x14ac:dyDescent="0.2">
      <c r="A1899">
        <v>2017</v>
      </c>
      <c r="B1899">
        <v>291341</v>
      </c>
      <c r="C1899" t="s">
        <v>388</v>
      </c>
      <c r="D1899">
        <v>7306</v>
      </c>
    </row>
    <row r="1900" spans="1:4" x14ac:dyDescent="0.2">
      <c r="A1900">
        <v>2017</v>
      </c>
      <c r="B1900">
        <v>300081</v>
      </c>
      <c r="C1900" t="s">
        <v>195</v>
      </c>
      <c r="D1900">
        <v>101500</v>
      </c>
    </row>
    <row r="1901" spans="1:4" hidden="1" x14ac:dyDescent="0.2">
      <c r="A1901">
        <v>2017</v>
      </c>
      <c r="B1901">
        <v>300081</v>
      </c>
      <c r="C1901" t="s">
        <v>388</v>
      </c>
      <c r="D1901">
        <v>64442</v>
      </c>
    </row>
    <row r="1902" spans="1:4" x14ac:dyDescent="0.2">
      <c r="A1902">
        <v>2017</v>
      </c>
      <c r="B1902">
        <v>309991</v>
      </c>
      <c r="C1902" t="s">
        <v>196</v>
      </c>
      <c r="D1902" t="s">
        <v>383</v>
      </c>
    </row>
    <row r="1903" spans="1:4" hidden="1" x14ac:dyDescent="0.2">
      <c r="A1903">
        <v>2017</v>
      </c>
      <c r="B1903">
        <v>309991</v>
      </c>
      <c r="C1903" t="s">
        <v>388</v>
      </c>
      <c r="D1903" t="s">
        <v>383</v>
      </c>
    </row>
    <row r="1904" spans="1:4" x14ac:dyDescent="0.2">
      <c r="A1904">
        <v>2017</v>
      </c>
      <c r="B1904">
        <v>310021</v>
      </c>
      <c r="C1904" t="s">
        <v>197</v>
      </c>
      <c r="D1904">
        <v>79790</v>
      </c>
    </row>
    <row r="1905" spans="1:4" hidden="1" x14ac:dyDescent="0.2">
      <c r="A1905">
        <v>2017</v>
      </c>
      <c r="B1905">
        <v>310021</v>
      </c>
      <c r="C1905" t="s">
        <v>388</v>
      </c>
      <c r="D1905">
        <v>50662</v>
      </c>
    </row>
    <row r="1906" spans="1:4" x14ac:dyDescent="0.2">
      <c r="A1906">
        <v>2017</v>
      </c>
      <c r="B1906">
        <v>310031</v>
      </c>
      <c r="C1906" t="s">
        <v>198</v>
      </c>
      <c r="D1906">
        <v>156259</v>
      </c>
    </row>
    <row r="1907" spans="1:4" hidden="1" x14ac:dyDescent="0.2">
      <c r="A1907">
        <v>2017</v>
      </c>
      <c r="B1907">
        <v>310031</v>
      </c>
      <c r="C1907" t="s">
        <v>388</v>
      </c>
      <c r="D1907">
        <v>99201</v>
      </c>
    </row>
    <row r="1908" spans="1:4" x14ac:dyDescent="0.2">
      <c r="A1908">
        <v>2017</v>
      </c>
      <c r="B1908">
        <v>310061</v>
      </c>
      <c r="C1908" t="s">
        <v>199</v>
      </c>
      <c r="D1908">
        <v>92314</v>
      </c>
    </row>
    <row r="1909" spans="1:4" hidden="1" x14ac:dyDescent="0.2">
      <c r="A1909">
        <v>2017</v>
      </c>
      <c r="B1909">
        <v>310061</v>
      </c>
      <c r="C1909" t="s">
        <v>388</v>
      </c>
      <c r="D1909">
        <v>58611</v>
      </c>
    </row>
    <row r="1910" spans="1:4" x14ac:dyDescent="0.2">
      <c r="A1910">
        <v>2017</v>
      </c>
      <c r="B1910">
        <v>320011</v>
      </c>
      <c r="C1910" t="s">
        <v>200</v>
      </c>
      <c r="D1910">
        <v>4131099</v>
      </c>
    </row>
    <row r="1911" spans="1:4" hidden="1" x14ac:dyDescent="0.2">
      <c r="A1911">
        <v>2017</v>
      </c>
      <c r="B1911">
        <v>320011</v>
      </c>
      <c r="C1911" t="s">
        <v>388</v>
      </c>
      <c r="D1911">
        <v>2622242</v>
      </c>
    </row>
    <row r="1912" spans="1:4" x14ac:dyDescent="0.2">
      <c r="A1912">
        <v>2017</v>
      </c>
      <c r="B1912">
        <v>320041</v>
      </c>
      <c r="C1912" t="s">
        <v>201</v>
      </c>
      <c r="D1912">
        <v>625996</v>
      </c>
    </row>
    <row r="1913" spans="1:4" hidden="1" x14ac:dyDescent="0.2">
      <c r="A1913">
        <v>2017</v>
      </c>
      <c r="B1913">
        <v>320041</v>
      </c>
      <c r="C1913" t="s">
        <v>388</v>
      </c>
      <c r="D1913">
        <v>397368</v>
      </c>
    </row>
    <row r="1914" spans="1:4" x14ac:dyDescent="0.2">
      <c r="A1914">
        <v>2017</v>
      </c>
      <c r="B1914">
        <v>320071</v>
      </c>
      <c r="C1914" t="s">
        <v>202</v>
      </c>
      <c r="D1914">
        <v>236607</v>
      </c>
    </row>
    <row r="1915" spans="1:4" hidden="1" x14ac:dyDescent="0.2">
      <c r="A1915">
        <v>2017</v>
      </c>
      <c r="B1915">
        <v>320071</v>
      </c>
      <c r="C1915" t="s">
        <v>388</v>
      </c>
      <c r="D1915">
        <v>150202</v>
      </c>
    </row>
    <row r="1916" spans="1:4" x14ac:dyDescent="0.2">
      <c r="A1916">
        <v>2017</v>
      </c>
      <c r="B1916">
        <v>320111</v>
      </c>
      <c r="C1916" t="s">
        <v>203</v>
      </c>
      <c r="D1916">
        <v>41529</v>
      </c>
    </row>
    <row r="1917" spans="1:4" hidden="1" x14ac:dyDescent="0.2">
      <c r="A1917">
        <v>2017</v>
      </c>
      <c r="B1917">
        <v>320111</v>
      </c>
      <c r="C1917" t="s">
        <v>388</v>
      </c>
      <c r="D1917">
        <v>26376</v>
      </c>
    </row>
    <row r="1918" spans="1:4" x14ac:dyDescent="0.2">
      <c r="A1918">
        <v>2017</v>
      </c>
      <c r="B1918">
        <v>320141</v>
      </c>
      <c r="C1918" t="s">
        <v>204</v>
      </c>
      <c r="D1918">
        <v>153395</v>
      </c>
    </row>
    <row r="1919" spans="1:4" hidden="1" x14ac:dyDescent="0.2">
      <c r="A1919">
        <v>2017</v>
      </c>
      <c r="B1919">
        <v>320141</v>
      </c>
      <c r="C1919" t="s">
        <v>388</v>
      </c>
      <c r="D1919">
        <v>97383</v>
      </c>
    </row>
    <row r="1920" spans="1:4" x14ac:dyDescent="0.2">
      <c r="A1920">
        <v>2017</v>
      </c>
      <c r="B1920">
        <v>320181</v>
      </c>
      <c r="C1920" t="s">
        <v>205</v>
      </c>
      <c r="D1920">
        <v>15278</v>
      </c>
    </row>
    <row r="1921" spans="1:4" hidden="1" x14ac:dyDescent="0.2">
      <c r="A1921">
        <v>2017</v>
      </c>
      <c r="B1921">
        <v>320181</v>
      </c>
      <c r="C1921" t="s">
        <v>388</v>
      </c>
      <c r="D1921">
        <v>9713</v>
      </c>
    </row>
    <row r="1922" spans="1:4" x14ac:dyDescent="0.2">
      <c r="A1922">
        <v>2017</v>
      </c>
      <c r="B1922">
        <v>320201</v>
      </c>
      <c r="C1922" t="s">
        <v>206</v>
      </c>
      <c r="D1922">
        <v>58830</v>
      </c>
    </row>
    <row r="1923" spans="1:4" hidden="1" x14ac:dyDescent="0.2">
      <c r="A1923">
        <v>2017</v>
      </c>
      <c r="B1923">
        <v>320201</v>
      </c>
      <c r="C1923" t="s">
        <v>388</v>
      </c>
      <c r="D1923">
        <v>37357</v>
      </c>
    </row>
    <row r="1924" spans="1:4" x14ac:dyDescent="0.2">
      <c r="A1924">
        <v>2017</v>
      </c>
      <c r="B1924">
        <v>320231</v>
      </c>
      <c r="C1924" t="s">
        <v>207</v>
      </c>
      <c r="D1924">
        <v>217545</v>
      </c>
    </row>
    <row r="1925" spans="1:4" hidden="1" x14ac:dyDescent="0.2">
      <c r="A1925">
        <v>2017</v>
      </c>
      <c r="B1925">
        <v>320231</v>
      </c>
      <c r="C1925" t="s">
        <v>388</v>
      </c>
      <c r="D1925">
        <v>138102</v>
      </c>
    </row>
    <row r="1926" spans="1:4" x14ac:dyDescent="0.2">
      <c r="A1926">
        <v>2017</v>
      </c>
      <c r="B1926">
        <v>320301</v>
      </c>
      <c r="C1926" t="s">
        <v>208</v>
      </c>
      <c r="D1926">
        <v>4592</v>
      </c>
    </row>
    <row r="1927" spans="1:4" hidden="1" x14ac:dyDescent="0.2">
      <c r="A1927">
        <v>2017</v>
      </c>
      <c r="B1927">
        <v>320301</v>
      </c>
      <c r="C1927" t="s">
        <v>388</v>
      </c>
      <c r="D1927">
        <v>2930</v>
      </c>
    </row>
    <row r="1928" spans="1:4" x14ac:dyDescent="0.2">
      <c r="A1928">
        <v>2017</v>
      </c>
      <c r="B1928">
        <v>320321</v>
      </c>
      <c r="C1928" t="s">
        <v>209</v>
      </c>
      <c r="D1928">
        <v>85298</v>
      </c>
    </row>
    <row r="1929" spans="1:4" hidden="1" x14ac:dyDescent="0.2">
      <c r="A1929">
        <v>2017</v>
      </c>
      <c r="B1929">
        <v>320321</v>
      </c>
      <c r="C1929" t="s">
        <v>388</v>
      </c>
      <c r="D1929">
        <v>54158</v>
      </c>
    </row>
    <row r="1930" spans="1:4" x14ac:dyDescent="0.2">
      <c r="A1930">
        <v>2017</v>
      </c>
      <c r="B1930">
        <v>320331</v>
      </c>
      <c r="C1930" t="s">
        <v>210</v>
      </c>
      <c r="D1930">
        <v>14248</v>
      </c>
    </row>
    <row r="1931" spans="1:4" hidden="1" x14ac:dyDescent="0.2">
      <c r="A1931">
        <v>2017</v>
      </c>
      <c r="B1931">
        <v>320331</v>
      </c>
      <c r="C1931" t="s">
        <v>388</v>
      </c>
      <c r="D1931">
        <v>9059</v>
      </c>
    </row>
    <row r="1932" spans="1:4" x14ac:dyDescent="0.2">
      <c r="A1932">
        <v>2017</v>
      </c>
      <c r="B1932">
        <v>320341</v>
      </c>
      <c r="C1932" t="s">
        <v>211</v>
      </c>
      <c r="D1932">
        <v>78733</v>
      </c>
    </row>
    <row r="1933" spans="1:4" hidden="1" x14ac:dyDescent="0.2">
      <c r="A1933">
        <v>2017</v>
      </c>
      <c r="B1933">
        <v>320341</v>
      </c>
      <c r="C1933" t="s">
        <v>388</v>
      </c>
      <c r="D1933">
        <v>49991</v>
      </c>
    </row>
    <row r="1934" spans="1:4" x14ac:dyDescent="0.2">
      <c r="A1934">
        <v>2017</v>
      </c>
      <c r="B1934">
        <v>320401</v>
      </c>
      <c r="C1934" t="s">
        <v>212</v>
      </c>
      <c r="D1934">
        <v>523471</v>
      </c>
    </row>
    <row r="1935" spans="1:4" hidden="1" x14ac:dyDescent="0.2">
      <c r="A1935">
        <v>2017</v>
      </c>
      <c r="B1935">
        <v>320401</v>
      </c>
      <c r="C1935" t="s">
        <v>388</v>
      </c>
      <c r="D1935">
        <v>332290</v>
      </c>
    </row>
    <row r="1936" spans="1:4" x14ac:dyDescent="0.2">
      <c r="A1936">
        <v>2017</v>
      </c>
      <c r="B1936">
        <v>329951</v>
      </c>
      <c r="C1936" t="s">
        <v>213</v>
      </c>
      <c r="D1936">
        <v>67922</v>
      </c>
    </row>
    <row r="1937" spans="1:4" hidden="1" x14ac:dyDescent="0.2">
      <c r="A1937">
        <v>2017</v>
      </c>
      <c r="B1937">
        <v>329951</v>
      </c>
      <c r="C1937" t="s">
        <v>388</v>
      </c>
      <c r="D1937">
        <v>43129</v>
      </c>
    </row>
    <row r="1938" spans="1:4" x14ac:dyDescent="0.2">
      <c r="A1938">
        <v>2017</v>
      </c>
      <c r="B1938">
        <v>329991</v>
      </c>
      <c r="C1938" t="s">
        <v>214</v>
      </c>
      <c r="D1938">
        <v>6435</v>
      </c>
    </row>
    <row r="1939" spans="1:4" hidden="1" x14ac:dyDescent="0.2">
      <c r="A1939">
        <v>2017</v>
      </c>
      <c r="B1939">
        <v>329991</v>
      </c>
      <c r="C1939" t="s">
        <v>388</v>
      </c>
      <c r="D1939">
        <v>4100</v>
      </c>
    </row>
    <row r="1940" spans="1:4" x14ac:dyDescent="0.2">
      <c r="A1940">
        <v>2017</v>
      </c>
      <c r="B1940">
        <v>330551</v>
      </c>
      <c r="C1940" t="s">
        <v>215</v>
      </c>
      <c r="D1940">
        <v>249780</v>
      </c>
    </row>
    <row r="1941" spans="1:4" hidden="1" x14ac:dyDescent="0.2">
      <c r="A1941">
        <v>2017</v>
      </c>
      <c r="B1941">
        <v>330551</v>
      </c>
      <c r="C1941" t="s">
        <v>388</v>
      </c>
      <c r="D1941">
        <v>158563</v>
      </c>
    </row>
    <row r="1942" spans="1:4" x14ac:dyDescent="0.2">
      <c r="A1942">
        <v>2017</v>
      </c>
      <c r="B1942">
        <v>330641</v>
      </c>
      <c r="C1942" t="s">
        <v>216</v>
      </c>
      <c r="D1942">
        <v>50702</v>
      </c>
    </row>
    <row r="1943" spans="1:4" hidden="1" x14ac:dyDescent="0.2">
      <c r="A1943">
        <v>2017</v>
      </c>
      <c r="B1943">
        <v>330641</v>
      </c>
      <c r="C1943" t="s">
        <v>388</v>
      </c>
      <c r="D1943">
        <v>32198</v>
      </c>
    </row>
    <row r="1944" spans="1:4" x14ac:dyDescent="0.2">
      <c r="A1944">
        <v>2017</v>
      </c>
      <c r="B1944">
        <v>339991</v>
      </c>
      <c r="C1944" t="s">
        <v>217</v>
      </c>
      <c r="D1944">
        <v>2863</v>
      </c>
    </row>
    <row r="1945" spans="1:4" hidden="1" x14ac:dyDescent="0.2">
      <c r="A1945">
        <v>2017</v>
      </c>
      <c r="B1945">
        <v>339991</v>
      </c>
      <c r="C1945" t="s">
        <v>388</v>
      </c>
      <c r="D1945">
        <v>1832</v>
      </c>
    </row>
    <row r="1946" spans="1:4" x14ac:dyDescent="0.2">
      <c r="A1946">
        <v>2017</v>
      </c>
      <c r="B1946">
        <v>340041</v>
      </c>
      <c r="C1946" t="s">
        <v>218</v>
      </c>
      <c r="D1946">
        <v>607673</v>
      </c>
    </row>
    <row r="1947" spans="1:4" hidden="1" x14ac:dyDescent="0.2">
      <c r="A1947">
        <v>2017</v>
      </c>
      <c r="B1947">
        <v>340041</v>
      </c>
      <c r="C1947" t="s">
        <v>388</v>
      </c>
      <c r="D1947">
        <v>385737</v>
      </c>
    </row>
    <row r="1948" spans="1:4" x14ac:dyDescent="0.2">
      <c r="A1948">
        <v>2017</v>
      </c>
      <c r="B1948">
        <v>340071</v>
      </c>
      <c r="C1948" t="s">
        <v>219</v>
      </c>
      <c r="D1948">
        <v>126507</v>
      </c>
    </row>
    <row r="1949" spans="1:4" hidden="1" x14ac:dyDescent="0.2">
      <c r="A1949">
        <v>2017</v>
      </c>
      <c r="B1949">
        <v>340071</v>
      </c>
      <c r="C1949" t="s">
        <v>388</v>
      </c>
      <c r="D1949">
        <v>80316</v>
      </c>
    </row>
    <row r="1950" spans="1:4" x14ac:dyDescent="0.2">
      <c r="A1950">
        <v>2017</v>
      </c>
      <c r="B1950">
        <v>340091</v>
      </c>
      <c r="C1950" t="s">
        <v>220</v>
      </c>
      <c r="D1950">
        <v>2637</v>
      </c>
    </row>
    <row r="1951" spans="1:4" hidden="1" x14ac:dyDescent="0.2">
      <c r="A1951">
        <v>2017</v>
      </c>
      <c r="B1951">
        <v>340091</v>
      </c>
      <c r="C1951" t="s">
        <v>388</v>
      </c>
      <c r="D1951">
        <v>1689</v>
      </c>
    </row>
    <row r="1952" spans="1:4" x14ac:dyDescent="0.2">
      <c r="A1952">
        <v>2017</v>
      </c>
      <c r="B1952">
        <v>340191</v>
      </c>
      <c r="C1952" t="s">
        <v>221</v>
      </c>
      <c r="D1952">
        <v>11347</v>
      </c>
    </row>
    <row r="1953" spans="1:4" hidden="1" x14ac:dyDescent="0.2">
      <c r="A1953">
        <v>2017</v>
      </c>
      <c r="B1953">
        <v>340191</v>
      </c>
      <c r="C1953" t="s">
        <v>388</v>
      </c>
      <c r="D1953">
        <v>7217</v>
      </c>
    </row>
    <row r="1954" spans="1:4" x14ac:dyDescent="0.2">
      <c r="A1954">
        <v>2017</v>
      </c>
      <c r="B1954">
        <v>340531</v>
      </c>
      <c r="C1954" t="s">
        <v>222</v>
      </c>
      <c r="D1954">
        <v>108983</v>
      </c>
    </row>
    <row r="1955" spans="1:4" hidden="1" x14ac:dyDescent="0.2">
      <c r="A1955">
        <v>2017</v>
      </c>
      <c r="B1955">
        <v>340531</v>
      </c>
      <c r="C1955" t="s">
        <v>388</v>
      </c>
      <c r="D1955">
        <v>69192</v>
      </c>
    </row>
    <row r="1956" spans="1:4" x14ac:dyDescent="0.2">
      <c r="A1956">
        <v>2017</v>
      </c>
      <c r="B1956">
        <v>340631</v>
      </c>
      <c r="C1956" t="s">
        <v>223</v>
      </c>
      <c r="D1956" t="s">
        <v>383</v>
      </c>
    </row>
    <row r="1957" spans="1:4" hidden="1" x14ac:dyDescent="0.2">
      <c r="A1957">
        <v>2017</v>
      </c>
      <c r="B1957">
        <v>340631</v>
      </c>
      <c r="C1957" t="s">
        <v>388</v>
      </c>
      <c r="D1957" t="s">
        <v>383</v>
      </c>
    </row>
    <row r="1958" spans="1:4" x14ac:dyDescent="0.2">
      <c r="A1958">
        <v>2017</v>
      </c>
      <c r="B1958">
        <v>340751</v>
      </c>
      <c r="C1958" t="s">
        <v>224</v>
      </c>
      <c r="D1958">
        <v>23712</v>
      </c>
    </row>
    <row r="1959" spans="1:4" hidden="1" x14ac:dyDescent="0.2">
      <c r="A1959">
        <v>2017</v>
      </c>
      <c r="B1959">
        <v>340751</v>
      </c>
      <c r="C1959" t="s">
        <v>388</v>
      </c>
      <c r="D1959">
        <v>15066</v>
      </c>
    </row>
    <row r="1960" spans="1:4" x14ac:dyDescent="0.2">
      <c r="A1960">
        <v>2017</v>
      </c>
      <c r="B1960">
        <v>349991</v>
      </c>
      <c r="C1960" t="s">
        <v>225</v>
      </c>
      <c r="D1960">
        <v>39134</v>
      </c>
    </row>
    <row r="1961" spans="1:4" hidden="1" x14ac:dyDescent="0.2">
      <c r="A1961">
        <v>2017</v>
      </c>
      <c r="B1961">
        <v>349991</v>
      </c>
      <c r="C1961" t="s">
        <v>388</v>
      </c>
      <c r="D1961">
        <v>24855</v>
      </c>
    </row>
    <row r="1962" spans="1:4" x14ac:dyDescent="0.2">
      <c r="A1962">
        <v>2017</v>
      </c>
      <c r="B1962">
        <v>351591</v>
      </c>
      <c r="C1962" t="s">
        <v>226</v>
      </c>
      <c r="D1962">
        <v>47377</v>
      </c>
    </row>
    <row r="1963" spans="1:4" hidden="1" x14ac:dyDescent="0.2">
      <c r="A1963">
        <v>2017</v>
      </c>
      <c r="B1963">
        <v>351591</v>
      </c>
      <c r="C1963" t="s">
        <v>388</v>
      </c>
      <c r="D1963">
        <v>30088</v>
      </c>
    </row>
    <row r="1964" spans="1:4" x14ac:dyDescent="0.2">
      <c r="A1964">
        <v>2017</v>
      </c>
      <c r="B1964">
        <v>360021</v>
      </c>
      <c r="C1964" t="s">
        <v>227</v>
      </c>
      <c r="D1964">
        <v>53641</v>
      </c>
    </row>
    <row r="1965" spans="1:4" hidden="1" x14ac:dyDescent="0.2">
      <c r="A1965">
        <v>2017</v>
      </c>
      <c r="B1965">
        <v>360021</v>
      </c>
      <c r="C1965" t="s">
        <v>388</v>
      </c>
      <c r="D1965">
        <v>34064</v>
      </c>
    </row>
    <row r="1966" spans="1:4" x14ac:dyDescent="0.2">
      <c r="A1966">
        <v>2017</v>
      </c>
      <c r="B1966">
        <v>360121</v>
      </c>
      <c r="C1966" t="s">
        <v>228</v>
      </c>
      <c r="D1966">
        <v>47044</v>
      </c>
    </row>
    <row r="1967" spans="1:4" hidden="1" x14ac:dyDescent="0.2">
      <c r="A1967">
        <v>2017</v>
      </c>
      <c r="B1967">
        <v>360121</v>
      </c>
      <c r="C1967" t="s">
        <v>388</v>
      </c>
      <c r="D1967">
        <v>29876</v>
      </c>
    </row>
    <row r="1968" spans="1:4" x14ac:dyDescent="0.2">
      <c r="A1968">
        <v>2017</v>
      </c>
      <c r="B1968">
        <v>360141</v>
      </c>
      <c r="C1968" t="s">
        <v>229</v>
      </c>
      <c r="D1968">
        <v>221897</v>
      </c>
    </row>
    <row r="1969" spans="1:4" hidden="1" x14ac:dyDescent="0.2">
      <c r="A1969">
        <v>2017</v>
      </c>
      <c r="B1969">
        <v>360141</v>
      </c>
      <c r="C1969" t="s">
        <v>388</v>
      </c>
      <c r="D1969">
        <v>140865</v>
      </c>
    </row>
    <row r="1970" spans="1:4" x14ac:dyDescent="0.2">
      <c r="A1970">
        <v>2017</v>
      </c>
      <c r="B1970">
        <v>360201</v>
      </c>
      <c r="C1970" t="s">
        <v>230</v>
      </c>
      <c r="D1970">
        <v>50009</v>
      </c>
    </row>
    <row r="1971" spans="1:4" hidden="1" x14ac:dyDescent="0.2">
      <c r="A1971">
        <v>2017</v>
      </c>
      <c r="B1971">
        <v>360201</v>
      </c>
      <c r="C1971" t="s">
        <v>388</v>
      </c>
      <c r="D1971">
        <v>31758</v>
      </c>
    </row>
    <row r="1972" spans="1:4" x14ac:dyDescent="0.2">
      <c r="A1972">
        <v>2017</v>
      </c>
      <c r="B1972">
        <v>370011</v>
      </c>
      <c r="C1972" t="s">
        <v>231</v>
      </c>
      <c r="D1972">
        <v>84827</v>
      </c>
    </row>
    <row r="1973" spans="1:4" hidden="1" x14ac:dyDescent="0.2">
      <c r="A1973">
        <v>2017</v>
      </c>
      <c r="B1973">
        <v>370011</v>
      </c>
      <c r="C1973" t="s">
        <v>388</v>
      </c>
      <c r="D1973">
        <v>53859</v>
      </c>
    </row>
    <row r="1974" spans="1:4" x14ac:dyDescent="0.2">
      <c r="A1974">
        <v>2017</v>
      </c>
      <c r="B1974">
        <v>370021</v>
      </c>
      <c r="C1974" t="s">
        <v>232</v>
      </c>
      <c r="D1974">
        <v>6387</v>
      </c>
    </row>
    <row r="1975" spans="1:4" hidden="1" x14ac:dyDescent="0.2">
      <c r="A1975">
        <v>2017</v>
      </c>
      <c r="B1975">
        <v>370021</v>
      </c>
      <c r="C1975" t="s">
        <v>388</v>
      </c>
      <c r="D1975">
        <v>4069</v>
      </c>
    </row>
    <row r="1976" spans="1:4" x14ac:dyDescent="0.2">
      <c r="A1976">
        <v>2017</v>
      </c>
      <c r="B1976">
        <v>370101</v>
      </c>
      <c r="C1976" t="s">
        <v>233</v>
      </c>
      <c r="D1976">
        <v>199592</v>
      </c>
    </row>
    <row r="1977" spans="1:4" hidden="1" x14ac:dyDescent="0.2">
      <c r="A1977">
        <v>2017</v>
      </c>
      <c r="B1977">
        <v>370101</v>
      </c>
      <c r="C1977" t="s">
        <v>388</v>
      </c>
      <c r="D1977">
        <v>126706</v>
      </c>
    </row>
    <row r="1978" spans="1:4" x14ac:dyDescent="0.2">
      <c r="A1978">
        <v>2017</v>
      </c>
      <c r="B1978">
        <v>370181</v>
      </c>
      <c r="C1978" t="s">
        <v>234</v>
      </c>
      <c r="D1978">
        <v>92995</v>
      </c>
    </row>
    <row r="1979" spans="1:4" hidden="1" x14ac:dyDescent="0.2">
      <c r="A1979">
        <v>2017</v>
      </c>
      <c r="B1979">
        <v>370181</v>
      </c>
      <c r="C1979" t="s">
        <v>388</v>
      </c>
      <c r="D1979">
        <v>59044</v>
      </c>
    </row>
    <row r="1980" spans="1:4" x14ac:dyDescent="0.2">
      <c r="A1980">
        <v>2017</v>
      </c>
      <c r="B1980">
        <v>370311</v>
      </c>
      <c r="C1980" t="s">
        <v>235</v>
      </c>
      <c r="D1980">
        <v>6387</v>
      </c>
    </row>
    <row r="1981" spans="1:4" hidden="1" x14ac:dyDescent="0.2">
      <c r="A1981">
        <v>2017</v>
      </c>
      <c r="B1981">
        <v>370311</v>
      </c>
      <c r="C1981" t="s">
        <v>388</v>
      </c>
      <c r="D1981">
        <v>4069</v>
      </c>
    </row>
    <row r="1982" spans="1:4" x14ac:dyDescent="0.2">
      <c r="A1982">
        <v>2017</v>
      </c>
      <c r="B1982">
        <v>379951</v>
      </c>
      <c r="C1982" t="s">
        <v>236</v>
      </c>
      <c r="D1982">
        <v>95474</v>
      </c>
    </row>
    <row r="1983" spans="1:4" hidden="1" x14ac:dyDescent="0.2">
      <c r="A1983">
        <v>2017</v>
      </c>
      <c r="B1983">
        <v>379951</v>
      </c>
      <c r="C1983" t="s">
        <v>388</v>
      </c>
      <c r="D1983">
        <v>60617</v>
      </c>
    </row>
    <row r="1984" spans="1:4" x14ac:dyDescent="0.2">
      <c r="A1984">
        <v>2017</v>
      </c>
      <c r="B1984">
        <v>379991</v>
      </c>
      <c r="C1984" t="s">
        <v>368</v>
      </c>
      <c r="D1984" t="s">
        <v>383</v>
      </c>
    </row>
    <row r="1985" spans="1:4" hidden="1" x14ac:dyDescent="0.2">
      <c r="A1985">
        <v>2017</v>
      </c>
      <c r="B1985">
        <v>379991</v>
      </c>
      <c r="C1985" t="s">
        <v>388</v>
      </c>
      <c r="D1985" t="s">
        <v>383</v>
      </c>
    </row>
    <row r="1986" spans="1:4" x14ac:dyDescent="0.2">
      <c r="A1986">
        <v>2017</v>
      </c>
      <c r="B1986">
        <v>380061</v>
      </c>
      <c r="C1986" t="s">
        <v>237</v>
      </c>
      <c r="D1986">
        <v>2586</v>
      </c>
    </row>
    <row r="1987" spans="1:4" hidden="1" x14ac:dyDescent="0.2">
      <c r="A1987">
        <v>2017</v>
      </c>
      <c r="B1987">
        <v>380061</v>
      </c>
      <c r="C1987" t="s">
        <v>388</v>
      </c>
      <c r="D1987">
        <v>1656</v>
      </c>
    </row>
    <row r="1988" spans="1:4" x14ac:dyDescent="0.2">
      <c r="A1988">
        <v>2017</v>
      </c>
      <c r="B1988">
        <v>380791</v>
      </c>
      <c r="C1988" t="s">
        <v>238</v>
      </c>
      <c r="D1988">
        <v>114498</v>
      </c>
    </row>
    <row r="1989" spans="1:4" hidden="1" x14ac:dyDescent="0.2">
      <c r="A1989">
        <v>2017</v>
      </c>
      <c r="B1989">
        <v>380791</v>
      </c>
      <c r="C1989" t="s">
        <v>388</v>
      </c>
      <c r="D1989">
        <v>72693</v>
      </c>
    </row>
    <row r="1990" spans="1:4" x14ac:dyDescent="0.2">
      <c r="A1990">
        <v>2017</v>
      </c>
      <c r="B1990">
        <v>380901</v>
      </c>
      <c r="C1990" t="s">
        <v>239</v>
      </c>
      <c r="D1990">
        <v>1965</v>
      </c>
    </row>
    <row r="1991" spans="1:4" hidden="1" x14ac:dyDescent="0.2">
      <c r="A1991">
        <v>2017</v>
      </c>
      <c r="B1991">
        <v>380901</v>
      </c>
      <c r="C1991" t="s">
        <v>388</v>
      </c>
      <c r="D1991">
        <v>1262</v>
      </c>
    </row>
    <row r="1992" spans="1:4" x14ac:dyDescent="0.2">
      <c r="A1992">
        <v>2017</v>
      </c>
      <c r="B1992">
        <v>389951</v>
      </c>
      <c r="C1992" t="s">
        <v>240</v>
      </c>
      <c r="D1992">
        <v>2941</v>
      </c>
    </row>
    <row r="1993" spans="1:4" hidden="1" x14ac:dyDescent="0.2">
      <c r="A1993">
        <v>2017</v>
      </c>
      <c r="B1993">
        <v>389951</v>
      </c>
      <c r="C1993" t="s">
        <v>388</v>
      </c>
      <c r="D1993">
        <v>1882</v>
      </c>
    </row>
    <row r="1994" spans="1:4" x14ac:dyDescent="0.2">
      <c r="A1994">
        <v>2017</v>
      </c>
      <c r="B1994">
        <v>390011</v>
      </c>
      <c r="C1994" t="s">
        <v>241</v>
      </c>
      <c r="D1994">
        <v>190384</v>
      </c>
    </row>
    <row r="1995" spans="1:4" hidden="1" x14ac:dyDescent="0.2">
      <c r="A1995">
        <v>2017</v>
      </c>
      <c r="B1995">
        <v>390011</v>
      </c>
      <c r="C1995" t="s">
        <v>388</v>
      </c>
      <c r="D1995">
        <v>120862</v>
      </c>
    </row>
    <row r="1996" spans="1:4" x14ac:dyDescent="0.2">
      <c r="A1996">
        <v>2017</v>
      </c>
      <c r="B1996">
        <v>390111</v>
      </c>
      <c r="C1996" t="s">
        <v>242</v>
      </c>
      <c r="D1996">
        <v>9108</v>
      </c>
    </row>
    <row r="1997" spans="1:4" hidden="1" x14ac:dyDescent="0.2">
      <c r="A1997">
        <v>2017</v>
      </c>
      <c r="B1997">
        <v>390111</v>
      </c>
      <c r="C1997" t="s">
        <v>388</v>
      </c>
      <c r="D1997">
        <v>5796</v>
      </c>
    </row>
    <row r="1998" spans="1:4" x14ac:dyDescent="0.2">
      <c r="A1998">
        <v>2017</v>
      </c>
      <c r="B1998">
        <v>390151</v>
      </c>
      <c r="C1998" t="s">
        <v>243</v>
      </c>
      <c r="D1998">
        <v>11027</v>
      </c>
    </row>
    <row r="1999" spans="1:4" hidden="1" x14ac:dyDescent="0.2">
      <c r="A1999">
        <v>2017</v>
      </c>
      <c r="B1999">
        <v>390151</v>
      </c>
      <c r="C1999" t="s">
        <v>388</v>
      </c>
      <c r="D1999">
        <v>7014</v>
      </c>
    </row>
    <row r="2000" spans="1:4" x14ac:dyDescent="0.2">
      <c r="A2000">
        <v>2017</v>
      </c>
      <c r="B2000">
        <v>390201</v>
      </c>
      <c r="C2000" t="s">
        <v>244</v>
      </c>
      <c r="D2000">
        <v>5989</v>
      </c>
    </row>
    <row r="2001" spans="1:4" hidden="1" x14ac:dyDescent="0.2">
      <c r="A2001">
        <v>2017</v>
      </c>
      <c r="B2001">
        <v>390201</v>
      </c>
      <c r="C2001" t="s">
        <v>388</v>
      </c>
      <c r="D2001">
        <v>3816</v>
      </c>
    </row>
    <row r="2002" spans="1:4" x14ac:dyDescent="0.2">
      <c r="A2002">
        <v>2017</v>
      </c>
      <c r="B2002">
        <v>390271</v>
      </c>
      <c r="C2002" t="s">
        <v>245</v>
      </c>
      <c r="D2002">
        <v>7014</v>
      </c>
    </row>
    <row r="2003" spans="1:4" hidden="1" x14ac:dyDescent="0.2">
      <c r="A2003">
        <v>2017</v>
      </c>
      <c r="B2003">
        <v>390271</v>
      </c>
      <c r="C2003" t="s">
        <v>388</v>
      </c>
      <c r="D2003">
        <v>4467</v>
      </c>
    </row>
    <row r="2004" spans="1:4" x14ac:dyDescent="0.2">
      <c r="A2004">
        <v>2017</v>
      </c>
      <c r="B2004">
        <v>390291</v>
      </c>
      <c r="C2004" t="s">
        <v>246</v>
      </c>
      <c r="D2004">
        <v>8899</v>
      </c>
    </row>
    <row r="2005" spans="1:4" hidden="1" x14ac:dyDescent="0.2">
      <c r="A2005">
        <v>2017</v>
      </c>
      <c r="B2005">
        <v>390291</v>
      </c>
      <c r="C2005" t="s">
        <v>388</v>
      </c>
      <c r="D2005">
        <v>5664</v>
      </c>
    </row>
    <row r="2006" spans="1:4" x14ac:dyDescent="0.2">
      <c r="A2006">
        <v>2017</v>
      </c>
      <c r="B2006">
        <v>390331</v>
      </c>
      <c r="C2006" t="s">
        <v>247</v>
      </c>
      <c r="D2006">
        <v>4888</v>
      </c>
    </row>
    <row r="2007" spans="1:4" hidden="1" x14ac:dyDescent="0.2">
      <c r="A2007">
        <v>2017</v>
      </c>
      <c r="B2007">
        <v>390331</v>
      </c>
      <c r="C2007" t="s">
        <v>388</v>
      </c>
      <c r="D2007">
        <v>3118</v>
      </c>
    </row>
    <row r="2008" spans="1:4" x14ac:dyDescent="0.2">
      <c r="A2008">
        <v>2017</v>
      </c>
      <c r="B2008">
        <v>399951</v>
      </c>
      <c r="C2008" t="s">
        <v>248</v>
      </c>
      <c r="D2008">
        <v>46987</v>
      </c>
    </row>
    <row r="2009" spans="1:4" hidden="1" x14ac:dyDescent="0.2">
      <c r="A2009">
        <v>2017</v>
      </c>
      <c r="B2009">
        <v>399951</v>
      </c>
      <c r="C2009" t="s">
        <v>388</v>
      </c>
      <c r="D2009">
        <v>29840</v>
      </c>
    </row>
    <row r="2010" spans="1:4" x14ac:dyDescent="0.2">
      <c r="A2010">
        <v>2017</v>
      </c>
      <c r="B2010">
        <v>399981</v>
      </c>
      <c r="C2010" t="s">
        <v>249</v>
      </c>
      <c r="D2010">
        <v>115393</v>
      </c>
    </row>
    <row r="2011" spans="1:4" hidden="1" x14ac:dyDescent="0.2">
      <c r="A2011">
        <v>2017</v>
      </c>
      <c r="B2011">
        <v>399981</v>
      </c>
      <c r="C2011" t="s">
        <v>388</v>
      </c>
      <c r="D2011">
        <v>73261</v>
      </c>
    </row>
    <row r="2012" spans="1:4" x14ac:dyDescent="0.2">
      <c r="A2012">
        <v>2017</v>
      </c>
      <c r="B2012">
        <v>399991</v>
      </c>
      <c r="C2012" t="s">
        <v>250</v>
      </c>
      <c r="D2012">
        <v>3484</v>
      </c>
    </row>
    <row r="2013" spans="1:4" hidden="1" x14ac:dyDescent="0.2">
      <c r="A2013">
        <v>2017</v>
      </c>
      <c r="B2013">
        <v>399991</v>
      </c>
      <c r="C2013" t="s">
        <v>388</v>
      </c>
      <c r="D2013">
        <v>2226</v>
      </c>
    </row>
    <row r="2014" spans="1:4" x14ac:dyDescent="0.2">
      <c r="A2014">
        <v>2017</v>
      </c>
      <c r="B2014">
        <v>400051</v>
      </c>
      <c r="C2014" t="s">
        <v>251</v>
      </c>
      <c r="D2014">
        <v>73682</v>
      </c>
    </row>
    <row r="2015" spans="1:4" hidden="1" x14ac:dyDescent="0.2">
      <c r="A2015">
        <v>2017</v>
      </c>
      <c r="B2015">
        <v>400051</v>
      </c>
      <c r="C2015" t="s">
        <v>388</v>
      </c>
      <c r="D2015">
        <v>46785</v>
      </c>
    </row>
    <row r="2016" spans="1:4" x14ac:dyDescent="0.2">
      <c r="A2016">
        <v>2017</v>
      </c>
      <c r="B2016">
        <v>410011</v>
      </c>
      <c r="C2016" t="s">
        <v>252</v>
      </c>
      <c r="D2016">
        <v>514411</v>
      </c>
    </row>
    <row r="2017" spans="1:4" hidden="1" x14ac:dyDescent="0.2">
      <c r="A2017">
        <v>2017</v>
      </c>
      <c r="B2017">
        <v>410011</v>
      </c>
      <c r="C2017" t="s">
        <v>388</v>
      </c>
      <c r="D2017">
        <v>326539</v>
      </c>
    </row>
    <row r="2018" spans="1:4" x14ac:dyDescent="0.2">
      <c r="A2018">
        <v>2017</v>
      </c>
      <c r="B2018">
        <v>410021</v>
      </c>
      <c r="C2018" t="s">
        <v>253</v>
      </c>
      <c r="D2018">
        <v>372748</v>
      </c>
    </row>
    <row r="2019" spans="1:4" hidden="1" x14ac:dyDescent="0.2">
      <c r="A2019">
        <v>2017</v>
      </c>
      <c r="B2019">
        <v>410021</v>
      </c>
      <c r="C2019" t="s">
        <v>388</v>
      </c>
      <c r="D2019">
        <v>236618</v>
      </c>
    </row>
    <row r="2020" spans="1:4" x14ac:dyDescent="0.2">
      <c r="A2020">
        <v>2017</v>
      </c>
      <c r="B2020">
        <v>410031</v>
      </c>
      <c r="C2020" t="s">
        <v>254</v>
      </c>
      <c r="D2020">
        <v>637987</v>
      </c>
    </row>
    <row r="2021" spans="1:4" hidden="1" x14ac:dyDescent="0.2">
      <c r="A2021">
        <v>2017</v>
      </c>
      <c r="B2021">
        <v>410031</v>
      </c>
      <c r="C2021" t="s">
        <v>388</v>
      </c>
      <c r="D2021">
        <v>404979</v>
      </c>
    </row>
    <row r="2022" spans="1:4" x14ac:dyDescent="0.2">
      <c r="A2022">
        <v>2017</v>
      </c>
      <c r="B2022">
        <v>410071</v>
      </c>
      <c r="C2022" t="s">
        <v>255</v>
      </c>
      <c r="D2022">
        <v>125392</v>
      </c>
    </row>
    <row r="2023" spans="1:4" hidden="1" x14ac:dyDescent="0.2">
      <c r="A2023">
        <v>2017</v>
      </c>
      <c r="B2023">
        <v>410071</v>
      </c>
      <c r="C2023" t="s">
        <v>388</v>
      </c>
      <c r="D2023">
        <v>79608</v>
      </c>
    </row>
    <row r="2024" spans="1:4" x14ac:dyDescent="0.2">
      <c r="A2024">
        <v>2017</v>
      </c>
      <c r="B2024">
        <v>410091</v>
      </c>
      <c r="C2024" t="s">
        <v>256</v>
      </c>
      <c r="D2024">
        <v>166035</v>
      </c>
    </row>
    <row r="2025" spans="1:4" hidden="1" x14ac:dyDescent="0.2">
      <c r="A2025">
        <v>2017</v>
      </c>
      <c r="B2025">
        <v>410091</v>
      </c>
      <c r="C2025" t="s">
        <v>388</v>
      </c>
      <c r="D2025">
        <v>105406</v>
      </c>
    </row>
    <row r="2026" spans="1:4" x14ac:dyDescent="0.2">
      <c r="A2026">
        <v>2017</v>
      </c>
      <c r="B2026">
        <v>410131</v>
      </c>
      <c r="C2026" t="s">
        <v>257</v>
      </c>
      <c r="D2026">
        <v>87167</v>
      </c>
    </row>
    <row r="2027" spans="1:4" hidden="1" x14ac:dyDescent="0.2">
      <c r="A2027">
        <v>2017</v>
      </c>
      <c r="B2027">
        <v>410131</v>
      </c>
      <c r="C2027" t="s">
        <v>388</v>
      </c>
      <c r="D2027">
        <v>55344</v>
      </c>
    </row>
    <row r="2028" spans="1:4" x14ac:dyDescent="0.2">
      <c r="A2028">
        <v>2017</v>
      </c>
      <c r="B2028">
        <v>410151</v>
      </c>
      <c r="C2028" t="s">
        <v>258</v>
      </c>
      <c r="D2028">
        <v>332750</v>
      </c>
    </row>
    <row r="2029" spans="1:4" hidden="1" x14ac:dyDescent="0.2">
      <c r="A2029">
        <v>2017</v>
      </c>
      <c r="B2029">
        <v>410151</v>
      </c>
      <c r="C2029" t="s">
        <v>388</v>
      </c>
      <c r="D2029">
        <v>211229</v>
      </c>
    </row>
    <row r="2030" spans="1:4" x14ac:dyDescent="0.2">
      <c r="A2030">
        <v>2017</v>
      </c>
      <c r="B2030">
        <v>419951</v>
      </c>
      <c r="C2030" t="s">
        <v>259</v>
      </c>
      <c r="D2030">
        <v>184738</v>
      </c>
    </row>
    <row r="2031" spans="1:4" hidden="1" x14ac:dyDescent="0.2">
      <c r="A2031">
        <v>2017</v>
      </c>
      <c r="B2031">
        <v>419951</v>
      </c>
      <c r="C2031" t="s">
        <v>388</v>
      </c>
      <c r="D2031">
        <v>117278</v>
      </c>
    </row>
    <row r="2032" spans="1:4" x14ac:dyDescent="0.2">
      <c r="A2032">
        <v>2017</v>
      </c>
      <c r="B2032">
        <v>420051</v>
      </c>
      <c r="C2032" t="s">
        <v>260</v>
      </c>
      <c r="D2032">
        <v>571355</v>
      </c>
    </row>
    <row r="2033" spans="1:4" hidden="1" x14ac:dyDescent="0.2">
      <c r="A2033">
        <v>2017</v>
      </c>
      <c r="B2033">
        <v>420051</v>
      </c>
      <c r="C2033" t="s">
        <v>388</v>
      </c>
      <c r="D2033">
        <v>362684</v>
      </c>
    </row>
    <row r="2034" spans="1:4" x14ac:dyDescent="0.2">
      <c r="A2034">
        <v>2017</v>
      </c>
      <c r="B2034">
        <v>420071</v>
      </c>
      <c r="C2034" t="s">
        <v>261</v>
      </c>
      <c r="D2034">
        <v>56493</v>
      </c>
    </row>
    <row r="2035" spans="1:4" hidden="1" x14ac:dyDescent="0.2">
      <c r="A2035">
        <v>2017</v>
      </c>
      <c r="B2035">
        <v>420071</v>
      </c>
      <c r="C2035" t="s">
        <v>388</v>
      </c>
      <c r="D2035">
        <v>35874</v>
      </c>
    </row>
    <row r="2036" spans="1:4" x14ac:dyDescent="0.2">
      <c r="A2036">
        <v>2017</v>
      </c>
      <c r="B2036">
        <v>420111</v>
      </c>
      <c r="C2036" t="s">
        <v>262</v>
      </c>
      <c r="D2036">
        <v>6368</v>
      </c>
    </row>
    <row r="2037" spans="1:4" hidden="1" x14ac:dyDescent="0.2">
      <c r="A2037">
        <v>2017</v>
      </c>
      <c r="B2037">
        <v>420111</v>
      </c>
      <c r="C2037" t="s">
        <v>388</v>
      </c>
      <c r="D2037">
        <v>4057</v>
      </c>
    </row>
    <row r="2038" spans="1:4" x14ac:dyDescent="0.2">
      <c r="A2038">
        <v>2017</v>
      </c>
      <c r="B2038">
        <v>420131</v>
      </c>
      <c r="C2038" t="s">
        <v>263</v>
      </c>
      <c r="D2038">
        <v>141704</v>
      </c>
    </row>
    <row r="2039" spans="1:4" hidden="1" x14ac:dyDescent="0.2">
      <c r="A2039">
        <v>2017</v>
      </c>
      <c r="B2039">
        <v>420131</v>
      </c>
      <c r="C2039" t="s">
        <v>388</v>
      </c>
      <c r="D2039">
        <v>89962</v>
      </c>
    </row>
    <row r="2040" spans="1:4" x14ac:dyDescent="0.2">
      <c r="A2040">
        <v>2017</v>
      </c>
      <c r="B2040">
        <v>420211</v>
      </c>
      <c r="C2040" t="s">
        <v>264</v>
      </c>
      <c r="D2040">
        <v>18196</v>
      </c>
    </row>
    <row r="2041" spans="1:4" hidden="1" x14ac:dyDescent="0.2">
      <c r="A2041">
        <v>2017</v>
      </c>
      <c r="B2041">
        <v>420211</v>
      </c>
      <c r="C2041" t="s">
        <v>388</v>
      </c>
      <c r="D2041">
        <v>11565</v>
      </c>
    </row>
    <row r="2042" spans="1:4" x14ac:dyDescent="0.2">
      <c r="A2042">
        <v>2017</v>
      </c>
      <c r="B2042">
        <v>420861</v>
      </c>
      <c r="C2042" t="s">
        <v>265</v>
      </c>
      <c r="D2042">
        <v>93303</v>
      </c>
    </row>
    <row r="2043" spans="1:4" hidden="1" x14ac:dyDescent="0.2">
      <c r="A2043">
        <v>2017</v>
      </c>
      <c r="B2043">
        <v>420861</v>
      </c>
      <c r="C2043" t="s">
        <v>388</v>
      </c>
      <c r="D2043">
        <v>59239</v>
      </c>
    </row>
    <row r="2044" spans="1:4" x14ac:dyDescent="0.2">
      <c r="A2044">
        <v>2017</v>
      </c>
      <c r="B2044">
        <v>430031</v>
      </c>
      <c r="C2044" t="s">
        <v>266</v>
      </c>
      <c r="D2044">
        <v>62033</v>
      </c>
    </row>
    <row r="2045" spans="1:4" hidden="1" x14ac:dyDescent="0.2">
      <c r="A2045">
        <v>2017</v>
      </c>
      <c r="B2045">
        <v>430031</v>
      </c>
      <c r="C2045" t="s">
        <v>388</v>
      </c>
      <c r="D2045">
        <v>39391</v>
      </c>
    </row>
    <row r="2046" spans="1:4" x14ac:dyDescent="0.2">
      <c r="A2046">
        <v>2017</v>
      </c>
      <c r="B2046">
        <v>430091</v>
      </c>
      <c r="C2046" t="s">
        <v>267</v>
      </c>
      <c r="D2046">
        <v>535520</v>
      </c>
    </row>
    <row r="2047" spans="1:4" hidden="1" x14ac:dyDescent="0.2">
      <c r="A2047">
        <v>2017</v>
      </c>
      <c r="B2047">
        <v>430091</v>
      </c>
      <c r="C2047" t="s">
        <v>388</v>
      </c>
      <c r="D2047">
        <v>339938</v>
      </c>
    </row>
    <row r="2048" spans="1:4" x14ac:dyDescent="0.2">
      <c r="A2048">
        <v>2017</v>
      </c>
      <c r="B2048">
        <v>430171</v>
      </c>
      <c r="C2048" t="s">
        <v>268</v>
      </c>
      <c r="D2048">
        <v>181533</v>
      </c>
    </row>
    <row r="2049" spans="1:4" hidden="1" x14ac:dyDescent="0.2">
      <c r="A2049">
        <v>2017</v>
      </c>
      <c r="B2049">
        <v>430171</v>
      </c>
      <c r="C2049" t="s">
        <v>388</v>
      </c>
      <c r="D2049">
        <v>115243</v>
      </c>
    </row>
    <row r="2050" spans="1:4" x14ac:dyDescent="0.2">
      <c r="A2050">
        <v>2017</v>
      </c>
      <c r="B2050">
        <v>430451</v>
      </c>
      <c r="C2050" t="s">
        <v>269</v>
      </c>
      <c r="D2050">
        <v>371133</v>
      </c>
    </row>
    <row r="2051" spans="1:4" hidden="1" x14ac:dyDescent="0.2">
      <c r="A2051">
        <v>2017</v>
      </c>
      <c r="B2051">
        <v>430451</v>
      </c>
      <c r="C2051" t="s">
        <v>388</v>
      </c>
      <c r="D2051">
        <v>235593</v>
      </c>
    </row>
    <row r="2052" spans="1:4" x14ac:dyDescent="0.2">
      <c r="A2052">
        <v>2017</v>
      </c>
      <c r="B2052">
        <v>430551</v>
      </c>
      <c r="C2052" t="s">
        <v>270</v>
      </c>
      <c r="D2052">
        <v>74810</v>
      </c>
    </row>
    <row r="2053" spans="1:4" hidden="1" x14ac:dyDescent="0.2">
      <c r="A2053">
        <v>2017</v>
      </c>
      <c r="B2053">
        <v>430551</v>
      </c>
      <c r="C2053" t="s">
        <v>388</v>
      </c>
      <c r="D2053">
        <v>47501</v>
      </c>
    </row>
    <row r="2054" spans="1:4" x14ac:dyDescent="0.2">
      <c r="A2054">
        <v>2017</v>
      </c>
      <c r="B2054">
        <v>430641</v>
      </c>
      <c r="C2054" t="s">
        <v>271</v>
      </c>
      <c r="D2054">
        <v>107750</v>
      </c>
    </row>
    <row r="2055" spans="1:4" hidden="1" x14ac:dyDescent="0.2">
      <c r="A2055">
        <v>2017</v>
      </c>
      <c r="B2055">
        <v>430641</v>
      </c>
      <c r="C2055" t="s">
        <v>388</v>
      </c>
      <c r="D2055">
        <v>68410</v>
      </c>
    </row>
    <row r="2056" spans="1:4" x14ac:dyDescent="0.2">
      <c r="A2056">
        <v>2017</v>
      </c>
      <c r="B2056">
        <v>430651</v>
      </c>
      <c r="C2056" t="s">
        <v>272</v>
      </c>
      <c r="D2056">
        <v>65578</v>
      </c>
    </row>
    <row r="2057" spans="1:4" hidden="1" x14ac:dyDescent="0.2">
      <c r="A2057">
        <v>2017</v>
      </c>
      <c r="B2057">
        <v>430651</v>
      </c>
      <c r="C2057" t="s">
        <v>388</v>
      </c>
      <c r="D2057">
        <v>41641</v>
      </c>
    </row>
    <row r="2058" spans="1:4" x14ac:dyDescent="0.2">
      <c r="A2058">
        <v>2017</v>
      </c>
      <c r="B2058">
        <v>440031</v>
      </c>
      <c r="C2058" t="s">
        <v>273</v>
      </c>
      <c r="D2058">
        <v>2719</v>
      </c>
    </row>
    <row r="2059" spans="1:4" hidden="1" x14ac:dyDescent="0.2">
      <c r="A2059">
        <v>2017</v>
      </c>
      <c r="B2059">
        <v>440031</v>
      </c>
      <c r="C2059" t="s">
        <v>388</v>
      </c>
      <c r="D2059">
        <v>1741</v>
      </c>
    </row>
    <row r="2060" spans="1:4" x14ac:dyDescent="0.2">
      <c r="A2060">
        <v>2017</v>
      </c>
      <c r="B2060">
        <v>440041</v>
      </c>
      <c r="C2060" t="s">
        <v>274</v>
      </c>
      <c r="D2060">
        <v>178860</v>
      </c>
    </row>
    <row r="2061" spans="1:4" hidden="1" x14ac:dyDescent="0.2">
      <c r="A2061">
        <v>2017</v>
      </c>
      <c r="B2061">
        <v>440041</v>
      </c>
      <c r="C2061" t="s">
        <v>388</v>
      </c>
      <c r="D2061">
        <v>113547</v>
      </c>
    </row>
    <row r="2062" spans="1:4" x14ac:dyDescent="0.2">
      <c r="A2062">
        <v>2017</v>
      </c>
      <c r="B2062">
        <v>440061</v>
      </c>
      <c r="C2062" t="s">
        <v>275</v>
      </c>
      <c r="D2062">
        <v>261573</v>
      </c>
    </row>
    <row r="2063" spans="1:4" hidden="1" x14ac:dyDescent="0.2">
      <c r="A2063">
        <v>2017</v>
      </c>
      <c r="B2063">
        <v>440061</v>
      </c>
      <c r="C2063" t="s">
        <v>388</v>
      </c>
      <c r="D2063">
        <v>166049</v>
      </c>
    </row>
    <row r="2064" spans="1:4" x14ac:dyDescent="0.2">
      <c r="A2064">
        <v>2017</v>
      </c>
      <c r="B2064">
        <v>440121</v>
      </c>
      <c r="C2064" t="s">
        <v>276</v>
      </c>
      <c r="D2064">
        <v>39060</v>
      </c>
    </row>
    <row r="2065" spans="1:4" hidden="1" x14ac:dyDescent="0.2">
      <c r="A2065">
        <v>2017</v>
      </c>
      <c r="B2065">
        <v>440121</v>
      </c>
      <c r="C2065" t="s">
        <v>388</v>
      </c>
      <c r="D2065">
        <v>24808</v>
      </c>
    </row>
    <row r="2066" spans="1:4" x14ac:dyDescent="0.2">
      <c r="A2066">
        <v>2017</v>
      </c>
      <c r="B2066">
        <v>440191</v>
      </c>
      <c r="C2066" t="s">
        <v>277</v>
      </c>
      <c r="D2066">
        <v>396307</v>
      </c>
    </row>
    <row r="2067" spans="1:4" hidden="1" x14ac:dyDescent="0.2">
      <c r="A2067">
        <v>2017</v>
      </c>
      <c r="B2067">
        <v>440191</v>
      </c>
      <c r="C2067" t="s">
        <v>388</v>
      </c>
      <c r="D2067">
        <v>251572</v>
      </c>
    </row>
    <row r="2068" spans="1:4" x14ac:dyDescent="0.2">
      <c r="A2068">
        <v>2017</v>
      </c>
      <c r="B2068">
        <v>440321</v>
      </c>
      <c r="C2068" t="s">
        <v>278</v>
      </c>
      <c r="D2068">
        <v>51394</v>
      </c>
    </row>
    <row r="2069" spans="1:4" hidden="1" x14ac:dyDescent="0.2">
      <c r="A2069">
        <v>2017</v>
      </c>
      <c r="B2069">
        <v>440321</v>
      </c>
      <c r="C2069" t="s">
        <v>388</v>
      </c>
      <c r="D2069">
        <v>32637</v>
      </c>
    </row>
    <row r="2070" spans="1:4" x14ac:dyDescent="0.2">
      <c r="A2070">
        <v>2017</v>
      </c>
      <c r="B2070">
        <v>450011</v>
      </c>
      <c r="C2070" t="s">
        <v>279</v>
      </c>
      <c r="D2070">
        <v>181933</v>
      </c>
    </row>
    <row r="2071" spans="1:4" hidden="1" x14ac:dyDescent="0.2">
      <c r="A2071">
        <v>2017</v>
      </c>
      <c r="B2071">
        <v>450011</v>
      </c>
      <c r="C2071" t="s">
        <v>388</v>
      </c>
      <c r="D2071">
        <v>115497</v>
      </c>
    </row>
    <row r="2072" spans="1:4" x14ac:dyDescent="0.2">
      <c r="A2072">
        <v>2017</v>
      </c>
      <c r="B2072">
        <v>450021</v>
      </c>
      <c r="C2072" t="s">
        <v>280</v>
      </c>
      <c r="D2072">
        <v>198516</v>
      </c>
    </row>
    <row r="2073" spans="1:4" hidden="1" x14ac:dyDescent="0.2">
      <c r="A2073">
        <v>2017</v>
      </c>
      <c r="B2073">
        <v>450021</v>
      </c>
      <c r="C2073" t="s">
        <v>388</v>
      </c>
      <c r="D2073">
        <v>126024</v>
      </c>
    </row>
    <row r="2074" spans="1:4" x14ac:dyDescent="0.2">
      <c r="A2074">
        <v>2017</v>
      </c>
      <c r="B2074">
        <v>450061</v>
      </c>
      <c r="C2074" t="s">
        <v>281</v>
      </c>
      <c r="D2074">
        <v>33894</v>
      </c>
    </row>
    <row r="2075" spans="1:4" hidden="1" x14ac:dyDescent="0.2">
      <c r="A2075">
        <v>2017</v>
      </c>
      <c r="B2075">
        <v>450061</v>
      </c>
      <c r="C2075" t="s">
        <v>388</v>
      </c>
      <c r="D2075">
        <v>21529</v>
      </c>
    </row>
    <row r="2076" spans="1:4" x14ac:dyDescent="0.2">
      <c r="A2076">
        <v>2017</v>
      </c>
      <c r="B2076">
        <v>450091</v>
      </c>
      <c r="C2076" t="s">
        <v>282</v>
      </c>
      <c r="D2076">
        <v>40469</v>
      </c>
    </row>
    <row r="2077" spans="1:4" hidden="1" x14ac:dyDescent="0.2">
      <c r="A2077">
        <v>2017</v>
      </c>
      <c r="B2077">
        <v>450091</v>
      </c>
      <c r="C2077" t="s">
        <v>388</v>
      </c>
      <c r="D2077">
        <v>25703</v>
      </c>
    </row>
    <row r="2078" spans="1:4" x14ac:dyDescent="0.2">
      <c r="A2078">
        <v>2017</v>
      </c>
      <c r="B2078">
        <v>450101</v>
      </c>
      <c r="C2078" t="s">
        <v>283</v>
      </c>
      <c r="D2078">
        <v>104808</v>
      </c>
    </row>
    <row r="2079" spans="1:4" hidden="1" x14ac:dyDescent="0.2">
      <c r="A2079">
        <v>2017</v>
      </c>
      <c r="B2079">
        <v>450101</v>
      </c>
      <c r="C2079" t="s">
        <v>388</v>
      </c>
      <c r="D2079">
        <v>66542</v>
      </c>
    </row>
    <row r="2080" spans="1:4" x14ac:dyDescent="0.2">
      <c r="A2080">
        <v>2017</v>
      </c>
      <c r="B2080">
        <v>450141</v>
      </c>
      <c r="C2080" t="s">
        <v>284</v>
      </c>
      <c r="D2080">
        <v>97118</v>
      </c>
    </row>
    <row r="2081" spans="1:4" hidden="1" x14ac:dyDescent="0.2">
      <c r="A2081">
        <v>2017</v>
      </c>
      <c r="B2081">
        <v>450141</v>
      </c>
      <c r="C2081" t="s">
        <v>388</v>
      </c>
      <c r="D2081">
        <v>61661</v>
      </c>
    </row>
    <row r="2082" spans="1:4" x14ac:dyDescent="0.2">
      <c r="A2082">
        <v>2017</v>
      </c>
      <c r="B2082">
        <v>459951</v>
      </c>
      <c r="C2082" t="s">
        <v>285</v>
      </c>
      <c r="D2082">
        <v>13879</v>
      </c>
    </row>
    <row r="2083" spans="1:4" hidden="1" x14ac:dyDescent="0.2">
      <c r="A2083">
        <v>2017</v>
      </c>
      <c r="B2083">
        <v>459951</v>
      </c>
      <c r="C2083" t="s">
        <v>388</v>
      </c>
      <c r="D2083">
        <v>8825</v>
      </c>
    </row>
    <row r="2084" spans="1:4" x14ac:dyDescent="0.2">
      <c r="A2084">
        <v>2017</v>
      </c>
      <c r="B2084">
        <v>460031</v>
      </c>
      <c r="C2084" t="s">
        <v>286</v>
      </c>
      <c r="D2084">
        <v>65171</v>
      </c>
    </row>
    <row r="2085" spans="1:4" hidden="1" x14ac:dyDescent="0.2">
      <c r="A2085">
        <v>2017</v>
      </c>
      <c r="B2085">
        <v>460031</v>
      </c>
      <c r="C2085" t="s">
        <v>388</v>
      </c>
      <c r="D2085">
        <v>41382</v>
      </c>
    </row>
    <row r="2086" spans="1:4" x14ac:dyDescent="0.2">
      <c r="A2086">
        <v>2017</v>
      </c>
      <c r="B2086">
        <v>460071</v>
      </c>
      <c r="C2086" t="s">
        <v>287</v>
      </c>
      <c r="D2086">
        <v>80924</v>
      </c>
    </row>
    <row r="2087" spans="1:4" hidden="1" x14ac:dyDescent="0.2">
      <c r="A2087">
        <v>2017</v>
      </c>
      <c r="B2087">
        <v>460071</v>
      </c>
      <c r="C2087" t="s">
        <v>388</v>
      </c>
      <c r="D2087">
        <v>51382</v>
      </c>
    </row>
    <row r="2088" spans="1:4" x14ac:dyDescent="0.2">
      <c r="A2088">
        <v>2017</v>
      </c>
      <c r="B2088">
        <v>460201</v>
      </c>
      <c r="C2088" t="s">
        <v>288</v>
      </c>
      <c r="D2088">
        <v>196630</v>
      </c>
    </row>
    <row r="2089" spans="1:4" hidden="1" x14ac:dyDescent="0.2">
      <c r="A2089">
        <v>2017</v>
      </c>
      <c r="B2089">
        <v>460201</v>
      </c>
      <c r="C2089" t="s">
        <v>388</v>
      </c>
      <c r="D2089">
        <v>124826</v>
      </c>
    </row>
    <row r="2090" spans="1:4" x14ac:dyDescent="0.2">
      <c r="A2090">
        <v>2017</v>
      </c>
      <c r="B2090">
        <v>470011</v>
      </c>
      <c r="C2090" t="s">
        <v>289</v>
      </c>
      <c r="D2090">
        <v>1744333</v>
      </c>
    </row>
    <row r="2091" spans="1:4" hidden="1" x14ac:dyDescent="0.2">
      <c r="A2091">
        <v>2017</v>
      </c>
      <c r="B2091">
        <v>470011</v>
      </c>
      <c r="C2091" t="s">
        <v>388</v>
      </c>
      <c r="D2091">
        <v>1107235</v>
      </c>
    </row>
    <row r="2092" spans="1:4" x14ac:dyDescent="0.2">
      <c r="A2092">
        <v>2017</v>
      </c>
      <c r="B2092">
        <v>470031</v>
      </c>
      <c r="C2092" t="s">
        <v>290</v>
      </c>
      <c r="D2092">
        <v>47615</v>
      </c>
    </row>
    <row r="2093" spans="1:4" hidden="1" x14ac:dyDescent="0.2">
      <c r="A2093">
        <v>2017</v>
      </c>
      <c r="B2093">
        <v>470031</v>
      </c>
      <c r="C2093" t="s">
        <v>388</v>
      </c>
      <c r="D2093">
        <v>30239</v>
      </c>
    </row>
    <row r="2094" spans="1:4" x14ac:dyDescent="0.2">
      <c r="A2094">
        <v>2017</v>
      </c>
      <c r="B2094">
        <v>470041</v>
      </c>
      <c r="C2094" t="s">
        <v>291</v>
      </c>
      <c r="D2094">
        <v>3201</v>
      </c>
    </row>
    <row r="2095" spans="1:4" hidden="1" x14ac:dyDescent="0.2">
      <c r="A2095">
        <v>2017</v>
      </c>
      <c r="B2095">
        <v>470041</v>
      </c>
      <c r="C2095" t="s">
        <v>388</v>
      </c>
      <c r="D2095">
        <v>2047</v>
      </c>
    </row>
    <row r="2096" spans="1:4" x14ac:dyDescent="0.2">
      <c r="A2096">
        <v>2017</v>
      </c>
      <c r="B2096">
        <v>470051</v>
      </c>
      <c r="C2096" t="s">
        <v>292</v>
      </c>
      <c r="D2096">
        <v>2456</v>
      </c>
    </row>
    <row r="2097" spans="1:4" hidden="1" x14ac:dyDescent="0.2">
      <c r="A2097">
        <v>2017</v>
      </c>
      <c r="B2097">
        <v>470051</v>
      </c>
      <c r="C2097" t="s">
        <v>388</v>
      </c>
      <c r="D2097">
        <v>1574</v>
      </c>
    </row>
    <row r="2098" spans="1:4" x14ac:dyDescent="0.2">
      <c r="A2098">
        <v>2017</v>
      </c>
      <c r="B2098">
        <v>479991</v>
      </c>
      <c r="C2098" t="s">
        <v>369</v>
      </c>
      <c r="D2098">
        <v>6413</v>
      </c>
    </row>
    <row r="2099" spans="1:4" hidden="1" x14ac:dyDescent="0.2">
      <c r="A2099">
        <v>2017</v>
      </c>
      <c r="B2099">
        <v>479991</v>
      </c>
      <c r="C2099" t="s">
        <v>388</v>
      </c>
      <c r="D2099">
        <v>4086</v>
      </c>
    </row>
    <row r="2100" spans="1:4" x14ac:dyDescent="0.2">
      <c r="A2100">
        <v>2017</v>
      </c>
      <c r="B2100">
        <v>480051</v>
      </c>
      <c r="C2100" t="s">
        <v>293</v>
      </c>
      <c r="D2100">
        <v>127022</v>
      </c>
    </row>
    <row r="2101" spans="1:4" hidden="1" x14ac:dyDescent="0.2">
      <c r="A2101">
        <v>2017</v>
      </c>
      <c r="B2101">
        <v>480051</v>
      </c>
      <c r="C2101" t="s">
        <v>388</v>
      </c>
      <c r="D2101">
        <v>80642</v>
      </c>
    </row>
    <row r="2102" spans="1:4" x14ac:dyDescent="0.2">
      <c r="A2102">
        <v>2017</v>
      </c>
      <c r="B2102">
        <v>480061</v>
      </c>
      <c r="C2102" t="s">
        <v>294</v>
      </c>
      <c r="D2102">
        <v>290534</v>
      </c>
    </row>
    <row r="2103" spans="1:4" hidden="1" x14ac:dyDescent="0.2">
      <c r="A2103">
        <v>2017</v>
      </c>
      <c r="B2103">
        <v>480061</v>
      </c>
      <c r="C2103" t="s">
        <v>388</v>
      </c>
      <c r="D2103">
        <v>184432</v>
      </c>
    </row>
    <row r="2104" spans="1:4" x14ac:dyDescent="0.2">
      <c r="A2104">
        <v>2017</v>
      </c>
      <c r="B2104">
        <v>480091</v>
      </c>
      <c r="C2104" t="s">
        <v>295</v>
      </c>
      <c r="D2104">
        <v>44864</v>
      </c>
    </row>
    <row r="2105" spans="1:4" hidden="1" x14ac:dyDescent="0.2">
      <c r="A2105">
        <v>2017</v>
      </c>
      <c r="B2105">
        <v>480091</v>
      </c>
      <c r="C2105" t="s">
        <v>388</v>
      </c>
      <c r="D2105">
        <v>28492</v>
      </c>
    </row>
    <row r="2106" spans="1:4" x14ac:dyDescent="0.2">
      <c r="A2106">
        <v>2017</v>
      </c>
      <c r="B2106">
        <v>480121</v>
      </c>
      <c r="C2106" t="s">
        <v>296</v>
      </c>
      <c r="D2106">
        <v>2275</v>
      </c>
    </row>
    <row r="2107" spans="1:4" hidden="1" x14ac:dyDescent="0.2">
      <c r="A2107">
        <v>2017</v>
      </c>
      <c r="B2107">
        <v>480121</v>
      </c>
      <c r="C2107" t="s">
        <v>388</v>
      </c>
      <c r="D2107">
        <v>1459</v>
      </c>
    </row>
    <row r="2108" spans="1:4" x14ac:dyDescent="0.2">
      <c r="A2108">
        <v>2017</v>
      </c>
      <c r="B2108">
        <v>480131</v>
      </c>
      <c r="C2108" t="s">
        <v>297</v>
      </c>
      <c r="D2108">
        <v>2495</v>
      </c>
    </row>
    <row r="2109" spans="1:4" hidden="1" x14ac:dyDescent="0.2">
      <c r="A2109">
        <v>2017</v>
      </c>
      <c r="B2109">
        <v>480131</v>
      </c>
      <c r="C2109" t="s">
        <v>388</v>
      </c>
      <c r="D2109">
        <v>1599</v>
      </c>
    </row>
    <row r="2110" spans="1:4" x14ac:dyDescent="0.2">
      <c r="A2110">
        <v>2017</v>
      </c>
      <c r="B2110">
        <v>480311</v>
      </c>
      <c r="C2110" t="s">
        <v>298</v>
      </c>
      <c r="D2110">
        <v>3258</v>
      </c>
    </row>
    <row r="2111" spans="1:4" hidden="1" x14ac:dyDescent="0.2">
      <c r="A2111">
        <v>2017</v>
      </c>
      <c r="B2111">
        <v>480311</v>
      </c>
      <c r="C2111" t="s">
        <v>388</v>
      </c>
      <c r="D2111">
        <v>2083</v>
      </c>
    </row>
    <row r="2112" spans="1:4" x14ac:dyDescent="0.2">
      <c r="A2112">
        <v>2017</v>
      </c>
      <c r="B2112">
        <v>480321</v>
      </c>
      <c r="C2112" t="s">
        <v>299</v>
      </c>
      <c r="D2112">
        <v>55604</v>
      </c>
    </row>
    <row r="2113" spans="1:4" hidden="1" x14ac:dyDescent="0.2">
      <c r="A2113">
        <v>2017</v>
      </c>
      <c r="B2113">
        <v>480321</v>
      </c>
      <c r="C2113" t="s">
        <v>388</v>
      </c>
      <c r="D2113">
        <v>35310</v>
      </c>
    </row>
    <row r="2114" spans="1:4" x14ac:dyDescent="0.2">
      <c r="A2114">
        <v>2017</v>
      </c>
      <c r="B2114">
        <v>480521</v>
      </c>
      <c r="C2114" t="s">
        <v>300</v>
      </c>
      <c r="D2114">
        <v>124122</v>
      </c>
    </row>
    <row r="2115" spans="1:4" hidden="1" x14ac:dyDescent="0.2">
      <c r="A2115">
        <v>2017</v>
      </c>
      <c r="B2115">
        <v>480521</v>
      </c>
      <c r="C2115" t="s">
        <v>388</v>
      </c>
      <c r="D2115">
        <v>78802</v>
      </c>
    </row>
    <row r="2116" spans="1:4" x14ac:dyDescent="0.2">
      <c r="A2116">
        <v>2017</v>
      </c>
      <c r="B2116">
        <v>480991</v>
      </c>
      <c r="C2116" t="s">
        <v>301</v>
      </c>
      <c r="D2116">
        <v>42016</v>
      </c>
    </row>
    <row r="2117" spans="1:4" hidden="1" x14ac:dyDescent="0.2">
      <c r="A2117">
        <v>2017</v>
      </c>
      <c r="B2117">
        <v>480991</v>
      </c>
      <c r="C2117" t="s">
        <v>388</v>
      </c>
      <c r="D2117">
        <v>26685</v>
      </c>
    </row>
    <row r="2118" spans="1:4" x14ac:dyDescent="0.2">
      <c r="A2118">
        <v>2017</v>
      </c>
      <c r="B2118">
        <v>490011</v>
      </c>
      <c r="C2118" t="s">
        <v>302</v>
      </c>
      <c r="D2118">
        <v>132643</v>
      </c>
    </row>
    <row r="2119" spans="1:4" hidden="1" x14ac:dyDescent="0.2">
      <c r="A2119">
        <v>2017</v>
      </c>
      <c r="B2119">
        <v>490011</v>
      </c>
      <c r="C2119" t="s">
        <v>388</v>
      </c>
      <c r="D2119">
        <v>84210</v>
      </c>
    </row>
    <row r="2120" spans="1:4" x14ac:dyDescent="0.2">
      <c r="A2120">
        <v>2017</v>
      </c>
      <c r="B2120">
        <v>490051</v>
      </c>
      <c r="C2120" t="s">
        <v>303</v>
      </c>
      <c r="D2120">
        <v>13856</v>
      </c>
    </row>
    <row r="2121" spans="1:4" hidden="1" x14ac:dyDescent="0.2">
      <c r="A2121">
        <v>2017</v>
      </c>
      <c r="B2121">
        <v>490051</v>
      </c>
      <c r="C2121" t="s">
        <v>388</v>
      </c>
      <c r="D2121">
        <v>8810</v>
      </c>
    </row>
    <row r="2122" spans="1:4" x14ac:dyDescent="0.2">
      <c r="A2122">
        <v>2017</v>
      </c>
      <c r="B2122">
        <v>490161</v>
      </c>
      <c r="C2122" t="s">
        <v>304</v>
      </c>
      <c r="D2122">
        <v>4896</v>
      </c>
    </row>
    <row r="2123" spans="1:4" hidden="1" x14ac:dyDescent="0.2">
      <c r="A2123">
        <v>2017</v>
      </c>
      <c r="B2123">
        <v>490161</v>
      </c>
      <c r="C2123" t="s">
        <v>388</v>
      </c>
      <c r="D2123">
        <v>3123</v>
      </c>
    </row>
    <row r="2124" spans="1:4" x14ac:dyDescent="0.2">
      <c r="A2124">
        <v>2017</v>
      </c>
      <c r="B2124">
        <v>490291</v>
      </c>
      <c r="C2124" t="s">
        <v>305</v>
      </c>
      <c r="D2124">
        <v>5572</v>
      </c>
    </row>
    <row r="2125" spans="1:4" hidden="1" x14ac:dyDescent="0.2">
      <c r="A2125">
        <v>2017</v>
      </c>
      <c r="B2125">
        <v>490291</v>
      </c>
      <c r="C2125" t="s">
        <v>388</v>
      </c>
      <c r="D2125">
        <v>3552</v>
      </c>
    </row>
    <row r="2126" spans="1:4" x14ac:dyDescent="0.2">
      <c r="A2126">
        <v>2017</v>
      </c>
      <c r="B2126">
        <v>499981</v>
      </c>
      <c r="C2126" t="s">
        <v>306</v>
      </c>
      <c r="D2126">
        <v>83278</v>
      </c>
    </row>
    <row r="2127" spans="1:4" hidden="1" x14ac:dyDescent="0.2">
      <c r="A2127">
        <v>2017</v>
      </c>
      <c r="B2127">
        <v>499981</v>
      </c>
      <c r="C2127" t="s">
        <v>388</v>
      </c>
      <c r="D2127">
        <v>52876</v>
      </c>
    </row>
    <row r="2128" spans="1:4" x14ac:dyDescent="0.2">
      <c r="A2128">
        <v>2017</v>
      </c>
      <c r="B2128">
        <v>500011</v>
      </c>
      <c r="C2128" t="s">
        <v>307</v>
      </c>
      <c r="D2128">
        <v>140406</v>
      </c>
    </row>
    <row r="2129" spans="1:4" hidden="1" x14ac:dyDescent="0.2">
      <c r="A2129">
        <v>2017</v>
      </c>
      <c r="B2129">
        <v>500011</v>
      </c>
      <c r="C2129" t="s">
        <v>388</v>
      </c>
      <c r="D2129">
        <v>89138</v>
      </c>
    </row>
    <row r="2130" spans="1:4" x14ac:dyDescent="0.2">
      <c r="A2130">
        <v>2017</v>
      </c>
      <c r="B2130">
        <v>500121</v>
      </c>
      <c r="C2130" t="s">
        <v>308</v>
      </c>
      <c r="D2130">
        <v>11549</v>
      </c>
    </row>
    <row r="2131" spans="1:4" hidden="1" x14ac:dyDescent="0.2">
      <c r="A2131">
        <v>2017</v>
      </c>
      <c r="B2131">
        <v>500121</v>
      </c>
      <c r="C2131" t="s">
        <v>388</v>
      </c>
      <c r="D2131">
        <v>7346</v>
      </c>
    </row>
    <row r="2132" spans="1:4" x14ac:dyDescent="0.2">
      <c r="A2132">
        <v>2017</v>
      </c>
      <c r="B2132">
        <v>500211</v>
      </c>
      <c r="C2132" t="s">
        <v>309</v>
      </c>
      <c r="D2132">
        <v>145610</v>
      </c>
    </row>
    <row r="2133" spans="1:4" hidden="1" x14ac:dyDescent="0.2">
      <c r="A2133">
        <v>2017</v>
      </c>
      <c r="B2133">
        <v>500211</v>
      </c>
      <c r="C2133" t="s">
        <v>388</v>
      </c>
      <c r="D2133">
        <v>92441</v>
      </c>
    </row>
    <row r="2134" spans="1:4" x14ac:dyDescent="0.2">
      <c r="A2134">
        <v>2017</v>
      </c>
      <c r="B2134">
        <v>500281</v>
      </c>
      <c r="C2134" t="s">
        <v>310</v>
      </c>
      <c r="D2134">
        <v>86521</v>
      </c>
    </row>
    <row r="2135" spans="1:4" hidden="1" x14ac:dyDescent="0.2">
      <c r="A2135">
        <v>2017</v>
      </c>
      <c r="B2135">
        <v>500281</v>
      </c>
      <c r="C2135" t="s">
        <v>388</v>
      </c>
      <c r="D2135">
        <v>54934</v>
      </c>
    </row>
    <row r="2136" spans="1:4" x14ac:dyDescent="0.2">
      <c r="A2136">
        <v>2017</v>
      </c>
      <c r="B2136">
        <v>500301</v>
      </c>
      <c r="C2136" t="s">
        <v>311</v>
      </c>
      <c r="D2136">
        <v>61230</v>
      </c>
    </row>
    <row r="2137" spans="1:4" hidden="1" x14ac:dyDescent="0.2">
      <c r="A2137">
        <v>2017</v>
      </c>
      <c r="B2137">
        <v>500301</v>
      </c>
      <c r="C2137" t="s">
        <v>388</v>
      </c>
      <c r="D2137">
        <v>38881</v>
      </c>
    </row>
    <row r="2138" spans="1:4" x14ac:dyDescent="0.2">
      <c r="A2138">
        <v>2017</v>
      </c>
      <c r="B2138">
        <v>500451</v>
      </c>
      <c r="C2138" t="s">
        <v>312</v>
      </c>
      <c r="D2138">
        <v>13628</v>
      </c>
    </row>
    <row r="2139" spans="1:4" hidden="1" x14ac:dyDescent="0.2">
      <c r="A2139">
        <v>2017</v>
      </c>
      <c r="B2139">
        <v>500451</v>
      </c>
      <c r="C2139" t="s">
        <v>388</v>
      </c>
      <c r="D2139">
        <v>8665</v>
      </c>
    </row>
    <row r="2140" spans="1:4" x14ac:dyDescent="0.2">
      <c r="A2140">
        <v>2017</v>
      </c>
      <c r="B2140">
        <v>500611</v>
      </c>
      <c r="C2140" t="s">
        <v>313</v>
      </c>
      <c r="D2140">
        <v>9391</v>
      </c>
    </row>
    <row r="2141" spans="1:4" hidden="1" x14ac:dyDescent="0.2">
      <c r="A2141">
        <v>2017</v>
      </c>
      <c r="B2141">
        <v>500611</v>
      </c>
      <c r="C2141" t="s">
        <v>388</v>
      </c>
      <c r="D2141">
        <v>5976</v>
      </c>
    </row>
    <row r="2142" spans="1:4" x14ac:dyDescent="0.2">
      <c r="A2142">
        <v>2017</v>
      </c>
      <c r="B2142">
        <v>500751</v>
      </c>
      <c r="C2142" t="s">
        <v>314</v>
      </c>
      <c r="D2142">
        <v>27897</v>
      </c>
    </row>
    <row r="2143" spans="1:4" hidden="1" x14ac:dyDescent="0.2">
      <c r="A2143">
        <v>2017</v>
      </c>
      <c r="B2143">
        <v>500751</v>
      </c>
      <c r="C2143" t="s">
        <v>388</v>
      </c>
      <c r="D2143">
        <v>17723</v>
      </c>
    </row>
    <row r="2144" spans="1:4" x14ac:dyDescent="0.2">
      <c r="A2144">
        <v>2017</v>
      </c>
      <c r="B2144">
        <v>510021</v>
      </c>
      <c r="C2144" t="s">
        <v>315</v>
      </c>
      <c r="D2144">
        <v>108510</v>
      </c>
    </row>
    <row r="2145" spans="1:4" hidden="1" x14ac:dyDescent="0.2">
      <c r="A2145">
        <v>2017</v>
      </c>
      <c r="B2145">
        <v>510021</v>
      </c>
      <c r="C2145" t="s">
        <v>388</v>
      </c>
      <c r="D2145">
        <v>68892</v>
      </c>
    </row>
    <row r="2146" spans="1:4" x14ac:dyDescent="0.2">
      <c r="A2146">
        <v>2017</v>
      </c>
      <c r="B2146">
        <v>510141</v>
      </c>
      <c r="C2146" t="s">
        <v>316</v>
      </c>
      <c r="D2146">
        <v>222589</v>
      </c>
    </row>
    <row r="2147" spans="1:4" hidden="1" x14ac:dyDescent="0.2">
      <c r="A2147">
        <v>2017</v>
      </c>
      <c r="B2147">
        <v>510141</v>
      </c>
      <c r="C2147" t="s">
        <v>388</v>
      </c>
      <c r="D2147">
        <v>141304</v>
      </c>
    </row>
    <row r="2148" spans="1:4" x14ac:dyDescent="0.2">
      <c r="A2148">
        <v>2017</v>
      </c>
      <c r="B2148">
        <v>510211</v>
      </c>
      <c r="C2148" t="s">
        <v>317</v>
      </c>
      <c r="D2148">
        <v>3291</v>
      </c>
    </row>
    <row r="2149" spans="1:4" hidden="1" x14ac:dyDescent="0.2">
      <c r="A2149">
        <v>2017</v>
      </c>
      <c r="B2149">
        <v>510211</v>
      </c>
      <c r="C2149" t="s">
        <v>388</v>
      </c>
      <c r="D2149">
        <v>2104</v>
      </c>
    </row>
    <row r="2150" spans="1:4" x14ac:dyDescent="0.2">
      <c r="A2150">
        <v>2017</v>
      </c>
      <c r="B2150">
        <v>519951</v>
      </c>
      <c r="C2150" t="s">
        <v>318</v>
      </c>
      <c r="D2150">
        <v>2504</v>
      </c>
    </row>
    <row r="2151" spans="1:4" hidden="1" x14ac:dyDescent="0.2">
      <c r="A2151">
        <v>2017</v>
      </c>
      <c r="B2151">
        <v>519951</v>
      </c>
      <c r="C2151" t="s">
        <v>388</v>
      </c>
      <c r="D2151">
        <v>1604</v>
      </c>
    </row>
    <row r="2152" spans="1:4" x14ac:dyDescent="0.2">
      <c r="A2152">
        <v>2017</v>
      </c>
      <c r="B2152">
        <v>519991</v>
      </c>
      <c r="C2152" t="s">
        <v>370</v>
      </c>
      <c r="D2152">
        <v>30</v>
      </c>
    </row>
    <row r="2153" spans="1:4" hidden="1" x14ac:dyDescent="0.2">
      <c r="A2153">
        <v>2017</v>
      </c>
      <c r="B2153">
        <v>519991</v>
      </c>
      <c r="C2153" t="s">
        <v>388</v>
      </c>
      <c r="D2153">
        <v>34</v>
      </c>
    </row>
    <row r="2154" spans="1:4" x14ac:dyDescent="0.2">
      <c r="A2154">
        <v>2017</v>
      </c>
      <c r="B2154">
        <v>520071</v>
      </c>
      <c r="C2154" t="s">
        <v>319</v>
      </c>
      <c r="D2154">
        <v>54869</v>
      </c>
    </row>
    <row r="2155" spans="1:4" hidden="1" x14ac:dyDescent="0.2">
      <c r="A2155">
        <v>2017</v>
      </c>
      <c r="B2155">
        <v>520071</v>
      </c>
      <c r="C2155" t="s">
        <v>388</v>
      </c>
      <c r="D2155">
        <v>34843</v>
      </c>
    </row>
    <row r="2156" spans="1:4" x14ac:dyDescent="0.2">
      <c r="A2156">
        <v>2017</v>
      </c>
      <c r="B2156">
        <v>530011</v>
      </c>
      <c r="C2156" t="s">
        <v>320</v>
      </c>
      <c r="D2156">
        <v>353759</v>
      </c>
    </row>
    <row r="2157" spans="1:4" hidden="1" x14ac:dyDescent="0.2">
      <c r="A2157">
        <v>2017</v>
      </c>
      <c r="B2157">
        <v>530011</v>
      </c>
      <c r="C2157" t="s">
        <v>388</v>
      </c>
      <c r="D2157">
        <v>224564</v>
      </c>
    </row>
    <row r="2158" spans="1:4" x14ac:dyDescent="0.2">
      <c r="A2158">
        <v>2017</v>
      </c>
      <c r="B2158">
        <v>530021</v>
      </c>
      <c r="C2158" t="s">
        <v>321</v>
      </c>
      <c r="D2158">
        <v>121564</v>
      </c>
    </row>
    <row r="2159" spans="1:4" hidden="1" x14ac:dyDescent="0.2">
      <c r="A2159">
        <v>2017</v>
      </c>
      <c r="B2159">
        <v>530021</v>
      </c>
      <c r="C2159" t="s">
        <v>388</v>
      </c>
      <c r="D2159">
        <v>77178</v>
      </c>
    </row>
    <row r="2160" spans="1:4" x14ac:dyDescent="0.2">
      <c r="A2160">
        <v>2017</v>
      </c>
      <c r="B2160">
        <v>530071</v>
      </c>
      <c r="C2160" t="s">
        <v>322</v>
      </c>
      <c r="D2160">
        <v>50614</v>
      </c>
    </row>
    <row r="2161" spans="1:4" hidden="1" x14ac:dyDescent="0.2">
      <c r="A2161">
        <v>2017</v>
      </c>
      <c r="B2161">
        <v>530071</v>
      </c>
      <c r="C2161" t="s">
        <v>388</v>
      </c>
      <c r="D2161">
        <v>32142</v>
      </c>
    </row>
    <row r="2162" spans="1:4" x14ac:dyDescent="0.2">
      <c r="A2162">
        <v>2017</v>
      </c>
      <c r="B2162">
        <v>530091</v>
      </c>
      <c r="C2162" t="s">
        <v>323</v>
      </c>
      <c r="D2162">
        <v>39415</v>
      </c>
    </row>
    <row r="2163" spans="1:4" hidden="1" x14ac:dyDescent="0.2">
      <c r="A2163">
        <v>2017</v>
      </c>
      <c r="B2163">
        <v>530091</v>
      </c>
      <c r="C2163" t="s">
        <v>388</v>
      </c>
      <c r="D2163">
        <v>25034</v>
      </c>
    </row>
    <row r="2164" spans="1:4" x14ac:dyDescent="0.2">
      <c r="A2164">
        <v>2017</v>
      </c>
      <c r="B2164">
        <v>530131</v>
      </c>
      <c r="C2164" t="s">
        <v>324</v>
      </c>
      <c r="D2164">
        <v>58814</v>
      </c>
    </row>
    <row r="2165" spans="1:4" hidden="1" x14ac:dyDescent="0.2">
      <c r="A2165">
        <v>2017</v>
      </c>
      <c r="B2165">
        <v>530131</v>
      </c>
      <c r="C2165" t="s">
        <v>388</v>
      </c>
      <c r="D2165">
        <v>37347</v>
      </c>
    </row>
    <row r="2166" spans="1:4" x14ac:dyDescent="0.2">
      <c r="A2166">
        <v>2017</v>
      </c>
      <c r="B2166">
        <v>530231</v>
      </c>
      <c r="C2166" t="s">
        <v>325</v>
      </c>
      <c r="D2166">
        <v>12378</v>
      </c>
    </row>
    <row r="2167" spans="1:4" hidden="1" x14ac:dyDescent="0.2">
      <c r="A2167">
        <v>2017</v>
      </c>
      <c r="B2167">
        <v>530231</v>
      </c>
      <c r="C2167" t="s">
        <v>388</v>
      </c>
      <c r="D2167">
        <v>7872</v>
      </c>
    </row>
    <row r="2168" spans="1:4" x14ac:dyDescent="0.2">
      <c r="A2168">
        <v>2017</v>
      </c>
      <c r="B2168">
        <v>540161</v>
      </c>
      <c r="C2168" t="s">
        <v>326</v>
      </c>
      <c r="D2168">
        <v>146078</v>
      </c>
    </row>
    <row r="2169" spans="1:4" hidden="1" x14ac:dyDescent="0.2">
      <c r="A2169">
        <v>2017</v>
      </c>
      <c r="B2169">
        <v>540161</v>
      </c>
      <c r="C2169" t="s">
        <v>388</v>
      </c>
      <c r="D2169">
        <v>92738</v>
      </c>
    </row>
    <row r="2170" spans="1:4" x14ac:dyDescent="0.2">
      <c r="A2170">
        <v>2017</v>
      </c>
      <c r="B2170">
        <v>540201</v>
      </c>
      <c r="C2170" t="s">
        <v>327</v>
      </c>
      <c r="D2170" t="s">
        <v>383</v>
      </c>
    </row>
    <row r="2171" spans="1:4" hidden="1" x14ac:dyDescent="0.2">
      <c r="A2171">
        <v>2017</v>
      </c>
      <c r="B2171">
        <v>540201</v>
      </c>
      <c r="C2171" t="s">
        <v>388</v>
      </c>
      <c r="D2171" t="s">
        <v>383</v>
      </c>
    </row>
    <row r="2172" spans="1:4" x14ac:dyDescent="0.2">
      <c r="A2172">
        <v>2017</v>
      </c>
      <c r="B2172">
        <v>540211</v>
      </c>
      <c r="C2172" t="s">
        <v>328</v>
      </c>
      <c r="D2172">
        <v>30633</v>
      </c>
    </row>
    <row r="2173" spans="1:4" hidden="1" x14ac:dyDescent="0.2">
      <c r="A2173">
        <v>2017</v>
      </c>
      <c r="B2173">
        <v>540211</v>
      </c>
      <c r="C2173" t="s">
        <v>388</v>
      </c>
      <c r="D2173">
        <v>19459</v>
      </c>
    </row>
    <row r="2174" spans="1:4" x14ac:dyDescent="0.2">
      <c r="A2174">
        <v>2017</v>
      </c>
      <c r="B2174">
        <v>549981</v>
      </c>
      <c r="C2174" t="s">
        <v>329</v>
      </c>
      <c r="D2174">
        <v>1922</v>
      </c>
    </row>
    <row r="2175" spans="1:4" hidden="1" x14ac:dyDescent="0.2">
      <c r="A2175">
        <v>2017</v>
      </c>
      <c r="B2175">
        <v>549981</v>
      </c>
      <c r="C2175" t="s">
        <v>388</v>
      </c>
      <c r="D2175">
        <v>1235</v>
      </c>
    </row>
    <row r="2176" spans="1:4" x14ac:dyDescent="0.2">
      <c r="A2176">
        <v>2017</v>
      </c>
      <c r="B2176">
        <v>550061</v>
      </c>
      <c r="C2176" t="s">
        <v>330</v>
      </c>
      <c r="D2176">
        <v>108064</v>
      </c>
    </row>
    <row r="2177" spans="1:4" hidden="1" x14ac:dyDescent="0.2">
      <c r="A2177">
        <v>2017</v>
      </c>
      <c r="B2177">
        <v>550061</v>
      </c>
      <c r="C2177" t="s">
        <v>388</v>
      </c>
      <c r="D2177">
        <v>68609</v>
      </c>
    </row>
    <row r="2178" spans="1:4" x14ac:dyDescent="0.2">
      <c r="A2178">
        <v>2017</v>
      </c>
      <c r="B2178">
        <v>559991</v>
      </c>
      <c r="C2178" t="s">
        <v>331</v>
      </c>
      <c r="D2178">
        <v>6786</v>
      </c>
    </row>
    <row r="2179" spans="1:4" hidden="1" x14ac:dyDescent="0.2">
      <c r="A2179">
        <v>2017</v>
      </c>
      <c r="B2179">
        <v>559991</v>
      </c>
      <c r="C2179" t="s">
        <v>388</v>
      </c>
      <c r="D2179">
        <v>4322</v>
      </c>
    </row>
    <row r="2180" spans="1:4" x14ac:dyDescent="0.2">
      <c r="A2180">
        <v>2017</v>
      </c>
      <c r="B2180">
        <v>560021</v>
      </c>
      <c r="C2180" t="s">
        <v>332</v>
      </c>
      <c r="D2180">
        <v>7103719</v>
      </c>
    </row>
    <row r="2181" spans="1:4" hidden="1" x14ac:dyDescent="0.2">
      <c r="A2181">
        <v>2017</v>
      </c>
      <c r="B2181">
        <v>560021</v>
      </c>
      <c r="C2181" t="s">
        <v>388</v>
      </c>
      <c r="D2181">
        <v>4509122</v>
      </c>
    </row>
    <row r="2182" spans="1:4" x14ac:dyDescent="0.2">
      <c r="A2182">
        <v>2017</v>
      </c>
      <c r="B2182">
        <v>560031</v>
      </c>
      <c r="C2182" t="s">
        <v>333</v>
      </c>
      <c r="D2182">
        <v>69959</v>
      </c>
    </row>
    <row r="2183" spans="1:4" hidden="1" x14ac:dyDescent="0.2">
      <c r="A2183">
        <v>2017</v>
      </c>
      <c r="B2183">
        <v>560031</v>
      </c>
      <c r="C2183" t="s">
        <v>388</v>
      </c>
      <c r="D2183">
        <v>44422</v>
      </c>
    </row>
    <row r="2184" spans="1:4" x14ac:dyDescent="0.2">
      <c r="A2184">
        <v>2017</v>
      </c>
      <c r="B2184">
        <v>560041</v>
      </c>
      <c r="C2184" t="s">
        <v>334</v>
      </c>
      <c r="D2184">
        <v>79044</v>
      </c>
    </row>
    <row r="2185" spans="1:4" hidden="1" x14ac:dyDescent="0.2">
      <c r="A2185">
        <v>2017</v>
      </c>
      <c r="B2185">
        <v>560041</v>
      </c>
      <c r="C2185" t="s">
        <v>388</v>
      </c>
      <c r="D2185">
        <v>50188</v>
      </c>
    </row>
    <row r="2186" spans="1:4" x14ac:dyDescent="0.2">
      <c r="A2186">
        <v>2017</v>
      </c>
      <c r="B2186">
        <v>560071</v>
      </c>
      <c r="C2186" t="s">
        <v>335</v>
      </c>
      <c r="D2186">
        <v>765016</v>
      </c>
    </row>
    <row r="2187" spans="1:4" hidden="1" x14ac:dyDescent="0.2">
      <c r="A2187">
        <v>2017</v>
      </c>
      <c r="B2187">
        <v>560071</v>
      </c>
      <c r="C2187" t="s">
        <v>388</v>
      </c>
      <c r="D2187">
        <v>485611</v>
      </c>
    </row>
    <row r="2188" spans="1:4" x14ac:dyDescent="0.2">
      <c r="A2188">
        <v>2017</v>
      </c>
      <c r="B2188">
        <v>560081</v>
      </c>
      <c r="C2188" t="s">
        <v>336</v>
      </c>
      <c r="D2188">
        <v>168503</v>
      </c>
    </row>
    <row r="2189" spans="1:4" hidden="1" x14ac:dyDescent="0.2">
      <c r="A2189">
        <v>2017</v>
      </c>
      <c r="B2189">
        <v>560081</v>
      </c>
      <c r="C2189" t="s">
        <v>388</v>
      </c>
      <c r="D2189">
        <v>106973</v>
      </c>
    </row>
    <row r="2190" spans="1:4" x14ac:dyDescent="0.2">
      <c r="A2190">
        <v>2017</v>
      </c>
      <c r="B2190">
        <v>560151</v>
      </c>
      <c r="C2190" t="s">
        <v>337</v>
      </c>
      <c r="D2190">
        <v>46204</v>
      </c>
    </row>
    <row r="2191" spans="1:4" hidden="1" x14ac:dyDescent="0.2">
      <c r="A2191">
        <v>2017</v>
      </c>
      <c r="B2191">
        <v>560151</v>
      </c>
      <c r="C2191" t="s">
        <v>388</v>
      </c>
      <c r="D2191">
        <v>29343</v>
      </c>
    </row>
    <row r="2192" spans="1:4" x14ac:dyDescent="0.2">
      <c r="A2192">
        <v>2017</v>
      </c>
      <c r="B2192">
        <v>560171</v>
      </c>
      <c r="C2192" t="s">
        <v>338</v>
      </c>
      <c r="D2192">
        <v>25571</v>
      </c>
    </row>
    <row r="2193" spans="1:4" hidden="1" x14ac:dyDescent="0.2">
      <c r="A2193">
        <v>2017</v>
      </c>
      <c r="B2193">
        <v>560171</v>
      </c>
      <c r="C2193" t="s">
        <v>388</v>
      </c>
      <c r="D2193">
        <v>16246</v>
      </c>
    </row>
    <row r="2194" spans="1:4" x14ac:dyDescent="0.2">
      <c r="A2194">
        <v>2017</v>
      </c>
      <c r="B2194">
        <v>560211</v>
      </c>
      <c r="C2194" t="s">
        <v>339</v>
      </c>
      <c r="D2194">
        <v>84509</v>
      </c>
    </row>
    <row r="2195" spans="1:4" hidden="1" x14ac:dyDescent="0.2">
      <c r="A2195">
        <v>2017</v>
      </c>
      <c r="B2195">
        <v>560211</v>
      </c>
      <c r="C2195" t="s">
        <v>388</v>
      </c>
      <c r="D2195">
        <v>53657</v>
      </c>
    </row>
    <row r="2196" spans="1:4" x14ac:dyDescent="0.2">
      <c r="A2196">
        <v>2017</v>
      </c>
      <c r="B2196">
        <v>560231</v>
      </c>
      <c r="C2196" t="s">
        <v>340</v>
      </c>
      <c r="D2196">
        <v>100576</v>
      </c>
    </row>
    <row r="2197" spans="1:4" hidden="1" x14ac:dyDescent="0.2">
      <c r="A2197">
        <v>2017</v>
      </c>
      <c r="B2197">
        <v>560231</v>
      </c>
      <c r="C2197" t="s">
        <v>388</v>
      </c>
      <c r="D2197">
        <v>63856</v>
      </c>
    </row>
    <row r="2198" spans="1:4" x14ac:dyDescent="0.2">
      <c r="A2198">
        <v>2017</v>
      </c>
      <c r="B2198">
        <v>560241</v>
      </c>
      <c r="C2198" t="s">
        <v>341</v>
      </c>
      <c r="D2198">
        <v>342190</v>
      </c>
    </row>
    <row r="2199" spans="1:4" hidden="1" x14ac:dyDescent="0.2">
      <c r="A2199">
        <v>2017</v>
      </c>
      <c r="B2199">
        <v>560241</v>
      </c>
      <c r="C2199" t="s">
        <v>388</v>
      </c>
      <c r="D2199">
        <v>217221</v>
      </c>
    </row>
    <row r="2200" spans="1:4" x14ac:dyDescent="0.2">
      <c r="A2200">
        <v>2017</v>
      </c>
      <c r="B2200">
        <v>560261</v>
      </c>
      <c r="C2200" t="s">
        <v>342</v>
      </c>
      <c r="D2200">
        <v>470630</v>
      </c>
    </row>
    <row r="2201" spans="1:4" hidden="1" x14ac:dyDescent="0.2">
      <c r="A2201">
        <v>2017</v>
      </c>
      <c r="B2201">
        <v>560261</v>
      </c>
      <c r="C2201" t="s">
        <v>388</v>
      </c>
      <c r="D2201">
        <v>298749</v>
      </c>
    </row>
    <row r="2202" spans="1:4" x14ac:dyDescent="0.2">
      <c r="A2202">
        <v>2017</v>
      </c>
      <c r="B2202">
        <v>560371</v>
      </c>
      <c r="C2202" t="s">
        <v>343</v>
      </c>
      <c r="D2202">
        <v>345418</v>
      </c>
    </row>
    <row r="2203" spans="1:4" hidden="1" x14ac:dyDescent="0.2">
      <c r="A2203">
        <v>2017</v>
      </c>
      <c r="B2203">
        <v>560371</v>
      </c>
      <c r="C2203" t="s">
        <v>388</v>
      </c>
      <c r="D2203">
        <v>219270</v>
      </c>
    </row>
    <row r="2204" spans="1:4" x14ac:dyDescent="0.2">
      <c r="A2204">
        <v>2017</v>
      </c>
      <c r="B2204">
        <v>560411</v>
      </c>
      <c r="C2204" t="s">
        <v>344</v>
      </c>
      <c r="D2204">
        <v>26712</v>
      </c>
    </row>
    <row r="2205" spans="1:4" hidden="1" x14ac:dyDescent="0.2">
      <c r="A2205">
        <v>2017</v>
      </c>
      <c r="B2205">
        <v>560411</v>
      </c>
      <c r="C2205" t="s">
        <v>388</v>
      </c>
      <c r="D2205">
        <v>16970</v>
      </c>
    </row>
    <row r="2206" spans="1:4" x14ac:dyDescent="0.2">
      <c r="A2206">
        <v>2017</v>
      </c>
      <c r="B2206">
        <v>560521</v>
      </c>
      <c r="C2206" t="s">
        <v>345</v>
      </c>
      <c r="D2206">
        <v>102891</v>
      </c>
    </row>
    <row r="2207" spans="1:4" hidden="1" x14ac:dyDescent="0.2">
      <c r="A2207">
        <v>2017</v>
      </c>
      <c r="B2207">
        <v>560521</v>
      </c>
      <c r="C2207" t="s">
        <v>388</v>
      </c>
      <c r="D2207">
        <v>65325</v>
      </c>
    </row>
    <row r="2208" spans="1:4" x14ac:dyDescent="0.2">
      <c r="A2208">
        <v>2017</v>
      </c>
      <c r="B2208">
        <v>560581</v>
      </c>
      <c r="C2208" t="s">
        <v>346</v>
      </c>
      <c r="D2208">
        <v>168403</v>
      </c>
    </row>
    <row r="2209" spans="1:4" hidden="1" x14ac:dyDescent="0.2">
      <c r="A2209">
        <v>2017</v>
      </c>
      <c r="B2209">
        <v>560581</v>
      </c>
      <c r="C2209" t="s">
        <v>388</v>
      </c>
      <c r="D2209">
        <v>106909</v>
      </c>
    </row>
    <row r="2210" spans="1:4" x14ac:dyDescent="0.2">
      <c r="A2210">
        <v>2017</v>
      </c>
      <c r="B2210">
        <v>569951</v>
      </c>
      <c r="C2210" t="s">
        <v>347</v>
      </c>
      <c r="D2210">
        <v>47024</v>
      </c>
    </row>
    <row r="2211" spans="1:4" hidden="1" x14ac:dyDescent="0.2">
      <c r="A2211">
        <v>2017</v>
      </c>
      <c r="B2211">
        <v>569951</v>
      </c>
      <c r="C2211" t="s">
        <v>388</v>
      </c>
      <c r="D2211">
        <v>29864</v>
      </c>
    </row>
    <row r="2212" spans="1:4" x14ac:dyDescent="0.2">
      <c r="A2212">
        <v>2017</v>
      </c>
      <c r="B2212">
        <v>569952</v>
      </c>
      <c r="C2212" t="s">
        <v>348</v>
      </c>
      <c r="D2212">
        <v>109682</v>
      </c>
    </row>
    <row r="2213" spans="1:4" hidden="1" x14ac:dyDescent="0.2">
      <c r="A2213">
        <v>2017</v>
      </c>
      <c r="B2213">
        <v>569952</v>
      </c>
      <c r="C2213" t="s">
        <v>388</v>
      </c>
      <c r="D2213">
        <v>69636</v>
      </c>
    </row>
    <row r="2214" spans="1:4" x14ac:dyDescent="0.2">
      <c r="A2214">
        <v>2017</v>
      </c>
      <c r="B2214">
        <v>571104</v>
      </c>
      <c r="C2214" t="s">
        <v>349</v>
      </c>
      <c r="D2214">
        <v>2922</v>
      </c>
    </row>
    <row r="2215" spans="1:4" hidden="1" x14ac:dyDescent="0.2">
      <c r="A2215">
        <v>2017</v>
      </c>
      <c r="B2215">
        <v>571104</v>
      </c>
      <c r="C2215" t="s">
        <v>388</v>
      </c>
      <c r="D2215">
        <v>1069</v>
      </c>
    </row>
    <row r="2216" spans="1:4" x14ac:dyDescent="0.2">
      <c r="A2216">
        <v>2017</v>
      </c>
      <c r="B2216">
        <v>573501</v>
      </c>
      <c r="C2216" t="s">
        <v>350</v>
      </c>
      <c r="D2216">
        <v>414155</v>
      </c>
    </row>
    <row r="2217" spans="1:4" hidden="1" x14ac:dyDescent="0.2">
      <c r="A2217">
        <v>2017</v>
      </c>
      <c r="B2217">
        <v>573501</v>
      </c>
      <c r="C2217" t="s">
        <v>388</v>
      </c>
      <c r="D2217">
        <v>149399</v>
      </c>
    </row>
    <row r="2218" spans="1:4" x14ac:dyDescent="0.2">
      <c r="A2218">
        <v>2017</v>
      </c>
      <c r="B2218">
        <v>573513</v>
      </c>
      <c r="C2218" t="s">
        <v>351</v>
      </c>
      <c r="D2218">
        <v>56834</v>
      </c>
    </row>
    <row r="2219" spans="1:4" hidden="1" x14ac:dyDescent="0.2">
      <c r="A2219">
        <v>2017</v>
      </c>
      <c r="B2219">
        <v>573513</v>
      </c>
      <c r="C2219" t="s">
        <v>388</v>
      </c>
      <c r="D2219">
        <v>20515</v>
      </c>
    </row>
    <row r="2220" spans="1:4" x14ac:dyDescent="0.2">
      <c r="A2220">
        <v>2017</v>
      </c>
      <c r="B2220">
        <v>575101</v>
      </c>
      <c r="C2220" t="s">
        <v>352</v>
      </c>
      <c r="D2220">
        <v>10802</v>
      </c>
    </row>
    <row r="2221" spans="1:4" hidden="1" x14ac:dyDescent="0.2">
      <c r="A2221">
        <v>2017</v>
      </c>
      <c r="B2221">
        <v>575101</v>
      </c>
      <c r="C2221" t="s">
        <v>388</v>
      </c>
      <c r="D2221">
        <v>3911</v>
      </c>
    </row>
    <row r="2222" spans="1:4" x14ac:dyDescent="0.2">
      <c r="A2222">
        <v>2017</v>
      </c>
      <c r="B2222">
        <v>575102</v>
      </c>
      <c r="C2222" t="s">
        <v>353</v>
      </c>
      <c r="D2222" t="s">
        <v>383</v>
      </c>
    </row>
    <row r="2223" spans="1:4" hidden="1" x14ac:dyDescent="0.2">
      <c r="A2223">
        <v>2017</v>
      </c>
      <c r="B2223">
        <v>575102</v>
      </c>
      <c r="C2223" t="s">
        <v>388</v>
      </c>
      <c r="D2223" t="s">
        <v>383</v>
      </c>
    </row>
    <row r="2224" spans="1:4" x14ac:dyDescent="0.2">
      <c r="A2224">
        <v>2017</v>
      </c>
      <c r="B2224">
        <v>575113</v>
      </c>
      <c r="C2224" t="s">
        <v>354</v>
      </c>
      <c r="D2224">
        <v>254523</v>
      </c>
    </row>
    <row r="2225" spans="1:4" hidden="1" x14ac:dyDescent="0.2">
      <c r="A2225">
        <v>2017</v>
      </c>
      <c r="B2225">
        <v>575113</v>
      </c>
      <c r="C2225" t="s">
        <v>388</v>
      </c>
      <c r="D2225">
        <v>91820</v>
      </c>
    </row>
    <row r="2226" spans="1:4" x14ac:dyDescent="0.2">
      <c r="A2226">
        <v>2017</v>
      </c>
      <c r="B2226">
        <v>576201</v>
      </c>
      <c r="C2226" t="s">
        <v>355</v>
      </c>
      <c r="D2226">
        <v>1719</v>
      </c>
    </row>
    <row r="2227" spans="1:4" hidden="1" x14ac:dyDescent="0.2">
      <c r="A2227">
        <v>2017</v>
      </c>
      <c r="B2227">
        <v>576201</v>
      </c>
      <c r="C2227" t="s">
        <v>388</v>
      </c>
      <c r="D2227">
        <v>635</v>
      </c>
    </row>
    <row r="2228" spans="1:4" x14ac:dyDescent="0.2">
      <c r="A2228">
        <v>2017</v>
      </c>
      <c r="B2228">
        <v>576401</v>
      </c>
      <c r="C2228" t="s">
        <v>356</v>
      </c>
      <c r="D2228">
        <v>133415</v>
      </c>
    </row>
    <row r="2229" spans="1:4" hidden="1" x14ac:dyDescent="0.2">
      <c r="A2229">
        <v>2017</v>
      </c>
      <c r="B2229">
        <v>576401</v>
      </c>
      <c r="C2229" t="s">
        <v>388</v>
      </c>
      <c r="D2229">
        <v>48137</v>
      </c>
    </row>
    <row r="2230" spans="1:4" x14ac:dyDescent="0.2">
      <c r="A2230">
        <v>2017</v>
      </c>
      <c r="B2230">
        <v>576701</v>
      </c>
      <c r="C2230" t="s">
        <v>357</v>
      </c>
      <c r="D2230">
        <v>24966</v>
      </c>
    </row>
    <row r="2231" spans="1:4" hidden="1" x14ac:dyDescent="0.2">
      <c r="A2231">
        <v>2017</v>
      </c>
      <c r="B2231">
        <v>576701</v>
      </c>
      <c r="C2231" t="s">
        <v>388</v>
      </c>
      <c r="D2231">
        <v>9020</v>
      </c>
    </row>
    <row r="2232" spans="1:4" x14ac:dyDescent="0.2">
      <c r="A2232">
        <v>2017</v>
      </c>
      <c r="B2232">
        <v>576901</v>
      </c>
      <c r="C2232" t="s">
        <v>358</v>
      </c>
      <c r="D2232" t="s">
        <v>383</v>
      </c>
    </row>
    <row r="2233" spans="1:4" hidden="1" x14ac:dyDescent="0.2">
      <c r="A2233">
        <v>2017</v>
      </c>
      <c r="B2233">
        <v>576901</v>
      </c>
      <c r="C2233" t="s">
        <v>388</v>
      </c>
      <c r="D2233" t="s">
        <v>383</v>
      </c>
    </row>
    <row r="2234" spans="1:4" x14ac:dyDescent="0.2">
      <c r="A2234">
        <v>2017</v>
      </c>
      <c r="B2234">
        <v>585103</v>
      </c>
      <c r="C2234" t="s">
        <v>359</v>
      </c>
      <c r="D2234">
        <v>1176384</v>
      </c>
    </row>
    <row r="2235" spans="1:4" hidden="1" x14ac:dyDescent="0.2">
      <c r="A2235">
        <v>2017</v>
      </c>
      <c r="B2235">
        <v>585103</v>
      </c>
      <c r="C2235" t="s">
        <v>388</v>
      </c>
      <c r="D2235">
        <v>424333</v>
      </c>
    </row>
    <row r="2236" spans="1:4" x14ac:dyDescent="0.2">
      <c r="A2236">
        <v>2017</v>
      </c>
      <c r="B2236">
        <v>595104</v>
      </c>
      <c r="C2236" t="s">
        <v>360</v>
      </c>
      <c r="D2236">
        <v>570331</v>
      </c>
    </row>
    <row r="2237" spans="1:4" hidden="1" x14ac:dyDescent="0.2">
      <c r="A2237">
        <v>2017</v>
      </c>
      <c r="B2237">
        <v>595104</v>
      </c>
      <c r="C2237" t="s">
        <v>388</v>
      </c>
      <c r="D2237">
        <v>205731</v>
      </c>
    </row>
    <row r="2238" spans="1:4" x14ac:dyDescent="0.2">
      <c r="A2238">
        <v>2017</v>
      </c>
      <c r="B2238">
        <v>605107</v>
      </c>
      <c r="C2238" t="s">
        <v>361</v>
      </c>
      <c r="D2238">
        <v>131896</v>
      </c>
    </row>
    <row r="2239" spans="1:4" hidden="1" x14ac:dyDescent="0.2">
      <c r="A2239">
        <v>2017</v>
      </c>
      <c r="B2239">
        <v>605107</v>
      </c>
      <c r="C2239" t="s">
        <v>388</v>
      </c>
      <c r="D2239">
        <v>47589</v>
      </c>
    </row>
    <row r="2240" spans="1:4" x14ac:dyDescent="0.2">
      <c r="A2240">
        <v>2017</v>
      </c>
      <c r="B2240">
        <v>615106</v>
      </c>
      <c r="C2240" t="s">
        <v>362</v>
      </c>
      <c r="D2240">
        <v>226671</v>
      </c>
    </row>
    <row r="2241" spans="1:4" hidden="1" x14ac:dyDescent="0.2">
      <c r="A2241">
        <v>2017</v>
      </c>
      <c r="B2241">
        <v>615106</v>
      </c>
      <c r="C2241" t="s">
        <v>388</v>
      </c>
      <c r="D2241">
        <v>81774</v>
      </c>
    </row>
    <row r="2242" spans="1:4" x14ac:dyDescent="0.2">
      <c r="A2242">
        <v>2017</v>
      </c>
      <c r="B2242">
        <v>719901</v>
      </c>
      <c r="C2242" t="s">
        <v>371</v>
      </c>
      <c r="D2242" t="s">
        <v>383</v>
      </c>
    </row>
    <row r="2243" spans="1:4" hidden="1" x14ac:dyDescent="0.2">
      <c r="A2243">
        <v>2017</v>
      </c>
      <c r="B2243">
        <v>719901</v>
      </c>
      <c r="C2243" t="s">
        <v>388</v>
      </c>
      <c r="D2243" t="s">
        <v>383</v>
      </c>
    </row>
    <row r="2244" spans="1:4" x14ac:dyDescent="0.2">
      <c r="A2244">
        <v>2017</v>
      </c>
      <c r="B2244">
        <v>719902</v>
      </c>
      <c r="C2244" t="s">
        <v>372</v>
      </c>
      <c r="D2244">
        <v>2794</v>
      </c>
    </row>
    <row r="2245" spans="1:4" hidden="1" x14ac:dyDescent="0.2">
      <c r="A2245">
        <v>2017</v>
      </c>
      <c r="B2245">
        <v>719902</v>
      </c>
      <c r="C2245" t="s">
        <v>388</v>
      </c>
      <c r="D2245">
        <v>1788</v>
      </c>
    </row>
    <row r="2246" spans="1:4" x14ac:dyDescent="0.2">
      <c r="A2246">
        <v>2017</v>
      </c>
      <c r="B2246">
        <v>719904</v>
      </c>
      <c r="C2246" t="s">
        <v>373</v>
      </c>
      <c r="D2246" t="s">
        <v>383</v>
      </c>
    </row>
    <row r="2247" spans="1:4" hidden="1" x14ac:dyDescent="0.2">
      <c r="A2247">
        <v>2017</v>
      </c>
      <c r="B2247">
        <v>719904</v>
      </c>
      <c r="C2247" t="s">
        <v>388</v>
      </c>
      <c r="D2247" t="s">
        <v>383</v>
      </c>
    </row>
    <row r="2248" spans="1:4" x14ac:dyDescent="0.2">
      <c r="A2248">
        <v>2017</v>
      </c>
      <c r="B2248">
        <v>719905</v>
      </c>
      <c r="C2248" t="s">
        <v>374</v>
      </c>
      <c r="D2248" t="s">
        <v>383</v>
      </c>
    </row>
    <row r="2249" spans="1:4" hidden="1" x14ac:dyDescent="0.2">
      <c r="A2249">
        <v>2017</v>
      </c>
      <c r="B2249">
        <v>719905</v>
      </c>
      <c r="C2249" t="s">
        <v>388</v>
      </c>
      <c r="D2249" t="s">
        <v>383</v>
      </c>
    </row>
    <row r="2250" spans="1:4" x14ac:dyDescent="0.2">
      <c r="A2250">
        <v>2017</v>
      </c>
      <c r="B2250">
        <v>729901</v>
      </c>
      <c r="C2250" t="s">
        <v>375</v>
      </c>
      <c r="D2250">
        <v>339</v>
      </c>
    </row>
    <row r="2251" spans="1:4" hidden="1" x14ac:dyDescent="0.2">
      <c r="A2251">
        <v>2017</v>
      </c>
      <c r="B2251">
        <v>729901</v>
      </c>
      <c r="C2251" t="s">
        <v>388</v>
      </c>
      <c r="D2251">
        <v>230</v>
      </c>
    </row>
    <row r="2252" spans="1:4" x14ac:dyDescent="0.2">
      <c r="A2252">
        <v>2017</v>
      </c>
      <c r="B2252">
        <v>729902</v>
      </c>
      <c r="C2252" t="s">
        <v>376</v>
      </c>
      <c r="D2252">
        <v>1289</v>
      </c>
    </row>
    <row r="2253" spans="1:4" hidden="1" x14ac:dyDescent="0.2">
      <c r="A2253">
        <v>2017</v>
      </c>
      <c r="B2253">
        <v>729902</v>
      </c>
      <c r="C2253" t="s">
        <v>388</v>
      </c>
      <c r="D2253">
        <v>833</v>
      </c>
    </row>
    <row r="2254" spans="1:4" x14ac:dyDescent="0.2">
      <c r="A2254">
        <v>2017</v>
      </c>
      <c r="B2254">
        <v>729905</v>
      </c>
      <c r="C2254" t="s">
        <v>377</v>
      </c>
      <c r="D2254">
        <v>1399</v>
      </c>
    </row>
    <row r="2255" spans="1:4" hidden="1" x14ac:dyDescent="0.2">
      <c r="A2255">
        <v>2017</v>
      </c>
      <c r="B2255">
        <v>729905</v>
      </c>
      <c r="C2255" t="s">
        <v>388</v>
      </c>
      <c r="D2255">
        <v>903</v>
      </c>
    </row>
    <row r="2256" spans="1:4" x14ac:dyDescent="0.2">
      <c r="A2256">
        <v>2018</v>
      </c>
      <c r="B2256">
        <v>10071</v>
      </c>
      <c r="C2256" t="s">
        <v>363</v>
      </c>
      <c r="D2256">
        <v>3378</v>
      </c>
    </row>
    <row r="2257" spans="1:4" hidden="1" x14ac:dyDescent="0.2">
      <c r="A2257">
        <v>2018</v>
      </c>
      <c r="B2257">
        <v>10071</v>
      </c>
      <c r="C2257" t="s">
        <v>388</v>
      </c>
      <c r="D2257">
        <v>2432</v>
      </c>
    </row>
    <row r="2258" spans="1:4" x14ac:dyDescent="0.2">
      <c r="A2258">
        <v>2018</v>
      </c>
      <c r="B2258">
        <v>10101</v>
      </c>
      <c r="C2258" t="s">
        <v>0</v>
      </c>
      <c r="D2258">
        <v>306807</v>
      </c>
    </row>
    <row r="2259" spans="1:4" hidden="1" x14ac:dyDescent="0.2">
      <c r="A2259">
        <v>2018</v>
      </c>
      <c r="B2259">
        <v>10101</v>
      </c>
      <c r="C2259" t="s">
        <v>388</v>
      </c>
      <c r="D2259">
        <v>190858</v>
      </c>
    </row>
    <row r="2260" spans="1:4" x14ac:dyDescent="0.2">
      <c r="A2260">
        <v>2018</v>
      </c>
      <c r="B2260">
        <v>10111</v>
      </c>
      <c r="C2260" t="s">
        <v>1</v>
      </c>
      <c r="D2260">
        <v>5812</v>
      </c>
    </row>
    <row r="2261" spans="1:4" hidden="1" x14ac:dyDescent="0.2">
      <c r="A2261">
        <v>2018</v>
      </c>
      <c r="B2261">
        <v>10111</v>
      </c>
      <c r="C2261" t="s">
        <v>388</v>
      </c>
      <c r="D2261">
        <v>3943</v>
      </c>
    </row>
    <row r="2262" spans="1:4" x14ac:dyDescent="0.2">
      <c r="A2262">
        <v>2018</v>
      </c>
      <c r="B2262">
        <v>10121</v>
      </c>
      <c r="C2262" t="s">
        <v>2</v>
      </c>
      <c r="D2262">
        <v>49491</v>
      </c>
    </row>
    <row r="2263" spans="1:4" hidden="1" x14ac:dyDescent="0.2">
      <c r="A2263">
        <v>2018</v>
      </c>
      <c r="B2263">
        <v>10121</v>
      </c>
      <c r="C2263" t="s">
        <v>388</v>
      </c>
      <c r="D2263">
        <v>31067</v>
      </c>
    </row>
    <row r="2264" spans="1:4" x14ac:dyDescent="0.2">
      <c r="A2264">
        <v>2018</v>
      </c>
      <c r="B2264">
        <v>10161</v>
      </c>
      <c r="C2264" t="s">
        <v>3</v>
      </c>
      <c r="D2264">
        <v>4128</v>
      </c>
    </row>
    <row r="2265" spans="1:4" hidden="1" x14ac:dyDescent="0.2">
      <c r="A2265">
        <v>2018</v>
      </c>
      <c r="B2265">
        <v>10161</v>
      </c>
      <c r="C2265" t="s">
        <v>388</v>
      </c>
      <c r="D2265">
        <v>2898</v>
      </c>
    </row>
    <row r="2266" spans="1:4" x14ac:dyDescent="0.2">
      <c r="A2266">
        <v>2018</v>
      </c>
      <c r="B2266">
        <v>10211</v>
      </c>
      <c r="C2266" t="s">
        <v>4</v>
      </c>
      <c r="D2266">
        <v>1969</v>
      </c>
    </row>
    <row r="2267" spans="1:4" hidden="1" x14ac:dyDescent="0.2">
      <c r="A2267">
        <v>2018</v>
      </c>
      <c r="B2267">
        <v>10211</v>
      </c>
      <c r="C2267" t="s">
        <v>388</v>
      </c>
      <c r="D2267">
        <v>1557</v>
      </c>
    </row>
    <row r="2268" spans="1:4" x14ac:dyDescent="0.2">
      <c r="A2268">
        <v>2018</v>
      </c>
      <c r="B2268">
        <v>10241</v>
      </c>
      <c r="C2268" t="s">
        <v>5</v>
      </c>
      <c r="D2268">
        <v>2747</v>
      </c>
    </row>
    <row r="2269" spans="1:4" hidden="1" x14ac:dyDescent="0.2">
      <c r="A2269">
        <v>2018</v>
      </c>
      <c r="B2269">
        <v>10241</v>
      </c>
      <c r="C2269" t="s">
        <v>388</v>
      </c>
      <c r="D2269">
        <v>2040</v>
      </c>
    </row>
    <row r="2270" spans="1:4" x14ac:dyDescent="0.2">
      <c r="A2270">
        <v>2018</v>
      </c>
      <c r="B2270">
        <v>10261</v>
      </c>
      <c r="C2270" t="s">
        <v>6</v>
      </c>
      <c r="D2270">
        <v>7563</v>
      </c>
    </row>
    <row r="2271" spans="1:4" hidden="1" x14ac:dyDescent="0.2">
      <c r="A2271">
        <v>2018</v>
      </c>
      <c r="B2271">
        <v>10261</v>
      </c>
      <c r="C2271" t="s">
        <v>388</v>
      </c>
      <c r="D2271">
        <v>5031</v>
      </c>
    </row>
    <row r="2272" spans="1:4" x14ac:dyDescent="0.2">
      <c r="A2272">
        <v>2018</v>
      </c>
      <c r="B2272">
        <v>19981</v>
      </c>
      <c r="C2272" t="s">
        <v>7</v>
      </c>
      <c r="D2272">
        <v>155263</v>
      </c>
    </row>
    <row r="2273" spans="1:4" hidden="1" x14ac:dyDescent="0.2">
      <c r="A2273">
        <v>2018</v>
      </c>
      <c r="B2273">
        <v>19981</v>
      </c>
      <c r="C2273" t="s">
        <v>388</v>
      </c>
      <c r="D2273">
        <v>96751</v>
      </c>
    </row>
    <row r="2274" spans="1:4" x14ac:dyDescent="0.2">
      <c r="A2274">
        <v>2018</v>
      </c>
      <c r="B2274">
        <v>20011</v>
      </c>
      <c r="C2274" t="s">
        <v>8</v>
      </c>
      <c r="D2274">
        <v>4111</v>
      </c>
    </row>
    <row r="2275" spans="1:4" hidden="1" x14ac:dyDescent="0.2">
      <c r="A2275">
        <v>2018</v>
      </c>
      <c r="B2275">
        <v>20011</v>
      </c>
      <c r="C2275" t="s">
        <v>388</v>
      </c>
      <c r="D2275">
        <v>2887</v>
      </c>
    </row>
    <row r="2276" spans="1:4" x14ac:dyDescent="0.2">
      <c r="A2276">
        <v>2018</v>
      </c>
      <c r="B2276">
        <v>20021</v>
      </c>
      <c r="C2276" t="s">
        <v>9</v>
      </c>
      <c r="D2276">
        <v>78971</v>
      </c>
    </row>
    <row r="2277" spans="1:4" hidden="1" x14ac:dyDescent="0.2">
      <c r="A2277">
        <v>2018</v>
      </c>
      <c r="B2277">
        <v>20021</v>
      </c>
      <c r="C2277" t="s">
        <v>388</v>
      </c>
      <c r="D2277">
        <v>49374</v>
      </c>
    </row>
    <row r="2278" spans="1:4" x14ac:dyDescent="0.2">
      <c r="A2278">
        <v>2018</v>
      </c>
      <c r="B2278">
        <v>20171</v>
      </c>
      <c r="C2278" t="s">
        <v>10</v>
      </c>
      <c r="D2278">
        <v>972266</v>
      </c>
    </row>
    <row r="2279" spans="1:4" hidden="1" x14ac:dyDescent="0.2">
      <c r="A2279">
        <v>2018</v>
      </c>
      <c r="B2279">
        <v>20171</v>
      </c>
      <c r="C2279" t="s">
        <v>388</v>
      </c>
      <c r="D2279">
        <v>604101</v>
      </c>
    </row>
    <row r="2280" spans="1:4" x14ac:dyDescent="0.2">
      <c r="A2280">
        <v>2018</v>
      </c>
      <c r="B2280">
        <v>20271</v>
      </c>
      <c r="C2280" t="s">
        <v>11</v>
      </c>
      <c r="D2280">
        <v>178865</v>
      </c>
    </row>
    <row r="2281" spans="1:4" hidden="1" x14ac:dyDescent="0.2">
      <c r="A2281">
        <v>2018</v>
      </c>
      <c r="B2281">
        <v>20271</v>
      </c>
      <c r="C2281" t="s">
        <v>388</v>
      </c>
      <c r="D2281">
        <v>111407</v>
      </c>
    </row>
    <row r="2282" spans="1:4" x14ac:dyDescent="0.2">
      <c r="A2282">
        <v>2018</v>
      </c>
      <c r="B2282">
        <v>20291</v>
      </c>
      <c r="C2282" t="s">
        <v>12</v>
      </c>
      <c r="D2282">
        <v>63335</v>
      </c>
    </row>
    <row r="2283" spans="1:4" hidden="1" x14ac:dyDescent="0.2">
      <c r="A2283">
        <v>2018</v>
      </c>
      <c r="B2283">
        <v>20291</v>
      </c>
      <c r="C2283" t="s">
        <v>388</v>
      </c>
      <c r="D2283">
        <v>39664</v>
      </c>
    </row>
    <row r="2284" spans="1:4" x14ac:dyDescent="0.2">
      <c r="A2284">
        <v>2018</v>
      </c>
      <c r="B2284">
        <v>29991</v>
      </c>
      <c r="C2284" t="s">
        <v>364</v>
      </c>
      <c r="D2284" t="s">
        <v>383</v>
      </c>
    </row>
    <row r="2285" spans="1:4" hidden="1" x14ac:dyDescent="0.2">
      <c r="A2285">
        <v>2018</v>
      </c>
      <c r="B2285">
        <v>29991</v>
      </c>
      <c r="C2285" t="s">
        <v>388</v>
      </c>
      <c r="D2285" t="s">
        <v>383</v>
      </c>
    </row>
    <row r="2286" spans="1:4" x14ac:dyDescent="0.2">
      <c r="A2286">
        <v>2018</v>
      </c>
      <c r="B2286">
        <v>30061</v>
      </c>
      <c r="C2286" t="s">
        <v>13</v>
      </c>
      <c r="D2286">
        <v>9224</v>
      </c>
    </row>
    <row r="2287" spans="1:4" hidden="1" x14ac:dyDescent="0.2">
      <c r="A2287">
        <v>2018</v>
      </c>
      <c r="B2287">
        <v>30061</v>
      </c>
      <c r="C2287" t="s">
        <v>388</v>
      </c>
      <c r="D2287">
        <v>6062</v>
      </c>
    </row>
    <row r="2288" spans="1:4" x14ac:dyDescent="0.2">
      <c r="A2288">
        <v>2018</v>
      </c>
      <c r="B2288">
        <v>30101</v>
      </c>
      <c r="C2288" t="s">
        <v>14</v>
      </c>
      <c r="D2288">
        <v>169468</v>
      </c>
    </row>
    <row r="2289" spans="1:4" hidden="1" x14ac:dyDescent="0.2">
      <c r="A2289">
        <v>2018</v>
      </c>
      <c r="B2289">
        <v>30101</v>
      </c>
      <c r="C2289" t="s">
        <v>388</v>
      </c>
      <c r="D2289">
        <v>105572</v>
      </c>
    </row>
    <row r="2290" spans="1:4" x14ac:dyDescent="0.2">
      <c r="A2290">
        <v>2018</v>
      </c>
      <c r="B2290">
        <v>30121</v>
      </c>
      <c r="C2290" t="s">
        <v>15</v>
      </c>
      <c r="D2290">
        <v>320533</v>
      </c>
    </row>
    <row r="2291" spans="1:4" hidden="1" x14ac:dyDescent="0.2">
      <c r="A2291">
        <v>2018</v>
      </c>
      <c r="B2291">
        <v>30121</v>
      </c>
      <c r="C2291" t="s">
        <v>388</v>
      </c>
      <c r="D2291">
        <v>199382</v>
      </c>
    </row>
    <row r="2292" spans="1:4" x14ac:dyDescent="0.2">
      <c r="A2292">
        <v>2018</v>
      </c>
      <c r="B2292">
        <v>30141</v>
      </c>
      <c r="C2292" t="s">
        <v>16</v>
      </c>
      <c r="D2292">
        <v>3713</v>
      </c>
    </row>
    <row r="2293" spans="1:4" hidden="1" x14ac:dyDescent="0.2">
      <c r="A2293">
        <v>2018</v>
      </c>
      <c r="B2293">
        <v>30141</v>
      </c>
      <c r="C2293" t="s">
        <v>388</v>
      </c>
      <c r="D2293">
        <v>2640</v>
      </c>
    </row>
    <row r="2294" spans="1:4" x14ac:dyDescent="0.2">
      <c r="A2294">
        <v>2018</v>
      </c>
      <c r="B2294">
        <v>30171</v>
      </c>
      <c r="C2294" t="s">
        <v>17</v>
      </c>
      <c r="D2294">
        <v>14043</v>
      </c>
    </row>
    <row r="2295" spans="1:4" hidden="1" x14ac:dyDescent="0.2">
      <c r="A2295">
        <v>2018</v>
      </c>
      <c r="B2295">
        <v>30171</v>
      </c>
      <c r="C2295" t="s">
        <v>388</v>
      </c>
      <c r="D2295">
        <v>9055</v>
      </c>
    </row>
    <row r="2296" spans="1:4" x14ac:dyDescent="0.2">
      <c r="A2296">
        <v>2018</v>
      </c>
      <c r="B2296">
        <v>30431</v>
      </c>
      <c r="C2296" t="s">
        <v>18</v>
      </c>
      <c r="D2296">
        <v>42036</v>
      </c>
    </row>
    <row r="2297" spans="1:4" hidden="1" x14ac:dyDescent="0.2">
      <c r="A2297">
        <v>2018</v>
      </c>
      <c r="B2297">
        <v>30431</v>
      </c>
      <c r="C2297" t="s">
        <v>388</v>
      </c>
      <c r="D2297">
        <v>26438</v>
      </c>
    </row>
    <row r="2298" spans="1:4" x14ac:dyDescent="0.2">
      <c r="A2298">
        <v>2018</v>
      </c>
      <c r="B2298">
        <v>30501</v>
      </c>
      <c r="C2298" t="s">
        <v>19</v>
      </c>
      <c r="D2298">
        <v>131543</v>
      </c>
    </row>
    <row r="2299" spans="1:4" hidden="1" x14ac:dyDescent="0.2">
      <c r="A2299">
        <v>2018</v>
      </c>
      <c r="B2299">
        <v>30501</v>
      </c>
      <c r="C2299" t="s">
        <v>388</v>
      </c>
      <c r="D2299">
        <v>82021</v>
      </c>
    </row>
    <row r="2300" spans="1:4" x14ac:dyDescent="0.2">
      <c r="A2300">
        <v>2018</v>
      </c>
      <c r="B2300">
        <v>30671</v>
      </c>
      <c r="C2300" t="s">
        <v>20</v>
      </c>
      <c r="D2300" t="s">
        <v>383</v>
      </c>
    </row>
    <row r="2301" spans="1:4" hidden="1" x14ac:dyDescent="0.2">
      <c r="A2301">
        <v>2018</v>
      </c>
      <c r="B2301">
        <v>30671</v>
      </c>
      <c r="C2301" t="s">
        <v>388</v>
      </c>
      <c r="D2301" t="s">
        <v>383</v>
      </c>
    </row>
    <row r="2302" spans="1:4" x14ac:dyDescent="0.2">
      <c r="A2302">
        <v>2018</v>
      </c>
      <c r="B2302">
        <v>39951</v>
      </c>
      <c r="C2302" t="s">
        <v>21</v>
      </c>
      <c r="D2302">
        <v>65092</v>
      </c>
    </row>
    <row r="2303" spans="1:4" hidden="1" x14ac:dyDescent="0.2">
      <c r="A2303">
        <v>2018</v>
      </c>
      <c r="B2303">
        <v>39951</v>
      </c>
      <c r="C2303" t="s">
        <v>388</v>
      </c>
      <c r="D2303">
        <v>40755</v>
      </c>
    </row>
    <row r="2304" spans="1:4" x14ac:dyDescent="0.2">
      <c r="A2304">
        <v>2018</v>
      </c>
      <c r="B2304">
        <v>39991</v>
      </c>
      <c r="C2304" t="s">
        <v>22</v>
      </c>
      <c r="D2304">
        <v>354</v>
      </c>
    </row>
    <row r="2305" spans="1:4" hidden="1" x14ac:dyDescent="0.2">
      <c r="A2305">
        <v>2018</v>
      </c>
      <c r="B2305">
        <v>39991</v>
      </c>
      <c r="C2305" t="s">
        <v>388</v>
      </c>
      <c r="D2305">
        <v>554</v>
      </c>
    </row>
    <row r="2306" spans="1:4" x14ac:dyDescent="0.2">
      <c r="A2306">
        <v>2018</v>
      </c>
      <c r="B2306">
        <v>40011</v>
      </c>
      <c r="C2306" t="s">
        <v>23</v>
      </c>
      <c r="D2306">
        <v>297244</v>
      </c>
    </row>
    <row r="2307" spans="1:4" hidden="1" x14ac:dyDescent="0.2">
      <c r="A2307">
        <v>2018</v>
      </c>
      <c r="B2307">
        <v>40011</v>
      </c>
      <c r="C2307" t="s">
        <v>388</v>
      </c>
      <c r="D2307">
        <v>184919</v>
      </c>
    </row>
    <row r="2308" spans="1:4" x14ac:dyDescent="0.2">
      <c r="A2308">
        <v>2018</v>
      </c>
      <c r="B2308">
        <v>50011</v>
      </c>
      <c r="C2308" t="s">
        <v>24</v>
      </c>
      <c r="D2308">
        <v>237816</v>
      </c>
    </row>
    <row r="2309" spans="1:4" hidden="1" x14ac:dyDescent="0.2">
      <c r="A2309">
        <v>2018</v>
      </c>
      <c r="B2309">
        <v>50011</v>
      </c>
      <c r="C2309" t="s">
        <v>388</v>
      </c>
      <c r="D2309">
        <v>148015</v>
      </c>
    </row>
    <row r="2310" spans="1:4" x14ac:dyDescent="0.2">
      <c r="A2310">
        <v>2018</v>
      </c>
      <c r="B2310">
        <v>50021</v>
      </c>
      <c r="C2310" t="s">
        <v>25</v>
      </c>
      <c r="D2310">
        <v>116730</v>
      </c>
    </row>
    <row r="2311" spans="1:4" hidden="1" x14ac:dyDescent="0.2">
      <c r="A2311">
        <v>2018</v>
      </c>
      <c r="B2311">
        <v>50021</v>
      </c>
      <c r="C2311" t="s">
        <v>388</v>
      </c>
      <c r="D2311">
        <v>72822</v>
      </c>
    </row>
    <row r="2312" spans="1:4" x14ac:dyDescent="0.2">
      <c r="A2312">
        <v>2018</v>
      </c>
      <c r="B2312">
        <v>50071</v>
      </c>
      <c r="C2312" t="s">
        <v>26</v>
      </c>
      <c r="D2312">
        <v>155888</v>
      </c>
    </row>
    <row r="2313" spans="1:4" hidden="1" x14ac:dyDescent="0.2">
      <c r="A2313">
        <v>2018</v>
      </c>
      <c r="B2313">
        <v>50071</v>
      </c>
      <c r="C2313" t="s">
        <v>388</v>
      </c>
      <c r="D2313">
        <v>97139</v>
      </c>
    </row>
    <row r="2314" spans="1:4" x14ac:dyDescent="0.2">
      <c r="A2314">
        <v>2018</v>
      </c>
      <c r="B2314">
        <v>50101</v>
      </c>
      <c r="C2314" t="s">
        <v>27</v>
      </c>
      <c r="D2314">
        <v>10138</v>
      </c>
    </row>
    <row r="2315" spans="1:4" hidden="1" x14ac:dyDescent="0.2">
      <c r="A2315">
        <v>2018</v>
      </c>
      <c r="B2315">
        <v>50101</v>
      </c>
      <c r="C2315" t="s">
        <v>388</v>
      </c>
      <c r="D2315">
        <v>6630</v>
      </c>
    </row>
    <row r="2316" spans="1:4" x14ac:dyDescent="0.2">
      <c r="A2316">
        <v>2018</v>
      </c>
      <c r="B2316">
        <v>50231</v>
      </c>
      <c r="C2316" t="s">
        <v>28</v>
      </c>
      <c r="D2316">
        <v>59021</v>
      </c>
    </row>
    <row r="2317" spans="1:4" hidden="1" x14ac:dyDescent="0.2">
      <c r="A2317">
        <v>2018</v>
      </c>
      <c r="B2317">
        <v>50231</v>
      </c>
      <c r="C2317" t="s">
        <v>388</v>
      </c>
      <c r="D2317">
        <v>36985</v>
      </c>
    </row>
    <row r="2318" spans="1:4" x14ac:dyDescent="0.2">
      <c r="A2318">
        <v>2018</v>
      </c>
      <c r="B2318">
        <v>50301</v>
      </c>
      <c r="C2318" t="s">
        <v>29</v>
      </c>
      <c r="D2318">
        <v>63880</v>
      </c>
    </row>
    <row r="2319" spans="1:4" hidden="1" x14ac:dyDescent="0.2">
      <c r="A2319">
        <v>2018</v>
      </c>
      <c r="B2319">
        <v>50301</v>
      </c>
      <c r="C2319" t="s">
        <v>388</v>
      </c>
      <c r="D2319">
        <v>40003</v>
      </c>
    </row>
    <row r="2320" spans="1:4" x14ac:dyDescent="0.2">
      <c r="A2320">
        <v>2018</v>
      </c>
      <c r="B2320">
        <v>50341</v>
      </c>
      <c r="C2320" t="s">
        <v>30</v>
      </c>
      <c r="D2320">
        <v>51407</v>
      </c>
    </row>
    <row r="2321" spans="1:4" hidden="1" x14ac:dyDescent="0.2">
      <c r="A2321">
        <v>2018</v>
      </c>
      <c r="B2321">
        <v>50341</v>
      </c>
      <c r="C2321" t="s">
        <v>388</v>
      </c>
      <c r="D2321">
        <v>32257</v>
      </c>
    </row>
    <row r="2322" spans="1:4" x14ac:dyDescent="0.2">
      <c r="A2322">
        <v>2018</v>
      </c>
      <c r="B2322">
        <v>59991</v>
      </c>
      <c r="C2322" t="s">
        <v>365</v>
      </c>
      <c r="D2322" t="s">
        <v>383</v>
      </c>
    </row>
    <row r="2323" spans="1:4" hidden="1" x14ac:dyDescent="0.2">
      <c r="A2323">
        <v>2018</v>
      </c>
      <c r="B2323">
        <v>59991</v>
      </c>
      <c r="C2323" t="s">
        <v>388</v>
      </c>
      <c r="D2323" t="s">
        <v>383</v>
      </c>
    </row>
    <row r="2324" spans="1:4" x14ac:dyDescent="0.2">
      <c r="A2324">
        <v>2018</v>
      </c>
      <c r="B2324">
        <v>60011</v>
      </c>
      <c r="C2324" t="s">
        <v>31</v>
      </c>
      <c r="D2324">
        <v>4258</v>
      </c>
    </row>
    <row r="2325" spans="1:4" hidden="1" x14ac:dyDescent="0.2">
      <c r="A2325">
        <v>2018</v>
      </c>
      <c r="B2325">
        <v>60011</v>
      </c>
      <c r="C2325" t="s">
        <v>388</v>
      </c>
      <c r="D2325">
        <v>2978</v>
      </c>
    </row>
    <row r="2326" spans="1:4" x14ac:dyDescent="0.2">
      <c r="A2326">
        <v>2018</v>
      </c>
      <c r="B2326">
        <v>60151</v>
      </c>
      <c r="C2326" t="s">
        <v>32</v>
      </c>
      <c r="D2326">
        <v>69463</v>
      </c>
    </row>
    <row r="2327" spans="1:4" hidden="1" x14ac:dyDescent="0.2">
      <c r="A2327">
        <v>2018</v>
      </c>
      <c r="B2327">
        <v>60151</v>
      </c>
      <c r="C2327" t="s">
        <v>388</v>
      </c>
      <c r="D2327">
        <v>43470</v>
      </c>
    </row>
    <row r="2328" spans="1:4" x14ac:dyDescent="0.2">
      <c r="A2328">
        <v>2018</v>
      </c>
      <c r="B2328">
        <v>60561</v>
      </c>
      <c r="C2328" t="s">
        <v>33</v>
      </c>
      <c r="D2328">
        <v>2484</v>
      </c>
    </row>
    <row r="2329" spans="1:4" hidden="1" x14ac:dyDescent="0.2">
      <c r="A2329">
        <v>2018</v>
      </c>
      <c r="B2329">
        <v>60561</v>
      </c>
      <c r="C2329" t="s">
        <v>388</v>
      </c>
      <c r="D2329">
        <v>1877</v>
      </c>
    </row>
    <row r="2330" spans="1:4" x14ac:dyDescent="0.2">
      <c r="A2330">
        <v>2018</v>
      </c>
      <c r="B2330">
        <v>69991</v>
      </c>
      <c r="C2330" t="s">
        <v>366</v>
      </c>
      <c r="D2330" t="s">
        <v>383</v>
      </c>
    </row>
    <row r="2331" spans="1:4" hidden="1" x14ac:dyDescent="0.2">
      <c r="A2331">
        <v>2018</v>
      </c>
      <c r="B2331">
        <v>69991</v>
      </c>
      <c r="C2331" t="s">
        <v>388</v>
      </c>
      <c r="D2331" t="s">
        <v>383</v>
      </c>
    </row>
    <row r="2332" spans="1:4" x14ac:dyDescent="0.2">
      <c r="A2332">
        <v>2018</v>
      </c>
      <c r="B2332">
        <v>70011</v>
      </c>
      <c r="C2332" t="s">
        <v>35</v>
      </c>
      <c r="D2332">
        <v>4725379</v>
      </c>
    </row>
    <row r="2333" spans="1:4" hidden="1" x14ac:dyDescent="0.2">
      <c r="A2333">
        <v>2018</v>
      </c>
      <c r="B2333">
        <v>70011</v>
      </c>
      <c r="C2333" t="s">
        <v>388</v>
      </c>
      <c r="D2333">
        <v>2934744</v>
      </c>
    </row>
    <row r="2334" spans="1:4" x14ac:dyDescent="0.2">
      <c r="A2334">
        <v>2018</v>
      </c>
      <c r="B2334">
        <v>70031</v>
      </c>
      <c r="C2334" t="s">
        <v>36</v>
      </c>
      <c r="D2334">
        <v>144280</v>
      </c>
    </row>
    <row r="2335" spans="1:4" hidden="1" x14ac:dyDescent="0.2">
      <c r="A2335">
        <v>2018</v>
      </c>
      <c r="B2335">
        <v>70031</v>
      </c>
      <c r="C2335" t="s">
        <v>388</v>
      </c>
      <c r="D2335">
        <v>89930</v>
      </c>
    </row>
    <row r="2336" spans="1:4" x14ac:dyDescent="0.2">
      <c r="A2336">
        <v>2018</v>
      </c>
      <c r="B2336">
        <v>70051</v>
      </c>
      <c r="C2336" t="s">
        <v>37</v>
      </c>
      <c r="D2336">
        <v>135280</v>
      </c>
    </row>
    <row r="2337" spans="1:4" hidden="1" x14ac:dyDescent="0.2">
      <c r="A2337">
        <v>2018</v>
      </c>
      <c r="B2337">
        <v>70051</v>
      </c>
      <c r="C2337" t="s">
        <v>388</v>
      </c>
      <c r="D2337">
        <v>84341</v>
      </c>
    </row>
    <row r="2338" spans="1:4" x14ac:dyDescent="0.2">
      <c r="A2338">
        <v>2018</v>
      </c>
      <c r="B2338">
        <v>70291</v>
      </c>
      <c r="C2338" t="s">
        <v>38</v>
      </c>
      <c r="D2338">
        <v>139845</v>
      </c>
    </row>
    <row r="2339" spans="1:4" hidden="1" x14ac:dyDescent="0.2">
      <c r="A2339">
        <v>2018</v>
      </c>
      <c r="B2339">
        <v>70291</v>
      </c>
      <c r="C2339" t="s">
        <v>388</v>
      </c>
      <c r="D2339">
        <v>87176</v>
      </c>
    </row>
    <row r="2340" spans="1:4" x14ac:dyDescent="0.2">
      <c r="A2340">
        <v>2018</v>
      </c>
      <c r="B2340">
        <v>70551</v>
      </c>
      <c r="C2340" t="s">
        <v>39</v>
      </c>
      <c r="D2340">
        <v>138659</v>
      </c>
    </row>
    <row r="2341" spans="1:4" hidden="1" x14ac:dyDescent="0.2">
      <c r="A2341">
        <v>2018</v>
      </c>
      <c r="B2341">
        <v>70551</v>
      </c>
      <c r="C2341" t="s">
        <v>388</v>
      </c>
      <c r="D2341">
        <v>86440</v>
      </c>
    </row>
    <row r="2342" spans="1:4" x14ac:dyDescent="0.2">
      <c r="A2342">
        <v>2018</v>
      </c>
      <c r="B2342">
        <v>70741</v>
      </c>
      <c r="C2342" t="s">
        <v>40</v>
      </c>
      <c r="D2342">
        <v>58868</v>
      </c>
    </row>
    <row r="2343" spans="1:4" hidden="1" x14ac:dyDescent="0.2">
      <c r="A2343">
        <v>2018</v>
      </c>
      <c r="B2343">
        <v>70741</v>
      </c>
      <c r="C2343" t="s">
        <v>388</v>
      </c>
      <c r="D2343">
        <v>36890</v>
      </c>
    </row>
    <row r="2344" spans="1:4" x14ac:dyDescent="0.2">
      <c r="A2344">
        <v>2018</v>
      </c>
      <c r="B2344">
        <v>70851</v>
      </c>
      <c r="C2344" t="s">
        <v>41</v>
      </c>
      <c r="D2344">
        <v>42094</v>
      </c>
    </row>
    <row r="2345" spans="1:4" hidden="1" x14ac:dyDescent="0.2">
      <c r="A2345">
        <v>2018</v>
      </c>
      <c r="B2345">
        <v>70851</v>
      </c>
      <c r="C2345" t="s">
        <v>388</v>
      </c>
      <c r="D2345">
        <v>26474</v>
      </c>
    </row>
    <row r="2346" spans="1:4" x14ac:dyDescent="0.2">
      <c r="A2346">
        <v>2018</v>
      </c>
      <c r="B2346">
        <v>79951</v>
      </c>
      <c r="C2346" t="s">
        <v>42</v>
      </c>
      <c r="D2346">
        <v>42015</v>
      </c>
    </row>
    <row r="2347" spans="1:4" hidden="1" x14ac:dyDescent="0.2">
      <c r="A2347">
        <v>2018</v>
      </c>
      <c r="B2347">
        <v>79951</v>
      </c>
      <c r="C2347" t="s">
        <v>388</v>
      </c>
      <c r="D2347">
        <v>26425</v>
      </c>
    </row>
    <row r="2348" spans="1:4" x14ac:dyDescent="0.2">
      <c r="A2348">
        <v>2018</v>
      </c>
      <c r="B2348">
        <v>79991</v>
      </c>
      <c r="C2348" t="s">
        <v>43</v>
      </c>
      <c r="D2348">
        <v>3950</v>
      </c>
    </row>
    <row r="2349" spans="1:4" hidden="1" x14ac:dyDescent="0.2">
      <c r="A2349">
        <v>2018</v>
      </c>
      <c r="B2349">
        <v>79991</v>
      </c>
      <c r="C2349" t="s">
        <v>388</v>
      </c>
      <c r="D2349">
        <v>2787</v>
      </c>
    </row>
    <row r="2350" spans="1:4" x14ac:dyDescent="0.2">
      <c r="A2350">
        <v>2018</v>
      </c>
      <c r="B2350">
        <v>80011</v>
      </c>
      <c r="C2350" t="s">
        <v>44</v>
      </c>
      <c r="D2350">
        <v>141118</v>
      </c>
    </row>
    <row r="2351" spans="1:4" hidden="1" x14ac:dyDescent="0.2">
      <c r="A2351">
        <v>2018</v>
      </c>
      <c r="B2351">
        <v>80011</v>
      </c>
      <c r="C2351" t="s">
        <v>388</v>
      </c>
      <c r="D2351">
        <v>87967</v>
      </c>
    </row>
    <row r="2352" spans="1:4" x14ac:dyDescent="0.2">
      <c r="A2352">
        <v>2018</v>
      </c>
      <c r="B2352">
        <v>80111</v>
      </c>
      <c r="C2352" t="s">
        <v>45</v>
      </c>
      <c r="D2352">
        <v>92111</v>
      </c>
    </row>
    <row r="2353" spans="1:4" hidden="1" x14ac:dyDescent="0.2">
      <c r="A2353">
        <v>2018</v>
      </c>
      <c r="B2353">
        <v>80111</v>
      </c>
      <c r="C2353" t="s">
        <v>388</v>
      </c>
      <c r="D2353">
        <v>57534</v>
      </c>
    </row>
    <row r="2354" spans="1:4" x14ac:dyDescent="0.2">
      <c r="A2354">
        <v>2018</v>
      </c>
      <c r="B2354">
        <v>80281</v>
      </c>
      <c r="C2354" t="s">
        <v>46</v>
      </c>
      <c r="D2354">
        <v>55841</v>
      </c>
    </row>
    <row r="2355" spans="1:4" hidden="1" x14ac:dyDescent="0.2">
      <c r="A2355">
        <v>2018</v>
      </c>
      <c r="B2355">
        <v>80281</v>
      </c>
      <c r="C2355" t="s">
        <v>388</v>
      </c>
      <c r="D2355">
        <v>35011</v>
      </c>
    </row>
    <row r="2356" spans="1:4" x14ac:dyDescent="0.2">
      <c r="A2356">
        <v>2018</v>
      </c>
      <c r="B2356">
        <v>80441</v>
      </c>
      <c r="C2356" t="s">
        <v>47</v>
      </c>
      <c r="D2356">
        <v>53934</v>
      </c>
    </row>
    <row r="2357" spans="1:4" hidden="1" x14ac:dyDescent="0.2">
      <c r="A2357">
        <v>2018</v>
      </c>
      <c r="B2357">
        <v>80441</v>
      </c>
      <c r="C2357" t="s">
        <v>388</v>
      </c>
      <c r="D2357">
        <v>33826</v>
      </c>
    </row>
    <row r="2358" spans="1:4" x14ac:dyDescent="0.2">
      <c r="A2358">
        <v>2018</v>
      </c>
      <c r="B2358">
        <v>80561</v>
      </c>
      <c r="C2358" t="s">
        <v>48</v>
      </c>
      <c r="D2358">
        <v>4085</v>
      </c>
    </row>
    <row r="2359" spans="1:4" hidden="1" x14ac:dyDescent="0.2">
      <c r="A2359">
        <v>2018</v>
      </c>
      <c r="B2359">
        <v>80561</v>
      </c>
      <c r="C2359" t="s">
        <v>388</v>
      </c>
      <c r="D2359">
        <v>2871</v>
      </c>
    </row>
    <row r="2360" spans="1:4" x14ac:dyDescent="0.2">
      <c r="A2360">
        <v>2018</v>
      </c>
      <c r="B2360">
        <v>80591</v>
      </c>
      <c r="C2360" t="s">
        <v>49</v>
      </c>
      <c r="D2360">
        <v>2881</v>
      </c>
    </row>
    <row r="2361" spans="1:4" hidden="1" x14ac:dyDescent="0.2">
      <c r="A2361">
        <v>2018</v>
      </c>
      <c r="B2361">
        <v>80591</v>
      </c>
      <c r="C2361" t="s">
        <v>388</v>
      </c>
      <c r="D2361">
        <v>2123</v>
      </c>
    </row>
    <row r="2362" spans="1:4" x14ac:dyDescent="0.2">
      <c r="A2362">
        <v>2018</v>
      </c>
      <c r="B2362">
        <v>80991</v>
      </c>
      <c r="C2362" t="s">
        <v>50</v>
      </c>
      <c r="D2362">
        <v>3744</v>
      </c>
    </row>
    <row r="2363" spans="1:4" hidden="1" x14ac:dyDescent="0.2">
      <c r="A2363">
        <v>2018</v>
      </c>
      <c r="B2363">
        <v>80991</v>
      </c>
      <c r="C2363" t="s">
        <v>388</v>
      </c>
      <c r="D2363">
        <v>2659</v>
      </c>
    </row>
    <row r="2364" spans="1:4" x14ac:dyDescent="0.2">
      <c r="A2364">
        <v>2018</v>
      </c>
      <c r="B2364">
        <v>89991</v>
      </c>
      <c r="C2364" t="s">
        <v>367</v>
      </c>
      <c r="D2364">
        <v>1618</v>
      </c>
    </row>
    <row r="2365" spans="1:4" hidden="1" x14ac:dyDescent="0.2">
      <c r="A2365">
        <v>2018</v>
      </c>
      <c r="B2365">
        <v>89991</v>
      </c>
      <c r="C2365" t="s">
        <v>388</v>
      </c>
      <c r="D2365">
        <v>1339</v>
      </c>
    </row>
    <row r="2366" spans="1:4" x14ac:dyDescent="0.2">
      <c r="A2366">
        <v>2018</v>
      </c>
      <c r="B2366">
        <v>90011</v>
      </c>
      <c r="C2366" t="s">
        <v>51</v>
      </c>
      <c r="D2366">
        <v>694737</v>
      </c>
    </row>
    <row r="2367" spans="1:4" hidden="1" x14ac:dyDescent="0.2">
      <c r="A2367">
        <v>2018</v>
      </c>
      <c r="B2367">
        <v>90011</v>
      </c>
      <c r="C2367" t="s">
        <v>388</v>
      </c>
      <c r="D2367">
        <v>431758</v>
      </c>
    </row>
    <row r="2368" spans="1:4" x14ac:dyDescent="0.2">
      <c r="A2368">
        <v>2018</v>
      </c>
      <c r="B2368">
        <v>90031</v>
      </c>
      <c r="C2368" t="s">
        <v>52</v>
      </c>
      <c r="D2368">
        <v>12218</v>
      </c>
    </row>
    <row r="2369" spans="1:4" hidden="1" x14ac:dyDescent="0.2">
      <c r="A2369">
        <v>2018</v>
      </c>
      <c r="B2369">
        <v>90031</v>
      </c>
      <c r="C2369" t="s">
        <v>388</v>
      </c>
      <c r="D2369">
        <v>7921</v>
      </c>
    </row>
    <row r="2370" spans="1:4" x14ac:dyDescent="0.2">
      <c r="A2370">
        <v>2018</v>
      </c>
      <c r="B2370">
        <v>90131</v>
      </c>
      <c r="C2370" t="s">
        <v>53</v>
      </c>
      <c r="D2370">
        <v>4563</v>
      </c>
    </row>
    <row r="2371" spans="1:4" hidden="1" x14ac:dyDescent="0.2">
      <c r="A2371">
        <v>2018</v>
      </c>
      <c r="B2371">
        <v>90131</v>
      </c>
      <c r="C2371" t="s">
        <v>388</v>
      </c>
      <c r="D2371">
        <v>3168</v>
      </c>
    </row>
    <row r="2372" spans="1:4" x14ac:dyDescent="0.2">
      <c r="A2372">
        <v>2018</v>
      </c>
      <c r="B2372">
        <v>90161</v>
      </c>
      <c r="C2372" t="s">
        <v>8</v>
      </c>
      <c r="D2372" t="s">
        <v>383</v>
      </c>
    </row>
    <row r="2373" spans="1:4" hidden="1" x14ac:dyDescent="0.2">
      <c r="A2373">
        <v>2018</v>
      </c>
      <c r="B2373">
        <v>90161</v>
      </c>
      <c r="C2373" t="s">
        <v>388</v>
      </c>
      <c r="D2373" t="s">
        <v>383</v>
      </c>
    </row>
    <row r="2374" spans="1:4" x14ac:dyDescent="0.2">
      <c r="A2374">
        <v>2018</v>
      </c>
      <c r="B2374">
        <v>90631</v>
      </c>
      <c r="C2374" t="s">
        <v>54</v>
      </c>
      <c r="D2374">
        <v>17299</v>
      </c>
    </row>
    <row r="2375" spans="1:4" hidden="1" x14ac:dyDescent="0.2">
      <c r="A2375">
        <v>2018</v>
      </c>
      <c r="B2375">
        <v>90631</v>
      </c>
      <c r="C2375" t="s">
        <v>388</v>
      </c>
      <c r="D2375">
        <v>11077</v>
      </c>
    </row>
    <row r="2376" spans="1:4" x14ac:dyDescent="0.2">
      <c r="A2376">
        <v>2018</v>
      </c>
      <c r="B2376">
        <v>90831</v>
      </c>
      <c r="C2376" t="s">
        <v>55</v>
      </c>
      <c r="D2376">
        <v>2750</v>
      </c>
    </row>
    <row r="2377" spans="1:4" hidden="1" x14ac:dyDescent="0.2">
      <c r="A2377">
        <v>2018</v>
      </c>
      <c r="B2377">
        <v>90831</v>
      </c>
      <c r="C2377" t="s">
        <v>388</v>
      </c>
      <c r="D2377">
        <v>2042</v>
      </c>
    </row>
    <row r="2378" spans="1:4" x14ac:dyDescent="0.2">
      <c r="A2378">
        <v>2018</v>
      </c>
      <c r="B2378">
        <v>90861</v>
      </c>
      <c r="C2378" t="s">
        <v>56</v>
      </c>
      <c r="D2378">
        <v>2572</v>
      </c>
    </row>
    <row r="2379" spans="1:4" hidden="1" x14ac:dyDescent="0.2">
      <c r="A2379">
        <v>2018</v>
      </c>
      <c r="B2379">
        <v>90861</v>
      </c>
      <c r="C2379" t="s">
        <v>388</v>
      </c>
      <c r="D2379">
        <v>1931</v>
      </c>
    </row>
    <row r="2380" spans="1:4" x14ac:dyDescent="0.2">
      <c r="A2380">
        <v>2018</v>
      </c>
      <c r="B2380">
        <v>99971</v>
      </c>
      <c r="C2380" t="s">
        <v>57</v>
      </c>
      <c r="D2380">
        <v>166490</v>
      </c>
    </row>
    <row r="2381" spans="1:4" hidden="1" x14ac:dyDescent="0.2">
      <c r="A2381">
        <v>2018</v>
      </c>
      <c r="B2381">
        <v>99971</v>
      </c>
      <c r="C2381" t="s">
        <v>388</v>
      </c>
      <c r="D2381">
        <v>103723</v>
      </c>
    </row>
    <row r="2382" spans="1:4" x14ac:dyDescent="0.2">
      <c r="A2382">
        <v>2018</v>
      </c>
      <c r="B2382">
        <v>99981</v>
      </c>
      <c r="C2382" t="s">
        <v>58</v>
      </c>
      <c r="D2382">
        <v>13513</v>
      </c>
    </row>
    <row r="2383" spans="1:4" hidden="1" x14ac:dyDescent="0.2">
      <c r="A2383">
        <v>2018</v>
      </c>
      <c r="B2383">
        <v>99981</v>
      </c>
      <c r="C2383" t="s">
        <v>388</v>
      </c>
      <c r="D2383">
        <v>8725</v>
      </c>
    </row>
    <row r="2384" spans="1:4" x14ac:dyDescent="0.2">
      <c r="A2384">
        <v>2018</v>
      </c>
      <c r="B2384">
        <v>100011</v>
      </c>
      <c r="C2384" t="s">
        <v>59</v>
      </c>
      <c r="D2384">
        <v>129860</v>
      </c>
    </row>
    <row r="2385" spans="1:4" hidden="1" x14ac:dyDescent="0.2">
      <c r="A2385">
        <v>2018</v>
      </c>
      <c r="B2385">
        <v>100011</v>
      </c>
      <c r="C2385" t="s">
        <v>388</v>
      </c>
      <c r="D2385">
        <v>80976</v>
      </c>
    </row>
    <row r="2386" spans="1:4" x14ac:dyDescent="0.2">
      <c r="A2386">
        <v>2018</v>
      </c>
      <c r="B2386">
        <v>110011</v>
      </c>
      <c r="C2386" t="s">
        <v>60</v>
      </c>
      <c r="D2386">
        <v>532186</v>
      </c>
    </row>
    <row r="2387" spans="1:4" hidden="1" x14ac:dyDescent="0.2">
      <c r="A2387">
        <v>2018</v>
      </c>
      <c r="B2387">
        <v>110011</v>
      </c>
      <c r="C2387" t="s">
        <v>388</v>
      </c>
      <c r="D2387">
        <v>330816</v>
      </c>
    </row>
    <row r="2388" spans="1:4" x14ac:dyDescent="0.2">
      <c r="A2388">
        <v>2018</v>
      </c>
      <c r="B2388">
        <v>110031</v>
      </c>
      <c r="C2388" t="s">
        <v>61</v>
      </c>
      <c r="D2388">
        <v>9554</v>
      </c>
    </row>
    <row r="2389" spans="1:4" hidden="1" x14ac:dyDescent="0.2">
      <c r="A2389">
        <v>2018</v>
      </c>
      <c r="B2389">
        <v>110031</v>
      </c>
      <c r="C2389" t="s">
        <v>388</v>
      </c>
      <c r="D2389">
        <v>6267</v>
      </c>
    </row>
    <row r="2390" spans="1:4" x14ac:dyDescent="0.2">
      <c r="A2390">
        <v>2018</v>
      </c>
      <c r="B2390">
        <v>110301</v>
      </c>
      <c r="C2390" t="s">
        <v>62</v>
      </c>
      <c r="D2390">
        <v>3120</v>
      </c>
    </row>
    <row r="2391" spans="1:4" hidden="1" x14ac:dyDescent="0.2">
      <c r="A2391">
        <v>2018</v>
      </c>
      <c r="B2391">
        <v>110301</v>
      </c>
      <c r="C2391" t="s">
        <v>388</v>
      </c>
      <c r="D2391">
        <v>2272</v>
      </c>
    </row>
    <row r="2392" spans="1:4" x14ac:dyDescent="0.2">
      <c r="A2392">
        <v>2018</v>
      </c>
      <c r="B2392">
        <v>110361</v>
      </c>
      <c r="C2392" t="s">
        <v>63</v>
      </c>
      <c r="D2392">
        <v>6284</v>
      </c>
    </row>
    <row r="2393" spans="1:4" hidden="1" x14ac:dyDescent="0.2">
      <c r="A2393">
        <v>2018</v>
      </c>
      <c r="B2393">
        <v>110361</v>
      </c>
      <c r="C2393" t="s">
        <v>388</v>
      </c>
      <c r="D2393">
        <v>4236</v>
      </c>
    </row>
    <row r="2394" spans="1:4" x14ac:dyDescent="0.2">
      <c r="A2394">
        <v>2018</v>
      </c>
      <c r="B2394">
        <v>110781</v>
      </c>
      <c r="C2394" t="s">
        <v>64</v>
      </c>
      <c r="D2394">
        <v>50119</v>
      </c>
    </row>
    <row r="2395" spans="1:4" hidden="1" x14ac:dyDescent="0.2">
      <c r="A2395">
        <v>2018</v>
      </c>
      <c r="B2395">
        <v>110781</v>
      </c>
      <c r="C2395" t="s">
        <v>388</v>
      </c>
      <c r="D2395">
        <v>31457</v>
      </c>
    </row>
    <row r="2396" spans="1:4" x14ac:dyDescent="0.2">
      <c r="A2396">
        <v>2018</v>
      </c>
      <c r="B2396">
        <v>119951</v>
      </c>
      <c r="C2396" t="s">
        <v>65</v>
      </c>
      <c r="D2396">
        <v>30047</v>
      </c>
    </row>
    <row r="2397" spans="1:4" hidden="1" x14ac:dyDescent="0.2">
      <c r="A2397">
        <v>2018</v>
      </c>
      <c r="B2397">
        <v>119951</v>
      </c>
      <c r="C2397" t="s">
        <v>388</v>
      </c>
      <c r="D2397">
        <v>18993</v>
      </c>
    </row>
    <row r="2398" spans="1:4" x14ac:dyDescent="0.2">
      <c r="A2398">
        <v>2018</v>
      </c>
      <c r="B2398">
        <v>119971</v>
      </c>
      <c r="C2398" t="s">
        <v>66</v>
      </c>
      <c r="D2398">
        <v>95564</v>
      </c>
    </row>
    <row r="2399" spans="1:4" hidden="1" x14ac:dyDescent="0.2">
      <c r="A2399">
        <v>2018</v>
      </c>
      <c r="B2399">
        <v>119971</v>
      </c>
      <c r="C2399" t="s">
        <v>388</v>
      </c>
      <c r="D2399">
        <v>59678</v>
      </c>
    </row>
    <row r="2400" spans="1:4" x14ac:dyDescent="0.2">
      <c r="A2400">
        <v>2018</v>
      </c>
      <c r="B2400">
        <v>119991</v>
      </c>
      <c r="C2400" t="s">
        <v>67</v>
      </c>
      <c r="D2400">
        <v>4115</v>
      </c>
    </row>
    <row r="2401" spans="1:4" hidden="1" x14ac:dyDescent="0.2">
      <c r="A2401">
        <v>2018</v>
      </c>
      <c r="B2401">
        <v>119991</v>
      </c>
      <c r="C2401" t="s">
        <v>388</v>
      </c>
      <c r="D2401">
        <v>2889</v>
      </c>
    </row>
    <row r="2402" spans="1:4" x14ac:dyDescent="0.2">
      <c r="A2402">
        <v>2018</v>
      </c>
      <c r="B2402">
        <v>120101</v>
      </c>
      <c r="C2402" t="s">
        <v>68</v>
      </c>
      <c r="D2402">
        <v>508155</v>
      </c>
    </row>
    <row r="2403" spans="1:4" hidden="1" x14ac:dyDescent="0.2">
      <c r="A2403">
        <v>2018</v>
      </c>
      <c r="B2403">
        <v>120101</v>
      </c>
      <c r="C2403" t="s">
        <v>388</v>
      </c>
      <c r="D2403">
        <v>315893</v>
      </c>
    </row>
    <row r="2404" spans="1:4" x14ac:dyDescent="0.2">
      <c r="A2404">
        <v>2018</v>
      </c>
      <c r="B2404">
        <v>130121</v>
      </c>
      <c r="C2404" t="s">
        <v>69</v>
      </c>
      <c r="D2404">
        <v>314417</v>
      </c>
    </row>
    <row r="2405" spans="1:4" hidden="1" x14ac:dyDescent="0.2">
      <c r="A2405">
        <v>2018</v>
      </c>
      <c r="B2405">
        <v>130121</v>
      </c>
      <c r="C2405" t="s">
        <v>388</v>
      </c>
      <c r="D2405">
        <v>195584</v>
      </c>
    </row>
    <row r="2406" spans="1:4" x14ac:dyDescent="0.2">
      <c r="A2406">
        <v>2018</v>
      </c>
      <c r="B2406">
        <v>130551</v>
      </c>
      <c r="C2406" t="s">
        <v>70</v>
      </c>
      <c r="D2406">
        <v>76745</v>
      </c>
    </row>
    <row r="2407" spans="1:4" hidden="1" x14ac:dyDescent="0.2">
      <c r="A2407">
        <v>2018</v>
      </c>
      <c r="B2407">
        <v>130551</v>
      </c>
      <c r="C2407" t="s">
        <v>388</v>
      </c>
      <c r="D2407">
        <v>47992</v>
      </c>
    </row>
    <row r="2408" spans="1:4" x14ac:dyDescent="0.2">
      <c r="A2408">
        <v>2018</v>
      </c>
      <c r="B2408">
        <v>140011</v>
      </c>
      <c r="C2408" t="s">
        <v>71</v>
      </c>
      <c r="D2408">
        <v>516970</v>
      </c>
    </row>
    <row r="2409" spans="1:4" hidden="1" x14ac:dyDescent="0.2">
      <c r="A2409">
        <v>2018</v>
      </c>
      <c r="B2409">
        <v>140011</v>
      </c>
      <c r="C2409" t="s">
        <v>388</v>
      </c>
      <c r="D2409">
        <v>321367</v>
      </c>
    </row>
    <row r="2410" spans="1:4" x14ac:dyDescent="0.2">
      <c r="A2410">
        <v>2018</v>
      </c>
      <c r="B2410">
        <v>140151</v>
      </c>
      <c r="C2410" t="s">
        <v>72</v>
      </c>
      <c r="D2410">
        <v>5205</v>
      </c>
    </row>
    <row r="2411" spans="1:4" hidden="1" x14ac:dyDescent="0.2">
      <c r="A2411">
        <v>2018</v>
      </c>
      <c r="B2411">
        <v>140151</v>
      </c>
      <c r="C2411" t="s">
        <v>388</v>
      </c>
      <c r="D2411">
        <v>3566</v>
      </c>
    </row>
    <row r="2412" spans="1:4" x14ac:dyDescent="0.2">
      <c r="A2412">
        <v>2018</v>
      </c>
      <c r="B2412">
        <v>140271</v>
      </c>
      <c r="C2412" t="s">
        <v>73</v>
      </c>
      <c r="D2412">
        <v>40070</v>
      </c>
    </row>
    <row r="2413" spans="1:4" hidden="1" x14ac:dyDescent="0.2">
      <c r="A2413">
        <v>2018</v>
      </c>
      <c r="B2413">
        <v>140271</v>
      </c>
      <c r="C2413" t="s">
        <v>388</v>
      </c>
      <c r="D2413">
        <v>25217</v>
      </c>
    </row>
    <row r="2414" spans="1:4" x14ac:dyDescent="0.2">
      <c r="A2414">
        <v>2018</v>
      </c>
      <c r="B2414">
        <v>140401</v>
      </c>
      <c r="C2414" t="s">
        <v>74</v>
      </c>
      <c r="D2414">
        <v>1279</v>
      </c>
    </row>
    <row r="2415" spans="1:4" hidden="1" x14ac:dyDescent="0.2">
      <c r="A2415">
        <v>2018</v>
      </c>
      <c r="B2415">
        <v>140401</v>
      </c>
      <c r="C2415" t="s">
        <v>388</v>
      </c>
      <c r="D2415">
        <v>1128</v>
      </c>
    </row>
    <row r="2416" spans="1:4" x14ac:dyDescent="0.2">
      <c r="A2416">
        <v>2018</v>
      </c>
      <c r="B2416">
        <v>140441</v>
      </c>
      <c r="C2416" t="s">
        <v>75</v>
      </c>
      <c r="D2416">
        <v>65262</v>
      </c>
    </row>
    <row r="2417" spans="1:4" hidden="1" x14ac:dyDescent="0.2">
      <c r="A2417">
        <v>2018</v>
      </c>
      <c r="B2417">
        <v>140441</v>
      </c>
      <c r="C2417" t="s">
        <v>388</v>
      </c>
      <c r="D2417">
        <v>40861</v>
      </c>
    </row>
    <row r="2418" spans="1:4" x14ac:dyDescent="0.2">
      <c r="A2418">
        <v>2018</v>
      </c>
      <c r="B2418">
        <v>140741</v>
      </c>
      <c r="C2418" t="s">
        <v>76</v>
      </c>
      <c r="D2418">
        <v>31259</v>
      </c>
    </row>
    <row r="2419" spans="1:4" hidden="1" x14ac:dyDescent="0.2">
      <c r="A2419">
        <v>2018</v>
      </c>
      <c r="B2419">
        <v>140741</v>
      </c>
      <c r="C2419" t="s">
        <v>388</v>
      </c>
      <c r="D2419">
        <v>19746</v>
      </c>
    </row>
    <row r="2420" spans="1:4" x14ac:dyDescent="0.2">
      <c r="A2420">
        <v>2018</v>
      </c>
      <c r="B2420">
        <v>140841</v>
      </c>
      <c r="C2420" t="s">
        <v>77</v>
      </c>
      <c r="D2420">
        <v>43387</v>
      </c>
    </row>
    <row r="2421" spans="1:4" hidden="1" x14ac:dyDescent="0.2">
      <c r="A2421">
        <v>2018</v>
      </c>
      <c r="B2421">
        <v>140841</v>
      </c>
      <c r="C2421" t="s">
        <v>388</v>
      </c>
      <c r="D2421">
        <v>27277</v>
      </c>
    </row>
    <row r="2422" spans="1:4" x14ac:dyDescent="0.2">
      <c r="A2422">
        <v>2018</v>
      </c>
      <c r="B2422">
        <v>141041</v>
      </c>
      <c r="C2422" t="s">
        <v>78</v>
      </c>
      <c r="D2422">
        <v>3927</v>
      </c>
    </row>
    <row r="2423" spans="1:4" hidden="1" x14ac:dyDescent="0.2">
      <c r="A2423">
        <v>2018</v>
      </c>
      <c r="B2423">
        <v>141041</v>
      </c>
      <c r="C2423" t="s">
        <v>388</v>
      </c>
      <c r="D2423">
        <v>2773</v>
      </c>
    </row>
    <row r="2424" spans="1:4" x14ac:dyDescent="0.2">
      <c r="A2424">
        <v>2018</v>
      </c>
      <c r="B2424">
        <v>141151</v>
      </c>
      <c r="C2424" t="s">
        <v>79</v>
      </c>
      <c r="D2424">
        <v>58694</v>
      </c>
    </row>
    <row r="2425" spans="1:4" hidden="1" x14ac:dyDescent="0.2">
      <c r="A2425">
        <v>2018</v>
      </c>
      <c r="B2425">
        <v>141151</v>
      </c>
      <c r="C2425" t="s">
        <v>388</v>
      </c>
      <c r="D2425">
        <v>36782</v>
      </c>
    </row>
    <row r="2426" spans="1:4" x14ac:dyDescent="0.2">
      <c r="A2426">
        <v>2018</v>
      </c>
      <c r="B2426">
        <v>142221</v>
      </c>
      <c r="C2426" t="s">
        <v>80</v>
      </c>
      <c r="D2426">
        <v>3240</v>
      </c>
    </row>
    <row r="2427" spans="1:4" hidden="1" x14ac:dyDescent="0.2">
      <c r="A2427">
        <v>2018</v>
      </c>
      <c r="B2427">
        <v>142221</v>
      </c>
      <c r="C2427" t="s">
        <v>388</v>
      </c>
      <c r="D2427">
        <v>2346</v>
      </c>
    </row>
    <row r="2428" spans="1:4" x14ac:dyDescent="0.2">
      <c r="A2428">
        <v>2018</v>
      </c>
      <c r="B2428">
        <v>149951</v>
      </c>
      <c r="C2428" t="s">
        <v>81</v>
      </c>
      <c r="D2428">
        <v>78665</v>
      </c>
    </row>
    <row r="2429" spans="1:4" hidden="1" x14ac:dyDescent="0.2">
      <c r="A2429">
        <v>2018</v>
      </c>
      <c r="B2429">
        <v>149951</v>
      </c>
      <c r="C2429" t="s">
        <v>388</v>
      </c>
      <c r="D2429">
        <v>49184</v>
      </c>
    </row>
    <row r="2430" spans="1:4" x14ac:dyDescent="0.2">
      <c r="A2430">
        <v>2018</v>
      </c>
      <c r="B2430">
        <v>149991</v>
      </c>
      <c r="C2430" t="s">
        <v>82</v>
      </c>
      <c r="D2430">
        <v>4406</v>
      </c>
    </row>
    <row r="2431" spans="1:4" hidden="1" x14ac:dyDescent="0.2">
      <c r="A2431">
        <v>2018</v>
      </c>
      <c r="B2431">
        <v>149991</v>
      </c>
      <c r="C2431" t="s">
        <v>388</v>
      </c>
      <c r="D2431">
        <v>3070</v>
      </c>
    </row>
    <row r="2432" spans="1:4" x14ac:dyDescent="0.2">
      <c r="A2432">
        <v>2018</v>
      </c>
      <c r="B2432">
        <v>150011</v>
      </c>
      <c r="C2432" t="s">
        <v>83</v>
      </c>
      <c r="D2432">
        <v>251303</v>
      </c>
    </row>
    <row r="2433" spans="1:4" hidden="1" x14ac:dyDescent="0.2">
      <c r="A2433">
        <v>2018</v>
      </c>
      <c r="B2433">
        <v>150011</v>
      </c>
      <c r="C2433" t="s">
        <v>388</v>
      </c>
      <c r="D2433">
        <v>156391</v>
      </c>
    </row>
    <row r="2434" spans="1:4" x14ac:dyDescent="0.2">
      <c r="A2434">
        <v>2018</v>
      </c>
      <c r="B2434">
        <v>150021</v>
      </c>
      <c r="C2434" t="s">
        <v>84</v>
      </c>
      <c r="D2434">
        <v>59047</v>
      </c>
    </row>
    <row r="2435" spans="1:4" hidden="1" x14ac:dyDescent="0.2">
      <c r="A2435">
        <v>2018</v>
      </c>
      <c r="B2435">
        <v>150021</v>
      </c>
      <c r="C2435" t="s">
        <v>388</v>
      </c>
      <c r="D2435">
        <v>37002</v>
      </c>
    </row>
    <row r="2436" spans="1:4" x14ac:dyDescent="0.2">
      <c r="A2436">
        <v>2018</v>
      </c>
      <c r="B2436">
        <v>150031</v>
      </c>
      <c r="C2436" t="s">
        <v>85</v>
      </c>
      <c r="D2436">
        <v>67404</v>
      </c>
    </row>
    <row r="2437" spans="1:4" hidden="1" x14ac:dyDescent="0.2">
      <c r="A2437">
        <v>2018</v>
      </c>
      <c r="B2437">
        <v>150031</v>
      </c>
      <c r="C2437" t="s">
        <v>388</v>
      </c>
      <c r="D2437">
        <v>42191</v>
      </c>
    </row>
    <row r="2438" spans="1:4" x14ac:dyDescent="0.2">
      <c r="A2438">
        <v>2018</v>
      </c>
      <c r="B2438">
        <v>150041</v>
      </c>
      <c r="C2438" t="s">
        <v>86</v>
      </c>
      <c r="D2438">
        <v>67844</v>
      </c>
    </row>
    <row r="2439" spans="1:4" hidden="1" x14ac:dyDescent="0.2">
      <c r="A2439">
        <v>2018</v>
      </c>
      <c r="B2439">
        <v>150041</v>
      </c>
      <c r="C2439" t="s">
        <v>388</v>
      </c>
      <c r="D2439">
        <v>42464</v>
      </c>
    </row>
    <row r="2440" spans="1:4" x14ac:dyDescent="0.2">
      <c r="A2440">
        <v>2018</v>
      </c>
      <c r="B2440">
        <v>150051</v>
      </c>
      <c r="C2440" t="s">
        <v>87</v>
      </c>
      <c r="D2440">
        <v>2666778</v>
      </c>
    </row>
    <row r="2441" spans="1:4" hidden="1" x14ac:dyDescent="0.2">
      <c r="A2441">
        <v>2018</v>
      </c>
      <c r="B2441">
        <v>150051</v>
      </c>
      <c r="C2441" t="s">
        <v>388</v>
      </c>
      <c r="D2441">
        <v>1656375</v>
      </c>
    </row>
    <row r="2442" spans="1:4" x14ac:dyDescent="0.2">
      <c r="A2442">
        <v>2018</v>
      </c>
      <c r="B2442">
        <v>150061</v>
      </c>
      <c r="C2442" t="s">
        <v>88</v>
      </c>
      <c r="D2442">
        <v>991074</v>
      </c>
    </row>
    <row r="2443" spans="1:4" hidden="1" x14ac:dyDescent="0.2">
      <c r="A2443">
        <v>2018</v>
      </c>
      <c r="B2443">
        <v>150061</v>
      </c>
      <c r="C2443" t="s">
        <v>388</v>
      </c>
      <c r="D2443">
        <v>615780</v>
      </c>
    </row>
    <row r="2444" spans="1:4" x14ac:dyDescent="0.2">
      <c r="A2444">
        <v>2018</v>
      </c>
      <c r="B2444">
        <v>150081</v>
      </c>
      <c r="C2444" t="s">
        <v>89</v>
      </c>
      <c r="D2444">
        <v>29663</v>
      </c>
    </row>
    <row r="2445" spans="1:4" hidden="1" x14ac:dyDescent="0.2">
      <c r="A2445">
        <v>2018</v>
      </c>
      <c r="B2445">
        <v>150081</v>
      </c>
      <c r="C2445" t="s">
        <v>388</v>
      </c>
      <c r="D2445">
        <v>18754</v>
      </c>
    </row>
    <row r="2446" spans="1:4" x14ac:dyDescent="0.2">
      <c r="A2446">
        <v>2018</v>
      </c>
      <c r="B2446">
        <v>150091</v>
      </c>
      <c r="C2446" t="s">
        <v>90</v>
      </c>
      <c r="D2446">
        <v>34210</v>
      </c>
    </row>
    <row r="2447" spans="1:4" hidden="1" x14ac:dyDescent="0.2">
      <c r="A2447">
        <v>2018</v>
      </c>
      <c r="B2447">
        <v>150091</v>
      </c>
      <c r="C2447" t="s">
        <v>388</v>
      </c>
      <c r="D2447">
        <v>21578</v>
      </c>
    </row>
    <row r="2448" spans="1:4" x14ac:dyDescent="0.2">
      <c r="A2448">
        <v>2018</v>
      </c>
      <c r="B2448">
        <v>150101</v>
      </c>
      <c r="C2448" t="s">
        <v>91</v>
      </c>
      <c r="D2448">
        <v>115216</v>
      </c>
    </row>
    <row r="2449" spans="1:4" hidden="1" x14ac:dyDescent="0.2">
      <c r="A2449">
        <v>2018</v>
      </c>
      <c r="B2449">
        <v>150101</v>
      </c>
      <c r="C2449" t="s">
        <v>388</v>
      </c>
      <c r="D2449">
        <v>71882</v>
      </c>
    </row>
    <row r="2450" spans="1:4" x14ac:dyDescent="0.2">
      <c r="A2450">
        <v>2018</v>
      </c>
      <c r="B2450">
        <v>150151</v>
      </c>
      <c r="C2450" t="s">
        <v>92</v>
      </c>
      <c r="D2450">
        <v>99853</v>
      </c>
    </row>
    <row r="2451" spans="1:4" hidden="1" x14ac:dyDescent="0.2">
      <c r="A2451">
        <v>2018</v>
      </c>
      <c r="B2451">
        <v>150151</v>
      </c>
      <c r="C2451" t="s">
        <v>388</v>
      </c>
      <c r="D2451">
        <v>62342</v>
      </c>
    </row>
    <row r="2452" spans="1:4" x14ac:dyDescent="0.2">
      <c r="A2452">
        <v>2018</v>
      </c>
      <c r="B2452">
        <v>150201</v>
      </c>
      <c r="C2452" t="s">
        <v>93</v>
      </c>
      <c r="D2452">
        <v>62188</v>
      </c>
    </row>
    <row r="2453" spans="1:4" hidden="1" x14ac:dyDescent="0.2">
      <c r="A2453">
        <v>2018</v>
      </c>
      <c r="B2453">
        <v>150201</v>
      </c>
      <c r="C2453" t="s">
        <v>388</v>
      </c>
      <c r="D2453">
        <v>38952</v>
      </c>
    </row>
    <row r="2454" spans="1:4" x14ac:dyDescent="0.2">
      <c r="A2454">
        <v>2018</v>
      </c>
      <c r="B2454">
        <v>150271</v>
      </c>
      <c r="C2454" t="s">
        <v>94</v>
      </c>
      <c r="D2454">
        <v>3735</v>
      </c>
    </row>
    <row r="2455" spans="1:4" hidden="1" x14ac:dyDescent="0.2">
      <c r="A2455">
        <v>2018</v>
      </c>
      <c r="B2455">
        <v>150271</v>
      </c>
      <c r="C2455" t="s">
        <v>388</v>
      </c>
      <c r="D2455">
        <v>2653</v>
      </c>
    </row>
    <row r="2456" spans="1:4" x14ac:dyDescent="0.2">
      <c r="A2456">
        <v>2018</v>
      </c>
      <c r="B2456">
        <v>150291</v>
      </c>
      <c r="C2456" t="s">
        <v>95</v>
      </c>
      <c r="D2456">
        <v>232352</v>
      </c>
    </row>
    <row r="2457" spans="1:4" hidden="1" x14ac:dyDescent="0.2">
      <c r="A2457">
        <v>2018</v>
      </c>
      <c r="B2457">
        <v>150291</v>
      </c>
      <c r="C2457" t="s">
        <v>388</v>
      </c>
      <c r="D2457">
        <v>144622</v>
      </c>
    </row>
    <row r="2458" spans="1:4" x14ac:dyDescent="0.2">
      <c r="A2458">
        <v>2018</v>
      </c>
      <c r="B2458">
        <v>150381</v>
      </c>
      <c r="C2458" t="s">
        <v>96</v>
      </c>
      <c r="D2458">
        <v>370265</v>
      </c>
    </row>
    <row r="2459" spans="1:4" hidden="1" x14ac:dyDescent="0.2">
      <c r="A2459">
        <v>2018</v>
      </c>
      <c r="B2459">
        <v>150381</v>
      </c>
      <c r="C2459" t="s">
        <v>388</v>
      </c>
      <c r="D2459">
        <v>230265</v>
      </c>
    </row>
    <row r="2460" spans="1:4" x14ac:dyDescent="0.2">
      <c r="A2460">
        <v>2018</v>
      </c>
      <c r="B2460">
        <v>150441</v>
      </c>
      <c r="C2460" t="s">
        <v>97</v>
      </c>
      <c r="D2460">
        <v>872037</v>
      </c>
    </row>
    <row r="2461" spans="1:4" hidden="1" x14ac:dyDescent="0.2">
      <c r="A2461">
        <v>2018</v>
      </c>
      <c r="B2461">
        <v>150441</v>
      </c>
      <c r="C2461" t="s">
        <v>388</v>
      </c>
      <c r="D2461">
        <v>541860</v>
      </c>
    </row>
    <row r="2462" spans="1:4" x14ac:dyDescent="0.2">
      <c r="A2462">
        <v>2018</v>
      </c>
      <c r="B2462">
        <v>150501</v>
      </c>
      <c r="C2462" t="s">
        <v>98</v>
      </c>
      <c r="D2462">
        <v>373040</v>
      </c>
    </row>
    <row r="2463" spans="1:4" hidden="1" x14ac:dyDescent="0.2">
      <c r="A2463">
        <v>2018</v>
      </c>
      <c r="B2463">
        <v>150501</v>
      </c>
      <c r="C2463" t="s">
        <v>388</v>
      </c>
      <c r="D2463">
        <v>231988</v>
      </c>
    </row>
    <row r="2464" spans="1:4" x14ac:dyDescent="0.2">
      <c r="A2464">
        <v>2018</v>
      </c>
      <c r="B2464">
        <v>150541</v>
      </c>
      <c r="C2464" t="s">
        <v>99</v>
      </c>
      <c r="D2464">
        <v>59540</v>
      </c>
    </row>
    <row r="2465" spans="1:4" hidden="1" x14ac:dyDescent="0.2">
      <c r="A2465">
        <v>2018</v>
      </c>
      <c r="B2465">
        <v>150541</v>
      </c>
      <c r="C2465" t="s">
        <v>388</v>
      </c>
      <c r="D2465">
        <v>37308</v>
      </c>
    </row>
    <row r="2466" spans="1:4" x14ac:dyDescent="0.2">
      <c r="A2466">
        <v>2018</v>
      </c>
      <c r="B2466">
        <v>150581</v>
      </c>
      <c r="C2466" t="s">
        <v>100</v>
      </c>
      <c r="D2466">
        <v>44673</v>
      </c>
    </row>
    <row r="2467" spans="1:4" hidden="1" x14ac:dyDescent="0.2">
      <c r="A2467">
        <v>2018</v>
      </c>
      <c r="B2467">
        <v>150581</v>
      </c>
      <c r="C2467" t="s">
        <v>388</v>
      </c>
      <c r="D2467">
        <v>28076</v>
      </c>
    </row>
    <row r="2468" spans="1:4" x14ac:dyDescent="0.2">
      <c r="A2468">
        <v>2018</v>
      </c>
      <c r="B2468">
        <v>150891</v>
      </c>
      <c r="C2468" t="s">
        <v>101</v>
      </c>
      <c r="D2468">
        <v>97368</v>
      </c>
    </row>
    <row r="2469" spans="1:4" hidden="1" x14ac:dyDescent="0.2">
      <c r="A2469">
        <v>2018</v>
      </c>
      <c r="B2469">
        <v>150891</v>
      </c>
      <c r="C2469" t="s">
        <v>388</v>
      </c>
      <c r="D2469">
        <v>60799</v>
      </c>
    </row>
    <row r="2470" spans="1:4" x14ac:dyDescent="0.2">
      <c r="A2470">
        <v>2018</v>
      </c>
      <c r="B2470">
        <v>159941</v>
      </c>
      <c r="C2470" t="s">
        <v>102</v>
      </c>
      <c r="D2470">
        <v>6457</v>
      </c>
    </row>
    <row r="2471" spans="1:4" hidden="1" x14ac:dyDescent="0.2">
      <c r="A2471">
        <v>2018</v>
      </c>
      <c r="B2471">
        <v>159941</v>
      </c>
      <c r="C2471" t="s">
        <v>388</v>
      </c>
      <c r="D2471">
        <v>4344</v>
      </c>
    </row>
    <row r="2472" spans="1:4" x14ac:dyDescent="0.2">
      <c r="A2472">
        <v>2018</v>
      </c>
      <c r="B2472">
        <v>159951</v>
      </c>
      <c r="C2472" t="s">
        <v>103</v>
      </c>
      <c r="D2472">
        <v>63863</v>
      </c>
    </row>
    <row r="2473" spans="1:4" hidden="1" x14ac:dyDescent="0.2">
      <c r="A2473">
        <v>2018</v>
      </c>
      <c r="B2473">
        <v>159951</v>
      </c>
      <c r="C2473" t="s">
        <v>388</v>
      </c>
      <c r="D2473">
        <v>39992</v>
      </c>
    </row>
    <row r="2474" spans="1:4" x14ac:dyDescent="0.2">
      <c r="A2474">
        <v>2018</v>
      </c>
      <c r="B2474">
        <v>159961</v>
      </c>
      <c r="C2474" t="s">
        <v>104</v>
      </c>
      <c r="D2474" t="s">
        <v>383</v>
      </c>
    </row>
    <row r="2475" spans="1:4" hidden="1" x14ac:dyDescent="0.2">
      <c r="A2475">
        <v>2018</v>
      </c>
      <c r="B2475">
        <v>159961</v>
      </c>
      <c r="C2475" t="s">
        <v>388</v>
      </c>
      <c r="D2475" t="s">
        <v>383</v>
      </c>
    </row>
    <row r="2476" spans="1:4" x14ac:dyDescent="0.2">
      <c r="A2476">
        <v>2018</v>
      </c>
      <c r="B2476">
        <v>159971</v>
      </c>
      <c r="C2476" t="s">
        <v>105</v>
      </c>
      <c r="D2476">
        <v>651195</v>
      </c>
    </row>
    <row r="2477" spans="1:4" hidden="1" x14ac:dyDescent="0.2">
      <c r="A2477">
        <v>2018</v>
      </c>
      <c r="B2477">
        <v>159971</v>
      </c>
      <c r="C2477" t="s">
        <v>388</v>
      </c>
      <c r="D2477">
        <v>404719</v>
      </c>
    </row>
    <row r="2478" spans="1:4" x14ac:dyDescent="0.2">
      <c r="A2478">
        <v>2018</v>
      </c>
      <c r="B2478">
        <v>159991</v>
      </c>
      <c r="C2478" t="s">
        <v>106</v>
      </c>
      <c r="D2478" t="s">
        <v>383</v>
      </c>
    </row>
    <row r="2479" spans="1:4" hidden="1" x14ac:dyDescent="0.2">
      <c r="A2479">
        <v>2018</v>
      </c>
      <c r="B2479">
        <v>159991</v>
      </c>
      <c r="C2479" t="s">
        <v>388</v>
      </c>
      <c r="D2479" t="s">
        <v>383</v>
      </c>
    </row>
    <row r="2480" spans="1:4" x14ac:dyDescent="0.2">
      <c r="A2480">
        <v>2018</v>
      </c>
      <c r="B2480">
        <v>160031</v>
      </c>
      <c r="C2480" t="s">
        <v>107</v>
      </c>
      <c r="D2480">
        <v>292918</v>
      </c>
    </row>
    <row r="2481" spans="1:4" hidden="1" x14ac:dyDescent="0.2">
      <c r="A2481">
        <v>2018</v>
      </c>
      <c r="B2481">
        <v>160031</v>
      </c>
      <c r="C2481" t="s">
        <v>388</v>
      </c>
      <c r="D2481">
        <v>182233</v>
      </c>
    </row>
    <row r="2482" spans="1:4" x14ac:dyDescent="0.2">
      <c r="A2482">
        <v>2018</v>
      </c>
      <c r="B2482">
        <v>160071</v>
      </c>
      <c r="C2482" t="s">
        <v>108</v>
      </c>
      <c r="D2482">
        <v>3215783</v>
      </c>
    </row>
    <row r="2483" spans="1:4" hidden="1" x14ac:dyDescent="0.2">
      <c r="A2483">
        <v>2018</v>
      </c>
      <c r="B2483">
        <v>160071</v>
      </c>
      <c r="C2483" t="s">
        <v>388</v>
      </c>
      <c r="D2483">
        <v>1997301</v>
      </c>
    </row>
    <row r="2484" spans="1:4" x14ac:dyDescent="0.2">
      <c r="A2484">
        <v>2018</v>
      </c>
      <c r="B2484">
        <v>160151</v>
      </c>
      <c r="C2484" t="s">
        <v>109</v>
      </c>
      <c r="D2484">
        <v>34261</v>
      </c>
    </row>
    <row r="2485" spans="1:4" hidden="1" x14ac:dyDescent="0.2">
      <c r="A2485">
        <v>2018</v>
      </c>
      <c r="B2485">
        <v>160151</v>
      </c>
      <c r="C2485" t="s">
        <v>388</v>
      </c>
      <c r="D2485">
        <v>21610</v>
      </c>
    </row>
    <row r="2486" spans="1:4" x14ac:dyDescent="0.2">
      <c r="A2486">
        <v>2018</v>
      </c>
      <c r="B2486">
        <v>160201</v>
      </c>
      <c r="C2486" t="s">
        <v>110</v>
      </c>
      <c r="D2486">
        <v>8057</v>
      </c>
    </row>
    <row r="2487" spans="1:4" hidden="1" x14ac:dyDescent="0.2">
      <c r="A2487">
        <v>2018</v>
      </c>
      <c r="B2487">
        <v>160201</v>
      </c>
      <c r="C2487" t="s">
        <v>388</v>
      </c>
      <c r="D2487">
        <v>5337</v>
      </c>
    </row>
    <row r="2488" spans="1:4" x14ac:dyDescent="0.2">
      <c r="A2488">
        <v>2018</v>
      </c>
      <c r="B2488">
        <v>160221</v>
      </c>
      <c r="C2488" t="s">
        <v>111</v>
      </c>
      <c r="D2488">
        <v>8187</v>
      </c>
    </row>
    <row r="2489" spans="1:4" hidden="1" x14ac:dyDescent="0.2">
      <c r="A2489">
        <v>2018</v>
      </c>
      <c r="B2489">
        <v>160221</v>
      </c>
      <c r="C2489" t="s">
        <v>388</v>
      </c>
      <c r="D2489">
        <v>5418</v>
      </c>
    </row>
    <row r="2490" spans="1:4" x14ac:dyDescent="0.2">
      <c r="A2490">
        <v>2018</v>
      </c>
      <c r="B2490">
        <v>160241</v>
      </c>
      <c r="C2490" t="s">
        <v>112</v>
      </c>
      <c r="D2490">
        <v>251224</v>
      </c>
    </row>
    <row r="2491" spans="1:4" hidden="1" x14ac:dyDescent="0.2">
      <c r="A2491">
        <v>2018</v>
      </c>
      <c r="B2491">
        <v>160241</v>
      </c>
      <c r="C2491" t="s">
        <v>388</v>
      </c>
      <c r="D2491">
        <v>156341</v>
      </c>
    </row>
    <row r="2492" spans="1:4" x14ac:dyDescent="0.2">
      <c r="A2492">
        <v>2018</v>
      </c>
      <c r="B2492">
        <v>160251</v>
      </c>
      <c r="C2492" t="s">
        <v>113</v>
      </c>
      <c r="D2492">
        <v>4984</v>
      </c>
    </row>
    <row r="2493" spans="1:4" hidden="1" x14ac:dyDescent="0.2">
      <c r="A2493">
        <v>2018</v>
      </c>
      <c r="B2493">
        <v>160251</v>
      </c>
      <c r="C2493" t="s">
        <v>388</v>
      </c>
      <c r="D2493">
        <v>3429</v>
      </c>
    </row>
    <row r="2494" spans="1:4" x14ac:dyDescent="0.2">
      <c r="A2494">
        <v>2018</v>
      </c>
      <c r="B2494">
        <v>160271</v>
      </c>
      <c r="C2494" t="s">
        <v>114</v>
      </c>
      <c r="D2494">
        <v>192917</v>
      </c>
    </row>
    <row r="2495" spans="1:4" hidden="1" x14ac:dyDescent="0.2">
      <c r="A2495">
        <v>2018</v>
      </c>
      <c r="B2495">
        <v>160271</v>
      </c>
      <c r="C2495" t="s">
        <v>388</v>
      </c>
      <c r="D2495">
        <v>120133</v>
      </c>
    </row>
    <row r="2496" spans="1:4" x14ac:dyDescent="0.2">
      <c r="A2496">
        <v>2018</v>
      </c>
      <c r="B2496">
        <v>160351</v>
      </c>
      <c r="C2496" t="s">
        <v>115</v>
      </c>
      <c r="D2496">
        <v>65417</v>
      </c>
    </row>
    <row r="2497" spans="1:4" hidden="1" x14ac:dyDescent="0.2">
      <c r="A2497">
        <v>2018</v>
      </c>
      <c r="B2497">
        <v>160351</v>
      </c>
      <c r="C2497" t="s">
        <v>388</v>
      </c>
      <c r="D2497">
        <v>40957</v>
      </c>
    </row>
    <row r="2498" spans="1:4" x14ac:dyDescent="0.2">
      <c r="A2498">
        <v>2018</v>
      </c>
      <c r="B2498">
        <v>160411</v>
      </c>
      <c r="C2498" t="s">
        <v>116</v>
      </c>
      <c r="D2498">
        <v>99879</v>
      </c>
    </row>
    <row r="2499" spans="1:4" hidden="1" x14ac:dyDescent="0.2">
      <c r="A2499">
        <v>2018</v>
      </c>
      <c r="B2499">
        <v>160411</v>
      </c>
      <c r="C2499" t="s">
        <v>388</v>
      </c>
      <c r="D2499">
        <v>62358</v>
      </c>
    </row>
    <row r="2500" spans="1:4" x14ac:dyDescent="0.2">
      <c r="A2500">
        <v>2018</v>
      </c>
      <c r="B2500">
        <v>160431</v>
      </c>
      <c r="C2500" t="s">
        <v>117</v>
      </c>
      <c r="D2500">
        <v>28716</v>
      </c>
    </row>
    <row r="2501" spans="1:4" hidden="1" x14ac:dyDescent="0.2">
      <c r="A2501">
        <v>2018</v>
      </c>
      <c r="B2501">
        <v>160431</v>
      </c>
      <c r="C2501" t="s">
        <v>388</v>
      </c>
      <c r="D2501">
        <v>18166</v>
      </c>
    </row>
    <row r="2502" spans="1:4" x14ac:dyDescent="0.2">
      <c r="A2502">
        <v>2018</v>
      </c>
      <c r="B2502">
        <v>160441</v>
      </c>
      <c r="C2502" t="s">
        <v>118</v>
      </c>
      <c r="D2502">
        <v>1387077</v>
      </c>
    </row>
    <row r="2503" spans="1:4" hidden="1" x14ac:dyDescent="0.2">
      <c r="A2503">
        <v>2018</v>
      </c>
      <c r="B2503">
        <v>160441</v>
      </c>
      <c r="C2503" t="s">
        <v>388</v>
      </c>
      <c r="D2503">
        <v>861694</v>
      </c>
    </row>
    <row r="2504" spans="1:4" x14ac:dyDescent="0.2">
      <c r="A2504">
        <v>2018</v>
      </c>
      <c r="B2504">
        <v>160471</v>
      </c>
      <c r="C2504" t="s">
        <v>119</v>
      </c>
      <c r="D2504">
        <v>3871</v>
      </c>
    </row>
    <row r="2505" spans="1:4" hidden="1" x14ac:dyDescent="0.2">
      <c r="A2505">
        <v>2018</v>
      </c>
      <c r="B2505">
        <v>160471</v>
      </c>
      <c r="C2505" t="s">
        <v>388</v>
      </c>
      <c r="D2505">
        <v>2738</v>
      </c>
    </row>
    <row r="2506" spans="1:4" x14ac:dyDescent="0.2">
      <c r="A2506">
        <v>2018</v>
      </c>
      <c r="B2506">
        <v>160691</v>
      </c>
      <c r="C2506" t="s">
        <v>120</v>
      </c>
      <c r="D2506">
        <v>121835</v>
      </c>
    </row>
    <row r="2507" spans="1:4" hidden="1" x14ac:dyDescent="0.2">
      <c r="A2507">
        <v>2018</v>
      </c>
      <c r="B2507">
        <v>160691</v>
      </c>
      <c r="C2507" t="s">
        <v>388</v>
      </c>
      <c r="D2507">
        <v>75992</v>
      </c>
    </row>
    <row r="2508" spans="1:4" x14ac:dyDescent="0.2">
      <c r="A2508">
        <v>2018</v>
      </c>
      <c r="B2508">
        <v>160721</v>
      </c>
      <c r="C2508" t="s">
        <v>379</v>
      </c>
      <c r="D2508">
        <v>165785</v>
      </c>
    </row>
    <row r="2509" spans="1:4" hidden="1" x14ac:dyDescent="0.2">
      <c r="A2509">
        <v>2018</v>
      </c>
      <c r="B2509">
        <v>160721</v>
      </c>
      <c r="C2509" t="s">
        <v>388</v>
      </c>
      <c r="D2509">
        <v>103285</v>
      </c>
    </row>
    <row r="2510" spans="1:4" x14ac:dyDescent="0.2">
      <c r="A2510">
        <v>2018</v>
      </c>
      <c r="B2510">
        <v>160751</v>
      </c>
      <c r="C2510" t="s">
        <v>122</v>
      </c>
      <c r="D2510">
        <v>48701</v>
      </c>
    </row>
    <row r="2511" spans="1:4" hidden="1" x14ac:dyDescent="0.2">
      <c r="A2511">
        <v>2018</v>
      </c>
      <c r="B2511">
        <v>160751</v>
      </c>
      <c r="C2511" t="s">
        <v>388</v>
      </c>
      <c r="D2511">
        <v>30577</v>
      </c>
    </row>
    <row r="2512" spans="1:4" x14ac:dyDescent="0.2">
      <c r="A2512">
        <v>2018</v>
      </c>
      <c r="B2512">
        <v>169951</v>
      </c>
      <c r="C2512" t="s">
        <v>123</v>
      </c>
      <c r="D2512">
        <v>37308</v>
      </c>
    </row>
    <row r="2513" spans="1:4" hidden="1" x14ac:dyDescent="0.2">
      <c r="A2513">
        <v>2018</v>
      </c>
      <c r="B2513">
        <v>169951</v>
      </c>
      <c r="C2513" t="s">
        <v>388</v>
      </c>
      <c r="D2513">
        <v>23502</v>
      </c>
    </row>
    <row r="2514" spans="1:4" x14ac:dyDescent="0.2">
      <c r="A2514">
        <v>2018</v>
      </c>
      <c r="B2514">
        <v>169991</v>
      </c>
      <c r="C2514" t="s">
        <v>124</v>
      </c>
      <c r="D2514">
        <v>5147</v>
      </c>
    </row>
    <row r="2515" spans="1:4" hidden="1" x14ac:dyDescent="0.2">
      <c r="A2515">
        <v>2018</v>
      </c>
      <c r="B2515">
        <v>169991</v>
      </c>
      <c r="C2515" t="s">
        <v>388</v>
      </c>
      <c r="D2515">
        <v>3530</v>
      </c>
    </row>
    <row r="2516" spans="1:4" x14ac:dyDescent="0.2">
      <c r="A2516">
        <v>2018</v>
      </c>
      <c r="B2516">
        <v>170191</v>
      </c>
      <c r="C2516" t="s">
        <v>125</v>
      </c>
      <c r="D2516">
        <v>4109</v>
      </c>
    </row>
    <row r="2517" spans="1:4" hidden="1" x14ac:dyDescent="0.2">
      <c r="A2517">
        <v>2018</v>
      </c>
      <c r="B2517">
        <v>170191</v>
      </c>
      <c r="C2517" t="s">
        <v>388</v>
      </c>
      <c r="D2517">
        <v>2886</v>
      </c>
    </row>
    <row r="2518" spans="1:4" x14ac:dyDescent="0.2">
      <c r="A2518">
        <v>2018</v>
      </c>
      <c r="B2518">
        <v>170231</v>
      </c>
      <c r="C2518" t="s">
        <v>126</v>
      </c>
      <c r="D2518">
        <v>2661</v>
      </c>
    </row>
    <row r="2519" spans="1:4" hidden="1" x14ac:dyDescent="0.2">
      <c r="A2519">
        <v>2018</v>
      </c>
      <c r="B2519">
        <v>170231</v>
      </c>
      <c r="C2519" t="s">
        <v>388</v>
      </c>
      <c r="D2519">
        <v>1987</v>
      </c>
    </row>
    <row r="2520" spans="1:4" x14ac:dyDescent="0.2">
      <c r="A2520">
        <v>2018</v>
      </c>
      <c r="B2520">
        <v>170271</v>
      </c>
      <c r="C2520" t="s">
        <v>127</v>
      </c>
      <c r="D2520">
        <v>3371</v>
      </c>
    </row>
    <row r="2521" spans="1:4" hidden="1" x14ac:dyDescent="0.2">
      <c r="A2521">
        <v>2018</v>
      </c>
      <c r="B2521">
        <v>170271</v>
      </c>
      <c r="C2521" t="s">
        <v>388</v>
      </c>
      <c r="D2521">
        <v>2427</v>
      </c>
    </row>
    <row r="2522" spans="1:4" x14ac:dyDescent="0.2">
      <c r="A2522">
        <v>2018</v>
      </c>
      <c r="B2522">
        <v>170421</v>
      </c>
      <c r="C2522" t="s">
        <v>128</v>
      </c>
      <c r="D2522">
        <v>2643</v>
      </c>
    </row>
    <row r="2523" spans="1:4" hidden="1" x14ac:dyDescent="0.2">
      <c r="A2523">
        <v>2018</v>
      </c>
      <c r="B2523">
        <v>170421</v>
      </c>
      <c r="C2523" t="s">
        <v>388</v>
      </c>
      <c r="D2523">
        <v>1975</v>
      </c>
    </row>
    <row r="2524" spans="1:4" x14ac:dyDescent="0.2">
      <c r="A2524">
        <v>2018</v>
      </c>
      <c r="B2524">
        <v>170521</v>
      </c>
      <c r="C2524" t="s">
        <v>129</v>
      </c>
      <c r="D2524">
        <v>1951</v>
      </c>
    </row>
    <row r="2525" spans="1:4" hidden="1" x14ac:dyDescent="0.2">
      <c r="A2525">
        <v>2018</v>
      </c>
      <c r="B2525">
        <v>170521</v>
      </c>
      <c r="C2525" t="s">
        <v>388</v>
      </c>
      <c r="D2525">
        <v>1546</v>
      </c>
    </row>
    <row r="2526" spans="1:4" x14ac:dyDescent="0.2">
      <c r="A2526">
        <v>2018</v>
      </c>
      <c r="B2526">
        <v>179981</v>
      </c>
      <c r="C2526" t="s">
        <v>130</v>
      </c>
      <c r="D2526">
        <v>75166</v>
      </c>
    </row>
    <row r="2527" spans="1:4" hidden="1" x14ac:dyDescent="0.2">
      <c r="A2527">
        <v>2018</v>
      </c>
      <c r="B2527">
        <v>179981</v>
      </c>
      <c r="C2527" t="s">
        <v>388</v>
      </c>
      <c r="D2527">
        <v>47011</v>
      </c>
    </row>
    <row r="2528" spans="1:4" x14ac:dyDescent="0.2">
      <c r="A2528">
        <v>2018</v>
      </c>
      <c r="B2528">
        <v>179991</v>
      </c>
      <c r="C2528" t="s">
        <v>131</v>
      </c>
      <c r="D2528">
        <v>3074</v>
      </c>
    </row>
    <row r="2529" spans="1:4" hidden="1" x14ac:dyDescent="0.2">
      <c r="A2529">
        <v>2018</v>
      </c>
      <c r="B2529">
        <v>179991</v>
      </c>
      <c r="C2529" t="s">
        <v>388</v>
      </c>
      <c r="D2529">
        <v>2243</v>
      </c>
    </row>
    <row r="2530" spans="1:4" x14ac:dyDescent="0.2">
      <c r="A2530">
        <v>2018</v>
      </c>
      <c r="B2530">
        <v>180091</v>
      </c>
      <c r="C2530" t="s">
        <v>132</v>
      </c>
      <c r="D2530">
        <v>1164846</v>
      </c>
    </row>
    <row r="2531" spans="1:4" hidden="1" x14ac:dyDescent="0.2">
      <c r="A2531">
        <v>2018</v>
      </c>
      <c r="B2531">
        <v>180091</v>
      </c>
      <c r="C2531" t="s">
        <v>388</v>
      </c>
      <c r="D2531">
        <v>723691</v>
      </c>
    </row>
    <row r="2532" spans="1:4" x14ac:dyDescent="0.2">
      <c r="A2532">
        <v>2018</v>
      </c>
      <c r="B2532">
        <v>180151</v>
      </c>
      <c r="C2532" t="s">
        <v>133</v>
      </c>
      <c r="D2532">
        <v>339031</v>
      </c>
    </row>
    <row r="2533" spans="1:4" hidden="1" x14ac:dyDescent="0.2">
      <c r="A2533">
        <v>2018</v>
      </c>
      <c r="B2533">
        <v>180151</v>
      </c>
      <c r="C2533" t="s">
        <v>388</v>
      </c>
      <c r="D2533">
        <v>210869</v>
      </c>
    </row>
    <row r="2534" spans="1:4" x14ac:dyDescent="0.2">
      <c r="A2534">
        <v>2018</v>
      </c>
      <c r="B2534">
        <v>180501</v>
      </c>
      <c r="C2534" t="s">
        <v>134</v>
      </c>
      <c r="D2534">
        <v>39763</v>
      </c>
    </row>
    <row r="2535" spans="1:4" hidden="1" x14ac:dyDescent="0.2">
      <c r="A2535">
        <v>2018</v>
      </c>
      <c r="B2535">
        <v>180501</v>
      </c>
      <c r="C2535" t="s">
        <v>388</v>
      </c>
      <c r="D2535">
        <v>25026</v>
      </c>
    </row>
    <row r="2536" spans="1:4" x14ac:dyDescent="0.2">
      <c r="A2536">
        <v>2018</v>
      </c>
      <c r="B2536">
        <v>180641</v>
      </c>
      <c r="C2536" t="s">
        <v>135</v>
      </c>
      <c r="D2536">
        <v>6777</v>
      </c>
    </row>
    <row r="2537" spans="1:4" hidden="1" x14ac:dyDescent="0.2">
      <c r="A2537">
        <v>2018</v>
      </c>
      <c r="B2537">
        <v>180641</v>
      </c>
      <c r="C2537" t="s">
        <v>388</v>
      </c>
      <c r="D2537">
        <v>4543</v>
      </c>
    </row>
    <row r="2538" spans="1:4" x14ac:dyDescent="0.2">
      <c r="A2538">
        <v>2018</v>
      </c>
      <c r="B2538">
        <v>190061</v>
      </c>
      <c r="C2538" t="s">
        <v>136</v>
      </c>
      <c r="D2538">
        <v>47778</v>
      </c>
    </row>
    <row r="2539" spans="1:4" hidden="1" x14ac:dyDescent="0.2">
      <c r="A2539">
        <v>2018</v>
      </c>
      <c r="B2539">
        <v>190061</v>
      </c>
      <c r="C2539" t="s">
        <v>388</v>
      </c>
      <c r="D2539">
        <v>30004</v>
      </c>
    </row>
    <row r="2540" spans="1:4" x14ac:dyDescent="0.2">
      <c r="A2540">
        <v>2018</v>
      </c>
      <c r="B2540">
        <v>190411</v>
      </c>
      <c r="C2540" t="s">
        <v>137</v>
      </c>
      <c r="D2540">
        <v>52216</v>
      </c>
    </row>
    <row r="2541" spans="1:4" hidden="1" x14ac:dyDescent="0.2">
      <c r="A2541">
        <v>2018</v>
      </c>
      <c r="B2541">
        <v>190411</v>
      </c>
      <c r="C2541" t="s">
        <v>388</v>
      </c>
      <c r="D2541">
        <v>32760</v>
      </c>
    </row>
    <row r="2542" spans="1:4" x14ac:dyDescent="0.2">
      <c r="A2542">
        <v>2018</v>
      </c>
      <c r="B2542">
        <v>200011</v>
      </c>
      <c r="C2542" t="s">
        <v>138</v>
      </c>
      <c r="D2542">
        <v>108985</v>
      </c>
    </row>
    <row r="2543" spans="1:4" hidden="1" x14ac:dyDescent="0.2">
      <c r="A2543">
        <v>2018</v>
      </c>
      <c r="B2543">
        <v>200011</v>
      </c>
      <c r="C2543" t="s">
        <v>388</v>
      </c>
      <c r="D2543">
        <v>68013</v>
      </c>
    </row>
    <row r="2544" spans="1:4" x14ac:dyDescent="0.2">
      <c r="A2544">
        <v>2018</v>
      </c>
      <c r="B2544">
        <v>200081</v>
      </c>
      <c r="C2544" t="s">
        <v>139</v>
      </c>
      <c r="D2544">
        <v>11079</v>
      </c>
    </row>
    <row r="2545" spans="1:4" hidden="1" x14ac:dyDescent="0.2">
      <c r="A2545">
        <v>2018</v>
      </c>
      <c r="B2545">
        <v>200081</v>
      </c>
      <c r="C2545" t="s">
        <v>388</v>
      </c>
      <c r="D2545">
        <v>7214</v>
      </c>
    </row>
    <row r="2546" spans="1:4" x14ac:dyDescent="0.2">
      <c r="A2546">
        <v>2018</v>
      </c>
      <c r="B2546">
        <v>200111</v>
      </c>
      <c r="C2546" t="s">
        <v>140</v>
      </c>
      <c r="D2546">
        <v>81211</v>
      </c>
    </row>
    <row r="2547" spans="1:4" hidden="1" x14ac:dyDescent="0.2">
      <c r="A2547">
        <v>2018</v>
      </c>
      <c r="B2547">
        <v>200111</v>
      </c>
      <c r="C2547" t="s">
        <v>388</v>
      </c>
      <c r="D2547">
        <v>50765</v>
      </c>
    </row>
    <row r="2548" spans="1:4" x14ac:dyDescent="0.2">
      <c r="A2548">
        <v>2018</v>
      </c>
      <c r="B2548">
        <v>209991</v>
      </c>
      <c r="C2548" t="s">
        <v>141</v>
      </c>
      <c r="D2548">
        <v>205</v>
      </c>
    </row>
    <row r="2549" spans="1:4" hidden="1" x14ac:dyDescent="0.2">
      <c r="A2549">
        <v>2018</v>
      </c>
      <c r="B2549">
        <v>209991</v>
      </c>
      <c r="C2549" t="s">
        <v>388</v>
      </c>
      <c r="D2549">
        <v>461</v>
      </c>
    </row>
    <row r="2550" spans="1:4" x14ac:dyDescent="0.2">
      <c r="A2550">
        <v>2018</v>
      </c>
      <c r="B2550">
        <v>210121</v>
      </c>
      <c r="C2550" t="s">
        <v>142</v>
      </c>
      <c r="D2550">
        <v>5714</v>
      </c>
    </row>
    <row r="2551" spans="1:4" hidden="1" x14ac:dyDescent="0.2">
      <c r="A2551">
        <v>2018</v>
      </c>
      <c r="B2551">
        <v>210121</v>
      </c>
      <c r="C2551" t="s">
        <v>388</v>
      </c>
      <c r="D2551">
        <v>3882</v>
      </c>
    </row>
    <row r="2552" spans="1:4" x14ac:dyDescent="0.2">
      <c r="A2552">
        <v>2018</v>
      </c>
      <c r="B2552">
        <v>210131</v>
      </c>
      <c r="C2552" t="s">
        <v>143</v>
      </c>
      <c r="D2552">
        <v>234130</v>
      </c>
    </row>
    <row r="2553" spans="1:4" hidden="1" x14ac:dyDescent="0.2">
      <c r="A2553">
        <v>2018</v>
      </c>
      <c r="B2553">
        <v>210131</v>
      </c>
      <c r="C2553" t="s">
        <v>388</v>
      </c>
      <c r="D2553">
        <v>145726</v>
      </c>
    </row>
    <row r="2554" spans="1:4" x14ac:dyDescent="0.2">
      <c r="A2554">
        <v>2018</v>
      </c>
      <c r="B2554">
        <v>210161</v>
      </c>
      <c r="C2554" t="s">
        <v>144</v>
      </c>
      <c r="D2554">
        <v>781650</v>
      </c>
    </row>
    <row r="2555" spans="1:4" hidden="1" x14ac:dyDescent="0.2">
      <c r="A2555">
        <v>2018</v>
      </c>
      <c r="B2555">
        <v>210161</v>
      </c>
      <c r="C2555" t="s">
        <v>388</v>
      </c>
      <c r="D2555">
        <v>485730</v>
      </c>
    </row>
    <row r="2556" spans="1:4" x14ac:dyDescent="0.2">
      <c r="A2556">
        <v>2018</v>
      </c>
      <c r="B2556">
        <v>210571</v>
      </c>
      <c r="C2556" t="s">
        <v>111</v>
      </c>
      <c r="D2556">
        <v>14523</v>
      </c>
    </row>
    <row r="2557" spans="1:4" hidden="1" x14ac:dyDescent="0.2">
      <c r="A2557">
        <v>2018</v>
      </c>
      <c r="B2557">
        <v>210571</v>
      </c>
      <c r="C2557" t="s">
        <v>388</v>
      </c>
      <c r="D2557">
        <v>9353</v>
      </c>
    </row>
    <row r="2558" spans="1:4" x14ac:dyDescent="0.2">
      <c r="A2558">
        <v>2018</v>
      </c>
      <c r="B2558">
        <v>210871</v>
      </c>
      <c r="C2558" t="s">
        <v>145</v>
      </c>
      <c r="D2558">
        <v>334583</v>
      </c>
    </row>
    <row r="2559" spans="1:4" hidden="1" x14ac:dyDescent="0.2">
      <c r="A2559">
        <v>2018</v>
      </c>
      <c r="B2559">
        <v>210871</v>
      </c>
      <c r="C2559" t="s">
        <v>388</v>
      </c>
      <c r="D2559">
        <v>208107</v>
      </c>
    </row>
    <row r="2560" spans="1:4" x14ac:dyDescent="0.2">
      <c r="A2560">
        <v>2018</v>
      </c>
      <c r="B2560">
        <v>210881</v>
      </c>
      <c r="C2560" t="s">
        <v>146</v>
      </c>
      <c r="D2560">
        <v>89229</v>
      </c>
    </row>
    <row r="2561" spans="1:4" hidden="1" x14ac:dyDescent="0.2">
      <c r="A2561">
        <v>2018</v>
      </c>
      <c r="B2561">
        <v>210881</v>
      </c>
      <c r="C2561" t="s">
        <v>388</v>
      </c>
      <c r="D2561">
        <v>55744</v>
      </c>
    </row>
    <row r="2562" spans="1:4" x14ac:dyDescent="0.2">
      <c r="A2562">
        <v>2018</v>
      </c>
      <c r="B2562">
        <v>210891</v>
      </c>
      <c r="C2562" t="s">
        <v>147</v>
      </c>
      <c r="D2562">
        <v>7396</v>
      </c>
    </row>
    <row r="2563" spans="1:4" hidden="1" x14ac:dyDescent="0.2">
      <c r="A2563">
        <v>2018</v>
      </c>
      <c r="B2563">
        <v>210891</v>
      </c>
      <c r="C2563" t="s">
        <v>388</v>
      </c>
      <c r="D2563">
        <v>4927</v>
      </c>
    </row>
    <row r="2564" spans="1:4" x14ac:dyDescent="0.2">
      <c r="A2564">
        <v>2018</v>
      </c>
      <c r="B2564">
        <v>219991</v>
      </c>
      <c r="C2564" t="s">
        <v>148</v>
      </c>
      <c r="D2564">
        <v>2087</v>
      </c>
    </row>
    <row r="2565" spans="1:4" hidden="1" x14ac:dyDescent="0.2">
      <c r="A2565">
        <v>2018</v>
      </c>
      <c r="B2565">
        <v>219991</v>
      </c>
      <c r="C2565" t="s">
        <v>388</v>
      </c>
      <c r="D2565">
        <v>1630</v>
      </c>
    </row>
    <row r="2566" spans="1:4" x14ac:dyDescent="0.2">
      <c r="A2566">
        <v>2018</v>
      </c>
      <c r="B2566">
        <v>220011</v>
      </c>
      <c r="C2566" t="s">
        <v>149</v>
      </c>
      <c r="D2566">
        <v>123051</v>
      </c>
    </row>
    <row r="2567" spans="1:4" hidden="1" x14ac:dyDescent="0.2">
      <c r="A2567">
        <v>2018</v>
      </c>
      <c r="B2567">
        <v>220011</v>
      </c>
      <c r="C2567" t="s">
        <v>388</v>
      </c>
      <c r="D2567">
        <v>76747</v>
      </c>
    </row>
    <row r="2568" spans="1:4" x14ac:dyDescent="0.2">
      <c r="A2568">
        <v>2018</v>
      </c>
      <c r="B2568">
        <v>220041</v>
      </c>
      <c r="C2568" t="s">
        <v>150</v>
      </c>
      <c r="D2568">
        <v>170373</v>
      </c>
    </row>
    <row r="2569" spans="1:4" hidden="1" x14ac:dyDescent="0.2">
      <c r="A2569">
        <v>2018</v>
      </c>
      <c r="B2569">
        <v>220041</v>
      </c>
      <c r="C2569" t="s">
        <v>388</v>
      </c>
      <c r="D2569">
        <v>106134</v>
      </c>
    </row>
    <row r="2570" spans="1:4" x14ac:dyDescent="0.2">
      <c r="A2570">
        <v>2018</v>
      </c>
      <c r="B2570">
        <v>220051</v>
      </c>
      <c r="C2570" t="s">
        <v>151</v>
      </c>
      <c r="D2570">
        <v>7281</v>
      </c>
    </row>
    <row r="2571" spans="1:4" hidden="1" x14ac:dyDescent="0.2">
      <c r="A2571">
        <v>2018</v>
      </c>
      <c r="B2571">
        <v>220051</v>
      </c>
      <c r="C2571" t="s">
        <v>388</v>
      </c>
      <c r="D2571">
        <v>4855</v>
      </c>
    </row>
    <row r="2572" spans="1:4" x14ac:dyDescent="0.2">
      <c r="A2572">
        <v>2018</v>
      </c>
      <c r="B2572">
        <v>220071</v>
      </c>
      <c r="C2572" t="s">
        <v>152</v>
      </c>
      <c r="D2572">
        <v>77522</v>
      </c>
    </row>
    <row r="2573" spans="1:4" hidden="1" x14ac:dyDescent="0.2">
      <c r="A2573">
        <v>2018</v>
      </c>
      <c r="B2573">
        <v>220071</v>
      </c>
      <c r="C2573" t="s">
        <v>388</v>
      </c>
      <c r="D2573">
        <v>48474</v>
      </c>
    </row>
    <row r="2574" spans="1:4" x14ac:dyDescent="0.2">
      <c r="A2574">
        <v>2018</v>
      </c>
      <c r="B2574">
        <v>220072</v>
      </c>
      <c r="C2574" t="s">
        <v>153</v>
      </c>
      <c r="D2574">
        <v>112733</v>
      </c>
    </row>
    <row r="2575" spans="1:4" hidden="1" x14ac:dyDescent="0.2">
      <c r="A2575">
        <v>2018</v>
      </c>
      <c r="B2575">
        <v>220072</v>
      </c>
      <c r="C2575" t="s">
        <v>388</v>
      </c>
      <c r="D2575">
        <v>70340</v>
      </c>
    </row>
    <row r="2576" spans="1:4" x14ac:dyDescent="0.2">
      <c r="A2576">
        <v>2018</v>
      </c>
      <c r="B2576">
        <v>220161</v>
      </c>
      <c r="C2576" t="s">
        <v>154</v>
      </c>
      <c r="D2576">
        <v>16873</v>
      </c>
    </row>
    <row r="2577" spans="1:4" hidden="1" x14ac:dyDescent="0.2">
      <c r="A2577">
        <v>2018</v>
      </c>
      <c r="B2577">
        <v>220161</v>
      </c>
      <c r="C2577" t="s">
        <v>388</v>
      </c>
      <c r="D2577">
        <v>10812</v>
      </c>
    </row>
    <row r="2578" spans="1:4" x14ac:dyDescent="0.2">
      <c r="A2578">
        <v>2018</v>
      </c>
      <c r="B2578">
        <v>220271</v>
      </c>
      <c r="C2578" t="s">
        <v>155</v>
      </c>
      <c r="D2578">
        <v>193066</v>
      </c>
    </row>
    <row r="2579" spans="1:4" hidden="1" x14ac:dyDescent="0.2">
      <c r="A2579">
        <v>2018</v>
      </c>
      <c r="B2579">
        <v>220271</v>
      </c>
      <c r="C2579" t="s">
        <v>388</v>
      </c>
      <c r="D2579">
        <v>120226</v>
      </c>
    </row>
    <row r="2580" spans="1:4" x14ac:dyDescent="0.2">
      <c r="A2580">
        <v>2018</v>
      </c>
      <c r="B2580">
        <v>230121</v>
      </c>
      <c r="C2580" t="s">
        <v>156</v>
      </c>
      <c r="D2580">
        <v>73343</v>
      </c>
    </row>
    <row r="2581" spans="1:4" hidden="1" x14ac:dyDescent="0.2">
      <c r="A2581">
        <v>2018</v>
      </c>
      <c r="B2581">
        <v>230121</v>
      </c>
      <c r="C2581" t="s">
        <v>388</v>
      </c>
      <c r="D2581">
        <v>45879</v>
      </c>
    </row>
    <row r="2582" spans="1:4" x14ac:dyDescent="0.2">
      <c r="A2582">
        <v>2018</v>
      </c>
      <c r="B2582">
        <v>230251</v>
      </c>
      <c r="C2582" t="s">
        <v>157</v>
      </c>
      <c r="D2582">
        <v>62230</v>
      </c>
    </row>
    <row r="2583" spans="1:4" hidden="1" x14ac:dyDescent="0.2">
      <c r="A2583">
        <v>2018</v>
      </c>
      <c r="B2583">
        <v>230251</v>
      </c>
      <c r="C2583" t="s">
        <v>388</v>
      </c>
      <c r="D2583">
        <v>38978</v>
      </c>
    </row>
    <row r="2584" spans="1:4" x14ac:dyDescent="0.2">
      <c r="A2584">
        <v>2018</v>
      </c>
      <c r="B2584">
        <v>230581</v>
      </c>
      <c r="C2584" t="s">
        <v>158</v>
      </c>
      <c r="D2584">
        <v>45321</v>
      </c>
    </row>
    <row r="2585" spans="1:4" hidden="1" x14ac:dyDescent="0.2">
      <c r="A2585">
        <v>2018</v>
      </c>
      <c r="B2585">
        <v>230581</v>
      </c>
      <c r="C2585" t="s">
        <v>388</v>
      </c>
      <c r="D2585">
        <v>28478</v>
      </c>
    </row>
    <row r="2586" spans="1:4" x14ac:dyDescent="0.2">
      <c r="A2586">
        <v>2018</v>
      </c>
      <c r="B2586">
        <v>240071</v>
      </c>
      <c r="C2586" t="s">
        <v>159</v>
      </c>
      <c r="D2586">
        <v>117262</v>
      </c>
    </row>
    <row r="2587" spans="1:4" hidden="1" x14ac:dyDescent="0.2">
      <c r="A2587">
        <v>2018</v>
      </c>
      <c r="B2587">
        <v>240071</v>
      </c>
      <c r="C2587" t="s">
        <v>388</v>
      </c>
      <c r="D2587">
        <v>73153</v>
      </c>
    </row>
    <row r="2588" spans="1:4" x14ac:dyDescent="0.2">
      <c r="A2588">
        <v>2018</v>
      </c>
      <c r="B2588">
        <v>240081</v>
      </c>
      <c r="C2588" t="s">
        <v>160</v>
      </c>
      <c r="D2588">
        <v>268810</v>
      </c>
    </row>
    <row r="2589" spans="1:4" hidden="1" x14ac:dyDescent="0.2">
      <c r="A2589">
        <v>2018</v>
      </c>
      <c r="B2589">
        <v>240081</v>
      </c>
      <c r="C2589" t="s">
        <v>388</v>
      </c>
      <c r="D2589">
        <v>167262</v>
      </c>
    </row>
    <row r="2590" spans="1:4" x14ac:dyDescent="0.2">
      <c r="A2590">
        <v>2018</v>
      </c>
      <c r="B2590">
        <v>240231</v>
      </c>
      <c r="C2590" t="s">
        <v>161</v>
      </c>
      <c r="D2590">
        <v>809449</v>
      </c>
    </row>
    <row r="2591" spans="1:4" hidden="1" x14ac:dyDescent="0.2">
      <c r="A2591">
        <v>2018</v>
      </c>
      <c r="B2591">
        <v>240231</v>
      </c>
      <c r="C2591" t="s">
        <v>388</v>
      </c>
      <c r="D2591">
        <v>502993</v>
      </c>
    </row>
    <row r="2592" spans="1:4" x14ac:dyDescent="0.2">
      <c r="A2592">
        <v>2018</v>
      </c>
      <c r="B2592">
        <v>240281</v>
      </c>
      <c r="C2592" t="s">
        <v>162</v>
      </c>
      <c r="D2592">
        <v>251135</v>
      </c>
    </row>
    <row r="2593" spans="1:4" hidden="1" x14ac:dyDescent="0.2">
      <c r="A2593">
        <v>2018</v>
      </c>
      <c r="B2593">
        <v>240281</v>
      </c>
      <c r="C2593" t="s">
        <v>388</v>
      </c>
      <c r="D2593">
        <v>156286</v>
      </c>
    </row>
    <row r="2594" spans="1:4" x14ac:dyDescent="0.2">
      <c r="A2594">
        <v>2018</v>
      </c>
      <c r="B2594">
        <v>240301</v>
      </c>
      <c r="C2594" t="s">
        <v>163</v>
      </c>
      <c r="D2594">
        <v>717328</v>
      </c>
    </row>
    <row r="2595" spans="1:4" hidden="1" x14ac:dyDescent="0.2">
      <c r="A2595">
        <v>2018</v>
      </c>
      <c r="B2595">
        <v>240301</v>
      </c>
      <c r="C2595" t="s">
        <v>388</v>
      </c>
      <c r="D2595">
        <v>445787</v>
      </c>
    </row>
    <row r="2596" spans="1:4" x14ac:dyDescent="0.2">
      <c r="A2596">
        <v>2018</v>
      </c>
      <c r="B2596">
        <v>240331</v>
      </c>
      <c r="C2596" t="s">
        <v>164</v>
      </c>
      <c r="D2596">
        <v>17498</v>
      </c>
    </row>
    <row r="2597" spans="1:4" hidden="1" x14ac:dyDescent="0.2">
      <c r="A2597">
        <v>2018</v>
      </c>
      <c r="B2597">
        <v>240331</v>
      </c>
      <c r="C2597" t="s">
        <v>388</v>
      </c>
      <c r="D2597">
        <v>11200</v>
      </c>
    </row>
    <row r="2598" spans="1:4" x14ac:dyDescent="0.2">
      <c r="A2598">
        <v>2018</v>
      </c>
      <c r="B2598">
        <v>240351</v>
      </c>
      <c r="C2598" t="s">
        <v>165</v>
      </c>
      <c r="D2598">
        <v>13843</v>
      </c>
    </row>
    <row r="2599" spans="1:4" hidden="1" x14ac:dyDescent="0.2">
      <c r="A2599">
        <v>2018</v>
      </c>
      <c r="B2599">
        <v>240351</v>
      </c>
      <c r="C2599" t="s">
        <v>388</v>
      </c>
      <c r="D2599">
        <v>8930</v>
      </c>
    </row>
    <row r="2600" spans="1:4" x14ac:dyDescent="0.2">
      <c r="A2600">
        <v>2018</v>
      </c>
      <c r="B2600">
        <v>240731</v>
      </c>
      <c r="C2600" t="s">
        <v>166</v>
      </c>
      <c r="D2600">
        <v>3603</v>
      </c>
    </row>
    <row r="2601" spans="1:4" hidden="1" x14ac:dyDescent="0.2">
      <c r="A2601">
        <v>2018</v>
      </c>
      <c r="B2601">
        <v>240731</v>
      </c>
      <c r="C2601" t="s">
        <v>388</v>
      </c>
      <c r="D2601">
        <v>2571</v>
      </c>
    </row>
    <row r="2602" spans="1:4" x14ac:dyDescent="0.2">
      <c r="A2602">
        <v>2018</v>
      </c>
      <c r="B2602">
        <v>249991</v>
      </c>
      <c r="C2602" t="s">
        <v>167</v>
      </c>
      <c r="D2602">
        <v>3820</v>
      </c>
    </row>
    <row r="2603" spans="1:4" hidden="1" x14ac:dyDescent="0.2">
      <c r="A2603">
        <v>2018</v>
      </c>
      <c r="B2603">
        <v>249991</v>
      </c>
      <c r="C2603" t="s">
        <v>388</v>
      </c>
      <c r="D2603">
        <v>2706</v>
      </c>
    </row>
    <row r="2604" spans="1:4" x14ac:dyDescent="0.2">
      <c r="A2604">
        <v>2018</v>
      </c>
      <c r="B2604">
        <v>250011</v>
      </c>
      <c r="C2604" t="s">
        <v>168</v>
      </c>
      <c r="D2604">
        <v>3724595</v>
      </c>
    </row>
    <row r="2605" spans="1:4" hidden="1" x14ac:dyDescent="0.2">
      <c r="A2605">
        <v>2018</v>
      </c>
      <c r="B2605">
        <v>250011</v>
      </c>
      <c r="C2605" t="s">
        <v>388</v>
      </c>
      <c r="D2605">
        <v>2313268</v>
      </c>
    </row>
    <row r="2606" spans="1:4" x14ac:dyDescent="0.2">
      <c r="A2606">
        <v>2018</v>
      </c>
      <c r="B2606">
        <v>250041</v>
      </c>
      <c r="C2606" t="s">
        <v>169</v>
      </c>
      <c r="D2606">
        <v>10648</v>
      </c>
    </row>
    <row r="2607" spans="1:4" hidden="1" x14ac:dyDescent="0.2">
      <c r="A2607">
        <v>2018</v>
      </c>
      <c r="B2607">
        <v>250041</v>
      </c>
      <c r="C2607" t="s">
        <v>388</v>
      </c>
      <c r="D2607">
        <v>6946</v>
      </c>
    </row>
    <row r="2608" spans="1:4" x14ac:dyDescent="0.2">
      <c r="A2608">
        <v>2018</v>
      </c>
      <c r="B2608">
        <v>250091</v>
      </c>
      <c r="C2608" t="s">
        <v>170</v>
      </c>
      <c r="D2608">
        <v>491200</v>
      </c>
    </row>
    <row r="2609" spans="1:4" hidden="1" x14ac:dyDescent="0.2">
      <c r="A2609">
        <v>2018</v>
      </c>
      <c r="B2609">
        <v>250091</v>
      </c>
      <c r="C2609" t="s">
        <v>388</v>
      </c>
      <c r="D2609">
        <v>305364</v>
      </c>
    </row>
    <row r="2610" spans="1:4" x14ac:dyDescent="0.2">
      <c r="A2610">
        <v>2018</v>
      </c>
      <c r="B2610">
        <v>250131</v>
      </c>
      <c r="C2610" t="s">
        <v>171</v>
      </c>
      <c r="D2610">
        <v>5906</v>
      </c>
    </row>
    <row r="2611" spans="1:4" hidden="1" x14ac:dyDescent="0.2">
      <c r="A2611">
        <v>2018</v>
      </c>
      <c r="B2611">
        <v>250131</v>
      </c>
      <c r="C2611" t="s">
        <v>388</v>
      </c>
      <c r="D2611">
        <v>4002</v>
      </c>
    </row>
    <row r="2612" spans="1:4" x14ac:dyDescent="0.2">
      <c r="A2612">
        <v>2018</v>
      </c>
      <c r="B2612">
        <v>250271</v>
      </c>
      <c r="C2612" t="s">
        <v>172</v>
      </c>
      <c r="D2612">
        <v>4701</v>
      </c>
    </row>
    <row r="2613" spans="1:4" hidden="1" x14ac:dyDescent="0.2">
      <c r="A2613">
        <v>2018</v>
      </c>
      <c r="B2613">
        <v>250271</v>
      </c>
      <c r="C2613" t="s">
        <v>388</v>
      </c>
      <c r="D2613">
        <v>3253</v>
      </c>
    </row>
    <row r="2614" spans="1:4" x14ac:dyDescent="0.2">
      <c r="A2614">
        <v>2018</v>
      </c>
      <c r="B2614">
        <v>250381</v>
      </c>
      <c r="C2614" t="s">
        <v>173</v>
      </c>
      <c r="D2614">
        <v>72480</v>
      </c>
    </row>
    <row r="2615" spans="1:4" hidden="1" x14ac:dyDescent="0.2">
      <c r="A2615">
        <v>2018</v>
      </c>
      <c r="B2615">
        <v>250381</v>
      </c>
      <c r="C2615" t="s">
        <v>388</v>
      </c>
      <c r="D2615">
        <v>45343</v>
      </c>
    </row>
    <row r="2616" spans="1:4" x14ac:dyDescent="0.2">
      <c r="A2616">
        <v>2018</v>
      </c>
      <c r="B2616">
        <v>250451</v>
      </c>
      <c r="C2616" t="s">
        <v>174</v>
      </c>
      <c r="D2616">
        <v>61917</v>
      </c>
    </row>
    <row r="2617" spans="1:4" hidden="1" x14ac:dyDescent="0.2">
      <c r="A2617">
        <v>2018</v>
      </c>
      <c r="B2617">
        <v>250451</v>
      </c>
      <c r="C2617" t="s">
        <v>388</v>
      </c>
      <c r="D2617">
        <v>38784</v>
      </c>
    </row>
    <row r="2618" spans="1:4" x14ac:dyDescent="0.2">
      <c r="A2618">
        <v>2018</v>
      </c>
      <c r="B2618">
        <v>259981</v>
      </c>
      <c r="C2618" t="s">
        <v>175</v>
      </c>
      <c r="D2618">
        <v>6768</v>
      </c>
    </row>
    <row r="2619" spans="1:4" hidden="1" x14ac:dyDescent="0.2">
      <c r="A2619">
        <v>2018</v>
      </c>
      <c r="B2619">
        <v>259981</v>
      </c>
      <c r="C2619" t="s">
        <v>388</v>
      </c>
      <c r="D2619">
        <v>4537</v>
      </c>
    </row>
    <row r="2620" spans="1:4" x14ac:dyDescent="0.2">
      <c r="A2620">
        <v>2018</v>
      </c>
      <c r="B2620">
        <v>259991</v>
      </c>
      <c r="C2620" t="s">
        <v>176</v>
      </c>
      <c r="D2620">
        <v>74635</v>
      </c>
    </row>
    <row r="2621" spans="1:4" hidden="1" x14ac:dyDescent="0.2">
      <c r="A2621">
        <v>2018</v>
      </c>
      <c r="B2621">
        <v>259991</v>
      </c>
      <c r="C2621" t="s">
        <v>388</v>
      </c>
      <c r="D2621">
        <v>46682</v>
      </c>
    </row>
    <row r="2622" spans="1:4" x14ac:dyDescent="0.2">
      <c r="A2622">
        <v>2018</v>
      </c>
      <c r="B2622">
        <v>260101</v>
      </c>
      <c r="C2622" t="s">
        <v>177</v>
      </c>
      <c r="D2622">
        <v>21781</v>
      </c>
    </row>
    <row r="2623" spans="1:4" hidden="1" x14ac:dyDescent="0.2">
      <c r="A2623">
        <v>2018</v>
      </c>
      <c r="B2623">
        <v>260101</v>
      </c>
      <c r="C2623" t="s">
        <v>388</v>
      </c>
      <c r="D2623">
        <v>13860</v>
      </c>
    </row>
    <row r="2624" spans="1:4" x14ac:dyDescent="0.2">
      <c r="A2624">
        <v>2018</v>
      </c>
      <c r="B2624">
        <v>260331</v>
      </c>
      <c r="C2624" t="s">
        <v>178</v>
      </c>
      <c r="D2624">
        <v>102202</v>
      </c>
    </row>
    <row r="2625" spans="1:4" hidden="1" x14ac:dyDescent="0.2">
      <c r="A2625">
        <v>2018</v>
      </c>
      <c r="B2625">
        <v>260331</v>
      </c>
      <c r="C2625" t="s">
        <v>388</v>
      </c>
      <c r="D2625">
        <v>63800</v>
      </c>
    </row>
    <row r="2626" spans="1:4" x14ac:dyDescent="0.2">
      <c r="A2626">
        <v>2018</v>
      </c>
      <c r="B2626">
        <v>269991</v>
      </c>
      <c r="C2626" t="s">
        <v>179</v>
      </c>
      <c r="D2626" t="s">
        <v>383</v>
      </c>
    </row>
    <row r="2627" spans="1:4" hidden="1" x14ac:dyDescent="0.2">
      <c r="A2627">
        <v>2018</v>
      </c>
      <c r="B2627">
        <v>269991</v>
      </c>
      <c r="C2627" t="s">
        <v>388</v>
      </c>
      <c r="D2627" t="s">
        <v>383</v>
      </c>
    </row>
    <row r="2628" spans="1:4" x14ac:dyDescent="0.2">
      <c r="A2628">
        <v>2018</v>
      </c>
      <c r="B2628">
        <v>270011</v>
      </c>
      <c r="C2628" t="s">
        <v>180</v>
      </c>
      <c r="D2628">
        <v>189949</v>
      </c>
    </row>
    <row r="2629" spans="1:4" hidden="1" x14ac:dyDescent="0.2">
      <c r="A2629">
        <v>2018</v>
      </c>
      <c r="B2629">
        <v>270011</v>
      </c>
      <c r="C2629" t="s">
        <v>388</v>
      </c>
      <c r="D2629">
        <v>118290</v>
      </c>
    </row>
    <row r="2630" spans="1:4" x14ac:dyDescent="0.2">
      <c r="A2630">
        <v>2018</v>
      </c>
      <c r="B2630">
        <v>270041</v>
      </c>
      <c r="C2630" t="s">
        <v>181</v>
      </c>
      <c r="D2630">
        <v>535297</v>
      </c>
    </row>
    <row r="2631" spans="1:4" hidden="1" x14ac:dyDescent="0.2">
      <c r="A2631">
        <v>2018</v>
      </c>
      <c r="B2631">
        <v>270041</v>
      </c>
      <c r="C2631" t="s">
        <v>388</v>
      </c>
      <c r="D2631">
        <v>332748</v>
      </c>
    </row>
    <row r="2632" spans="1:4" x14ac:dyDescent="0.2">
      <c r="A2632">
        <v>2018</v>
      </c>
      <c r="B2632">
        <v>270131</v>
      </c>
      <c r="C2632" t="s">
        <v>182</v>
      </c>
      <c r="D2632">
        <v>309503</v>
      </c>
    </row>
    <row r="2633" spans="1:4" hidden="1" x14ac:dyDescent="0.2">
      <c r="A2633">
        <v>2018</v>
      </c>
      <c r="B2633">
        <v>270131</v>
      </c>
      <c r="C2633" t="s">
        <v>388</v>
      </c>
      <c r="D2633">
        <v>192532</v>
      </c>
    </row>
    <row r="2634" spans="1:4" x14ac:dyDescent="0.2">
      <c r="A2634">
        <v>2018</v>
      </c>
      <c r="B2634">
        <v>270141</v>
      </c>
      <c r="C2634" t="s">
        <v>183</v>
      </c>
      <c r="D2634">
        <v>28269</v>
      </c>
    </row>
    <row r="2635" spans="1:4" hidden="1" x14ac:dyDescent="0.2">
      <c r="A2635">
        <v>2018</v>
      </c>
      <c r="B2635">
        <v>270141</v>
      </c>
      <c r="C2635" t="s">
        <v>388</v>
      </c>
      <c r="D2635">
        <v>17889</v>
      </c>
    </row>
    <row r="2636" spans="1:4" x14ac:dyDescent="0.2">
      <c r="A2636">
        <v>2018</v>
      </c>
      <c r="B2636">
        <v>270151</v>
      </c>
      <c r="C2636" t="s">
        <v>184</v>
      </c>
      <c r="D2636">
        <v>4586</v>
      </c>
    </row>
    <row r="2637" spans="1:4" hidden="1" x14ac:dyDescent="0.2">
      <c r="A2637">
        <v>2018</v>
      </c>
      <c r="B2637">
        <v>270151</v>
      </c>
      <c r="C2637" t="s">
        <v>388</v>
      </c>
      <c r="D2637">
        <v>3182</v>
      </c>
    </row>
    <row r="2638" spans="1:4" x14ac:dyDescent="0.2">
      <c r="A2638">
        <v>2018</v>
      </c>
      <c r="B2638">
        <v>270241</v>
      </c>
      <c r="C2638" t="s">
        <v>185</v>
      </c>
      <c r="D2638">
        <v>4403</v>
      </c>
    </row>
    <row r="2639" spans="1:4" hidden="1" x14ac:dyDescent="0.2">
      <c r="A2639">
        <v>2018</v>
      </c>
      <c r="B2639">
        <v>270241</v>
      </c>
      <c r="C2639" t="s">
        <v>388</v>
      </c>
      <c r="D2639">
        <v>3068</v>
      </c>
    </row>
    <row r="2640" spans="1:4" x14ac:dyDescent="0.2">
      <c r="A2640">
        <v>2018</v>
      </c>
      <c r="B2640">
        <v>270531</v>
      </c>
      <c r="C2640" t="s">
        <v>186</v>
      </c>
      <c r="D2640">
        <v>4610</v>
      </c>
    </row>
    <row r="2641" spans="1:4" hidden="1" x14ac:dyDescent="0.2">
      <c r="A2641">
        <v>2018</v>
      </c>
      <c r="B2641">
        <v>270531</v>
      </c>
      <c r="C2641" t="s">
        <v>388</v>
      </c>
      <c r="D2641">
        <v>3197</v>
      </c>
    </row>
    <row r="2642" spans="1:4" x14ac:dyDescent="0.2">
      <c r="A2642">
        <v>2018</v>
      </c>
      <c r="B2642">
        <v>279991</v>
      </c>
      <c r="C2642" t="s">
        <v>378</v>
      </c>
      <c r="D2642" t="s">
        <v>383</v>
      </c>
    </row>
    <row r="2643" spans="1:4" hidden="1" x14ac:dyDescent="0.2">
      <c r="A2643">
        <v>2018</v>
      </c>
      <c r="B2643">
        <v>279991</v>
      </c>
      <c r="C2643" t="s">
        <v>388</v>
      </c>
      <c r="D2643" t="s">
        <v>383</v>
      </c>
    </row>
    <row r="2644" spans="1:4" x14ac:dyDescent="0.2">
      <c r="A2644">
        <v>2018</v>
      </c>
      <c r="B2644">
        <v>280021</v>
      </c>
      <c r="C2644" t="s">
        <v>187</v>
      </c>
      <c r="D2644">
        <v>6903</v>
      </c>
    </row>
    <row r="2645" spans="1:4" hidden="1" x14ac:dyDescent="0.2">
      <c r="A2645">
        <v>2018</v>
      </c>
      <c r="B2645">
        <v>280021</v>
      </c>
      <c r="C2645" t="s">
        <v>388</v>
      </c>
      <c r="D2645">
        <v>4621</v>
      </c>
    </row>
    <row r="2646" spans="1:4" x14ac:dyDescent="0.2">
      <c r="A2646">
        <v>2018</v>
      </c>
      <c r="B2646">
        <v>280051</v>
      </c>
      <c r="C2646" t="s">
        <v>188</v>
      </c>
      <c r="D2646">
        <v>107401</v>
      </c>
    </row>
    <row r="2647" spans="1:4" hidden="1" x14ac:dyDescent="0.2">
      <c r="A2647">
        <v>2018</v>
      </c>
      <c r="B2647">
        <v>280051</v>
      </c>
      <c r="C2647" t="s">
        <v>388</v>
      </c>
      <c r="D2647">
        <v>67029</v>
      </c>
    </row>
    <row r="2648" spans="1:4" x14ac:dyDescent="0.2">
      <c r="A2648">
        <v>2018</v>
      </c>
      <c r="B2648">
        <v>280071</v>
      </c>
      <c r="C2648" t="s">
        <v>189</v>
      </c>
      <c r="D2648">
        <v>112744</v>
      </c>
    </row>
    <row r="2649" spans="1:4" hidden="1" x14ac:dyDescent="0.2">
      <c r="A2649">
        <v>2018</v>
      </c>
      <c r="B2649">
        <v>280071</v>
      </c>
      <c r="C2649" t="s">
        <v>388</v>
      </c>
      <c r="D2649">
        <v>70347</v>
      </c>
    </row>
    <row r="2650" spans="1:4" x14ac:dyDescent="0.2">
      <c r="A2650">
        <v>2018</v>
      </c>
      <c r="B2650">
        <v>280231</v>
      </c>
      <c r="C2650" t="s">
        <v>190</v>
      </c>
      <c r="D2650">
        <v>51840</v>
      </c>
    </row>
    <row r="2651" spans="1:4" hidden="1" x14ac:dyDescent="0.2">
      <c r="A2651">
        <v>2018</v>
      </c>
      <c r="B2651">
        <v>280231</v>
      </c>
      <c r="C2651" t="s">
        <v>388</v>
      </c>
      <c r="D2651">
        <v>32526</v>
      </c>
    </row>
    <row r="2652" spans="1:4" x14ac:dyDescent="0.2">
      <c r="A2652">
        <v>2018</v>
      </c>
      <c r="B2652">
        <v>280521</v>
      </c>
      <c r="C2652" t="s">
        <v>191</v>
      </c>
      <c r="D2652">
        <v>180172</v>
      </c>
    </row>
    <row r="2653" spans="1:4" hidden="1" x14ac:dyDescent="0.2">
      <c r="A2653">
        <v>2018</v>
      </c>
      <c r="B2653">
        <v>280521</v>
      </c>
      <c r="C2653" t="s">
        <v>388</v>
      </c>
      <c r="D2653">
        <v>112219</v>
      </c>
    </row>
    <row r="2654" spans="1:4" x14ac:dyDescent="0.2">
      <c r="A2654">
        <v>2018</v>
      </c>
      <c r="B2654">
        <v>289991</v>
      </c>
      <c r="C2654" t="s">
        <v>192</v>
      </c>
      <c r="D2654" t="s">
        <v>383</v>
      </c>
    </row>
    <row r="2655" spans="1:4" hidden="1" x14ac:dyDescent="0.2">
      <c r="A2655">
        <v>2018</v>
      </c>
      <c r="B2655">
        <v>289991</v>
      </c>
      <c r="C2655" t="s">
        <v>388</v>
      </c>
      <c r="D2655" t="s">
        <v>383</v>
      </c>
    </row>
    <row r="2656" spans="1:4" x14ac:dyDescent="0.2">
      <c r="A2656">
        <v>2018</v>
      </c>
      <c r="B2656">
        <v>290011</v>
      </c>
      <c r="C2656" t="s">
        <v>193</v>
      </c>
      <c r="D2656">
        <v>98403</v>
      </c>
    </row>
    <row r="2657" spans="1:4" hidden="1" x14ac:dyDescent="0.2">
      <c r="A2657">
        <v>2018</v>
      </c>
      <c r="B2657">
        <v>290011</v>
      </c>
      <c r="C2657" t="s">
        <v>388</v>
      </c>
      <c r="D2657">
        <v>61441</v>
      </c>
    </row>
    <row r="2658" spans="1:4" x14ac:dyDescent="0.2">
      <c r="A2658">
        <v>2018</v>
      </c>
      <c r="B2658">
        <v>291341</v>
      </c>
      <c r="C2658" t="s">
        <v>194</v>
      </c>
      <c r="D2658">
        <v>13699</v>
      </c>
    </row>
    <row r="2659" spans="1:4" hidden="1" x14ac:dyDescent="0.2">
      <c r="A2659">
        <v>2018</v>
      </c>
      <c r="B2659">
        <v>291341</v>
      </c>
      <c r="C2659" t="s">
        <v>388</v>
      </c>
      <c r="D2659">
        <v>8841</v>
      </c>
    </row>
    <row r="2660" spans="1:4" x14ac:dyDescent="0.2">
      <c r="A2660">
        <v>2018</v>
      </c>
      <c r="B2660">
        <v>300081</v>
      </c>
      <c r="C2660" t="s">
        <v>195</v>
      </c>
      <c r="D2660">
        <v>106146</v>
      </c>
    </row>
    <row r="2661" spans="1:4" hidden="1" x14ac:dyDescent="0.2">
      <c r="A2661">
        <v>2018</v>
      </c>
      <c r="B2661">
        <v>300081</v>
      </c>
      <c r="C2661" t="s">
        <v>388</v>
      </c>
      <c r="D2661">
        <v>66250</v>
      </c>
    </row>
    <row r="2662" spans="1:4" x14ac:dyDescent="0.2">
      <c r="A2662">
        <v>2018</v>
      </c>
      <c r="B2662">
        <v>309991</v>
      </c>
      <c r="C2662" t="s">
        <v>196</v>
      </c>
      <c r="D2662" t="s">
        <v>383</v>
      </c>
    </row>
    <row r="2663" spans="1:4" hidden="1" x14ac:dyDescent="0.2">
      <c r="A2663">
        <v>2018</v>
      </c>
      <c r="B2663">
        <v>309991</v>
      </c>
      <c r="C2663" t="s">
        <v>388</v>
      </c>
      <c r="D2663" t="s">
        <v>383</v>
      </c>
    </row>
    <row r="2664" spans="1:4" x14ac:dyDescent="0.2">
      <c r="A2664">
        <v>2018</v>
      </c>
      <c r="B2664">
        <v>310021</v>
      </c>
      <c r="C2664" t="s">
        <v>197</v>
      </c>
      <c r="D2664">
        <v>84564</v>
      </c>
    </row>
    <row r="2665" spans="1:4" hidden="1" x14ac:dyDescent="0.2">
      <c r="A2665">
        <v>2018</v>
      </c>
      <c r="B2665">
        <v>310021</v>
      </c>
      <c r="C2665" t="s">
        <v>388</v>
      </c>
      <c r="D2665">
        <v>52847</v>
      </c>
    </row>
    <row r="2666" spans="1:4" x14ac:dyDescent="0.2">
      <c r="A2666">
        <v>2018</v>
      </c>
      <c r="B2666">
        <v>310031</v>
      </c>
      <c r="C2666" t="s">
        <v>198</v>
      </c>
      <c r="D2666">
        <v>150468</v>
      </c>
    </row>
    <row r="2667" spans="1:4" hidden="1" x14ac:dyDescent="0.2">
      <c r="A2667">
        <v>2018</v>
      </c>
      <c r="B2667">
        <v>310031</v>
      </c>
      <c r="C2667" t="s">
        <v>388</v>
      </c>
      <c r="D2667">
        <v>93773</v>
      </c>
    </row>
    <row r="2668" spans="1:4" x14ac:dyDescent="0.2">
      <c r="A2668">
        <v>2018</v>
      </c>
      <c r="B2668">
        <v>310061</v>
      </c>
      <c r="C2668" t="s">
        <v>199</v>
      </c>
      <c r="D2668">
        <v>92763</v>
      </c>
    </row>
    <row r="2669" spans="1:4" hidden="1" x14ac:dyDescent="0.2">
      <c r="A2669">
        <v>2018</v>
      </c>
      <c r="B2669">
        <v>310061</v>
      </c>
      <c r="C2669" t="s">
        <v>388</v>
      </c>
      <c r="D2669">
        <v>57939</v>
      </c>
    </row>
    <row r="2670" spans="1:4" x14ac:dyDescent="0.2">
      <c r="A2670">
        <v>2018</v>
      </c>
      <c r="B2670">
        <v>320011</v>
      </c>
      <c r="C2670" t="s">
        <v>200</v>
      </c>
      <c r="D2670">
        <v>4247440</v>
      </c>
    </row>
    <row r="2671" spans="1:4" hidden="1" x14ac:dyDescent="0.2">
      <c r="A2671">
        <v>2018</v>
      </c>
      <c r="B2671">
        <v>320011</v>
      </c>
      <c r="C2671" t="s">
        <v>388</v>
      </c>
      <c r="D2671">
        <v>2637949</v>
      </c>
    </row>
    <row r="2672" spans="1:4" x14ac:dyDescent="0.2">
      <c r="A2672">
        <v>2018</v>
      </c>
      <c r="B2672">
        <v>320041</v>
      </c>
      <c r="C2672" t="s">
        <v>201</v>
      </c>
      <c r="D2672">
        <v>641823</v>
      </c>
    </row>
    <row r="2673" spans="1:4" hidden="1" x14ac:dyDescent="0.2">
      <c r="A2673">
        <v>2018</v>
      </c>
      <c r="B2673">
        <v>320041</v>
      </c>
      <c r="C2673" t="s">
        <v>388</v>
      </c>
      <c r="D2673">
        <v>398899</v>
      </c>
    </row>
    <row r="2674" spans="1:4" x14ac:dyDescent="0.2">
      <c r="A2674">
        <v>2018</v>
      </c>
      <c r="B2674">
        <v>320071</v>
      </c>
      <c r="C2674" t="s">
        <v>202</v>
      </c>
      <c r="D2674">
        <v>220687</v>
      </c>
    </row>
    <row r="2675" spans="1:4" hidden="1" x14ac:dyDescent="0.2">
      <c r="A2675">
        <v>2018</v>
      </c>
      <c r="B2675">
        <v>320071</v>
      </c>
      <c r="C2675" t="s">
        <v>388</v>
      </c>
      <c r="D2675">
        <v>137378</v>
      </c>
    </row>
    <row r="2676" spans="1:4" x14ac:dyDescent="0.2">
      <c r="A2676">
        <v>2018</v>
      </c>
      <c r="B2676">
        <v>320111</v>
      </c>
      <c r="C2676" t="s">
        <v>203</v>
      </c>
      <c r="D2676">
        <v>43060</v>
      </c>
    </row>
    <row r="2677" spans="1:4" hidden="1" x14ac:dyDescent="0.2">
      <c r="A2677">
        <v>2018</v>
      </c>
      <c r="B2677">
        <v>320111</v>
      </c>
      <c r="C2677" t="s">
        <v>388</v>
      </c>
      <c r="D2677">
        <v>27074</v>
      </c>
    </row>
    <row r="2678" spans="1:4" x14ac:dyDescent="0.2">
      <c r="A2678">
        <v>2018</v>
      </c>
      <c r="B2678">
        <v>320141</v>
      </c>
      <c r="C2678" t="s">
        <v>204</v>
      </c>
      <c r="D2678">
        <v>152004</v>
      </c>
    </row>
    <row r="2679" spans="1:4" hidden="1" x14ac:dyDescent="0.2">
      <c r="A2679">
        <v>2018</v>
      </c>
      <c r="B2679">
        <v>320141</v>
      </c>
      <c r="C2679" t="s">
        <v>388</v>
      </c>
      <c r="D2679">
        <v>94727</v>
      </c>
    </row>
    <row r="2680" spans="1:4" x14ac:dyDescent="0.2">
      <c r="A2680">
        <v>2018</v>
      </c>
      <c r="B2680">
        <v>320181</v>
      </c>
      <c r="C2680" t="s">
        <v>205</v>
      </c>
      <c r="D2680">
        <v>16887</v>
      </c>
    </row>
    <row r="2681" spans="1:4" hidden="1" x14ac:dyDescent="0.2">
      <c r="A2681">
        <v>2018</v>
      </c>
      <c r="B2681">
        <v>320181</v>
      </c>
      <c r="C2681" t="s">
        <v>388</v>
      </c>
      <c r="D2681">
        <v>10821</v>
      </c>
    </row>
    <row r="2682" spans="1:4" x14ac:dyDescent="0.2">
      <c r="A2682">
        <v>2018</v>
      </c>
      <c r="B2682">
        <v>320201</v>
      </c>
      <c r="C2682" t="s">
        <v>206</v>
      </c>
      <c r="D2682">
        <v>67186</v>
      </c>
    </row>
    <row r="2683" spans="1:4" hidden="1" x14ac:dyDescent="0.2">
      <c r="A2683">
        <v>2018</v>
      </c>
      <c r="B2683">
        <v>320201</v>
      </c>
      <c r="C2683" t="s">
        <v>388</v>
      </c>
      <c r="D2683">
        <v>42056</v>
      </c>
    </row>
    <row r="2684" spans="1:4" x14ac:dyDescent="0.2">
      <c r="A2684">
        <v>2018</v>
      </c>
      <c r="B2684">
        <v>320231</v>
      </c>
      <c r="C2684" t="s">
        <v>207</v>
      </c>
      <c r="D2684">
        <v>222896</v>
      </c>
    </row>
    <row r="2685" spans="1:4" hidden="1" x14ac:dyDescent="0.2">
      <c r="A2685">
        <v>2018</v>
      </c>
      <c r="B2685">
        <v>320231</v>
      </c>
      <c r="C2685" t="s">
        <v>388</v>
      </c>
      <c r="D2685">
        <v>138750</v>
      </c>
    </row>
    <row r="2686" spans="1:4" x14ac:dyDescent="0.2">
      <c r="A2686">
        <v>2018</v>
      </c>
      <c r="B2686">
        <v>320301</v>
      </c>
      <c r="C2686" t="s">
        <v>208</v>
      </c>
      <c r="D2686">
        <v>5995</v>
      </c>
    </row>
    <row r="2687" spans="1:4" hidden="1" x14ac:dyDescent="0.2">
      <c r="A2687">
        <v>2018</v>
      </c>
      <c r="B2687">
        <v>320301</v>
      </c>
      <c r="C2687" t="s">
        <v>388</v>
      </c>
      <c r="D2687">
        <v>4057</v>
      </c>
    </row>
    <row r="2688" spans="1:4" x14ac:dyDescent="0.2">
      <c r="A2688">
        <v>2018</v>
      </c>
      <c r="B2688">
        <v>320321</v>
      </c>
      <c r="C2688" t="s">
        <v>209</v>
      </c>
      <c r="D2688">
        <v>94859</v>
      </c>
    </row>
    <row r="2689" spans="1:4" hidden="1" x14ac:dyDescent="0.2">
      <c r="A2689">
        <v>2018</v>
      </c>
      <c r="B2689">
        <v>320321</v>
      </c>
      <c r="C2689" t="s">
        <v>388</v>
      </c>
      <c r="D2689">
        <v>59240</v>
      </c>
    </row>
    <row r="2690" spans="1:4" x14ac:dyDescent="0.2">
      <c r="A2690">
        <v>2018</v>
      </c>
      <c r="B2690">
        <v>320331</v>
      </c>
      <c r="C2690" t="s">
        <v>210</v>
      </c>
      <c r="D2690">
        <v>13641</v>
      </c>
    </row>
    <row r="2691" spans="1:4" hidden="1" x14ac:dyDescent="0.2">
      <c r="A2691">
        <v>2018</v>
      </c>
      <c r="B2691">
        <v>320331</v>
      </c>
      <c r="C2691" t="s">
        <v>388</v>
      </c>
      <c r="D2691">
        <v>8805</v>
      </c>
    </row>
    <row r="2692" spans="1:4" x14ac:dyDescent="0.2">
      <c r="A2692">
        <v>2018</v>
      </c>
      <c r="B2692">
        <v>320341</v>
      </c>
      <c r="C2692" t="s">
        <v>211</v>
      </c>
      <c r="D2692">
        <v>78868</v>
      </c>
    </row>
    <row r="2693" spans="1:4" hidden="1" x14ac:dyDescent="0.2">
      <c r="A2693">
        <v>2018</v>
      </c>
      <c r="B2693">
        <v>320341</v>
      </c>
      <c r="C2693" t="s">
        <v>388</v>
      </c>
      <c r="D2693">
        <v>49310</v>
      </c>
    </row>
    <row r="2694" spans="1:4" x14ac:dyDescent="0.2">
      <c r="A2694">
        <v>2018</v>
      </c>
      <c r="B2694">
        <v>320401</v>
      </c>
      <c r="C2694" t="s">
        <v>212</v>
      </c>
      <c r="D2694">
        <v>546865</v>
      </c>
    </row>
    <row r="2695" spans="1:4" hidden="1" x14ac:dyDescent="0.2">
      <c r="A2695">
        <v>2018</v>
      </c>
      <c r="B2695">
        <v>320401</v>
      </c>
      <c r="C2695" t="s">
        <v>388</v>
      </c>
      <c r="D2695">
        <v>339931</v>
      </c>
    </row>
    <row r="2696" spans="1:4" x14ac:dyDescent="0.2">
      <c r="A2696">
        <v>2018</v>
      </c>
      <c r="B2696">
        <v>329951</v>
      </c>
      <c r="C2696" t="s">
        <v>213</v>
      </c>
      <c r="D2696">
        <v>70647</v>
      </c>
    </row>
    <row r="2697" spans="1:4" hidden="1" x14ac:dyDescent="0.2">
      <c r="A2697">
        <v>2018</v>
      </c>
      <c r="B2697">
        <v>329951</v>
      </c>
      <c r="C2697" t="s">
        <v>388</v>
      </c>
      <c r="D2697">
        <v>44205</v>
      </c>
    </row>
    <row r="2698" spans="1:4" x14ac:dyDescent="0.2">
      <c r="A2698">
        <v>2018</v>
      </c>
      <c r="B2698">
        <v>329991</v>
      </c>
      <c r="C2698" t="s">
        <v>380</v>
      </c>
      <c r="D2698">
        <v>6946</v>
      </c>
    </row>
    <row r="2699" spans="1:4" hidden="1" x14ac:dyDescent="0.2">
      <c r="A2699">
        <v>2018</v>
      </c>
      <c r="B2699">
        <v>329991</v>
      </c>
      <c r="C2699" t="s">
        <v>388</v>
      </c>
      <c r="D2699">
        <v>4647</v>
      </c>
    </row>
    <row r="2700" spans="1:4" x14ac:dyDescent="0.2">
      <c r="A2700">
        <v>2018</v>
      </c>
      <c r="B2700">
        <v>330551</v>
      </c>
      <c r="C2700" t="s">
        <v>215</v>
      </c>
      <c r="D2700">
        <v>243221</v>
      </c>
    </row>
    <row r="2701" spans="1:4" hidden="1" x14ac:dyDescent="0.2">
      <c r="A2701">
        <v>2018</v>
      </c>
      <c r="B2701">
        <v>330551</v>
      </c>
      <c r="C2701" t="s">
        <v>388</v>
      </c>
      <c r="D2701">
        <v>151372</v>
      </c>
    </row>
    <row r="2702" spans="1:4" x14ac:dyDescent="0.2">
      <c r="A2702">
        <v>2018</v>
      </c>
      <c r="B2702">
        <v>330641</v>
      </c>
      <c r="C2702" t="s">
        <v>216</v>
      </c>
      <c r="D2702">
        <v>56094</v>
      </c>
    </row>
    <row r="2703" spans="1:4" hidden="1" x14ac:dyDescent="0.2">
      <c r="A2703">
        <v>2018</v>
      </c>
      <c r="B2703">
        <v>330641</v>
      </c>
      <c r="C2703" t="s">
        <v>388</v>
      </c>
      <c r="D2703">
        <v>35168</v>
      </c>
    </row>
    <row r="2704" spans="1:4" x14ac:dyDescent="0.2">
      <c r="A2704">
        <v>2018</v>
      </c>
      <c r="B2704">
        <v>339991</v>
      </c>
      <c r="C2704" t="s">
        <v>217</v>
      </c>
      <c r="D2704">
        <v>2976</v>
      </c>
    </row>
    <row r="2705" spans="1:4" hidden="1" x14ac:dyDescent="0.2">
      <c r="A2705">
        <v>2018</v>
      </c>
      <c r="B2705">
        <v>339991</v>
      </c>
      <c r="C2705" t="s">
        <v>388</v>
      </c>
      <c r="D2705">
        <v>2182</v>
      </c>
    </row>
    <row r="2706" spans="1:4" x14ac:dyDescent="0.2">
      <c r="A2706">
        <v>2018</v>
      </c>
      <c r="B2706">
        <v>340041</v>
      </c>
      <c r="C2706" t="s">
        <v>218</v>
      </c>
      <c r="D2706">
        <v>641353</v>
      </c>
    </row>
    <row r="2707" spans="1:4" hidden="1" x14ac:dyDescent="0.2">
      <c r="A2707">
        <v>2018</v>
      </c>
      <c r="B2707">
        <v>340041</v>
      </c>
      <c r="C2707" t="s">
        <v>388</v>
      </c>
      <c r="D2707">
        <v>398607</v>
      </c>
    </row>
    <row r="2708" spans="1:4" x14ac:dyDescent="0.2">
      <c r="A2708">
        <v>2018</v>
      </c>
      <c r="B2708">
        <v>340071</v>
      </c>
      <c r="C2708" t="s">
        <v>219</v>
      </c>
      <c r="D2708">
        <v>127828</v>
      </c>
    </row>
    <row r="2709" spans="1:4" hidden="1" x14ac:dyDescent="0.2">
      <c r="A2709">
        <v>2018</v>
      </c>
      <c r="B2709">
        <v>340071</v>
      </c>
      <c r="C2709" t="s">
        <v>388</v>
      </c>
      <c r="D2709">
        <v>79714</v>
      </c>
    </row>
    <row r="2710" spans="1:4" x14ac:dyDescent="0.2">
      <c r="A2710">
        <v>2018</v>
      </c>
      <c r="B2710">
        <v>340091</v>
      </c>
      <c r="C2710" t="s">
        <v>220</v>
      </c>
      <c r="D2710">
        <v>2763</v>
      </c>
    </row>
    <row r="2711" spans="1:4" hidden="1" x14ac:dyDescent="0.2">
      <c r="A2711">
        <v>2018</v>
      </c>
      <c r="B2711">
        <v>340091</v>
      </c>
      <c r="C2711" t="s">
        <v>388</v>
      </c>
      <c r="D2711">
        <v>2050</v>
      </c>
    </row>
    <row r="2712" spans="1:4" x14ac:dyDescent="0.2">
      <c r="A2712">
        <v>2018</v>
      </c>
      <c r="B2712">
        <v>340191</v>
      </c>
      <c r="C2712" t="s">
        <v>221</v>
      </c>
      <c r="D2712">
        <v>11337</v>
      </c>
    </row>
    <row r="2713" spans="1:4" hidden="1" x14ac:dyDescent="0.2">
      <c r="A2713">
        <v>2018</v>
      </c>
      <c r="B2713">
        <v>340191</v>
      </c>
      <c r="C2713" t="s">
        <v>388</v>
      </c>
      <c r="D2713">
        <v>7374</v>
      </c>
    </row>
    <row r="2714" spans="1:4" x14ac:dyDescent="0.2">
      <c r="A2714">
        <v>2018</v>
      </c>
      <c r="B2714">
        <v>340531</v>
      </c>
      <c r="C2714" t="s">
        <v>222</v>
      </c>
      <c r="D2714">
        <v>101671</v>
      </c>
    </row>
    <row r="2715" spans="1:4" hidden="1" x14ac:dyDescent="0.2">
      <c r="A2715">
        <v>2018</v>
      </c>
      <c r="B2715">
        <v>340531</v>
      </c>
      <c r="C2715" t="s">
        <v>388</v>
      </c>
      <c r="D2715">
        <v>63471</v>
      </c>
    </row>
    <row r="2716" spans="1:4" x14ac:dyDescent="0.2">
      <c r="A2716">
        <v>2018</v>
      </c>
      <c r="B2716">
        <v>340631</v>
      </c>
      <c r="C2716" t="s">
        <v>223</v>
      </c>
      <c r="D2716" t="s">
        <v>383</v>
      </c>
    </row>
    <row r="2717" spans="1:4" hidden="1" x14ac:dyDescent="0.2">
      <c r="A2717">
        <v>2018</v>
      </c>
      <c r="B2717">
        <v>340631</v>
      </c>
      <c r="C2717" t="s">
        <v>388</v>
      </c>
      <c r="D2717" t="s">
        <v>383</v>
      </c>
    </row>
    <row r="2718" spans="1:4" x14ac:dyDescent="0.2">
      <c r="A2718">
        <v>2018</v>
      </c>
      <c r="B2718">
        <v>340751</v>
      </c>
      <c r="C2718" t="s">
        <v>224</v>
      </c>
      <c r="D2718">
        <v>25272</v>
      </c>
    </row>
    <row r="2719" spans="1:4" hidden="1" x14ac:dyDescent="0.2">
      <c r="A2719">
        <v>2018</v>
      </c>
      <c r="B2719">
        <v>340751</v>
      </c>
      <c r="C2719" t="s">
        <v>388</v>
      </c>
      <c r="D2719">
        <v>16028</v>
      </c>
    </row>
    <row r="2720" spans="1:4" x14ac:dyDescent="0.2">
      <c r="A2720">
        <v>2018</v>
      </c>
      <c r="B2720">
        <v>349991</v>
      </c>
      <c r="C2720" t="s">
        <v>381</v>
      </c>
      <c r="D2720">
        <v>35622</v>
      </c>
    </row>
    <row r="2721" spans="1:4" hidden="1" x14ac:dyDescent="0.2">
      <c r="A2721">
        <v>2018</v>
      </c>
      <c r="B2721">
        <v>349991</v>
      </c>
      <c r="C2721" t="s">
        <v>388</v>
      </c>
      <c r="D2721">
        <v>22455</v>
      </c>
    </row>
    <row r="2722" spans="1:4" x14ac:dyDescent="0.2">
      <c r="A2722">
        <v>2018</v>
      </c>
      <c r="B2722">
        <v>351591</v>
      </c>
      <c r="C2722" t="s">
        <v>226</v>
      </c>
      <c r="D2722">
        <v>49410</v>
      </c>
    </row>
    <row r="2723" spans="1:4" hidden="1" x14ac:dyDescent="0.2">
      <c r="A2723">
        <v>2018</v>
      </c>
      <c r="B2723">
        <v>351591</v>
      </c>
      <c r="C2723" t="s">
        <v>388</v>
      </c>
      <c r="D2723">
        <v>31017</v>
      </c>
    </row>
    <row r="2724" spans="1:4" x14ac:dyDescent="0.2">
      <c r="A2724">
        <v>2018</v>
      </c>
      <c r="B2724">
        <v>360021</v>
      </c>
      <c r="C2724" t="s">
        <v>227</v>
      </c>
      <c r="D2724">
        <v>56643</v>
      </c>
    </row>
    <row r="2725" spans="1:4" hidden="1" x14ac:dyDescent="0.2">
      <c r="A2725">
        <v>2018</v>
      </c>
      <c r="B2725">
        <v>360021</v>
      </c>
      <c r="C2725" t="s">
        <v>388</v>
      </c>
      <c r="D2725">
        <v>35509</v>
      </c>
    </row>
    <row r="2726" spans="1:4" x14ac:dyDescent="0.2">
      <c r="A2726">
        <v>2018</v>
      </c>
      <c r="B2726">
        <v>360121</v>
      </c>
      <c r="C2726" t="s">
        <v>228</v>
      </c>
      <c r="D2726">
        <v>51141</v>
      </c>
    </row>
    <row r="2727" spans="1:4" hidden="1" x14ac:dyDescent="0.2">
      <c r="A2727">
        <v>2018</v>
      </c>
      <c r="B2727">
        <v>360121</v>
      </c>
      <c r="C2727" t="s">
        <v>388</v>
      </c>
      <c r="D2727">
        <v>32092</v>
      </c>
    </row>
    <row r="2728" spans="1:4" x14ac:dyDescent="0.2">
      <c r="A2728">
        <v>2018</v>
      </c>
      <c r="B2728">
        <v>360141</v>
      </c>
      <c r="C2728" t="s">
        <v>229</v>
      </c>
      <c r="D2728">
        <v>236095</v>
      </c>
    </row>
    <row r="2729" spans="1:4" hidden="1" x14ac:dyDescent="0.2">
      <c r="A2729">
        <v>2018</v>
      </c>
      <c r="B2729">
        <v>360141</v>
      </c>
      <c r="C2729" t="s">
        <v>388</v>
      </c>
      <c r="D2729">
        <v>146947</v>
      </c>
    </row>
    <row r="2730" spans="1:4" x14ac:dyDescent="0.2">
      <c r="A2730">
        <v>2018</v>
      </c>
      <c r="B2730">
        <v>360201</v>
      </c>
      <c r="C2730" t="s">
        <v>230</v>
      </c>
      <c r="D2730">
        <v>52272</v>
      </c>
    </row>
    <row r="2731" spans="1:4" hidden="1" x14ac:dyDescent="0.2">
      <c r="A2731">
        <v>2018</v>
      </c>
      <c r="B2731">
        <v>360201</v>
      </c>
      <c r="C2731" t="s">
        <v>388</v>
      </c>
      <c r="D2731">
        <v>32794</v>
      </c>
    </row>
    <row r="2732" spans="1:4" x14ac:dyDescent="0.2">
      <c r="A2732">
        <v>2018</v>
      </c>
      <c r="B2732">
        <v>370011</v>
      </c>
      <c r="C2732" t="s">
        <v>231</v>
      </c>
      <c r="D2732">
        <v>109231</v>
      </c>
    </row>
    <row r="2733" spans="1:4" hidden="1" x14ac:dyDescent="0.2">
      <c r="A2733">
        <v>2018</v>
      </c>
      <c r="B2733">
        <v>370011</v>
      </c>
      <c r="C2733" t="s">
        <v>388</v>
      </c>
      <c r="D2733">
        <v>68165</v>
      </c>
    </row>
    <row r="2734" spans="1:4" x14ac:dyDescent="0.2">
      <c r="A2734">
        <v>2018</v>
      </c>
      <c r="B2734">
        <v>370021</v>
      </c>
      <c r="C2734" t="s">
        <v>232</v>
      </c>
      <c r="D2734">
        <v>5710</v>
      </c>
    </row>
    <row r="2735" spans="1:4" hidden="1" x14ac:dyDescent="0.2">
      <c r="A2735">
        <v>2018</v>
      </c>
      <c r="B2735">
        <v>370021</v>
      </c>
      <c r="C2735" t="s">
        <v>388</v>
      </c>
      <c r="D2735">
        <v>3880</v>
      </c>
    </row>
    <row r="2736" spans="1:4" x14ac:dyDescent="0.2">
      <c r="A2736">
        <v>2018</v>
      </c>
      <c r="B2736">
        <v>370101</v>
      </c>
      <c r="C2736" t="s">
        <v>233</v>
      </c>
      <c r="D2736">
        <v>199331</v>
      </c>
    </row>
    <row r="2737" spans="1:4" hidden="1" x14ac:dyDescent="0.2">
      <c r="A2737">
        <v>2018</v>
      </c>
      <c r="B2737">
        <v>370101</v>
      </c>
      <c r="C2737" t="s">
        <v>388</v>
      </c>
      <c r="D2737">
        <v>124116</v>
      </c>
    </row>
    <row r="2738" spans="1:4" x14ac:dyDescent="0.2">
      <c r="A2738">
        <v>2018</v>
      </c>
      <c r="B2738">
        <v>370181</v>
      </c>
      <c r="C2738" t="s">
        <v>234</v>
      </c>
      <c r="D2738">
        <v>93132</v>
      </c>
    </row>
    <row r="2739" spans="1:4" hidden="1" x14ac:dyDescent="0.2">
      <c r="A2739">
        <v>2018</v>
      </c>
      <c r="B2739">
        <v>370181</v>
      </c>
      <c r="C2739" t="s">
        <v>388</v>
      </c>
      <c r="D2739">
        <v>58168</v>
      </c>
    </row>
    <row r="2740" spans="1:4" x14ac:dyDescent="0.2">
      <c r="A2740">
        <v>2018</v>
      </c>
      <c r="B2740">
        <v>370311</v>
      </c>
      <c r="C2740" t="s">
        <v>235</v>
      </c>
      <c r="D2740">
        <v>7773</v>
      </c>
    </row>
    <row r="2741" spans="1:4" hidden="1" x14ac:dyDescent="0.2">
      <c r="A2741">
        <v>2018</v>
      </c>
      <c r="B2741">
        <v>370311</v>
      </c>
      <c r="C2741" t="s">
        <v>388</v>
      </c>
      <c r="D2741">
        <v>5161</v>
      </c>
    </row>
    <row r="2742" spans="1:4" x14ac:dyDescent="0.2">
      <c r="A2742">
        <v>2018</v>
      </c>
      <c r="B2742">
        <v>379951</v>
      </c>
      <c r="C2742" t="s">
        <v>236</v>
      </c>
      <c r="D2742">
        <v>94443</v>
      </c>
    </row>
    <row r="2743" spans="1:4" hidden="1" x14ac:dyDescent="0.2">
      <c r="A2743">
        <v>2018</v>
      </c>
      <c r="B2743">
        <v>379951</v>
      </c>
      <c r="C2743" t="s">
        <v>388</v>
      </c>
      <c r="D2743">
        <v>58982</v>
      </c>
    </row>
    <row r="2744" spans="1:4" x14ac:dyDescent="0.2">
      <c r="A2744">
        <v>2018</v>
      </c>
      <c r="B2744">
        <v>379991</v>
      </c>
      <c r="C2744" t="s">
        <v>368</v>
      </c>
      <c r="D2744" t="s">
        <v>383</v>
      </c>
    </row>
    <row r="2745" spans="1:4" hidden="1" x14ac:dyDescent="0.2">
      <c r="A2745">
        <v>2018</v>
      </c>
      <c r="B2745">
        <v>379991</v>
      </c>
      <c r="C2745" t="s">
        <v>388</v>
      </c>
      <c r="D2745" t="s">
        <v>383</v>
      </c>
    </row>
    <row r="2746" spans="1:4" x14ac:dyDescent="0.2">
      <c r="A2746">
        <v>2018</v>
      </c>
      <c r="B2746">
        <v>380061</v>
      </c>
      <c r="C2746" t="s">
        <v>237</v>
      </c>
      <c r="D2746">
        <v>2712</v>
      </c>
    </row>
    <row r="2747" spans="1:4" hidden="1" x14ac:dyDescent="0.2">
      <c r="A2747">
        <v>2018</v>
      </c>
      <c r="B2747">
        <v>380061</v>
      </c>
      <c r="C2747" t="s">
        <v>388</v>
      </c>
      <c r="D2747">
        <v>2018</v>
      </c>
    </row>
    <row r="2748" spans="1:4" x14ac:dyDescent="0.2">
      <c r="A2748">
        <v>2018</v>
      </c>
      <c r="B2748">
        <v>380791</v>
      </c>
      <c r="C2748" t="s">
        <v>238</v>
      </c>
      <c r="D2748">
        <v>119791</v>
      </c>
    </row>
    <row r="2749" spans="1:4" hidden="1" x14ac:dyDescent="0.2">
      <c r="A2749">
        <v>2018</v>
      </c>
      <c r="B2749">
        <v>380791</v>
      </c>
      <c r="C2749" t="s">
        <v>388</v>
      </c>
      <c r="D2749">
        <v>74723</v>
      </c>
    </row>
    <row r="2750" spans="1:4" x14ac:dyDescent="0.2">
      <c r="A2750">
        <v>2018</v>
      </c>
      <c r="B2750">
        <v>380901</v>
      </c>
      <c r="C2750" t="s">
        <v>239</v>
      </c>
      <c r="D2750" t="s">
        <v>383</v>
      </c>
    </row>
    <row r="2751" spans="1:4" hidden="1" x14ac:dyDescent="0.2">
      <c r="A2751">
        <v>2018</v>
      </c>
      <c r="B2751">
        <v>380901</v>
      </c>
      <c r="C2751" t="s">
        <v>388</v>
      </c>
      <c r="D2751" t="s">
        <v>383</v>
      </c>
    </row>
    <row r="2752" spans="1:4" x14ac:dyDescent="0.2">
      <c r="A2752">
        <v>2018</v>
      </c>
      <c r="B2752">
        <v>389951</v>
      </c>
      <c r="C2752" t="s">
        <v>240</v>
      </c>
      <c r="D2752">
        <v>2983</v>
      </c>
    </row>
    <row r="2753" spans="1:4" hidden="1" x14ac:dyDescent="0.2">
      <c r="A2753">
        <v>2018</v>
      </c>
      <c r="B2753">
        <v>389951</v>
      </c>
      <c r="C2753" t="s">
        <v>388</v>
      </c>
      <c r="D2753">
        <v>2186</v>
      </c>
    </row>
    <row r="2754" spans="1:4" x14ac:dyDescent="0.2">
      <c r="A2754">
        <v>2018</v>
      </c>
      <c r="B2754">
        <v>390011</v>
      </c>
      <c r="C2754" t="s">
        <v>241</v>
      </c>
      <c r="D2754">
        <v>192749</v>
      </c>
    </row>
    <row r="2755" spans="1:4" hidden="1" x14ac:dyDescent="0.2">
      <c r="A2755">
        <v>2018</v>
      </c>
      <c r="B2755">
        <v>390011</v>
      </c>
      <c r="C2755" t="s">
        <v>388</v>
      </c>
      <c r="D2755">
        <v>120029</v>
      </c>
    </row>
    <row r="2756" spans="1:4" x14ac:dyDescent="0.2">
      <c r="A2756">
        <v>2018</v>
      </c>
      <c r="B2756">
        <v>390111</v>
      </c>
      <c r="C2756" t="s">
        <v>242</v>
      </c>
      <c r="D2756">
        <v>8506</v>
      </c>
    </row>
    <row r="2757" spans="1:4" hidden="1" x14ac:dyDescent="0.2">
      <c r="A2757">
        <v>2018</v>
      </c>
      <c r="B2757">
        <v>390111</v>
      </c>
      <c r="C2757" t="s">
        <v>388</v>
      </c>
      <c r="D2757">
        <v>5616</v>
      </c>
    </row>
    <row r="2758" spans="1:4" x14ac:dyDescent="0.2">
      <c r="A2758">
        <v>2018</v>
      </c>
      <c r="B2758">
        <v>390151</v>
      </c>
      <c r="C2758" t="s">
        <v>243</v>
      </c>
      <c r="D2758">
        <v>10031</v>
      </c>
    </row>
    <row r="2759" spans="1:4" hidden="1" x14ac:dyDescent="0.2">
      <c r="A2759">
        <v>2018</v>
      </c>
      <c r="B2759">
        <v>390151</v>
      </c>
      <c r="C2759" t="s">
        <v>388</v>
      </c>
      <c r="D2759">
        <v>6563</v>
      </c>
    </row>
    <row r="2760" spans="1:4" x14ac:dyDescent="0.2">
      <c r="A2760">
        <v>2018</v>
      </c>
      <c r="B2760">
        <v>390201</v>
      </c>
      <c r="C2760" t="s">
        <v>244</v>
      </c>
      <c r="D2760">
        <v>7050</v>
      </c>
    </row>
    <row r="2761" spans="1:4" hidden="1" x14ac:dyDescent="0.2">
      <c r="A2761">
        <v>2018</v>
      </c>
      <c r="B2761">
        <v>390201</v>
      </c>
      <c r="C2761" t="s">
        <v>388</v>
      </c>
      <c r="D2761">
        <v>4712</v>
      </c>
    </row>
    <row r="2762" spans="1:4" x14ac:dyDescent="0.2">
      <c r="A2762">
        <v>2018</v>
      </c>
      <c r="B2762">
        <v>390271</v>
      </c>
      <c r="C2762" t="s">
        <v>245</v>
      </c>
      <c r="D2762">
        <v>6384</v>
      </c>
    </row>
    <row r="2763" spans="1:4" hidden="1" x14ac:dyDescent="0.2">
      <c r="A2763">
        <v>2018</v>
      </c>
      <c r="B2763">
        <v>390271</v>
      </c>
      <c r="C2763" t="s">
        <v>388</v>
      </c>
      <c r="D2763">
        <v>4298</v>
      </c>
    </row>
    <row r="2764" spans="1:4" x14ac:dyDescent="0.2">
      <c r="A2764">
        <v>2018</v>
      </c>
      <c r="B2764">
        <v>390291</v>
      </c>
      <c r="C2764" t="s">
        <v>246</v>
      </c>
      <c r="D2764">
        <v>8314</v>
      </c>
    </row>
    <row r="2765" spans="1:4" hidden="1" x14ac:dyDescent="0.2">
      <c r="A2765">
        <v>2018</v>
      </c>
      <c r="B2765">
        <v>390291</v>
      </c>
      <c r="C2765" t="s">
        <v>388</v>
      </c>
      <c r="D2765">
        <v>5497</v>
      </c>
    </row>
    <row r="2766" spans="1:4" x14ac:dyDescent="0.2">
      <c r="A2766">
        <v>2018</v>
      </c>
      <c r="B2766">
        <v>390331</v>
      </c>
      <c r="C2766" t="s">
        <v>247</v>
      </c>
      <c r="D2766">
        <v>5228</v>
      </c>
    </row>
    <row r="2767" spans="1:4" hidden="1" x14ac:dyDescent="0.2">
      <c r="A2767">
        <v>2018</v>
      </c>
      <c r="B2767">
        <v>390331</v>
      </c>
      <c r="C2767" t="s">
        <v>388</v>
      </c>
      <c r="D2767">
        <v>3581</v>
      </c>
    </row>
    <row r="2768" spans="1:4" x14ac:dyDescent="0.2">
      <c r="A2768">
        <v>2018</v>
      </c>
      <c r="B2768">
        <v>399951</v>
      </c>
      <c r="C2768" t="s">
        <v>248</v>
      </c>
      <c r="D2768">
        <v>30954</v>
      </c>
    </row>
    <row r="2769" spans="1:4" hidden="1" x14ac:dyDescent="0.2">
      <c r="A2769">
        <v>2018</v>
      </c>
      <c r="B2769">
        <v>399951</v>
      </c>
      <c r="C2769" t="s">
        <v>388</v>
      </c>
      <c r="D2769">
        <v>19556</v>
      </c>
    </row>
    <row r="2770" spans="1:4" x14ac:dyDescent="0.2">
      <c r="A2770">
        <v>2018</v>
      </c>
      <c r="B2770">
        <v>399981</v>
      </c>
      <c r="C2770" t="s">
        <v>249</v>
      </c>
      <c r="D2770">
        <v>112664</v>
      </c>
    </row>
    <row r="2771" spans="1:4" hidden="1" x14ac:dyDescent="0.2">
      <c r="A2771">
        <v>2018</v>
      </c>
      <c r="B2771">
        <v>399981</v>
      </c>
      <c r="C2771" t="s">
        <v>388</v>
      </c>
      <c r="D2771">
        <v>70297</v>
      </c>
    </row>
    <row r="2772" spans="1:4" x14ac:dyDescent="0.2">
      <c r="A2772">
        <v>2018</v>
      </c>
      <c r="B2772">
        <v>399991</v>
      </c>
      <c r="C2772" t="s">
        <v>250</v>
      </c>
      <c r="D2772">
        <v>2090</v>
      </c>
    </row>
    <row r="2773" spans="1:4" hidden="1" x14ac:dyDescent="0.2">
      <c r="A2773">
        <v>2018</v>
      </c>
      <c r="B2773">
        <v>399991</v>
      </c>
      <c r="C2773" t="s">
        <v>388</v>
      </c>
      <c r="D2773">
        <v>1632</v>
      </c>
    </row>
    <row r="2774" spans="1:4" x14ac:dyDescent="0.2">
      <c r="A2774">
        <v>2018</v>
      </c>
      <c r="B2774">
        <v>400051</v>
      </c>
      <c r="C2774" t="s">
        <v>251</v>
      </c>
      <c r="D2774">
        <v>81937</v>
      </c>
    </row>
    <row r="2775" spans="1:4" hidden="1" x14ac:dyDescent="0.2">
      <c r="A2775">
        <v>2018</v>
      </c>
      <c r="B2775">
        <v>400051</v>
      </c>
      <c r="C2775" t="s">
        <v>388</v>
      </c>
      <c r="D2775">
        <v>51216</v>
      </c>
    </row>
    <row r="2776" spans="1:4" x14ac:dyDescent="0.2">
      <c r="A2776">
        <v>2018</v>
      </c>
      <c r="B2776">
        <v>410011</v>
      </c>
      <c r="C2776" t="s">
        <v>252</v>
      </c>
      <c r="D2776">
        <v>534401</v>
      </c>
    </row>
    <row r="2777" spans="1:4" hidden="1" x14ac:dyDescent="0.2">
      <c r="A2777">
        <v>2018</v>
      </c>
      <c r="B2777">
        <v>410011</v>
      </c>
      <c r="C2777" t="s">
        <v>388</v>
      </c>
      <c r="D2777">
        <v>332191</v>
      </c>
    </row>
    <row r="2778" spans="1:4" x14ac:dyDescent="0.2">
      <c r="A2778">
        <v>2018</v>
      </c>
      <c r="B2778">
        <v>410021</v>
      </c>
      <c r="C2778" t="s">
        <v>253</v>
      </c>
      <c r="D2778">
        <v>393675</v>
      </c>
    </row>
    <row r="2779" spans="1:4" hidden="1" x14ac:dyDescent="0.2">
      <c r="A2779">
        <v>2018</v>
      </c>
      <c r="B2779">
        <v>410021</v>
      </c>
      <c r="C2779" t="s">
        <v>388</v>
      </c>
      <c r="D2779">
        <v>244802</v>
      </c>
    </row>
    <row r="2780" spans="1:4" x14ac:dyDescent="0.2">
      <c r="A2780">
        <v>2018</v>
      </c>
      <c r="B2780">
        <v>410031</v>
      </c>
      <c r="C2780" t="s">
        <v>254</v>
      </c>
      <c r="D2780">
        <v>636789</v>
      </c>
    </row>
    <row r="2781" spans="1:4" hidden="1" x14ac:dyDescent="0.2">
      <c r="A2781">
        <v>2018</v>
      </c>
      <c r="B2781">
        <v>410031</v>
      </c>
      <c r="C2781" t="s">
        <v>388</v>
      </c>
      <c r="D2781">
        <v>395773</v>
      </c>
    </row>
    <row r="2782" spans="1:4" x14ac:dyDescent="0.2">
      <c r="A2782">
        <v>2018</v>
      </c>
      <c r="B2782">
        <v>410071</v>
      </c>
      <c r="C2782" t="s">
        <v>255</v>
      </c>
      <c r="D2782">
        <v>132176</v>
      </c>
    </row>
    <row r="2783" spans="1:4" hidden="1" x14ac:dyDescent="0.2">
      <c r="A2783">
        <v>2018</v>
      </c>
      <c r="B2783">
        <v>410071</v>
      </c>
      <c r="C2783" t="s">
        <v>388</v>
      </c>
      <c r="D2783">
        <v>82414</v>
      </c>
    </row>
    <row r="2784" spans="1:4" x14ac:dyDescent="0.2">
      <c r="A2784">
        <v>2018</v>
      </c>
      <c r="B2784">
        <v>410091</v>
      </c>
      <c r="C2784" t="s">
        <v>256</v>
      </c>
      <c r="D2784">
        <v>155218</v>
      </c>
    </row>
    <row r="2785" spans="1:4" hidden="1" x14ac:dyDescent="0.2">
      <c r="A2785">
        <v>2018</v>
      </c>
      <c r="B2785">
        <v>410091</v>
      </c>
      <c r="C2785" t="s">
        <v>388</v>
      </c>
      <c r="D2785">
        <v>96723</v>
      </c>
    </row>
    <row r="2786" spans="1:4" x14ac:dyDescent="0.2">
      <c r="A2786">
        <v>2018</v>
      </c>
      <c r="B2786">
        <v>410131</v>
      </c>
      <c r="C2786" t="s">
        <v>257</v>
      </c>
      <c r="D2786">
        <v>86846</v>
      </c>
    </row>
    <row r="2787" spans="1:4" hidden="1" x14ac:dyDescent="0.2">
      <c r="A2787">
        <v>2018</v>
      </c>
      <c r="B2787">
        <v>410131</v>
      </c>
      <c r="C2787" t="s">
        <v>388</v>
      </c>
      <c r="D2787">
        <v>54264</v>
      </c>
    </row>
    <row r="2788" spans="1:4" x14ac:dyDescent="0.2">
      <c r="A2788">
        <v>2018</v>
      </c>
      <c r="B2788">
        <v>410151</v>
      </c>
      <c r="C2788" t="s">
        <v>258</v>
      </c>
      <c r="D2788">
        <v>337207</v>
      </c>
    </row>
    <row r="2789" spans="1:4" hidden="1" x14ac:dyDescent="0.2">
      <c r="A2789">
        <v>2018</v>
      </c>
      <c r="B2789">
        <v>410151</v>
      </c>
      <c r="C2789" t="s">
        <v>388</v>
      </c>
      <c r="D2789">
        <v>209736</v>
      </c>
    </row>
    <row r="2790" spans="1:4" x14ac:dyDescent="0.2">
      <c r="A2790">
        <v>2018</v>
      </c>
      <c r="B2790">
        <v>419951</v>
      </c>
      <c r="C2790" t="s">
        <v>259</v>
      </c>
      <c r="D2790">
        <v>179592</v>
      </c>
    </row>
    <row r="2791" spans="1:4" hidden="1" x14ac:dyDescent="0.2">
      <c r="A2791">
        <v>2018</v>
      </c>
      <c r="B2791">
        <v>419951</v>
      </c>
      <c r="C2791" t="s">
        <v>388</v>
      </c>
      <c r="D2791">
        <v>111859</v>
      </c>
    </row>
    <row r="2792" spans="1:4" x14ac:dyDescent="0.2">
      <c r="A2792">
        <v>2018</v>
      </c>
      <c r="B2792">
        <v>420051</v>
      </c>
      <c r="C2792" t="s">
        <v>260</v>
      </c>
      <c r="D2792">
        <v>580382</v>
      </c>
    </row>
    <row r="2793" spans="1:4" hidden="1" x14ac:dyDescent="0.2">
      <c r="A2793">
        <v>2018</v>
      </c>
      <c r="B2793">
        <v>420051</v>
      </c>
      <c r="C2793" t="s">
        <v>388</v>
      </c>
      <c r="D2793">
        <v>360745</v>
      </c>
    </row>
    <row r="2794" spans="1:4" x14ac:dyDescent="0.2">
      <c r="A2794">
        <v>2018</v>
      </c>
      <c r="B2794">
        <v>420071</v>
      </c>
      <c r="C2794" t="s">
        <v>261</v>
      </c>
      <c r="D2794">
        <v>59974</v>
      </c>
    </row>
    <row r="2795" spans="1:4" hidden="1" x14ac:dyDescent="0.2">
      <c r="A2795">
        <v>2018</v>
      </c>
      <c r="B2795">
        <v>420071</v>
      </c>
      <c r="C2795" t="s">
        <v>388</v>
      </c>
      <c r="D2795">
        <v>37577</v>
      </c>
    </row>
    <row r="2796" spans="1:4" x14ac:dyDescent="0.2">
      <c r="A2796">
        <v>2018</v>
      </c>
      <c r="B2796">
        <v>420111</v>
      </c>
      <c r="C2796" t="s">
        <v>262</v>
      </c>
      <c r="D2796">
        <v>6573</v>
      </c>
    </row>
    <row r="2797" spans="1:4" hidden="1" x14ac:dyDescent="0.2">
      <c r="A2797">
        <v>2018</v>
      </c>
      <c r="B2797">
        <v>420111</v>
      </c>
      <c r="C2797" t="s">
        <v>388</v>
      </c>
      <c r="D2797">
        <v>4416</v>
      </c>
    </row>
    <row r="2798" spans="1:4" x14ac:dyDescent="0.2">
      <c r="A2798">
        <v>2018</v>
      </c>
      <c r="B2798">
        <v>420131</v>
      </c>
      <c r="C2798" t="s">
        <v>263</v>
      </c>
      <c r="D2798">
        <v>152312</v>
      </c>
    </row>
    <row r="2799" spans="1:4" hidden="1" x14ac:dyDescent="0.2">
      <c r="A2799">
        <v>2018</v>
      </c>
      <c r="B2799">
        <v>420131</v>
      </c>
      <c r="C2799" t="s">
        <v>388</v>
      </c>
      <c r="D2799">
        <v>94918</v>
      </c>
    </row>
    <row r="2800" spans="1:4" x14ac:dyDescent="0.2">
      <c r="A2800">
        <v>2018</v>
      </c>
      <c r="B2800">
        <v>420211</v>
      </c>
      <c r="C2800" t="s">
        <v>264</v>
      </c>
      <c r="D2800">
        <v>16541</v>
      </c>
    </row>
    <row r="2801" spans="1:4" hidden="1" x14ac:dyDescent="0.2">
      <c r="A2801">
        <v>2018</v>
      </c>
      <c r="B2801">
        <v>420211</v>
      </c>
      <c r="C2801" t="s">
        <v>388</v>
      </c>
      <c r="D2801">
        <v>10606</v>
      </c>
    </row>
    <row r="2802" spans="1:4" x14ac:dyDescent="0.2">
      <c r="A2802">
        <v>2018</v>
      </c>
      <c r="B2802">
        <v>420861</v>
      </c>
      <c r="C2802" t="s">
        <v>265</v>
      </c>
      <c r="D2802">
        <v>96387</v>
      </c>
    </row>
    <row r="2803" spans="1:4" hidden="1" x14ac:dyDescent="0.2">
      <c r="A2803">
        <v>2018</v>
      </c>
      <c r="B2803">
        <v>420861</v>
      </c>
      <c r="C2803" t="s">
        <v>388</v>
      </c>
      <c r="D2803">
        <v>60189</v>
      </c>
    </row>
    <row r="2804" spans="1:4" x14ac:dyDescent="0.2">
      <c r="A2804">
        <v>2018</v>
      </c>
      <c r="B2804">
        <v>430031</v>
      </c>
      <c r="C2804" t="s">
        <v>266</v>
      </c>
      <c r="D2804">
        <v>64268</v>
      </c>
    </row>
    <row r="2805" spans="1:4" hidden="1" x14ac:dyDescent="0.2">
      <c r="A2805">
        <v>2018</v>
      </c>
      <c r="B2805">
        <v>430031</v>
      </c>
      <c r="C2805" t="s">
        <v>388</v>
      </c>
      <c r="D2805">
        <v>40244</v>
      </c>
    </row>
    <row r="2806" spans="1:4" x14ac:dyDescent="0.2">
      <c r="A2806">
        <v>2018</v>
      </c>
      <c r="B2806">
        <v>430091</v>
      </c>
      <c r="C2806" t="s">
        <v>267</v>
      </c>
      <c r="D2806">
        <v>570297</v>
      </c>
    </row>
    <row r="2807" spans="1:4" hidden="1" x14ac:dyDescent="0.2">
      <c r="A2807">
        <v>2018</v>
      </c>
      <c r="B2807">
        <v>430091</v>
      </c>
      <c r="C2807" t="s">
        <v>388</v>
      </c>
      <c r="D2807">
        <v>354482</v>
      </c>
    </row>
    <row r="2808" spans="1:4" x14ac:dyDescent="0.2">
      <c r="A2808">
        <v>2018</v>
      </c>
      <c r="B2808">
        <v>430171</v>
      </c>
      <c r="C2808" t="s">
        <v>268</v>
      </c>
      <c r="D2808">
        <v>188682</v>
      </c>
    </row>
    <row r="2809" spans="1:4" hidden="1" x14ac:dyDescent="0.2">
      <c r="A2809">
        <v>2018</v>
      </c>
      <c r="B2809">
        <v>430171</v>
      </c>
      <c r="C2809" t="s">
        <v>388</v>
      </c>
      <c r="D2809">
        <v>117504</v>
      </c>
    </row>
    <row r="2810" spans="1:4" x14ac:dyDescent="0.2">
      <c r="A2810">
        <v>2018</v>
      </c>
      <c r="B2810">
        <v>430451</v>
      </c>
      <c r="C2810" t="s">
        <v>269</v>
      </c>
      <c r="D2810">
        <v>391744</v>
      </c>
    </row>
    <row r="2811" spans="1:4" hidden="1" x14ac:dyDescent="0.2">
      <c r="A2811">
        <v>2018</v>
      </c>
      <c r="B2811">
        <v>430451</v>
      </c>
      <c r="C2811" t="s">
        <v>388</v>
      </c>
      <c r="D2811">
        <v>243603</v>
      </c>
    </row>
    <row r="2812" spans="1:4" x14ac:dyDescent="0.2">
      <c r="A2812">
        <v>2018</v>
      </c>
      <c r="B2812">
        <v>430551</v>
      </c>
      <c r="C2812" t="s">
        <v>270</v>
      </c>
      <c r="D2812">
        <v>104117</v>
      </c>
    </row>
    <row r="2813" spans="1:4" hidden="1" x14ac:dyDescent="0.2">
      <c r="A2813">
        <v>2018</v>
      </c>
      <c r="B2813">
        <v>430551</v>
      </c>
      <c r="C2813" t="s">
        <v>388</v>
      </c>
      <c r="D2813">
        <v>64990</v>
      </c>
    </row>
    <row r="2814" spans="1:4" x14ac:dyDescent="0.2">
      <c r="A2814">
        <v>2018</v>
      </c>
      <c r="B2814">
        <v>430641</v>
      </c>
      <c r="C2814" t="s">
        <v>271</v>
      </c>
      <c r="D2814">
        <v>106086</v>
      </c>
    </row>
    <row r="2815" spans="1:4" hidden="1" x14ac:dyDescent="0.2">
      <c r="A2815">
        <v>2018</v>
      </c>
      <c r="B2815">
        <v>430641</v>
      </c>
      <c r="C2815" t="s">
        <v>388</v>
      </c>
      <c r="D2815">
        <v>66212</v>
      </c>
    </row>
    <row r="2816" spans="1:4" x14ac:dyDescent="0.2">
      <c r="A2816">
        <v>2018</v>
      </c>
      <c r="B2816">
        <v>430651</v>
      </c>
      <c r="C2816" t="s">
        <v>272</v>
      </c>
      <c r="D2816">
        <v>77032</v>
      </c>
    </row>
    <row r="2817" spans="1:4" hidden="1" x14ac:dyDescent="0.2">
      <c r="A2817">
        <v>2018</v>
      </c>
      <c r="B2817">
        <v>430651</v>
      </c>
      <c r="C2817" t="s">
        <v>388</v>
      </c>
      <c r="D2817">
        <v>48170</v>
      </c>
    </row>
    <row r="2818" spans="1:4" x14ac:dyDescent="0.2">
      <c r="A2818">
        <v>2018</v>
      </c>
      <c r="B2818">
        <v>440031</v>
      </c>
      <c r="C2818" t="s">
        <v>273</v>
      </c>
      <c r="D2818">
        <v>2805</v>
      </c>
    </row>
    <row r="2819" spans="1:4" hidden="1" x14ac:dyDescent="0.2">
      <c r="A2819">
        <v>2018</v>
      </c>
      <c r="B2819">
        <v>440031</v>
      </c>
      <c r="C2819" t="s">
        <v>388</v>
      </c>
      <c r="D2819">
        <v>2076</v>
      </c>
    </row>
    <row r="2820" spans="1:4" x14ac:dyDescent="0.2">
      <c r="A2820">
        <v>2018</v>
      </c>
      <c r="B2820">
        <v>440041</v>
      </c>
      <c r="C2820" t="s">
        <v>274</v>
      </c>
      <c r="D2820">
        <v>174931</v>
      </c>
    </row>
    <row r="2821" spans="1:4" hidden="1" x14ac:dyDescent="0.2">
      <c r="A2821">
        <v>2018</v>
      </c>
      <c r="B2821">
        <v>440041</v>
      </c>
      <c r="C2821" t="s">
        <v>388</v>
      </c>
      <c r="D2821">
        <v>108964</v>
      </c>
    </row>
    <row r="2822" spans="1:4" x14ac:dyDescent="0.2">
      <c r="A2822">
        <v>2018</v>
      </c>
      <c r="B2822">
        <v>440061</v>
      </c>
      <c r="C2822" t="s">
        <v>275</v>
      </c>
      <c r="D2822">
        <v>255880</v>
      </c>
    </row>
    <row r="2823" spans="1:4" hidden="1" x14ac:dyDescent="0.2">
      <c r="A2823">
        <v>2018</v>
      </c>
      <c r="B2823">
        <v>440061</v>
      </c>
      <c r="C2823" t="s">
        <v>388</v>
      </c>
      <c r="D2823">
        <v>159233</v>
      </c>
    </row>
    <row r="2824" spans="1:4" x14ac:dyDescent="0.2">
      <c r="A2824">
        <v>2018</v>
      </c>
      <c r="B2824">
        <v>440121</v>
      </c>
      <c r="C2824" t="s">
        <v>276</v>
      </c>
      <c r="D2824">
        <v>30323</v>
      </c>
    </row>
    <row r="2825" spans="1:4" hidden="1" x14ac:dyDescent="0.2">
      <c r="A2825">
        <v>2018</v>
      </c>
      <c r="B2825">
        <v>440121</v>
      </c>
      <c r="C2825" t="s">
        <v>388</v>
      </c>
      <c r="D2825">
        <v>19164</v>
      </c>
    </row>
    <row r="2826" spans="1:4" x14ac:dyDescent="0.2">
      <c r="A2826">
        <v>2018</v>
      </c>
      <c r="B2826">
        <v>440191</v>
      </c>
      <c r="C2826" t="s">
        <v>277</v>
      </c>
      <c r="D2826">
        <v>401286</v>
      </c>
    </row>
    <row r="2827" spans="1:4" hidden="1" x14ac:dyDescent="0.2">
      <c r="A2827">
        <v>2018</v>
      </c>
      <c r="B2827">
        <v>440191</v>
      </c>
      <c r="C2827" t="s">
        <v>388</v>
      </c>
      <c r="D2827">
        <v>249528</v>
      </c>
    </row>
    <row r="2828" spans="1:4" x14ac:dyDescent="0.2">
      <c r="A2828">
        <v>2018</v>
      </c>
      <c r="B2828">
        <v>440321</v>
      </c>
      <c r="C2828" t="s">
        <v>278</v>
      </c>
      <c r="D2828">
        <v>52758</v>
      </c>
    </row>
    <row r="2829" spans="1:4" hidden="1" x14ac:dyDescent="0.2">
      <c r="A2829">
        <v>2018</v>
      </c>
      <c r="B2829">
        <v>440321</v>
      </c>
      <c r="C2829" t="s">
        <v>388</v>
      </c>
      <c r="D2829">
        <v>33096</v>
      </c>
    </row>
    <row r="2830" spans="1:4" x14ac:dyDescent="0.2">
      <c r="A2830">
        <v>2018</v>
      </c>
      <c r="B2830">
        <v>450011</v>
      </c>
      <c r="C2830" t="s">
        <v>279</v>
      </c>
      <c r="D2830">
        <v>184895</v>
      </c>
    </row>
    <row r="2831" spans="1:4" hidden="1" x14ac:dyDescent="0.2">
      <c r="A2831">
        <v>2018</v>
      </c>
      <c r="B2831">
        <v>450011</v>
      </c>
      <c r="C2831" t="s">
        <v>388</v>
      </c>
      <c r="D2831">
        <v>115152</v>
      </c>
    </row>
    <row r="2832" spans="1:4" x14ac:dyDescent="0.2">
      <c r="A2832">
        <v>2018</v>
      </c>
      <c r="B2832">
        <v>450021</v>
      </c>
      <c r="C2832" t="s">
        <v>280</v>
      </c>
      <c r="D2832">
        <v>201808</v>
      </c>
    </row>
    <row r="2833" spans="1:4" hidden="1" x14ac:dyDescent="0.2">
      <c r="A2833">
        <v>2018</v>
      </c>
      <c r="B2833">
        <v>450021</v>
      </c>
      <c r="C2833" t="s">
        <v>388</v>
      </c>
      <c r="D2833">
        <v>125655</v>
      </c>
    </row>
    <row r="2834" spans="1:4" x14ac:dyDescent="0.2">
      <c r="A2834">
        <v>2018</v>
      </c>
      <c r="B2834">
        <v>450061</v>
      </c>
      <c r="C2834" t="s">
        <v>281</v>
      </c>
      <c r="D2834">
        <v>28334</v>
      </c>
    </row>
    <row r="2835" spans="1:4" hidden="1" x14ac:dyDescent="0.2">
      <c r="A2835">
        <v>2018</v>
      </c>
      <c r="B2835">
        <v>450061</v>
      </c>
      <c r="C2835" t="s">
        <v>388</v>
      </c>
      <c r="D2835">
        <v>17929</v>
      </c>
    </row>
    <row r="2836" spans="1:4" x14ac:dyDescent="0.2">
      <c r="A2836">
        <v>2018</v>
      </c>
      <c r="B2836">
        <v>450091</v>
      </c>
      <c r="C2836" t="s">
        <v>282</v>
      </c>
      <c r="D2836">
        <v>44345</v>
      </c>
    </row>
    <row r="2837" spans="1:4" hidden="1" x14ac:dyDescent="0.2">
      <c r="A2837">
        <v>2018</v>
      </c>
      <c r="B2837">
        <v>450091</v>
      </c>
      <c r="C2837" t="s">
        <v>388</v>
      </c>
      <c r="D2837">
        <v>27872</v>
      </c>
    </row>
    <row r="2838" spans="1:4" x14ac:dyDescent="0.2">
      <c r="A2838">
        <v>2018</v>
      </c>
      <c r="B2838">
        <v>450101</v>
      </c>
      <c r="C2838" t="s">
        <v>283</v>
      </c>
      <c r="D2838">
        <v>108219</v>
      </c>
    </row>
    <row r="2839" spans="1:4" hidden="1" x14ac:dyDescent="0.2">
      <c r="A2839">
        <v>2018</v>
      </c>
      <c r="B2839">
        <v>450101</v>
      </c>
      <c r="C2839" t="s">
        <v>388</v>
      </c>
      <c r="D2839">
        <v>67537</v>
      </c>
    </row>
    <row r="2840" spans="1:4" x14ac:dyDescent="0.2">
      <c r="A2840">
        <v>2018</v>
      </c>
      <c r="B2840">
        <v>450141</v>
      </c>
      <c r="C2840" t="s">
        <v>284</v>
      </c>
      <c r="D2840">
        <v>101611</v>
      </c>
    </row>
    <row r="2841" spans="1:4" hidden="1" x14ac:dyDescent="0.2">
      <c r="A2841">
        <v>2018</v>
      </c>
      <c r="B2841">
        <v>450141</v>
      </c>
      <c r="C2841" t="s">
        <v>388</v>
      </c>
      <c r="D2841">
        <v>63433</v>
      </c>
    </row>
    <row r="2842" spans="1:4" x14ac:dyDescent="0.2">
      <c r="A2842">
        <v>2018</v>
      </c>
      <c r="B2842">
        <v>459951</v>
      </c>
      <c r="C2842" t="s">
        <v>285</v>
      </c>
      <c r="D2842">
        <v>20796</v>
      </c>
    </row>
    <row r="2843" spans="1:4" hidden="1" x14ac:dyDescent="0.2">
      <c r="A2843">
        <v>2018</v>
      </c>
      <c r="B2843">
        <v>459951</v>
      </c>
      <c r="C2843" t="s">
        <v>388</v>
      </c>
      <c r="D2843">
        <v>13248</v>
      </c>
    </row>
    <row r="2844" spans="1:4" x14ac:dyDescent="0.2">
      <c r="A2844">
        <v>2018</v>
      </c>
      <c r="B2844">
        <v>460031</v>
      </c>
      <c r="C2844" t="s">
        <v>286</v>
      </c>
      <c r="D2844">
        <v>61337</v>
      </c>
    </row>
    <row r="2845" spans="1:4" hidden="1" x14ac:dyDescent="0.2">
      <c r="A2845">
        <v>2018</v>
      </c>
      <c r="B2845">
        <v>460031</v>
      </c>
      <c r="C2845" t="s">
        <v>388</v>
      </c>
      <c r="D2845">
        <v>38424</v>
      </c>
    </row>
    <row r="2846" spans="1:4" x14ac:dyDescent="0.2">
      <c r="A2846">
        <v>2018</v>
      </c>
      <c r="B2846">
        <v>460071</v>
      </c>
      <c r="C2846" t="s">
        <v>287</v>
      </c>
      <c r="D2846">
        <v>82371</v>
      </c>
    </row>
    <row r="2847" spans="1:4" hidden="1" x14ac:dyDescent="0.2">
      <c r="A2847">
        <v>2018</v>
      </c>
      <c r="B2847">
        <v>460071</v>
      </c>
      <c r="C2847" t="s">
        <v>388</v>
      </c>
      <c r="D2847">
        <v>51486</v>
      </c>
    </row>
    <row r="2848" spans="1:4" x14ac:dyDescent="0.2">
      <c r="A2848">
        <v>2018</v>
      </c>
      <c r="B2848">
        <v>460201</v>
      </c>
      <c r="C2848" t="s">
        <v>288</v>
      </c>
      <c r="D2848">
        <v>197246</v>
      </c>
    </row>
    <row r="2849" spans="1:4" hidden="1" x14ac:dyDescent="0.2">
      <c r="A2849">
        <v>2018</v>
      </c>
      <c r="B2849">
        <v>460201</v>
      </c>
      <c r="C2849" t="s">
        <v>388</v>
      </c>
      <c r="D2849">
        <v>122822</v>
      </c>
    </row>
    <row r="2850" spans="1:4" x14ac:dyDescent="0.2">
      <c r="A2850">
        <v>2018</v>
      </c>
      <c r="B2850">
        <v>470011</v>
      </c>
      <c r="C2850" t="s">
        <v>289</v>
      </c>
      <c r="D2850">
        <v>1849533</v>
      </c>
    </row>
    <row r="2851" spans="1:4" hidden="1" x14ac:dyDescent="0.2">
      <c r="A2851">
        <v>2018</v>
      </c>
      <c r="B2851">
        <v>470011</v>
      </c>
      <c r="C2851" t="s">
        <v>388</v>
      </c>
      <c r="D2851">
        <v>1148874</v>
      </c>
    </row>
    <row r="2852" spans="1:4" x14ac:dyDescent="0.2">
      <c r="A2852">
        <v>2018</v>
      </c>
      <c r="B2852">
        <v>470031</v>
      </c>
      <c r="C2852" t="s">
        <v>290</v>
      </c>
      <c r="D2852">
        <v>49507</v>
      </c>
    </row>
    <row r="2853" spans="1:4" hidden="1" x14ac:dyDescent="0.2">
      <c r="A2853">
        <v>2018</v>
      </c>
      <c r="B2853">
        <v>470031</v>
      </c>
      <c r="C2853" t="s">
        <v>388</v>
      </c>
      <c r="D2853">
        <v>31077</v>
      </c>
    </row>
    <row r="2854" spans="1:4" x14ac:dyDescent="0.2">
      <c r="A2854">
        <v>2018</v>
      </c>
      <c r="B2854">
        <v>470041</v>
      </c>
      <c r="C2854" t="s">
        <v>291</v>
      </c>
      <c r="D2854">
        <v>3060</v>
      </c>
    </row>
    <row r="2855" spans="1:4" hidden="1" x14ac:dyDescent="0.2">
      <c r="A2855">
        <v>2018</v>
      </c>
      <c r="B2855">
        <v>470041</v>
      </c>
      <c r="C2855" t="s">
        <v>388</v>
      </c>
      <c r="D2855">
        <v>2234</v>
      </c>
    </row>
    <row r="2856" spans="1:4" x14ac:dyDescent="0.2">
      <c r="A2856">
        <v>2018</v>
      </c>
      <c r="B2856">
        <v>470051</v>
      </c>
      <c r="C2856" t="s">
        <v>292</v>
      </c>
      <c r="D2856">
        <v>2572</v>
      </c>
    </row>
    <row r="2857" spans="1:4" hidden="1" x14ac:dyDescent="0.2">
      <c r="A2857">
        <v>2018</v>
      </c>
      <c r="B2857">
        <v>470051</v>
      </c>
      <c r="C2857" t="s">
        <v>388</v>
      </c>
      <c r="D2857">
        <v>1931</v>
      </c>
    </row>
    <row r="2858" spans="1:4" x14ac:dyDescent="0.2">
      <c r="A2858">
        <v>2018</v>
      </c>
      <c r="B2858">
        <v>479991</v>
      </c>
      <c r="C2858" t="s">
        <v>369</v>
      </c>
      <c r="D2858">
        <v>6608</v>
      </c>
    </row>
    <row r="2859" spans="1:4" hidden="1" x14ac:dyDescent="0.2">
      <c r="A2859">
        <v>2018</v>
      </c>
      <c r="B2859">
        <v>479991</v>
      </c>
      <c r="C2859" t="s">
        <v>388</v>
      </c>
      <c r="D2859">
        <v>4438</v>
      </c>
    </row>
    <row r="2860" spans="1:4" x14ac:dyDescent="0.2">
      <c r="A2860">
        <v>2018</v>
      </c>
      <c r="B2860">
        <v>480051</v>
      </c>
      <c r="C2860" t="s">
        <v>293</v>
      </c>
      <c r="D2860">
        <v>128715</v>
      </c>
    </row>
    <row r="2861" spans="1:4" hidden="1" x14ac:dyDescent="0.2">
      <c r="A2861">
        <v>2018</v>
      </c>
      <c r="B2861">
        <v>480051</v>
      </c>
      <c r="C2861" t="s">
        <v>388</v>
      </c>
      <c r="D2861">
        <v>80265</v>
      </c>
    </row>
    <row r="2862" spans="1:4" x14ac:dyDescent="0.2">
      <c r="A2862">
        <v>2018</v>
      </c>
      <c r="B2862">
        <v>480061</v>
      </c>
      <c r="C2862" t="s">
        <v>294</v>
      </c>
      <c r="D2862">
        <v>298779</v>
      </c>
    </row>
    <row r="2863" spans="1:4" hidden="1" x14ac:dyDescent="0.2">
      <c r="A2863">
        <v>2018</v>
      </c>
      <c r="B2863">
        <v>480061</v>
      </c>
      <c r="C2863" t="s">
        <v>388</v>
      </c>
      <c r="D2863">
        <v>185873</v>
      </c>
    </row>
    <row r="2864" spans="1:4" x14ac:dyDescent="0.2">
      <c r="A2864">
        <v>2018</v>
      </c>
      <c r="B2864">
        <v>480091</v>
      </c>
      <c r="C2864" t="s">
        <v>295</v>
      </c>
      <c r="D2864">
        <v>45540</v>
      </c>
    </row>
    <row r="2865" spans="1:4" hidden="1" x14ac:dyDescent="0.2">
      <c r="A2865">
        <v>2018</v>
      </c>
      <c r="B2865">
        <v>480091</v>
      </c>
      <c r="C2865" t="s">
        <v>388</v>
      </c>
      <c r="D2865">
        <v>28614</v>
      </c>
    </row>
    <row r="2866" spans="1:4" x14ac:dyDescent="0.2">
      <c r="A2866">
        <v>2018</v>
      </c>
      <c r="B2866">
        <v>480121</v>
      </c>
      <c r="C2866" t="s">
        <v>296</v>
      </c>
      <c r="D2866">
        <v>2515</v>
      </c>
    </row>
    <row r="2867" spans="1:4" hidden="1" x14ac:dyDescent="0.2">
      <c r="A2867">
        <v>2018</v>
      </c>
      <c r="B2867">
        <v>480121</v>
      </c>
      <c r="C2867" t="s">
        <v>388</v>
      </c>
      <c r="D2867">
        <v>1896</v>
      </c>
    </row>
    <row r="2868" spans="1:4" x14ac:dyDescent="0.2">
      <c r="A2868">
        <v>2018</v>
      </c>
      <c r="B2868">
        <v>480131</v>
      </c>
      <c r="C2868" t="s">
        <v>297</v>
      </c>
      <c r="D2868">
        <v>4473</v>
      </c>
    </row>
    <row r="2869" spans="1:4" hidden="1" x14ac:dyDescent="0.2">
      <c r="A2869">
        <v>2018</v>
      </c>
      <c r="B2869">
        <v>480131</v>
      </c>
      <c r="C2869" t="s">
        <v>388</v>
      </c>
      <c r="D2869">
        <v>3112</v>
      </c>
    </row>
    <row r="2870" spans="1:4" x14ac:dyDescent="0.2">
      <c r="A2870">
        <v>2018</v>
      </c>
      <c r="B2870">
        <v>480311</v>
      </c>
      <c r="C2870" t="s">
        <v>298</v>
      </c>
      <c r="D2870">
        <v>3624</v>
      </c>
    </row>
    <row r="2871" spans="1:4" hidden="1" x14ac:dyDescent="0.2">
      <c r="A2871">
        <v>2018</v>
      </c>
      <c r="B2871">
        <v>480311</v>
      </c>
      <c r="C2871" t="s">
        <v>388</v>
      </c>
      <c r="D2871">
        <v>2585</v>
      </c>
    </row>
    <row r="2872" spans="1:4" x14ac:dyDescent="0.2">
      <c r="A2872">
        <v>2018</v>
      </c>
      <c r="B2872">
        <v>480321</v>
      </c>
      <c r="C2872" t="s">
        <v>299</v>
      </c>
      <c r="D2872">
        <v>59045</v>
      </c>
    </row>
    <row r="2873" spans="1:4" hidden="1" x14ac:dyDescent="0.2">
      <c r="A2873">
        <v>2018</v>
      </c>
      <c r="B2873">
        <v>480321</v>
      </c>
      <c r="C2873" t="s">
        <v>388</v>
      </c>
      <c r="D2873">
        <v>37000</v>
      </c>
    </row>
    <row r="2874" spans="1:4" x14ac:dyDescent="0.2">
      <c r="A2874">
        <v>2018</v>
      </c>
      <c r="B2874">
        <v>480521</v>
      </c>
      <c r="C2874" t="s">
        <v>300</v>
      </c>
      <c r="D2874">
        <v>124809</v>
      </c>
    </row>
    <row r="2875" spans="1:4" hidden="1" x14ac:dyDescent="0.2">
      <c r="A2875">
        <v>2018</v>
      </c>
      <c r="B2875">
        <v>480521</v>
      </c>
      <c r="C2875" t="s">
        <v>388</v>
      </c>
      <c r="D2875">
        <v>77839</v>
      </c>
    </row>
    <row r="2876" spans="1:4" x14ac:dyDescent="0.2">
      <c r="A2876">
        <v>2018</v>
      </c>
      <c r="B2876">
        <v>480991</v>
      </c>
      <c r="C2876" t="s">
        <v>301</v>
      </c>
      <c r="D2876">
        <v>45333</v>
      </c>
    </row>
    <row r="2877" spans="1:4" hidden="1" x14ac:dyDescent="0.2">
      <c r="A2877">
        <v>2018</v>
      </c>
      <c r="B2877">
        <v>480991</v>
      </c>
      <c r="C2877" t="s">
        <v>388</v>
      </c>
      <c r="D2877">
        <v>28485</v>
      </c>
    </row>
    <row r="2878" spans="1:4" x14ac:dyDescent="0.2">
      <c r="A2878">
        <v>2018</v>
      </c>
      <c r="B2878">
        <v>490011</v>
      </c>
      <c r="C2878" t="s">
        <v>302</v>
      </c>
      <c r="D2878">
        <v>129670</v>
      </c>
    </row>
    <row r="2879" spans="1:4" hidden="1" x14ac:dyDescent="0.2">
      <c r="A2879">
        <v>2018</v>
      </c>
      <c r="B2879">
        <v>490011</v>
      </c>
      <c r="C2879" t="s">
        <v>388</v>
      </c>
      <c r="D2879">
        <v>80858</v>
      </c>
    </row>
    <row r="2880" spans="1:4" x14ac:dyDescent="0.2">
      <c r="A2880">
        <v>2018</v>
      </c>
      <c r="B2880">
        <v>490051</v>
      </c>
      <c r="C2880" t="s">
        <v>303</v>
      </c>
      <c r="D2880">
        <v>11177</v>
      </c>
    </row>
    <row r="2881" spans="1:4" hidden="1" x14ac:dyDescent="0.2">
      <c r="A2881">
        <v>2018</v>
      </c>
      <c r="B2881">
        <v>490051</v>
      </c>
      <c r="C2881" t="s">
        <v>388</v>
      </c>
      <c r="D2881">
        <v>7275</v>
      </c>
    </row>
    <row r="2882" spans="1:4" x14ac:dyDescent="0.2">
      <c r="A2882">
        <v>2018</v>
      </c>
      <c r="B2882">
        <v>490161</v>
      </c>
      <c r="C2882" t="s">
        <v>304</v>
      </c>
      <c r="D2882">
        <v>5251</v>
      </c>
    </row>
    <row r="2883" spans="1:4" hidden="1" x14ac:dyDescent="0.2">
      <c r="A2883">
        <v>2018</v>
      </c>
      <c r="B2883">
        <v>490161</v>
      </c>
      <c r="C2883" t="s">
        <v>388</v>
      </c>
      <c r="D2883">
        <v>3595</v>
      </c>
    </row>
    <row r="2884" spans="1:4" x14ac:dyDescent="0.2">
      <c r="A2884">
        <v>2018</v>
      </c>
      <c r="B2884">
        <v>490291</v>
      </c>
      <c r="C2884" t="s">
        <v>305</v>
      </c>
      <c r="D2884">
        <v>5733</v>
      </c>
    </row>
    <row r="2885" spans="1:4" hidden="1" x14ac:dyDescent="0.2">
      <c r="A2885">
        <v>2018</v>
      </c>
      <c r="B2885">
        <v>490291</v>
      </c>
      <c r="C2885" t="s">
        <v>388</v>
      </c>
      <c r="D2885">
        <v>3894</v>
      </c>
    </row>
    <row r="2886" spans="1:4" x14ac:dyDescent="0.2">
      <c r="A2886">
        <v>2018</v>
      </c>
      <c r="B2886">
        <v>499981</v>
      </c>
      <c r="C2886" t="s">
        <v>306</v>
      </c>
      <c r="D2886">
        <v>87809</v>
      </c>
    </row>
    <row r="2887" spans="1:4" hidden="1" x14ac:dyDescent="0.2">
      <c r="A2887">
        <v>2018</v>
      </c>
      <c r="B2887">
        <v>499981</v>
      </c>
      <c r="C2887" t="s">
        <v>388</v>
      </c>
      <c r="D2887">
        <v>54863</v>
      </c>
    </row>
    <row r="2888" spans="1:4" x14ac:dyDescent="0.2">
      <c r="A2888">
        <v>2018</v>
      </c>
      <c r="B2888">
        <v>500011</v>
      </c>
      <c r="C2888" t="s">
        <v>307</v>
      </c>
      <c r="D2888">
        <v>156281</v>
      </c>
    </row>
    <row r="2889" spans="1:4" hidden="1" x14ac:dyDescent="0.2">
      <c r="A2889">
        <v>2018</v>
      </c>
      <c r="B2889">
        <v>500011</v>
      </c>
      <c r="C2889" t="s">
        <v>388</v>
      </c>
      <c r="D2889">
        <v>97383</v>
      </c>
    </row>
    <row r="2890" spans="1:4" x14ac:dyDescent="0.2">
      <c r="A2890">
        <v>2018</v>
      </c>
      <c r="B2890">
        <v>500121</v>
      </c>
      <c r="C2890" t="s">
        <v>308</v>
      </c>
      <c r="D2890">
        <v>11446</v>
      </c>
    </row>
    <row r="2891" spans="1:4" hidden="1" x14ac:dyDescent="0.2">
      <c r="A2891">
        <v>2018</v>
      </c>
      <c r="B2891">
        <v>500121</v>
      </c>
      <c r="C2891" t="s">
        <v>388</v>
      </c>
      <c r="D2891">
        <v>7442</v>
      </c>
    </row>
    <row r="2892" spans="1:4" x14ac:dyDescent="0.2">
      <c r="A2892">
        <v>2018</v>
      </c>
      <c r="B2892">
        <v>500211</v>
      </c>
      <c r="C2892" t="s">
        <v>309</v>
      </c>
      <c r="D2892">
        <v>153072</v>
      </c>
    </row>
    <row r="2893" spans="1:4" hidden="1" x14ac:dyDescent="0.2">
      <c r="A2893">
        <v>2018</v>
      </c>
      <c r="B2893">
        <v>500211</v>
      </c>
      <c r="C2893" t="s">
        <v>388</v>
      </c>
      <c r="D2893">
        <v>95390</v>
      </c>
    </row>
    <row r="2894" spans="1:4" x14ac:dyDescent="0.2">
      <c r="A2894">
        <v>2018</v>
      </c>
      <c r="B2894">
        <v>500281</v>
      </c>
      <c r="C2894" t="s">
        <v>310</v>
      </c>
      <c r="D2894">
        <v>85484</v>
      </c>
    </row>
    <row r="2895" spans="1:4" hidden="1" x14ac:dyDescent="0.2">
      <c r="A2895">
        <v>2018</v>
      </c>
      <c r="B2895">
        <v>500281</v>
      </c>
      <c r="C2895" t="s">
        <v>388</v>
      </c>
      <c r="D2895">
        <v>53419</v>
      </c>
    </row>
    <row r="2896" spans="1:4" x14ac:dyDescent="0.2">
      <c r="A2896">
        <v>2018</v>
      </c>
      <c r="B2896">
        <v>500301</v>
      </c>
      <c r="C2896" t="s">
        <v>311</v>
      </c>
      <c r="D2896">
        <v>64439</v>
      </c>
    </row>
    <row r="2897" spans="1:4" hidden="1" x14ac:dyDescent="0.2">
      <c r="A2897">
        <v>2018</v>
      </c>
      <c r="B2897">
        <v>500301</v>
      </c>
      <c r="C2897" t="s">
        <v>388</v>
      </c>
      <c r="D2897">
        <v>40350</v>
      </c>
    </row>
    <row r="2898" spans="1:4" x14ac:dyDescent="0.2">
      <c r="A2898">
        <v>2018</v>
      </c>
      <c r="B2898">
        <v>500451</v>
      </c>
      <c r="C2898" t="s">
        <v>312</v>
      </c>
      <c r="D2898">
        <v>14491</v>
      </c>
    </row>
    <row r="2899" spans="1:4" hidden="1" x14ac:dyDescent="0.2">
      <c r="A2899">
        <v>2018</v>
      </c>
      <c r="B2899">
        <v>500451</v>
      </c>
      <c r="C2899" t="s">
        <v>388</v>
      </c>
      <c r="D2899">
        <v>9333</v>
      </c>
    </row>
    <row r="2900" spans="1:4" x14ac:dyDescent="0.2">
      <c r="A2900">
        <v>2018</v>
      </c>
      <c r="B2900">
        <v>500611</v>
      </c>
      <c r="C2900" t="s">
        <v>313</v>
      </c>
      <c r="D2900">
        <v>7161</v>
      </c>
    </row>
    <row r="2901" spans="1:4" hidden="1" x14ac:dyDescent="0.2">
      <c r="A2901">
        <v>2018</v>
      </c>
      <c r="B2901">
        <v>500611</v>
      </c>
      <c r="C2901" t="s">
        <v>388</v>
      </c>
      <c r="D2901">
        <v>4781</v>
      </c>
    </row>
    <row r="2902" spans="1:4" x14ac:dyDescent="0.2">
      <c r="A2902">
        <v>2018</v>
      </c>
      <c r="B2902">
        <v>500751</v>
      </c>
      <c r="C2902" t="s">
        <v>314</v>
      </c>
      <c r="D2902">
        <v>33248</v>
      </c>
    </row>
    <row r="2903" spans="1:4" hidden="1" x14ac:dyDescent="0.2">
      <c r="A2903">
        <v>2018</v>
      </c>
      <c r="B2903">
        <v>500751</v>
      </c>
      <c r="C2903" t="s">
        <v>388</v>
      </c>
      <c r="D2903">
        <v>20981</v>
      </c>
    </row>
    <row r="2904" spans="1:4" x14ac:dyDescent="0.2">
      <c r="A2904">
        <v>2018</v>
      </c>
      <c r="B2904">
        <v>510021</v>
      </c>
      <c r="C2904" t="s">
        <v>315</v>
      </c>
      <c r="D2904">
        <v>97145</v>
      </c>
    </row>
    <row r="2905" spans="1:4" hidden="1" x14ac:dyDescent="0.2">
      <c r="A2905">
        <v>2018</v>
      </c>
      <c r="B2905">
        <v>510021</v>
      </c>
      <c r="C2905" t="s">
        <v>388</v>
      </c>
      <c r="D2905">
        <v>60660</v>
      </c>
    </row>
    <row r="2906" spans="1:4" x14ac:dyDescent="0.2">
      <c r="A2906">
        <v>2018</v>
      </c>
      <c r="B2906">
        <v>510141</v>
      </c>
      <c r="C2906" t="s">
        <v>316</v>
      </c>
      <c r="D2906">
        <v>221090</v>
      </c>
    </row>
    <row r="2907" spans="1:4" hidden="1" x14ac:dyDescent="0.2">
      <c r="A2907">
        <v>2018</v>
      </c>
      <c r="B2907">
        <v>510141</v>
      </c>
      <c r="C2907" t="s">
        <v>388</v>
      </c>
      <c r="D2907">
        <v>137629</v>
      </c>
    </row>
    <row r="2908" spans="1:4" x14ac:dyDescent="0.2">
      <c r="A2908">
        <v>2018</v>
      </c>
      <c r="B2908">
        <v>510211</v>
      </c>
      <c r="C2908" t="s">
        <v>317</v>
      </c>
      <c r="D2908">
        <v>3641</v>
      </c>
    </row>
    <row r="2909" spans="1:4" hidden="1" x14ac:dyDescent="0.2">
      <c r="A2909">
        <v>2018</v>
      </c>
      <c r="B2909">
        <v>510211</v>
      </c>
      <c r="C2909" t="s">
        <v>388</v>
      </c>
      <c r="D2909">
        <v>2595</v>
      </c>
    </row>
    <row r="2910" spans="1:4" x14ac:dyDescent="0.2">
      <c r="A2910">
        <v>2018</v>
      </c>
      <c r="B2910">
        <v>519951</v>
      </c>
      <c r="C2910" t="s">
        <v>318</v>
      </c>
      <c r="D2910">
        <v>2254</v>
      </c>
    </row>
    <row r="2911" spans="1:4" hidden="1" x14ac:dyDescent="0.2">
      <c r="A2911">
        <v>2018</v>
      </c>
      <c r="B2911">
        <v>519951</v>
      </c>
      <c r="C2911" t="s">
        <v>388</v>
      </c>
      <c r="D2911">
        <v>1734</v>
      </c>
    </row>
    <row r="2912" spans="1:4" x14ac:dyDescent="0.2">
      <c r="A2912">
        <v>2018</v>
      </c>
      <c r="B2912">
        <v>519991</v>
      </c>
      <c r="C2912" t="s">
        <v>370</v>
      </c>
      <c r="D2912">
        <v>96</v>
      </c>
    </row>
    <row r="2913" spans="1:4" hidden="1" x14ac:dyDescent="0.2">
      <c r="A2913">
        <v>2018</v>
      </c>
      <c r="B2913">
        <v>519991</v>
      </c>
      <c r="C2913" t="s">
        <v>388</v>
      </c>
      <c r="D2913">
        <v>394</v>
      </c>
    </row>
    <row r="2914" spans="1:4" x14ac:dyDescent="0.2">
      <c r="A2914">
        <v>2018</v>
      </c>
      <c r="B2914">
        <v>520071</v>
      </c>
      <c r="C2914" t="s">
        <v>319</v>
      </c>
      <c r="D2914">
        <v>41621</v>
      </c>
    </row>
    <row r="2915" spans="1:4" hidden="1" x14ac:dyDescent="0.2">
      <c r="A2915">
        <v>2018</v>
      </c>
      <c r="B2915">
        <v>520071</v>
      </c>
      <c r="C2915" t="s">
        <v>388</v>
      </c>
      <c r="D2915">
        <v>26180</v>
      </c>
    </row>
    <row r="2916" spans="1:4" x14ac:dyDescent="0.2">
      <c r="A2916">
        <v>2018</v>
      </c>
      <c r="B2916">
        <v>530011</v>
      </c>
      <c r="C2916" t="s">
        <v>320</v>
      </c>
      <c r="D2916">
        <v>374054</v>
      </c>
    </row>
    <row r="2917" spans="1:4" hidden="1" x14ac:dyDescent="0.2">
      <c r="A2917">
        <v>2018</v>
      </c>
      <c r="B2917">
        <v>530011</v>
      </c>
      <c r="C2917" t="s">
        <v>388</v>
      </c>
      <c r="D2917">
        <v>232618</v>
      </c>
    </row>
    <row r="2918" spans="1:4" x14ac:dyDescent="0.2">
      <c r="A2918">
        <v>2018</v>
      </c>
      <c r="B2918">
        <v>530021</v>
      </c>
      <c r="C2918" t="s">
        <v>321</v>
      </c>
      <c r="D2918">
        <v>115444</v>
      </c>
    </row>
    <row r="2919" spans="1:4" hidden="1" x14ac:dyDescent="0.2">
      <c r="A2919">
        <v>2018</v>
      </c>
      <c r="B2919">
        <v>530021</v>
      </c>
      <c r="C2919" t="s">
        <v>388</v>
      </c>
      <c r="D2919">
        <v>72024</v>
      </c>
    </row>
    <row r="2920" spans="1:4" x14ac:dyDescent="0.2">
      <c r="A2920">
        <v>2018</v>
      </c>
      <c r="B2920">
        <v>530071</v>
      </c>
      <c r="C2920" t="s">
        <v>322</v>
      </c>
      <c r="D2920">
        <v>54494</v>
      </c>
    </row>
    <row r="2921" spans="1:4" hidden="1" x14ac:dyDescent="0.2">
      <c r="A2921">
        <v>2018</v>
      </c>
      <c r="B2921">
        <v>530071</v>
      </c>
      <c r="C2921" t="s">
        <v>388</v>
      </c>
      <c r="D2921">
        <v>34174</v>
      </c>
    </row>
    <row r="2922" spans="1:4" x14ac:dyDescent="0.2">
      <c r="A2922">
        <v>2018</v>
      </c>
      <c r="B2922">
        <v>530091</v>
      </c>
      <c r="C2922" t="s">
        <v>323</v>
      </c>
      <c r="D2922">
        <v>40978</v>
      </c>
    </row>
    <row r="2923" spans="1:4" hidden="1" x14ac:dyDescent="0.2">
      <c r="A2923">
        <v>2018</v>
      </c>
      <c r="B2923">
        <v>530091</v>
      </c>
      <c r="C2923" t="s">
        <v>388</v>
      </c>
      <c r="D2923">
        <v>25781</v>
      </c>
    </row>
    <row r="2924" spans="1:4" x14ac:dyDescent="0.2">
      <c r="A2924">
        <v>2018</v>
      </c>
      <c r="B2924">
        <v>530131</v>
      </c>
      <c r="C2924" t="s">
        <v>324</v>
      </c>
      <c r="D2924">
        <v>57306</v>
      </c>
    </row>
    <row r="2925" spans="1:4" hidden="1" x14ac:dyDescent="0.2">
      <c r="A2925">
        <v>2018</v>
      </c>
      <c r="B2925">
        <v>530131</v>
      </c>
      <c r="C2925" t="s">
        <v>388</v>
      </c>
      <c r="D2925">
        <v>35920</v>
      </c>
    </row>
    <row r="2926" spans="1:4" x14ac:dyDescent="0.2">
      <c r="A2926">
        <v>2018</v>
      </c>
      <c r="B2926">
        <v>530231</v>
      </c>
      <c r="C2926" t="s">
        <v>325</v>
      </c>
      <c r="D2926">
        <v>12995</v>
      </c>
    </row>
    <row r="2927" spans="1:4" hidden="1" x14ac:dyDescent="0.2">
      <c r="A2927">
        <v>2018</v>
      </c>
      <c r="B2927">
        <v>530231</v>
      </c>
      <c r="C2927" t="s">
        <v>388</v>
      </c>
      <c r="D2927">
        <v>8404</v>
      </c>
    </row>
    <row r="2928" spans="1:4" x14ac:dyDescent="0.2">
      <c r="A2928">
        <v>2018</v>
      </c>
      <c r="B2928">
        <v>540161</v>
      </c>
      <c r="C2928" t="s">
        <v>326</v>
      </c>
      <c r="D2928">
        <v>151103</v>
      </c>
    </row>
    <row r="2929" spans="1:4" hidden="1" x14ac:dyDescent="0.2">
      <c r="A2929">
        <v>2018</v>
      </c>
      <c r="B2929">
        <v>540161</v>
      </c>
      <c r="C2929" t="s">
        <v>388</v>
      </c>
      <c r="D2929">
        <v>94167</v>
      </c>
    </row>
    <row r="2930" spans="1:4" x14ac:dyDescent="0.2">
      <c r="A2930">
        <v>2018</v>
      </c>
      <c r="B2930">
        <v>540201</v>
      </c>
      <c r="C2930" t="s">
        <v>327</v>
      </c>
      <c r="D2930" t="s">
        <v>383</v>
      </c>
    </row>
    <row r="2931" spans="1:4" hidden="1" x14ac:dyDescent="0.2">
      <c r="A2931">
        <v>2018</v>
      </c>
      <c r="B2931">
        <v>540201</v>
      </c>
      <c r="C2931" t="s">
        <v>388</v>
      </c>
      <c r="D2931" t="s">
        <v>383</v>
      </c>
    </row>
    <row r="2932" spans="1:4" x14ac:dyDescent="0.2">
      <c r="A2932">
        <v>2018</v>
      </c>
      <c r="B2932">
        <v>540211</v>
      </c>
      <c r="C2932" t="s">
        <v>328</v>
      </c>
      <c r="D2932">
        <v>32919</v>
      </c>
    </row>
    <row r="2933" spans="1:4" hidden="1" x14ac:dyDescent="0.2">
      <c r="A2933">
        <v>2018</v>
      </c>
      <c r="B2933">
        <v>540211</v>
      </c>
      <c r="C2933" t="s">
        <v>388</v>
      </c>
      <c r="D2933">
        <v>20776</v>
      </c>
    </row>
    <row r="2934" spans="1:4" x14ac:dyDescent="0.2">
      <c r="A2934">
        <v>2018</v>
      </c>
      <c r="B2934">
        <v>549981</v>
      </c>
      <c r="C2934" t="s">
        <v>329</v>
      </c>
      <c r="D2934">
        <v>1996</v>
      </c>
    </row>
    <row r="2935" spans="1:4" hidden="1" x14ac:dyDescent="0.2">
      <c r="A2935">
        <v>2018</v>
      </c>
      <c r="B2935">
        <v>549981</v>
      </c>
      <c r="C2935" t="s">
        <v>388</v>
      </c>
      <c r="D2935">
        <v>1574</v>
      </c>
    </row>
    <row r="2936" spans="1:4" x14ac:dyDescent="0.2">
      <c r="A2936">
        <v>2018</v>
      </c>
      <c r="B2936">
        <v>550061</v>
      </c>
      <c r="C2936" t="s">
        <v>330</v>
      </c>
      <c r="D2936">
        <v>110716</v>
      </c>
    </row>
    <row r="2937" spans="1:4" hidden="1" x14ac:dyDescent="0.2">
      <c r="A2937">
        <v>2018</v>
      </c>
      <c r="B2937">
        <v>550061</v>
      </c>
      <c r="C2937" t="s">
        <v>388</v>
      </c>
      <c r="D2937">
        <v>69088</v>
      </c>
    </row>
    <row r="2938" spans="1:4" x14ac:dyDescent="0.2">
      <c r="A2938">
        <v>2018</v>
      </c>
      <c r="B2938">
        <v>559991</v>
      </c>
      <c r="C2938" t="s">
        <v>331</v>
      </c>
      <c r="D2938">
        <v>7058</v>
      </c>
    </row>
    <row r="2939" spans="1:4" hidden="1" x14ac:dyDescent="0.2">
      <c r="A2939">
        <v>2018</v>
      </c>
      <c r="B2939">
        <v>559991</v>
      </c>
      <c r="C2939" t="s">
        <v>388</v>
      </c>
      <c r="D2939">
        <v>4717</v>
      </c>
    </row>
    <row r="2940" spans="1:4" x14ac:dyDescent="0.2">
      <c r="A2940">
        <v>2018</v>
      </c>
      <c r="B2940">
        <v>560021</v>
      </c>
      <c r="C2940" t="s">
        <v>332</v>
      </c>
      <c r="D2940">
        <v>7512393</v>
      </c>
    </row>
    <row r="2941" spans="1:4" hidden="1" x14ac:dyDescent="0.2">
      <c r="A2941">
        <v>2018</v>
      </c>
      <c r="B2941">
        <v>560021</v>
      </c>
      <c r="C2941" t="s">
        <v>388</v>
      </c>
      <c r="D2941">
        <v>4665450</v>
      </c>
    </row>
    <row r="2942" spans="1:4" x14ac:dyDescent="0.2">
      <c r="A2942">
        <v>2018</v>
      </c>
      <c r="B2942">
        <v>560031</v>
      </c>
      <c r="C2942" t="s">
        <v>333</v>
      </c>
      <c r="D2942">
        <v>61562</v>
      </c>
    </row>
    <row r="2943" spans="1:4" hidden="1" x14ac:dyDescent="0.2">
      <c r="A2943">
        <v>2018</v>
      </c>
      <c r="B2943">
        <v>560031</v>
      </c>
      <c r="C2943" t="s">
        <v>388</v>
      </c>
      <c r="D2943">
        <v>38563</v>
      </c>
    </row>
    <row r="2944" spans="1:4" x14ac:dyDescent="0.2">
      <c r="A2944">
        <v>2018</v>
      </c>
      <c r="B2944">
        <v>560041</v>
      </c>
      <c r="C2944" t="s">
        <v>334</v>
      </c>
      <c r="D2944">
        <v>81562</v>
      </c>
    </row>
    <row r="2945" spans="1:4" hidden="1" x14ac:dyDescent="0.2">
      <c r="A2945">
        <v>2018</v>
      </c>
      <c r="B2945">
        <v>560041</v>
      </c>
      <c r="C2945" t="s">
        <v>388</v>
      </c>
      <c r="D2945">
        <v>50983</v>
      </c>
    </row>
    <row r="2946" spans="1:4" x14ac:dyDescent="0.2">
      <c r="A2946">
        <v>2018</v>
      </c>
      <c r="B2946">
        <v>560071</v>
      </c>
      <c r="C2946" t="s">
        <v>335</v>
      </c>
      <c r="D2946">
        <v>782627</v>
      </c>
    </row>
    <row r="2947" spans="1:4" hidden="1" x14ac:dyDescent="0.2">
      <c r="A2947">
        <v>2018</v>
      </c>
      <c r="B2947">
        <v>560071</v>
      </c>
      <c r="C2947" t="s">
        <v>388</v>
      </c>
      <c r="D2947">
        <v>486337</v>
      </c>
    </row>
    <row r="2948" spans="1:4" x14ac:dyDescent="0.2">
      <c r="A2948">
        <v>2018</v>
      </c>
      <c r="B2948">
        <v>560081</v>
      </c>
      <c r="C2948" t="s">
        <v>336</v>
      </c>
      <c r="D2948">
        <v>183558</v>
      </c>
    </row>
    <row r="2949" spans="1:4" hidden="1" x14ac:dyDescent="0.2">
      <c r="A2949">
        <v>2018</v>
      </c>
      <c r="B2949">
        <v>560081</v>
      </c>
      <c r="C2949" t="s">
        <v>388</v>
      </c>
      <c r="D2949">
        <v>114322</v>
      </c>
    </row>
    <row r="2950" spans="1:4" x14ac:dyDescent="0.2">
      <c r="A2950">
        <v>2018</v>
      </c>
      <c r="B2950">
        <v>560151</v>
      </c>
      <c r="C2950" t="s">
        <v>337</v>
      </c>
      <c r="D2950">
        <v>49794</v>
      </c>
    </row>
    <row r="2951" spans="1:4" hidden="1" x14ac:dyDescent="0.2">
      <c r="A2951">
        <v>2018</v>
      </c>
      <c r="B2951">
        <v>560151</v>
      </c>
      <c r="C2951" t="s">
        <v>388</v>
      </c>
      <c r="D2951">
        <v>31256</v>
      </c>
    </row>
    <row r="2952" spans="1:4" x14ac:dyDescent="0.2">
      <c r="A2952">
        <v>2018</v>
      </c>
      <c r="B2952">
        <v>560171</v>
      </c>
      <c r="C2952" t="s">
        <v>338</v>
      </c>
      <c r="D2952">
        <v>28355</v>
      </c>
    </row>
    <row r="2953" spans="1:4" hidden="1" x14ac:dyDescent="0.2">
      <c r="A2953">
        <v>2018</v>
      </c>
      <c r="B2953">
        <v>560171</v>
      </c>
      <c r="C2953" t="s">
        <v>388</v>
      </c>
      <c r="D2953">
        <v>17942</v>
      </c>
    </row>
    <row r="2954" spans="1:4" x14ac:dyDescent="0.2">
      <c r="A2954">
        <v>2018</v>
      </c>
      <c r="B2954">
        <v>560211</v>
      </c>
      <c r="C2954" t="s">
        <v>339</v>
      </c>
      <c r="D2954">
        <v>85194</v>
      </c>
    </row>
    <row r="2955" spans="1:4" hidden="1" x14ac:dyDescent="0.2">
      <c r="A2955">
        <v>2018</v>
      </c>
      <c r="B2955">
        <v>560211</v>
      </c>
      <c r="C2955" t="s">
        <v>388</v>
      </c>
      <c r="D2955">
        <v>53239</v>
      </c>
    </row>
    <row r="2956" spans="1:4" x14ac:dyDescent="0.2">
      <c r="A2956">
        <v>2018</v>
      </c>
      <c r="B2956">
        <v>560231</v>
      </c>
      <c r="C2956" t="s">
        <v>340</v>
      </c>
      <c r="D2956">
        <v>112437</v>
      </c>
    </row>
    <row r="2957" spans="1:4" hidden="1" x14ac:dyDescent="0.2">
      <c r="A2957">
        <v>2018</v>
      </c>
      <c r="B2957">
        <v>560231</v>
      </c>
      <c r="C2957" t="s">
        <v>388</v>
      </c>
      <c r="D2957">
        <v>70156</v>
      </c>
    </row>
    <row r="2958" spans="1:4" x14ac:dyDescent="0.2">
      <c r="A2958">
        <v>2018</v>
      </c>
      <c r="B2958">
        <v>560241</v>
      </c>
      <c r="C2958" t="s">
        <v>341</v>
      </c>
      <c r="D2958">
        <v>363456</v>
      </c>
    </row>
    <row r="2959" spans="1:4" hidden="1" x14ac:dyDescent="0.2">
      <c r="A2959">
        <v>2018</v>
      </c>
      <c r="B2959">
        <v>560241</v>
      </c>
      <c r="C2959" t="s">
        <v>388</v>
      </c>
      <c r="D2959">
        <v>226036</v>
      </c>
    </row>
    <row r="2960" spans="1:4" x14ac:dyDescent="0.2">
      <c r="A2960">
        <v>2018</v>
      </c>
      <c r="B2960">
        <v>560261</v>
      </c>
      <c r="C2960" t="s">
        <v>342</v>
      </c>
      <c r="D2960">
        <v>567828</v>
      </c>
    </row>
    <row r="2961" spans="1:4" hidden="1" x14ac:dyDescent="0.2">
      <c r="A2961">
        <v>2018</v>
      </c>
      <c r="B2961">
        <v>560261</v>
      </c>
      <c r="C2961" t="s">
        <v>388</v>
      </c>
      <c r="D2961">
        <v>352949</v>
      </c>
    </row>
    <row r="2962" spans="1:4" x14ac:dyDescent="0.2">
      <c r="A2962">
        <v>2018</v>
      </c>
      <c r="B2962">
        <v>560371</v>
      </c>
      <c r="C2962" t="s">
        <v>343</v>
      </c>
      <c r="D2962">
        <v>341820</v>
      </c>
    </row>
    <row r="2963" spans="1:4" hidden="1" x14ac:dyDescent="0.2">
      <c r="A2963">
        <v>2018</v>
      </c>
      <c r="B2963">
        <v>560371</v>
      </c>
      <c r="C2963" t="s">
        <v>388</v>
      </c>
      <c r="D2963">
        <v>212601</v>
      </c>
    </row>
    <row r="2964" spans="1:4" x14ac:dyDescent="0.2">
      <c r="A2964">
        <v>2018</v>
      </c>
      <c r="B2964">
        <v>560411</v>
      </c>
      <c r="C2964" t="s">
        <v>344</v>
      </c>
      <c r="D2964">
        <v>25544</v>
      </c>
    </row>
    <row r="2965" spans="1:4" hidden="1" x14ac:dyDescent="0.2">
      <c r="A2965">
        <v>2018</v>
      </c>
      <c r="B2965">
        <v>560411</v>
      </c>
      <c r="C2965" t="s">
        <v>388</v>
      </c>
      <c r="D2965">
        <v>16197</v>
      </c>
    </row>
    <row r="2966" spans="1:4" x14ac:dyDescent="0.2">
      <c r="A2966">
        <v>2018</v>
      </c>
      <c r="B2966">
        <v>560521</v>
      </c>
      <c r="C2966" t="s">
        <v>345</v>
      </c>
      <c r="D2966">
        <v>108323</v>
      </c>
    </row>
    <row r="2967" spans="1:4" hidden="1" x14ac:dyDescent="0.2">
      <c r="A2967">
        <v>2018</v>
      </c>
      <c r="B2967">
        <v>560521</v>
      </c>
      <c r="C2967" t="s">
        <v>388</v>
      </c>
      <c r="D2967">
        <v>67601</v>
      </c>
    </row>
    <row r="2968" spans="1:4" x14ac:dyDescent="0.2">
      <c r="A2968">
        <v>2018</v>
      </c>
      <c r="B2968">
        <v>560581</v>
      </c>
      <c r="C2968" t="s">
        <v>346</v>
      </c>
      <c r="D2968">
        <v>189247</v>
      </c>
    </row>
    <row r="2969" spans="1:4" hidden="1" x14ac:dyDescent="0.2">
      <c r="A2969">
        <v>2018</v>
      </c>
      <c r="B2969">
        <v>560581</v>
      </c>
      <c r="C2969" t="s">
        <v>388</v>
      </c>
      <c r="D2969">
        <v>117854</v>
      </c>
    </row>
    <row r="2970" spans="1:4" x14ac:dyDescent="0.2">
      <c r="A2970">
        <v>2018</v>
      </c>
      <c r="B2970">
        <v>569951</v>
      </c>
      <c r="C2970" t="s">
        <v>347</v>
      </c>
      <c r="D2970">
        <v>51506</v>
      </c>
    </row>
    <row r="2971" spans="1:4" hidden="1" x14ac:dyDescent="0.2">
      <c r="A2971">
        <v>2018</v>
      </c>
      <c r="B2971">
        <v>569951</v>
      </c>
      <c r="C2971" t="s">
        <v>388</v>
      </c>
      <c r="D2971">
        <v>32319</v>
      </c>
    </row>
    <row r="2972" spans="1:4" x14ac:dyDescent="0.2">
      <c r="A2972">
        <v>2018</v>
      </c>
      <c r="B2972">
        <v>569952</v>
      </c>
      <c r="C2972" t="s">
        <v>348</v>
      </c>
      <c r="D2972">
        <v>114332</v>
      </c>
    </row>
    <row r="2973" spans="1:4" hidden="1" x14ac:dyDescent="0.2">
      <c r="A2973">
        <v>2018</v>
      </c>
      <c r="B2973">
        <v>569952</v>
      </c>
      <c r="C2973" t="s">
        <v>388</v>
      </c>
      <c r="D2973">
        <v>71333</v>
      </c>
    </row>
    <row r="2974" spans="1:4" x14ac:dyDescent="0.2">
      <c r="A2974">
        <v>2018</v>
      </c>
      <c r="B2974">
        <v>571104</v>
      </c>
      <c r="C2974" t="s">
        <v>349</v>
      </c>
      <c r="D2974">
        <v>306</v>
      </c>
    </row>
    <row r="2975" spans="1:4" hidden="1" x14ac:dyDescent="0.2">
      <c r="A2975">
        <v>2018</v>
      </c>
      <c r="B2975">
        <v>571104</v>
      </c>
      <c r="C2975" t="s">
        <v>388</v>
      </c>
      <c r="D2975">
        <v>441</v>
      </c>
    </row>
    <row r="2976" spans="1:4" x14ac:dyDescent="0.2">
      <c r="A2976">
        <v>2018</v>
      </c>
      <c r="B2976">
        <v>573501</v>
      </c>
      <c r="C2976" t="s">
        <v>350</v>
      </c>
      <c r="D2976">
        <v>416847</v>
      </c>
    </row>
    <row r="2977" spans="1:4" hidden="1" x14ac:dyDescent="0.2">
      <c r="A2977">
        <v>2018</v>
      </c>
      <c r="B2977">
        <v>573501</v>
      </c>
      <c r="C2977" t="s">
        <v>388</v>
      </c>
      <c r="D2977">
        <v>146250</v>
      </c>
    </row>
    <row r="2978" spans="1:4" x14ac:dyDescent="0.2">
      <c r="A2978">
        <v>2018</v>
      </c>
      <c r="B2978">
        <v>573513</v>
      </c>
      <c r="C2978" t="s">
        <v>351</v>
      </c>
      <c r="D2978">
        <v>36784</v>
      </c>
    </row>
    <row r="2979" spans="1:4" hidden="1" x14ac:dyDescent="0.2">
      <c r="A2979">
        <v>2018</v>
      </c>
      <c r="B2979">
        <v>573513</v>
      </c>
      <c r="C2979" t="s">
        <v>388</v>
      </c>
      <c r="D2979">
        <v>13210</v>
      </c>
    </row>
    <row r="2980" spans="1:4" x14ac:dyDescent="0.2">
      <c r="A2980">
        <v>2018</v>
      </c>
      <c r="B2980">
        <v>575101</v>
      </c>
      <c r="C2980" t="s">
        <v>352</v>
      </c>
      <c r="D2980">
        <v>10902</v>
      </c>
    </row>
    <row r="2981" spans="1:4" hidden="1" x14ac:dyDescent="0.2">
      <c r="A2981">
        <v>2018</v>
      </c>
      <c r="B2981">
        <v>575101</v>
      </c>
      <c r="C2981" t="s">
        <v>388</v>
      </c>
      <c r="D2981">
        <v>4150</v>
      </c>
    </row>
    <row r="2982" spans="1:4" x14ac:dyDescent="0.2">
      <c r="A2982">
        <v>2018</v>
      </c>
      <c r="B2982">
        <v>575102</v>
      </c>
      <c r="C2982" t="s">
        <v>353</v>
      </c>
      <c r="D2982" t="s">
        <v>383</v>
      </c>
    </row>
    <row r="2983" spans="1:4" hidden="1" x14ac:dyDescent="0.2">
      <c r="A2983">
        <v>2018</v>
      </c>
      <c r="B2983">
        <v>575102</v>
      </c>
      <c r="C2983" t="s">
        <v>388</v>
      </c>
      <c r="D2983" t="s">
        <v>383</v>
      </c>
    </row>
    <row r="2984" spans="1:4" x14ac:dyDescent="0.2">
      <c r="A2984">
        <v>2018</v>
      </c>
      <c r="B2984">
        <v>575113</v>
      </c>
      <c r="C2984" t="s">
        <v>354</v>
      </c>
      <c r="D2984">
        <v>257351</v>
      </c>
    </row>
    <row r="2985" spans="1:4" hidden="1" x14ac:dyDescent="0.2">
      <c r="A2985">
        <v>2018</v>
      </c>
      <c r="B2985">
        <v>575113</v>
      </c>
      <c r="C2985" t="s">
        <v>388</v>
      </c>
      <c r="D2985">
        <v>90419</v>
      </c>
    </row>
    <row r="2986" spans="1:4" x14ac:dyDescent="0.2">
      <c r="A2986">
        <v>2018</v>
      </c>
      <c r="B2986">
        <v>576201</v>
      </c>
      <c r="C2986" t="s">
        <v>355</v>
      </c>
      <c r="D2986" t="s">
        <v>383</v>
      </c>
    </row>
    <row r="2987" spans="1:4" hidden="1" x14ac:dyDescent="0.2">
      <c r="A2987">
        <v>2018</v>
      </c>
      <c r="B2987">
        <v>576201</v>
      </c>
      <c r="C2987" t="s">
        <v>388</v>
      </c>
      <c r="D2987" t="s">
        <v>383</v>
      </c>
    </row>
    <row r="2988" spans="1:4" x14ac:dyDescent="0.2">
      <c r="A2988">
        <v>2018</v>
      </c>
      <c r="B2988">
        <v>576401</v>
      </c>
      <c r="C2988" t="s">
        <v>356</v>
      </c>
      <c r="D2988">
        <v>132807</v>
      </c>
    </row>
    <row r="2989" spans="1:4" hidden="1" x14ac:dyDescent="0.2">
      <c r="A2989">
        <v>2018</v>
      </c>
      <c r="B2989">
        <v>576401</v>
      </c>
      <c r="C2989" t="s">
        <v>388</v>
      </c>
      <c r="D2989">
        <v>46823</v>
      </c>
    </row>
    <row r="2990" spans="1:4" x14ac:dyDescent="0.2">
      <c r="A2990">
        <v>2018</v>
      </c>
      <c r="B2990">
        <v>576701</v>
      </c>
      <c r="C2990" t="s">
        <v>357</v>
      </c>
      <c r="D2990">
        <v>25698</v>
      </c>
    </row>
    <row r="2991" spans="1:4" hidden="1" x14ac:dyDescent="0.2">
      <c r="A2991">
        <v>2018</v>
      </c>
      <c r="B2991">
        <v>576701</v>
      </c>
      <c r="C2991" t="s">
        <v>388</v>
      </c>
      <c r="D2991">
        <v>9330</v>
      </c>
    </row>
    <row r="2992" spans="1:4" x14ac:dyDescent="0.2">
      <c r="A2992">
        <v>2018</v>
      </c>
      <c r="B2992">
        <v>576901</v>
      </c>
      <c r="C2992" t="s">
        <v>358</v>
      </c>
      <c r="D2992" t="s">
        <v>383</v>
      </c>
    </row>
    <row r="2993" spans="1:4" hidden="1" x14ac:dyDescent="0.2">
      <c r="A2993">
        <v>2018</v>
      </c>
      <c r="B2993">
        <v>576901</v>
      </c>
      <c r="C2993" t="s">
        <v>388</v>
      </c>
      <c r="D2993" t="s">
        <v>383</v>
      </c>
    </row>
    <row r="2994" spans="1:4" x14ac:dyDescent="0.2">
      <c r="A2994">
        <v>2018</v>
      </c>
      <c r="B2994">
        <v>585103</v>
      </c>
      <c r="C2994" t="s">
        <v>359</v>
      </c>
      <c r="D2994">
        <v>989991</v>
      </c>
    </row>
    <row r="2995" spans="1:4" hidden="1" x14ac:dyDescent="0.2">
      <c r="A2995">
        <v>2018</v>
      </c>
      <c r="B2995">
        <v>585103</v>
      </c>
      <c r="C2995" t="s">
        <v>388</v>
      </c>
      <c r="D2995">
        <v>346877</v>
      </c>
    </row>
    <row r="2996" spans="1:4" x14ac:dyDescent="0.2">
      <c r="A2996">
        <v>2018</v>
      </c>
      <c r="B2996">
        <v>595104</v>
      </c>
      <c r="C2996" t="s">
        <v>360</v>
      </c>
      <c r="D2996">
        <v>544978</v>
      </c>
    </row>
    <row r="2997" spans="1:4" hidden="1" x14ac:dyDescent="0.2">
      <c r="A2997">
        <v>2018</v>
      </c>
      <c r="B2997">
        <v>595104</v>
      </c>
      <c r="C2997" t="s">
        <v>388</v>
      </c>
      <c r="D2997">
        <v>191102</v>
      </c>
    </row>
    <row r="2998" spans="1:4" x14ac:dyDescent="0.2">
      <c r="A2998">
        <v>2018</v>
      </c>
      <c r="B2998">
        <v>605107</v>
      </c>
      <c r="C2998" t="s">
        <v>361</v>
      </c>
      <c r="D2998">
        <v>107133</v>
      </c>
    </row>
    <row r="2999" spans="1:4" hidden="1" x14ac:dyDescent="0.2">
      <c r="A2999">
        <v>2018</v>
      </c>
      <c r="B2999">
        <v>605107</v>
      </c>
      <c r="C2999" t="s">
        <v>388</v>
      </c>
      <c r="D2999">
        <v>37835</v>
      </c>
    </row>
    <row r="3000" spans="1:4" x14ac:dyDescent="0.2">
      <c r="A3000">
        <v>2018</v>
      </c>
      <c r="B3000">
        <v>615106</v>
      </c>
      <c r="C3000" t="s">
        <v>362</v>
      </c>
      <c r="D3000">
        <v>205803</v>
      </c>
    </row>
    <row r="3001" spans="1:4" hidden="1" x14ac:dyDescent="0.2">
      <c r="A3001">
        <v>2018</v>
      </c>
      <c r="B3001">
        <v>615106</v>
      </c>
      <c r="C3001" t="s">
        <v>388</v>
      </c>
      <c r="D3001">
        <v>72374</v>
      </c>
    </row>
    <row r="3002" spans="1:4" x14ac:dyDescent="0.2">
      <c r="A3002">
        <v>2018</v>
      </c>
      <c r="B3002">
        <v>719901</v>
      </c>
      <c r="C3002" t="s">
        <v>371</v>
      </c>
      <c r="D3002" t="s">
        <v>383</v>
      </c>
    </row>
    <row r="3003" spans="1:4" hidden="1" x14ac:dyDescent="0.2">
      <c r="A3003">
        <v>2018</v>
      </c>
      <c r="B3003">
        <v>719901</v>
      </c>
      <c r="C3003" t="s">
        <v>388</v>
      </c>
      <c r="D3003" t="s">
        <v>383</v>
      </c>
    </row>
    <row r="3004" spans="1:4" x14ac:dyDescent="0.2">
      <c r="A3004">
        <v>2018</v>
      </c>
      <c r="B3004">
        <v>719902</v>
      </c>
      <c r="C3004" t="s">
        <v>372</v>
      </c>
      <c r="D3004">
        <v>2826</v>
      </c>
    </row>
    <row r="3005" spans="1:4" hidden="1" x14ac:dyDescent="0.2">
      <c r="A3005">
        <v>2018</v>
      </c>
      <c r="B3005">
        <v>719902</v>
      </c>
      <c r="C3005" t="s">
        <v>388</v>
      </c>
      <c r="D3005">
        <v>2089</v>
      </c>
    </row>
    <row r="3006" spans="1:4" x14ac:dyDescent="0.2">
      <c r="A3006">
        <v>2018</v>
      </c>
      <c r="B3006">
        <v>719904</v>
      </c>
      <c r="C3006" t="s">
        <v>373</v>
      </c>
      <c r="D3006" t="s">
        <v>383</v>
      </c>
    </row>
    <row r="3007" spans="1:4" hidden="1" x14ac:dyDescent="0.2">
      <c r="A3007">
        <v>2018</v>
      </c>
      <c r="B3007">
        <v>719904</v>
      </c>
      <c r="C3007" t="s">
        <v>388</v>
      </c>
      <c r="D3007" t="s">
        <v>383</v>
      </c>
    </row>
    <row r="3008" spans="1:4" x14ac:dyDescent="0.2">
      <c r="A3008">
        <v>2018</v>
      </c>
      <c r="B3008">
        <v>719905</v>
      </c>
      <c r="C3008" t="s">
        <v>374</v>
      </c>
      <c r="D3008" t="s">
        <v>383</v>
      </c>
    </row>
    <row r="3009" spans="1:4" hidden="1" x14ac:dyDescent="0.2">
      <c r="A3009">
        <v>2018</v>
      </c>
      <c r="B3009">
        <v>719905</v>
      </c>
      <c r="C3009" t="s">
        <v>388</v>
      </c>
      <c r="D3009" t="s">
        <v>383</v>
      </c>
    </row>
    <row r="3010" spans="1:4" x14ac:dyDescent="0.2">
      <c r="A3010">
        <v>2018</v>
      </c>
      <c r="B3010">
        <v>729901</v>
      </c>
      <c r="C3010" t="s">
        <v>375</v>
      </c>
      <c r="D3010">
        <v>25</v>
      </c>
    </row>
    <row r="3011" spans="1:4" hidden="1" x14ac:dyDescent="0.2">
      <c r="A3011">
        <v>2018</v>
      </c>
      <c r="B3011">
        <v>729901</v>
      </c>
      <c r="C3011" t="s">
        <v>388</v>
      </c>
      <c r="D3011">
        <v>350</v>
      </c>
    </row>
    <row r="3012" spans="1:4" x14ac:dyDescent="0.2">
      <c r="A3012">
        <v>2018</v>
      </c>
      <c r="B3012">
        <v>729902</v>
      </c>
      <c r="C3012" t="s">
        <v>376</v>
      </c>
      <c r="D3012">
        <v>1140</v>
      </c>
    </row>
    <row r="3013" spans="1:4" hidden="1" x14ac:dyDescent="0.2">
      <c r="A3013">
        <v>2018</v>
      </c>
      <c r="B3013">
        <v>729902</v>
      </c>
      <c r="C3013" t="s">
        <v>388</v>
      </c>
      <c r="D3013">
        <v>1042</v>
      </c>
    </row>
    <row r="3014" spans="1:4" x14ac:dyDescent="0.2">
      <c r="A3014">
        <v>2018</v>
      </c>
      <c r="B3014">
        <v>729905</v>
      </c>
      <c r="C3014" t="s">
        <v>377</v>
      </c>
      <c r="D3014">
        <v>1516</v>
      </c>
    </row>
    <row r="3015" spans="1:4" hidden="1" x14ac:dyDescent="0.2">
      <c r="A3015">
        <v>2018</v>
      </c>
      <c r="B3015">
        <v>729905</v>
      </c>
      <c r="C3015" t="s">
        <v>388</v>
      </c>
      <c r="D3015">
        <v>1275</v>
      </c>
    </row>
    <row r="3016" spans="1:4" x14ac:dyDescent="0.2">
      <c r="A3016">
        <v>2019</v>
      </c>
      <c r="B3016">
        <v>10071</v>
      </c>
      <c r="C3016" t="s">
        <v>389</v>
      </c>
      <c r="D3016">
        <v>3448</v>
      </c>
    </row>
    <row r="3017" spans="1:4" hidden="1" x14ac:dyDescent="0.2">
      <c r="A3017">
        <v>2019</v>
      </c>
      <c r="B3017">
        <v>10071</v>
      </c>
      <c r="C3017" t="s">
        <v>388</v>
      </c>
      <c r="D3017">
        <v>2167</v>
      </c>
    </row>
    <row r="3018" spans="1:4" x14ac:dyDescent="0.2">
      <c r="A3018">
        <v>2019</v>
      </c>
      <c r="B3018">
        <v>10101</v>
      </c>
      <c r="C3018" t="s">
        <v>390</v>
      </c>
      <c r="D3018">
        <v>321559</v>
      </c>
    </row>
    <row r="3019" spans="1:4" hidden="1" x14ac:dyDescent="0.2">
      <c r="A3019">
        <v>2019</v>
      </c>
      <c r="B3019">
        <v>10101</v>
      </c>
      <c r="C3019" t="s">
        <v>388</v>
      </c>
      <c r="D3019">
        <v>194744</v>
      </c>
    </row>
    <row r="3020" spans="1:4" x14ac:dyDescent="0.2">
      <c r="A3020">
        <v>2019</v>
      </c>
      <c r="B3020">
        <v>10111</v>
      </c>
      <c r="C3020" t="s">
        <v>391</v>
      </c>
      <c r="D3020">
        <v>5831</v>
      </c>
    </row>
    <row r="3021" spans="1:4" hidden="1" x14ac:dyDescent="0.2">
      <c r="A3021">
        <v>2019</v>
      </c>
      <c r="B3021">
        <v>10111</v>
      </c>
      <c r="C3021" t="s">
        <v>388</v>
      </c>
      <c r="D3021">
        <v>3609</v>
      </c>
    </row>
    <row r="3022" spans="1:4" x14ac:dyDescent="0.2">
      <c r="A3022">
        <v>2019</v>
      </c>
      <c r="B3022">
        <v>10121</v>
      </c>
      <c r="C3022" t="s">
        <v>392</v>
      </c>
      <c r="D3022">
        <v>47618</v>
      </c>
    </row>
    <row r="3023" spans="1:4" hidden="1" x14ac:dyDescent="0.2">
      <c r="A3023">
        <v>2019</v>
      </c>
      <c r="B3023">
        <v>10121</v>
      </c>
      <c r="C3023" t="s">
        <v>388</v>
      </c>
      <c r="D3023">
        <v>28906</v>
      </c>
    </row>
    <row r="3024" spans="1:4" x14ac:dyDescent="0.2">
      <c r="A3024">
        <v>2019</v>
      </c>
      <c r="B3024">
        <v>10161</v>
      </c>
      <c r="C3024" t="s">
        <v>393</v>
      </c>
      <c r="D3024">
        <v>6626</v>
      </c>
    </row>
    <row r="3025" spans="1:4" hidden="1" x14ac:dyDescent="0.2">
      <c r="A3025">
        <v>2019</v>
      </c>
      <c r="B3025">
        <v>10161</v>
      </c>
      <c r="C3025" t="s">
        <v>388</v>
      </c>
      <c r="D3025">
        <v>4091</v>
      </c>
    </row>
    <row r="3026" spans="1:4" x14ac:dyDescent="0.2">
      <c r="A3026">
        <v>2019</v>
      </c>
      <c r="B3026">
        <v>10211</v>
      </c>
      <c r="C3026" t="s">
        <v>394</v>
      </c>
      <c r="D3026">
        <v>2485</v>
      </c>
    </row>
    <row r="3027" spans="1:4" hidden="1" x14ac:dyDescent="0.2">
      <c r="A3027">
        <v>2019</v>
      </c>
      <c r="B3027">
        <v>10211</v>
      </c>
      <c r="C3027" t="s">
        <v>388</v>
      </c>
      <c r="D3027">
        <v>1584</v>
      </c>
    </row>
    <row r="3028" spans="1:4" x14ac:dyDescent="0.2">
      <c r="A3028">
        <v>2019</v>
      </c>
      <c r="B3028">
        <v>10241</v>
      </c>
      <c r="C3028" t="s">
        <v>395</v>
      </c>
      <c r="D3028">
        <v>3702</v>
      </c>
    </row>
    <row r="3029" spans="1:4" hidden="1" x14ac:dyDescent="0.2">
      <c r="A3029">
        <v>2019</v>
      </c>
      <c r="B3029">
        <v>10241</v>
      </c>
      <c r="C3029" t="s">
        <v>388</v>
      </c>
      <c r="D3029">
        <v>2320</v>
      </c>
    </row>
    <row r="3030" spans="1:4" x14ac:dyDescent="0.2">
      <c r="A3030">
        <v>2019</v>
      </c>
      <c r="B3030">
        <v>10261</v>
      </c>
      <c r="C3030" t="s">
        <v>396</v>
      </c>
      <c r="D3030">
        <v>7887</v>
      </c>
    </row>
    <row r="3031" spans="1:4" hidden="1" x14ac:dyDescent="0.2">
      <c r="A3031">
        <v>2019</v>
      </c>
      <c r="B3031">
        <v>10261</v>
      </c>
      <c r="C3031" t="s">
        <v>388</v>
      </c>
      <c r="D3031">
        <v>4854</v>
      </c>
    </row>
    <row r="3032" spans="1:4" x14ac:dyDescent="0.2">
      <c r="A3032">
        <v>2019</v>
      </c>
      <c r="B3032">
        <v>19981</v>
      </c>
      <c r="C3032" t="s">
        <v>397</v>
      </c>
      <c r="D3032">
        <v>160251</v>
      </c>
    </row>
    <row r="3033" spans="1:4" hidden="1" x14ac:dyDescent="0.2">
      <c r="A3033">
        <v>2019</v>
      </c>
      <c r="B3033">
        <v>19981</v>
      </c>
      <c r="C3033" t="s">
        <v>388</v>
      </c>
      <c r="D3033">
        <v>97092</v>
      </c>
    </row>
    <row r="3034" spans="1:4" x14ac:dyDescent="0.2">
      <c r="A3034">
        <v>2019</v>
      </c>
      <c r="B3034">
        <v>20011</v>
      </c>
      <c r="C3034" t="s">
        <v>398</v>
      </c>
      <c r="D3034">
        <v>4306</v>
      </c>
    </row>
    <row r="3035" spans="1:4" hidden="1" x14ac:dyDescent="0.2">
      <c r="A3035">
        <v>2019</v>
      </c>
      <c r="B3035">
        <v>20011</v>
      </c>
      <c r="C3035" t="s">
        <v>388</v>
      </c>
      <c r="D3035">
        <v>2686</v>
      </c>
    </row>
    <row r="3036" spans="1:4" x14ac:dyDescent="0.2">
      <c r="A3036">
        <v>2019</v>
      </c>
      <c r="B3036">
        <v>20021</v>
      </c>
      <c r="C3036" t="s">
        <v>399</v>
      </c>
      <c r="D3036">
        <v>96571</v>
      </c>
    </row>
    <row r="3037" spans="1:4" hidden="1" x14ac:dyDescent="0.2">
      <c r="A3037">
        <v>2019</v>
      </c>
      <c r="B3037">
        <v>20021</v>
      </c>
      <c r="C3037" t="s">
        <v>388</v>
      </c>
      <c r="D3037">
        <v>58541</v>
      </c>
    </row>
    <row r="3038" spans="1:4" x14ac:dyDescent="0.2">
      <c r="A3038">
        <v>2019</v>
      </c>
      <c r="B3038">
        <v>20171</v>
      </c>
      <c r="C3038" t="s">
        <v>400</v>
      </c>
      <c r="D3038">
        <v>986399</v>
      </c>
    </row>
    <row r="3039" spans="1:4" hidden="1" x14ac:dyDescent="0.2">
      <c r="A3039">
        <v>2019</v>
      </c>
      <c r="B3039">
        <v>20171</v>
      </c>
      <c r="C3039" t="s">
        <v>388</v>
      </c>
      <c r="D3039">
        <v>597223</v>
      </c>
    </row>
    <row r="3040" spans="1:4" x14ac:dyDescent="0.2">
      <c r="A3040">
        <v>2019</v>
      </c>
      <c r="B3040">
        <v>20271</v>
      </c>
      <c r="C3040" t="s">
        <v>401</v>
      </c>
      <c r="D3040">
        <v>207500</v>
      </c>
    </row>
    <row r="3041" spans="1:4" hidden="1" x14ac:dyDescent="0.2">
      <c r="A3041">
        <v>2019</v>
      </c>
      <c r="B3041">
        <v>20271</v>
      </c>
      <c r="C3041" t="s">
        <v>388</v>
      </c>
      <c r="D3041">
        <v>125695</v>
      </c>
    </row>
    <row r="3042" spans="1:4" x14ac:dyDescent="0.2">
      <c r="A3042">
        <v>2019</v>
      </c>
      <c r="B3042">
        <v>20291</v>
      </c>
      <c r="C3042" t="s">
        <v>402</v>
      </c>
      <c r="D3042">
        <v>82822</v>
      </c>
    </row>
    <row r="3043" spans="1:4" hidden="1" x14ac:dyDescent="0.2">
      <c r="A3043">
        <v>2019</v>
      </c>
      <c r="B3043">
        <v>20291</v>
      </c>
      <c r="C3043" t="s">
        <v>388</v>
      </c>
      <c r="D3043">
        <v>50218</v>
      </c>
    </row>
    <row r="3044" spans="1:4" x14ac:dyDescent="0.2">
      <c r="A3044">
        <v>2019</v>
      </c>
      <c r="B3044">
        <v>29991</v>
      </c>
      <c r="C3044" t="s">
        <v>403</v>
      </c>
      <c r="D3044" t="s">
        <v>384</v>
      </c>
    </row>
    <row r="3045" spans="1:4" hidden="1" x14ac:dyDescent="0.2">
      <c r="A3045">
        <v>2019</v>
      </c>
      <c r="B3045">
        <v>29991</v>
      </c>
      <c r="C3045" t="s">
        <v>388</v>
      </c>
      <c r="D3045" t="s">
        <v>384</v>
      </c>
    </row>
    <row r="3046" spans="1:4" x14ac:dyDescent="0.2">
      <c r="A3046">
        <v>2019</v>
      </c>
      <c r="B3046">
        <v>30061</v>
      </c>
      <c r="C3046" t="s">
        <v>404</v>
      </c>
      <c r="D3046">
        <v>9964</v>
      </c>
    </row>
    <row r="3047" spans="1:4" hidden="1" x14ac:dyDescent="0.2">
      <c r="A3047">
        <v>2019</v>
      </c>
      <c r="B3047">
        <v>30061</v>
      </c>
      <c r="C3047" t="s">
        <v>388</v>
      </c>
      <c r="D3047">
        <v>6111</v>
      </c>
    </row>
    <row r="3048" spans="1:4" x14ac:dyDescent="0.2">
      <c r="A3048">
        <v>2019</v>
      </c>
      <c r="B3048">
        <v>30101</v>
      </c>
      <c r="C3048" t="s">
        <v>405</v>
      </c>
      <c r="D3048">
        <v>178371</v>
      </c>
    </row>
    <row r="3049" spans="1:4" hidden="1" x14ac:dyDescent="0.2">
      <c r="A3049">
        <v>2019</v>
      </c>
      <c r="B3049">
        <v>30101</v>
      </c>
      <c r="C3049" t="s">
        <v>388</v>
      </c>
      <c r="D3049">
        <v>108061</v>
      </c>
    </row>
    <row r="3050" spans="1:4" x14ac:dyDescent="0.2">
      <c r="A3050">
        <v>2019</v>
      </c>
      <c r="B3050">
        <v>30121</v>
      </c>
      <c r="C3050" t="s">
        <v>406</v>
      </c>
      <c r="D3050">
        <v>322199</v>
      </c>
    </row>
    <row r="3051" spans="1:4" hidden="1" x14ac:dyDescent="0.2">
      <c r="A3051">
        <v>2019</v>
      </c>
      <c r="B3051">
        <v>30121</v>
      </c>
      <c r="C3051" t="s">
        <v>388</v>
      </c>
      <c r="D3051">
        <v>195131</v>
      </c>
    </row>
    <row r="3052" spans="1:4" x14ac:dyDescent="0.2">
      <c r="A3052">
        <v>2019</v>
      </c>
      <c r="B3052">
        <v>30141</v>
      </c>
      <c r="C3052" t="s">
        <v>407</v>
      </c>
      <c r="D3052">
        <v>4696</v>
      </c>
    </row>
    <row r="3053" spans="1:4" hidden="1" x14ac:dyDescent="0.2">
      <c r="A3053">
        <v>2019</v>
      </c>
      <c r="B3053">
        <v>30141</v>
      </c>
      <c r="C3053" t="s">
        <v>388</v>
      </c>
      <c r="D3053">
        <v>2922</v>
      </c>
    </row>
    <row r="3054" spans="1:4" x14ac:dyDescent="0.2">
      <c r="A3054">
        <v>2019</v>
      </c>
      <c r="B3054">
        <v>30171</v>
      </c>
      <c r="C3054" t="s">
        <v>408</v>
      </c>
      <c r="D3054" t="s">
        <v>409</v>
      </c>
    </row>
    <row r="3055" spans="1:4" hidden="1" x14ac:dyDescent="0.2">
      <c r="A3055">
        <v>2019</v>
      </c>
      <c r="B3055">
        <v>30171</v>
      </c>
      <c r="C3055" t="s">
        <v>388</v>
      </c>
      <c r="D3055">
        <v>8841</v>
      </c>
    </row>
    <row r="3056" spans="1:4" x14ac:dyDescent="0.2">
      <c r="A3056">
        <v>2019</v>
      </c>
      <c r="B3056">
        <v>30431</v>
      </c>
      <c r="C3056" t="s">
        <v>410</v>
      </c>
      <c r="D3056">
        <v>43855</v>
      </c>
    </row>
    <row r="3057" spans="1:4" hidden="1" x14ac:dyDescent="0.2">
      <c r="A3057">
        <v>2019</v>
      </c>
      <c r="B3057">
        <v>30431</v>
      </c>
      <c r="C3057" t="s">
        <v>388</v>
      </c>
      <c r="D3057">
        <v>26628</v>
      </c>
    </row>
    <row r="3058" spans="1:4" x14ac:dyDescent="0.2">
      <c r="A3058">
        <v>2019</v>
      </c>
      <c r="B3058">
        <v>30501</v>
      </c>
      <c r="C3058" t="s">
        <v>411</v>
      </c>
      <c r="D3058">
        <v>142159</v>
      </c>
    </row>
    <row r="3059" spans="1:4" hidden="1" x14ac:dyDescent="0.2">
      <c r="A3059">
        <v>2019</v>
      </c>
      <c r="B3059">
        <v>30501</v>
      </c>
      <c r="C3059" t="s">
        <v>388</v>
      </c>
      <c r="D3059">
        <v>86139</v>
      </c>
    </row>
    <row r="3060" spans="1:4" x14ac:dyDescent="0.2">
      <c r="A3060">
        <v>2019</v>
      </c>
      <c r="B3060">
        <v>30671</v>
      </c>
      <c r="C3060" t="s">
        <v>412</v>
      </c>
      <c r="D3060">
        <v>3429</v>
      </c>
    </row>
    <row r="3061" spans="1:4" hidden="1" x14ac:dyDescent="0.2">
      <c r="A3061">
        <v>2019</v>
      </c>
      <c r="B3061">
        <v>30671</v>
      </c>
      <c r="C3061" t="s">
        <v>388</v>
      </c>
      <c r="D3061">
        <v>2155</v>
      </c>
    </row>
    <row r="3062" spans="1:4" x14ac:dyDescent="0.2">
      <c r="A3062">
        <v>2019</v>
      </c>
      <c r="B3062">
        <v>39951</v>
      </c>
      <c r="C3062" t="s">
        <v>413</v>
      </c>
      <c r="D3062">
        <v>83711</v>
      </c>
    </row>
    <row r="3063" spans="1:4" hidden="1" x14ac:dyDescent="0.2">
      <c r="A3063">
        <v>2019</v>
      </c>
      <c r="B3063">
        <v>39951</v>
      </c>
      <c r="C3063" t="s">
        <v>388</v>
      </c>
      <c r="D3063">
        <v>50756</v>
      </c>
    </row>
    <row r="3064" spans="1:4" x14ac:dyDescent="0.2">
      <c r="A3064">
        <v>2019</v>
      </c>
      <c r="B3064">
        <v>39991</v>
      </c>
      <c r="C3064" t="s">
        <v>414</v>
      </c>
      <c r="D3064" t="s">
        <v>384</v>
      </c>
    </row>
    <row r="3065" spans="1:4" hidden="1" x14ac:dyDescent="0.2">
      <c r="A3065">
        <v>2019</v>
      </c>
      <c r="B3065">
        <v>39991</v>
      </c>
      <c r="C3065" t="s">
        <v>388</v>
      </c>
      <c r="D3065" t="s">
        <v>384</v>
      </c>
    </row>
    <row r="3066" spans="1:4" x14ac:dyDescent="0.2">
      <c r="A3066">
        <v>2019</v>
      </c>
      <c r="B3066">
        <v>40011</v>
      </c>
      <c r="C3066" t="s">
        <v>415</v>
      </c>
      <c r="D3066">
        <v>310159</v>
      </c>
    </row>
    <row r="3067" spans="1:4" hidden="1" x14ac:dyDescent="0.2">
      <c r="A3067">
        <v>2019</v>
      </c>
      <c r="B3067">
        <v>40011</v>
      </c>
      <c r="C3067" t="s">
        <v>388</v>
      </c>
      <c r="D3067">
        <v>187843</v>
      </c>
    </row>
    <row r="3068" spans="1:4" x14ac:dyDescent="0.2">
      <c r="A3068">
        <v>2019</v>
      </c>
      <c r="B3068">
        <v>50011</v>
      </c>
      <c r="C3068" t="s">
        <v>416</v>
      </c>
      <c r="D3068">
        <v>237389</v>
      </c>
    </row>
    <row r="3069" spans="1:4" hidden="1" x14ac:dyDescent="0.2">
      <c r="A3069">
        <v>2019</v>
      </c>
      <c r="B3069">
        <v>50011</v>
      </c>
      <c r="C3069" t="s">
        <v>388</v>
      </c>
      <c r="D3069">
        <v>143789</v>
      </c>
    </row>
    <row r="3070" spans="1:4" x14ac:dyDescent="0.2">
      <c r="A3070">
        <v>2019</v>
      </c>
      <c r="B3070">
        <v>50021</v>
      </c>
      <c r="C3070" t="s">
        <v>417</v>
      </c>
      <c r="D3070">
        <v>121306</v>
      </c>
    </row>
    <row r="3071" spans="1:4" hidden="1" x14ac:dyDescent="0.2">
      <c r="A3071">
        <v>2019</v>
      </c>
      <c r="B3071">
        <v>50021</v>
      </c>
      <c r="C3071" t="s">
        <v>388</v>
      </c>
      <c r="D3071">
        <v>73515</v>
      </c>
    </row>
    <row r="3072" spans="1:4" x14ac:dyDescent="0.2">
      <c r="A3072">
        <v>2019</v>
      </c>
      <c r="B3072">
        <v>50071</v>
      </c>
      <c r="C3072" t="s">
        <v>418</v>
      </c>
      <c r="D3072">
        <v>155680</v>
      </c>
    </row>
    <row r="3073" spans="1:4" hidden="1" x14ac:dyDescent="0.2">
      <c r="A3073">
        <v>2019</v>
      </c>
      <c r="B3073">
        <v>50071</v>
      </c>
      <c r="C3073" t="s">
        <v>388</v>
      </c>
      <c r="D3073">
        <v>94325</v>
      </c>
    </row>
    <row r="3074" spans="1:4" x14ac:dyDescent="0.2">
      <c r="A3074">
        <v>2019</v>
      </c>
      <c r="B3074">
        <v>50101</v>
      </c>
      <c r="C3074" t="s">
        <v>419</v>
      </c>
      <c r="D3074">
        <v>11996</v>
      </c>
    </row>
    <row r="3075" spans="1:4" hidden="1" x14ac:dyDescent="0.2">
      <c r="A3075">
        <v>2019</v>
      </c>
      <c r="B3075">
        <v>50101</v>
      </c>
      <c r="C3075" t="s">
        <v>388</v>
      </c>
      <c r="D3075">
        <v>7341</v>
      </c>
    </row>
    <row r="3076" spans="1:4" x14ac:dyDescent="0.2">
      <c r="A3076">
        <v>2019</v>
      </c>
      <c r="B3076">
        <v>50231</v>
      </c>
      <c r="C3076" t="s">
        <v>420</v>
      </c>
      <c r="D3076">
        <v>63490</v>
      </c>
    </row>
    <row r="3077" spans="1:4" hidden="1" x14ac:dyDescent="0.2">
      <c r="A3077">
        <v>2019</v>
      </c>
      <c r="B3077">
        <v>50231</v>
      </c>
      <c r="C3077" t="s">
        <v>388</v>
      </c>
      <c r="D3077">
        <v>38515</v>
      </c>
    </row>
    <row r="3078" spans="1:4" x14ac:dyDescent="0.2">
      <c r="A3078">
        <v>2019</v>
      </c>
      <c r="B3078">
        <v>50301</v>
      </c>
      <c r="C3078" t="s">
        <v>421</v>
      </c>
      <c r="D3078">
        <v>75836</v>
      </c>
    </row>
    <row r="3079" spans="1:4" hidden="1" x14ac:dyDescent="0.2">
      <c r="A3079">
        <v>2019</v>
      </c>
      <c r="B3079">
        <v>50301</v>
      </c>
      <c r="C3079" t="s">
        <v>388</v>
      </c>
      <c r="D3079">
        <v>45989</v>
      </c>
    </row>
    <row r="3080" spans="1:4" x14ac:dyDescent="0.2">
      <c r="A3080">
        <v>2019</v>
      </c>
      <c r="B3080">
        <v>50341</v>
      </c>
      <c r="C3080" t="s">
        <v>422</v>
      </c>
      <c r="D3080">
        <v>51748</v>
      </c>
    </row>
    <row r="3081" spans="1:4" hidden="1" x14ac:dyDescent="0.2">
      <c r="A3081">
        <v>2019</v>
      </c>
      <c r="B3081">
        <v>50341</v>
      </c>
      <c r="C3081" t="s">
        <v>388</v>
      </c>
      <c r="D3081">
        <v>31406</v>
      </c>
    </row>
    <row r="3082" spans="1:4" x14ac:dyDescent="0.2">
      <c r="A3082">
        <v>2019</v>
      </c>
      <c r="B3082">
        <v>59991</v>
      </c>
      <c r="C3082" t="s">
        <v>423</v>
      </c>
      <c r="D3082" t="s">
        <v>384</v>
      </c>
    </row>
    <row r="3083" spans="1:4" hidden="1" x14ac:dyDescent="0.2">
      <c r="A3083">
        <v>2019</v>
      </c>
      <c r="B3083">
        <v>59991</v>
      </c>
      <c r="C3083" t="s">
        <v>388</v>
      </c>
      <c r="D3083" t="s">
        <v>384</v>
      </c>
    </row>
    <row r="3084" spans="1:4" x14ac:dyDescent="0.2">
      <c r="A3084">
        <v>2019</v>
      </c>
      <c r="B3084">
        <v>60011</v>
      </c>
      <c r="C3084" t="s">
        <v>424</v>
      </c>
      <c r="D3084">
        <v>4664</v>
      </c>
    </row>
    <row r="3085" spans="1:4" hidden="1" x14ac:dyDescent="0.2">
      <c r="A3085">
        <v>2019</v>
      </c>
      <c r="B3085">
        <v>60011</v>
      </c>
      <c r="C3085" t="s">
        <v>388</v>
      </c>
      <c r="D3085">
        <v>2903</v>
      </c>
    </row>
    <row r="3086" spans="1:4" x14ac:dyDescent="0.2">
      <c r="A3086">
        <v>2019</v>
      </c>
      <c r="B3086">
        <v>60151</v>
      </c>
      <c r="C3086" t="s">
        <v>425</v>
      </c>
      <c r="D3086">
        <v>72382</v>
      </c>
    </row>
    <row r="3087" spans="1:4" hidden="1" x14ac:dyDescent="0.2">
      <c r="A3087">
        <v>2019</v>
      </c>
      <c r="B3087">
        <v>60151</v>
      </c>
      <c r="C3087" t="s">
        <v>388</v>
      </c>
      <c r="D3087">
        <v>43898</v>
      </c>
    </row>
    <row r="3088" spans="1:4" x14ac:dyDescent="0.2">
      <c r="A3088">
        <v>2019</v>
      </c>
      <c r="B3088">
        <v>60561</v>
      </c>
      <c r="C3088" t="s">
        <v>426</v>
      </c>
      <c r="D3088">
        <v>2691</v>
      </c>
    </row>
    <row r="3089" spans="1:4" hidden="1" x14ac:dyDescent="0.2">
      <c r="A3089">
        <v>2019</v>
      </c>
      <c r="B3089">
        <v>60561</v>
      </c>
      <c r="C3089" t="s">
        <v>388</v>
      </c>
      <c r="D3089">
        <v>1708</v>
      </c>
    </row>
    <row r="3090" spans="1:4" x14ac:dyDescent="0.2">
      <c r="A3090">
        <v>2019</v>
      </c>
      <c r="B3090">
        <v>69991</v>
      </c>
      <c r="C3090" t="s">
        <v>427</v>
      </c>
      <c r="D3090" t="s">
        <v>384</v>
      </c>
    </row>
    <row r="3091" spans="1:4" hidden="1" x14ac:dyDescent="0.2">
      <c r="A3091">
        <v>2019</v>
      </c>
      <c r="B3091">
        <v>69991</v>
      </c>
      <c r="C3091" t="s">
        <v>388</v>
      </c>
      <c r="D3091" t="s">
        <v>384</v>
      </c>
    </row>
    <row r="3092" spans="1:4" x14ac:dyDescent="0.2">
      <c r="A3092">
        <v>2019</v>
      </c>
      <c r="B3092">
        <v>70011</v>
      </c>
      <c r="C3092" t="s">
        <v>428</v>
      </c>
      <c r="D3092">
        <v>4811378</v>
      </c>
    </row>
    <row r="3093" spans="1:4" hidden="1" x14ac:dyDescent="0.2">
      <c r="A3093">
        <v>2019</v>
      </c>
      <c r="B3093">
        <v>70011</v>
      </c>
      <c r="C3093" t="s">
        <v>388</v>
      </c>
      <c r="D3093">
        <v>2912781</v>
      </c>
    </row>
    <row r="3094" spans="1:4" x14ac:dyDescent="0.2">
      <c r="A3094">
        <v>2019</v>
      </c>
      <c r="B3094">
        <v>70031</v>
      </c>
      <c r="C3094" t="s">
        <v>429</v>
      </c>
      <c r="D3094">
        <v>153129</v>
      </c>
    </row>
    <row r="3095" spans="1:4" hidden="1" x14ac:dyDescent="0.2">
      <c r="A3095">
        <v>2019</v>
      </c>
      <c r="B3095">
        <v>70031</v>
      </c>
      <c r="C3095" t="s">
        <v>388</v>
      </c>
      <c r="D3095">
        <v>92780</v>
      </c>
    </row>
    <row r="3096" spans="1:4" x14ac:dyDescent="0.2">
      <c r="A3096">
        <v>2019</v>
      </c>
      <c r="B3096">
        <v>70051</v>
      </c>
      <c r="C3096" t="s">
        <v>430</v>
      </c>
      <c r="D3096">
        <v>147750</v>
      </c>
    </row>
    <row r="3097" spans="1:4" hidden="1" x14ac:dyDescent="0.2">
      <c r="A3097">
        <v>2019</v>
      </c>
      <c r="B3097">
        <v>70051</v>
      </c>
      <c r="C3097" t="s">
        <v>388</v>
      </c>
      <c r="D3097">
        <v>89524</v>
      </c>
    </row>
    <row r="3098" spans="1:4" x14ac:dyDescent="0.2">
      <c r="A3098">
        <v>2019</v>
      </c>
      <c r="B3098">
        <v>70291</v>
      </c>
      <c r="C3098" t="s">
        <v>431</v>
      </c>
      <c r="D3098">
        <v>143091</v>
      </c>
    </row>
    <row r="3099" spans="1:4" hidden="1" x14ac:dyDescent="0.2">
      <c r="A3099">
        <v>2019</v>
      </c>
      <c r="B3099">
        <v>70291</v>
      </c>
      <c r="C3099" t="s">
        <v>388</v>
      </c>
      <c r="D3099">
        <v>86703</v>
      </c>
    </row>
    <row r="3100" spans="1:4" x14ac:dyDescent="0.2">
      <c r="A3100">
        <v>2019</v>
      </c>
      <c r="B3100">
        <v>70551</v>
      </c>
      <c r="C3100" t="s">
        <v>432</v>
      </c>
      <c r="D3100">
        <v>148259</v>
      </c>
    </row>
    <row r="3101" spans="1:4" hidden="1" x14ac:dyDescent="0.2">
      <c r="A3101">
        <v>2019</v>
      </c>
      <c r="B3101">
        <v>70551</v>
      </c>
      <c r="C3101" t="s">
        <v>388</v>
      </c>
      <c r="D3101">
        <v>89832</v>
      </c>
    </row>
    <row r="3102" spans="1:4" x14ac:dyDescent="0.2">
      <c r="A3102">
        <v>2019</v>
      </c>
      <c r="B3102">
        <v>70741</v>
      </c>
      <c r="C3102" t="s">
        <v>433</v>
      </c>
      <c r="D3102">
        <v>60421</v>
      </c>
    </row>
    <row r="3103" spans="1:4" hidden="1" x14ac:dyDescent="0.2">
      <c r="A3103">
        <v>2019</v>
      </c>
      <c r="B3103">
        <v>70741</v>
      </c>
      <c r="C3103" t="s">
        <v>388</v>
      </c>
      <c r="D3103">
        <v>36657</v>
      </c>
    </row>
    <row r="3104" spans="1:4" x14ac:dyDescent="0.2">
      <c r="A3104">
        <v>2019</v>
      </c>
      <c r="B3104">
        <v>70851</v>
      </c>
      <c r="C3104" t="s">
        <v>434</v>
      </c>
      <c r="D3104">
        <v>42867</v>
      </c>
    </row>
    <row r="3105" spans="1:4" hidden="1" x14ac:dyDescent="0.2">
      <c r="A3105">
        <v>2019</v>
      </c>
      <c r="B3105">
        <v>70851</v>
      </c>
      <c r="C3105" t="s">
        <v>388</v>
      </c>
      <c r="D3105">
        <v>26030</v>
      </c>
    </row>
    <row r="3106" spans="1:4" x14ac:dyDescent="0.2">
      <c r="A3106">
        <v>2019</v>
      </c>
      <c r="B3106">
        <v>79951</v>
      </c>
      <c r="C3106" t="s">
        <v>435</v>
      </c>
      <c r="D3106">
        <v>49866</v>
      </c>
    </row>
    <row r="3107" spans="1:4" hidden="1" x14ac:dyDescent="0.2">
      <c r="A3107">
        <v>2019</v>
      </c>
      <c r="B3107">
        <v>79951</v>
      </c>
      <c r="C3107" t="s">
        <v>388</v>
      </c>
      <c r="D3107">
        <v>30267</v>
      </c>
    </row>
    <row r="3108" spans="1:4" x14ac:dyDescent="0.2">
      <c r="A3108">
        <v>2019</v>
      </c>
      <c r="B3108">
        <v>79991</v>
      </c>
      <c r="C3108" t="s">
        <v>436</v>
      </c>
      <c r="D3108">
        <v>4121</v>
      </c>
    </row>
    <row r="3109" spans="1:4" hidden="1" x14ac:dyDescent="0.2">
      <c r="A3109">
        <v>2019</v>
      </c>
      <c r="B3109">
        <v>79991</v>
      </c>
      <c r="C3109" t="s">
        <v>388</v>
      </c>
      <c r="D3109">
        <v>2574</v>
      </c>
    </row>
    <row r="3110" spans="1:4" x14ac:dyDescent="0.2">
      <c r="A3110">
        <v>2019</v>
      </c>
      <c r="B3110">
        <v>80011</v>
      </c>
      <c r="C3110" t="s">
        <v>437</v>
      </c>
      <c r="D3110">
        <v>141528</v>
      </c>
    </row>
    <row r="3111" spans="1:4" hidden="1" x14ac:dyDescent="0.2">
      <c r="A3111">
        <v>2019</v>
      </c>
      <c r="B3111">
        <v>80011</v>
      </c>
      <c r="C3111" t="s">
        <v>388</v>
      </c>
      <c r="D3111">
        <v>85757</v>
      </c>
    </row>
    <row r="3112" spans="1:4" x14ac:dyDescent="0.2">
      <c r="A3112">
        <v>2019</v>
      </c>
      <c r="B3112">
        <v>80111</v>
      </c>
      <c r="C3112" t="s">
        <v>438</v>
      </c>
      <c r="D3112">
        <v>90926</v>
      </c>
    </row>
    <row r="3113" spans="1:4" hidden="1" x14ac:dyDescent="0.2">
      <c r="A3113">
        <v>2019</v>
      </c>
      <c r="B3113">
        <v>80111</v>
      </c>
      <c r="C3113" t="s">
        <v>388</v>
      </c>
      <c r="D3113">
        <v>55124</v>
      </c>
    </row>
    <row r="3114" spans="1:4" x14ac:dyDescent="0.2">
      <c r="A3114">
        <v>2019</v>
      </c>
      <c r="B3114">
        <v>80281</v>
      </c>
      <c r="C3114" t="s">
        <v>439</v>
      </c>
      <c r="D3114">
        <v>56089</v>
      </c>
    </row>
    <row r="3115" spans="1:4" hidden="1" x14ac:dyDescent="0.2">
      <c r="A3115">
        <v>2019</v>
      </c>
      <c r="B3115">
        <v>80281</v>
      </c>
      <c r="C3115" t="s">
        <v>388</v>
      </c>
      <c r="D3115">
        <v>34034</v>
      </c>
    </row>
    <row r="3116" spans="1:4" x14ac:dyDescent="0.2">
      <c r="A3116">
        <v>2019</v>
      </c>
      <c r="B3116">
        <v>80441</v>
      </c>
      <c r="C3116" t="s">
        <v>440</v>
      </c>
      <c r="D3116">
        <v>54054</v>
      </c>
    </row>
    <row r="3117" spans="1:4" hidden="1" x14ac:dyDescent="0.2">
      <c r="A3117">
        <v>2019</v>
      </c>
      <c r="B3117">
        <v>80441</v>
      </c>
      <c r="C3117" t="s">
        <v>388</v>
      </c>
      <c r="D3117">
        <v>32802</v>
      </c>
    </row>
    <row r="3118" spans="1:4" x14ac:dyDescent="0.2">
      <c r="A3118">
        <v>2019</v>
      </c>
      <c r="B3118">
        <v>80561</v>
      </c>
      <c r="C3118" t="s">
        <v>441</v>
      </c>
      <c r="D3118">
        <v>3896</v>
      </c>
    </row>
    <row r="3119" spans="1:4" hidden="1" x14ac:dyDescent="0.2">
      <c r="A3119">
        <v>2019</v>
      </c>
      <c r="B3119">
        <v>80561</v>
      </c>
      <c r="C3119" t="s">
        <v>388</v>
      </c>
      <c r="D3119">
        <v>2438</v>
      </c>
    </row>
    <row r="3120" spans="1:4" x14ac:dyDescent="0.2">
      <c r="A3120">
        <v>2019</v>
      </c>
      <c r="B3120">
        <v>80591</v>
      </c>
      <c r="C3120" t="s">
        <v>442</v>
      </c>
      <c r="D3120">
        <v>2646</v>
      </c>
    </row>
    <row r="3121" spans="1:4" hidden="1" x14ac:dyDescent="0.2">
      <c r="A3121">
        <v>2019</v>
      </c>
      <c r="B3121">
        <v>80591</v>
      </c>
      <c r="C3121" t="s">
        <v>388</v>
      </c>
      <c r="D3121">
        <v>1681</v>
      </c>
    </row>
    <row r="3122" spans="1:4" x14ac:dyDescent="0.2">
      <c r="A3122">
        <v>2019</v>
      </c>
      <c r="B3122">
        <v>80991</v>
      </c>
      <c r="C3122" t="s">
        <v>443</v>
      </c>
      <c r="D3122">
        <v>3937</v>
      </c>
    </row>
    <row r="3123" spans="1:4" hidden="1" x14ac:dyDescent="0.2">
      <c r="A3123">
        <v>2019</v>
      </c>
      <c r="B3123">
        <v>80991</v>
      </c>
      <c r="C3123" t="s">
        <v>388</v>
      </c>
      <c r="D3123">
        <v>2463</v>
      </c>
    </row>
    <row r="3124" spans="1:4" x14ac:dyDescent="0.2">
      <c r="A3124">
        <v>2019</v>
      </c>
      <c r="B3124">
        <v>89991</v>
      </c>
      <c r="C3124" t="s">
        <v>444</v>
      </c>
      <c r="D3124">
        <v>2050</v>
      </c>
    </row>
    <row r="3125" spans="1:4" hidden="1" x14ac:dyDescent="0.2">
      <c r="A3125">
        <v>2019</v>
      </c>
      <c r="B3125">
        <v>89991</v>
      </c>
      <c r="C3125" t="s">
        <v>388</v>
      </c>
      <c r="D3125">
        <v>1320</v>
      </c>
    </row>
    <row r="3126" spans="1:4" x14ac:dyDescent="0.2">
      <c r="A3126">
        <v>2019</v>
      </c>
      <c r="B3126">
        <v>90011</v>
      </c>
      <c r="C3126" t="s">
        <v>445</v>
      </c>
      <c r="D3126">
        <v>707854</v>
      </c>
    </row>
    <row r="3127" spans="1:4" hidden="1" x14ac:dyDescent="0.2">
      <c r="A3127">
        <v>2019</v>
      </c>
      <c r="B3127">
        <v>90011</v>
      </c>
      <c r="C3127" t="s">
        <v>388</v>
      </c>
      <c r="D3127">
        <v>428598</v>
      </c>
    </row>
    <row r="3128" spans="1:4" x14ac:dyDescent="0.2">
      <c r="A3128">
        <v>2019</v>
      </c>
      <c r="B3128">
        <v>90031</v>
      </c>
      <c r="C3128" t="s">
        <v>446</v>
      </c>
      <c r="D3128">
        <v>12672</v>
      </c>
    </row>
    <row r="3129" spans="1:4" hidden="1" x14ac:dyDescent="0.2">
      <c r="A3129">
        <v>2019</v>
      </c>
      <c r="B3129">
        <v>90031</v>
      </c>
      <c r="C3129" t="s">
        <v>388</v>
      </c>
      <c r="D3129">
        <v>7751</v>
      </c>
    </row>
    <row r="3130" spans="1:4" x14ac:dyDescent="0.2">
      <c r="A3130">
        <v>2019</v>
      </c>
      <c r="B3130">
        <v>90131</v>
      </c>
      <c r="C3130" t="s">
        <v>447</v>
      </c>
      <c r="D3130">
        <v>3362</v>
      </c>
    </row>
    <row r="3131" spans="1:4" hidden="1" x14ac:dyDescent="0.2">
      <c r="A3131">
        <v>2019</v>
      </c>
      <c r="B3131">
        <v>90131</v>
      </c>
      <c r="C3131" t="s">
        <v>388</v>
      </c>
      <c r="D3131">
        <v>2115</v>
      </c>
    </row>
    <row r="3132" spans="1:4" x14ac:dyDescent="0.2">
      <c r="A3132">
        <v>2019</v>
      </c>
      <c r="B3132">
        <v>90161</v>
      </c>
      <c r="C3132" t="s">
        <v>398</v>
      </c>
      <c r="D3132">
        <v>2601</v>
      </c>
    </row>
    <row r="3133" spans="1:4" hidden="1" x14ac:dyDescent="0.2">
      <c r="A3133">
        <v>2019</v>
      </c>
      <c r="B3133">
        <v>90161</v>
      </c>
      <c r="C3133" t="s">
        <v>388</v>
      </c>
      <c r="D3133">
        <v>1654</v>
      </c>
    </row>
    <row r="3134" spans="1:4" x14ac:dyDescent="0.2">
      <c r="A3134">
        <v>2019</v>
      </c>
      <c r="B3134">
        <v>90631</v>
      </c>
      <c r="C3134" t="s">
        <v>448</v>
      </c>
      <c r="D3134">
        <v>17767</v>
      </c>
    </row>
    <row r="3135" spans="1:4" hidden="1" x14ac:dyDescent="0.2">
      <c r="A3135">
        <v>2019</v>
      </c>
      <c r="B3135">
        <v>90631</v>
      </c>
      <c r="C3135" t="s">
        <v>388</v>
      </c>
      <c r="D3135">
        <v>10835</v>
      </c>
    </row>
    <row r="3136" spans="1:4" x14ac:dyDescent="0.2">
      <c r="A3136">
        <v>2019</v>
      </c>
      <c r="B3136">
        <v>90831</v>
      </c>
      <c r="C3136" t="s">
        <v>449</v>
      </c>
      <c r="D3136">
        <v>4718</v>
      </c>
    </row>
    <row r="3137" spans="1:4" hidden="1" x14ac:dyDescent="0.2">
      <c r="A3137">
        <v>2019</v>
      </c>
      <c r="B3137">
        <v>90831</v>
      </c>
      <c r="C3137" t="s">
        <v>388</v>
      </c>
      <c r="D3137">
        <v>2936</v>
      </c>
    </row>
    <row r="3138" spans="1:4" x14ac:dyDescent="0.2">
      <c r="A3138">
        <v>2019</v>
      </c>
      <c r="B3138">
        <v>90861</v>
      </c>
      <c r="C3138" t="s">
        <v>450</v>
      </c>
      <c r="D3138">
        <v>2601</v>
      </c>
    </row>
    <row r="3139" spans="1:4" hidden="1" x14ac:dyDescent="0.2">
      <c r="A3139">
        <v>2019</v>
      </c>
      <c r="B3139">
        <v>90861</v>
      </c>
      <c r="C3139" t="s">
        <v>388</v>
      </c>
      <c r="D3139">
        <v>1654</v>
      </c>
    </row>
    <row r="3140" spans="1:4" x14ac:dyDescent="0.2">
      <c r="A3140">
        <v>2019</v>
      </c>
      <c r="B3140">
        <v>99971</v>
      </c>
      <c r="C3140" t="s">
        <v>451</v>
      </c>
      <c r="D3140">
        <v>199295</v>
      </c>
    </row>
    <row r="3141" spans="1:4" hidden="1" x14ac:dyDescent="0.2">
      <c r="A3141">
        <v>2019</v>
      </c>
      <c r="B3141">
        <v>99971</v>
      </c>
      <c r="C3141" t="s">
        <v>388</v>
      </c>
      <c r="D3141">
        <v>120728</v>
      </c>
    </row>
    <row r="3142" spans="1:4" x14ac:dyDescent="0.2">
      <c r="A3142">
        <v>2019</v>
      </c>
      <c r="B3142">
        <v>99981</v>
      </c>
      <c r="C3142" t="s">
        <v>452</v>
      </c>
      <c r="D3142">
        <v>16078</v>
      </c>
    </row>
    <row r="3143" spans="1:4" hidden="1" x14ac:dyDescent="0.2">
      <c r="A3143">
        <v>2019</v>
      </c>
      <c r="B3143">
        <v>99981</v>
      </c>
      <c r="C3143" t="s">
        <v>388</v>
      </c>
      <c r="D3143">
        <v>9813</v>
      </c>
    </row>
    <row r="3144" spans="1:4" x14ac:dyDescent="0.2">
      <c r="A3144">
        <v>2019</v>
      </c>
      <c r="B3144">
        <v>100011</v>
      </c>
      <c r="C3144" t="s">
        <v>453</v>
      </c>
      <c r="D3144">
        <v>132305</v>
      </c>
    </row>
    <row r="3145" spans="1:4" hidden="1" x14ac:dyDescent="0.2">
      <c r="A3145">
        <v>2019</v>
      </c>
      <c r="B3145">
        <v>100011</v>
      </c>
      <c r="C3145" t="s">
        <v>388</v>
      </c>
      <c r="D3145">
        <v>80174</v>
      </c>
    </row>
    <row r="3146" spans="1:4" x14ac:dyDescent="0.2">
      <c r="A3146">
        <v>2019</v>
      </c>
      <c r="B3146">
        <v>110011</v>
      </c>
      <c r="C3146" t="s">
        <v>454</v>
      </c>
      <c r="D3146">
        <v>554933</v>
      </c>
    </row>
    <row r="3147" spans="1:4" hidden="1" x14ac:dyDescent="0.2">
      <c r="A3147">
        <v>2019</v>
      </c>
      <c r="B3147">
        <v>110011</v>
      </c>
      <c r="C3147" t="s">
        <v>388</v>
      </c>
      <c r="D3147">
        <v>336023</v>
      </c>
    </row>
    <row r="3148" spans="1:4" x14ac:dyDescent="0.2">
      <c r="A3148">
        <v>2019</v>
      </c>
      <c r="B3148">
        <v>110031</v>
      </c>
      <c r="C3148" t="s">
        <v>455</v>
      </c>
      <c r="D3148">
        <v>8464</v>
      </c>
    </row>
    <row r="3149" spans="1:4" hidden="1" x14ac:dyDescent="0.2">
      <c r="A3149">
        <v>2019</v>
      </c>
      <c r="B3149">
        <v>110031</v>
      </c>
      <c r="C3149" t="s">
        <v>388</v>
      </c>
      <c r="D3149">
        <v>5203</v>
      </c>
    </row>
    <row r="3150" spans="1:4" x14ac:dyDescent="0.2">
      <c r="A3150">
        <v>2019</v>
      </c>
      <c r="B3150">
        <v>110301</v>
      </c>
      <c r="C3150" t="s">
        <v>456</v>
      </c>
      <c r="D3150">
        <v>4493</v>
      </c>
    </row>
    <row r="3151" spans="1:4" hidden="1" x14ac:dyDescent="0.2">
      <c r="A3151">
        <v>2019</v>
      </c>
      <c r="B3151">
        <v>110301</v>
      </c>
      <c r="C3151" t="s">
        <v>388</v>
      </c>
      <c r="D3151">
        <v>2799</v>
      </c>
    </row>
    <row r="3152" spans="1:4" x14ac:dyDescent="0.2">
      <c r="A3152">
        <v>2019</v>
      </c>
      <c r="B3152">
        <v>110361</v>
      </c>
      <c r="C3152" t="s">
        <v>457</v>
      </c>
      <c r="D3152">
        <v>6591</v>
      </c>
    </row>
    <row r="3153" spans="1:4" hidden="1" x14ac:dyDescent="0.2">
      <c r="A3153">
        <v>2019</v>
      </c>
      <c r="B3153">
        <v>110361</v>
      </c>
      <c r="C3153" t="s">
        <v>388</v>
      </c>
      <c r="D3153">
        <v>4069</v>
      </c>
    </row>
    <row r="3154" spans="1:4" x14ac:dyDescent="0.2">
      <c r="A3154">
        <v>2019</v>
      </c>
      <c r="B3154">
        <v>110781</v>
      </c>
      <c r="C3154" t="s">
        <v>458</v>
      </c>
      <c r="D3154">
        <v>52248</v>
      </c>
    </row>
    <row r="3155" spans="1:4" hidden="1" x14ac:dyDescent="0.2">
      <c r="A3155">
        <v>2019</v>
      </c>
      <c r="B3155">
        <v>110781</v>
      </c>
      <c r="C3155" t="s">
        <v>388</v>
      </c>
      <c r="D3155">
        <v>31709</v>
      </c>
    </row>
    <row r="3156" spans="1:4" x14ac:dyDescent="0.2">
      <c r="A3156">
        <v>2019</v>
      </c>
      <c r="B3156">
        <v>119951</v>
      </c>
      <c r="C3156" t="s">
        <v>459</v>
      </c>
      <c r="D3156">
        <v>29923</v>
      </c>
    </row>
    <row r="3157" spans="1:4" hidden="1" x14ac:dyDescent="0.2">
      <c r="A3157">
        <v>2019</v>
      </c>
      <c r="B3157">
        <v>119951</v>
      </c>
      <c r="C3157" t="s">
        <v>388</v>
      </c>
      <c r="D3157">
        <v>18194</v>
      </c>
    </row>
    <row r="3158" spans="1:4" x14ac:dyDescent="0.2">
      <c r="A3158">
        <v>2019</v>
      </c>
      <c r="B3158">
        <v>119971</v>
      </c>
      <c r="C3158" t="s">
        <v>460</v>
      </c>
      <c r="D3158">
        <v>103730</v>
      </c>
    </row>
    <row r="3159" spans="1:4" hidden="1" x14ac:dyDescent="0.2">
      <c r="A3159">
        <v>2019</v>
      </c>
      <c r="B3159">
        <v>119971</v>
      </c>
      <c r="C3159" t="s">
        <v>388</v>
      </c>
      <c r="D3159">
        <v>62875</v>
      </c>
    </row>
    <row r="3160" spans="1:4" x14ac:dyDescent="0.2">
      <c r="A3160">
        <v>2019</v>
      </c>
      <c r="B3160">
        <v>119991</v>
      </c>
      <c r="C3160" t="s">
        <v>461</v>
      </c>
      <c r="D3160">
        <v>5109</v>
      </c>
    </row>
    <row r="3161" spans="1:4" hidden="1" x14ac:dyDescent="0.2">
      <c r="A3161">
        <v>2019</v>
      </c>
      <c r="B3161">
        <v>119991</v>
      </c>
      <c r="C3161" t="s">
        <v>388</v>
      </c>
      <c r="D3161">
        <v>3172</v>
      </c>
    </row>
    <row r="3162" spans="1:4" x14ac:dyDescent="0.2">
      <c r="A3162">
        <v>2019</v>
      </c>
      <c r="B3162">
        <v>120101</v>
      </c>
      <c r="C3162" t="s">
        <v>462</v>
      </c>
      <c r="D3162">
        <v>532215</v>
      </c>
    </row>
    <row r="3163" spans="1:4" hidden="1" x14ac:dyDescent="0.2">
      <c r="A3163">
        <v>2019</v>
      </c>
      <c r="B3163">
        <v>120101</v>
      </c>
      <c r="C3163" t="s">
        <v>388</v>
      </c>
      <c r="D3163">
        <v>322270</v>
      </c>
    </row>
    <row r="3164" spans="1:4" x14ac:dyDescent="0.2">
      <c r="A3164">
        <v>2019</v>
      </c>
      <c r="B3164">
        <v>130121</v>
      </c>
      <c r="C3164" t="s">
        <v>463</v>
      </c>
      <c r="D3164">
        <v>303717</v>
      </c>
    </row>
    <row r="3165" spans="1:4" hidden="1" x14ac:dyDescent="0.2">
      <c r="A3165">
        <v>2019</v>
      </c>
      <c r="B3165">
        <v>130121</v>
      </c>
      <c r="C3165" t="s">
        <v>388</v>
      </c>
      <c r="D3165">
        <v>183943</v>
      </c>
    </row>
    <row r="3166" spans="1:4" x14ac:dyDescent="0.2">
      <c r="A3166">
        <v>2019</v>
      </c>
      <c r="B3166">
        <v>130551</v>
      </c>
      <c r="C3166" t="s">
        <v>464</v>
      </c>
      <c r="D3166">
        <v>84743</v>
      </c>
    </row>
    <row r="3167" spans="1:4" hidden="1" x14ac:dyDescent="0.2">
      <c r="A3167">
        <v>2019</v>
      </c>
      <c r="B3167">
        <v>130551</v>
      </c>
      <c r="C3167" t="s">
        <v>388</v>
      </c>
      <c r="D3167">
        <v>51381</v>
      </c>
    </row>
    <row r="3168" spans="1:4" x14ac:dyDescent="0.2">
      <c r="A3168">
        <v>2019</v>
      </c>
      <c r="B3168">
        <v>140011</v>
      </c>
      <c r="C3168" t="s">
        <v>465</v>
      </c>
      <c r="D3168">
        <v>524905</v>
      </c>
    </row>
    <row r="3169" spans="1:4" hidden="1" x14ac:dyDescent="0.2">
      <c r="A3169">
        <v>2019</v>
      </c>
      <c r="B3169">
        <v>140011</v>
      </c>
      <c r="C3169" t="s">
        <v>388</v>
      </c>
      <c r="D3169">
        <v>317845</v>
      </c>
    </row>
    <row r="3170" spans="1:4" x14ac:dyDescent="0.2">
      <c r="A3170">
        <v>2019</v>
      </c>
      <c r="B3170">
        <v>140151</v>
      </c>
      <c r="C3170" t="s">
        <v>466</v>
      </c>
      <c r="D3170">
        <v>5195</v>
      </c>
    </row>
    <row r="3171" spans="1:4" hidden="1" x14ac:dyDescent="0.2">
      <c r="A3171">
        <v>2019</v>
      </c>
      <c r="B3171">
        <v>140151</v>
      </c>
      <c r="C3171" t="s">
        <v>388</v>
      </c>
      <c r="D3171">
        <v>3224</v>
      </c>
    </row>
    <row r="3172" spans="1:4" x14ac:dyDescent="0.2">
      <c r="A3172">
        <v>2019</v>
      </c>
      <c r="B3172">
        <v>140271</v>
      </c>
      <c r="C3172" t="s">
        <v>467</v>
      </c>
      <c r="D3172">
        <v>42292</v>
      </c>
    </row>
    <row r="3173" spans="1:4" hidden="1" x14ac:dyDescent="0.2">
      <c r="A3173">
        <v>2019</v>
      </c>
      <c r="B3173">
        <v>140271</v>
      </c>
      <c r="C3173" t="s">
        <v>388</v>
      </c>
      <c r="D3173">
        <v>25682</v>
      </c>
    </row>
    <row r="3174" spans="1:4" x14ac:dyDescent="0.2">
      <c r="A3174">
        <v>2019</v>
      </c>
      <c r="B3174">
        <v>140401</v>
      </c>
      <c r="C3174" t="s">
        <v>468</v>
      </c>
      <c r="D3174">
        <v>3598</v>
      </c>
    </row>
    <row r="3175" spans="1:4" hidden="1" x14ac:dyDescent="0.2">
      <c r="A3175">
        <v>2019</v>
      </c>
      <c r="B3175">
        <v>140401</v>
      </c>
      <c r="C3175" t="s">
        <v>388</v>
      </c>
      <c r="D3175">
        <v>2257</v>
      </c>
    </row>
    <row r="3176" spans="1:4" x14ac:dyDescent="0.2">
      <c r="A3176">
        <v>2019</v>
      </c>
      <c r="B3176">
        <v>140441</v>
      </c>
      <c r="C3176" t="s">
        <v>469</v>
      </c>
      <c r="D3176">
        <v>65621</v>
      </c>
    </row>
    <row r="3177" spans="1:4" hidden="1" x14ac:dyDescent="0.2">
      <c r="A3177">
        <v>2019</v>
      </c>
      <c r="B3177">
        <v>140441</v>
      </c>
      <c r="C3177" t="s">
        <v>388</v>
      </c>
      <c r="D3177">
        <v>39805</v>
      </c>
    </row>
    <row r="3178" spans="1:4" x14ac:dyDescent="0.2">
      <c r="A3178">
        <v>2019</v>
      </c>
      <c r="B3178">
        <v>140741</v>
      </c>
      <c r="C3178" t="s">
        <v>470</v>
      </c>
      <c r="D3178">
        <v>29842</v>
      </c>
    </row>
    <row r="3179" spans="1:4" hidden="1" x14ac:dyDescent="0.2">
      <c r="A3179">
        <v>2019</v>
      </c>
      <c r="B3179">
        <v>140741</v>
      </c>
      <c r="C3179" t="s">
        <v>388</v>
      </c>
      <c r="D3179">
        <v>18145</v>
      </c>
    </row>
    <row r="3180" spans="1:4" x14ac:dyDescent="0.2">
      <c r="A3180">
        <v>2019</v>
      </c>
      <c r="B3180">
        <v>140841</v>
      </c>
      <c r="C3180" t="s">
        <v>471</v>
      </c>
      <c r="D3180">
        <v>46027</v>
      </c>
    </row>
    <row r="3181" spans="1:4" hidden="1" x14ac:dyDescent="0.2">
      <c r="A3181">
        <v>2019</v>
      </c>
      <c r="B3181">
        <v>140841</v>
      </c>
      <c r="C3181" t="s">
        <v>388</v>
      </c>
      <c r="D3181">
        <v>27943</v>
      </c>
    </row>
    <row r="3182" spans="1:4" x14ac:dyDescent="0.2">
      <c r="A3182">
        <v>2019</v>
      </c>
      <c r="B3182">
        <v>141041</v>
      </c>
      <c r="C3182" t="s">
        <v>472</v>
      </c>
      <c r="D3182">
        <v>2922</v>
      </c>
    </row>
    <row r="3183" spans="1:4" hidden="1" x14ac:dyDescent="0.2">
      <c r="A3183">
        <v>2019</v>
      </c>
      <c r="B3183">
        <v>141041</v>
      </c>
      <c r="C3183" t="s">
        <v>388</v>
      </c>
      <c r="D3183">
        <v>1848</v>
      </c>
    </row>
    <row r="3184" spans="1:4" x14ac:dyDescent="0.2">
      <c r="A3184">
        <v>2019</v>
      </c>
      <c r="B3184">
        <v>141151</v>
      </c>
      <c r="C3184" t="s">
        <v>473</v>
      </c>
      <c r="D3184">
        <v>63828</v>
      </c>
    </row>
    <row r="3185" spans="1:4" hidden="1" x14ac:dyDescent="0.2">
      <c r="A3185">
        <v>2019</v>
      </c>
      <c r="B3185">
        <v>141151</v>
      </c>
      <c r="C3185" t="s">
        <v>388</v>
      </c>
      <c r="D3185">
        <v>38719</v>
      </c>
    </row>
    <row r="3186" spans="1:4" x14ac:dyDescent="0.2">
      <c r="A3186">
        <v>2019</v>
      </c>
      <c r="B3186">
        <v>142221</v>
      </c>
      <c r="C3186" t="s">
        <v>474</v>
      </c>
      <c r="D3186">
        <v>3145</v>
      </c>
    </row>
    <row r="3187" spans="1:4" hidden="1" x14ac:dyDescent="0.2">
      <c r="A3187">
        <v>2019</v>
      </c>
      <c r="B3187">
        <v>142221</v>
      </c>
      <c r="C3187" t="s">
        <v>388</v>
      </c>
      <c r="D3187">
        <v>1983</v>
      </c>
    </row>
    <row r="3188" spans="1:4" x14ac:dyDescent="0.2">
      <c r="A3188">
        <v>2019</v>
      </c>
      <c r="B3188">
        <v>149951</v>
      </c>
      <c r="C3188" t="s">
        <v>475</v>
      </c>
      <c r="D3188">
        <v>81176</v>
      </c>
    </row>
    <row r="3189" spans="1:4" hidden="1" x14ac:dyDescent="0.2">
      <c r="A3189">
        <v>2019</v>
      </c>
      <c r="B3189">
        <v>149951</v>
      </c>
      <c r="C3189" t="s">
        <v>388</v>
      </c>
      <c r="D3189">
        <v>49221</v>
      </c>
    </row>
    <row r="3190" spans="1:4" x14ac:dyDescent="0.2">
      <c r="A3190">
        <v>2019</v>
      </c>
      <c r="B3190">
        <v>149991</v>
      </c>
      <c r="C3190" t="s">
        <v>476</v>
      </c>
      <c r="D3190">
        <v>4480</v>
      </c>
    </row>
    <row r="3191" spans="1:4" hidden="1" x14ac:dyDescent="0.2">
      <c r="A3191">
        <v>2019</v>
      </c>
      <c r="B3191">
        <v>149991</v>
      </c>
      <c r="C3191" t="s">
        <v>388</v>
      </c>
      <c r="D3191">
        <v>2791</v>
      </c>
    </row>
    <row r="3192" spans="1:4" x14ac:dyDescent="0.2">
      <c r="A3192">
        <v>2019</v>
      </c>
      <c r="B3192">
        <v>150011</v>
      </c>
      <c r="C3192" t="s">
        <v>477</v>
      </c>
      <c r="D3192">
        <v>256562</v>
      </c>
    </row>
    <row r="3193" spans="1:4" hidden="1" x14ac:dyDescent="0.2">
      <c r="A3193">
        <v>2019</v>
      </c>
      <c r="B3193">
        <v>150011</v>
      </c>
      <c r="C3193" t="s">
        <v>388</v>
      </c>
      <c r="D3193">
        <v>155396</v>
      </c>
    </row>
    <row r="3194" spans="1:4" x14ac:dyDescent="0.2">
      <c r="A3194">
        <v>2019</v>
      </c>
      <c r="B3194">
        <v>150021</v>
      </c>
      <c r="C3194" t="s">
        <v>478</v>
      </c>
      <c r="D3194">
        <v>62092</v>
      </c>
    </row>
    <row r="3195" spans="1:4" hidden="1" x14ac:dyDescent="0.2">
      <c r="A3195">
        <v>2019</v>
      </c>
      <c r="B3195">
        <v>150021</v>
      </c>
      <c r="C3195" t="s">
        <v>388</v>
      </c>
      <c r="D3195">
        <v>37668</v>
      </c>
    </row>
    <row r="3196" spans="1:4" x14ac:dyDescent="0.2">
      <c r="A3196">
        <v>2019</v>
      </c>
      <c r="B3196">
        <v>150031</v>
      </c>
      <c r="C3196" t="s">
        <v>479</v>
      </c>
      <c r="D3196">
        <v>72884</v>
      </c>
    </row>
    <row r="3197" spans="1:4" hidden="1" x14ac:dyDescent="0.2">
      <c r="A3197">
        <v>2019</v>
      </c>
      <c r="B3197">
        <v>150031</v>
      </c>
      <c r="C3197" t="s">
        <v>388</v>
      </c>
      <c r="D3197">
        <v>44202</v>
      </c>
    </row>
    <row r="3198" spans="1:4" x14ac:dyDescent="0.2">
      <c r="A3198">
        <v>2019</v>
      </c>
      <c r="B3198">
        <v>150041</v>
      </c>
      <c r="C3198" t="s">
        <v>480</v>
      </c>
      <c r="D3198">
        <v>70978</v>
      </c>
    </row>
    <row r="3199" spans="1:4" hidden="1" x14ac:dyDescent="0.2">
      <c r="A3199">
        <v>2019</v>
      </c>
      <c r="B3199">
        <v>150041</v>
      </c>
      <c r="C3199" t="s">
        <v>388</v>
      </c>
      <c r="D3199">
        <v>43048</v>
      </c>
    </row>
    <row r="3200" spans="1:4" x14ac:dyDescent="0.2">
      <c r="A3200">
        <v>2019</v>
      </c>
      <c r="B3200">
        <v>150051</v>
      </c>
      <c r="C3200" t="s">
        <v>481</v>
      </c>
      <c r="D3200">
        <v>2803939</v>
      </c>
    </row>
    <row r="3201" spans="1:4" hidden="1" x14ac:dyDescent="0.2">
      <c r="A3201">
        <v>2019</v>
      </c>
      <c r="B3201">
        <v>150051</v>
      </c>
      <c r="C3201" t="s">
        <v>388</v>
      </c>
      <c r="D3201">
        <v>1697522</v>
      </c>
    </row>
    <row r="3202" spans="1:4" x14ac:dyDescent="0.2">
      <c r="A3202">
        <v>2019</v>
      </c>
      <c r="B3202">
        <v>150061</v>
      </c>
      <c r="C3202" t="s">
        <v>482</v>
      </c>
      <c r="D3202">
        <v>1020971</v>
      </c>
    </row>
    <row r="3203" spans="1:4" hidden="1" x14ac:dyDescent="0.2">
      <c r="A3203">
        <v>2019</v>
      </c>
      <c r="B3203">
        <v>150061</v>
      </c>
      <c r="C3203" t="s">
        <v>388</v>
      </c>
      <c r="D3203">
        <v>618153</v>
      </c>
    </row>
    <row r="3204" spans="1:4" x14ac:dyDescent="0.2">
      <c r="A3204">
        <v>2019</v>
      </c>
      <c r="B3204">
        <v>150081</v>
      </c>
      <c r="C3204" t="s">
        <v>483</v>
      </c>
      <c r="D3204">
        <v>31962</v>
      </c>
    </row>
    <row r="3205" spans="1:4" hidden="1" x14ac:dyDescent="0.2">
      <c r="A3205">
        <v>2019</v>
      </c>
      <c r="B3205">
        <v>150081</v>
      </c>
      <c r="C3205" t="s">
        <v>388</v>
      </c>
      <c r="D3205">
        <v>19428</v>
      </c>
    </row>
    <row r="3206" spans="1:4" x14ac:dyDescent="0.2">
      <c r="A3206">
        <v>2019</v>
      </c>
      <c r="B3206">
        <v>150091</v>
      </c>
      <c r="C3206" t="s">
        <v>484</v>
      </c>
      <c r="D3206">
        <v>39691</v>
      </c>
    </row>
    <row r="3207" spans="1:4" hidden="1" x14ac:dyDescent="0.2">
      <c r="A3207">
        <v>2019</v>
      </c>
      <c r="B3207">
        <v>150091</v>
      </c>
      <c r="C3207" t="s">
        <v>388</v>
      </c>
      <c r="D3207">
        <v>24107</v>
      </c>
    </row>
    <row r="3208" spans="1:4" x14ac:dyDescent="0.2">
      <c r="A3208">
        <v>2019</v>
      </c>
      <c r="B3208">
        <v>150101</v>
      </c>
      <c r="C3208" t="s">
        <v>485</v>
      </c>
      <c r="D3208">
        <v>126233</v>
      </c>
    </row>
    <row r="3209" spans="1:4" hidden="1" x14ac:dyDescent="0.2">
      <c r="A3209">
        <v>2019</v>
      </c>
      <c r="B3209">
        <v>150101</v>
      </c>
      <c r="C3209" t="s">
        <v>388</v>
      </c>
      <c r="D3209">
        <v>76498</v>
      </c>
    </row>
    <row r="3210" spans="1:4" x14ac:dyDescent="0.2">
      <c r="A3210">
        <v>2019</v>
      </c>
      <c r="B3210">
        <v>150151</v>
      </c>
      <c r="C3210" t="s">
        <v>486</v>
      </c>
      <c r="D3210">
        <v>103152</v>
      </c>
    </row>
    <row r="3211" spans="1:4" hidden="1" x14ac:dyDescent="0.2">
      <c r="A3211">
        <v>2019</v>
      </c>
      <c r="B3211">
        <v>150151</v>
      </c>
      <c r="C3211" t="s">
        <v>388</v>
      </c>
      <c r="D3211">
        <v>62525</v>
      </c>
    </row>
    <row r="3212" spans="1:4" x14ac:dyDescent="0.2">
      <c r="A3212">
        <v>2019</v>
      </c>
      <c r="B3212">
        <v>150201</v>
      </c>
      <c r="C3212" t="s">
        <v>487</v>
      </c>
      <c r="D3212">
        <v>62598</v>
      </c>
    </row>
    <row r="3213" spans="1:4" hidden="1" x14ac:dyDescent="0.2">
      <c r="A3213">
        <v>2019</v>
      </c>
      <c r="B3213">
        <v>150201</v>
      </c>
      <c r="C3213" t="s">
        <v>388</v>
      </c>
      <c r="D3213">
        <v>37975</v>
      </c>
    </row>
    <row r="3214" spans="1:4" x14ac:dyDescent="0.2">
      <c r="A3214">
        <v>2019</v>
      </c>
      <c r="B3214">
        <v>150271</v>
      </c>
      <c r="C3214" t="s">
        <v>488</v>
      </c>
      <c r="D3214">
        <v>3868</v>
      </c>
    </row>
    <row r="3215" spans="1:4" hidden="1" x14ac:dyDescent="0.2">
      <c r="A3215">
        <v>2019</v>
      </c>
      <c r="B3215">
        <v>150271</v>
      </c>
      <c r="C3215" t="s">
        <v>388</v>
      </c>
      <c r="D3215">
        <v>2421</v>
      </c>
    </row>
    <row r="3216" spans="1:4" x14ac:dyDescent="0.2">
      <c r="A3216">
        <v>2019</v>
      </c>
      <c r="B3216">
        <v>150291</v>
      </c>
      <c r="C3216" t="s">
        <v>489</v>
      </c>
      <c r="D3216">
        <v>232323</v>
      </c>
    </row>
    <row r="3217" spans="1:4" hidden="1" x14ac:dyDescent="0.2">
      <c r="A3217">
        <v>2019</v>
      </c>
      <c r="B3217">
        <v>150291</v>
      </c>
      <c r="C3217" t="s">
        <v>388</v>
      </c>
      <c r="D3217">
        <v>140723</v>
      </c>
    </row>
    <row r="3218" spans="1:4" x14ac:dyDescent="0.2">
      <c r="A3218">
        <v>2019</v>
      </c>
      <c r="B3218">
        <v>150381</v>
      </c>
      <c r="C3218" t="s">
        <v>490</v>
      </c>
      <c r="D3218">
        <v>387744</v>
      </c>
    </row>
    <row r="3219" spans="1:4" hidden="1" x14ac:dyDescent="0.2">
      <c r="A3219">
        <v>2019</v>
      </c>
      <c r="B3219">
        <v>150381</v>
      </c>
      <c r="C3219" t="s">
        <v>388</v>
      </c>
      <c r="D3219">
        <v>234811</v>
      </c>
    </row>
    <row r="3220" spans="1:4" x14ac:dyDescent="0.2">
      <c r="A3220">
        <v>2019</v>
      </c>
      <c r="B3220">
        <v>150441</v>
      </c>
      <c r="C3220" t="s">
        <v>491</v>
      </c>
      <c r="D3220">
        <v>917133</v>
      </c>
    </row>
    <row r="3221" spans="1:4" hidden="1" x14ac:dyDescent="0.2">
      <c r="A3221">
        <v>2019</v>
      </c>
      <c r="B3221">
        <v>150441</v>
      </c>
      <c r="C3221" t="s">
        <v>388</v>
      </c>
      <c r="D3221">
        <v>555291</v>
      </c>
    </row>
    <row r="3222" spans="1:4" x14ac:dyDescent="0.2">
      <c r="A3222">
        <v>2019</v>
      </c>
      <c r="B3222">
        <v>150501</v>
      </c>
      <c r="C3222" t="s">
        <v>492</v>
      </c>
      <c r="D3222">
        <v>385408</v>
      </c>
    </row>
    <row r="3223" spans="1:4" hidden="1" x14ac:dyDescent="0.2">
      <c r="A3223">
        <v>2019</v>
      </c>
      <c r="B3223">
        <v>150501</v>
      </c>
      <c r="C3223" t="s">
        <v>388</v>
      </c>
      <c r="D3223">
        <v>233397</v>
      </c>
    </row>
    <row r="3224" spans="1:4" x14ac:dyDescent="0.2">
      <c r="A3224">
        <v>2019</v>
      </c>
      <c r="B3224">
        <v>150541</v>
      </c>
      <c r="C3224" t="s">
        <v>493</v>
      </c>
      <c r="D3224">
        <v>63138</v>
      </c>
    </row>
    <row r="3225" spans="1:4" hidden="1" x14ac:dyDescent="0.2">
      <c r="A3225">
        <v>2019</v>
      </c>
      <c r="B3225">
        <v>150541</v>
      </c>
      <c r="C3225" t="s">
        <v>388</v>
      </c>
      <c r="D3225">
        <v>38302</v>
      </c>
    </row>
    <row r="3226" spans="1:4" x14ac:dyDescent="0.2">
      <c r="A3226">
        <v>2019</v>
      </c>
      <c r="B3226">
        <v>150581</v>
      </c>
      <c r="C3226" t="s">
        <v>494</v>
      </c>
      <c r="D3226">
        <v>45960</v>
      </c>
    </row>
    <row r="3227" spans="1:4" hidden="1" x14ac:dyDescent="0.2">
      <c r="A3227">
        <v>2019</v>
      </c>
      <c r="B3227">
        <v>150581</v>
      </c>
      <c r="C3227" t="s">
        <v>388</v>
      </c>
      <c r="D3227">
        <v>27903</v>
      </c>
    </row>
    <row r="3228" spans="1:4" x14ac:dyDescent="0.2">
      <c r="A3228">
        <v>2019</v>
      </c>
      <c r="B3228">
        <v>150891</v>
      </c>
      <c r="C3228" t="s">
        <v>495</v>
      </c>
      <c r="D3228">
        <v>94159</v>
      </c>
    </row>
    <row r="3229" spans="1:4" hidden="1" x14ac:dyDescent="0.2">
      <c r="A3229">
        <v>2019</v>
      </c>
      <c r="B3229">
        <v>150891</v>
      </c>
      <c r="C3229" t="s">
        <v>388</v>
      </c>
      <c r="D3229">
        <v>57081</v>
      </c>
    </row>
    <row r="3230" spans="1:4" x14ac:dyDescent="0.2">
      <c r="A3230">
        <v>2019</v>
      </c>
      <c r="B3230">
        <v>159941</v>
      </c>
      <c r="C3230" t="s">
        <v>496</v>
      </c>
      <c r="D3230">
        <v>5831</v>
      </c>
    </row>
    <row r="3231" spans="1:4" hidden="1" x14ac:dyDescent="0.2">
      <c r="A3231">
        <v>2019</v>
      </c>
      <c r="B3231">
        <v>159941</v>
      </c>
      <c r="C3231" t="s">
        <v>388</v>
      </c>
      <c r="D3231">
        <v>3609</v>
      </c>
    </row>
    <row r="3232" spans="1:4" x14ac:dyDescent="0.2">
      <c r="A3232">
        <v>2019</v>
      </c>
      <c r="B3232">
        <v>159951</v>
      </c>
      <c r="C3232" t="s">
        <v>497</v>
      </c>
      <c r="D3232">
        <v>72674</v>
      </c>
    </row>
    <row r="3233" spans="1:4" hidden="1" x14ac:dyDescent="0.2">
      <c r="A3233">
        <v>2019</v>
      </c>
      <c r="B3233">
        <v>159951</v>
      </c>
      <c r="C3233" t="s">
        <v>388</v>
      </c>
      <c r="D3233">
        <v>44075</v>
      </c>
    </row>
    <row r="3234" spans="1:4" x14ac:dyDescent="0.2">
      <c r="A3234">
        <v>2019</v>
      </c>
      <c r="B3234">
        <v>159971</v>
      </c>
      <c r="C3234" t="s">
        <v>498</v>
      </c>
      <c r="D3234">
        <v>663449</v>
      </c>
    </row>
    <row r="3235" spans="1:4" hidden="1" x14ac:dyDescent="0.2">
      <c r="A3235">
        <v>2019</v>
      </c>
      <c r="B3235">
        <v>159971</v>
      </c>
      <c r="C3235" t="s">
        <v>388</v>
      </c>
      <c r="D3235">
        <v>401717</v>
      </c>
    </row>
    <row r="3236" spans="1:4" x14ac:dyDescent="0.2">
      <c r="A3236">
        <v>2019</v>
      </c>
      <c r="B3236">
        <v>159991</v>
      </c>
      <c r="C3236" t="s">
        <v>499</v>
      </c>
      <c r="D3236" t="s">
        <v>384</v>
      </c>
    </row>
    <row r="3237" spans="1:4" hidden="1" x14ac:dyDescent="0.2">
      <c r="A3237">
        <v>2019</v>
      </c>
      <c r="B3237">
        <v>159991</v>
      </c>
      <c r="C3237" t="s">
        <v>388</v>
      </c>
      <c r="D3237" t="s">
        <v>384</v>
      </c>
    </row>
    <row r="3238" spans="1:4" x14ac:dyDescent="0.2">
      <c r="A3238">
        <v>2019</v>
      </c>
      <c r="B3238">
        <v>160031</v>
      </c>
      <c r="C3238" t="s">
        <v>500</v>
      </c>
      <c r="D3238">
        <v>319584</v>
      </c>
    </row>
    <row r="3239" spans="1:4" hidden="1" x14ac:dyDescent="0.2">
      <c r="A3239">
        <v>2019</v>
      </c>
      <c r="B3239">
        <v>160031</v>
      </c>
      <c r="C3239" t="s">
        <v>388</v>
      </c>
      <c r="D3239">
        <v>193548</v>
      </c>
    </row>
    <row r="3240" spans="1:4" x14ac:dyDescent="0.2">
      <c r="A3240">
        <v>2019</v>
      </c>
      <c r="B3240">
        <v>160071</v>
      </c>
      <c r="C3240" t="s">
        <v>501</v>
      </c>
      <c r="D3240">
        <v>3384848</v>
      </c>
    </row>
    <row r="3241" spans="1:4" hidden="1" x14ac:dyDescent="0.2">
      <c r="A3241">
        <v>2019</v>
      </c>
      <c r="B3241">
        <v>160071</v>
      </c>
      <c r="C3241" t="s">
        <v>388</v>
      </c>
      <c r="D3241">
        <v>2049191</v>
      </c>
    </row>
    <row r="3242" spans="1:4" x14ac:dyDescent="0.2">
      <c r="A3242">
        <v>2019</v>
      </c>
      <c r="B3242">
        <v>160151</v>
      </c>
      <c r="C3242" t="s">
        <v>502</v>
      </c>
      <c r="D3242">
        <v>36146</v>
      </c>
    </row>
    <row r="3243" spans="1:4" hidden="1" x14ac:dyDescent="0.2">
      <c r="A3243">
        <v>2019</v>
      </c>
      <c r="B3243">
        <v>160151</v>
      </c>
      <c r="C3243" t="s">
        <v>388</v>
      </c>
      <c r="D3243">
        <v>21961</v>
      </c>
    </row>
    <row r="3244" spans="1:4" x14ac:dyDescent="0.2">
      <c r="A3244">
        <v>2019</v>
      </c>
      <c r="B3244">
        <v>160201</v>
      </c>
      <c r="C3244" t="s">
        <v>503</v>
      </c>
      <c r="D3244">
        <v>8479</v>
      </c>
    </row>
    <row r="3245" spans="1:4" hidden="1" x14ac:dyDescent="0.2">
      <c r="A3245">
        <v>2019</v>
      </c>
      <c r="B3245">
        <v>160201</v>
      </c>
      <c r="C3245" t="s">
        <v>388</v>
      </c>
      <c r="D3245">
        <v>5212</v>
      </c>
    </row>
    <row r="3246" spans="1:4" x14ac:dyDescent="0.2">
      <c r="A3246">
        <v>2019</v>
      </c>
      <c r="B3246">
        <v>160221</v>
      </c>
      <c r="C3246" t="s">
        <v>504</v>
      </c>
      <c r="D3246">
        <v>9292</v>
      </c>
    </row>
    <row r="3247" spans="1:4" hidden="1" x14ac:dyDescent="0.2">
      <c r="A3247">
        <v>2019</v>
      </c>
      <c r="B3247">
        <v>160221</v>
      </c>
      <c r="C3247" t="s">
        <v>388</v>
      </c>
      <c r="D3247">
        <v>5705</v>
      </c>
    </row>
    <row r="3248" spans="1:4" x14ac:dyDescent="0.2">
      <c r="A3248">
        <v>2019</v>
      </c>
      <c r="B3248">
        <v>160241</v>
      </c>
      <c r="C3248" t="s">
        <v>505</v>
      </c>
      <c r="D3248">
        <v>268993</v>
      </c>
    </row>
    <row r="3249" spans="1:4" hidden="1" x14ac:dyDescent="0.2">
      <c r="A3249">
        <v>2019</v>
      </c>
      <c r="B3249">
        <v>160241</v>
      </c>
      <c r="C3249" t="s">
        <v>388</v>
      </c>
      <c r="D3249">
        <v>162922</v>
      </c>
    </row>
    <row r="3250" spans="1:4" x14ac:dyDescent="0.2">
      <c r="A3250">
        <v>2019</v>
      </c>
      <c r="B3250">
        <v>160251</v>
      </c>
      <c r="C3250" t="s">
        <v>506</v>
      </c>
      <c r="D3250">
        <v>8191</v>
      </c>
    </row>
    <row r="3251" spans="1:4" hidden="1" x14ac:dyDescent="0.2">
      <c r="A3251">
        <v>2019</v>
      </c>
      <c r="B3251">
        <v>160251</v>
      </c>
      <c r="C3251" t="s">
        <v>388</v>
      </c>
      <c r="D3251">
        <v>5038</v>
      </c>
    </row>
    <row r="3252" spans="1:4" x14ac:dyDescent="0.2">
      <c r="A3252">
        <v>2019</v>
      </c>
      <c r="B3252">
        <v>160271</v>
      </c>
      <c r="C3252" t="s">
        <v>507</v>
      </c>
      <c r="D3252">
        <v>213302</v>
      </c>
    </row>
    <row r="3253" spans="1:4" hidden="1" x14ac:dyDescent="0.2">
      <c r="A3253">
        <v>2019</v>
      </c>
      <c r="B3253">
        <v>160271</v>
      </c>
      <c r="C3253" t="s">
        <v>388</v>
      </c>
      <c r="D3253">
        <v>129208</v>
      </c>
    </row>
    <row r="3254" spans="1:4" x14ac:dyDescent="0.2">
      <c r="A3254">
        <v>2019</v>
      </c>
      <c r="B3254">
        <v>160351</v>
      </c>
      <c r="C3254" t="s">
        <v>508</v>
      </c>
      <c r="D3254">
        <v>71545</v>
      </c>
    </row>
    <row r="3255" spans="1:4" hidden="1" x14ac:dyDescent="0.2">
      <c r="A3255">
        <v>2019</v>
      </c>
      <c r="B3255">
        <v>160351</v>
      </c>
      <c r="C3255" t="s">
        <v>388</v>
      </c>
      <c r="D3255">
        <v>43391</v>
      </c>
    </row>
    <row r="3256" spans="1:4" x14ac:dyDescent="0.2">
      <c r="A3256">
        <v>2019</v>
      </c>
      <c r="B3256">
        <v>160411</v>
      </c>
      <c r="C3256" t="s">
        <v>509</v>
      </c>
      <c r="D3256">
        <v>97653</v>
      </c>
    </row>
    <row r="3257" spans="1:4" hidden="1" x14ac:dyDescent="0.2">
      <c r="A3257">
        <v>2019</v>
      </c>
      <c r="B3257">
        <v>160411</v>
      </c>
      <c r="C3257" t="s">
        <v>388</v>
      </c>
      <c r="D3257">
        <v>59196</v>
      </c>
    </row>
    <row r="3258" spans="1:4" x14ac:dyDescent="0.2">
      <c r="A3258">
        <v>2019</v>
      </c>
      <c r="B3258">
        <v>160431</v>
      </c>
      <c r="C3258" t="s">
        <v>510</v>
      </c>
      <c r="D3258">
        <v>30876</v>
      </c>
    </row>
    <row r="3259" spans="1:4" hidden="1" x14ac:dyDescent="0.2">
      <c r="A3259">
        <v>2019</v>
      </c>
      <c r="B3259">
        <v>160431</v>
      </c>
      <c r="C3259" t="s">
        <v>388</v>
      </c>
      <c r="D3259">
        <v>18771</v>
      </c>
    </row>
    <row r="3260" spans="1:4" x14ac:dyDescent="0.2">
      <c r="A3260">
        <v>2019</v>
      </c>
      <c r="B3260">
        <v>160441</v>
      </c>
      <c r="C3260" t="s">
        <v>511</v>
      </c>
      <c r="D3260">
        <v>1441112</v>
      </c>
    </row>
    <row r="3261" spans="1:4" hidden="1" x14ac:dyDescent="0.2">
      <c r="A3261">
        <v>2019</v>
      </c>
      <c r="B3261">
        <v>160441</v>
      </c>
      <c r="C3261" t="s">
        <v>388</v>
      </c>
      <c r="D3261">
        <v>872497</v>
      </c>
    </row>
    <row r="3262" spans="1:4" x14ac:dyDescent="0.2">
      <c r="A3262">
        <v>2019</v>
      </c>
      <c r="B3262">
        <v>160471</v>
      </c>
      <c r="C3262" t="s">
        <v>512</v>
      </c>
      <c r="D3262">
        <v>3700</v>
      </c>
    </row>
    <row r="3263" spans="1:4" hidden="1" x14ac:dyDescent="0.2">
      <c r="A3263">
        <v>2019</v>
      </c>
      <c r="B3263">
        <v>160471</v>
      </c>
      <c r="C3263" t="s">
        <v>388</v>
      </c>
      <c r="D3263">
        <v>2319</v>
      </c>
    </row>
    <row r="3264" spans="1:4" x14ac:dyDescent="0.2">
      <c r="A3264">
        <v>2019</v>
      </c>
      <c r="B3264">
        <v>160691</v>
      </c>
      <c r="C3264" t="s">
        <v>513</v>
      </c>
      <c r="D3264">
        <v>130149</v>
      </c>
    </row>
    <row r="3265" spans="1:4" hidden="1" x14ac:dyDescent="0.2">
      <c r="A3265">
        <v>2019</v>
      </c>
      <c r="B3265">
        <v>160691</v>
      </c>
      <c r="C3265" t="s">
        <v>388</v>
      </c>
      <c r="D3265">
        <v>78869</v>
      </c>
    </row>
    <row r="3266" spans="1:4" x14ac:dyDescent="0.2">
      <c r="A3266">
        <v>2019</v>
      </c>
      <c r="B3266">
        <v>160721</v>
      </c>
      <c r="C3266" t="s">
        <v>514</v>
      </c>
      <c r="D3266">
        <v>180693</v>
      </c>
    </row>
    <row r="3267" spans="1:4" hidden="1" x14ac:dyDescent="0.2">
      <c r="A3267">
        <v>2019</v>
      </c>
      <c r="B3267">
        <v>160721</v>
      </c>
      <c r="C3267" t="s">
        <v>388</v>
      </c>
      <c r="D3267">
        <v>109467</v>
      </c>
    </row>
    <row r="3268" spans="1:4" x14ac:dyDescent="0.2">
      <c r="A3268">
        <v>2019</v>
      </c>
      <c r="B3268">
        <v>160751</v>
      </c>
      <c r="C3268" t="s">
        <v>515</v>
      </c>
      <c r="D3268">
        <v>51440</v>
      </c>
    </row>
    <row r="3269" spans="1:4" hidden="1" x14ac:dyDescent="0.2">
      <c r="A3269">
        <v>2019</v>
      </c>
      <c r="B3269">
        <v>160751</v>
      </c>
      <c r="C3269" t="s">
        <v>388</v>
      </c>
      <c r="D3269">
        <v>31220</v>
      </c>
    </row>
    <row r="3270" spans="1:4" x14ac:dyDescent="0.2">
      <c r="A3270">
        <v>2019</v>
      </c>
      <c r="B3270">
        <v>169951</v>
      </c>
      <c r="C3270" t="s">
        <v>516</v>
      </c>
      <c r="D3270">
        <v>42319</v>
      </c>
    </row>
    <row r="3271" spans="1:4" hidden="1" x14ac:dyDescent="0.2">
      <c r="A3271">
        <v>2019</v>
      </c>
      <c r="B3271">
        <v>169951</v>
      </c>
      <c r="C3271" t="s">
        <v>388</v>
      </c>
      <c r="D3271">
        <v>25698</v>
      </c>
    </row>
    <row r="3272" spans="1:4" x14ac:dyDescent="0.2">
      <c r="A3272">
        <v>2019</v>
      </c>
      <c r="B3272">
        <v>169991</v>
      </c>
      <c r="C3272" t="s">
        <v>517</v>
      </c>
      <c r="D3272">
        <v>6550</v>
      </c>
    </row>
    <row r="3273" spans="1:4" hidden="1" x14ac:dyDescent="0.2">
      <c r="A3273">
        <v>2019</v>
      </c>
      <c r="B3273">
        <v>169991</v>
      </c>
      <c r="C3273" t="s">
        <v>388</v>
      </c>
      <c r="D3273">
        <v>4045</v>
      </c>
    </row>
    <row r="3274" spans="1:4" x14ac:dyDescent="0.2">
      <c r="A3274">
        <v>2019</v>
      </c>
      <c r="B3274">
        <v>170191</v>
      </c>
      <c r="C3274" t="s">
        <v>518</v>
      </c>
      <c r="D3274">
        <v>3924</v>
      </c>
    </row>
    <row r="3275" spans="1:4" hidden="1" x14ac:dyDescent="0.2">
      <c r="A3275">
        <v>2019</v>
      </c>
      <c r="B3275">
        <v>170191</v>
      </c>
      <c r="C3275" t="s">
        <v>388</v>
      </c>
      <c r="D3275">
        <v>2455</v>
      </c>
    </row>
    <row r="3276" spans="1:4" x14ac:dyDescent="0.2">
      <c r="A3276">
        <v>2019</v>
      </c>
      <c r="B3276">
        <v>170231</v>
      </c>
      <c r="C3276" t="s">
        <v>519</v>
      </c>
      <c r="D3276">
        <v>2959</v>
      </c>
    </row>
    <row r="3277" spans="1:4" hidden="1" x14ac:dyDescent="0.2">
      <c r="A3277">
        <v>2019</v>
      </c>
      <c r="B3277">
        <v>170231</v>
      </c>
      <c r="C3277" t="s">
        <v>388</v>
      </c>
      <c r="D3277">
        <v>1871</v>
      </c>
    </row>
    <row r="3278" spans="1:4" x14ac:dyDescent="0.2">
      <c r="A3278">
        <v>2019</v>
      </c>
      <c r="B3278">
        <v>170271</v>
      </c>
      <c r="C3278" t="s">
        <v>520</v>
      </c>
      <c r="D3278">
        <v>3498</v>
      </c>
    </row>
    <row r="3279" spans="1:4" hidden="1" x14ac:dyDescent="0.2">
      <c r="A3279">
        <v>2019</v>
      </c>
      <c r="B3279">
        <v>170271</v>
      </c>
      <c r="C3279" t="s">
        <v>388</v>
      </c>
      <c r="D3279">
        <v>2197</v>
      </c>
    </row>
    <row r="3280" spans="1:4" x14ac:dyDescent="0.2">
      <c r="A3280">
        <v>2019</v>
      </c>
      <c r="B3280">
        <v>170421</v>
      </c>
      <c r="C3280" t="s">
        <v>521</v>
      </c>
      <c r="D3280">
        <v>2512</v>
      </c>
    </row>
    <row r="3281" spans="1:4" hidden="1" x14ac:dyDescent="0.2">
      <c r="A3281">
        <v>2019</v>
      </c>
      <c r="B3281">
        <v>170421</v>
      </c>
      <c r="C3281" t="s">
        <v>388</v>
      </c>
      <c r="D3281">
        <v>1600</v>
      </c>
    </row>
    <row r="3282" spans="1:4" x14ac:dyDescent="0.2">
      <c r="A3282">
        <v>2019</v>
      </c>
      <c r="B3282">
        <v>170521</v>
      </c>
      <c r="C3282" t="s">
        <v>522</v>
      </c>
      <c r="D3282">
        <v>2422</v>
      </c>
    </row>
    <row r="3283" spans="1:4" hidden="1" x14ac:dyDescent="0.2">
      <c r="A3283">
        <v>2019</v>
      </c>
      <c r="B3283">
        <v>170521</v>
      </c>
      <c r="C3283" t="s">
        <v>388</v>
      </c>
      <c r="D3283">
        <v>1546</v>
      </c>
    </row>
    <row r="3284" spans="1:4" x14ac:dyDescent="0.2">
      <c r="A3284">
        <v>2019</v>
      </c>
      <c r="B3284">
        <v>179981</v>
      </c>
      <c r="C3284" t="s">
        <v>523</v>
      </c>
      <c r="D3284">
        <v>78289</v>
      </c>
    </row>
    <row r="3285" spans="1:4" hidden="1" x14ac:dyDescent="0.2">
      <c r="A3285">
        <v>2019</v>
      </c>
      <c r="B3285">
        <v>179981</v>
      </c>
      <c r="C3285" t="s">
        <v>388</v>
      </c>
      <c r="D3285">
        <v>47474</v>
      </c>
    </row>
    <row r="3286" spans="1:4" x14ac:dyDescent="0.2">
      <c r="A3286">
        <v>2019</v>
      </c>
      <c r="B3286">
        <v>179991</v>
      </c>
      <c r="C3286" t="s">
        <v>524</v>
      </c>
      <c r="D3286">
        <v>3022</v>
      </c>
    </row>
    <row r="3287" spans="1:4" hidden="1" x14ac:dyDescent="0.2">
      <c r="A3287">
        <v>2019</v>
      </c>
      <c r="B3287">
        <v>179991</v>
      </c>
      <c r="C3287" t="s">
        <v>388</v>
      </c>
      <c r="D3287">
        <v>1909</v>
      </c>
    </row>
    <row r="3288" spans="1:4" x14ac:dyDescent="0.2">
      <c r="A3288">
        <v>2019</v>
      </c>
      <c r="B3288">
        <v>180091</v>
      </c>
      <c r="C3288" t="s">
        <v>525</v>
      </c>
      <c r="D3288">
        <v>1222738</v>
      </c>
    </row>
    <row r="3289" spans="1:4" hidden="1" x14ac:dyDescent="0.2">
      <c r="A3289">
        <v>2019</v>
      </c>
      <c r="B3289">
        <v>180091</v>
      </c>
      <c r="C3289" t="s">
        <v>388</v>
      </c>
      <c r="D3289">
        <v>740298</v>
      </c>
    </row>
    <row r="3290" spans="1:4" x14ac:dyDescent="0.2">
      <c r="A3290">
        <v>2019</v>
      </c>
      <c r="B3290">
        <v>180151</v>
      </c>
      <c r="C3290" t="s">
        <v>526</v>
      </c>
      <c r="D3290">
        <v>346325</v>
      </c>
    </row>
    <row r="3291" spans="1:4" hidden="1" x14ac:dyDescent="0.2">
      <c r="A3291">
        <v>2019</v>
      </c>
      <c r="B3291">
        <v>180151</v>
      </c>
      <c r="C3291" t="s">
        <v>388</v>
      </c>
      <c r="D3291">
        <v>209737</v>
      </c>
    </row>
    <row r="3292" spans="1:4" x14ac:dyDescent="0.2">
      <c r="A3292">
        <v>2019</v>
      </c>
      <c r="B3292">
        <v>180501</v>
      </c>
      <c r="C3292" t="s">
        <v>527</v>
      </c>
      <c r="D3292">
        <v>38271</v>
      </c>
    </row>
    <row r="3293" spans="1:4" hidden="1" x14ac:dyDescent="0.2">
      <c r="A3293">
        <v>2019</v>
      </c>
      <c r="B3293">
        <v>180501</v>
      </c>
      <c r="C3293" t="s">
        <v>388</v>
      </c>
      <c r="D3293">
        <v>23248</v>
      </c>
    </row>
    <row r="3294" spans="1:4" x14ac:dyDescent="0.2">
      <c r="A3294">
        <v>2019</v>
      </c>
      <c r="B3294">
        <v>180641</v>
      </c>
      <c r="C3294" t="s">
        <v>528</v>
      </c>
      <c r="D3294">
        <v>7195</v>
      </c>
    </row>
    <row r="3295" spans="1:4" hidden="1" x14ac:dyDescent="0.2">
      <c r="A3295">
        <v>2019</v>
      </c>
      <c r="B3295">
        <v>180641</v>
      </c>
      <c r="C3295" t="s">
        <v>388</v>
      </c>
      <c r="D3295">
        <v>4435</v>
      </c>
    </row>
    <row r="3296" spans="1:4" x14ac:dyDescent="0.2">
      <c r="A3296">
        <v>2019</v>
      </c>
      <c r="B3296">
        <v>190061</v>
      </c>
      <c r="C3296" t="s">
        <v>529</v>
      </c>
      <c r="D3296">
        <v>43337</v>
      </c>
    </row>
    <row r="3297" spans="1:4" hidden="1" x14ac:dyDescent="0.2">
      <c r="A3297">
        <v>2019</v>
      </c>
      <c r="B3297">
        <v>190061</v>
      </c>
      <c r="C3297" t="s">
        <v>388</v>
      </c>
      <c r="D3297">
        <v>26315</v>
      </c>
    </row>
    <row r="3298" spans="1:4" x14ac:dyDescent="0.2">
      <c r="A3298">
        <v>2019</v>
      </c>
      <c r="B3298">
        <v>190411</v>
      </c>
      <c r="C3298" t="s">
        <v>530</v>
      </c>
      <c r="D3298">
        <v>50402</v>
      </c>
    </row>
    <row r="3299" spans="1:4" hidden="1" x14ac:dyDescent="0.2">
      <c r="A3299">
        <v>2019</v>
      </c>
      <c r="B3299">
        <v>190411</v>
      </c>
      <c r="C3299" t="s">
        <v>388</v>
      </c>
      <c r="D3299">
        <v>30592</v>
      </c>
    </row>
    <row r="3300" spans="1:4" x14ac:dyDescent="0.2">
      <c r="A3300">
        <v>2019</v>
      </c>
      <c r="B3300">
        <v>200011</v>
      </c>
      <c r="C3300" t="s">
        <v>531</v>
      </c>
      <c r="D3300">
        <v>108546</v>
      </c>
    </row>
    <row r="3301" spans="1:4" hidden="1" x14ac:dyDescent="0.2">
      <c r="A3301">
        <v>2019</v>
      </c>
      <c r="B3301">
        <v>200011</v>
      </c>
      <c r="C3301" t="s">
        <v>388</v>
      </c>
      <c r="D3301">
        <v>65791</v>
      </c>
    </row>
    <row r="3302" spans="1:4" x14ac:dyDescent="0.2">
      <c r="A3302">
        <v>2019</v>
      </c>
      <c r="B3302">
        <v>200081</v>
      </c>
      <c r="C3302" t="s">
        <v>532</v>
      </c>
      <c r="D3302">
        <v>11882</v>
      </c>
    </row>
    <row r="3303" spans="1:4" hidden="1" x14ac:dyDescent="0.2">
      <c r="A3303">
        <v>2019</v>
      </c>
      <c r="B3303">
        <v>200081</v>
      </c>
      <c r="C3303" t="s">
        <v>388</v>
      </c>
      <c r="D3303">
        <v>7272</v>
      </c>
    </row>
    <row r="3304" spans="1:4" x14ac:dyDescent="0.2">
      <c r="A3304">
        <v>2019</v>
      </c>
      <c r="B3304">
        <v>200111</v>
      </c>
      <c r="C3304" t="s">
        <v>533</v>
      </c>
      <c r="D3304">
        <v>76888</v>
      </c>
    </row>
    <row r="3305" spans="1:4" hidden="1" x14ac:dyDescent="0.2">
      <c r="A3305">
        <v>2019</v>
      </c>
      <c r="B3305">
        <v>200111</v>
      </c>
      <c r="C3305" t="s">
        <v>388</v>
      </c>
      <c r="D3305">
        <v>46626</v>
      </c>
    </row>
    <row r="3306" spans="1:4" x14ac:dyDescent="0.2">
      <c r="A3306">
        <v>2019</v>
      </c>
      <c r="B3306">
        <v>209991</v>
      </c>
      <c r="C3306" t="s">
        <v>534</v>
      </c>
      <c r="D3306">
        <v>161</v>
      </c>
    </row>
    <row r="3307" spans="1:4" hidden="1" x14ac:dyDescent="0.2">
      <c r="A3307">
        <v>2019</v>
      </c>
      <c r="B3307">
        <v>209991</v>
      </c>
      <c r="C3307" t="s">
        <v>388</v>
      </c>
      <c r="D3307">
        <v>177</v>
      </c>
    </row>
    <row r="3308" spans="1:4" x14ac:dyDescent="0.2">
      <c r="A3308">
        <v>2019</v>
      </c>
      <c r="B3308">
        <v>210121</v>
      </c>
      <c r="C3308" t="s">
        <v>535</v>
      </c>
      <c r="D3308">
        <v>5755</v>
      </c>
    </row>
    <row r="3309" spans="1:4" hidden="1" x14ac:dyDescent="0.2">
      <c r="A3309">
        <v>2019</v>
      </c>
      <c r="B3309">
        <v>210121</v>
      </c>
      <c r="C3309" t="s">
        <v>388</v>
      </c>
      <c r="D3309">
        <v>3563</v>
      </c>
    </row>
    <row r="3310" spans="1:4" x14ac:dyDescent="0.2">
      <c r="A3310">
        <v>2019</v>
      </c>
      <c r="B3310">
        <v>210131</v>
      </c>
      <c r="C3310" t="s">
        <v>536</v>
      </c>
      <c r="D3310">
        <v>251460</v>
      </c>
    </row>
    <row r="3311" spans="1:4" hidden="1" x14ac:dyDescent="0.2">
      <c r="A3311">
        <v>2019</v>
      </c>
      <c r="B3311">
        <v>210131</v>
      </c>
      <c r="C3311" t="s">
        <v>388</v>
      </c>
      <c r="D3311">
        <v>152308</v>
      </c>
    </row>
    <row r="3312" spans="1:4" x14ac:dyDescent="0.2">
      <c r="A3312">
        <v>2019</v>
      </c>
      <c r="B3312">
        <v>210161</v>
      </c>
      <c r="C3312" t="s">
        <v>537</v>
      </c>
      <c r="D3312">
        <v>793581</v>
      </c>
    </row>
    <row r="3313" spans="1:4" hidden="1" x14ac:dyDescent="0.2">
      <c r="A3313">
        <v>2019</v>
      </c>
      <c r="B3313">
        <v>210161</v>
      </c>
      <c r="C3313" t="s">
        <v>388</v>
      </c>
      <c r="D3313">
        <v>480496</v>
      </c>
    </row>
    <row r="3314" spans="1:4" x14ac:dyDescent="0.2">
      <c r="A3314">
        <v>2019</v>
      </c>
      <c r="B3314">
        <v>210571</v>
      </c>
      <c r="C3314" t="s">
        <v>504</v>
      </c>
      <c r="D3314">
        <v>8800</v>
      </c>
    </row>
    <row r="3315" spans="1:4" hidden="1" x14ac:dyDescent="0.2">
      <c r="A3315">
        <v>2019</v>
      </c>
      <c r="B3315">
        <v>210571</v>
      </c>
      <c r="C3315" t="s">
        <v>388</v>
      </c>
      <c r="D3315">
        <v>5407</v>
      </c>
    </row>
    <row r="3316" spans="1:4" x14ac:dyDescent="0.2">
      <c r="A3316">
        <v>2019</v>
      </c>
      <c r="B3316">
        <v>210871</v>
      </c>
      <c r="C3316" t="s">
        <v>538</v>
      </c>
      <c r="D3316">
        <v>375829</v>
      </c>
    </row>
    <row r="3317" spans="1:4" hidden="1" x14ac:dyDescent="0.2">
      <c r="A3317">
        <v>2019</v>
      </c>
      <c r="B3317">
        <v>210871</v>
      </c>
      <c r="C3317" t="s">
        <v>388</v>
      </c>
      <c r="D3317">
        <v>227598</v>
      </c>
    </row>
    <row r="3318" spans="1:4" x14ac:dyDescent="0.2">
      <c r="A3318">
        <v>2019</v>
      </c>
      <c r="B3318">
        <v>210881</v>
      </c>
      <c r="C3318" t="s">
        <v>539</v>
      </c>
      <c r="D3318">
        <v>85892</v>
      </c>
    </row>
    <row r="3319" spans="1:4" hidden="1" x14ac:dyDescent="0.2">
      <c r="A3319">
        <v>2019</v>
      </c>
      <c r="B3319">
        <v>210881</v>
      </c>
      <c r="C3319" t="s">
        <v>388</v>
      </c>
      <c r="D3319">
        <v>52076</v>
      </c>
    </row>
    <row r="3320" spans="1:4" x14ac:dyDescent="0.2">
      <c r="A3320">
        <v>2019</v>
      </c>
      <c r="B3320">
        <v>210891</v>
      </c>
      <c r="C3320" t="s">
        <v>540</v>
      </c>
      <c r="D3320">
        <v>6642</v>
      </c>
    </row>
    <row r="3321" spans="1:4" hidden="1" x14ac:dyDescent="0.2">
      <c r="A3321">
        <v>2019</v>
      </c>
      <c r="B3321">
        <v>210891</v>
      </c>
      <c r="C3321" t="s">
        <v>388</v>
      </c>
      <c r="D3321">
        <v>4100</v>
      </c>
    </row>
    <row r="3322" spans="1:4" x14ac:dyDescent="0.2">
      <c r="A3322">
        <v>2019</v>
      </c>
      <c r="B3322">
        <v>219991</v>
      </c>
      <c r="C3322" t="s">
        <v>541</v>
      </c>
      <c r="D3322">
        <v>2141</v>
      </c>
    </row>
    <row r="3323" spans="1:4" hidden="1" x14ac:dyDescent="0.2">
      <c r="A3323">
        <v>2019</v>
      </c>
      <c r="B3323">
        <v>219991</v>
      </c>
      <c r="C3323" t="s">
        <v>388</v>
      </c>
      <c r="D3323">
        <v>1375</v>
      </c>
    </row>
    <row r="3324" spans="1:4" x14ac:dyDescent="0.2">
      <c r="A3324">
        <v>2019</v>
      </c>
      <c r="B3324">
        <v>220011</v>
      </c>
      <c r="C3324" t="s">
        <v>542</v>
      </c>
      <c r="D3324">
        <v>121256</v>
      </c>
    </row>
    <row r="3325" spans="1:4" hidden="1" x14ac:dyDescent="0.2">
      <c r="A3325">
        <v>2019</v>
      </c>
      <c r="B3325">
        <v>220011</v>
      </c>
      <c r="C3325" t="s">
        <v>388</v>
      </c>
      <c r="D3325">
        <v>73485</v>
      </c>
    </row>
    <row r="3326" spans="1:4" x14ac:dyDescent="0.2">
      <c r="A3326">
        <v>2019</v>
      </c>
      <c r="B3326">
        <v>220041</v>
      </c>
      <c r="C3326" t="s">
        <v>543</v>
      </c>
      <c r="D3326">
        <v>180288</v>
      </c>
    </row>
    <row r="3327" spans="1:4" hidden="1" x14ac:dyDescent="0.2">
      <c r="A3327">
        <v>2019</v>
      </c>
      <c r="B3327">
        <v>220041</v>
      </c>
      <c r="C3327" t="s">
        <v>388</v>
      </c>
      <c r="D3327">
        <v>109222</v>
      </c>
    </row>
    <row r="3328" spans="1:4" x14ac:dyDescent="0.2">
      <c r="A3328">
        <v>2019</v>
      </c>
      <c r="B3328">
        <v>220051</v>
      </c>
      <c r="C3328" t="s">
        <v>544</v>
      </c>
      <c r="D3328">
        <v>9558</v>
      </c>
    </row>
    <row r="3329" spans="1:4" hidden="1" x14ac:dyDescent="0.2">
      <c r="A3329">
        <v>2019</v>
      </c>
      <c r="B3329">
        <v>220051</v>
      </c>
      <c r="C3329" t="s">
        <v>388</v>
      </c>
      <c r="D3329">
        <v>5866</v>
      </c>
    </row>
    <row r="3330" spans="1:4" x14ac:dyDescent="0.2">
      <c r="A3330">
        <v>2019</v>
      </c>
      <c r="B3330">
        <v>220071</v>
      </c>
      <c r="C3330" t="s">
        <v>545</v>
      </c>
      <c r="D3330">
        <v>89151</v>
      </c>
    </row>
    <row r="3331" spans="1:4" hidden="1" x14ac:dyDescent="0.2">
      <c r="A3331">
        <v>2019</v>
      </c>
      <c r="B3331">
        <v>220071</v>
      </c>
      <c r="C3331" t="s">
        <v>388</v>
      </c>
      <c r="D3331">
        <v>54049</v>
      </c>
    </row>
    <row r="3332" spans="1:4" x14ac:dyDescent="0.2">
      <c r="A3332">
        <v>2019</v>
      </c>
      <c r="B3332">
        <v>220072</v>
      </c>
      <c r="C3332" t="s">
        <v>546</v>
      </c>
      <c r="D3332">
        <v>128936</v>
      </c>
    </row>
    <row r="3333" spans="1:4" hidden="1" x14ac:dyDescent="0.2">
      <c r="A3333">
        <v>2019</v>
      </c>
      <c r="B3333">
        <v>220072</v>
      </c>
      <c r="C3333" t="s">
        <v>388</v>
      </c>
      <c r="D3333">
        <v>78134</v>
      </c>
    </row>
    <row r="3334" spans="1:4" x14ac:dyDescent="0.2">
      <c r="A3334">
        <v>2019</v>
      </c>
      <c r="B3334">
        <v>220161</v>
      </c>
      <c r="C3334" t="s">
        <v>547</v>
      </c>
      <c r="D3334">
        <v>17385</v>
      </c>
    </row>
    <row r="3335" spans="1:4" hidden="1" x14ac:dyDescent="0.2">
      <c r="A3335">
        <v>2019</v>
      </c>
      <c r="B3335">
        <v>220161</v>
      </c>
      <c r="C3335" t="s">
        <v>388</v>
      </c>
      <c r="D3335">
        <v>10604</v>
      </c>
    </row>
    <row r="3336" spans="1:4" x14ac:dyDescent="0.2">
      <c r="A3336">
        <v>2019</v>
      </c>
      <c r="B3336">
        <v>220271</v>
      </c>
      <c r="C3336" t="s">
        <v>548</v>
      </c>
      <c r="D3336">
        <v>197460</v>
      </c>
    </row>
    <row r="3337" spans="1:4" hidden="1" x14ac:dyDescent="0.2">
      <c r="A3337">
        <v>2019</v>
      </c>
      <c r="B3337">
        <v>220271</v>
      </c>
      <c r="C3337" t="s">
        <v>388</v>
      </c>
      <c r="D3337">
        <v>119617</v>
      </c>
    </row>
    <row r="3338" spans="1:4" x14ac:dyDescent="0.2">
      <c r="A3338">
        <v>2019</v>
      </c>
      <c r="B3338">
        <v>230121</v>
      </c>
      <c r="C3338" t="s">
        <v>549</v>
      </c>
      <c r="D3338">
        <v>77651</v>
      </c>
    </row>
    <row r="3339" spans="1:4" hidden="1" x14ac:dyDescent="0.2">
      <c r="A3339">
        <v>2019</v>
      </c>
      <c r="B3339">
        <v>230121</v>
      </c>
      <c r="C3339" t="s">
        <v>388</v>
      </c>
      <c r="D3339">
        <v>47088</v>
      </c>
    </row>
    <row r="3340" spans="1:4" x14ac:dyDescent="0.2">
      <c r="A3340">
        <v>2019</v>
      </c>
      <c r="B3340">
        <v>230251</v>
      </c>
      <c r="C3340" t="s">
        <v>550</v>
      </c>
      <c r="D3340">
        <v>63503</v>
      </c>
    </row>
    <row r="3341" spans="1:4" hidden="1" x14ac:dyDescent="0.2">
      <c r="A3341">
        <v>2019</v>
      </c>
      <c r="B3341">
        <v>230251</v>
      </c>
      <c r="C3341" t="s">
        <v>388</v>
      </c>
      <c r="D3341">
        <v>38523</v>
      </c>
    </row>
    <row r="3342" spans="1:4" x14ac:dyDescent="0.2">
      <c r="A3342">
        <v>2019</v>
      </c>
      <c r="B3342">
        <v>230581</v>
      </c>
      <c r="C3342" t="s">
        <v>551</v>
      </c>
      <c r="D3342">
        <v>44515</v>
      </c>
    </row>
    <row r="3343" spans="1:4" hidden="1" x14ac:dyDescent="0.2">
      <c r="A3343">
        <v>2019</v>
      </c>
      <c r="B3343">
        <v>230581</v>
      </c>
      <c r="C3343" t="s">
        <v>388</v>
      </c>
      <c r="D3343">
        <v>27028</v>
      </c>
    </row>
    <row r="3344" spans="1:4" x14ac:dyDescent="0.2">
      <c r="A3344">
        <v>2019</v>
      </c>
      <c r="B3344">
        <v>240071</v>
      </c>
      <c r="C3344" t="s">
        <v>552</v>
      </c>
      <c r="D3344">
        <v>118998</v>
      </c>
    </row>
    <row r="3345" spans="1:4" hidden="1" x14ac:dyDescent="0.2">
      <c r="A3345">
        <v>2019</v>
      </c>
      <c r="B3345">
        <v>240071</v>
      </c>
      <c r="C3345" t="s">
        <v>388</v>
      </c>
      <c r="D3345">
        <v>72118</v>
      </c>
    </row>
    <row r="3346" spans="1:4" x14ac:dyDescent="0.2">
      <c r="A3346">
        <v>2019</v>
      </c>
      <c r="B3346">
        <v>240081</v>
      </c>
      <c r="C3346" t="s">
        <v>553</v>
      </c>
      <c r="D3346">
        <v>266111</v>
      </c>
    </row>
    <row r="3347" spans="1:4" hidden="1" x14ac:dyDescent="0.2">
      <c r="A3347">
        <v>2019</v>
      </c>
      <c r="B3347">
        <v>240081</v>
      </c>
      <c r="C3347" t="s">
        <v>388</v>
      </c>
      <c r="D3347">
        <v>161177</v>
      </c>
    </row>
    <row r="3348" spans="1:4" x14ac:dyDescent="0.2">
      <c r="A3348">
        <v>2019</v>
      </c>
      <c r="B3348">
        <v>240231</v>
      </c>
      <c r="C3348" t="s">
        <v>161</v>
      </c>
      <c r="D3348">
        <v>883390</v>
      </c>
    </row>
    <row r="3349" spans="1:4" hidden="1" x14ac:dyDescent="0.2">
      <c r="A3349">
        <v>2019</v>
      </c>
      <c r="B3349">
        <v>240231</v>
      </c>
      <c r="C3349" t="s">
        <v>388</v>
      </c>
      <c r="D3349">
        <v>534864</v>
      </c>
    </row>
    <row r="3350" spans="1:4" x14ac:dyDescent="0.2">
      <c r="A3350">
        <v>2019</v>
      </c>
      <c r="B3350">
        <v>240281</v>
      </c>
      <c r="C3350" t="s">
        <v>554</v>
      </c>
      <c r="D3350">
        <v>259487</v>
      </c>
    </row>
    <row r="3351" spans="1:4" hidden="1" x14ac:dyDescent="0.2">
      <c r="A3351">
        <v>2019</v>
      </c>
      <c r="B3351">
        <v>240281</v>
      </c>
      <c r="C3351" t="s">
        <v>388</v>
      </c>
      <c r="D3351">
        <v>157167</v>
      </c>
    </row>
    <row r="3352" spans="1:4" x14ac:dyDescent="0.2">
      <c r="A3352">
        <v>2019</v>
      </c>
      <c r="B3352">
        <v>240301</v>
      </c>
      <c r="C3352" t="s">
        <v>555</v>
      </c>
      <c r="D3352">
        <v>733302</v>
      </c>
    </row>
    <row r="3353" spans="1:4" hidden="1" x14ac:dyDescent="0.2">
      <c r="A3353">
        <v>2019</v>
      </c>
      <c r="B3353">
        <v>240301</v>
      </c>
      <c r="C3353" t="s">
        <v>388</v>
      </c>
      <c r="D3353">
        <v>444004</v>
      </c>
    </row>
    <row r="3354" spans="1:4" x14ac:dyDescent="0.2">
      <c r="A3354">
        <v>2019</v>
      </c>
      <c r="B3354">
        <v>240331</v>
      </c>
      <c r="C3354" t="s">
        <v>556</v>
      </c>
      <c r="D3354">
        <v>26453</v>
      </c>
    </row>
    <row r="3355" spans="1:4" hidden="1" x14ac:dyDescent="0.2">
      <c r="A3355">
        <v>2019</v>
      </c>
      <c r="B3355">
        <v>240331</v>
      </c>
      <c r="C3355" t="s">
        <v>388</v>
      </c>
      <c r="D3355">
        <v>16093</v>
      </c>
    </row>
    <row r="3356" spans="1:4" x14ac:dyDescent="0.2">
      <c r="A3356">
        <v>2019</v>
      </c>
      <c r="B3356">
        <v>240351</v>
      </c>
      <c r="C3356" t="s">
        <v>557</v>
      </c>
      <c r="D3356">
        <v>14091</v>
      </c>
    </row>
    <row r="3357" spans="1:4" hidden="1" x14ac:dyDescent="0.2">
      <c r="A3357">
        <v>2019</v>
      </c>
      <c r="B3357">
        <v>240351</v>
      </c>
      <c r="C3357" t="s">
        <v>388</v>
      </c>
      <c r="D3357">
        <v>8610</v>
      </c>
    </row>
    <row r="3358" spans="1:4" x14ac:dyDescent="0.2">
      <c r="A3358">
        <v>2019</v>
      </c>
      <c r="B3358">
        <v>240731</v>
      </c>
      <c r="C3358" t="s">
        <v>558</v>
      </c>
      <c r="D3358">
        <v>3862</v>
      </c>
    </row>
    <row r="3359" spans="1:4" hidden="1" x14ac:dyDescent="0.2">
      <c r="A3359">
        <v>2019</v>
      </c>
      <c r="B3359">
        <v>240731</v>
      </c>
      <c r="C3359" t="s">
        <v>388</v>
      </c>
      <c r="D3359">
        <v>2417</v>
      </c>
    </row>
    <row r="3360" spans="1:4" x14ac:dyDescent="0.2">
      <c r="A3360">
        <v>2019</v>
      </c>
      <c r="B3360">
        <v>249991</v>
      </c>
      <c r="C3360" t="s">
        <v>559</v>
      </c>
      <c r="D3360">
        <v>4528</v>
      </c>
    </row>
    <row r="3361" spans="1:4" hidden="1" x14ac:dyDescent="0.2">
      <c r="A3361">
        <v>2019</v>
      </c>
      <c r="B3361">
        <v>249991</v>
      </c>
      <c r="C3361" t="s">
        <v>388</v>
      </c>
      <c r="D3361">
        <v>2820</v>
      </c>
    </row>
    <row r="3362" spans="1:4" x14ac:dyDescent="0.2">
      <c r="A3362">
        <v>2019</v>
      </c>
      <c r="B3362">
        <v>250011</v>
      </c>
      <c r="C3362" t="s">
        <v>560</v>
      </c>
      <c r="D3362">
        <v>3876987</v>
      </c>
    </row>
    <row r="3363" spans="1:4" hidden="1" x14ac:dyDescent="0.2">
      <c r="A3363">
        <v>2019</v>
      </c>
      <c r="B3363">
        <v>250011</v>
      </c>
      <c r="C3363" t="s">
        <v>388</v>
      </c>
      <c r="D3363">
        <v>2347121</v>
      </c>
    </row>
    <row r="3364" spans="1:4" x14ac:dyDescent="0.2">
      <c r="A3364">
        <v>2019</v>
      </c>
      <c r="B3364">
        <v>250041</v>
      </c>
      <c r="C3364" t="s">
        <v>561</v>
      </c>
      <c r="D3364">
        <v>10971</v>
      </c>
    </row>
    <row r="3365" spans="1:4" hidden="1" x14ac:dyDescent="0.2">
      <c r="A3365">
        <v>2019</v>
      </c>
      <c r="B3365">
        <v>250041</v>
      </c>
      <c r="C3365" t="s">
        <v>388</v>
      </c>
      <c r="D3365">
        <v>6721</v>
      </c>
    </row>
    <row r="3366" spans="1:4" x14ac:dyDescent="0.2">
      <c r="A3366">
        <v>2019</v>
      </c>
      <c r="B3366">
        <v>250091</v>
      </c>
      <c r="C3366" t="s">
        <v>562</v>
      </c>
      <c r="D3366">
        <v>512048</v>
      </c>
    </row>
    <row r="3367" spans="1:4" hidden="1" x14ac:dyDescent="0.2">
      <c r="A3367">
        <v>2019</v>
      </c>
      <c r="B3367">
        <v>250091</v>
      </c>
      <c r="C3367" t="s">
        <v>388</v>
      </c>
      <c r="D3367">
        <v>310062</v>
      </c>
    </row>
    <row r="3368" spans="1:4" x14ac:dyDescent="0.2">
      <c r="A3368">
        <v>2019</v>
      </c>
      <c r="B3368">
        <v>250131</v>
      </c>
      <c r="C3368" t="s">
        <v>563</v>
      </c>
      <c r="D3368">
        <v>5910</v>
      </c>
    </row>
    <row r="3369" spans="1:4" hidden="1" x14ac:dyDescent="0.2">
      <c r="A3369">
        <v>2019</v>
      </c>
      <c r="B3369">
        <v>250131</v>
      </c>
      <c r="C3369" t="s">
        <v>388</v>
      </c>
      <c r="D3369">
        <v>3657</v>
      </c>
    </row>
    <row r="3370" spans="1:4" x14ac:dyDescent="0.2">
      <c r="A3370">
        <v>2019</v>
      </c>
      <c r="B3370">
        <v>250271</v>
      </c>
      <c r="C3370" t="s">
        <v>564</v>
      </c>
      <c r="D3370">
        <v>4754</v>
      </c>
    </row>
    <row r="3371" spans="1:4" hidden="1" x14ac:dyDescent="0.2">
      <c r="A3371">
        <v>2019</v>
      </c>
      <c r="B3371">
        <v>250271</v>
      </c>
      <c r="C3371" t="s">
        <v>388</v>
      </c>
      <c r="D3371">
        <v>2957</v>
      </c>
    </row>
    <row r="3372" spans="1:4" x14ac:dyDescent="0.2">
      <c r="A3372">
        <v>2019</v>
      </c>
      <c r="B3372">
        <v>250381</v>
      </c>
      <c r="C3372" t="s">
        <v>565</v>
      </c>
      <c r="D3372">
        <v>82910</v>
      </c>
    </row>
    <row r="3373" spans="1:4" hidden="1" x14ac:dyDescent="0.2">
      <c r="A3373">
        <v>2019</v>
      </c>
      <c r="B3373">
        <v>250381</v>
      </c>
      <c r="C3373" t="s">
        <v>388</v>
      </c>
      <c r="D3373">
        <v>50271</v>
      </c>
    </row>
    <row r="3374" spans="1:4" x14ac:dyDescent="0.2">
      <c r="A3374">
        <v>2019</v>
      </c>
      <c r="B3374">
        <v>250451</v>
      </c>
      <c r="C3374" t="s">
        <v>566</v>
      </c>
      <c r="D3374">
        <v>57950</v>
      </c>
    </row>
    <row r="3375" spans="1:4" hidden="1" x14ac:dyDescent="0.2">
      <c r="A3375">
        <v>2019</v>
      </c>
      <c r="B3375">
        <v>250451</v>
      </c>
      <c r="C3375" t="s">
        <v>388</v>
      </c>
      <c r="D3375">
        <v>35161</v>
      </c>
    </row>
    <row r="3376" spans="1:4" x14ac:dyDescent="0.2">
      <c r="A3376">
        <v>2019</v>
      </c>
      <c r="B3376">
        <v>259981</v>
      </c>
      <c r="C3376" t="s">
        <v>567</v>
      </c>
      <c r="D3376">
        <v>6952</v>
      </c>
    </row>
    <row r="3377" spans="1:4" hidden="1" x14ac:dyDescent="0.2">
      <c r="A3377">
        <v>2019</v>
      </c>
      <c r="B3377">
        <v>259981</v>
      </c>
      <c r="C3377" t="s">
        <v>388</v>
      </c>
      <c r="D3377">
        <v>4288</v>
      </c>
    </row>
    <row r="3378" spans="1:4" x14ac:dyDescent="0.2">
      <c r="A3378">
        <v>2019</v>
      </c>
      <c r="B3378">
        <v>259991</v>
      </c>
      <c r="C3378" t="s">
        <v>568</v>
      </c>
      <c r="D3378">
        <v>76547</v>
      </c>
    </row>
    <row r="3379" spans="1:4" hidden="1" x14ac:dyDescent="0.2">
      <c r="A3379">
        <v>2019</v>
      </c>
      <c r="B3379">
        <v>259991</v>
      </c>
      <c r="C3379" t="s">
        <v>388</v>
      </c>
      <c r="D3379">
        <v>46419</v>
      </c>
    </row>
    <row r="3380" spans="1:4" x14ac:dyDescent="0.2">
      <c r="A3380">
        <v>2019</v>
      </c>
      <c r="B3380">
        <v>260101</v>
      </c>
      <c r="C3380" t="s">
        <v>569</v>
      </c>
      <c r="D3380">
        <v>23686</v>
      </c>
    </row>
    <row r="3381" spans="1:4" hidden="1" x14ac:dyDescent="0.2">
      <c r="A3381">
        <v>2019</v>
      </c>
      <c r="B3381">
        <v>260101</v>
      </c>
      <c r="C3381" t="s">
        <v>388</v>
      </c>
      <c r="D3381">
        <v>14418</v>
      </c>
    </row>
    <row r="3382" spans="1:4" x14ac:dyDescent="0.2">
      <c r="A3382">
        <v>2019</v>
      </c>
      <c r="B3382">
        <v>260331</v>
      </c>
      <c r="C3382" t="s">
        <v>570</v>
      </c>
      <c r="D3382">
        <v>108991</v>
      </c>
    </row>
    <row r="3383" spans="1:4" hidden="1" x14ac:dyDescent="0.2">
      <c r="A3383">
        <v>2019</v>
      </c>
      <c r="B3383">
        <v>260331</v>
      </c>
      <c r="C3383" t="s">
        <v>388</v>
      </c>
      <c r="D3383">
        <v>66060</v>
      </c>
    </row>
    <row r="3384" spans="1:4" x14ac:dyDescent="0.2">
      <c r="A3384">
        <v>2019</v>
      </c>
      <c r="B3384">
        <v>269991</v>
      </c>
      <c r="C3384" t="s">
        <v>571</v>
      </c>
      <c r="D3384" t="s">
        <v>384</v>
      </c>
    </row>
    <row r="3385" spans="1:4" hidden="1" x14ac:dyDescent="0.2">
      <c r="A3385">
        <v>2019</v>
      </c>
      <c r="B3385">
        <v>269991</v>
      </c>
      <c r="C3385" t="s">
        <v>388</v>
      </c>
      <c r="D3385" t="s">
        <v>384</v>
      </c>
    </row>
    <row r="3386" spans="1:4" x14ac:dyDescent="0.2">
      <c r="A3386">
        <v>2019</v>
      </c>
      <c r="B3386">
        <v>270011</v>
      </c>
      <c r="C3386" t="s">
        <v>572</v>
      </c>
      <c r="D3386">
        <v>198958</v>
      </c>
    </row>
    <row r="3387" spans="1:4" hidden="1" x14ac:dyDescent="0.2">
      <c r="A3387">
        <v>2019</v>
      </c>
      <c r="B3387">
        <v>270011</v>
      </c>
      <c r="C3387" t="s">
        <v>388</v>
      </c>
      <c r="D3387">
        <v>120524</v>
      </c>
    </row>
    <row r="3388" spans="1:4" x14ac:dyDescent="0.2">
      <c r="A3388">
        <v>2019</v>
      </c>
      <c r="B3388">
        <v>270041</v>
      </c>
      <c r="C3388" t="s">
        <v>573</v>
      </c>
      <c r="D3388">
        <v>544542</v>
      </c>
    </row>
    <row r="3389" spans="1:4" hidden="1" x14ac:dyDescent="0.2">
      <c r="A3389">
        <v>2019</v>
      </c>
      <c r="B3389">
        <v>270041</v>
      </c>
      <c r="C3389" t="s">
        <v>388</v>
      </c>
      <c r="D3389">
        <v>329733</v>
      </c>
    </row>
    <row r="3390" spans="1:4" x14ac:dyDescent="0.2">
      <c r="A3390">
        <v>2019</v>
      </c>
      <c r="B3390">
        <v>270131</v>
      </c>
      <c r="C3390" t="s">
        <v>574</v>
      </c>
      <c r="D3390">
        <v>321310</v>
      </c>
    </row>
    <row r="3391" spans="1:4" hidden="1" x14ac:dyDescent="0.2">
      <c r="A3391">
        <v>2019</v>
      </c>
      <c r="B3391">
        <v>270131</v>
      </c>
      <c r="C3391" t="s">
        <v>388</v>
      </c>
      <c r="D3391">
        <v>194593</v>
      </c>
    </row>
    <row r="3392" spans="1:4" x14ac:dyDescent="0.2">
      <c r="A3392">
        <v>2019</v>
      </c>
      <c r="B3392">
        <v>270141</v>
      </c>
      <c r="C3392" t="s">
        <v>575</v>
      </c>
      <c r="D3392">
        <v>33664</v>
      </c>
    </row>
    <row r="3393" spans="1:4" hidden="1" x14ac:dyDescent="0.2">
      <c r="A3393">
        <v>2019</v>
      </c>
      <c r="B3393">
        <v>270141</v>
      </c>
      <c r="C3393" t="s">
        <v>388</v>
      </c>
      <c r="D3393">
        <v>20459</v>
      </c>
    </row>
    <row r="3394" spans="1:4" x14ac:dyDescent="0.2">
      <c r="A3394">
        <v>2019</v>
      </c>
      <c r="B3394">
        <v>270151</v>
      </c>
      <c r="C3394" t="s">
        <v>576</v>
      </c>
      <c r="D3394">
        <v>4993</v>
      </c>
    </row>
    <row r="3395" spans="1:4" hidden="1" x14ac:dyDescent="0.2">
      <c r="A3395">
        <v>2019</v>
      </c>
      <c r="B3395">
        <v>270151</v>
      </c>
      <c r="C3395" t="s">
        <v>388</v>
      </c>
      <c r="D3395">
        <v>3102</v>
      </c>
    </row>
    <row r="3396" spans="1:4" x14ac:dyDescent="0.2">
      <c r="A3396">
        <v>2019</v>
      </c>
      <c r="B3396">
        <v>270241</v>
      </c>
      <c r="C3396" t="s">
        <v>577</v>
      </c>
      <c r="D3396">
        <v>5072</v>
      </c>
    </row>
    <row r="3397" spans="1:4" hidden="1" x14ac:dyDescent="0.2">
      <c r="A3397">
        <v>2019</v>
      </c>
      <c r="B3397">
        <v>270241</v>
      </c>
      <c r="C3397" t="s">
        <v>388</v>
      </c>
      <c r="D3397">
        <v>3150</v>
      </c>
    </row>
    <row r="3398" spans="1:4" x14ac:dyDescent="0.2">
      <c r="A3398">
        <v>2019</v>
      </c>
      <c r="B3398">
        <v>270531</v>
      </c>
      <c r="C3398" t="s">
        <v>578</v>
      </c>
      <c r="D3398">
        <v>6081</v>
      </c>
    </row>
    <row r="3399" spans="1:4" hidden="1" x14ac:dyDescent="0.2">
      <c r="A3399">
        <v>2019</v>
      </c>
      <c r="B3399">
        <v>270531</v>
      </c>
      <c r="C3399" t="s">
        <v>388</v>
      </c>
      <c r="D3399">
        <v>3761</v>
      </c>
    </row>
    <row r="3400" spans="1:4" x14ac:dyDescent="0.2">
      <c r="A3400">
        <v>2019</v>
      </c>
      <c r="B3400">
        <v>279991</v>
      </c>
      <c r="C3400" t="s">
        <v>579</v>
      </c>
      <c r="D3400" t="s">
        <v>384</v>
      </c>
    </row>
    <row r="3401" spans="1:4" hidden="1" x14ac:dyDescent="0.2">
      <c r="A3401">
        <v>2019</v>
      </c>
      <c r="B3401">
        <v>279991</v>
      </c>
      <c r="C3401" t="s">
        <v>388</v>
      </c>
      <c r="D3401" t="s">
        <v>384</v>
      </c>
    </row>
    <row r="3402" spans="1:4" x14ac:dyDescent="0.2">
      <c r="A3402">
        <v>2019</v>
      </c>
      <c r="B3402">
        <v>280021</v>
      </c>
      <c r="C3402" t="s">
        <v>580</v>
      </c>
      <c r="D3402">
        <v>9601</v>
      </c>
    </row>
    <row r="3403" spans="1:4" hidden="1" x14ac:dyDescent="0.2">
      <c r="A3403">
        <v>2019</v>
      </c>
      <c r="B3403">
        <v>280021</v>
      </c>
      <c r="C3403" t="s">
        <v>388</v>
      </c>
      <c r="D3403">
        <v>5892</v>
      </c>
    </row>
    <row r="3404" spans="1:4" x14ac:dyDescent="0.2">
      <c r="A3404">
        <v>2019</v>
      </c>
      <c r="B3404">
        <v>280051</v>
      </c>
      <c r="C3404" t="s">
        <v>581</v>
      </c>
      <c r="D3404">
        <v>110347</v>
      </c>
    </row>
    <row r="3405" spans="1:4" hidden="1" x14ac:dyDescent="0.2">
      <c r="A3405">
        <v>2019</v>
      </c>
      <c r="B3405">
        <v>280051</v>
      </c>
      <c r="C3405" t="s">
        <v>388</v>
      </c>
      <c r="D3405">
        <v>66881</v>
      </c>
    </row>
    <row r="3406" spans="1:4" x14ac:dyDescent="0.2">
      <c r="A3406">
        <v>2019</v>
      </c>
      <c r="B3406">
        <v>280071</v>
      </c>
      <c r="C3406" t="s">
        <v>582</v>
      </c>
      <c r="D3406">
        <v>116339</v>
      </c>
    </row>
    <row r="3407" spans="1:4" hidden="1" x14ac:dyDescent="0.2">
      <c r="A3407">
        <v>2019</v>
      </c>
      <c r="B3407">
        <v>280071</v>
      </c>
      <c r="C3407" t="s">
        <v>388</v>
      </c>
      <c r="D3407">
        <v>70508</v>
      </c>
    </row>
    <row r="3408" spans="1:4" x14ac:dyDescent="0.2">
      <c r="A3408">
        <v>2019</v>
      </c>
      <c r="B3408">
        <v>280231</v>
      </c>
      <c r="C3408" t="s">
        <v>583</v>
      </c>
      <c r="D3408">
        <v>55699</v>
      </c>
    </row>
    <row r="3409" spans="1:4" hidden="1" x14ac:dyDescent="0.2">
      <c r="A3409">
        <v>2019</v>
      </c>
      <c r="B3409">
        <v>280231</v>
      </c>
      <c r="C3409" t="s">
        <v>388</v>
      </c>
      <c r="D3409">
        <v>33798</v>
      </c>
    </row>
    <row r="3410" spans="1:4" x14ac:dyDescent="0.2">
      <c r="A3410">
        <v>2019</v>
      </c>
      <c r="B3410">
        <v>280521</v>
      </c>
      <c r="C3410" t="s">
        <v>584</v>
      </c>
      <c r="D3410">
        <v>196262</v>
      </c>
    </row>
    <row r="3411" spans="1:4" hidden="1" x14ac:dyDescent="0.2">
      <c r="A3411">
        <v>2019</v>
      </c>
      <c r="B3411">
        <v>280521</v>
      </c>
      <c r="C3411" t="s">
        <v>388</v>
      </c>
      <c r="D3411">
        <v>118892</v>
      </c>
    </row>
    <row r="3412" spans="1:4" x14ac:dyDescent="0.2">
      <c r="A3412">
        <v>2019</v>
      </c>
      <c r="B3412">
        <v>289991</v>
      </c>
      <c r="C3412" t="s">
        <v>585</v>
      </c>
      <c r="D3412" t="s">
        <v>384</v>
      </c>
    </row>
    <row r="3413" spans="1:4" hidden="1" x14ac:dyDescent="0.2">
      <c r="A3413">
        <v>2019</v>
      </c>
      <c r="B3413">
        <v>289991</v>
      </c>
      <c r="C3413" t="s">
        <v>388</v>
      </c>
      <c r="D3413" t="s">
        <v>384</v>
      </c>
    </row>
    <row r="3414" spans="1:4" x14ac:dyDescent="0.2">
      <c r="A3414">
        <v>2019</v>
      </c>
      <c r="B3414">
        <v>290011</v>
      </c>
      <c r="C3414" t="s">
        <v>586</v>
      </c>
      <c r="D3414">
        <v>99171</v>
      </c>
    </row>
    <row r="3415" spans="1:4" hidden="1" x14ac:dyDescent="0.2">
      <c r="A3415">
        <v>2019</v>
      </c>
      <c r="B3415">
        <v>290011</v>
      </c>
      <c r="C3415" t="s">
        <v>388</v>
      </c>
      <c r="D3415">
        <v>60115</v>
      </c>
    </row>
    <row r="3416" spans="1:4" x14ac:dyDescent="0.2">
      <c r="A3416">
        <v>2019</v>
      </c>
      <c r="B3416">
        <v>291341</v>
      </c>
      <c r="C3416" t="s">
        <v>587</v>
      </c>
      <c r="D3416">
        <v>12333</v>
      </c>
    </row>
    <row r="3417" spans="1:4" hidden="1" x14ac:dyDescent="0.2">
      <c r="A3417">
        <v>2019</v>
      </c>
      <c r="B3417">
        <v>291341</v>
      </c>
      <c r="C3417" t="s">
        <v>388</v>
      </c>
      <c r="D3417">
        <v>7545</v>
      </c>
    </row>
    <row r="3418" spans="1:4" x14ac:dyDescent="0.2">
      <c r="A3418">
        <v>2019</v>
      </c>
      <c r="B3418">
        <v>300081</v>
      </c>
      <c r="C3418" t="s">
        <v>588</v>
      </c>
      <c r="D3418">
        <v>106111</v>
      </c>
    </row>
    <row r="3419" spans="1:4" hidden="1" x14ac:dyDescent="0.2">
      <c r="A3419">
        <v>2019</v>
      </c>
      <c r="B3419">
        <v>300081</v>
      </c>
      <c r="C3419" t="s">
        <v>388</v>
      </c>
      <c r="D3419">
        <v>64317</v>
      </c>
    </row>
    <row r="3420" spans="1:4" x14ac:dyDescent="0.2">
      <c r="A3420">
        <v>2019</v>
      </c>
      <c r="B3420">
        <v>309991</v>
      </c>
      <c r="C3420" t="s">
        <v>589</v>
      </c>
      <c r="D3420" t="s">
        <v>384</v>
      </c>
    </row>
    <row r="3421" spans="1:4" hidden="1" x14ac:dyDescent="0.2">
      <c r="A3421">
        <v>2019</v>
      </c>
      <c r="B3421">
        <v>309991</v>
      </c>
      <c r="C3421" t="s">
        <v>388</v>
      </c>
      <c r="D3421" t="s">
        <v>384</v>
      </c>
    </row>
    <row r="3422" spans="1:4" x14ac:dyDescent="0.2">
      <c r="A3422">
        <v>2019</v>
      </c>
      <c r="B3422">
        <v>310021</v>
      </c>
      <c r="C3422" t="s">
        <v>590</v>
      </c>
      <c r="D3422">
        <v>87184</v>
      </c>
    </row>
    <row r="3423" spans="1:4" hidden="1" x14ac:dyDescent="0.2">
      <c r="A3423">
        <v>2019</v>
      </c>
      <c r="B3423">
        <v>310021</v>
      </c>
      <c r="C3423" t="s">
        <v>388</v>
      </c>
      <c r="D3423">
        <v>52859</v>
      </c>
    </row>
    <row r="3424" spans="1:4" x14ac:dyDescent="0.2">
      <c r="A3424">
        <v>2019</v>
      </c>
      <c r="B3424">
        <v>310031</v>
      </c>
      <c r="C3424" t="s">
        <v>591</v>
      </c>
      <c r="D3424">
        <v>159773</v>
      </c>
    </row>
    <row r="3425" spans="1:4" hidden="1" x14ac:dyDescent="0.2">
      <c r="A3425">
        <v>2019</v>
      </c>
      <c r="B3425">
        <v>310031</v>
      </c>
      <c r="C3425" t="s">
        <v>388</v>
      </c>
      <c r="D3425">
        <v>96802</v>
      </c>
    </row>
    <row r="3426" spans="1:4" x14ac:dyDescent="0.2">
      <c r="A3426">
        <v>2019</v>
      </c>
      <c r="B3426">
        <v>310061</v>
      </c>
      <c r="C3426" t="s">
        <v>592</v>
      </c>
      <c r="D3426">
        <v>99998</v>
      </c>
    </row>
    <row r="3427" spans="1:4" hidden="1" x14ac:dyDescent="0.2">
      <c r="A3427">
        <v>2019</v>
      </c>
      <c r="B3427">
        <v>310061</v>
      </c>
      <c r="C3427" t="s">
        <v>388</v>
      </c>
      <c r="D3427">
        <v>60616</v>
      </c>
    </row>
    <row r="3428" spans="1:4" x14ac:dyDescent="0.2">
      <c r="A3428">
        <v>2019</v>
      </c>
      <c r="B3428">
        <v>320011</v>
      </c>
      <c r="C3428" t="s">
        <v>593</v>
      </c>
      <c r="D3428">
        <v>4477762</v>
      </c>
    </row>
    <row r="3429" spans="1:4" hidden="1" x14ac:dyDescent="0.2">
      <c r="A3429">
        <v>2019</v>
      </c>
      <c r="B3429">
        <v>320011</v>
      </c>
      <c r="C3429" t="s">
        <v>388</v>
      </c>
      <c r="D3429">
        <v>2710817</v>
      </c>
    </row>
    <row r="3430" spans="1:4" x14ac:dyDescent="0.2">
      <c r="A3430">
        <v>2019</v>
      </c>
      <c r="B3430">
        <v>320041</v>
      </c>
      <c r="C3430" t="s">
        <v>594</v>
      </c>
      <c r="D3430">
        <v>673197</v>
      </c>
    </row>
    <row r="3431" spans="1:4" hidden="1" x14ac:dyDescent="0.2">
      <c r="A3431">
        <v>2019</v>
      </c>
      <c r="B3431">
        <v>320041</v>
      </c>
      <c r="C3431" t="s">
        <v>388</v>
      </c>
      <c r="D3431">
        <v>407618</v>
      </c>
    </row>
    <row r="3432" spans="1:4" x14ac:dyDescent="0.2">
      <c r="A3432">
        <v>2019</v>
      </c>
      <c r="B3432">
        <v>320071</v>
      </c>
      <c r="C3432" t="s">
        <v>595</v>
      </c>
      <c r="D3432">
        <v>244313</v>
      </c>
    </row>
    <row r="3433" spans="1:4" hidden="1" x14ac:dyDescent="0.2">
      <c r="A3433">
        <v>2019</v>
      </c>
      <c r="B3433">
        <v>320071</v>
      </c>
      <c r="C3433" t="s">
        <v>388</v>
      </c>
      <c r="D3433">
        <v>147981</v>
      </c>
    </row>
    <row r="3434" spans="1:4" x14ac:dyDescent="0.2">
      <c r="A3434">
        <v>2019</v>
      </c>
      <c r="B3434">
        <v>320111</v>
      </c>
      <c r="C3434" t="s">
        <v>596</v>
      </c>
      <c r="D3434">
        <v>44081</v>
      </c>
    </row>
    <row r="3435" spans="1:4" hidden="1" x14ac:dyDescent="0.2">
      <c r="A3435">
        <v>2019</v>
      </c>
      <c r="B3435">
        <v>320111</v>
      </c>
      <c r="C3435" t="s">
        <v>388</v>
      </c>
      <c r="D3435">
        <v>26765</v>
      </c>
    </row>
    <row r="3436" spans="1:4" x14ac:dyDescent="0.2">
      <c r="A3436">
        <v>2019</v>
      </c>
      <c r="B3436">
        <v>320141</v>
      </c>
      <c r="C3436" t="s">
        <v>597</v>
      </c>
      <c r="D3436">
        <v>163109</v>
      </c>
    </row>
    <row r="3437" spans="1:4" hidden="1" x14ac:dyDescent="0.2">
      <c r="A3437">
        <v>2019</v>
      </c>
      <c r="B3437">
        <v>320141</v>
      </c>
      <c r="C3437" t="s">
        <v>388</v>
      </c>
      <c r="D3437">
        <v>98822</v>
      </c>
    </row>
    <row r="3438" spans="1:4" x14ac:dyDescent="0.2">
      <c r="A3438">
        <v>2019</v>
      </c>
      <c r="B3438">
        <v>320181</v>
      </c>
      <c r="C3438" t="s">
        <v>598</v>
      </c>
      <c r="D3438">
        <v>18006</v>
      </c>
    </row>
    <row r="3439" spans="1:4" hidden="1" x14ac:dyDescent="0.2">
      <c r="A3439">
        <v>2019</v>
      </c>
      <c r="B3439">
        <v>320181</v>
      </c>
      <c r="C3439" t="s">
        <v>388</v>
      </c>
      <c r="D3439">
        <v>10980</v>
      </c>
    </row>
    <row r="3440" spans="1:4" x14ac:dyDescent="0.2">
      <c r="A3440">
        <v>2019</v>
      </c>
      <c r="B3440">
        <v>320201</v>
      </c>
      <c r="C3440" t="s">
        <v>599</v>
      </c>
      <c r="D3440">
        <v>68761</v>
      </c>
    </row>
    <row r="3441" spans="1:4" hidden="1" x14ac:dyDescent="0.2">
      <c r="A3441">
        <v>2019</v>
      </c>
      <c r="B3441">
        <v>320201</v>
      </c>
      <c r="C3441" t="s">
        <v>388</v>
      </c>
      <c r="D3441">
        <v>41706</v>
      </c>
    </row>
    <row r="3442" spans="1:4" x14ac:dyDescent="0.2">
      <c r="A3442">
        <v>2019</v>
      </c>
      <c r="B3442">
        <v>320231</v>
      </c>
      <c r="C3442" t="s">
        <v>600</v>
      </c>
      <c r="D3442">
        <v>236531</v>
      </c>
    </row>
    <row r="3443" spans="1:4" hidden="1" x14ac:dyDescent="0.2">
      <c r="A3443">
        <v>2019</v>
      </c>
      <c r="B3443">
        <v>320231</v>
      </c>
      <c r="C3443" t="s">
        <v>388</v>
      </c>
      <c r="D3443">
        <v>143270</v>
      </c>
    </row>
    <row r="3444" spans="1:4" x14ac:dyDescent="0.2">
      <c r="A3444">
        <v>2019</v>
      </c>
      <c r="B3444">
        <v>320301</v>
      </c>
      <c r="C3444" t="s">
        <v>601</v>
      </c>
      <c r="D3444">
        <v>6279</v>
      </c>
    </row>
    <row r="3445" spans="1:4" hidden="1" x14ac:dyDescent="0.2">
      <c r="A3445">
        <v>2019</v>
      </c>
      <c r="B3445">
        <v>320301</v>
      </c>
      <c r="C3445" t="s">
        <v>388</v>
      </c>
      <c r="D3445">
        <v>3881</v>
      </c>
    </row>
    <row r="3446" spans="1:4" x14ac:dyDescent="0.2">
      <c r="A3446">
        <v>2019</v>
      </c>
      <c r="B3446">
        <v>320321</v>
      </c>
      <c r="C3446" t="s">
        <v>602</v>
      </c>
      <c r="D3446">
        <v>99925</v>
      </c>
    </row>
    <row r="3447" spans="1:4" hidden="1" x14ac:dyDescent="0.2">
      <c r="A3447">
        <v>2019</v>
      </c>
      <c r="B3447">
        <v>320321</v>
      </c>
      <c r="C3447" t="s">
        <v>388</v>
      </c>
      <c r="D3447">
        <v>60572</v>
      </c>
    </row>
    <row r="3448" spans="1:4" x14ac:dyDescent="0.2">
      <c r="A3448">
        <v>2019</v>
      </c>
      <c r="B3448">
        <v>320331</v>
      </c>
      <c r="C3448" t="s">
        <v>603</v>
      </c>
      <c r="D3448">
        <v>14010</v>
      </c>
    </row>
    <row r="3449" spans="1:4" hidden="1" x14ac:dyDescent="0.2">
      <c r="A3449">
        <v>2019</v>
      </c>
      <c r="B3449">
        <v>320331</v>
      </c>
      <c r="C3449" t="s">
        <v>388</v>
      </c>
      <c r="D3449">
        <v>8561</v>
      </c>
    </row>
    <row r="3450" spans="1:4" x14ac:dyDescent="0.2">
      <c r="A3450">
        <v>2019</v>
      </c>
      <c r="B3450">
        <v>320341</v>
      </c>
      <c r="C3450" t="s">
        <v>604</v>
      </c>
      <c r="D3450">
        <v>87310</v>
      </c>
    </row>
    <row r="3451" spans="1:4" hidden="1" x14ac:dyDescent="0.2">
      <c r="A3451">
        <v>2019</v>
      </c>
      <c r="B3451">
        <v>320341</v>
      </c>
      <c r="C3451" t="s">
        <v>388</v>
      </c>
      <c r="D3451">
        <v>52935</v>
      </c>
    </row>
    <row r="3452" spans="1:4" x14ac:dyDescent="0.2">
      <c r="A3452">
        <v>2019</v>
      </c>
      <c r="B3452">
        <v>320401</v>
      </c>
      <c r="C3452" t="s">
        <v>605</v>
      </c>
      <c r="D3452">
        <v>566155</v>
      </c>
    </row>
    <row r="3453" spans="1:4" hidden="1" x14ac:dyDescent="0.2">
      <c r="A3453">
        <v>2019</v>
      </c>
      <c r="B3453">
        <v>320401</v>
      </c>
      <c r="C3453" t="s">
        <v>388</v>
      </c>
      <c r="D3453">
        <v>342817</v>
      </c>
    </row>
    <row r="3454" spans="1:4" x14ac:dyDescent="0.2">
      <c r="A3454">
        <v>2019</v>
      </c>
      <c r="B3454">
        <v>329951</v>
      </c>
      <c r="C3454" t="s">
        <v>606</v>
      </c>
      <c r="D3454">
        <v>79449</v>
      </c>
    </row>
    <row r="3455" spans="1:4" hidden="1" x14ac:dyDescent="0.2">
      <c r="A3455">
        <v>2019</v>
      </c>
      <c r="B3455">
        <v>329951</v>
      </c>
      <c r="C3455" t="s">
        <v>388</v>
      </c>
      <c r="D3455">
        <v>48176</v>
      </c>
    </row>
    <row r="3456" spans="1:4" x14ac:dyDescent="0.2">
      <c r="A3456">
        <v>2019</v>
      </c>
      <c r="B3456">
        <v>329991</v>
      </c>
      <c r="C3456" t="s">
        <v>607</v>
      </c>
      <c r="D3456">
        <v>8180</v>
      </c>
    </row>
    <row r="3457" spans="1:4" hidden="1" x14ac:dyDescent="0.2">
      <c r="A3457">
        <v>2019</v>
      </c>
      <c r="B3457">
        <v>329991</v>
      </c>
      <c r="C3457" t="s">
        <v>388</v>
      </c>
      <c r="D3457">
        <v>5031</v>
      </c>
    </row>
    <row r="3458" spans="1:4" x14ac:dyDescent="0.2">
      <c r="A3458">
        <v>2019</v>
      </c>
      <c r="B3458">
        <v>330551</v>
      </c>
      <c r="C3458" t="s">
        <v>608</v>
      </c>
      <c r="D3458">
        <v>241625</v>
      </c>
    </row>
    <row r="3459" spans="1:4" hidden="1" x14ac:dyDescent="0.2">
      <c r="A3459">
        <v>2019</v>
      </c>
      <c r="B3459">
        <v>330551</v>
      </c>
      <c r="C3459" t="s">
        <v>388</v>
      </c>
      <c r="D3459">
        <v>146354</v>
      </c>
    </row>
    <row r="3460" spans="1:4" x14ac:dyDescent="0.2">
      <c r="A3460">
        <v>2019</v>
      </c>
      <c r="B3460">
        <v>330641</v>
      </c>
      <c r="C3460" t="s">
        <v>609</v>
      </c>
      <c r="D3460">
        <v>59461</v>
      </c>
    </row>
    <row r="3461" spans="1:4" hidden="1" x14ac:dyDescent="0.2">
      <c r="A3461">
        <v>2019</v>
      </c>
      <c r="B3461">
        <v>330641</v>
      </c>
      <c r="C3461" t="s">
        <v>388</v>
      </c>
      <c r="D3461">
        <v>36076</v>
      </c>
    </row>
    <row r="3462" spans="1:4" x14ac:dyDescent="0.2">
      <c r="A3462">
        <v>2019</v>
      </c>
      <c r="B3462">
        <v>339991</v>
      </c>
      <c r="C3462" t="s">
        <v>610</v>
      </c>
      <c r="D3462">
        <v>3168</v>
      </c>
    </row>
    <row r="3463" spans="1:4" hidden="1" x14ac:dyDescent="0.2">
      <c r="A3463">
        <v>2019</v>
      </c>
      <c r="B3463">
        <v>339991</v>
      </c>
      <c r="C3463" t="s">
        <v>388</v>
      </c>
      <c r="D3463">
        <v>1997</v>
      </c>
    </row>
    <row r="3464" spans="1:4" x14ac:dyDescent="0.2">
      <c r="A3464">
        <v>2019</v>
      </c>
      <c r="B3464">
        <v>340041</v>
      </c>
      <c r="C3464" t="s">
        <v>611</v>
      </c>
      <c r="D3464">
        <v>667256</v>
      </c>
    </row>
    <row r="3465" spans="1:4" hidden="1" x14ac:dyDescent="0.2">
      <c r="A3465">
        <v>2019</v>
      </c>
      <c r="B3465">
        <v>340041</v>
      </c>
      <c r="C3465" t="s">
        <v>388</v>
      </c>
      <c r="D3465">
        <v>404021</v>
      </c>
    </row>
    <row r="3466" spans="1:4" x14ac:dyDescent="0.2">
      <c r="A3466">
        <v>2019</v>
      </c>
      <c r="B3466">
        <v>340071</v>
      </c>
      <c r="C3466" t="s">
        <v>612</v>
      </c>
      <c r="D3466">
        <v>117006</v>
      </c>
    </row>
    <row r="3467" spans="1:4" hidden="1" x14ac:dyDescent="0.2">
      <c r="A3467">
        <v>2019</v>
      </c>
      <c r="B3467">
        <v>340071</v>
      </c>
      <c r="C3467" t="s">
        <v>388</v>
      </c>
      <c r="D3467">
        <v>70912</v>
      </c>
    </row>
    <row r="3468" spans="1:4" x14ac:dyDescent="0.2">
      <c r="A3468">
        <v>2019</v>
      </c>
      <c r="B3468">
        <v>340091</v>
      </c>
      <c r="C3468" t="s">
        <v>613</v>
      </c>
      <c r="D3468">
        <v>3262</v>
      </c>
    </row>
    <row r="3469" spans="1:4" hidden="1" x14ac:dyDescent="0.2">
      <c r="A3469">
        <v>2019</v>
      </c>
      <c r="B3469">
        <v>340091</v>
      </c>
      <c r="C3469" t="s">
        <v>388</v>
      </c>
      <c r="D3469">
        <v>2054</v>
      </c>
    </row>
    <row r="3470" spans="1:4" x14ac:dyDescent="0.2">
      <c r="A3470">
        <v>2019</v>
      </c>
      <c r="B3470">
        <v>340191</v>
      </c>
      <c r="C3470" t="s">
        <v>614</v>
      </c>
      <c r="D3470">
        <v>11857</v>
      </c>
    </row>
    <row r="3471" spans="1:4" hidden="1" x14ac:dyDescent="0.2">
      <c r="A3471">
        <v>2019</v>
      </c>
      <c r="B3471">
        <v>340191</v>
      </c>
      <c r="C3471" t="s">
        <v>388</v>
      </c>
      <c r="D3471">
        <v>7257</v>
      </c>
    </row>
    <row r="3472" spans="1:4" x14ac:dyDescent="0.2">
      <c r="A3472">
        <v>2019</v>
      </c>
      <c r="B3472">
        <v>340531</v>
      </c>
      <c r="C3472" t="s">
        <v>615</v>
      </c>
      <c r="D3472">
        <v>103431</v>
      </c>
    </row>
    <row r="3473" spans="1:4" hidden="1" x14ac:dyDescent="0.2">
      <c r="A3473">
        <v>2019</v>
      </c>
      <c r="B3473">
        <v>340531</v>
      </c>
      <c r="C3473" t="s">
        <v>388</v>
      </c>
      <c r="D3473">
        <v>62694</v>
      </c>
    </row>
    <row r="3474" spans="1:4" x14ac:dyDescent="0.2">
      <c r="A3474">
        <v>2019</v>
      </c>
      <c r="B3474">
        <v>340631</v>
      </c>
      <c r="C3474" t="s">
        <v>616</v>
      </c>
      <c r="D3474" t="s">
        <v>384</v>
      </c>
    </row>
    <row r="3475" spans="1:4" hidden="1" x14ac:dyDescent="0.2">
      <c r="A3475">
        <v>2019</v>
      </c>
      <c r="B3475">
        <v>340631</v>
      </c>
      <c r="C3475" t="s">
        <v>388</v>
      </c>
      <c r="D3475" t="s">
        <v>384</v>
      </c>
    </row>
    <row r="3476" spans="1:4" x14ac:dyDescent="0.2">
      <c r="A3476">
        <v>2019</v>
      </c>
      <c r="B3476">
        <v>340751</v>
      </c>
      <c r="C3476" t="s">
        <v>617</v>
      </c>
      <c r="D3476">
        <v>27242</v>
      </c>
    </row>
    <row r="3477" spans="1:4" hidden="1" x14ac:dyDescent="0.2">
      <c r="A3477">
        <v>2019</v>
      </c>
      <c r="B3477">
        <v>340751</v>
      </c>
      <c r="C3477" t="s">
        <v>388</v>
      </c>
      <c r="D3477">
        <v>16571</v>
      </c>
    </row>
    <row r="3478" spans="1:4" x14ac:dyDescent="0.2">
      <c r="A3478">
        <v>2019</v>
      </c>
      <c r="B3478">
        <v>349991</v>
      </c>
      <c r="C3478" t="s">
        <v>618</v>
      </c>
      <c r="D3478">
        <v>37213</v>
      </c>
    </row>
    <row r="3479" spans="1:4" hidden="1" x14ac:dyDescent="0.2">
      <c r="A3479">
        <v>2019</v>
      </c>
      <c r="B3479">
        <v>349991</v>
      </c>
      <c r="C3479" t="s">
        <v>388</v>
      </c>
      <c r="D3479">
        <v>22607</v>
      </c>
    </row>
    <row r="3480" spans="1:4" x14ac:dyDescent="0.2">
      <c r="A3480">
        <v>2019</v>
      </c>
      <c r="B3480">
        <v>351591</v>
      </c>
      <c r="C3480" t="s">
        <v>619</v>
      </c>
      <c r="D3480">
        <v>49867</v>
      </c>
    </row>
    <row r="3481" spans="1:4" hidden="1" x14ac:dyDescent="0.2">
      <c r="A3481">
        <v>2019</v>
      </c>
      <c r="B3481">
        <v>351591</v>
      </c>
      <c r="C3481" t="s">
        <v>388</v>
      </c>
      <c r="D3481">
        <v>30268</v>
      </c>
    </row>
    <row r="3482" spans="1:4" x14ac:dyDescent="0.2">
      <c r="A3482">
        <v>2019</v>
      </c>
      <c r="B3482">
        <v>360021</v>
      </c>
      <c r="C3482" t="s">
        <v>620</v>
      </c>
      <c r="D3482">
        <v>60922</v>
      </c>
    </row>
    <row r="3483" spans="1:4" hidden="1" x14ac:dyDescent="0.2">
      <c r="A3483">
        <v>2019</v>
      </c>
      <c r="B3483">
        <v>360021</v>
      </c>
      <c r="C3483" t="s">
        <v>388</v>
      </c>
      <c r="D3483">
        <v>36960</v>
      </c>
    </row>
    <row r="3484" spans="1:4" x14ac:dyDescent="0.2">
      <c r="A3484">
        <v>2019</v>
      </c>
      <c r="B3484">
        <v>360121</v>
      </c>
      <c r="C3484" t="s">
        <v>621</v>
      </c>
      <c r="D3484">
        <v>52415</v>
      </c>
    </row>
    <row r="3485" spans="1:4" hidden="1" x14ac:dyDescent="0.2">
      <c r="A3485">
        <v>2019</v>
      </c>
      <c r="B3485">
        <v>360121</v>
      </c>
      <c r="C3485" t="s">
        <v>388</v>
      </c>
      <c r="D3485">
        <v>31810</v>
      </c>
    </row>
    <row r="3486" spans="1:4" x14ac:dyDescent="0.2">
      <c r="A3486">
        <v>2019</v>
      </c>
      <c r="B3486">
        <v>360141</v>
      </c>
      <c r="C3486" t="s">
        <v>622</v>
      </c>
      <c r="D3486">
        <v>238593</v>
      </c>
    </row>
    <row r="3487" spans="1:4" hidden="1" x14ac:dyDescent="0.2">
      <c r="A3487">
        <v>2019</v>
      </c>
      <c r="B3487">
        <v>360141</v>
      </c>
      <c r="C3487" t="s">
        <v>388</v>
      </c>
      <c r="D3487">
        <v>144518</v>
      </c>
    </row>
    <row r="3488" spans="1:4" x14ac:dyDescent="0.2">
      <c r="A3488">
        <v>2019</v>
      </c>
      <c r="B3488">
        <v>360201</v>
      </c>
      <c r="C3488" t="s">
        <v>623</v>
      </c>
      <c r="D3488">
        <v>52895</v>
      </c>
    </row>
    <row r="3489" spans="1:4" hidden="1" x14ac:dyDescent="0.2">
      <c r="A3489">
        <v>2019</v>
      </c>
      <c r="B3489">
        <v>360201</v>
      </c>
      <c r="C3489" t="s">
        <v>388</v>
      </c>
      <c r="D3489">
        <v>32101</v>
      </c>
    </row>
    <row r="3490" spans="1:4" x14ac:dyDescent="0.2">
      <c r="A3490">
        <v>2019</v>
      </c>
      <c r="B3490">
        <v>370011</v>
      </c>
      <c r="C3490" t="s">
        <v>624</v>
      </c>
      <c r="D3490">
        <v>113712</v>
      </c>
    </row>
    <row r="3491" spans="1:4" hidden="1" x14ac:dyDescent="0.2">
      <c r="A3491">
        <v>2019</v>
      </c>
      <c r="B3491">
        <v>370011</v>
      </c>
      <c r="C3491" t="s">
        <v>388</v>
      </c>
      <c r="D3491">
        <v>68918</v>
      </c>
    </row>
    <row r="3492" spans="1:4" x14ac:dyDescent="0.2">
      <c r="A3492">
        <v>2019</v>
      </c>
      <c r="B3492">
        <v>370021</v>
      </c>
      <c r="C3492" t="s">
        <v>625</v>
      </c>
      <c r="D3492">
        <v>6131</v>
      </c>
    </row>
    <row r="3493" spans="1:4" hidden="1" x14ac:dyDescent="0.2">
      <c r="A3493">
        <v>2019</v>
      </c>
      <c r="B3493">
        <v>370021</v>
      </c>
      <c r="C3493" t="s">
        <v>388</v>
      </c>
      <c r="D3493">
        <v>3791</v>
      </c>
    </row>
    <row r="3494" spans="1:4" x14ac:dyDescent="0.2">
      <c r="A3494">
        <v>2019</v>
      </c>
      <c r="B3494">
        <v>370101</v>
      </c>
      <c r="C3494" t="s">
        <v>626</v>
      </c>
      <c r="D3494">
        <v>199374</v>
      </c>
    </row>
    <row r="3495" spans="1:4" hidden="1" x14ac:dyDescent="0.2">
      <c r="A3495">
        <v>2019</v>
      </c>
      <c r="B3495">
        <v>370101</v>
      </c>
      <c r="C3495" t="s">
        <v>388</v>
      </c>
      <c r="D3495">
        <v>120776</v>
      </c>
    </row>
    <row r="3496" spans="1:4" x14ac:dyDescent="0.2">
      <c r="A3496">
        <v>2019</v>
      </c>
      <c r="B3496">
        <v>370181</v>
      </c>
      <c r="C3496" t="s">
        <v>627</v>
      </c>
      <c r="D3496">
        <v>86945</v>
      </c>
    </row>
    <row r="3497" spans="1:4" hidden="1" x14ac:dyDescent="0.2">
      <c r="A3497">
        <v>2019</v>
      </c>
      <c r="B3497">
        <v>370181</v>
      </c>
      <c r="C3497" t="s">
        <v>388</v>
      </c>
      <c r="D3497">
        <v>52714</v>
      </c>
    </row>
    <row r="3498" spans="1:4" x14ac:dyDescent="0.2">
      <c r="A3498">
        <v>2019</v>
      </c>
      <c r="B3498">
        <v>370311</v>
      </c>
      <c r="C3498" t="s">
        <v>628</v>
      </c>
      <c r="D3498">
        <v>8438</v>
      </c>
    </row>
    <row r="3499" spans="1:4" hidden="1" x14ac:dyDescent="0.2">
      <c r="A3499">
        <v>2019</v>
      </c>
      <c r="B3499">
        <v>370311</v>
      </c>
      <c r="C3499" t="s">
        <v>388</v>
      </c>
      <c r="D3499">
        <v>5188</v>
      </c>
    </row>
    <row r="3500" spans="1:4" x14ac:dyDescent="0.2">
      <c r="A3500">
        <v>2019</v>
      </c>
      <c r="B3500">
        <v>379951</v>
      </c>
      <c r="C3500" t="s">
        <v>629</v>
      </c>
      <c r="D3500">
        <v>92849</v>
      </c>
    </row>
    <row r="3501" spans="1:4" hidden="1" x14ac:dyDescent="0.2">
      <c r="A3501">
        <v>2019</v>
      </c>
      <c r="B3501">
        <v>379951</v>
      </c>
      <c r="C3501" t="s">
        <v>388</v>
      </c>
      <c r="D3501">
        <v>56288</v>
      </c>
    </row>
    <row r="3502" spans="1:4" x14ac:dyDescent="0.2">
      <c r="A3502">
        <v>2019</v>
      </c>
      <c r="B3502">
        <v>379991</v>
      </c>
      <c r="C3502" t="s">
        <v>630</v>
      </c>
      <c r="D3502" t="s">
        <v>384</v>
      </c>
    </row>
    <row r="3503" spans="1:4" hidden="1" x14ac:dyDescent="0.2">
      <c r="A3503">
        <v>2019</v>
      </c>
      <c r="B3503">
        <v>379991</v>
      </c>
      <c r="C3503" t="s">
        <v>388</v>
      </c>
      <c r="D3503" t="s">
        <v>384</v>
      </c>
    </row>
    <row r="3504" spans="1:4" x14ac:dyDescent="0.2">
      <c r="A3504">
        <v>2019</v>
      </c>
      <c r="B3504">
        <v>380061</v>
      </c>
      <c r="C3504" t="s">
        <v>631</v>
      </c>
      <c r="D3504">
        <v>2723</v>
      </c>
    </row>
    <row r="3505" spans="1:4" hidden="1" x14ac:dyDescent="0.2">
      <c r="A3505">
        <v>2019</v>
      </c>
      <c r="B3505">
        <v>380061</v>
      </c>
      <c r="C3505" t="s">
        <v>388</v>
      </c>
      <c r="D3505">
        <v>1728</v>
      </c>
    </row>
    <row r="3506" spans="1:4" x14ac:dyDescent="0.2">
      <c r="A3506">
        <v>2019</v>
      </c>
      <c r="B3506">
        <v>380791</v>
      </c>
      <c r="C3506" t="s">
        <v>632</v>
      </c>
      <c r="D3506">
        <v>122856</v>
      </c>
    </row>
    <row r="3507" spans="1:4" hidden="1" x14ac:dyDescent="0.2">
      <c r="A3507">
        <v>2019</v>
      </c>
      <c r="B3507">
        <v>380791</v>
      </c>
      <c r="C3507" t="s">
        <v>388</v>
      </c>
      <c r="D3507">
        <v>74454</v>
      </c>
    </row>
    <row r="3508" spans="1:4" x14ac:dyDescent="0.2">
      <c r="A3508">
        <v>2019</v>
      </c>
      <c r="B3508">
        <v>380901</v>
      </c>
      <c r="C3508" t="s">
        <v>633</v>
      </c>
      <c r="D3508" t="s">
        <v>384</v>
      </c>
    </row>
    <row r="3509" spans="1:4" hidden="1" x14ac:dyDescent="0.2">
      <c r="A3509">
        <v>2019</v>
      </c>
      <c r="B3509">
        <v>380901</v>
      </c>
      <c r="C3509" t="s">
        <v>388</v>
      </c>
      <c r="D3509" t="s">
        <v>384</v>
      </c>
    </row>
    <row r="3510" spans="1:4" x14ac:dyDescent="0.2">
      <c r="A3510">
        <v>2019</v>
      </c>
      <c r="B3510">
        <v>389951</v>
      </c>
      <c r="C3510" t="s">
        <v>634</v>
      </c>
      <c r="D3510">
        <v>3159</v>
      </c>
    </row>
    <row r="3511" spans="1:4" hidden="1" x14ac:dyDescent="0.2">
      <c r="A3511">
        <v>2019</v>
      </c>
      <c r="B3511">
        <v>389951</v>
      </c>
      <c r="C3511" t="s">
        <v>388</v>
      </c>
      <c r="D3511">
        <v>1992</v>
      </c>
    </row>
    <row r="3512" spans="1:4" x14ac:dyDescent="0.2">
      <c r="A3512">
        <v>2019</v>
      </c>
      <c r="B3512">
        <v>390011</v>
      </c>
      <c r="C3512" t="s">
        <v>635</v>
      </c>
      <c r="D3512">
        <v>204885</v>
      </c>
    </row>
    <row r="3513" spans="1:4" hidden="1" x14ac:dyDescent="0.2">
      <c r="A3513">
        <v>2019</v>
      </c>
      <c r="B3513">
        <v>390011</v>
      </c>
      <c r="C3513" t="s">
        <v>388</v>
      </c>
      <c r="D3513">
        <v>124112</v>
      </c>
    </row>
    <row r="3514" spans="1:4" x14ac:dyDescent="0.2">
      <c r="A3514">
        <v>2019</v>
      </c>
      <c r="B3514">
        <v>390111</v>
      </c>
      <c r="C3514" t="s">
        <v>636</v>
      </c>
      <c r="D3514">
        <v>7001</v>
      </c>
    </row>
    <row r="3515" spans="1:4" hidden="1" x14ac:dyDescent="0.2">
      <c r="A3515">
        <v>2019</v>
      </c>
      <c r="B3515">
        <v>390111</v>
      </c>
      <c r="C3515" t="s">
        <v>388</v>
      </c>
      <c r="D3515">
        <v>4318</v>
      </c>
    </row>
    <row r="3516" spans="1:4" x14ac:dyDescent="0.2">
      <c r="A3516">
        <v>2019</v>
      </c>
      <c r="B3516">
        <v>390151</v>
      </c>
      <c r="C3516" t="s">
        <v>637</v>
      </c>
      <c r="D3516">
        <v>8602</v>
      </c>
    </row>
    <row r="3517" spans="1:4" hidden="1" x14ac:dyDescent="0.2">
      <c r="A3517">
        <v>2019</v>
      </c>
      <c r="B3517">
        <v>390151</v>
      </c>
      <c r="C3517" t="s">
        <v>388</v>
      </c>
      <c r="D3517">
        <v>5287</v>
      </c>
    </row>
    <row r="3518" spans="1:4" x14ac:dyDescent="0.2">
      <c r="A3518">
        <v>2019</v>
      </c>
      <c r="B3518">
        <v>390201</v>
      </c>
      <c r="C3518" t="s">
        <v>638</v>
      </c>
      <c r="D3518">
        <v>8205</v>
      </c>
    </row>
    <row r="3519" spans="1:4" hidden="1" x14ac:dyDescent="0.2">
      <c r="A3519">
        <v>2019</v>
      </c>
      <c r="B3519">
        <v>390201</v>
      </c>
      <c r="C3519" t="s">
        <v>388</v>
      </c>
      <c r="D3519">
        <v>5046</v>
      </c>
    </row>
    <row r="3520" spans="1:4" x14ac:dyDescent="0.2">
      <c r="A3520">
        <v>2019</v>
      </c>
      <c r="B3520">
        <v>390271</v>
      </c>
      <c r="C3520" t="s">
        <v>639</v>
      </c>
      <c r="D3520">
        <v>7456</v>
      </c>
    </row>
    <row r="3521" spans="1:4" hidden="1" x14ac:dyDescent="0.2">
      <c r="A3521">
        <v>2019</v>
      </c>
      <c r="B3521">
        <v>390271</v>
      </c>
      <c r="C3521" t="s">
        <v>388</v>
      </c>
      <c r="D3521">
        <v>4593</v>
      </c>
    </row>
    <row r="3522" spans="1:4" x14ac:dyDescent="0.2">
      <c r="A3522">
        <v>2019</v>
      </c>
      <c r="B3522">
        <v>390291</v>
      </c>
      <c r="C3522" t="s">
        <v>640</v>
      </c>
      <c r="D3522">
        <v>8673</v>
      </c>
    </row>
    <row r="3523" spans="1:4" hidden="1" x14ac:dyDescent="0.2">
      <c r="A3523">
        <v>2019</v>
      </c>
      <c r="B3523">
        <v>390291</v>
      </c>
      <c r="C3523" t="s">
        <v>388</v>
      </c>
      <c r="D3523">
        <v>5330</v>
      </c>
    </row>
    <row r="3524" spans="1:4" x14ac:dyDescent="0.2">
      <c r="A3524">
        <v>2019</v>
      </c>
      <c r="B3524">
        <v>390331</v>
      </c>
      <c r="C3524" t="s">
        <v>641</v>
      </c>
      <c r="D3524">
        <v>5675</v>
      </c>
    </row>
    <row r="3525" spans="1:4" hidden="1" x14ac:dyDescent="0.2">
      <c r="A3525">
        <v>2019</v>
      </c>
      <c r="B3525">
        <v>390331</v>
      </c>
      <c r="C3525" t="s">
        <v>388</v>
      </c>
      <c r="D3525">
        <v>3515</v>
      </c>
    </row>
    <row r="3526" spans="1:4" x14ac:dyDescent="0.2">
      <c r="A3526">
        <v>2019</v>
      </c>
      <c r="B3526">
        <v>399951</v>
      </c>
      <c r="C3526" t="s">
        <v>642</v>
      </c>
      <c r="D3526">
        <v>25839</v>
      </c>
    </row>
    <row r="3527" spans="1:4" hidden="1" x14ac:dyDescent="0.2">
      <c r="A3527">
        <v>2019</v>
      </c>
      <c r="B3527">
        <v>399951</v>
      </c>
      <c r="C3527" t="s">
        <v>388</v>
      </c>
      <c r="D3527">
        <v>15722</v>
      </c>
    </row>
    <row r="3528" spans="1:4" x14ac:dyDescent="0.2">
      <c r="A3528">
        <v>2019</v>
      </c>
      <c r="B3528">
        <v>399981</v>
      </c>
      <c r="C3528" t="s">
        <v>643</v>
      </c>
      <c r="D3528">
        <v>104267</v>
      </c>
    </row>
    <row r="3529" spans="1:4" hidden="1" x14ac:dyDescent="0.2">
      <c r="A3529">
        <v>2019</v>
      </c>
      <c r="B3529">
        <v>399981</v>
      </c>
      <c r="C3529" t="s">
        <v>388</v>
      </c>
      <c r="D3529">
        <v>63200</v>
      </c>
    </row>
    <row r="3530" spans="1:4" x14ac:dyDescent="0.2">
      <c r="A3530">
        <v>2019</v>
      </c>
      <c r="B3530">
        <v>399991</v>
      </c>
      <c r="C3530" t="s">
        <v>644</v>
      </c>
      <c r="D3530" t="s">
        <v>384</v>
      </c>
    </row>
    <row r="3531" spans="1:4" hidden="1" x14ac:dyDescent="0.2">
      <c r="A3531">
        <v>2019</v>
      </c>
      <c r="B3531">
        <v>399991</v>
      </c>
      <c r="C3531" t="s">
        <v>388</v>
      </c>
      <c r="D3531" t="s">
        <v>384</v>
      </c>
    </row>
    <row r="3532" spans="1:4" x14ac:dyDescent="0.2">
      <c r="A3532">
        <v>2019</v>
      </c>
      <c r="B3532">
        <v>400051</v>
      </c>
      <c r="C3532" t="s">
        <v>645</v>
      </c>
      <c r="D3532">
        <v>81934</v>
      </c>
    </row>
    <row r="3533" spans="1:4" hidden="1" x14ac:dyDescent="0.2">
      <c r="A3533">
        <v>2019</v>
      </c>
      <c r="B3533">
        <v>400051</v>
      </c>
      <c r="C3533" t="s">
        <v>388</v>
      </c>
      <c r="D3533">
        <v>49680</v>
      </c>
    </row>
    <row r="3534" spans="1:4" x14ac:dyDescent="0.2">
      <c r="A3534">
        <v>2019</v>
      </c>
      <c r="B3534">
        <v>410011</v>
      </c>
      <c r="C3534" t="s">
        <v>646</v>
      </c>
      <c r="D3534">
        <v>582824</v>
      </c>
    </row>
    <row r="3535" spans="1:4" hidden="1" x14ac:dyDescent="0.2">
      <c r="A3535">
        <v>2019</v>
      </c>
      <c r="B3535">
        <v>410011</v>
      </c>
      <c r="C3535" t="s">
        <v>388</v>
      </c>
      <c r="D3535">
        <v>352908</v>
      </c>
    </row>
    <row r="3536" spans="1:4" x14ac:dyDescent="0.2">
      <c r="A3536">
        <v>2019</v>
      </c>
      <c r="B3536">
        <v>410021</v>
      </c>
      <c r="C3536" t="s">
        <v>647</v>
      </c>
      <c r="D3536">
        <v>415040</v>
      </c>
    </row>
    <row r="3537" spans="1:4" hidden="1" x14ac:dyDescent="0.2">
      <c r="A3537">
        <v>2019</v>
      </c>
      <c r="B3537">
        <v>410021</v>
      </c>
      <c r="C3537" t="s">
        <v>388</v>
      </c>
      <c r="D3537">
        <v>251335</v>
      </c>
    </row>
    <row r="3538" spans="1:4" x14ac:dyDescent="0.2">
      <c r="A3538">
        <v>2019</v>
      </c>
      <c r="B3538">
        <v>410031</v>
      </c>
      <c r="C3538" t="s">
        <v>648</v>
      </c>
      <c r="D3538">
        <v>671275</v>
      </c>
    </row>
    <row r="3539" spans="1:4" hidden="1" x14ac:dyDescent="0.2">
      <c r="A3539">
        <v>2019</v>
      </c>
      <c r="B3539">
        <v>410031</v>
      </c>
      <c r="C3539" t="s">
        <v>388</v>
      </c>
      <c r="D3539">
        <v>406454</v>
      </c>
    </row>
    <row r="3540" spans="1:4" x14ac:dyDescent="0.2">
      <c r="A3540">
        <v>2019</v>
      </c>
      <c r="B3540">
        <v>410071</v>
      </c>
      <c r="C3540" t="s">
        <v>649</v>
      </c>
      <c r="D3540">
        <v>119613</v>
      </c>
    </row>
    <row r="3541" spans="1:4" hidden="1" x14ac:dyDescent="0.2">
      <c r="A3541">
        <v>2019</v>
      </c>
      <c r="B3541">
        <v>410071</v>
      </c>
      <c r="C3541" t="s">
        <v>388</v>
      </c>
      <c r="D3541">
        <v>72490</v>
      </c>
    </row>
    <row r="3542" spans="1:4" x14ac:dyDescent="0.2">
      <c r="A3542">
        <v>2019</v>
      </c>
      <c r="B3542">
        <v>410091</v>
      </c>
      <c r="C3542" t="s">
        <v>650</v>
      </c>
      <c r="D3542">
        <v>150634</v>
      </c>
    </row>
    <row r="3543" spans="1:4" hidden="1" x14ac:dyDescent="0.2">
      <c r="A3543">
        <v>2019</v>
      </c>
      <c r="B3543">
        <v>410091</v>
      </c>
      <c r="C3543" t="s">
        <v>388</v>
      </c>
      <c r="D3543">
        <v>91270</v>
      </c>
    </row>
    <row r="3544" spans="1:4" x14ac:dyDescent="0.2">
      <c r="A3544">
        <v>2019</v>
      </c>
      <c r="B3544">
        <v>410131</v>
      </c>
      <c r="C3544" t="s">
        <v>651</v>
      </c>
      <c r="D3544">
        <v>83887</v>
      </c>
    </row>
    <row r="3545" spans="1:4" hidden="1" x14ac:dyDescent="0.2">
      <c r="A3545">
        <v>2019</v>
      </c>
      <c r="B3545">
        <v>410131</v>
      </c>
      <c r="C3545" t="s">
        <v>388</v>
      </c>
      <c r="D3545">
        <v>50863</v>
      </c>
    </row>
    <row r="3546" spans="1:4" x14ac:dyDescent="0.2">
      <c r="A3546">
        <v>2019</v>
      </c>
      <c r="B3546">
        <v>410151</v>
      </c>
      <c r="C3546" t="s">
        <v>652</v>
      </c>
      <c r="D3546">
        <v>340514</v>
      </c>
    </row>
    <row r="3547" spans="1:4" hidden="1" x14ac:dyDescent="0.2">
      <c r="A3547">
        <v>2019</v>
      </c>
      <c r="B3547">
        <v>410151</v>
      </c>
      <c r="C3547" t="s">
        <v>388</v>
      </c>
      <c r="D3547">
        <v>206219</v>
      </c>
    </row>
    <row r="3548" spans="1:4" x14ac:dyDescent="0.2">
      <c r="A3548">
        <v>2019</v>
      </c>
      <c r="B3548">
        <v>419951</v>
      </c>
      <c r="C3548" t="s">
        <v>653</v>
      </c>
      <c r="D3548">
        <v>184185</v>
      </c>
    </row>
    <row r="3549" spans="1:4" hidden="1" x14ac:dyDescent="0.2">
      <c r="A3549">
        <v>2019</v>
      </c>
      <c r="B3549">
        <v>419951</v>
      </c>
      <c r="C3549" t="s">
        <v>388</v>
      </c>
      <c r="D3549">
        <v>111581</v>
      </c>
    </row>
    <row r="3550" spans="1:4" x14ac:dyDescent="0.2">
      <c r="A3550">
        <v>2019</v>
      </c>
      <c r="B3550">
        <v>420051</v>
      </c>
      <c r="C3550" t="s">
        <v>654</v>
      </c>
      <c r="D3550">
        <v>607741</v>
      </c>
    </row>
    <row r="3551" spans="1:4" hidden="1" x14ac:dyDescent="0.2">
      <c r="A3551">
        <v>2019</v>
      </c>
      <c r="B3551">
        <v>420051</v>
      </c>
      <c r="C3551" t="s">
        <v>388</v>
      </c>
      <c r="D3551">
        <v>367992</v>
      </c>
    </row>
    <row r="3552" spans="1:4" x14ac:dyDescent="0.2">
      <c r="A3552">
        <v>2019</v>
      </c>
      <c r="B3552">
        <v>420071</v>
      </c>
      <c r="C3552" t="s">
        <v>655</v>
      </c>
      <c r="D3552">
        <v>52595</v>
      </c>
    </row>
    <row r="3553" spans="1:4" hidden="1" x14ac:dyDescent="0.2">
      <c r="A3553">
        <v>2019</v>
      </c>
      <c r="B3553">
        <v>420071</v>
      </c>
      <c r="C3553" t="s">
        <v>388</v>
      </c>
      <c r="D3553">
        <v>31919</v>
      </c>
    </row>
    <row r="3554" spans="1:4" x14ac:dyDescent="0.2">
      <c r="A3554">
        <v>2019</v>
      </c>
      <c r="B3554">
        <v>420111</v>
      </c>
      <c r="C3554" t="s">
        <v>656</v>
      </c>
      <c r="D3554">
        <v>7077</v>
      </c>
    </row>
    <row r="3555" spans="1:4" hidden="1" x14ac:dyDescent="0.2">
      <c r="A3555">
        <v>2019</v>
      </c>
      <c r="B3555">
        <v>420111</v>
      </c>
      <c r="C3555" t="s">
        <v>388</v>
      </c>
      <c r="D3555">
        <v>4364</v>
      </c>
    </row>
    <row r="3556" spans="1:4" x14ac:dyDescent="0.2">
      <c r="A3556">
        <v>2019</v>
      </c>
      <c r="B3556">
        <v>420131</v>
      </c>
      <c r="C3556" t="s">
        <v>657</v>
      </c>
      <c r="D3556">
        <v>163960</v>
      </c>
    </row>
    <row r="3557" spans="1:4" hidden="1" x14ac:dyDescent="0.2">
      <c r="A3557">
        <v>2019</v>
      </c>
      <c r="B3557">
        <v>420131</v>
      </c>
      <c r="C3557" t="s">
        <v>388</v>
      </c>
      <c r="D3557">
        <v>99337</v>
      </c>
    </row>
    <row r="3558" spans="1:4" x14ac:dyDescent="0.2">
      <c r="A3558">
        <v>2019</v>
      </c>
      <c r="B3558">
        <v>420211</v>
      </c>
      <c r="C3558" t="s">
        <v>658</v>
      </c>
      <c r="D3558">
        <v>16168</v>
      </c>
    </row>
    <row r="3559" spans="1:4" hidden="1" x14ac:dyDescent="0.2">
      <c r="A3559">
        <v>2019</v>
      </c>
      <c r="B3559">
        <v>420211</v>
      </c>
      <c r="C3559" t="s">
        <v>388</v>
      </c>
      <c r="D3559">
        <v>9867</v>
      </c>
    </row>
    <row r="3560" spans="1:4" x14ac:dyDescent="0.2">
      <c r="A3560">
        <v>2019</v>
      </c>
      <c r="B3560">
        <v>420861</v>
      </c>
      <c r="C3560" t="s">
        <v>659</v>
      </c>
      <c r="D3560">
        <v>98390</v>
      </c>
    </row>
    <row r="3561" spans="1:4" hidden="1" x14ac:dyDescent="0.2">
      <c r="A3561">
        <v>2019</v>
      </c>
      <c r="B3561">
        <v>420861</v>
      </c>
      <c r="C3561" t="s">
        <v>388</v>
      </c>
      <c r="D3561">
        <v>59642</v>
      </c>
    </row>
    <row r="3562" spans="1:4" x14ac:dyDescent="0.2">
      <c r="A3562">
        <v>2019</v>
      </c>
      <c r="B3562">
        <v>430031</v>
      </c>
      <c r="C3562" t="s">
        <v>660</v>
      </c>
      <c r="D3562">
        <v>82615</v>
      </c>
    </row>
    <row r="3563" spans="1:4" hidden="1" x14ac:dyDescent="0.2">
      <c r="A3563">
        <v>2019</v>
      </c>
      <c r="B3563">
        <v>430031</v>
      </c>
      <c r="C3563" t="s">
        <v>388</v>
      </c>
      <c r="D3563">
        <v>50093</v>
      </c>
    </row>
    <row r="3564" spans="1:4" x14ac:dyDescent="0.2">
      <c r="A3564">
        <v>2019</v>
      </c>
      <c r="B3564">
        <v>430091</v>
      </c>
      <c r="C3564" t="s">
        <v>661</v>
      </c>
      <c r="D3564">
        <v>619703</v>
      </c>
    </row>
    <row r="3565" spans="1:4" hidden="1" x14ac:dyDescent="0.2">
      <c r="A3565">
        <v>2019</v>
      </c>
      <c r="B3565">
        <v>430091</v>
      </c>
      <c r="C3565" t="s">
        <v>388</v>
      </c>
      <c r="D3565">
        <v>375234</v>
      </c>
    </row>
    <row r="3566" spans="1:4" x14ac:dyDescent="0.2">
      <c r="A3566">
        <v>2019</v>
      </c>
      <c r="B3566">
        <v>430171</v>
      </c>
      <c r="C3566" t="s">
        <v>662</v>
      </c>
      <c r="D3566">
        <v>182975</v>
      </c>
    </row>
    <row r="3567" spans="1:4" hidden="1" x14ac:dyDescent="0.2">
      <c r="A3567">
        <v>2019</v>
      </c>
      <c r="B3567">
        <v>430171</v>
      </c>
      <c r="C3567" t="s">
        <v>388</v>
      </c>
      <c r="D3567">
        <v>110848</v>
      </c>
    </row>
    <row r="3568" spans="1:4" x14ac:dyDescent="0.2">
      <c r="A3568">
        <v>2019</v>
      </c>
      <c r="B3568">
        <v>430451</v>
      </c>
      <c r="C3568" t="s">
        <v>663</v>
      </c>
      <c r="D3568">
        <v>400681</v>
      </c>
    </row>
    <row r="3569" spans="1:4" hidden="1" x14ac:dyDescent="0.2">
      <c r="A3569">
        <v>2019</v>
      </c>
      <c r="B3569">
        <v>430451</v>
      </c>
      <c r="C3569" t="s">
        <v>388</v>
      </c>
      <c r="D3569">
        <v>242643</v>
      </c>
    </row>
    <row r="3570" spans="1:4" x14ac:dyDescent="0.2">
      <c r="A3570">
        <v>2019</v>
      </c>
      <c r="B3570">
        <v>430551</v>
      </c>
      <c r="C3570" t="s">
        <v>664</v>
      </c>
      <c r="D3570">
        <v>114471</v>
      </c>
    </row>
    <row r="3571" spans="1:4" hidden="1" x14ac:dyDescent="0.2">
      <c r="A3571">
        <v>2019</v>
      </c>
      <c r="B3571">
        <v>430551</v>
      </c>
      <c r="C3571" t="s">
        <v>388</v>
      </c>
      <c r="D3571">
        <v>69378</v>
      </c>
    </row>
    <row r="3572" spans="1:4" x14ac:dyDescent="0.2">
      <c r="A3572">
        <v>2019</v>
      </c>
      <c r="B3572">
        <v>430641</v>
      </c>
      <c r="C3572" t="s">
        <v>665</v>
      </c>
      <c r="D3572">
        <v>117324</v>
      </c>
    </row>
    <row r="3573" spans="1:4" hidden="1" x14ac:dyDescent="0.2">
      <c r="A3573">
        <v>2019</v>
      </c>
      <c r="B3573">
        <v>430641</v>
      </c>
      <c r="C3573" t="s">
        <v>388</v>
      </c>
      <c r="D3573">
        <v>71105</v>
      </c>
    </row>
    <row r="3574" spans="1:4" x14ac:dyDescent="0.2">
      <c r="A3574">
        <v>2019</v>
      </c>
      <c r="B3574">
        <v>430651</v>
      </c>
      <c r="C3574" t="s">
        <v>666</v>
      </c>
      <c r="D3574">
        <v>84206</v>
      </c>
    </row>
    <row r="3575" spans="1:4" hidden="1" x14ac:dyDescent="0.2">
      <c r="A3575">
        <v>2019</v>
      </c>
      <c r="B3575">
        <v>430651</v>
      </c>
      <c r="C3575" t="s">
        <v>388</v>
      </c>
      <c r="D3575">
        <v>51056</v>
      </c>
    </row>
    <row r="3576" spans="1:4" x14ac:dyDescent="0.2">
      <c r="A3576">
        <v>2019</v>
      </c>
      <c r="B3576">
        <v>440031</v>
      </c>
      <c r="C3576" t="s">
        <v>667</v>
      </c>
      <c r="D3576">
        <v>2512</v>
      </c>
    </row>
    <row r="3577" spans="1:4" hidden="1" x14ac:dyDescent="0.2">
      <c r="A3577">
        <v>2019</v>
      </c>
      <c r="B3577">
        <v>440031</v>
      </c>
      <c r="C3577" t="s">
        <v>388</v>
      </c>
      <c r="D3577">
        <v>1600</v>
      </c>
    </row>
    <row r="3578" spans="1:4" x14ac:dyDescent="0.2">
      <c r="A3578">
        <v>2019</v>
      </c>
      <c r="B3578">
        <v>440041</v>
      </c>
      <c r="C3578" t="s">
        <v>668</v>
      </c>
      <c r="D3578">
        <v>179343</v>
      </c>
    </row>
    <row r="3579" spans="1:4" hidden="1" x14ac:dyDescent="0.2">
      <c r="A3579">
        <v>2019</v>
      </c>
      <c r="B3579">
        <v>440041</v>
      </c>
      <c r="C3579" t="s">
        <v>388</v>
      </c>
      <c r="D3579">
        <v>108650</v>
      </c>
    </row>
    <row r="3580" spans="1:4" x14ac:dyDescent="0.2">
      <c r="A3580">
        <v>2019</v>
      </c>
      <c r="B3580">
        <v>440061</v>
      </c>
      <c r="C3580" t="s">
        <v>669</v>
      </c>
      <c r="D3580">
        <v>253671</v>
      </c>
    </row>
    <row r="3581" spans="1:4" hidden="1" x14ac:dyDescent="0.2">
      <c r="A3581">
        <v>2019</v>
      </c>
      <c r="B3581">
        <v>440061</v>
      </c>
      <c r="C3581" t="s">
        <v>388</v>
      </c>
      <c r="D3581">
        <v>153646</v>
      </c>
    </row>
    <row r="3582" spans="1:4" x14ac:dyDescent="0.2">
      <c r="A3582">
        <v>2019</v>
      </c>
      <c r="B3582">
        <v>440121</v>
      </c>
      <c r="C3582" t="s">
        <v>670</v>
      </c>
      <c r="D3582">
        <v>31811</v>
      </c>
    </row>
    <row r="3583" spans="1:4" hidden="1" x14ac:dyDescent="0.2">
      <c r="A3583">
        <v>2019</v>
      </c>
      <c r="B3583">
        <v>440121</v>
      </c>
      <c r="C3583" t="s">
        <v>388</v>
      </c>
      <c r="D3583">
        <v>19337</v>
      </c>
    </row>
    <row r="3584" spans="1:4" x14ac:dyDescent="0.2">
      <c r="A3584">
        <v>2019</v>
      </c>
      <c r="B3584">
        <v>440191</v>
      </c>
      <c r="C3584" t="s">
        <v>671</v>
      </c>
      <c r="D3584">
        <v>401413</v>
      </c>
    </row>
    <row r="3585" spans="1:4" hidden="1" x14ac:dyDescent="0.2">
      <c r="A3585">
        <v>2019</v>
      </c>
      <c r="B3585">
        <v>440191</v>
      </c>
      <c r="C3585" t="s">
        <v>388</v>
      </c>
      <c r="D3585">
        <v>243086</v>
      </c>
    </row>
    <row r="3586" spans="1:4" x14ac:dyDescent="0.2">
      <c r="A3586">
        <v>2019</v>
      </c>
      <c r="B3586">
        <v>440321</v>
      </c>
      <c r="C3586" t="s">
        <v>672</v>
      </c>
      <c r="D3586">
        <v>50077</v>
      </c>
    </row>
    <row r="3587" spans="1:4" hidden="1" x14ac:dyDescent="0.2">
      <c r="A3587">
        <v>2019</v>
      </c>
      <c r="B3587">
        <v>440321</v>
      </c>
      <c r="C3587" t="s">
        <v>388</v>
      </c>
      <c r="D3587">
        <v>30395</v>
      </c>
    </row>
    <row r="3588" spans="1:4" x14ac:dyDescent="0.2">
      <c r="A3588">
        <v>2019</v>
      </c>
      <c r="B3588">
        <v>449991</v>
      </c>
      <c r="C3588" t="s">
        <v>673</v>
      </c>
      <c r="D3588">
        <v>2619</v>
      </c>
    </row>
    <row r="3589" spans="1:4" hidden="1" x14ac:dyDescent="0.2">
      <c r="A3589">
        <v>2019</v>
      </c>
      <c r="B3589">
        <v>449991</v>
      </c>
      <c r="C3589" t="s">
        <v>388</v>
      </c>
      <c r="D3589">
        <v>1665</v>
      </c>
    </row>
    <row r="3590" spans="1:4" x14ac:dyDescent="0.2">
      <c r="A3590">
        <v>2019</v>
      </c>
      <c r="B3590">
        <v>450011</v>
      </c>
      <c r="C3590" t="s">
        <v>674</v>
      </c>
      <c r="D3590">
        <v>185205</v>
      </c>
    </row>
    <row r="3591" spans="1:4" hidden="1" x14ac:dyDescent="0.2">
      <c r="A3591">
        <v>2019</v>
      </c>
      <c r="B3591">
        <v>450011</v>
      </c>
      <c r="C3591" t="s">
        <v>388</v>
      </c>
      <c r="D3591">
        <v>112198</v>
      </c>
    </row>
    <row r="3592" spans="1:4" x14ac:dyDescent="0.2">
      <c r="A3592">
        <v>2019</v>
      </c>
      <c r="B3592">
        <v>450021</v>
      </c>
      <c r="C3592" t="s">
        <v>675</v>
      </c>
      <c r="D3592">
        <v>210658</v>
      </c>
    </row>
    <row r="3593" spans="1:4" hidden="1" x14ac:dyDescent="0.2">
      <c r="A3593">
        <v>2019</v>
      </c>
      <c r="B3593">
        <v>450021</v>
      </c>
      <c r="C3593" t="s">
        <v>388</v>
      </c>
      <c r="D3593">
        <v>127607</v>
      </c>
    </row>
    <row r="3594" spans="1:4" x14ac:dyDescent="0.2">
      <c r="A3594">
        <v>2019</v>
      </c>
      <c r="B3594">
        <v>450061</v>
      </c>
      <c r="C3594" t="s">
        <v>676</v>
      </c>
      <c r="D3594">
        <v>30453</v>
      </c>
    </row>
    <row r="3595" spans="1:4" hidden="1" x14ac:dyDescent="0.2">
      <c r="A3595">
        <v>2019</v>
      </c>
      <c r="B3595">
        <v>450061</v>
      </c>
      <c r="C3595" t="s">
        <v>388</v>
      </c>
      <c r="D3595">
        <v>18515</v>
      </c>
    </row>
    <row r="3596" spans="1:4" x14ac:dyDescent="0.2">
      <c r="A3596">
        <v>2019</v>
      </c>
      <c r="B3596">
        <v>450091</v>
      </c>
      <c r="C3596" t="s">
        <v>677</v>
      </c>
      <c r="D3596">
        <v>47414</v>
      </c>
    </row>
    <row r="3597" spans="1:4" hidden="1" x14ac:dyDescent="0.2">
      <c r="A3597">
        <v>2019</v>
      </c>
      <c r="B3597">
        <v>450091</v>
      </c>
      <c r="C3597" t="s">
        <v>388</v>
      </c>
      <c r="D3597">
        <v>28783</v>
      </c>
    </row>
    <row r="3598" spans="1:4" x14ac:dyDescent="0.2">
      <c r="A3598">
        <v>2019</v>
      </c>
      <c r="B3598">
        <v>450101</v>
      </c>
      <c r="C3598" t="s">
        <v>678</v>
      </c>
      <c r="D3598">
        <v>116197</v>
      </c>
    </row>
    <row r="3599" spans="1:4" hidden="1" x14ac:dyDescent="0.2">
      <c r="A3599">
        <v>2019</v>
      </c>
      <c r="B3599">
        <v>450101</v>
      </c>
      <c r="C3599" t="s">
        <v>388</v>
      </c>
      <c r="D3599">
        <v>70422</v>
      </c>
    </row>
    <row r="3600" spans="1:4" x14ac:dyDescent="0.2">
      <c r="A3600">
        <v>2019</v>
      </c>
      <c r="B3600">
        <v>450141</v>
      </c>
      <c r="C3600" t="s">
        <v>679</v>
      </c>
      <c r="D3600">
        <v>98018</v>
      </c>
    </row>
    <row r="3601" spans="1:4" hidden="1" x14ac:dyDescent="0.2">
      <c r="A3601">
        <v>2019</v>
      </c>
      <c r="B3601">
        <v>450141</v>
      </c>
      <c r="C3601" t="s">
        <v>388</v>
      </c>
      <c r="D3601">
        <v>59417</v>
      </c>
    </row>
    <row r="3602" spans="1:4" x14ac:dyDescent="0.2">
      <c r="A3602">
        <v>2019</v>
      </c>
      <c r="B3602">
        <v>459951</v>
      </c>
      <c r="C3602" t="s">
        <v>680</v>
      </c>
      <c r="D3602">
        <v>21803</v>
      </c>
    </row>
    <row r="3603" spans="1:4" hidden="1" x14ac:dyDescent="0.2">
      <c r="A3603">
        <v>2019</v>
      </c>
      <c r="B3603">
        <v>459951</v>
      </c>
      <c r="C3603" t="s">
        <v>388</v>
      </c>
      <c r="D3603">
        <v>13278</v>
      </c>
    </row>
    <row r="3604" spans="1:4" x14ac:dyDescent="0.2">
      <c r="A3604">
        <v>2019</v>
      </c>
      <c r="B3604">
        <v>460031</v>
      </c>
      <c r="C3604" t="s">
        <v>681</v>
      </c>
      <c r="D3604">
        <v>65469</v>
      </c>
    </row>
    <row r="3605" spans="1:4" hidden="1" x14ac:dyDescent="0.2">
      <c r="A3605">
        <v>2019</v>
      </c>
      <c r="B3605">
        <v>460031</v>
      </c>
      <c r="C3605" t="s">
        <v>388</v>
      </c>
      <c r="D3605">
        <v>39713</v>
      </c>
    </row>
    <row r="3606" spans="1:4" x14ac:dyDescent="0.2">
      <c r="A3606">
        <v>2019</v>
      </c>
      <c r="B3606">
        <v>460071</v>
      </c>
      <c r="C3606" t="s">
        <v>682</v>
      </c>
      <c r="D3606">
        <v>92976</v>
      </c>
    </row>
    <row r="3607" spans="1:4" hidden="1" x14ac:dyDescent="0.2">
      <c r="A3607">
        <v>2019</v>
      </c>
      <c r="B3607">
        <v>460071</v>
      </c>
      <c r="C3607" t="s">
        <v>388</v>
      </c>
      <c r="D3607">
        <v>56365</v>
      </c>
    </row>
    <row r="3608" spans="1:4" x14ac:dyDescent="0.2">
      <c r="A3608">
        <v>2019</v>
      </c>
      <c r="B3608">
        <v>460201</v>
      </c>
      <c r="C3608" t="s">
        <v>683</v>
      </c>
      <c r="D3608">
        <v>203525</v>
      </c>
    </row>
    <row r="3609" spans="1:4" hidden="1" x14ac:dyDescent="0.2">
      <c r="A3609">
        <v>2019</v>
      </c>
      <c r="B3609">
        <v>460201</v>
      </c>
      <c r="C3609" t="s">
        <v>388</v>
      </c>
      <c r="D3609">
        <v>123289</v>
      </c>
    </row>
    <row r="3610" spans="1:4" x14ac:dyDescent="0.2">
      <c r="A3610">
        <v>2019</v>
      </c>
      <c r="B3610">
        <v>470011</v>
      </c>
      <c r="C3610" t="s">
        <v>684</v>
      </c>
      <c r="D3610">
        <v>1924038</v>
      </c>
    </row>
    <row r="3611" spans="1:4" hidden="1" x14ac:dyDescent="0.2">
      <c r="A3611">
        <v>2019</v>
      </c>
      <c r="B3611">
        <v>470011</v>
      </c>
      <c r="C3611" t="s">
        <v>388</v>
      </c>
      <c r="D3611">
        <v>1164849</v>
      </c>
    </row>
    <row r="3612" spans="1:4" x14ac:dyDescent="0.2">
      <c r="A3612">
        <v>2019</v>
      </c>
      <c r="B3612">
        <v>470031</v>
      </c>
      <c r="C3612" t="s">
        <v>685</v>
      </c>
      <c r="D3612">
        <v>50672</v>
      </c>
    </row>
    <row r="3613" spans="1:4" hidden="1" x14ac:dyDescent="0.2">
      <c r="A3613">
        <v>2019</v>
      </c>
      <c r="B3613">
        <v>470031</v>
      </c>
      <c r="C3613" t="s">
        <v>388</v>
      </c>
      <c r="D3613">
        <v>30755</v>
      </c>
    </row>
    <row r="3614" spans="1:4" x14ac:dyDescent="0.2">
      <c r="A3614">
        <v>2019</v>
      </c>
      <c r="B3614">
        <v>470041</v>
      </c>
      <c r="C3614" t="s">
        <v>686</v>
      </c>
      <c r="D3614">
        <v>3526</v>
      </c>
    </row>
    <row r="3615" spans="1:4" hidden="1" x14ac:dyDescent="0.2">
      <c r="A3615">
        <v>2019</v>
      </c>
      <c r="B3615">
        <v>470041</v>
      </c>
      <c r="C3615" t="s">
        <v>388</v>
      </c>
      <c r="D3615">
        <v>2214</v>
      </c>
    </row>
    <row r="3616" spans="1:4" x14ac:dyDescent="0.2">
      <c r="A3616">
        <v>2019</v>
      </c>
      <c r="B3616">
        <v>470051</v>
      </c>
      <c r="C3616" t="s">
        <v>687</v>
      </c>
      <c r="D3616">
        <v>4081</v>
      </c>
    </row>
    <row r="3617" spans="1:4" hidden="1" x14ac:dyDescent="0.2">
      <c r="A3617">
        <v>2019</v>
      </c>
      <c r="B3617">
        <v>470051</v>
      </c>
      <c r="C3617" t="s">
        <v>388</v>
      </c>
      <c r="D3617">
        <v>2550</v>
      </c>
    </row>
    <row r="3618" spans="1:4" x14ac:dyDescent="0.2">
      <c r="A3618">
        <v>2019</v>
      </c>
      <c r="B3618">
        <v>479991</v>
      </c>
      <c r="C3618" t="s">
        <v>688</v>
      </c>
      <c r="D3618">
        <v>6881</v>
      </c>
    </row>
    <row r="3619" spans="1:4" hidden="1" x14ac:dyDescent="0.2">
      <c r="A3619">
        <v>2019</v>
      </c>
      <c r="B3619">
        <v>479991</v>
      </c>
      <c r="C3619" t="s">
        <v>388</v>
      </c>
      <c r="D3619">
        <v>4245</v>
      </c>
    </row>
    <row r="3620" spans="1:4" x14ac:dyDescent="0.2">
      <c r="A3620">
        <v>2019</v>
      </c>
      <c r="B3620">
        <v>480051</v>
      </c>
      <c r="C3620" t="s">
        <v>689</v>
      </c>
      <c r="D3620">
        <v>126816</v>
      </c>
    </row>
    <row r="3621" spans="1:4" hidden="1" x14ac:dyDescent="0.2">
      <c r="A3621">
        <v>2019</v>
      </c>
      <c r="B3621">
        <v>480051</v>
      </c>
      <c r="C3621" t="s">
        <v>388</v>
      </c>
      <c r="D3621">
        <v>76851</v>
      </c>
    </row>
    <row r="3622" spans="1:4" x14ac:dyDescent="0.2">
      <c r="A3622">
        <v>2019</v>
      </c>
      <c r="B3622">
        <v>480061</v>
      </c>
      <c r="C3622" t="s">
        <v>690</v>
      </c>
      <c r="D3622">
        <v>299817</v>
      </c>
    </row>
    <row r="3623" spans="1:4" hidden="1" x14ac:dyDescent="0.2">
      <c r="A3623">
        <v>2019</v>
      </c>
      <c r="B3623">
        <v>480061</v>
      </c>
      <c r="C3623" t="s">
        <v>388</v>
      </c>
      <c r="D3623">
        <v>181582</v>
      </c>
    </row>
    <row r="3624" spans="1:4" x14ac:dyDescent="0.2">
      <c r="A3624">
        <v>2019</v>
      </c>
      <c r="B3624">
        <v>480091</v>
      </c>
      <c r="C3624" t="s">
        <v>691</v>
      </c>
      <c r="D3624">
        <v>43733</v>
      </c>
    </row>
    <row r="3625" spans="1:4" hidden="1" x14ac:dyDescent="0.2">
      <c r="A3625">
        <v>2019</v>
      </c>
      <c r="B3625">
        <v>480091</v>
      </c>
      <c r="C3625" t="s">
        <v>388</v>
      </c>
      <c r="D3625">
        <v>26554</v>
      </c>
    </row>
    <row r="3626" spans="1:4" x14ac:dyDescent="0.2">
      <c r="A3626">
        <v>2019</v>
      </c>
      <c r="B3626">
        <v>480121</v>
      </c>
      <c r="C3626" t="s">
        <v>692</v>
      </c>
      <c r="D3626">
        <v>2650</v>
      </c>
    </row>
    <row r="3627" spans="1:4" hidden="1" x14ac:dyDescent="0.2">
      <c r="A3627">
        <v>2019</v>
      </c>
      <c r="B3627">
        <v>480121</v>
      </c>
      <c r="C3627" t="s">
        <v>388</v>
      </c>
      <c r="D3627">
        <v>1684</v>
      </c>
    </row>
    <row r="3628" spans="1:4" x14ac:dyDescent="0.2">
      <c r="A3628">
        <v>2019</v>
      </c>
      <c r="B3628">
        <v>480131</v>
      </c>
      <c r="C3628" t="s">
        <v>693</v>
      </c>
      <c r="D3628">
        <v>4747</v>
      </c>
    </row>
    <row r="3629" spans="1:4" hidden="1" x14ac:dyDescent="0.2">
      <c r="A3629">
        <v>2019</v>
      </c>
      <c r="B3629">
        <v>480131</v>
      </c>
      <c r="C3629" t="s">
        <v>388</v>
      </c>
      <c r="D3629">
        <v>2953</v>
      </c>
    </row>
    <row r="3630" spans="1:4" x14ac:dyDescent="0.2">
      <c r="A3630">
        <v>2019</v>
      </c>
      <c r="B3630">
        <v>480311</v>
      </c>
      <c r="C3630" t="s">
        <v>694</v>
      </c>
      <c r="D3630">
        <v>2870</v>
      </c>
    </row>
    <row r="3631" spans="1:4" hidden="1" x14ac:dyDescent="0.2">
      <c r="A3631">
        <v>2019</v>
      </c>
      <c r="B3631">
        <v>480311</v>
      </c>
      <c r="C3631" t="s">
        <v>388</v>
      </c>
      <c r="D3631">
        <v>1817</v>
      </c>
    </row>
    <row r="3632" spans="1:4" x14ac:dyDescent="0.2">
      <c r="A3632">
        <v>2019</v>
      </c>
      <c r="B3632">
        <v>480321</v>
      </c>
      <c r="C3632" t="s">
        <v>695</v>
      </c>
      <c r="D3632">
        <v>49147</v>
      </c>
    </row>
    <row r="3633" spans="1:4" hidden="1" x14ac:dyDescent="0.2">
      <c r="A3633">
        <v>2019</v>
      </c>
      <c r="B3633">
        <v>480321</v>
      </c>
      <c r="C3633" t="s">
        <v>388</v>
      </c>
      <c r="D3633">
        <v>29832</v>
      </c>
    </row>
    <row r="3634" spans="1:4" x14ac:dyDescent="0.2">
      <c r="A3634">
        <v>2019</v>
      </c>
      <c r="B3634">
        <v>480521</v>
      </c>
      <c r="C3634" t="s">
        <v>696</v>
      </c>
      <c r="D3634">
        <v>122946</v>
      </c>
    </row>
    <row r="3635" spans="1:4" hidden="1" x14ac:dyDescent="0.2">
      <c r="A3635">
        <v>2019</v>
      </c>
      <c r="B3635">
        <v>480521</v>
      </c>
      <c r="C3635" t="s">
        <v>388</v>
      </c>
      <c r="D3635">
        <v>74508</v>
      </c>
    </row>
    <row r="3636" spans="1:4" x14ac:dyDescent="0.2">
      <c r="A3636">
        <v>2019</v>
      </c>
      <c r="B3636">
        <v>480991</v>
      </c>
      <c r="C3636" t="s">
        <v>697</v>
      </c>
      <c r="D3636">
        <v>46517</v>
      </c>
    </row>
    <row r="3637" spans="1:4" hidden="1" x14ac:dyDescent="0.2">
      <c r="A3637">
        <v>2019</v>
      </c>
      <c r="B3637">
        <v>480991</v>
      </c>
      <c r="C3637" t="s">
        <v>388</v>
      </c>
      <c r="D3637">
        <v>28240</v>
      </c>
    </row>
    <row r="3638" spans="1:4" x14ac:dyDescent="0.2">
      <c r="A3638">
        <v>2019</v>
      </c>
      <c r="B3638">
        <v>490011</v>
      </c>
      <c r="C3638" t="s">
        <v>698</v>
      </c>
      <c r="D3638">
        <v>136662</v>
      </c>
    </row>
    <row r="3639" spans="1:4" hidden="1" x14ac:dyDescent="0.2">
      <c r="A3639">
        <v>2019</v>
      </c>
      <c r="B3639">
        <v>490011</v>
      </c>
      <c r="C3639" t="s">
        <v>388</v>
      </c>
      <c r="D3639">
        <v>82811</v>
      </c>
    </row>
    <row r="3640" spans="1:4" x14ac:dyDescent="0.2">
      <c r="A3640">
        <v>2019</v>
      </c>
      <c r="B3640">
        <v>490051</v>
      </c>
      <c r="C3640" t="s">
        <v>699</v>
      </c>
      <c r="D3640">
        <v>13763</v>
      </c>
    </row>
    <row r="3641" spans="1:4" hidden="1" x14ac:dyDescent="0.2">
      <c r="A3641">
        <v>2019</v>
      </c>
      <c r="B3641">
        <v>490051</v>
      </c>
      <c r="C3641" t="s">
        <v>388</v>
      </c>
      <c r="D3641">
        <v>8411</v>
      </c>
    </row>
    <row r="3642" spans="1:4" x14ac:dyDescent="0.2">
      <c r="A3642">
        <v>2019</v>
      </c>
      <c r="B3642">
        <v>490161</v>
      </c>
      <c r="C3642" t="s">
        <v>700</v>
      </c>
      <c r="D3642">
        <v>5862</v>
      </c>
    </row>
    <row r="3643" spans="1:4" hidden="1" x14ac:dyDescent="0.2">
      <c r="A3643">
        <v>2019</v>
      </c>
      <c r="B3643">
        <v>490161</v>
      </c>
      <c r="C3643" t="s">
        <v>388</v>
      </c>
      <c r="D3643">
        <v>3628</v>
      </c>
    </row>
    <row r="3644" spans="1:4" x14ac:dyDescent="0.2">
      <c r="A3644">
        <v>2019</v>
      </c>
      <c r="B3644">
        <v>490291</v>
      </c>
      <c r="C3644" t="s">
        <v>701</v>
      </c>
      <c r="D3644">
        <v>7626</v>
      </c>
    </row>
    <row r="3645" spans="1:4" hidden="1" x14ac:dyDescent="0.2">
      <c r="A3645">
        <v>2019</v>
      </c>
      <c r="B3645">
        <v>490291</v>
      </c>
      <c r="C3645" t="s">
        <v>388</v>
      </c>
      <c r="D3645">
        <v>4696</v>
      </c>
    </row>
    <row r="3646" spans="1:4" x14ac:dyDescent="0.2">
      <c r="A3646">
        <v>2019</v>
      </c>
      <c r="B3646">
        <v>499981</v>
      </c>
      <c r="C3646" t="s">
        <v>702</v>
      </c>
      <c r="D3646">
        <v>82292</v>
      </c>
    </row>
    <row r="3647" spans="1:4" hidden="1" x14ac:dyDescent="0.2">
      <c r="A3647">
        <v>2019</v>
      </c>
      <c r="B3647">
        <v>499981</v>
      </c>
      <c r="C3647" t="s">
        <v>388</v>
      </c>
      <c r="D3647">
        <v>49897</v>
      </c>
    </row>
    <row r="3648" spans="1:4" x14ac:dyDescent="0.2">
      <c r="A3648">
        <v>2019</v>
      </c>
      <c r="B3648">
        <v>500011</v>
      </c>
      <c r="C3648" t="s">
        <v>703</v>
      </c>
      <c r="D3648">
        <v>163009</v>
      </c>
    </row>
    <row r="3649" spans="1:4" hidden="1" x14ac:dyDescent="0.2">
      <c r="A3649">
        <v>2019</v>
      </c>
      <c r="B3649">
        <v>500011</v>
      </c>
      <c r="C3649" t="s">
        <v>388</v>
      </c>
      <c r="D3649">
        <v>98761</v>
      </c>
    </row>
    <row r="3650" spans="1:4" x14ac:dyDescent="0.2">
      <c r="A3650">
        <v>2019</v>
      </c>
      <c r="B3650">
        <v>500121</v>
      </c>
      <c r="C3650" t="s">
        <v>704</v>
      </c>
      <c r="D3650">
        <v>11522</v>
      </c>
    </row>
    <row r="3651" spans="1:4" hidden="1" x14ac:dyDescent="0.2">
      <c r="A3651">
        <v>2019</v>
      </c>
      <c r="B3651">
        <v>500121</v>
      </c>
      <c r="C3651" t="s">
        <v>388</v>
      </c>
      <c r="D3651">
        <v>7055</v>
      </c>
    </row>
    <row r="3652" spans="1:4" x14ac:dyDescent="0.2">
      <c r="A3652">
        <v>2019</v>
      </c>
      <c r="B3652">
        <v>500211</v>
      </c>
      <c r="C3652" t="s">
        <v>705</v>
      </c>
      <c r="D3652">
        <v>164361</v>
      </c>
    </row>
    <row r="3653" spans="1:4" hidden="1" x14ac:dyDescent="0.2">
      <c r="A3653">
        <v>2019</v>
      </c>
      <c r="B3653">
        <v>500211</v>
      </c>
      <c r="C3653" t="s">
        <v>388</v>
      </c>
      <c r="D3653">
        <v>99580</v>
      </c>
    </row>
    <row r="3654" spans="1:4" x14ac:dyDescent="0.2">
      <c r="A3654">
        <v>2019</v>
      </c>
      <c r="B3654">
        <v>500281</v>
      </c>
      <c r="C3654" t="s">
        <v>706</v>
      </c>
      <c r="D3654">
        <v>86947</v>
      </c>
    </row>
    <row r="3655" spans="1:4" hidden="1" x14ac:dyDescent="0.2">
      <c r="A3655">
        <v>2019</v>
      </c>
      <c r="B3655">
        <v>500281</v>
      </c>
      <c r="C3655" t="s">
        <v>388</v>
      </c>
      <c r="D3655">
        <v>52715</v>
      </c>
    </row>
    <row r="3656" spans="1:4" x14ac:dyDescent="0.2">
      <c r="A3656">
        <v>2019</v>
      </c>
      <c r="B3656">
        <v>500301</v>
      </c>
      <c r="C3656" t="s">
        <v>707</v>
      </c>
      <c r="D3656">
        <v>67997</v>
      </c>
    </row>
    <row r="3657" spans="1:4" hidden="1" x14ac:dyDescent="0.2">
      <c r="A3657">
        <v>2019</v>
      </c>
      <c r="B3657">
        <v>500301</v>
      </c>
      <c r="C3657" t="s">
        <v>388</v>
      </c>
      <c r="D3657">
        <v>41243</v>
      </c>
    </row>
    <row r="3658" spans="1:4" x14ac:dyDescent="0.2">
      <c r="A3658">
        <v>2019</v>
      </c>
      <c r="B3658">
        <v>500451</v>
      </c>
      <c r="C3658" t="s">
        <v>708</v>
      </c>
      <c r="D3658">
        <v>14810</v>
      </c>
    </row>
    <row r="3659" spans="1:4" hidden="1" x14ac:dyDescent="0.2">
      <c r="A3659">
        <v>2019</v>
      </c>
      <c r="B3659">
        <v>500451</v>
      </c>
      <c r="C3659" t="s">
        <v>388</v>
      </c>
      <c r="D3659">
        <v>9045</v>
      </c>
    </row>
    <row r="3660" spans="1:4" x14ac:dyDescent="0.2">
      <c r="A3660">
        <v>2019</v>
      </c>
      <c r="B3660">
        <v>500611</v>
      </c>
      <c r="C3660" t="s">
        <v>709</v>
      </c>
      <c r="D3660">
        <v>7394</v>
      </c>
    </row>
    <row r="3661" spans="1:4" hidden="1" x14ac:dyDescent="0.2">
      <c r="A3661">
        <v>2019</v>
      </c>
      <c r="B3661">
        <v>500611</v>
      </c>
      <c r="C3661" t="s">
        <v>388</v>
      </c>
      <c r="D3661">
        <v>4556</v>
      </c>
    </row>
    <row r="3662" spans="1:4" x14ac:dyDescent="0.2">
      <c r="A3662">
        <v>2019</v>
      </c>
      <c r="B3662">
        <v>500751</v>
      </c>
      <c r="C3662" t="s">
        <v>710</v>
      </c>
      <c r="D3662">
        <v>35347</v>
      </c>
    </row>
    <row r="3663" spans="1:4" hidden="1" x14ac:dyDescent="0.2">
      <c r="A3663">
        <v>2019</v>
      </c>
      <c r="B3663">
        <v>500751</v>
      </c>
      <c r="C3663" t="s">
        <v>388</v>
      </c>
      <c r="D3663">
        <v>21478</v>
      </c>
    </row>
    <row r="3664" spans="1:4" x14ac:dyDescent="0.2">
      <c r="A3664">
        <v>2019</v>
      </c>
      <c r="B3664">
        <v>510021</v>
      </c>
      <c r="C3664" t="s">
        <v>711</v>
      </c>
      <c r="D3664">
        <v>102924</v>
      </c>
    </row>
    <row r="3665" spans="1:4" hidden="1" x14ac:dyDescent="0.2">
      <c r="A3665">
        <v>2019</v>
      </c>
      <c r="B3665">
        <v>510021</v>
      </c>
      <c r="C3665" t="s">
        <v>388</v>
      </c>
      <c r="D3665">
        <v>62387</v>
      </c>
    </row>
    <row r="3666" spans="1:4" x14ac:dyDescent="0.2">
      <c r="A3666">
        <v>2019</v>
      </c>
      <c r="B3666">
        <v>510141</v>
      </c>
      <c r="C3666" t="s">
        <v>712</v>
      </c>
      <c r="D3666">
        <v>221095</v>
      </c>
    </row>
    <row r="3667" spans="1:4" hidden="1" x14ac:dyDescent="0.2">
      <c r="A3667">
        <v>2019</v>
      </c>
      <c r="B3667">
        <v>510141</v>
      </c>
      <c r="C3667" t="s">
        <v>388</v>
      </c>
      <c r="D3667">
        <v>133925</v>
      </c>
    </row>
    <row r="3668" spans="1:4" x14ac:dyDescent="0.2">
      <c r="A3668">
        <v>2019</v>
      </c>
      <c r="B3668">
        <v>510211</v>
      </c>
      <c r="C3668" t="s">
        <v>713</v>
      </c>
      <c r="D3668">
        <v>526</v>
      </c>
    </row>
    <row r="3669" spans="1:4" hidden="1" x14ac:dyDescent="0.2">
      <c r="A3669">
        <v>2019</v>
      </c>
      <c r="B3669">
        <v>510211</v>
      </c>
      <c r="C3669" t="s">
        <v>388</v>
      </c>
      <c r="D3669">
        <v>398</v>
      </c>
    </row>
    <row r="3670" spans="1:4" x14ac:dyDescent="0.2">
      <c r="A3670">
        <v>2019</v>
      </c>
      <c r="B3670">
        <v>519951</v>
      </c>
      <c r="C3670" t="s">
        <v>714</v>
      </c>
      <c r="D3670">
        <v>1996</v>
      </c>
    </row>
    <row r="3671" spans="1:4" hidden="1" x14ac:dyDescent="0.2">
      <c r="A3671">
        <v>2019</v>
      </c>
      <c r="B3671">
        <v>519951</v>
      </c>
      <c r="C3671" t="s">
        <v>388</v>
      </c>
      <c r="D3671">
        <v>1288</v>
      </c>
    </row>
    <row r="3672" spans="1:4" x14ac:dyDescent="0.2">
      <c r="A3672">
        <v>2019</v>
      </c>
      <c r="B3672">
        <v>519991</v>
      </c>
      <c r="C3672" t="s">
        <v>715</v>
      </c>
      <c r="D3672" t="s">
        <v>384</v>
      </c>
    </row>
    <row r="3673" spans="1:4" hidden="1" x14ac:dyDescent="0.2">
      <c r="A3673">
        <v>2019</v>
      </c>
      <c r="B3673">
        <v>519991</v>
      </c>
      <c r="C3673" t="s">
        <v>388</v>
      </c>
      <c r="D3673" t="s">
        <v>384</v>
      </c>
    </row>
    <row r="3674" spans="1:4" x14ac:dyDescent="0.2">
      <c r="A3674">
        <v>2019</v>
      </c>
      <c r="B3674">
        <v>520071</v>
      </c>
      <c r="C3674" t="s">
        <v>716</v>
      </c>
      <c r="D3674">
        <v>52081</v>
      </c>
    </row>
    <row r="3675" spans="1:4" hidden="1" x14ac:dyDescent="0.2">
      <c r="A3675">
        <v>2019</v>
      </c>
      <c r="B3675">
        <v>520071</v>
      </c>
      <c r="C3675" t="s">
        <v>388</v>
      </c>
      <c r="D3675">
        <v>31608</v>
      </c>
    </row>
    <row r="3676" spans="1:4" x14ac:dyDescent="0.2">
      <c r="A3676">
        <v>2019</v>
      </c>
      <c r="B3676">
        <v>530011</v>
      </c>
      <c r="C3676" t="s">
        <v>717</v>
      </c>
      <c r="D3676">
        <v>382508</v>
      </c>
    </row>
    <row r="3677" spans="1:4" hidden="1" x14ac:dyDescent="0.2">
      <c r="A3677">
        <v>2019</v>
      </c>
      <c r="B3677">
        <v>530011</v>
      </c>
      <c r="C3677" t="s">
        <v>388</v>
      </c>
      <c r="D3677">
        <v>231641</v>
      </c>
    </row>
    <row r="3678" spans="1:4" x14ac:dyDescent="0.2">
      <c r="A3678">
        <v>2019</v>
      </c>
      <c r="B3678">
        <v>530021</v>
      </c>
      <c r="C3678" t="s">
        <v>718</v>
      </c>
      <c r="D3678">
        <v>100518</v>
      </c>
    </row>
    <row r="3679" spans="1:4" hidden="1" x14ac:dyDescent="0.2">
      <c r="A3679">
        <v>2019</v>
      </c>
      <c r="B3679">
        <v>530021</v>
      </c>
      <c r="C3679" t="s">
        <v>388</v>
      </c>
      <c r="D3679">
        <v>60931</v>
      </c>
    </row>
    <row r="3680" spans="1:4" x14ac:dyDescent="0.2">
      <c r="A3680">
        <v>2019</v>
      </c>
      <c r="B3680">
        <v>530071</v>
      </c>
      <c r="C3680" t="s">
        <v>719</v>
      </c>
      <c r="D3680">
        <v>50699</v>
      </c>
    </row>
    <row r="3681" spans="1:4" hidden="1" x14ac:dyDescent="0.2">
      <c r="A3681">
        <v>2019</v>
      </c>
      <c r="B3681">
        <v>530071</v>
      </c>
      <c r="C3681" t="s">
        <v>388</v>
      </c>
      <c r="D3681">
        <v>30771</v>
      </c>
    </row>
    <row r="3682" spans="1:4" x14ac:dyDescent="0.2">
      <c r="A3682">
        <v>2019</v>
      </c>
      <c r="B3682">
        <v>530091</v>
      </c>
      <c r="C3682" t="s">
        <v>720</v>
      </c>
      <c r="D3682">
        <v>37329</v>
      </c>
    </row>
    <row r="3683" spans="1:4" hidden="1" x14ac:dyDescent="0.2">
      <c r="A3683">
        <v>2019</v>
      </c>
      <c r="B3683">
        <v>530091</v>
      </c>
      <c r="C3683" t="s">
        <v>388</v>
      </c>
      <c r="D3683">
        <v>22677</v>
      </c>
    </row>
    <row r="3684" spans="1:4" x14ac:dyDescent="0.2">
      <c r="A3684">
        <v>2019</v>
      </c>
      <c r="B3684">
        <v>530131</v>
      </c>
      <c r="C3684" t="s">
        <v>721</v>
      </c>
      <c r="D3684">
        <v>52136</v>
      </c>
    </row>
    <row r="3685" spans="1:4" hidden="1" x14ac:dyDescent="0.2">
      <c r="A3685">
        <v>2019</v>
      </c>
      <c r="B3685">
        <v>530131</v>
      </c>
      <c r="C3685" t="s">
        <v>388</v>
      </c>
      <c r="D3685">
        <v>31641</v>
      </c>
    </row>
    <row r="3686" spans="1:4" x14ac:dyDescent="0.2">
      <c r="A3686">
        <v>2019</v>
      </c>
      <c r="B3686">
        <v>530231</v>
      </c>
      <c r="C3686" t="s">
        <v>722</v>
      </c>
      <c r="D3686">
        <v>12757</v>
      </c>
    </row>
    <row r="3687" spans="1:4" hidden="1" x14ac:dyDescent="0.2">
      <c r="A3687">
        <v>2019</v>
      </c>
      <c r="B3687">
        <v>530231</v>
      </c>
      <c r="C3687" t="s">
        <v>388</v>
      </c>
      <c r="D3687">
        <v>7802</v>
      </c>
    </row>
    <row r="3688" spans="1:4" x14ac:dyDescent="0.2">
      <c r="A3688">
        <v>2019</v>
      </c>
      <c r="B3688">
        <v>540161</v>
      </c>
      <c r="C3688" t="s">
        <v>723</v>
      </c>
      <c r="D3688">
        <v>159633</v>
      </c>
    </row>
    <row r="3689" spans="1:4" hidden="1" x14ac:dyDescent="0.2">
      <c r="A3689">
        <v>2019</v>
      </c>
      <c r="B3689">
        <v>540161</v>
      </c>
      <c r="C3689" t="s">
        <v>388</v>
      </c>
      <c r="D3689">
        <v>96718</v>
      </c>
    </row>
    <row r="3690" spans="1:4" x14ac:dyDescent="0.2">
      <c r="A3690">
        <v>2019</v>
      </c>
      <c r="B3690">
        <v>540211</v>
      </c>
      <c r="C3690" t="s">
        <v>724</v>
      </c>
      <c r="D3690">
        <v>32597</v>
      </c>
    </row>
    <row r="3691" spans="1:4" hidden="1" x14ac:dyDescent="0.2">
      <c r="A3691">
        <v>2019</v>
      </c>
      <c r="B3691">
        <v>540211</v>
      </c>
      <c r="C3691" t="s">
        <v>388</v>
      </c>
      <c r="D3691">
        <v>19813</v>
      </c>
    </row>
    <row r="3692" spans="1:4" x14ac:dyDescent="0.2">
      <c r="A3692">
        <v>2019</v>
      </c>
      <c r="B3692">
        <v>549981</v>
      </c>
      <c r="C3692" t="s">
        <v>725</v>
      </c>
      <c r="D3692">
        <v>2082</v>
      </c>
    </row>
    <row r="3693" spans="1:4" hidden="1" x14ac:dyDescent="0.2">
      <c r="A3693">
        <v>2019</v>
      </c>
      <c r="B3693">
        <v>549981</v>
      </c>
      <c r="C3693" t="s">
        <v>388</v>
      </c>
      <c r="D3693">
        <v>1340</v>
      </c>
    </row>
    <row r="3694" spans="1:4" x14ac:dyDescent="0.2">
      <c r="A3694">
        <v>2019</v>
      </c>
      <c r="B3694">
        <v>550061</v>
      </c>
      <c r="C3694" t="s">
        <v>726</v>
      </c>
      <c r="D3694">
        <v>122355</v>
      </c>
    </row>
    <row r="3695" spans="1:4" hidden="1" x14ac:dyDescent="0.2">
      <c r="A3695">
        <v>2019</v>
      </c>
      <c r="B3695">
        <v>550061</v>
      </c>
      <c r="C3695" t="s">
        <v>388</v>
      </c>
      <c r="D3695">
        <v>74150</v>
      </c>
    </row>
    <row r="3696" spans="1:4" x14ac:dyDescent="0.2">
      <c r="A3696">
        <v>2019</v>
      </c>
      <c r="B3696">
        <v>559991</v>
      </c>
      <c r="C3696" t="s">
        <v>727</v>
      </c>
      <c r="D3696">
        <v>3745</v>
      </c>
    </row>
    <row r="3697" spans="1:4" hidden="1" x14ac:dyDescent="0.2">
      <c r="A3697">
        <v>2019</v>
      </c>
      <c r="B3697">
        <v>559991</v>
      </c>
      <c r="C3697" t="s">
        <v>388</v>
      </c>
      <c r="D3697">
        <v>2346</v>
      </c>
    </row>
    <row r="3698" spans="1:4" x14ac:dyDescent="0.2">
      <c r="A3698">
        <v>2019</v>
      </c>
      <c r="B3698">
        <v>560021</v>
      </c>
      <c r="C3698" t="s">
        <v>332</v>
      </c>
      <c r="D3698">
        <v>8056515</v>
      </c>
    </row>
    <row r="3699" spans="1:4" hidden="1" x14ac:dyDescent="0.2">
      <c r="A3699">
        <v>2019</v>
      </c>
      <c r="B3699">
        <v>560021</v>
      </c>
      <c r="C3699" t="s">
        <v>388</v>
      </c>
      <c r="D3699">
        <v>4877315</v>
      </c>
    </row>
    <row r="3700" spans="1:4" x14ac:dyDescent="0.2">
      <c r="A3700">
        <v>2019</v>
      </c>
      <c r="B3700">
        <v>560031</v>
      </c>
      <c r="C3700" t="s">
        <v>728</v>
      </c>
      <c r="D3700">
        <v>71378</v>
      </c>
    </row>
    <row r="3701" spans="1:4" hidden="1" x14ac:dyDescent="0.2">
      <c r="A3701">
        <v>2019</v>
      </c>
      <c r="B3701">
        <v>560031</v>
      </c>
      <c r="C3701" t="s">
        <v>388</v>
      </c>
      <c r="D3701">
        <v>43290</v>
      </c>
    </row>
    <row r="3702" spans="1:4" x14ac:dyDescent="0.2">
      <c r="A3702">
        <v>2019</v>
      </c>
      <c r="B3702">
        <v>560041</v>
      </c>
      <c r="C3702" t="s">
        <v>729</v>
      </c>
      <c r="D3702">
        <v>81537</v>
      </c>
    </row>
    <row r="3703" spans="1:4" hidden="1" x14ac:dyDescent="0.2">
      <c r="A3703">
        <v>2019</v>
      </c>
      <c r="B3703">
        <v>560041</v>
      </c>
      <c r="C3703" t="s">
        <v>388</v>
      </c>
      <c r="D3703">
        <v>49440</v>
      </c>
    </row>
    <row r="3704" spans="1:4" x14ac:dyDescent="0.2">
      <c r="A3704">
        <v>2019</v>
      </c>
      <c r="B3704">
        <v>560071</v>
      </c>
      <c r="C3704" t="s">
        <v>730</v>
      </c>
      <c r="D3704">
        <v>817741</v>
      </c>
    </row>
    <row r="3705" spans="1:4" hidden="1" x14ac:dyDescent="0.2">
      <c r="A3705">
        <v>2019</v>
      </c>
      <c r="B3705">
        <v>560071</v>
      </c>
      <c r="C3705" t="s">
        <v>388</v>
      </c>
      <c r="D3705">
        <v>495122</v>
      </c>
    </row>
    <row r="3706" spans="1:4" x14ac:dyDescent="0.2">
      <c r="A3706">
        <v>2019</v>
      </c>
      <c r="B3706">
        <v>560081</v>
      </c>
      <c r="C3706" t="s">
        <v>731</v>
      </c>
      <c r="D3706">
        <v>202416</v>
      </c>
    </row>
    <row r="3707" spans="1:4" hidden="1" x14ac:dyDescent="0.2">
      <c r="A3707">
        <v>2019</v>
      </c>
      <c r="B3707">
        <v>560081</v>
      </c>
      <c r="C3707" t="s">
        <v>388</v>
      </c>
      <c r="D3707">
        <v>122617</v>
      </c>
    </row>
    <row r="3708" spans="1:4" x14ac:dyDescent="0.2">
      <c r="A3708">
        <v>2019</v>
      </c>
      <c r="B3708">
        <v>560151</v>
      </c>
      <c r="C3708" t="s">
        <v>732</v>
      </c>
      <c r="D3708">
        <v>52474</v>
      </c>
    </row>
    <row r="3709" spans="1:4" hidden="1" x14ac:dyDescent="0.2">
      <c r="A3709">
        <v>2019</v>
      </c>
      <c r="B3709">
        <v>560151</v>
      </c>
      <c r="C3709" t="s">
        <v>388</v>
      </c>
      <c r="D3709">
        <v>31846</v>
      </c>
    </row>
    <row r="3710" spans="1:4" x14ac:dyDescent="0.2">
      <c r="A3710">
        <v>2019</v>
      </c>
      <c r="B3710">
        <v>560171</v>
      </c>
      <c r="C3710" t="s">
        <v>733</v>
      </c>
      <c r="D3710">
        <v>29557</v>
      </c>
    </row>
    <row r="3711" spans="1:4" hidden="1" x14ac:dyDescent="0.2">
      <c r="A3711">
        <v>2019</v>
      </c>
      <c r="B3711">
        <v>560171</v>
      </c>
      <c r="C3711" t="s">
        <v>388</v>
      </c>
      <c r="D3711">
        <v>17972</v>
      </c>
    </row>
    <row r="3712" spans="1:4" x14ac:dyDescent="0.2">
      <c r="A3712">
        <v>2019</v>
      </c>
      <c r="B3712">
        <v>560211</v>
      </c>
      <c r="C3712" t="s">
        <v>734</v>
      </c>
      <c r="D3712">
        <v>86865</v>
      </c>
    </row>
    <row r="3713" spans="1:4" hidden="1" x14ac:dyDescent="0.2">
      <c r="A3713">
        <v>2019</v>
      </c>
      <c r="B3713">
        <v>560211</v>
      </c>
      <c r="C3713" t="s">
        <v>388</v>
      </c>
      <c r="D3713">
        <v>52665</v>
      </c>
    </row>
    <row r="3714" spans="1:4" x14ac:dyDescent="0.2">
      <c r="A3714">
        <v>2019</v>
      </c>
      <c r="B3714">
        <v>560231</v>
      </c>
      <c r="C3714" t="s">
        <v>735</v>
      </c>
      <c r="D3714">
        <v>129875</v>
      </c>
    </row>
    <row r="3715" spans="1:4" hidden="1" x14ac:dyDescent="0.2">
      <c r="A3715">
        <v>2019</v>
      </c>
      <c r="B3715">
        <v>560231</v>
      </c>
      <c r="C3715" t="s">
        <v>388</v>
      </c>
      <c r="D3715">
        <v>78703</v>
      </c>
    </row>
    <row r="3716" spans="1:4" x14ac:dyDescent="0.2">
      <c r="A3716">
        <v>2019</v>
      </c>
      <c r="B3716">
        <v>560241</v>
      </c>
      <c r="C3716" t="s">
        <v>736</v>
      </c>
      <c r="D3716">
        <v>378448</v>
      </c>
    </row>
    <row r="3717" spans="1:4" hidden="1" x14ac:dyDescent="0.2">
      <c r="A3717">
        <v>2019</v>
      </c>
      <c r="B3717">
        <v>560241</v>
      </c>
      <c r="C3717" t="s">
        <v>388</v>
      </c>
      <c r="D3717">
        <v>229183</v>
      </c>
    </row>
    <row r="3718" spans="1:4" x14ac:dyDescent="0.2">
      <c r="A3718">
        <v>2019</v>
      </c>
      <c r="B3718">
        <v>560261</v>
      </c>
      <c r="C3718" t="s">
        <v>737</v>
      </c>
      <c r="D3718">
        <v>384231</v>
      </c>
    </row>
    <row r="3719" spans="1:4" hidden="1" x14ac:dyDescent="0.2">
      <c r="A3719">
        <v>2019</v>
      </c>
      <c r="B3719">
        <v>560261</v>
      </c>
      <c r="C3719" t="s">
        <v>388</v>
      </c>
      <c r="D3719">
        <v>232684</v>
      </c>
    </row>
    <row r="3720" spans="1:4" x14ac:dyDescent="0.2">
      <c r="A3720">
        <v>2019</v>
      </c>
      <c r="B3720">
        <v>560371</v>
      </c>
      <c r="C3720" t="s">
        <v>738</v>
      </c>
      <c r="D3720">
        <v>346201</v>
      </c>
    </row>
    <row r="3721" spans="1:4" hidden="1" x14ac:dyDescent="0.2">
      <c r="A3721">
        <v>2019</v>
      </c>
      <c r="B3721">
        <v>560371</v>
      </c>
      <c r="C3721" t="s">
        <v>388</v>
      </c>
      <c r="D3721">
        <v>209662</v>
      </c>
    </row>
    <row r="3722" spans="1:4" x14ac:dyDescent="0.2">
      <c r="A3722">
        <v>2019</v>
      </c>
      <c r="B3722">
        <v>560411</v>
      </c>
      <c r="C3722" t="s">
        <v>739</v>
      </c>
      <c r="D3722">
        <v>26636</v>
      </c>
    </row>
    <row r="3723" spans="1:4" hidden="1" x14ac:dyDescent="0.2">
      <c r="A3723">
        <v>2019</v>
      </c>
      <c r="B3723">
        <v>560411</v>
      </c>
      <c r="C3723" t="s">
        <v>388</v>
      </c>
      <c r="D3723">
        <v>16204</v>
      </c>
    </row>
    <row r="3724" spans="1:4" x14ac:dyDescent="0.2">
      <c r="A3724">
        <v>2019</v>
      </c>
      <c r="B3724">
        <v>560521</v>
      </c>
      <c r="C3724" t="s">
        <v>740</v>
      </c>
      <c r="D3724">
        <v>111556</v>
      </c>
    </row>
    <row r="3725" spans="1:4" hidden="1" x14ac:dyDescent="0.2">
      <c r="A3725">
        <v>2019</v>
      </c>
      <c r="B3725">
        <v>560521</v>
      </c>
      <c r="C3725" t="s">
        <v>388</v>
      </c>
      <c r="D3725">
        <v>67613</v>
      </c>
    </row>
    <row r="3726" spans="1:4" x14ac:dyDescent="0.2">
      <c r="A3726">
        <v>2019</v>
      </c>
      <c r="B3726">
        <v>560581</v>
      </c>
      <c r="C3726" t="s">
        <v>741</v>
      </c>
      <c r="D3726">
        <v>207790</v>
      </c>
    </row>
    <row r="3727" spans="1:4" hidden="1" x14ac:dyDescent="0.2">
      <c r="A3727">
        <v>2019</v>
      </c>
      <c r="B3727">
        <v>560581</v>
      </c>
      <c r="C3727" t="s">
        <v>388</v>
      </c>
      <c r="D3727">
        <v>125871</v>
      </c>
    </row>
    <row r="3728" spans="1:4" x14ac:dyDescent="0.2">
      <c r="A3728">
        <v>2019</v>
      </c>
      <c r="B3728">
        <v>569951</v>
      </c>
      <c r="C3728" t="s">
        <v>742</v>
      </c>
      <c r="D3728">
        <v>51388</v>
      </c>
    </row>
    <row r="3729" spans="1:4" hidden="1" x14ac:dyDescent="0.2">
      <c r="A3729">
        <v>2019</v>
      </c>
      <c r="B3729">
        <v>569951</v>
      </c>
      <c r="C3729" t="s">
        <v>388</v>
      </c>
      <c r="D3729">
        <v>31188</v>
      </c>
    </row>
    <row r="3730" spans="1:4" x14ac:dyDescent="0.2">
      <c r="A3730">
        <v>2019</v>
      </c>
      <c r="B3730">
        <v>569952</v>
      </c>
      <c r="C3730" t="s">
        <v>743</v>
      </c>
      <c r="D3730">
        <v>113163</v>
      </c>
    </row>
    <row r="3731" spans="1:4" hidden="1" x14ac:dyDescent="0.2">
      <c r="A3731">
        <v>2019</v>
      </c>
      <c r="B3731">
        <v>569952</v>
      </c>
      <c r="C3731" t="s">
        <v>388</v>
      </c>
      <c r="D3731">
        <v>68586</v>
      </c>
    </row>
    <row r="3732" spans="1:4" x14ac:dyDescent="0.2">
      <c r="A3732">
        <v>2019</v>
      </c>
      <c r="B3732">
        <v>569953</v>
      </c>
      <c r="C3732" t="s">
        <v>744</v>
      </c>
      <c r="D3732">
        <v>5565</v>
      </c>
    </row>
    <row r="3733" spans="1:4" hidden="1" x14ac:dyDescent="0.2">
      <c r="A3733">
        <v>2019</v>
      </c>
      <c r="B3733">
        <v>569953</v>
      </c>
      <c r="C3733" t="s">
        <v>388</v>
      </c>
      <c r="D3733">
        <v>3448</v>
      </c>
    </row>
    <row r="3734" spans="1:4" x14ac:dyDescent="0.2">
      <c r="A3734">
        <v>2019</v>
      </c>
      <c r="B3734">
        <v>571104</v>
      </c>
      <c r="C3734" t="s">
        <v>745</v>
      </c>
      <c r="D3734">
        <v>1013</v>
      </c>
    </row>
    <row r="3735" spans="1:4" hidden="1" x14ac:dyDescent="0.2">
      <c r="A3735">
        <v>2019</v>
      </c>
      <c r="B3735">
        <v>571104</v>
      </c>
      <c r="C3735" t="s">
        <v>388</v>
      </c>
      <c r="D3735">
        <v>422</v>
      </c>
    </row>
    <row r="3736" spans="1:4" x14ac:dyDescent="0.2">
      <c r="A3736">
        <v>2019</v>
      </c>
      <c r="B3736">
        <v>573501</v>
      </c>
      <c r="C3736" t="s">
        <v>746</v>
      </c>
      <c r="D3736">
        <v>431796</v>
      </c>
    </row>
    <row r="3737" spans="1:4" hidden="1" x14ac:dyDescent="0.2">
      <c r="A3737">
        <v>2019</v>
      </c>
      <c r="B3737">
        <v>573501</v>
      </c>
      <c r="C3737" t="s">
        <v>388</v>
      </c>
      <c r="D3737">
        <v>145802</v>
      </c>
    </row>
    <row r="3738" spans="1:4" x14ac:dyDescent="0.2">
      <c r="A3738">
        <v>2019</v>
      </c>
      <c r="B3738">
        <v>573513</v>
      </c>
      <c r="C3738" t="s">
        <v>747</v>
      </c>
      <c r="D3738">
        <v>38098</v>
      </c>
    </row>
    <row r="3739" spans="1:4" hidden="1" x14ac:dyDescent="0.2">
      <c r="A3739">
        <v>2019</v>
      </c>
      <c r="B3739">
        <v>573513</v>
      </c>
      <c r="C3739" t="s">
        <v>388</v>
      </c>
      <c r="D3739">
        <v>12938</v>
      </c>
    </row>
    <row r="3740" spans="1:4" x14ac:dyDescent="0.2">
      <c r="A3740">
        <v>2019</v>
      </c>
      <c r="B3740">
        <v>575101</v>
      </c>
      <c r="C3740" t="s">
        <v>748</v>
      </c>
      <c r="D3740">
        <v>11152</v>
      </c>
    </row>
    <row r="3741" spans="1:4" hidden="1" x14ac:dyDescent="0.2">
      <c r="A3741">
        <v>2019</v>
      </c>
      <c r="B3741">
        <v>575101</v>
      </c>
      <c r="C3741" t="s">
        <v>388</v>
      </c>
      <c r="D3741">
        <v>3844</v>
      </c>
    </row>
    <row r="3742" spans="1:4" x14ac:dyDescent="0.2">
      <c r="A3742">
        <v>2019</v>
      </c>
      <c r="B3742">
        <v>575102</v>
      </c>
      <c r="C3742" t="s">
        <v>749</v>
      </c>
      <c r="D3742" t="s">
        <v>384</v>
      </c>
    </row>
    <row r="3743" spans="1:4" hidden="1" x14ac:dyDescent="0.2">
      <c r="A3743">
        <v>2019</v>
      </c>
      <c r="B3743">
        <v>575102</v>
      </c>
      <c r="C3743" t="s">
        <v>388</v>
      </c>
      <c r="D3743" t="s">
        <v>384</v>
      </c>
    </row>
    <row r="3744" spans="1:4" x14ac:dyDescent="0.2">
      <c r="A3744">
        <v>2019</v>
      </c>
      <c r="B3744">
        <v>575113</v>
      </c>
      <c r="C3744" t="s">
        <v>750</v>
      </c>
      <c r="D3744">
        <v>308295</v>
      </c>
    </row>
    <row r="3745" spans="1:4" hidden="1" x14ac:dyDescent="0.2">
      <c r="A3745">
        <v>2019</v>
      </c>
      <c r="B3745">
        <v>575113</v>
      </c>
      <c r="C3745" t="s">
        <v>388</v>
      </c>
      <c r="D3745">
        <v>104123</v>
      </c>
    </row>
    <row r="3746" spans="1:4" x14ac:dyDescent="0.2">
      <c r="A3746">
        <v>2019</v>
      </c>
      <c r="B3746">
        <v>576201</v>
      </c>
      <c r="C3746" t="s">
        <v>751</v>
      </c>
      <c r="D3746" t="s">
        <v>384</v>
      </c>
    </row>
    <row r="3747" spans="1:4" hidden="1" x14ac:dyDescent="0.2">
      <c r="A3747">
        <v>2019</v>
      </c>
      <c r="B3747">
        <v>576201</v>
      </c>
      <c r="C3747" t="s">
        <v>388</v>
      </c>
      <c r="D3747" t="s">
        <v>384</v>
      </c>
    </row>
    <row r="3748" spans="1:4" x14ac:dyDescent="0.2">
      <c r="A3748">
        <v>2019</v>
      </c>
      <c r="B3748">
        <v>576401</v>
      </c>
      <c r="C3748" t="s">
        <v>752</v>
      </c>
      <c r="D3748">
        <v>124687</v>
      </c>
    </row>
    <row r="3749" spans="1:4" hidden="1" x14ac:dyDescent="0.2">
      <c r="A3749">
        <v>2019</v>
      </c>
      <c r="B3749">
        <v>576401</v>
      </c>
      <c r="C3749" t="s">
        <v>388</v>
      </c>
      <c r="D3749">
        <v>42159</v>
      </c>
    </row>
    <row r="3750" spans="1:4" x14ac:dyDescent="0.2">
      <c r="A3750">
        <v>2019</v>
      </c>
      <c r="B3750">
        <v>576701</v>
      </c>
      <c r="C3750" t="s">
        <v>753</v>
      </c>
      <c r="D3750">
        <v>25302</v>
      </c>
    </row>
    <row r="3751" spans="1:4" hidden="1" x14ac:dyDescent="0.2">
      <c r="A3751">
        <v>2019</v>
      </c>
      <c r="B3751">
        <v>576701</v>
      </c>
      <c r="C3751" t="s">
        <v>388</v>
      </c>
      <c r="D3751">
        <v>8619</v>
      </c>
    </row>
    <row r="3752" spans="1:4" x14ac:dyDescent="0.2">
      <c r="A3752">
        <v>2019</v>
      </c>
      <c r="B3752">
        <v>576901</v>
      </c>
      <c r="C3752" t="s">
        <v>754</v>
      </c>
      <c r="D3752" t="s">
        <v>384</v>
      </c>
    </row>
    <row r="3753" spans="1:4" hidden="1" x14ac:dyDescent="0.2">
      <c r="A3753">
        <v>2019</v>
      </c>
      <c r="B3753">
        <v>576901</v>
      </c>
      <c r="C3753" t="s">
        <v>388</v>
      </c>
      <c r="D3753" t="s">
        <v>384</v>
      </c>
    </row>
    <row r="3754" spans="1:4" x14ac:dyDescent="0.2">
      <c r="A3754">
        <v>2019</v>
      </c>
      <c r="B3754">
        <v>585103</v>
      </c>
      <c r="C3754" t="s">
        <v>755</v>
      </c>
      <c r="D3754">
        <v>867446</v>
      </c>
    </row>
    <row r="3755" spans="1:4" hidden="1" x14ac:dyDescent="0.2">
      <c r="A3755">
        <v>2019</v>
      </c>
      <c r="B3755">
        <v>585103</v>
      </c>
      <c r="C3755" t="s">
        <v>388</v>
      </c>
      <c r="D3755">
        <v>292824</v>
      </c>
    </row>
    <row r="3756" spans="1:4" x14ac:dyDescent="0.2">
      <c r="A3756">
        <v>2019</v>
      </c>
      <c r="B3756">
        <v>595104</v>
      </c>
      <c r="C3756" t="s">
        <v>756</v>
      </c>
      <c r="D3756">
        <v>525884</v>
      </c>
    </row>
    <row r="3757" spans="1:4" hidden="1" x14ac:dyDescent="0.2">
      <c r="A3757">
        <v>2019</v>
      </c>
      <c r="B3757">
        <v>595104</v>
      </c>
      <c r="C3757" t="s">
        <v>388</v>
      </c>
      <c r="D3757">
        <v>177554</v>
      </c>
    </row>
    <row r="3758" spans="1:4" x14ac:dyDescent="0.2">
      <c r="A3758">
        <v>2019</v>
      </c>
      <c r="B3758">
        <v>605107</v>
      </c>
      <c r="C3758" t="s">
        <v>757</v>
      </c>
      <c r="D3758">
        <v>117879</v>
      </c>
    </row>
    <row r="3759" spans="1:4" hidden="1" x14ac:dyDescent="0.2">
      <c r="A3759">
        <v>2019</v>
      </c>
      <c r="B3759">
        <v>605107</v>
      </c>
      <c r="C3759" t="s">
        <v>388</v>
      </c>
      <c r="D3759">
        <v>39862</v>
      </c>
    </row>
    <row r="3760" spans="1:4" x14ac:dyDescent="0.2">
      <c r="A3760">
        <v>2019</v>
      </c>
      <c r="B3760">
        <v>615106</v>
      </c>
      <c r="C3760" t="s">
        <v>758</v>
      </c>
      <c r="D3760">
        <v>179362</v>
      </c>
    </row>
    <row r="3761" spans="1:4" hidden="1" x14ac:dyDescent="0.2">
      <c r="A3761">
        <v>2019</v>
      </c>
      <c r="B3761">
        <v>615106</v>
      </c>
      <c r="C3761" t="s">
        <v>388</v>
      </c>
      <c r="D3761">
        <v>60611</v>
      </c>
    </row>
    <row r="3762" spans="1:4" x14ac:dyDescent="0.2">
      <c r="A3762">
        <v>2019</v>
      </c>
      <c r="B3762">
        <v>719901</v>
      </c>
      <c r="C3762" t="s">
        <v>759</v>
      </c>
      <c r="D3762" t="s">
        <v>384</v>
      </c>
    </row>
    <row r="3763" spans="1:4" hidden="1" x14ac:dyDescent="0.2">
      <c r="A3763">
        <v>2019</v>
      </c>
      <c r="B3763">
        <v>719901</v>
      </c>
      <c r="C3763" t="s">
        <v>388</v>
      </c>
      <c r="D3763" t="s">
        <v>384</v>
      </c>
    </row>
    <row r="3764" spans="1:4" x14ac:dyDescent="0.2">
      <c r="A3764">
        <v>2019</v>
      </c>
      <c r="B3764">
        <v>719902</v>
      </c>
      <c r="C3764" t="s">
        <v>760</v>
      </c>
      <c r="D3764">
        <v>2855</v>
      </c>
    </row>
    <row r="3765" spans="1:4" hidden="1" x14ac:dyDescent="0.2">
      <c r="A3765">
        <v>2019</v>
      </c>
      <c r="B3765">
        <v>719902</v>
      </c>
      <c r="C3765" t="s">
        <v>388</v>
      </c>
      <c r="D3765">
        <v>1808</v>
      </c>
    </row>
    <row r="3766" spans="1:4" x14ac:dyDescent="0.2">
      <c r="A3766">
        <v>2019</v>
      </c>
      <c r="B3766">
        <v>719904</v>
      </c>
      <c r="C3766" t="s">
        <v>761</v>
      </c>
      <c r="D3766" t="s">
        <v>384</v>
      </c>
    </row>
    <row r="3767" spans="1:4" hidden="1" x14ac:dyDescent="0.2">
      <c r="A3767">
        <v>2019</v>
      </c>
      <c r="B3767">
        <v>719904</v>
      </c>
      <c r="C3767" t="s">
        <v>388</v>
      </c>
      <c r="D3767" t="s">
        <v>384</v>
      </c>
    </row>
    <row r="3768" spans="1:4" x14ac:dyDescent="0.2">
      <c r="A3768">
        <v>2019</v>
      </c>
      <c r="B3768">
        <v>719905</v>
      </c>
      <c r="C3768" t="s">
        <v>762</v>
      </c>
      <c r="D3768" t="s">
        <v>384</v>
      </c>
    </row>
    <row r="3769" spans="1:4" hidden="1" x14ac:dyDescent="0.2">
      <c r="A3769">
        <v>2019</v>
      </c>
      <c r="B3769">
        <v>719905</v>
      </c>
      <c r="C3769" t="s">
        <v>388</v>
      </c>
      <c r="D3769" t="s">
        <v>384</v>
      </c>
    </row>
    <row r="3770" spans="1:4" x14ac:dyDescent="0.2">
      <c r="A3770">
        <v>2019</v>
      </c>
      <c r="B3770">
        <v>729901</v>
      </c>
      <c r="C3770" t="s">
        <v>763</v>
      </c>
      <c r="D3770" t="s">
        <v>384</v>
      </c>
    </row>
    <row r="3771" spans="1:4" hidden="1" x14ac:dyDescent="0.2">
      <c r="A3771">
        <v>2019</v>
      </c>
      <c r="B3771">
        <v>729901</v>
      </c>
      <c r="C3771" t="s">
        <v>388</v>
      </c>
      <c r="D3771" t="s">
        <v>384</v>
      </c>
    </row>
    <row r="3772" spans="1:4" x14ac:dyDescent="0.2">
      <c r="A3772">
        <v>2019</v>
      </c>
      <c r="B3772">
        <v>729902</v>
      </c>
      <c r="C3772" t="s">
        <v>764</v>
      </c>
      <c r="D3772" t="s">
        <v>384</v>
      </c>
    </row>
    <row r="3773" spans="1:4" hidden="1" x14ac:dyDescent="0.2">
      <c r="A3773">
        <v>2019</v>
      </c>
      <c r="B3773">
        <v>729902</v>
      </c>
      <c r="C3773" t="s">
        <v>388</v>
      </c>
      <c r="D3773" t="s">
        <v>384</v>
      </c>
    </row>
    <row r="3774" spans="1:4" x14ac:dyDescent="0.2">
      <c r="A3774">
        <v>2019</v>
      </c>
      <c r="B3774">
        <v>729905</v>
      </c>
      <c r="C3774" t="s">
        <v>765</v>
      </c>
      <c r="D3774">
        <v>3320</v>
      </c>
    </row>
    <row r="3775" spans="1:4" hidden="1" x14ac:dyDescent="0.2">
      <c r="A3775">
        <v>2019</v>
      </c>
      <c r="B3775">
        <v>729905</v>
      </c>
      <c r="C3775" t="s">
        <v>388</v>
      </c>
      <c r="D3775">
        <v>2089</v>
      </c>
    </row>
    <row r="3776" spans="1:4" x14ac:dyDescent="0.2">
      <c r="A3776">
        <v>2020</v>
      </c>
      <c r="B3776">
        <v>10071</v>
      </c>
      <c r="C3776" t="s">
        <v>363</v>
      </c>
      <c r="D3776">
        <v>3581</v>
      </c>
    </row>
    <row r="3777" spans="1:4" hidden="1" x14ac:dyDescent="0.2">
      <c r="A3777">
        <v>2020</v>
      </c>
      <c r="B3777">
        <v>10071</v>
      </c>
      <c r="C3777" t="s">
        <v>388</v>
      </c>
      <c r="D3777">
        <v>2029</v>
      </c>
    </row>
    <row r="3778" spans="1:4" x14ac:dyDescent="0.2">
      <c r="A3778">
        <v>2020</v>
      </c>
      <c r="B3778">
        <v>10101</v>
      </c>
      <c r="C3778" t="s">
        <v>0</v>
      </c>
      <c r="D3778">
        <v>333776</v>
      </c>
    </row>
    <row r="3779" spans="1:4" hidden="1" x14ac:dyDescent="0.2">
      <c r="A3779">
        <v>2020</v>
      </c>
      <c r="B3779">
        <v>10101</v>
      </c>
      <c r="C3779" t="s">
        <v>388</v>
      </c>
      <c r="D3779">
        <v>197310</v>
      </c>
    </row>
    <row r="3780" spans="1:4" x14ac:dyDescent="0.2">
      <c r="A3780">
        <v>2020</v>
      </c>
      <c r="B3780">
        <v>10111</v>
      </c>
      <c r="C3780" t="s">
        <v>1</v>
      </c>
      <c r="D3780">
        <v>6594</v>
      </c>
    </row>
    <row r="3781" spans="1:4" hidden="1" x14ac:dyDescent="0.2">
      <c r="A3781">
        <v>2020</v>
      </c>
      <c r="B3781">
        <v>10111</v>
      </c>
      <c r="C3781" t="s">
        <v>388</v>
      </c>
      <c r="D3781">
        <v>3811</v>
      </c>
    </row>
    <row r="3782" spans="1:4" x14ac:dyDescent="0.2">
      <c r="A3782">
        <v>2020</v>
      </c>
      <c r="B3782">
        <v>10121</v>
      </c>
      <c r="C3782" t="s">
        <v>2</v>
      </c>
      <c r="D3782">
        <v>52340</v>
      </c>
    </row>
    <row r="3783" spans="1:4" hidden="1" x14ac:dyDescent="0.2">
      <c r="A3783">
        <v>2020</v>
      </c>
      <c r="B3783">
        <v>10121</v>
      </c>
      <c r="C3783" t="s">
        <v>388</v>
      </c>
      <c r="D3783">
        <v>30866</v>
      </c>
    </row>
    <row r="3784" spans="1:4" x14ac:dyDescent="0.2">
      <c r="A3784">
        <v>2020</v>
      </c>
      <c r="B3784">
        <v>10161</v>
      </c>
      <c r="C3784" t="s">
        <v>3</v>
      </c>
      <c r="D3784">
        <v>6116</v>
      </c>
    </row>
    <row r="3785" spans="1:4" hidden="1" x14ac:dyDescent="0.2">
      <c r="A3785">
        <v>2020</v>
      </c>
      <c r="B3785">
        <v>10161</v>
      </c>
      <c r="C3785" t="s">
        <v>388</v>
      </c>
      <c r="D3785">
        <v>3528</v>
      </c>
    </row>
    <row r="3786" spans="1:4" x14ac:dyDescent="0.2">
      <c r="A3786">
        <v>2020</v>
      </c>
      <c r="B3786">
        <v>10211</v>
      </c>
      <c r="C3786" t="s">
        <v>4</v>
      </c>
      <c r="D3786">
        <v>2100</v>
      </c>
    </row>
    <row r="3787" spans="1:4" hidden="1" x14ac:dyDescent="0.2">
      <c r="A3787">
        <v>2020</v>
      </c>
      <c r="B3787">
        <v>10211</v>
      </c>
      <c r="C3787" t="s">
        <v>388</v>
      </c>
      <c r="D3787">
        <v>1153</v>
      </c>
    </row>
    <row r="3788" spans="1:4" x14ac:dyDescent="0.2">
      <c r="A3788">
        <v>2020</v>
      </c>
      <c r="B3788">
        <v>10241</v>
      </c>
      <c r="C3788" t="s">
        <v>5</v>
      </c>
      <c r="D3788">
        <v>3632</v>
      </c>
    </row>
    <row r="3789" spans="1:4" hidden="1" x14ac:dyDescent="0.2">
      <c r="A3789">
        <v>2020</v>
      </c>
      <c r="B3789">
        <v>10241</v>
      </c>
      <c r="C3789" t="s">
        <v>388</v>
      </c>
      <c r="D3789">
        <v>2059</v>
      </c>
    </row>
    <row r="3790" spans="1:4" x14ac:dyDescent="0.2">
      <c r="A3790">
        <v>2020</v>
      </c>
      <c r="B3790">
        <v>10261</v>
      </c>
      <c r="C3790" t="s">
        <v>6</v>
      </c>
      <c r="D3790">
        <v>8091</v>
      </c>
    </row>
    <row r="3791" spans="1:4" hidden="1" x14ac:dyDescent="0.2">
      <c r="A3791">
        <v>2020</v>
      </c>
      <c r="B3791">
        <v>10261</v>
      </c>
      <c r="C3791" t="s">
        <v>388</v>
      </c>
      <c r="D3791">
        <v>4696</v>
      </c>
    </row>
    <row r="3792" spans="1:4" x14ac:dyDescent="0.2">
      <c r="A3792">
        <v>2020</v>
      </c>
      <c r="B3792">
        <v>19981</v>
      </c>
      <c r="C3792" t="s">
        <v>7</v>
      </c>
      <c r="D3792">
        <v>165914</v>
      </c>
    </row>
    <row r="3793" spans="1:4" hidden="1" x14ac:dyDescent="0.2">
      <c r="A3793">
        <v>2020</v>
      </c>
      <c r="B3793">
        <v>19981</v>
      </c>
      <c r="C3793" t="s">
        <v>388</v>
      </c>
      <c r="D3793">
        <v>98034</v>
      </c>
    </row>
    <row r="3794" spans="1:4" x14ac:dyDescent="0.2">
      <c r="A3794">
        <v>2020</v>
      </c>
      <c r="B3794">
        <v>20011</v>
      </c>
      <c r="C3794" t="s">
        <v>8</v>
      </c>
      <c r="D3794">
        <v>4535</v>
      </c>
    </row>
    <row r="3795" spans="1:4" hidden="1" x14ac:dyDescent="0.2">
      <c r="A3795">
        <v>2020</v>
      </c>
      <c r="B3795">
        <v>20011</v>
      </c>
      <c r="C3795" t="s">
        <v>388</v>
      </c>
      <c r="D3795">
        <v>2593</v>
      </c>
    </row>
    <row r="3796" spans="1:4" x14ac:dyDescent="0.2">
      <c r="A3796">
        <v>2020</v>
      </c>
      <c r="B3796">
        <v>20021</v>
      </c>
      <c r="C3796" t="s">
        <v>9</v>
      </c>
      <c r="D3796">
        <v>111831</v>
      </c>
    </row>
    <row r="3797" spans="1:4" hidden="1" x14ac:dyDescent="0.2">
      <c r="A3797">
        <v>2020</v>
      </c>
      <c r="B3797">
        <v>20021</v>
      </c>
      <c r="C3797" t="s">
        <v>388</v>
      </c>
      <c r="D3797">
        <v>66049</v>
      </c>
    </row>
    <row r="3798" spans="1:4" x14ac:dyDescent="0.2">
      <c r="A3798">
        <v>2020</v>
      </c>
      <c r="B3798">
        <v>20171</v>
      </c>
      <c r="C3798" t="s">
        <v>10</v>
      </c>
      <c r="D3798">
        <v>1003435</v>
      </c>
    </row>
    <row r="3799" spans="1:4" hidden="1" x14ac:dyDescent="0.2">
      <c r="A3799">
        <v>2020</v>
      </c>
      <c r="B3799">
        <v>20171</v>
      </c>
      <c r="C3799" t="s">
        <v>388</v>
      </c>
      <c r="D3799">
        <v>593353</v>
      </c>
    </row>
    <row r="3800" spans="1:4" x14ac:dyDescent="0.2">
      <c r="A3800">
        <v>2020</v>
      </c>
      <c r="B3800">
        <v>20271</v>
      </c>
      <c r="C3800" t="s">
        <v>11</v>
      </c>
      <c r="D3800">
        <v>226587</v>
      </c>
    </row>
    <row r="3801" spans="1:4" hidden="1" x14ac:dyDescent="0.2">
      <c r="A3801">
        <v>2020</v>
      </c>
      <c r="B3801">
        <v>20271</v>
      </c>
      <c r="C3801" t="s">
        <v>388</v>
      </c>
      <c r="D3801">
        <v>133917</v>
      </c>
    </row>
    <row r="3802" spans="1:4" x14ac:dyDescent="0.2">
      <c r="A3802">
        <v>2020</v>
      </c>
      <c r="B3802">
        <v>20291</v>
      </c>
      <c r="C3802" t="s">
        <v>12</v>
      </c>
      <c r="D3802">
        <v>91038</v>
      </c>
    </row>
    <row r="3803" spans="1:4" hidden="1" x14ac:dyDescent="0.2">
      <c r="A3803">
        <v>2020</v>
      </c>
      <c r="B3803">
        <v>20291</v>
      </c>
      <c r="C3803" t="s">
        <v>388</v>
      </c>
      <c r="D3803">
        <v>53752</v>
      </c>
    </row>
    <row r="3804" spans="1:4" x14ac:dyDescent="0.2">
      <c r="A3804">
        <v>2020</v>
      </c>
      <c r="B3804">
        <v>29991</v>
      </c>
      <c r="C3804" t="s">
        <v>364</v>
      </c>
      <c r="D3804" t="s">
        <v>383</v>
      </c>
    </row>
    <row r="3805" spans="1:4" hidden="1" x14ac:dyDescent="0.2">
      <c r="A3805">
        <v>2020</v>
      </c>
      <c r="B3805">
        <v>29991</v>
      </c>
      <c r="C3805" t="s">
        <v>388</v>
      </c>
      <c r="D3805" t="s">
        <v>383</v>
      </c>
    </row>
    <row r="3806" spans="1:4" x14ac:dyDescent="0.2">
      <c r="A3806">
        <v>2020</v>
      </c>
      <c r="B3806">
        <v>30061</v>
      </c>
      <c r="C3806" t="s">
        <v>13</v>
      </c>
      <c r="D3806">
        <v>7333</v>
      </c>
    </row>
    <row r="3807" spans="1:4" hidden="1" x14ac:dyDescent="0.2">
      <c r="A3807">
        <v>2020</v>
      </c>
      <c r="B3807">
        <v>30061</v>
      </c>
      <c r="C3807" t="s">
        <v>388</v>
      </c>
      <c r="D3807">
        <v>4248</v>
      </c>
    </row>
    <row r="3808" spans="1:4" x14ac:dyDescent="0.2">
      <c r="A3808">
        <v>2020</v>
      </c>
      <c r="B3808">
        <v>30101</v>
      </c>
      <c r="C3808" t="s">
        <v>14</v>
      </c>
      <c r="D3808">
        <v>179562</v>
      </c>
    </row>
    <row r="3809" spans="1:4" hidden="1" x14ac:dyDescent="0.2">
      <c r="A3809">
        <v>2020</v>
      </c>
      <c r="B3809">
        <v>30101</v>
      </c>
      <c r="C3809" t="s">
        <v>388</v>
      </c>
      <c r="D3809">
        <v>106106</v>
      </c>
    </row>
    <row r="3810" spans="1:4" x14ac:dyDescent="0.2">
      <c r="A3810">
        <v>2020</v>
      </c>
      <c r="B3810">
        <v>30121</v>
      </c>
      <c r="C3810" t="s">
        <v>15</v>
      </c>
      <c r="D3810">
        <v>394772</v>
      </c>
    </row>
    <row r="3811" spans="1:4" hidden="1" x14ac:dyDescent="0.2">
      <c r="A3811">
        <v>2020</v>
      </c>
      <c r="B3811">
        <v>30121</v>
      </c>
      <c r="C3811" t="s">
        <v>388</v>
      </c>
      <c r="D3811">
        <v>233383</v>
      </c>
    </row>
    <row r="3812" spans="1:4" x14ac:dyDescent="0.2">
      <c r="A3812">
        <v>2020</v>
      </c>
      <c r="B3812">
        <v>30141</v>
      </c>
      <c r="C3812" t="s">
        <v>16</v>
      </c>
      <c r="D3812">
        <v>4151</v>
      </c>
    </row>
    <row r="3813" spans="1:4" hidden="1" x14ac:dyDescent="0.2">
      <c r="A3813">
        <v>2020</v>
      </c>
      <c r="B3813">
        <v>30141</v>
      </c>
      <c r="C3813" t="s">
        <v>388</v>
      </c>
      <c r="D3813">
        <v>2366</v>
      </c>
    </row>
    <row r="3814" spans="1:4" x14ac:dyDescent="0.2">
      <c r="A3814">
        <v>2020</v>
      </c>
      <c r="B3814">
        <v>30171</v>
      </c>
      <c r="C3814" t="s">
        <v>17</v>
      </c>
      <c r="D3814">
        <v>13659</v>
      </c>
    </row>
    <row r="3815" spans="1:4" hidden="1" x14ac:dyDescent="0.2">
      <c r="A3815">
        <v>2020</v>
      </c>
      <c r="B3815">
        <v>30171</v>
      </c>
      <c r="C3815" t="s">
        <v>388</v>
      </c>
      <c r="D3815">
        <v>7989</v>
      </c>
    </row>
    <row r="3816" spans="1:4" x14ac:dyDescent="0.2">
      <c r="A3816">
        <v>2020</v>
      </c>
      <c r="B3816">
        <v>30431</v>
      </c>
      <c r="C3816" t="s">
        <v>18</v>
      </c>
      <c r="D3816">
        <v>47388</v>
      </c>
    </row>
    <row r="3817" spans="1:4" hidden="1" x14ac:dyDescent="0.2">
      <c r="A3817">
        <v>2020</v>
      </c>
      <c r="B3817">
        <v>30431</v>
      </c>
      <c r="C3817" t="s">
        <v>388</v>
      </c>
      <c r="D3817">
        <v>27937</v>
      </c>
    </row>
    <row r="3818" spans="1:4" x14ac:dyDescent="0.2">
      <c r="A3818">
        <v>2020</v>
      </c>
      <c r="B3818">
        <v>30501</v>
      </c>
      <c r="C3818" t="s">
        <v>19</v>
      </c>
      <c r="D3818">
        <v>166866</v>
      </c>
    </row>
    <row r="3819" spans="1:4" hidden="1" x14ac:dyDescent="0.2">
      <c r="A3819">
        <v>2020</v>
      </c>
      <c r="B3819">
        <v>30501</v>
      </c>
      <c r="C3819" t="s">
        <v>388</v>
      </c>
      <c r="D3819">
        <v>98597</v>
      </c>
    </row>
    <row r="3820" spans="1:4" x14ac:dyDescent="0.2">
      <c r="A3820">
        <v>2020</v>
      </c>
      <c r="B3820">
        <v>30671</v>
      </c>
      <c r="C3820" t="s">
        <v>20</v>
      </c>
      <c r="D3820">
        <v>4759</v>
      </c>
    </row>
    <row r="3821" spans="1:4" hidden="1" x14ac:dyDescent="0.2">
      <c r="A3821">
        <v>2020</v>
      </c>
      <c r="B3821">
        <v>30671</v>
      </c>
      <c r="C3821" t="s">
        <v>388</v>
      </c>
      <c r="D3821">
        <v>2726</v>
      </c>
    </row>
    <row r="3822" spans="1:4" x14ac:dyDescent="0.2">
      <c r="A3822">
        <v>2020</v>
      </c>
      <c r="B3822">
        <v>39951</v>
      </c>
      <c r="C3822" t="s">
        <v>21</v>
      </c>
      <c r="D3822">
        <v>84179</v>
      </c>
    </row>
    <row r="3823" spans="1:4" hidden="1" x14ac:dyDescent="0.2">
      <c r="A3823">
        <v>2020</v>
      </c>
      <c r="B3823">
        <v>39951</v>
      </c>
      <c r="C3823" t="s">
        <v>388</v>
      </c>
      <c r="D3823">
        <v>49695</v>
      </c>
    </row>
    <row r="3824" spans="1:4" x14ac:dyDescent="0.2">
      <c r="A3824">
        <v>2020</v>
      </c>
      <c r="B3824">
        <v>39991</v>
      </c>
      <c r="C3824" t="s">
        <v>22</v>
      </c>
      <c r="D3824" t="s">
        <v>383</v>
      </c>
    </row>
    <row r="3825" spans="1:4" hidden="1" x14ac:dyDescent="0.2">
      <c r="A3825">
        <v>2020</v>
      </c>
      <c r="B3825">
        <v>39991</v>
      </c>
      <c r="C3825" t="s">
        <v>388</v>
      </c>
      <c r="D3825" t="s">
        <v>383</v>
      </c>
    </row>
    <row r="3826" spans="1:4" x14ac:dyDescent="0.2">
      <c r="A3826">
        <v>2020</v>
      </c>
      <c r="B3826">
        <v>40011</v>
      </c>
      <c r="C3826" t="s">
        <v>23</v>
      </c>
      <c r="D3826">
        <v>309938</v>
      </c>
    </row>
    <row r="3827" spans="1:4" hidden="1" x14ac:dyDescent="0.2">
      <c r="A3827">
        <v>2020</v>
      </c>
      <c r="B3827">
        <v>40011</v>
      </c>
      <c r="C3827" t="s">
        <v>388</v>
      </c>
      <c r="D3827">
        <v>183212</v>
      </c>
    </row>
    <row r="3828" spans="1:4" x14ac:dyDescent="0.2">
      <c r="A3828">
        <v>2020</v>
      </c>
      <c r="B3828">
        <v>50011</v>
      </c>
      <c r="C3828" t="s">
        <v>24</v>
      </c>
      <c r="D3828">
        <v>245563</v>
      </c>
    </row>
    <row r="3829" spans="1:4" hidden="1" x14ac:dyDescent="0.2">
      <c r="A3829">
        <v>2020</v>
      </c>
      <c r="B3829">
        <v>50011</v>
      </c>
      <c r="C3829" t="s">
        <v>388</v>
      </c>
      <c r="D3829">
        <v>145140</v>
      </c>
    </row>
    <row r="3830" spans="1:4" x14ac:dyDescent="0.2">
      <c r="A3830">
        <v>2020</v>
      </c>
      <c r="B3830">
        <v>50021</v>
      </c>
      <c r="C3830" t="s">
        <v>25</v>
      </c>
      <c r="D3830">
        <v>122486</v>
      </c>
    </row>
    <row r="3831" spans="1:4" hidden="1" x14ac:dyDescent="0.2">
      <c r="A3831">
        <v>2020</v>
      </c>
      <c r="B3831">
        <v>50021</v>
      </c>
      <c r="C3831" t="s">
        <v>388</v>
      </c>
      <c r="D3831">
        <v>72351</v>
      </c>
    </row>
    <row r="3832" spans="1:4" x14ac:dyDescent="0.2">
      <c r="A3832">
        <v>2020</v>
      </c>
      <c r="B3832">
        <v>50071</v>
      </c>
      <c r="C3832" t="s">
        <v>26</v>
      </c>
      <c r="D3832">
        <v>164048</v>
      </c>
    </row>
    <row r="3833" spans="1:4" hidden="1" x14ac:dyDescent="0.2">
      <c r="A3833">
        <v>2020</v>
      </c>
      <c r="B3833">
        <v>50071</v>
      </c>
      <c r="C3833" t="s">
        <v>388</v>
      </c>
      <c r="D3833">
        <v>96931</v>
      </c>
    </row>
    <row r="3834" spans="1:4" x14ac:dyDescent="0.2">
      <c r="A3834">
        <v>2020</v>
      </c>
      <c r="B3834">
        <v>50101</v>
      </c>
      <c r="C3834" t="s">
        <v>27</v>
      </c>
      <c r="D3834">
        <v>10941</v>
      </c>
    </row>
    <row r="3835" spans="1:4" hidden="1" x14ac:dyDescent="0.2">
      <c r="A3835">
        <v>2020</v>
      </c>
      <c r="B3835">
        <v>50101</v>
      </c>
      <c r="C3835" t="s">
        <v>388</v>
      </c>
      <c r="D3835">
        <v>6382</v>
      </c>
    </row>
    <row r="3836" spans="1:4" x14ac:dyDescent="0.2">
      <c r="A3836">
        <v>2020</v>
      </c>
      <c r="B3836">
        <v>50231</v>
      </c>
      <c r="C3836" t="s">
        <v>28</v>
      </c>
      <c r="D3836">
        <v>63349</v>
      </c>
    </row>
    <row r="3837" spans="1:4" hidden="1" x14ac:dyDescent="0.2">
      <c r="A3837">
        <v>2020</v>
      </c>
      <c r="B3837">
        <v>50231</v>
      </c>
      <c r="C3837" t="s">
        <v>388</v>
      </c>
      <c r="D3837">
        <v>37376</v>
      </c>
    </row>
    <row r="3838" spans="1:4" x14ac:dyDescent="0.2">
      <c r="A3838">
        <v>2020</v>
      </c>
      <c r="B3838">
        <v>50301</v>
      </c>
      <c r="C3838" t="s">
        <v>29</v>
      </c>
      <c r="D3838">
        <v>78976</v>
      </c>
    </row>
    <row r="3839" spans="1:4" hidden="1" x14ac:dyDescent="0.2">
      <c r="A3839">
        <v>2020</v>
      </c>
      <c r="B3839">
        <v>50301</v>
      </c>
      <c r="C3839" t="s">
        <v>388</v>
      </c>
      <c r="D3839">
        <v>46618</v>
      </c>
    </row>
    <row r="3840" spans="1:4" x14ac:dyDescent="0.2">
      <c r="A3840">
        <v>2020</v>
      </c>
      <c r="B3840">
        <v>50341</v>
      </c>
      <c r="C3840" t="s">
        <v>30</v>
      </c>
      <c r="D3840">
        <v>51602</v>
      </c>
    </row>
    <row r="3841" spans="1:4" hidden="1" x14ac:dyDescent="0.2">
      <c r="A3841">
        <v>2020</v>
      </c>
      <c r="B3841">
        <v>50341</v>
      </c>
      <c r="C3841" t="s">
        <v>388</v>
      </c>
      <c r="D3841">
        <v>30429</v>
      </c>
    </row>
    <row r="3842" spans="1:4" x14ac:dyDescent="0.2">
      <c r="A3842">
        <v>2020</v>
      </c>
      <c r="B3842">
        <v>59991</v>
      </c>
      <c r="C3842" t="s">
        <v>365</v>
      </c>
      <c r="D3842" t="s">
        <v>383</v>
      </c>
    </row>
    <row r="3843" spans="1:4" hidden="1" x14ac:dyDescent="0.2">
      <c r="A3843">
        <v>2020</v>
      </c>
      <c r="B3843">
        <v>59991</v>
      </c>
      <c r="C3843" t="s">
        <v>388</v>
      </c>
      <c r="D3843" t="s">
        <v>383</v>
      </c>
    </row>
    <row r="3844" spans="1:4" x14ac:dyDescent="0.2">
      <c r="A3844">
        <v>2020</v>
      </c>
      <c r="B3844">
        <v>60011</v>
      </c>
      <c r="C3844" t="s">
        <v>31</v>
      </c>
      <c r="D3844">
        <v>4716</v>
      </c>
    </row>
    <row r="3845" spans="1:4" hidden="1" x14ac:dyDescent="0.2">
      <c r="A3845">
        <v>2020</v>
      </c>
      <c r="B3845">
        <v>60011</v>
      </c>
      <c r="C3845" t="s">
        <v>388</v>
      </c>
      <c r="D3845">
        <v>2700</v>
      </c>
    </row>
    <row r="3846" spans="1:4" x14ac:dyDescent="0.2">
      <c r="A3846">
        <v>2020</v>
      </c>
      <c r="B3846">
        <v>60151</v>
      </c>
      <c r="C3846" t="s">
        <v>32</v>
      </c>
      <c r="D3846">
        <v>75036</v>
      </c>
    </row>
    <row r="3847" spans="1:4" hidden="1" x14ac:dyDescent="0.2">
      <c r="A3847">
        <v>2020</v>
      </c>
      <c r="B3847">
        <v>60151</v>
      </c>
      <c r="C3847" t="s">
        <v>388</v>
      </c>
      <c r="D3847">
        <v>44288</v>
      </c>
    </row>
    <row r="3848" spans="1:4" x14ac:dyDescent="0.2">
      <c r="A3848">
        <v>2020</v>
      </c>
      <c r="B3848">
        <v>60561</v>
      </c>
      <c r="C3848" t="s">
        <v>33</v>
      </c>
      <c r="D3848">
        <v>2721</v>
      </c>
    </row>
    <row r="3849" spans="1:4" hidden="1" x14ac:dyDescent="0.2">
      <c r="A3849">
        <v>2020</v>
      </c>
      <c r="B3849">
        <v>60561</v>
      </c>
      <c r="C3849" t="s">
        <v>388</v>
      </c>
      <c r="D3849">
        <v>1520</v>
      </c>
    </row>
    <row r="3850" spans="1:4" x14ac:dyDescent="0.2">
      <c r="A3850">
        <v>2020</v>
      </c>
      <c r="B3850">
        <v>69991</v>
      </c>
      <c r="C3850" t="s">
        <v>366</v>
      </c>
      <c r="D3850" t="s">
        <v>383</v>
      </c>
    </row>
    <row r="3851" spans="1:4" hidden="1" x14ac:dyDescent="0.2">
      <c r="A3851">
        <v>2020</v>
      </c>
      <c r="B3851">
        <v>69991</v>
      </c>
      <c r="C3851" t="s">
        <v>388</v>
      </c>
      <c r="D3851" t="s">
        <v>383</v>
      </c>
    </row>
    <row r="3852" spans="1:4" x14ac:dyDescent="0.2">
      <c r="A3852">
        <v>2020</v>
      </c>
      <c r="B3852">
        <v>70011</v>
      </c>
      <c r="C3852" t="s">
        <v>35</v>
      </c>
      <c r="D3852">
        <v>4973444</v>
      </c>
    </row>
    <row r="3853" spans="1:4" hidden="1" x14ac:dyDescent="0.2">
      <c r="A3853">
        <v>2020</v>
      </c>
      <c r="B3853">
        <v>70011</v>
      </c>
      <c r="C3853" t="s">
        <v>388</v>
      </c>
      <c r="D3853">
        <v>2941255</v>
      </c>
    </row>
    <row r="3854" spans="1:4" x14ac:dyDescent="0.2">
      <c r="A3854">
        <v>2020</v>
      </c>
      <c r="B3854">
        <v>70031</v>
      </c>
      <c r="C3854" t="s">
        <v>36</v>
      </c>
      <c r="D3854">
        <v>135105</v>
      </c>
    </row>
    <row r="3855" spans="1:4" hidden="1" x14ac:dyDescent="0.2">
      <c r="A3855">
        <v>2020</v>
      </c>
      <c r="B3855">
        <v>70031</v>
      </c>
      <c r="C3855" t="s">
        <v>388</v>
      </c>
      <c r="D3855">
        <v>79814</v>
      </c>
    </row>
    <row r="3856" spans="1:4" x14ac:dyDescent="0.2">
      <c r="A3856">
        <v>2020</v>
      </c>
      <c r="B3856">
        <v>70051</v>
      </c>
      <c r="C3856" t="s">
        <v>37</v>
      </c>
      <c r="D3856">
        <v>153687</v>
      </c>
    </row>
    <row r="3857" spans="1:4" hidden="1" x14ac:dyDescent="0.2">
      <c r="A3857">
        <v>2020</v>
      </c>
      <c r="B3857">
        <v>70051</v>
      </c>
      <c r="C3857" t="s">
        <v>388</v>
      </c>
      <c r="D3857">
        <v>90803</v>
      </c>
    </row>
    <row r="3858" spans="1:4" x14ac:dyDescent="0.2">
      <c r="A3858">
        <v>2020</v>
      </c>
      <c r="B3858">
        <v>70291</v>
      </c>
      <c r="C3858" t="s">
        <v>38</v>
      </c>
      <c r="D3858">
        <v>145443</v>
      </c>
    </row>
    <row r="3859" spans="1:4" hidden="1" x14ac:dyDescent="0.2">
      <c r="A3859">
        <v>2020</v>
      </c>
      <c r="B3859">
        <v>70291</v>
      </c>
      <c r="C3859" t="s">
        <v>388</v>
      </c>
      <c r="D3859">
        <v>85928</v>
      </c>
    </row>
    <row r="3860" spans="1:4" x14ac:dyDescent="0.2">
      <c r="A3860">
        <v>2020</v>
      </c>
      <c r="B3860">
        <v>70551</v>
      </c>
      <c r="C3860" t="s">
        <v>39</v>
      </c>
      <c r="D3860">
        <v>149421</v>
      </c>
    </row>
    <row r="3861" spans="1:4" hidden="1" x14ac:dyDescent="0.2">
      <c r="A3861">
        <v>2020</v>
      </c>
      <c r="B3861">
        <v>70551</v>
      </c>
      <c r="C3861" t="s">
        <v>388</v>
      </c>
      <c r="D3861">
        <v>88280</v>
      </c>
    </row>
    <row r="3862" spans="1:4" x14ac:dyDescent="0.2">
      <c r="A3862">
        <v>2020</v>
      </c>
      <c r="B3862">
        <v>70741</v>
      </c>
      <c r="C3862" t="s">
        <v>40</v>
      </c>
      <c r="D3862">
        <v>67438</v>
      </c>
    </row>
    <row r="3863" spans="1:4" hidden="1" x14ac:dyDescent="0.2">
      <c r="A3863">
        <v>2020</v>
      </c>
      <c r="B3863">
        <v>70741</v>
      </c>
      <c r="C3863" t="s">
        <v>388</v>
      </c>
      <c r="D3863">
        <v>39795</v>
      </c>
    </row>
    <row r="3864" spans="1:4" x14ac:dyDescent="0.2">
      <c r="A3864">
        <v>2020</v>
      </c>
      <c r="B3864">
        <v>70851</v>
      </c>
      <c r="C3864" t="s">
        <v>41</v>
      </c>
      <c r="D3864">
        <v>43346</v>
      </c>
    </row>
    <row r="3865" spans="1:4" hidden="1" x14ac:dyDescent="0.2">
      <c r="A3865">
        <v>2020</v>
      </c>
      <c r="B3865">
        <v>70851</v>
      </c>
      <c r="C3865" t="s">
        <v>388</v>
      </c>
      <c r="D3865">
        <v>25546</v>
      </c>
    </row>
    <row r="3866" spans="1:4" x14ac:dyDescent="0.2">
      <c r="A3866">
        <v>2020</v>
      </c>
      <c r="B3866">
        <v>79951</v>
      </c>
      <c r="C3866" t="s">
        <v>42</v>
      </c>
      <c r="D3866">
        <v>52508</v>
      </c>
    </row>
    <row r="3867" spans="1:4" hidden="1" x14ac:dyDescent="0.2">
      <c r="A3867">
        <v>2020</v>
      </c>
      <c r="B3867">
        <v>79951</v>
      </c>
      <c r="C3867" t="s">
        <v>388</v>
      </c>
      <c r="D3867">
        <v>30965</v>
      </c>
    </row>
    <row r="3868" spans="1:4" x14ac:dyDescent="0.2">
      <c r="A3868">
        <v>2020</v>
      </c>
      <c r="B3868">
        <v>79991</v>
      </c>
      <c r="C3868" t="s">
        <v>43</v>
      </c>
      <c r="D3868">
        <v>4298</v>
      </c>
    </row>
    <row r="3869" spans="1:4" hidden="1" x14ac:dyDescent="0.2">
      <c r="A3869">
        <v>2020</v>
      </c>
      <c r="B3869">
        <v>79991</v>
      </c>
      <c r="C3869" t="s">
        <v>388</v>
      </c>
      <c r="D3869">
        <v>2453</v>
      </c>
    </row>
    <row r="3870" spans="1:4" x14ac:dyDescent="0.2">
      <c r="A3870">
        <v>2020</v>
      </c>
      <c r="B3870">
        <v>80011</v>
      </c>
      <c r="C3870" t="s">
        <v>44</v>
      </c>
      <c r="D3870">
        <v>146780</v>
      </c>
    </row>
    <row r="3871" spans="1:4" hidden="1" x14ac:dyDescent="0.2">
      <c r="A3871">
        <v>2020</v>
      </c>
      <c r="B3871">
        <v>80011</v>
      </c>
      <c r="C3871" t="s">
        <v>388</v>
      </c>
      <c r="D3871">
        <v>86718</v>
      </c>
    </row>
    <row r="3872" spans="1:4" x14ac:dyDescent="0.2">
      <c r="A3872">
        <v>2020</v>
      </c>
      <c r="B3872">
        <v>80111</v>
      </c>
      <c r="C3872" t="s">
        <v>45</v>
      </c>
      <c r="D3872">
        <v>96118</v>
      </c>
    </row>
    <row r="3873" spans="1:4" hidden="1" x14ac:dyDescent="0.2">
      <c r="A3873">
        <v>2020</v>
      </c>
      <c r="B3873">
        <v>80111</v>
      </c>
      <c r="C3873" t="s">
        <v>388</v>
      </c>
      <c r="D3873">
        <v>56756</v>
      </c>
    </row>
    <row r="3874" spans="1:4" x14ac:dyDescent="0.2">
      <c r="A3874">
        <v>2020</v>
      </c>
      <c r="B3874">
        <v>80281</v>
      </c>
      <c r="C3874" t="s">
        <v>46</v>
      </c>
      <c r="D3874">
        <v>57707</v>
      </c>
    </row>
    <row r="3875" spans="1:4" hidden="1" x14ac:dyDescent="0.2">
      <c r="A3875">
        <v>2020</v>
      </c>
      <c r="B3875">
        <v>80281</v>
      </c>
      <c r="C3875" t="s">
        <v>388</v>
      </c>
      <c r="D3875">
        <v>34040</v>
      </c>
    </row>
    <row r="3876" spans="1:4" x14ac:dyDescent="0.2">
      <c r="A3876">
        <v>2020</v>
      </c>
      <c r="B3876">
        <v>80441</v>
      </c>
      <c r="C3876" t="s">
        <v>47</v>
      </c>
      <c r="D3876">
        <v>54716</v>
      </c>
    </row>
    <row r="3877" spans="1:4" hidden="1" x14ac:dyDescent="0.2">
      <c r="A3877">
        <v>2020</v>
      </c>
      <c r="B3877">
        <v>80441</v>
      </c>
      <c r="C3877" t="s">
        <v>388</v>
      </c>
      <c r="D3877">
        <v>32271</v>
      </c>
    </row>
    <row r="3878" spans="1:4" x14ac:dyDescent="0.2">
      <c r="A3878">
        <v>2020</v>
      </c>
      <c r="B3878">
        <v>80561</v>
      </c>
      <c r="C3878" t="s">
        <v>48</v>
      </c>
      <c r="D3878">
        <v>4353</v>
      </c>
    </row>
    <row r="3879" spans="1:4" hidden="1" x14ac:dyDescent="0.2">
      <c r="A3879">
        <v>2020</v>
      </c>
      <c r="B3879">
        <v>80561</v>
      </c>
      <c r="C3879" t="s">
        <v>388</v>
      </c>
      <c r="D3879">
        <v>2486</v>
      </c>
    </row>
    <row r="3880" spans="1:4" x14ac:dyDescent="0.2">
      <c r="A3880">
        <v>2020</v>
      </c>
      <c r="B3880">
        <v>80591</v>
      </c>
      <c r="C3880" t="s">
        <v>49</v>
      </c>
      <c r="D3880">
        <v>2766</v>
      </c>
    </row>
    <row r="3881" spans="1:4" hidden="1" x14ac:dyDescent="0.2">
      <c r="A3881">
        <v>2020</v>
      </c>
      <c r="B3881">
        <v>80591</v>
      </c>
      <c r="C3881" t="s">
        <v>388</v>
      </c>
      <c r="D3881">
        <v>1547</v>
      </c>
    </row>
    <row r="3882" spans="1:4" x14ac:dyDescent="0.2">
      <c r="A3882">
        <v>2020</v>
      </c>
      <c r="B3882">
        <v>80991</v>
      </c>
      <c r="C3882" t="s">
        <v>50</v>
      </c>
      <c r="D3882">
        <v>4600</v>
      </c>
    </row>
    <row r="3883" spans="1:4" hidden="1" x14ac:dyDescent="0.2">
      <c r="A3883">
        <v>2020</v>
      </c>
      <c r="B3883">
        <v>80991</v>
      </c>
      <c r="C3883" t="s">
        <v>388</v>
      </c>
      <c r="D3883">
        <v>2632</v>
      </c>
    </row>
    <row r="3884" spans="1:4" x14ac:dyDescent="0.2">
      <c r="A3884">
        <v>2020</v>
      </c>
      <c r="B3884">
        <v>89991</v>
      </c>
      <c r="C3884" t="s">
        <v>367</v>
      </c>
      <c r="D3884">
        <v>2137</v>
      </c>
    </row>
    <row r="3885" spans="1:4" hidden="1" x14ac:dyDescent="0.2">
      <c r="A3885">
        <v>2020</v>
      </c>
      <c r="B3885">
        <v>89991</v>
      </c>
      <c r="C3885" t="s">
        <v>388</v>
      </c>
      <c r="D3885">
        <v>1175</v>
      </c>
    </row>
    <row r="3886" spans="1:4" x14ac:dyDescent="0.2">
      <c r="A3886">
        <v>2020</v>
      </c>
      <c r="B3886">
        <v>90011</v>
      </c>
      <c r="C3886" t="s">
        <v>51</v>
      </c>
      <c r="D3886">
        <v>712101</v>
      </c>
    </row>
    <row r="3887" spans="1:4" hidden="1" x14ac:dyDescent="0.2">
      <c r="A3887">
        <v>2020</v>
      </c>
      <c r="B3887">
        <v>90011</v>
      </c>
      <c r="C3887" t="s">
        <v>388</v>
      </c>
      <c r="D3887">
        <v>421055</v>
      </c>
    </row>
    <row r="3888" spans="1:4" x14ac:dyDescent="0.2">
      <c r="A3888">
        <v>2020</v>
      </c>
      <c r="B3888">
        <v>90031</v>
      </c>
      <c r="C3888" t="s">
        <v>52</v>
      </c>
      <c r="D3888">
        <v>12485</v>
      </c>
    </row>
    <row r="3889" spans="1:4" hidden="1" x14ac:dyDescent="0.2">
      <c r="A3889">
        <v>2020</v>
      </c>
      <c r="B3889">
        <v>90031</v>
      </c>
      <c r="C3889" t="s">
        <v>388</v>
      </c>
      <c r="D3889">
        <v>7295</v>
      </c>
    </row>
    <row r="3890" spans="1:4" x14ac:dyDescent="0.2">
      <c r="A3890">
        <v>2020</v>
      </c>
      <c r="B3890">
        <v>90131</v>
      </c>
      <c r="C3890" t="s">
        <v>53</v>
      </c>
      <c r="D3890">
        <v>2993</v>
      </c>
    </row>
    <row r="3891" spans="1:4" hidden="1" x14ac:dyDescent="0.2">
      <c r="A3891">
        <v>2020</v>
      </c>
      <c r="B3891">
        <v>90131</v>
      </c>
      <c r="C3891" t="s">
        <v>388</v>
      </c>
      <c r="D3891">
        <v>1681</v>
      </c>
    </row>
    <row r="3892" spans="1:4" x14ac:dyDescent="0.2">
      <c r="A3892">
        <v>2020</v>
      </c>
      <c r="B3892">
        <v>90161</v>
      </c>
      <c r="C3892" t="s">
        <v>8</v>
      </c>
      <c r="D3892">
        <v>1893</v>
      </c>
    </row>
    <row r="3893" spans="1:4" hidden="1" x14ac:dyDescent="0.2">
      <c r="A3893">
        <v>2020</v>
      </c>
      <c r="B3893">
        <v>90161</v>
      </c>
      <c r="C3893" t="s">
        <v>388</v>
      </c>
      <c r="D3893">
        <v>1031</v>
      </c>
    </row>
    <row r="3894" spans="1:4" x14ac:dyDescent="0.2">
      <c r="A3894">
        <v>2020</v>
      </c>
      <c r="B3894">
        <v>90631</v>
      </c>
      <c r="C3894" t="s">
        <v>54</v>
      </c>
      <c r="D3894">
        <v>17090</v>
      </c>
    </row>
    <row r="3895" spans="1:4" hidden="1" x14ac:dyDescent="0.2">
      <c r="A3895">
        <v>2020</v>
      </c>
      <c r="B3895">
        <v>90631</v>
      </c>
      <c r="C3895" t="s">
        <v>388</v>
      </c>
      <c r="D3895">
        <v>10018</v>
      </c>
    </row>
    <row r="3896" spans="1:4" x14ac:dyDescent="0.2">
      <c r="A3896">
        <v>2020</v>
      </c>
      <c r="B3896">
        <v>90831</v>
      </c>
      <c r="C3896" t="s">
        <v>55</v>
      </c>
      <c r="D3896">
        <v>2902</v>
      </c>
    </row>
    <row r="3897" spans="1:4" hidden="1" x14ac:dyDescent="0.2">
      <c r="A3897">
        <v>2020</v>
      </c>
      <c r="B3897">
        <v>90831</v>
      </c>
      <c r="C3897" t="s">
        <v>388</v>
      </c>
      <c r="D3897">
        <v>1627</v>
      </c>
    </row>
    <row r="3898" spans="1:4" x14ac:dyDescent="0.2">
      <c r="A3898">
        <v>2020</v>
      </c>
      <c r="B3898">
        <v>90861</v>
      </c>
      <c r="C3898" t="s">
        <v>56</v>
      </c>
      <c r="D3898">
        <v>2785</v>
      </c>
    </row>
    <row r="3899" spans="1:4" hidden="1" x14ac:dyDescent="0.2">
      <c r="A3899">
        <v>2020</v>
      </c>
      <c r="B3899">
        <v>90861</v>
      </c>
      <c r="C3899" t="s">
        <v>388</v>
      </c>
      <c r="D3899">
        <v>1558</v>
      </c>
    </row>
    <row r="3900" spans="1:4" x14ac:dyDescent="0.2">
      <c r="A3900">
        <v>2020</v>
      </c>
      <c r="B3900">
        <v>99971</v>
      </c>
      <c r="C3900" t="s">
        <v>57</v>
      </c>
      <c r="D3900">
        <v>199802</v>
      </c>
    </row>
    <row r="3901" spans="1:4" hidden="1" x14ac:dyDescent="0.2">
      <c r="A3901">
        <v>2020</v>
      </c>
      <c r="B3901">
        <v>99971</v>
      </c>
      <c r="C3901" t="s">
        <v>388</v>
      </c>
      <c r="D3901">
        <v>118076</v>
      </c>
    </row>
    <row r="3902" spans="1:4" x14ac:dyDescent="0.2">
      <c r="A3902">
        <v>2020</v>
      </c>
      <c r="B3902">
        <v>99981</v>
      </c>
      <c r="C3902" t="s">
        <v>58</v>
      </c>
      <c r="D3902">
        <v>31206</v>
      </c>
    </row>
    <row r="3903" spans="1:4" hidden="1" x14ac:dyDescent="0.2">
      <c r="A3903">
        <v>2020</v>
      </c>
      <c r="B3903">
        <v>99981</v>
      </c>
      <c r="C3903" t="s">
        <v>388</v>
      </c>
      <c r="D3903">
        <v>18367</v>
      </c>
    </row>
    <row r="3904" spans="1:4" x14ac:dyDescent="0.2">
      <c r="A3904">
        <v>2020</v>
      </c>
      <c r="B3904">
        <v>100011</v>
      </c>
      <c r="C3904" t="s">
        <v>59</v>
      </c>
      <c r="D3904">
        <v>136521</v>
      </c>
    </row>
    <row r="3905" spans="1:4" hidden="1" x14ac:dyDescent="0.2">
      <c r="A3905">
        <v>2020</v>
      </c>
      <c r="B3905">
        <v>100011</v>
      </c>
      <c r="C3905" t="s">
        <v>388</v>
      </c>
      <c r="D3905">
        <v>80651</v>
      </c>
    </row>
    <row r="3906" spans="1:4" x14ac:dyDescent="0.2">
      <c r="A3906">
        <v>2020</v>
      </c>
      <c r="B3906">
        <v>110011</v>
      </c>
      <c r="C3906" t="s">
        <v>60</v>
      </c>
      <c r="D3906">
        <v>567873</v>
      </c>
    </row>
    <row r="3907" spans="1:4" hidden="1" x14ac:dyDescent="0.2">
      <c r="A3907">
        <v>2020</v>
      </c>
      <c r="B3907">
        <v>110011</v>
      </c>
      <c r="C3907" t="s">
        <v>388</v>
      </c>
      <c r="D3907">
        <v>335757</v>
      </c>
    </row>
    <row r="3908" spans="1:4" x14ac:dyDescent="0.2">
      <c r="A3908">
        <v>2020</v>
      </c>
      <c r="B3908">
        <v>110031</v>
      </c>
      <c r="C3908" t="s">
        <v>61</v>
      </c>
      <c r="D3908">
        <v>9140</v>
      </c>
    </row>
    <row r="3909" spans="1:4" hidden="1" x14ac:dyDescent="0.2">
      <c r="A3909">
        <v>2020</v>
      </c>
      <c r="B3909">
        <v>110031</v>
      </c>
      <c r="C3909" t="s">
        <v>388</v>
      </c>
      <c r="D3909">
        <v>5317</v>
      </c>
    </row>
    <row r="3910" spans="1:4" x14ac:dyDescent="0.2">
      <c r="A3910">
        <v>2020</v>
      </c>
      <c r="B3910">
        <v>110301</v>
      </c>
      <c r="C3910" t="s">
        <v>62</v>
      </c>
      <c r="D3910">
        <v>5012</v>
      </c>
    </row>
    <row r="3911" spans="1:4" hidden="1" x14ac:dyDescent="0.2">
      <c r="A3911">
        <v>2020</v>
      </c>
      <c r="B3911">
        <v>110301</v>
      </c>
      <c r="C3911" t="s">
        <v>388</v>
      </c>
      <c r="D3911">
        <v>2875</v>
      </c>
    </row>
    <row r="3912" spans="1:4" x14ac:dyDescent="0.2">
      <c r="A3912">
        <v>2020</v>
      </c>
      <c r="B3912">
        <v>110361</v>
      </c>
      <c r="C3912" t="s">
        <v>63</v>
      </c>
      <c r="D3912">
        <v>4942</v>
      </c>
    </row>
    <row r="3913" spans="1:4" hidden="1" x14ac:dyDescent="0.2">
      <c r="A3913">
        <v>2020</v>
      </c>
      <c r="B3913">
        <v>110361</v>
      </c>
      <c r="C3913" t="s">
        <v>388</v>
      </c>
      <c r="D3913">
        <v>2834</v>
      </c>
    </row>
    <row r="3914" spans="1:4" x14ac:dyDescent="0.2">
      <c r="A3914">
        <v>2020</v>
      </c>
      <c r="B3914">
        <v>110781</v>
      </c>
      <c r="C3914" t="s">
        <v>64</v>
      </c>
      <c r="D3914">
        <v>57708</v>
      </c>
    </row>
    <row r="3915" spans="1:4" hidden="1" x14ac:dyDescent="0.2">
      <c r="A3915">
        <v>2020</v>
      </c>
      <c r="B3915">
        <v>110781</v>
      </c>
      <c r="C3915" t="s">
        <v>388</v>
      </c>
      <c r="D3915">
        <v>34040</v>
      </c>
    </row>
    <row r="3916" spans="1:4" x14ac:dyDescent="0.2">
      <c r="A3916">
        <v>2020</v>
      </c>
      <c r="B3916">
        <v>119951</v>
      </c>
      <c r="C3916" t="s">
        <v>65</v>
      </c>
      <c r="D3916">
        <v>26658</v>
      </c>
    </row>
    <row r="3917" spans="1:4" hidden="1" x14ac:dyDescent="0.2">
      <c r="A3917">
        <v>2020</v>
      </c>
      <c r="B3917">
        <v>119951</v>
      </c>
      <c r="C3917" t="s">
        <v>388</v>
      </c>
      <c r="D3917">
        <v>15677</v>
      </c>
    </row>
    <row r="3918" spans="1:4" x14ac:dyDescent="0.2">
      <c r="A3918">
        <v>2020</v>
      </c>
      <c r="B3918">
        <v>119971</v>
      </c>
      <c r="C3918" t="s">
        <v>66</v>
      </c>
      <c r="D3918">
        <v>114561</v>
      </c>
    </row>
    <row r="3919" spans="1:4" hidden="1" x14ac:dyDescent="0.2">
      <c r="A3919">
        <v>2020</v>
      </c>
      <c r="B3919">
        <v>119971</v>
      </c>
      <c r="C3919" t="s">
        <v>388</v>
      </c>
      <c r="D3919">
        <v>67664</v>
      </c>
    </row>
    <row r="3920" spans="1:4" x14ac:dyDescent="0.2">
      <c r="A3920">
        <v>2020</v>
      </c>
      <c r="B3920">
        <v>119991</v>
      </c>
      <c r="C3920" t="s">
        <v>67</v>
      </c>
      <c r="D3920">
        <v>5184</v>
      </c>
    </row>
    <row r="3921" spans="1:4" hidden="1" x14ac:dyDescent="0.2">
      <c r="A3921">
        <v>2020</v>
      </c>
      <c r="B3921">
        <v>119991</v>
      </c>
      <c r="C3921" t="s">
        <v>388</v>
      </c>
      <c r="D3921">
        <v>2977</v>
      </c>
    </row>
    <row r="3922" spans="1:4" x14ac:dyDescent="0.2">
      <c r="A3922">
        <v>2020</v>
      </c>
      <c r="B3922">
        <v>120101</v>
      </c>
      <c r="C3922" t="s">
        <v>68</v>
      </c>
      <c r="D3922">
        <v>569540</v>
      </c>
    </row>
    <row r="3923" spans="1:4" hidden="1" x14ac:dyDescent="0.2">
      <c r="A3923">
        <v>2020</v>
      </c>
      <c r="B3923">
        <v>120101</v>
      </c>
      <c r="C3923" t="s">
        <v>388</v>
      </c>
      <c r="D3923">
        <v>336743</v>
      </c>
    </row>
    <row r="3924" spans="1:4" x14ac:dyDescent="0.2">
      <c r="A3924">
        <v>2020</v>
      </c>
      <c r="B3924">
        <v>130121</v>
      </c>
      <c r="C3924" t="s">
        <v>69</v>
      </c>
      <c r="D3924">
        <v>321008</v>
      </c>
    </row>
    <row r="3925" spans="1:4" hidden="1" x14ac:dyDescent="0.2">
      <c r="A3925">
        <v>2020</v>
      </c>
      <c r="B3925">
        <v>130121</v>
      </c>
      <c r="C3925" t="s">
        <v>388</v>
      </c>
      <c r="D3925">
        <v>189758</v>
      </c>
    </row>
    <row r="3926" spans="1:4" x14ac:dyDescent="0.2">
      <c r="A3926">
        <v>2020</v>
      </c>
      <c r="B3926">
        <v>130551</v>
      </c>
      <c r="C3926" t="s">
        <v>70</v>
      </c>
      <c r="D3926">
        <v>88971</v>
      </c>
    </row>
    <row r="3927" spans="1:4" hidden="1" x14ac:dyDescent="0.2">
      <c r="A3927">
        <v>2020</v>
      </c>
      <c r="B3927">
        <v>130551</v>
      </c>
      <c r="C3927" t="s">
        <v>388</v>
      </c>
      <c r="D3927">
        <v>52529</v>
      </c>
    </row>
    <row r="3928" spans="1:4" x14ac:dyDescent="0.2">
      <c r="A3928">
        <v>2020</v>
      </c>
      <c r="B3928">
        <v>140011</v>
      </c>
      <c r="C3928" t="s">
        <v>71</v>
      </c>
      <c r="D3928">
        <v>539386</v>
      </c>
    </row>
    <row r="3929" spans="1:4" hidden="1" x14ac:dyDescent="0.2">
      <c r="A3929">
        <v>2020</v>
      </c>
      <c r="B3929">
        <v>140011</v>
      </c>
      <c r="C3929" t="s">
        <v>388</v>
      </c>
      <c r="D3929">
        <v>318909</v>
      </c>
    </row>
    <row r="3930" spans="1:4" x14ac:dyDescent="0.2">
      <c r="A3930">
        <v>2020</v>
      </c>
      <c r="B3930">
        <v>140151</v>
      </c>
      <c r="C3930" t="s">
        <v>72</v>
      </c>
      <c r="D3930">
        <v>4877</v>
      </c>
    </row>
    <row r="3931" spans="1:4" hidden="1" x14ac:dyDescent="0.2">
      <c r="A3931">
        <v>2020</v>
      </c>
      <c r="B3931">
        <v>140151</v>
      </c>
      <c r="C3931" t="s">
        <v>388</v>
      </c>
      <c r="D3931">
        <v>2795</v>
      </c>
    </row>
    <row r="3932" spans="1:4" x14ac:dyDescent="0.2">
      <c r="A3932">
        <v>2020</v>
      </c>
      <c r="B3932">
        <v>140271</v>
      </c>
      <c r="C3932" t="s">
        <v>73</v>
      </c>
      <c r="D3932">
        <v>43646</v>
      </c>
    </row>
    <row r="3933" spans="1:4" hidden="1" x14ac:dyDescent="0.2">
      <c r="A3933">
        <v>2020</v>
      </c>
      <c r="B3933">
        <v>140271</v>
      </c>
      <c r="C3933" t="s">
        <v>388</v>
      </c>
      <c r="D3933">
        <v>25724</v>
      </c>
    </row>
    <row r="3934" spans="1:4" x14ac:dyDescent="0.2">
      <c r="A3934">
        <v>2020</v>
      </c>
      <c r="B3934">
        <v>140401</v>
      </c>
      <c r="C3934" t="s">
        <v>74</v>
      </c>
      <c r="D3934">
        <v>1899</v>
      </c>
    </row>
    <row r="3935" spans="1:4" hidden="1" x14ac:dyDescent="0.2">
      <c r="A3935">
        <v>2020</v>
      </c>
      <c r="B3935">
        <v>140401</v>
      </c>
      <c r="C3935" t="s">
        <v>388</v>
      </c>
      <c r="D3935">
        <v>1034</v>
      </c>
    </row>
    <row r="3936" spans="1:4" x14ac:dyDescent="0.2">
      <c r="A3936">
        <v>2020</v>
      </c>
      <c r="B3936">
        <v>140441</v>
      </c>
      <c r="C3936" t="s">
        <v>75</v>
      </c>
      <c r="D3936">
        <v>58817</v>
      </c>
    </row>
    <row r="3937" spans="1:4" hidden="1" x14ac:dyDescent="0.2">
      <c r="A3937">
        <v>2020</v>
      </c>
      <c r="B3937">
        <v>140441</v>
      </c>
      <c r="C3937" t="s">
        <v>388</v>
      </c>
      <c r="D3937">
        <v>34696</v>
      </c>
    </row>
    <row r="3938" spans="1:4" x14ac:dyDescent="0.2">
      <c r="A3938">
        <v>2020</v>
      </c>
      <c r="B3938">
        <v>140741</v>
      </c>
      <c r="C3938" t="s">
        <v>76</v>
      </c>
      <c r="D3938">
        <v>31104</v>
      </c>
    </row>
    <row r="3939" spans="1:4" hidden="1" x14ac:dyDescent="0.2">
      <c r="A3939">
        <v>2020</v>
      </c>
      <c r="B3939">
        <v>140741</v>
      </c>
      <c r="C3939" t="s">
        <v>388</v>
      </c>
      <c r="D3939">
        <v>18306</v>
      </c>
    </row>
    <row r="3940" spans="1:4" x14ac:dyDescent="0.2">
      <c r="A3940">
        <v>2020</v>
      </c>
      <c r="B3940">
        <v>140841</v>
      </c>
      <c r="C3940" t="s">
        <v>77</v>
      </c>
      <c r="D3940">
        <v>40023</v>
      </c>
    </row>
    <row r="3941" spans="1:4" hidden="1" x14ac:dyDescent="0.2">
      <c r="A3941">
        <v>2020</v>
      </c>
      <c r="B3941">
        <v>140841</v>
      </c>
      <c r="C3941" t="s">
        <v>388</v>
      </c>
      <c r="D3941">
        <v>23581</v>
      </c>
    </row>
    <row r="3942" spans="1:4" x14ac:dyDescent="0.2">
      <c r="A3942">
        <v>2020</v>
      </c>
      <c r="B3942">
        <v>141041</v>
      </c>
      <c r="C3942" t="s">
        <v>78</v>
      </c>
      <c r="D3942">
        <v>3129</v>
      </c>
    </row>
    <row r="3943" spans="1:4" hidden="1" x14ac:dyDescent="0.2">
      <c r="A3943">
        <v>2020</v>
      </c>
      <c r="B3943">
        <v>141041</v>
      </c>
      <c r="C3943" t="s">
        <v>388</v>
      </c>
      <c r="D3943">
        <v>1762</v>
      </c>
    </row>
    <row r="3944" spans="1:4" x14ac:dyDescent="0.2">
      <c r="A3944">
        <v>2020</v>
      </c>
      <c r="B3944">
        <v>141151</v>
      </c>
      <c r="C3944" t="s">
        <v>79</v>
      </c>
      <c r="D3944">
        <v>62899</v>
      </c>
    </row>
    <row r="3945" spans="1:4" hidden="1" x14ac:dyDescent="0.2">
      <c r="A3945">
        <v>2020</v>
      </c>
      <c r="B3945">
        <v>141151</v>
      </c>
      <c r="C3945" t="s">
        <v>388</v>
      </c>
      <c r="D3945">
        <v>37110</v>
      </c>
    </row>
    <row r="3946" spans="1:4" x14ac:dyDescent="0.2">
      <c r="A3946">
        <v>2020</v>
      </c>
      <c r="B3946">
        <v>142221</v>
      </c>
      <c r="C3946" t="s">
        <v>80</v>
      </c>
      <c r="D3946">
        <v>3239</v>
      </c>
    </row>
    <row r="3947" spans="1:4" hidden="1" x14ac:dyDescent="0.2">
      <c r="A3947">
        <v>2020</v>
      </c>
      <c r="B3947">
        <v>142221</v>
      </c>
      <c r="C3947" t="s">
        <v>388</v>
      </c>
      <c r="D3947">
        <v>1827</v>
      </c>
    </row>
    <row r="3948" spans="1:4" x14ac:dyDescent="0.2">
      <c r="A3948">
        <v>2020</v>
      </c>
      <c r="B3948">
        <v>149951</v>
      </c>
      <c r="C3948" t="s">
        <v>81</v>
      </c>
      <c r="D3948">
        <v>69535</v>
      </c>
    </row>
    <row r="3949" spans="1:4" hidden="1" x14ac:dyDescent="0.2">
      <c r="A3949">
        <v>2020</v>
      </c>
      <c r="B3949">
        <v>149951</v>
      </c>
      <c r="C3949" t="s">
        <v>388</v>
      </c>
      <c r="D3949">
        <v>41035</v>
      </c>
    </row>
    <row r="3950" spans="1:4" x14ac:dyDescent="0.2">
      <c r="A3950">
        <v>2020</v>
      </c>
      <c r="B3950">
        <v>149991</v>
      </c>
      <c r="C3950" t="s">
        <v>82</v>
      </c>
      <c r="D3950">
        <v>4994</v>
      </c>
    </row>
    <row r="3951" spans="1:4" hidden="1" x14ac:dyDescent="0.2">
      <c r="A3951">
        <v>2020</v>
      </c>
      <c r="B3951">
        <v>149991</v>
      </c>
      <c r="C3951" t="s">
        <v>388</v>
      </c>
      <c r="D3951">
        <v>2865</v>
      </c>
    </row>
    <row r="3952" spans="1:4" x14ac:dyDescent="0.2">
      <c r="A3952">
        <v>2020</v>
      </c>
      <c r="B3952">
        <v>150011</v>
      </c>
      <c r="C3952" t="s">
        <v>83</v>
      </c>
      <c r="D3952">
        <v>285518</v>
      </c>
    </row>
    <row r="3953" spans="1:4" hidden="1" x14ac:dyDescent="0.2">
      <c r="A3953">
        <v>2020</v>
      </c>
      <c r="B3953">
        <v>150011</v>
      </c>
      <c r="C3953" t="s">
        <v>388</v>
      </c>
      <c r="D3953">
        <v>168769</v>
      </c>
    </row>
    <row r="3954" spans="1:4" x14ac:dyDescent="0.2">
      <c r="A3954">
        <v>2020</v>
      </c>
      <c r="B3954">
        <v>150021</v>
      </c>
      <c r="C3954" t="s">
        <v>84</v>
      </c>
      <c r="D3954">
        <v>69585</v>
      </c>
    </row>
    <row r="3955" spans="1:4" hidden="1" x14ac:dyDescent="0.2">
      <c r="A3955">
        <v>2020</v>
      </c>
      <c r="B3955">
        <v>150021</v>
      </c>
      <c r="C3955" t="s">
        <v>388</v>
      </c>
      <c r="D3955">
        <v>41064</v>
      </c>
    </row>
    <row r="3956" spans="1:4" x14ac:dyDescent="0.2">
      <c r="A3956">
        <v>2020</v>
      </c>
      <c r="B3956">
        <v>150031</v>
      </c>
      <c r="C3956" t="s">
        <v>85</v>
      </c>
      <c r="D3956">
        <v>72356</v>
      </c>
    </row>
    <row r="3957" spans="1:4" hidden="1" x14ac:dyDescent="0.2">
      <c r="A3957">
        <v>2020</v>
      </c>
      <c r="B3957">
        <v>150031</v>
      </c>
      <c r="C3957" t="s">
        <v>388</v>
      </c>
      <c r="D3957">
        <v>42703</v>
      </c>
    </row>
    <row r="3958" spans="1:4" x14ac:dyDescent="0.2">
      <c r="A3958">
        <v>2020</v>
      </c>
      <c r="B3958">
        <v>150041</v>
      </c>
      <c r="C3958" t="s">
        <v>86</v>
      </c>
      <c r="D3958">
        <v>70016</v>
      </c>
    </row>
    <row r="3959" spans="1:4" hidden="1" x14ac:dyDescent="0.2">
      <c r="A3959">
        <v>2020</v>
      </c>
      <c r="B3959">
        <v>150041</v>
      </c>
      <c r="C3959" t="s">
        <v>388</v>
      </c>
      <c r="D3959">
        <v>41319</v>
      </c>
    </row>
    <row r="3960" spans="1:4" x14ac:dyDescent="0.2">
      <c r="A3960">
        <v>2020</v>
      </c>
      <c r="B3960">
        <v>150051</v>
      </c>
      <c r="C3960" t="s">
        <v>87</v>
      </c>
      <c r="D3960">
        <v>2879349</v>
      </c>
    </row>
    <row r="3961" spans="1:4" hidden="1" x14ac:dyDescent="0.2">
      <c r="A3961">
        <v>2020</v>
      </c>
      <c r="B3961">
        <v>150051</v>
      </c>
      <c r="C3961" t="s">
        <v>388</v>
      </c>
      <c r="D3961">
        <v>1702787</v>
      </c>
    </row>
    <row r="3962" spans="1:4" x14ac:dyDescent="0.2">
      <c r="A3962">
        <v>2020</v>
      </c>
      <c r="B3962">
        <v>150061</v>
      </c>
      <c r="C3962" t="s">
        <v>88</v>
      </c>
      <c r="D3962">
        <v>1086037</v>
      </c>
    </row>
    <row r="3963" spans="1:4" hidden="1" x14ac:dyDescent="0.2">
      <c r="A3963">
        <v>2020</v>
      </c>
      <c r="B3963">
        <v>150061</v>
      </c>
      <c r="C3963" t="s">
        <v>388</v>
      </c>
      <c r="D3963">
        <v>642204</v>
      </c>
    </row>
    <row r="3964" spans="1:4" x14ac:dyDescent="0.2">
      <c r="A3964">
        <v>2020</v>
      </c>
      <c r="B3964">
        <v>150081</v>
      </c>
      <c r="C3964" t="s">
        <v>89</v>
      </c>
      <c r="D3964">
        <v>34133</v>
      </c>
    </row>
    <row r="3965" spans="1:4" hidden="1" x14ac:dyDescent="0.2">
      <c r="A3965">
        <v>2020</v>
      </c>
      <c r="B3965">
        <v>150081</v>
      </c>
      <c r="C3965" t="s">
        <v>388</v>
      </c>
      <c r="D3965">
        <v>20098</v>
      </c>
    </row>
    <row r="3966" spans="1:4" x14ac:dyDescent="0.2">
      <c r="A3966">
        <v>2020</v>
      </c>
      <c r="B3966">
        <v>150091</v>
      </c>
      <c r="C3966" t="s">
        <v>90</v>
      </c>
      <c r="D3966">
        <v>44413</v>
      </c>
    </row>
    <row r="3967" spans="1:4" hidden="1" x14ac:dyDescent="0.2">
      <c r="A3967">
        <v>2020</v>
      </c>
      <c r="B3967">
        <v>150091</v>
      </c>
      <c r="C3967" t="s">
        <v>388</v>
      </c>
      <c r="D3967">
        <v>26177</v>
      </c>
    </row>
    <row r="3968" spans="1:4" x14ac:dyDescent="0.2">
      <c r="A3968">
        <v>2020</v>
      </c>
      <c r="B3968">
        <v>150101</v>
      </c>
      <c r="C3968" t="s">
        <v>91</v>
      </c>
      <c r="D3968">
        <v>136395</v>
      </c>
    </row>
    <row r="3969" spans="1:4" hidden="1" x14ac:dyDescent="0.2">
      <c r="A3969">
        <v>2020</v>
      </c>
      <c r="B3969">
        <v>150101</v>
      </c>
      <c r="C3969" t="s">
        <v>388</v>
      </c>
      <c r="D3969">
        <v>80577</v>
      </c>
    </row>
    <row r="3970" spans="1:4" x14ac:dyDescent="0.2">
      <c r="A3970">
        <v>2020</v>
      </c>
      <c r="B3970">
        <v>150151</v>
      </c>
      <c r="C3970" t="s">
        <v>92</v>
      </c>
      <c r="D3970">
        <v>97235</v>
      </c>
    </row>
    <row r="3971" spans="1:4" hidden="1" x14ac:dyDescent="0.2">
      <c r="A3971">
        <v>2020</v>
      </c>
      <c r="B3971">
        <v>150151</v>
      </c>
      <c r="C3971" t="s">
        <v>388</v>
      </c>
      <c r="D3971">
        <v>57417</v>
      </c>
    </row>
    <row r="3972" spans="1:4" x14ac:dyDescent="0.2">
      <c r="A3972">
        <v>2020</v>
      </c>
      <c r="B3972">
        <v>150201</v>
      </c>
      <c r="C3972" t="s">
        <v>93</v>
      </c>
      <c r="D3972">
        <v>66023</v>
      </c>
    </row>
    <row r="3973" spans="1:4" hidden="1" x14ac:dyDescent="0.2">
      <c r="A3973">
        <v>2020</v>
      </c>
      <c r="B3973">
        <v>150201</v>
      </c>
      <c r="C3973" t="s">
        <v>388</v>
      </c>
      <c r="D3973">
        <v>38958</v>
      </c>
    </row>
    <row r="3974" spans="1:4" x14ac:dyDescent="0.2">
      <c r="A3974">
        <v>2020</v>
      </c>
      <c r="B3974">
        <v>150271</v>
      </c>
      <c r="C3974" t="s">
        <v>94</v>
      </c>
      <c r="D3974">
        <v>3992</v>
      </c>
    </row>
    <row r="3975" spans="1:4" hidden="1" x14ac:dyDescent="0.2">
      <c r="A3975">
        <v>2020</v>
      </c>
      <c r="B3975">
        <v>150271</v>
      </c>
      <c r="C3975" t="s">
        <v>388</v>
      </c>
      <c r="D3975">
        <v>2272</v>
      </c>
    </row>
    <row r="3976" spans="1:4" x14ac:dyDescent="0.2">
      <c r="A3976">
        <v>2020</v>
      </c>
      <c r="B3976">
        <v>150291</v>
      </c>
      <c r="C3976" t="s">
        <v>95</v>
      </c>
      <c r="D3976">
        <v>238853</v>
      </c>
    </row>
    <row r="3977" spans="1:4" hidden="1" x14ac:dyDescent="0.2">
      <c r="A3977">
        <v>2020</v>
      </c>
      <c r="B3977">
        <v>150291</v>
      </c>
      <c r="C3977" t="s">
        <v>388</v>
      </c>
      <c r="D3977">
        <v>141171</v>
      </c>
    </row>
    <row r="3978" spans="1:4" x14ac:dyDescent="0.2">
      <c r="A3978">
        <v>2020</v>
      </c>
      <c r="B3978">
        <v>150381</v>
      </c>
      <c r="C3978" t="s">
        <v>96</v>
      </c>
      <c r="D3978">
        <v>402923</v>
      </c>
    </row>
    <row r="3979" spans="1:4" hidden="1" x14ac:dyDescent="0.2">
      <c r="A3979">
        <v>2020</v>
      </c>
      <c r="B3979">
        <v>150381</v>
      </c>
      <c r="C3979" t="s">
        <v>388</v>
      </c>
      <c r="D3979">
        <v>238204</v>
      </c>
    </row>
    <row r="3980" spans="1:4" x14ac:dyDescent="0.2">
      <c r="A3980">
        <v>2020</v>
      </c>
      <c r="B3980">
        <v>150441</v>
      </c>
      <c r="C3980" t="s">
        <v>97</v>
      </c>
      <c r="D3980">
        <v>1004606</v>
      </c>
    </row>
    <row r="3981" spans="1:4" hidden="1" x14ac:dyDescent="0.2">
      <c r="A3981">
        <v>2020</v>
      </c>
      <c r="B3981">
        <v>150441</v>
      </c>
      <c r="C3981" t="s">
        <v>388</v>
      </c>
      <c r="D3981">
        <v>594045</v>
      </c>
    </row>
    <row r="3982" spans="1:4" x14ac:dyDescent="0.2">
      <c r="A3982">
        <v>2020</v>
      </c>
      <c r="B3982">
        <v>150501</v>
      </c>
      <c r="C3982" t="s">
        <v>98</v>
      </c>
      <c r="D3982">
        <v>403462</v>
      </c>
    </row>
    <row r="3983" spans="1:4" hidden="1" x14ac:dyDescent="0.2">
      <c r="A3983">
        <v>2020</v>
      </c>
      <c r="B3983">
        <v>150501</v>
      </c>
      <c r="C3983" t="s">
        <v>388</v>
      </c>
      <c r="D3983">
        <v>238523</v>
      </c>
    </row>
    <row r="3984" spans="1:4" x14ac:dyDescent="0.2">
      <c r="A3984">
        <v>2020</v>
      </c>
      <c r="B3984">
        <v>150541</v>
      </c>
      <c r="C3984" t="s">
        <v>99</v>
      </c>
      <c r="D3984">
        <v>57512</v>
      </c>
    </row>
    <row r="3985" spans="1:4" hidden="1" x14ac:dyDescent="0.2">
      <c r="A3985">
        <v>2020</v>
      </c>
      <c r="B3985">
        <v>150541</v>
      </c>
      <c r="C3985" t="s">
        <v>388</v>
      </c>
      <c r="D3985">
        <v>33924</v>
      </c>
    </row>
    <row r="3986" spans="1:4" x14ac:dyDescent="0.2">
      <c r="A3986">
        <v>2020</v>
      </c>
      <c r="B3986">
        <v>150581</v>
      </c>
      <c r="C3986" t="s">
        <v>100</v>
      </c>
      <c r="D3986">
        <v>46777</v>
      </c>
    </row>
    <row r="3987" spans="1:4" hidden="1" x14ac:dyDescent="0.2">
      <c r="A3987">
        <v>2020</v>
      </c>
      <c r="B3987">
        <v>150581</v>
      </c>
      <c r="C3987" t="s">
        <v>388</v>
      </c>
      <c r="D3987">
        <v>27576</v>
      </c>
    </row>
    <row r="3988" spans="1:4" x14ac:dyDescent="0.2">
      <c r="A3988">
        <v>2020</v>
      </c>
      <c r="B3988">
        <v>150891</v>
      </c>
      <c r="C3988" t="s">
        <v>101</v>
      </c>
      <c r="D3988">
        <v>96817</v>
      </c>
    </row>
    <row r="3989" spans="1:4" hidden="1" x14ac:dyDescent="0.2">
      <c r="A3989">
        <v>2020</v>
      </c>
      <c r="B3989">
        <v>150891</v>
      </c>
      <c r="C3989" t="s">
        <v>388</v>
      </c>
      <c r="D3989">
        <v>57170</v>
      </c>
    </row>
    <row r="3990" spans="1:4" x14ac:dyDescent="0.2">
      <c r="A3990">
        <v>2020</v>
      </c>
      <c r="B3990">
        <v>159941</v>
      </c>
      <c r="C3990" t="s">
        <v>766</v>
      </c>
      <c r="D3990">
        <v>6013</v>
      </c>
    </row>
    <row r="3991" spans="1:4" hidden="1" x14ac:dyDescent="0.2">
      <c r="A3991">
        <v>2020</v>
      </c>
      <c r="B3991">
        <v>159941</v>
      </c>
      <c r="C3991" t="s">
        <v>388</v>
      </c>
      <c r="D3991">
        <v>3467</v>
      </c>
    </row>
    <row r="3992" spans="1:4" x14ac:dyDescent="0.2">
      <c r="A3992">
        <v>2020</v>
      </c>
      <c r="B3992">
        <v>159951</v>
      </c>
      <c r="C3992" t="s">
        <v>103</v>
      </c>
      <c r="D3992">
        <v>81664</v>
      </c>
    </row>
    <row r="3993" spans="1:4" hidden="1" x14ac:dyDescent="0.2">
      <c r="A3993">
        <v>2020</v>
      </c>
      <c r="B3993">
        <v>159951</v>
      </c>
      <c r="C3993" t="s">
        <v>388</v>
      </c>
      <c r="D3993">
        <v>48208</v>
      </c>
    </row>
    <row r="3994" spans="1:4" x14ac:dyDescent="0.2">
      <c r="A3994">
        <v>2020</v>
      </c>
      <c r="B3994">
        <v>159971</v>
      </c>
      <c r="C3994" t="s">
        <v>105</v>
      </c>
      <c r="D3994">
        <v>692386</v>
      </c>
    </row>
    <row r="3995" spans="1:4" hidden="1" x14ac:dyDescent="0.2">
      <c r="A3995">
        <v>2020</v>
      </c>
      <c r="B3995">
        <v>159971</v>
      </c>
      <c r="C3995" t="s">
        <v>388</v>
      </c>
      <c r="D3995">
        <v>409395</v>
      </c>
    </row>
    <row r="3996" spans="1:4" x14ac:dyDescent="0.2">
      <c r="A3996">
        <v>2020</v>
      </c>
      <c r="B3996">
        <v>160031</v>
      </c>
      <c r="C3996" t="s">
        <v>107</v>
      </c>
      <c r="D3996">
        <v>337735</v>
      </c>
    </row>
    <row r="3997" spans="1:4" hidden="1" x14ac:dyDescent="0.2">
      <c r="A3997">
        <v>2020</v>
      </c>
      <c r="B3997">
        <v>160031</v>
      </c>
      <c r="C3997" t="s">
        <v>388</v>
      </c>
      <c r="D3997">
        <v>199651</v>
      </c>
    </row>
    <row r="3998" spans="1:4" x14ac:dyDescent="0.2">
      <c r="A3998">
        <v>2020</v>
      </c>
      <c r="B3998">
        <v>160071</v>
      </c>
      <c r="C3998" t="s">
        <v>108</v>
      </c>
      <c r="D3998">
        <v>3414672</v>
      </c>
    </row>
    <row r="3999" spans="1:4" hidden="1" x14ac:dyDescent="0.2">
      <c r="A3999">
        <v>2020</v>
      </c>
      <c r="B3999">
        <v>160071</v>
      </c>
      <c r="C3999" t="s">
        <v>388</v>
      </c>
      <c r="D3999">
        <v>2019382</v>
      </c>
    </row>
    <row r="4000" spans="1:4" x14ac:dyDescent="0.2">
      <c r="A4000">
        <v>2020</v>
      </c>
      <c r="B4000">
        <v>160151</v>
      </c>
      <c r="C4000" t="s">
        <v>109</v>
      </c>
      <c r="D4000">
        <v>35881</v>
      </c>
    </row>
    <row r="4001" spans="1:4" hidden="1" x14ac:dyDescent="0.2">
      <c r="A4001">
        <v>2020</v>
      </c>
      <c r="B4001">
        <v>160151</v>
      </c>
      <c r="C4001" t="s">
        <v>388</v>
      </c>
      <c r="D4001">
        <v>21132</v>
      </c>
    </row>
    <row r="4002" spans="1:4" x14ac:dyDescent="0.2">
      <c r="A4002">
        <v>2020</v>
      </c>
      <c r="B4002">
        <v>160201</v>
      </c>
      <c r="C4002" t="s">
        <v>110</v>
      </c>
      <c r="D4002">
        <v>8025</v>
      </c>
    </row>
    <row r="4003" spans="1:4" hidden="1" x14ac:dyDescent="0.2">
      <c r="A4003">
        <v>2020</v>
      </c>
      <c r="B4003">
        <v>160201</v>
      </c>
      <c r="C4003" t="s">
        <v>388</v>
      </c>
      <c r="D4003">
        <v>4657</v>
      </c>
    </row>
    <row r="4004" spans="1:4" x14ac:dyDescent="0.2">
      <c r="A4004">
        <v>2020</v>
      </c>
      <c r="B4004">
        <v>160221</v>
      </c>
      <c r="C4004" t="s">
        <v>111</v>
      </c>
      <c r="D4004">
        <v>10328</v>
      </c>
    </row>
    <row r="4005" spans="1:4" hidden="1" x14ac:dyDescent="0.2">
      <c r="A4005">
        <v>2020</v>
      </c>
      <c r="B4005">
        <v>160221</v>
      </c>
      <c r="C4005" t="s">
        <v>388</v>
      </c>
      <c r="D4005">
        <v>6019</v>
      </c>
    </row>
    <row r="4006" spans="1:4" x14ac:dyDescent="0.2">
      <c r="A4006">
        <v>2020</v>
      </c>
      <c r="B4006">
        <v>160241</v>
      </c>
      <c r="C4006" t="s">
        <v>112</v>
      </c>
      <c r="D4006">
        <v>275339</v>
      </c>
    </row>
    <row r="4007" spans="1:4" hidden="1" x14ac:dyDescent="0.2">
      <c r="A4007">
        <v>2020</v>
      </c>
      <c r="B4007">
        <v>160241</v>
      </c>
      <c r="C4007" t="s">
        <v>388</v>
      </c>
      <c r="D4007">
        <v>162749</v>
      </c>
    </row>
    <row r="4008" spans="1:4" x14ac:dyDescent="0.2">
      <c r="A4008">
        <v>2020</v>
      </c>
      <c r="B4008">
        <v>160251</v>
      </c>
      <c r="C4008" t="s">
        <v>113</v>
      </c>
      <c r="D4008">
        <v>8452</v>
      </c>
    </row>
    <row r="4009" spans="1:4" hidden="1" x14ac:dyDescent="0.2">
      <c r="A4009">
        <v>2020</v>
      </c>
      <c r="B4009">
        <v>160251</v>
      </c>
      <c r="C4009" t="s">
        <v>388</v>
      </c>
      <c r="D4009">
        <v>4910</v>
      </c>
    </row>
    <row r="4010" spans="1:4" x14ac:dyDescent="0.2">
      <c r="A4010">
        <v>2020</v>
      </c>
      <c r="B4010">
        <v>160271</v>
      </c>
      <c r="C4010" t="s">
        <v>114</v>
      </c>
      <c r="D4010">
        <v>234217</v>
      </c>
    </row>
    <row r="4011" spans="1:4" hidden="1" x14ac:dyDescent="0.2">
      <c r="A4011">
        <v>2020</v>
      </c>
      <c r="B4011">
        <v>160271</v>
      </c>
      <c r="C4011" t="s">
        <v>388</v>
      </c>
      <c r="D4011">
        <v>138429</v>
      </c>
    </row>
    <row r="4012" spans="1:4" x14ac:dyDescent="0.2">
      <c r="A4012">
        <v>2020</v>
      </c>
      <c r="B4012">
        <v>160351</v>
      </c>
      <c r="C4012" t="s">
        <v>115</v>
      </c>
      <c r="D4012">
        <v>73656</v>
      </c>
    </row>
    <row r="4013" spans="1:4" hidden="1" x14ac:dyDescent="0.2">
      <c r="A4013">
        <v>2020</v>
      </c>
      <c r="B4013">
        <v>160351</v>
      </c>
      <c r="C4013" t="s">
        <v>388</v>
      </c>
      <c r="D4013">
        <v>43472</v>
      </c>
    </row>
    <row r="4014" spans="1:4" x14ac:dyDescent="0.2">
      <c r="A4014">
        <v>2020</v>
      </c>
      <c r="B4014">
        <v>160411</v>
      </c>
      <c r="C4014" t="s">
        <v>116</v>
      </c>
      <c r="D4014">
        <v>96822</v>
      </c>
    </row>
    <row r="4015" spans="1:4" hidden="1" x14ac:dyDescent="0.2">
      <c r="A4015">
        <v>2020</v>
      </c>
      <c r="B4015">
        <v>160411</v>
      </c>
      <c r="C4015" t="s">
        <v>388</v>
      </c>
      <c r="D4015">
        <v>57173</v>
      </c>
    </row>
    <row r="4016" spans="1:4" x14ac:dyDescent="0.2">
      <c r="A4016">
        <v>2020</v>
      </c>
      <c r="B4016">
        <v>160431</v>
      </c>
      <c r="C4016" t="s">
        <v>117</v>
      </c>
      <c r="D4016">
        <v>35385</v>
      </c>
    </row>
    <row r="4017" spans="1:4" hidden="1" x14ac:dyDescent="0.2">
      <c r="A4017">
        <v>2020</v>
      </c>
      <c r="B4017">
        <v>160431</v>
      </c>
      <c r="C4017" t="s">
        <v>388</v>
      </c>
      <c r="D4017">
        <v>20838</v>
      </c>
    </row>
    <row r="4018" spans="1:4" x14ac:dyDescent="0.2">
      <c r="A4018">
        <v>2020</v>
      </c>
      <c r="B4018">
        <v>160441</v>
      </c>
      <c r="C4018" t="s">
        <v>118</v>
      </c>
      <c r="D4018">
        <v>1477807</v>
      </c>
    </row>
    <row r="4019" spans="1:4" hidden="1" x14ac:dyDescent="0.2">
      <c r="A4019">
        <v>2020</v>
      </c>
      <c r="B4019">
        <v>160441</v>
      </c>
      <c r="C4019" t="s">
        <v>388</v>
      </c>
      <c r="D4019">
        <v>873901</v>
      </c>
    </row>
    <row r="4020" spans="1:4" x14ac:dyDescent="0.2">
      <c r="A4020">
        <v>2020</v>
      </c>
      <c r="B4020">
        <v>160471</v>
      </c>
      <c r="C4020" t="s">
        <v>119</v>
      </c>
      <c r="D4020">
        <v>5903</v>
      </c>
    </row>
    <row r="4021" spans="1:4" hidden="1" x14ac:dyDescent="0.2">
      <c r="A4021">
        <v>2020</v>
      </c>
      <c r="B4021">
        <v>160471</v>
      </c>
      <c r="C4021" t="s">
        <v>388</v>
      </c>
      <c r="D4021">
        <v>3402</v>
      </c>
    </row>
    <row r="4022" spans="1:4" x14ac:dyDescent="0.2">
      <c r="A4022">
        <v>2020</v>
      </c>
      <c r="B4022">
        <v>160691</v>
      </c>
      <c r="C4022" t="s">
        <v>120</v>
      </c>
      <c r="D4022">
        <v>133267</v>
      </c>
    </row>
    <row r="4023" spans="1:4" hidden="1" x14ac:dyDescent="0.2">
      <c r="A4023">
        <v>2020</v>
      </c>
      <c r="B4023">
        <v>160691</v>
      </c>
      <c r="C4023" t="s">
        <v>388</v>
      </c>
      <c r="D4023">
        <v>78727</v>
      </c>
    </row>
    <row r="4024" spans="1:4" x14ac:dyDescent="0.2">
      <c r="A4024">
        <v>2020</v>
      </c>
      <c r="B4024">
        <v>160721</v>
      </c>
      <c r="C4024" t="s">
        <v>379</v>
      </c>
      <c r="D4024">
        <v>193396</v>
      </c>
    </row>
    <row r="4025" spans="1:4" hidden="1" x14ac:dyDescent="0.2">
      <c r="A4025">
        <v>2020</v>
      </c>
      <c r="B4025">
        <v>160721</v>
      </c>
      <c r="C4025" t="s">
        <v>388</v>
      </c>
      <c r="D4025">
        <v>114287</v>
      </c>
    </row>
    <row r="4026" spans="1:4" x14ac:dyDescent="0.2">
      <c r="A4026">
        <v>2020</v>
      </c>
      <c r="B4026">
        <v>160751</v>
      </c>
      <c r="C4026" t="s">
        <v>122</v>
      </c>
      <c r="D4026">
        <v>54312</v>
      </c>
    </row>
    <row r="4027" spans="1:4" hidden="1" x14ac:dyDescent="0.2">
      <c r="A4027">
        <v>2020</v>
      </c>
      <c r="B4027">
        <v>160751</v>
      </c>
      <c r="C4027" t="s">
        <v>388</v>
      </c>
      <c r="D4027">
        <v>32032</v>
      </c>
    </row>
    <row r="4028" spans="1:4" x14ac:dyDescent="0.2">
      <c r="A4028">
        <v>2020</v>
      </c>
      <c r="B4028">
        <v>169951</v>
      </c>
      <c r="C4028" t="s">
        <v>123</v>
      </c>
      <c r="D4028">
        <v>48252</v>
      </c>
    </row>
    <row r="4029" spans="1:4" hidden="1" x14ac:dyDescent="0.2">
      <c r="A4029">
        <v>2020</v>
      </c>
      <c r="B4029">
        <v>169951</v>
      </c>
      <c r="C4029" t="s">
        <v>388</v>
      </c>
      <c r="D4029">
        <v>28448</v>
      </c>
    </row>
    <row r="4030" spans="1:4" x14ac:dyDescent="0.2">
      <c r="A4030">
        <v>2020</v>
      </c>
      <c r="B4030">
        <v>169991</v>
      </c>
      <c r="C4030" t="s">
        <v>124</v>
      </c>
      <c r="D4030">
        <v>6881</v>
      </c>
    </row>
    <row r="4031" spans="1:4" hidden="1" x14ac:dyDescent="0.2">
      <c r="A4031">
        <v>2020</v>
      </c>
      <c r="B4031">
        <v>169991</v>
      </c>
      <c r="C4031" t="s">
        <v>388</v>
      </c>
      <c r="D4031">
        <v>3981</v>
      </c>
    </row>
    <row r="4032" spans="1:4" x14ac:dyDescent="0.2">
      <c r="A4032">
        <v>2020</v>
      </c>
      <c r="B4032">
        <v>170191</v>
      </c>
      <c r="C4032" t="s">
        <v>125</v>
      </c>
      <c r="D4032">
        <v>3452</v>
      </c>
    </row>
    <row r="4033" spans="1:4" hidden="1" x14ac:dyDescent="0.2">
      <c r="A4033">
        <v>2020</v>
      </c>
      <c r="B4033">
        <v>170191</v>
      </c>
      <c r="C4033" t="s">
        <v>388</v>
      </c>
      <c r="D4033">
        <v>1953</v>
      </c>
    </row>
    <row r="4034" spans="1:4" x14ac:dyDescent="0.2">
      <c r="A4034">
        <v>2020</v>
      </c>
      <c r="B4034">
        <v>170231</v>
      </c>
      <c r="C4034" t="s">
        <v>126</v>
      </c>
      <c r="D4034">
        <v>2993</v>
      </c>
    </row>
    <row r="4035" spans="1:4" hidden="1" x14ac:dyDescent="0.2">
      <c r="A4035">
        <v>2020</v>
      </c>
      <c r="B4035">
        <v>170231</v>
      </c>
      <c r="C4035" t="s">
        <v>388</v>
      </c>
      <c r="D4035">
        <v>1681</v>
      </c>
    </row>
    <row r="4036" spans="1:4" x14ac:dyDescent="0.2">
      <c r="A4036">
        <v>2020</v>
      </c>
      <c r="B4036">
        <v>170271</v>
      </c>
      <c r="C4036" t="s">
        <v>127</v>
      </c>
      <c r="D4036">
        <v>4989</v>
      </c>
    </row>
    <row r="4037" spans="1:4" hidden="1" x14ac:dyDescent="0.2">
      <c r="A4037">
        <v>2020</v>
      </c>
      <c r="B4037">
        <v>170271</v>
      </c>
      <c r="C4037" t="s">
        <v>388</v>
      </c>
      <c r="D4037">
        <v>2862</v>
      </c>
    </row>
    <row r="4038" spans="1:4" x14ac:dyDescent="0.2">
      <c r="A4038">
        <v>2020</v>
      </c>
      <c r="B4038">
        <v>170421</v>
      </c>
      <c r="C4038" t="s">
        <v>128</v>
      </c>
      <c r="D4038">
        <v>1935</v>
      </c>
    </row>
    <row r="4039" spans="1:4" hidden="1" x14ac:dyDescent="0.2">
      <c r="A4039">
        <v>2020</v>
      </c>
      <c r="B4039">
        <v>170421</v>
      </c>
      <c r="C4039" t="s">
        <v>388</v>
      </c>
      <c r="D4039">
        <v>1056</v>
      </c>
    </row>
    <row r="4040" spans="1:4" x14ac:dyDescent="0.2">
      <c r="A4040">
        <v>2020</v>
      </c>
      <c r="B4040">
        <v>170521</v>
      </c>
      <c r="C4040" t="s">
        <v>129</v>
      </c>
      <c r="D4040">
        <v>2449</v>
      </c>
    </row>
    <row r="4041" spans="1:4" hidden="1" x14ac:dyDescent="0.2">
      <c r="A4041">
        <v>2020</v>
      </c>
      <c r="B4041">
        <v>170521</v>
      </c>
      <c r="C4041" t="s">
        <v>388</v>
      </c>
      <c r="D4041">
        <v>1360</v>
      </c>
    </row>
    <row r="4042" spans="1:4" x14ac:dyDescent="0.2">
      <c r="A4042">
        <v>2020</v>
      </c>
      <c r="B4042">
        <v>179981</v>
      </c>
      <c r="C4042" t="s">
        <v>130</v>
      </c>
      <c r="D4042">
        <v>82901</v>
      </c>
    </row>
    <row r="4043" spans="1:4" hidden="1" x14ac:dyDescent="0.2">
      <c r="A4043">
        <v>2020</v>
      </c>
      <c r="B4043">
        <v>179981</v>
      </c>
      <c r="C4043" t="s">
        <v>388</v>
      </c>
      <c r="D4043">
        <v>48940</v>
      </c>
    </row>
    <row r="4044" spans="1:4" x14ac:dyDescent="0.2">
      <c r="A4044">
        <v>2020</v>
      </c>
      <c r="B4044">
        <v>179991</v>
      </c>
      <c r="C4044" t="s">
        <v>131</v>
      </c>
      <c r="D4044">
        <v>2989</v>
      </c>
    </row>
    <row r="4045" spans="1:4" hidden="1" x14ac:dyDescent="0.2">
      <c r="A4045">
        <v>2020</v>
      </c>
      <c r="B4045">
        <v>179991</v>
      </c>
      <c r="C4045" t="s">
        <v>388</v>
      </c>
      <c r="D4045">
        <v>1679</v>
      </c>
    </row>
    <row r="4046" spans="1:4" x14ac:dyDescent="0.2">
      <c r="A4046">
        <v>2020</v>
      </c>
      <c r="B4046">
        <v>180091</v>
      </c>
      <c r="C4046" t="s">
        <v>132</v>
      </c>
      <c r="D4046">
        <v>1272307</v>
      </c>
    </row>
    <row r="4047" spans="1:4" hidden="1" x14ac:dyDescent="0.2">
      <c r="A4047">
        <v>2020</v>
      </c>
      <c r="B4047">
        <v>180091</v>
      </c>
      <c r="C4047" t="s">
        <v>388</v>
      </c>
      <c r="D4047">
        <v>752366</v>
      </c>
    </row>
    <row r="4048" spans="1:4" x14ac:dyDescent="0.2">
      <c r="A4048">
        <v>2020</v>
      </c>
      <c r="B4048">
        <v>180151</v>
      </c>
      <c r="C4048" t="s">
        <v>133</v>
      </c>
      <c r="D4048">
        <v>366615</v>
      </c>
    </row>
    <row r="4049" spans="1:4" hidden="1" x14ac:dyDescent="0.2">
      <c r="A4049">
        <v>2020</v>
      </c>
      <c r="B4049">
        <v>180151</v>
      </c>
      <c r="C4049" t="s">
        <v>388</v>
      </c>
      <c r="D4049">
        <v>216731</v>
      </c>
    </row>
    <row r="4050" spans="1:4" x14ac:dyDescent="0.2">
      <c r="A4050">
        <v>2020</v>
      </c>
      <c r="B4050">
        <v>180501</v>
      </c>
      <c r="C4050" t="s">
        <v>134</v>
      </c>
      <c r="D4050">
        <v>38752</v>
      </c>
    </row>
    <row r="4051" spans="1:4" hidden="1" x14ac:dyDescent="0.2">
      <c r="A4051">
        <v>2020</v>
      </c>
      <c r="B4051">
        <v>180501</v>
      </c>
      <c r="C4051" t="s">
        <v>388</v>
      </c>
      <c r="D4051">
        <v>22829</v>
      </c>
    </row>
    <row r="4052" spans="1:4" x14ac:dyDescent="0.2">
      <c r="A4052">
        <v>2020</v>
      </c>
      <c r="B4052">
        <v>180641</v>
      </c>
      <c r="C4052" t="s">
        <v>135</v>
      </c>
      <c r="D4052">
        <v>4307</v>
      </c>
    </row>
    <row r="4053" spans="1:4" hidden="1" x14ac:dyDescent="0.2">
      <c r="A4053">
        <v>2020</v>
      </c>
      <c r="B4053">
        <v>180641</v>
      </c>
      <c r="C4053" t="s">
        <v>388</v>
      </c>
      <c r="D4053">
        <v>2458</v>
      </c>
    </row>
    <row r="4054" spans="1:4" x14ac:dyDescent="0.2">
      <c r="A4054">
        <v>2020</v>
      </c>
      <c r="B4054">
        <v>190061</v>
      </c>
      <c r="C4054" t="s">
        <v>136</v>
      </c>
      <c r="D4054">
        <v>45662</v>
      </c>
    </row>
    <row r="4055" spans="1:4" hidden="1" x14ac:dyDescent="0.2">
      <c r="A4055">
        <v>2020</v>
      </c>
      <c r="B4055">
        <v>190061</v>
      </c>
      <c r="C4055" t="s">
        <v>388</v>
      </c>
      <c r="D4055">
        <v>26916</v>
      </c>
    </row>
    <row r="4056" spans="1:4" x14ac:dyDescent="0.2">
      <c r="A4056">
        <v>2020</v>
      </c>
      <c r="B4056">
        <v>190411</v>
      </c>
      <c r="C4056" t="s">
        <v>137</v>
      </c>
      <c r="D4056">
        <v>53328</v>
      </c>
    </row>
    <row r="4057" spans="1:4" hidden="1" x14ac:dyDescent="0.2">
      <c r="A4057">
        <v>2020</v>
      </c>
      <c r="B4057">
        <v>190411</v>
      </c>
      <c r="C4057" t="s">
        <v>388</v>
      </c>
      <c r="D4057">
        <v>31450</v>
      </c>
    </row>
    <row r="4058" spans="1:4" x14ac:dyDescent="0.2">
      <c r="A4058">
        <v>2020</v>
      </c>
      <c r="B4058">
        <v>200011</v>
      </c>
      <c r="C4058" t="s">
        <v>138</v>
      </c>
      <c r="D4058">
        <v>114634</v>
      </c>
    </row>
    <row r="4059" spans="1:4" hidden="1" x14ac:dyDescent="0.2">
      <c r="A4059">
        <v>2020</v>
      </c>
      <c r="B4059">
        <v>200011</v>
      </c>
      <c r="C4059" t="s">
        <v>388</v>
      </c>
      <c r="D4059">
        <v>67707</v>
      </c>
    </row>
    <row r="4060" spans="1:4" x14ac:dyDescent="0.2">
      <c r="A4060">
        <v>2020</v>
      </c>
      <c r="B4060">
        <v>200081</v>
      </c>
      <c r="C4060" t="s">
        <v>139</v>
      </c>
      <c r="D4060">
        <v>13073</v>
      </c>
    </row>
    <row r="4061" spans="1:4" hidden="1" x14ac:dyDescent="0.2">
      <c r="A4061">
        <v>2020</v>
      </c>
      <c r="B4061">
        <v>200081</v>
      </c>
      <c r="C4061" t="s">
        <v>388</v>
      </c>
      <c r="D4061">
        <v>7643</v>
      </c>
    </row>
    <row r="4062" spans="1:4" x14ac:dyDescent="0.2">
      <c r="A4062">
        <v>2020</v>
      </c>
      <c r="B4062">
        <v>200111</v>
      </c>
      <c r="C4062" t="s">
        <v>140</v>
      </c>
      <c r="D4062">
        <v>82736</v>
      </c>
    </row>
    <row r="4063" spans="1:4" hidden="1" x14ac:dyDescent="0.2">
      <c r="A4063">
        <v>2020</v>
      </c>
      <c r="B4063">
        <v>200111</v>
      </c>
      <c r="C4063" t="s">
        <v>388</v>
      </c>
      <c r="D4063">
        <v>48842</v>
      </c>
    </row>
    <row r="4064" spans="1:4" x14ac:dyDescent="0.2">
      <c r="A4064">
        <v>2020</v>
      </c>
      <c r="B4064">
        <v>209991</v>
      </c>
      <c r="C4064" t="s">
        <v>141</v>
      </c>
      <c r="D4064">
        <v>229</v>
      </c>
    </row>
    <row r="4065" spans="1:4" hidden="1" x14ac:dyDescent="0.2">
      <c r="A4065">
        <v>2020</v>
      </c>
      <c r="B4065">
        <v>209991</v>
      </c>
      <c r="C4065" t="s">
        <v>388</v>
      </c>
      <c r="D4065">
        <v>47</v>
      </c>
    </row>
    <row r="4066" spans="1:4" x14ac:dyDescent="0.2">
      <c r="A4066">
        <v>2020</v>
      </c>
      <c r="B4066">
        <v>210121</v>
      </c>
      <c r="C4066" t="s">
        <v>142</v>
      </c>
      <c r="D4066">
        <v>7003</v>
      </c>
    </row>
    <row r="4067" spans="1:4" hidden="1" x14ac:dyDescent="0.2">
      <c r="A4067">
        <v>2020</v>
      </c>
      <c r="B4067">
        <v>210121</v>
      </c>
      <c r="C4067" t="s">
        <v>388</v>
      </c>
      <c r="D4067">
        <v>4053</v>
      </c>
    </row>
    <row r="4068" spans="1:4" x14ac:dyDescent="0.2">
      <c r="A4068">
        <v>2020</v>
      </c>
      <c r="B4068">
        <v>210131</v>
      </c>
      <c r="C4068" t="s">
        <v>143</v>
      </c>
      <c r="D4068">
        <v>249931</v>
      </c>
    </row>
    <row r="4069" spans="1:4" hidden="1" x14ac:dyDescent="0.2">
      <c r="A4069">
        <v>2020</v>
      </c>
      <c r="B4069">
        <v>210131</v>
      </c>
      <c r="C4069" t="s">
        <v>388</v>
      </c>
      <c r="D4069">
        <v>147723</v>
      </c>
    </row>
    <row r="4070" spans="1:4" x14ac:dyDescent="0.2">
      <c r="A4070">
        <v>2020</v>
      </c>
      <c r="B4070">
        <v>210161</v>
      </c>
      <c r="C4070" t="s">
        <v>144</v>
      </c>
      <c r="D4070">
        <v>800617</v>
      </c>
    </row>
    <row r="4071" spans="1:4" hidden="1" x14ac:dyDescent="0.2">
      <c r="A4071">
        <v>2020</v>
      </c>
      <c r="B4071">
        <v>210161</v>
      </c>
      <c r="C4071" t="s">
        <v>388</v>
      </c>
      <c r="D4071">
        <v>473404</v>
      </c>
    </row>
    <row r="4072" spans="1:4" x14ac:dyDescent="0.2">
      <c r="A4072">
        <v>2020</v>
      </c>
      <c r="B4072">
        <v>210571</v>
      </c>
      <c r="C4072" t="s">
        <v>111</v>
      </c>
      <c r="D4072">
        <v>10163</v>
      </c>
    </row>
    <row r="4073" spans="1:4" hidden="1" x14ac:dyDescent="0.2">
      <c r="A4073">
        <v>2020</v>
      </c>
      <c r="B4073">
        <v>210571</v>
      </c>
      <c r="C4073" t="s">
        <v>388</v>
      </c>
      <c r="D4073">
        <v>5922</v>
      </c>
    </row>
    <row r="4074" spans="1:4" x14ac:dyDescent="0.2">
      <c r="A4074">
        <v>2020</v>
      </c>
      <c r="B4074">
        <v>210871</v>
      </c>
      <c r="C4074" t="s">
        <v>145</v>
      </c>
      <c r="D4074">
        <v>414542</v>
      </c>
    </row>
    <row r="4075" spans="1:4" hidden="1" x14ac:dyDescent="0.2">
      <c r="A4075">
        <v>2020</v>
      </c>
      <c r="B4075">
        <v>210871</v>
      </c>
      <c r="C4075" t="s">
        <v>388</v>
      </c>
      <c r="D4075">
        <v>245075</v>
      </c>
    </row>
    <row r="4076" spans="1:4" x14ac:dyDescent="0.2">
      <c r="A4076">
        <v>2020</v>
      </c>
      <c r="B4076">
        <v>210881</v>
      </c>
      <c r="C4076" t="s">
        <v>146</v>
      </c>
      <c r="D4076">
        <v>91355</v>
      </c>
    </row>
    <row r="4077" spans="1:4" hidden="1" x14ac:dyDescent="0.2">
      <c r="A4077">
        <v>2020</v>
      </c>
      <c r="B4077">
        <v>210881</v>
      </c>
      <c r="C4077" t="s">
        <v>388</v>
      </c>
      <c r="D4077">
        <v>53939</v>
      </c>
    </row>
    <row r="4078" spans="1:4" x14ac:dyDescent="0.2">
      <c r="A4078">
        <v>2020</v>
      </c>
      <c r="B4078">
        <v>210891</v>
      </c>
      <c r="C4078" t="s">
        <v>147</v>
      </c>
      <c r="D4078">
        <v>8461</v>
      </c>
    </row>
    <row r="4079" spans="1:4" hidden="1" x14ac:dyDescent="0.2">
      <c r="A4079">
        <v>2020</v>
      </c>
      <c r="B4079">
        <v>210891</v>
      </c>
      <c r="C4079" t="s">
        <v>388</v>
      </c>
      <c r="D4079">
        <v>4915</v>
      </c>
    </row>
    <row r="4080" spans="1:4" x14ac:dyDescent="0.2">
      <c r="A4080">
        <v>2020</v>
      </c>
      <c r="B4080">
        <v>219991</v>
      </c>
      <c r="C4080" t="s">
        <v>148</v>
      </c>
      <c r="D4080" t="s">
        <v>383</v>
      </c>
    </row>
    <row r="4081" spans="1:4" hidden="1" x14ac:dyDescent="0.2">
      <c r="A4081">
        <v>2020</v>
      </c>
      <c r="B4081">
        <v>219991</v>
      </c>
      <c r="C4081" t="s">
        <v>388</v>
      </c>
      <c r="D4081" t="s">
        <v>383</v>
      </c>
    </row>
    <row r="4082" spans="1:4" x14ac:dyDescent="0.2">
      <c r="A4082">
        <v>2020</v>
      </c>
      <c r="B4082">
        <v>220011</v>
      </c>
      <c r="C4082" t="s">
        <v>149</v>
      </c>
      <c r="D4082">
        <v>116445</v>
      </c>
    </row>
    <row r="4083" spans="1:4" hidden="1" x14ac:dyDescent="0.2">
      <c r="A4083">
        <v>2020</v>
      </c>
      <c r="B4083">
        <v>220011</v>
      </c>
      <c r="C4083" t="s">
        <v>388</v>
      </c>
      <c r="D4083">
        <v>68778</v>
      </c>
    </row>
    <row r="4084" spans="1:4" x14ac:dyDescent="0.2">
      <c r="A4084">
        <v>2020</v>
      </c>
      <c r="B4084">
        <v>220041</v>
      </c>
      <c r="C4084" t="s">
        <v>150</v>
      </c>
      <c r="D4084">
        <v>188572</v>
      </c>
    </row>
    <row r="4085" spans="1:4" hidden="1" x14ac:dyDescent="0.2">
      <c r="A4085">
        <v>2020</v>
      </c>
      <c r="B4085">
        <v>220041</v>
      </c>
      <c r="C4085" t="s">
        <v>388</v>
      </c>
      <c r="D4085">
        <v>111435</v>
      </c>
    </row>
    <row r="4086" spans="1:4" x14ac:dyDescent="0.2">
      <c r="A4086">
        <v>2020</v>
      </c>
      <c r="B4086">
        <v>220051</v>
      </c>
      <c r="C4086" t="s">
        <v>151</v>
      </c>
      <c r="D4086">
        <v>9629</v>
      </c>
    </row>
    <row r="4087" spans="1:4" hidden="1" x14ac:dyDescent="0.2">
      <c r="A4087">
        <v>2020</v>
      </c>
      <c r="B4087">
        <v>220051</v>
      </c>
      <c r="C4087" t="s">
        <v>388</v>
      </c>
      <c r="D4087">
        <v>5606</v>
      </c>
    </row>
    <row r="4088" spans="1:4" x14ac:dyDescent="0.2">
      <c r="A4088">
        <v>2020</v>
      </c>
      <c r="B4088">
        <v>220071</v>
      </c>
      <c r="C4088" t="s">
        <v>152</v>
      </c>
      <c r="D4088">
        <v>90851</v>
      </c>
    </row>
    <row r="4089" spans="1:4" hidden="1" x14ac:dyDescent="0.2">
      <c r="A4089">
        <v>2020</v>
      </c>
      <c r="B4089">
        <v>220071</v>
      </c>
      <c r="C4089" t="s">
        <v>388</v>
      </c>
      <c r="D4089">
        <v>53641</v>
      </c>
    </row>
    <row r="4090" spans="1:4" x14ac:dyDescent="0.2">
      <c r="A4090">
        <v>2020</v>
      </c>
      <c r="B4090">
        <v>220072</v>
      </c>
      <c r="C4090" t="s">
        <v>153</v>
      </c>
      <c r="D4090">
        <v>140808</v>
      </c>
    </row>
    <row r="4091" spans="1:4" hidden="1" x14ac:dyDescent="0.2">
      <c r="A4091">
        <v>2020</v>
      </c>
      <c r="B4091">
        <v>220072</v>
      </c>
      <c r="C4091" t="s">
        <v>388</v>
      </c>
      <c r="D4091">
        <v>83186</v>
      </c>
    </row>
    <row r="4092" spans="1:4" x14ac:dyDescent="0.2">
      <c r="A4092">
        <v>2020</v>
      </c>
      <c r="B4092">
        <v>220161</v>
      </c>
      <c r="C4092" t="s">
        <v>154</v>
      </c>
      <c r="D4092">
        <v>17583</v>
      </c>
    </row>
    <row r="4093" spans="1:4" hidden="1" x14ac:dyDescent="0.2">
      <c r="A4093">
        <v>2020</v>
      </c>
      <c r="B4093">
        <v>220161</v>
      </c>
      <c r="C4093" t="s">
        <v>388</v>
      </c>
      <c r="D4093">
        <v>10310</v>
      </c>
    </row>
    <row r="4094" spans="1:4" x14ac:dyDescent="0.2">
      <c r="A4094">
        <v>2020</v>
      </c>
      <c r="B4094">
        <v>220271</v>
      </c>
      <c r="C4094" t="s">
        <v>155</v>
      </c>
      <c r="D4094">
        <v>203344</v>
      </c>
    </row>
    <row r="4095" spans="1:4" hidden="1" x14ac:dyDescent="0.2">
      <c r="A4095">
        <v>2020</v>
      </c>
      <c r="B4095">
        <v>220271</v>
      </c>
      <c r="C4095" t="s">
        <v>388</v>
      </c>
      <c r="D4095">
        <v>120171</v>
      </c>
    </row>
    <row r="4096" spans="1:4" x14ac:dyDescent="0.2">
      <c r="A4096">
        <v>2020</v>
      </c>
      <c r="B4096">
        <v>230121</v>
      </c>
      <c r="C4096" t="s">
        <v>156</v>
      </c>
      <c r="D4096">
        <v>83992</v>
      </c>
    </row>
    <row r="4097" spans="1:4" hidden="1" x14ac:dyDescent="0.2">
      <c r="A4097">
        <v>2020</v>
      </c>
      <c r="B4097">
        <v>230121</v>
      </c>
      <c r="C4097" t="s">
        <v>388</v>
      </c>
      <c r="D4097">
        <v>49585</v>
      </c>
    </row>
    <row r="4098" spans="1:4" x14ac:dyDescent="0.2">
      <c r="A4098">
        <v>2020</v>
      </c>
      <c r="B4098">
        <v>230251</v>
      </c>
      <c r="C4098" t="s">
        <v>157</v>
      </c>
      <c r="D4098">
        <v>68117</v>
      </c>
    </row>
    <row r="4099" spans="1:4" hidden="1" x14ac:dyDescent="0.2">
      <c r="A4099">
        <v>2020</v>
      </c>
      <c r="B4099">
        <v>230251</v>
      </c>
      <c r="C4099" t="s">
        <v>388</v>
      </c>
      <c r="D4099">
        <v>40196</v>
      </c>
    </row>
    <row r="4100" spans="1:4" x14ac:dyDescent="0.2">
      <c r="A4100">
        <v>2020</v>
      </c>
      <c r="B4100">
        <v>230581</v>
      </c>
      <c r="C4100" t="s">
        <v>158</v>
      </c>
      <c r="D4100">
        <v>55074</v>
      </c>
    </row>
    <row r="4101" spans="1:4" hidden="1" x14ac:dyDescent="0.2">
      <c r="A4101">
        <v>2020</v>
      </c>
      <c r="B4101">
        <v>230581</v>
      </c>
      <c r="C4101" t="s">
        <v>388</v>
      </c>
      <c r="D4101">
        <v>32482</v>
      </c>
    </row>
    <row r="4102" spans="1:4" x14ac:dyDescent="0.2">
      <c r="A4102">
        <v>2020</v>
      </c>
      <c r="B4102">
        <v>240071</v>
      </c>
      <c r="C4102" t="s">
        <v>159</v>
      </c>
      <c r="D4102">
        <v>109385</v>
      </c>
    </row>
    <row r="4103" spans="1:4" hidden="1" x14ac:dyDescent="0.2">
      <c r="A4103">
        <v>2020</v>
      </c>
      <c r="B4103">
        <v>240071</v>
      </c>
      <c r="C4103" t="s">
        <v>388</v>
      </c>
      <c r="D4103">
        <v>64603</v>
      </c>
    </row>
    <row r="4104" spans="1:4" x14ac:dyDescent="0.2">
      <c r="A4104">
        <v>2020</v>
      </c>
      <c r="B4104">
        <v>240081</v>
      </c>
      <c r="C4104" t="s">
        <v>160</v>
      </c>
      <c r="D4104">
        <v>278560</v>
      </c>
    </row>
    <row r="4105" spans="1:4" hidden="1" x14ac:dyDescent="0.2">
      <c r="A4105">
        <v>2020</v>
      </c>
      <c r="B4105">
        <v>240081</v>
      </c>
      <c r="C4105" t="s">
        <v>388</v>
      </c>
      <c r="D4105">
        <v>164654</v>
      </c>
    </row>
    <row r="4106" spans="1:4" x14ac:dyDescent="0.2">
      <c r="A4106">
        <v>2020</v>
      </c>
      <c r="B4106">
        <v>240231</v>
      </c>
      <c r="C4106" t="s">
        <v>161</v>
      </c>
      <c r="D4106">
        <v>888216</v>
      </c>
    </row>
    <row r="4107" spans="1:4" hidden="1" x14ac:dyDescent="0.2">
      <c r="A4107">
        <v>2020</v>
      </c>
      <c r="B4107">
        <v>240231</v>
      </c>
      <c r="C4107" t="s">
        <v>388</v>
      </c>
      <c r="D4107">
        <v>525211</v>
      </c>
    </row>
    <row r="4108" spans="1:4" x14ac:dyDescent="0.2">
      <c r="A4108">
        <v>2020</v>
      </c>
      <c r="B4108">
        <v>240281</v>
      </c>
      <c r="C4108" t="s">
        <v>162</v>
      </c>
      <c r="D4108">
        <v>266142</v>
      </c>
    </row>
    <row r="4109" spans="1:4" hidden="1" x14ac:dyDescent="0.2">
      <c r="A4109">
        <v>2020</v>
      </c>
      <c r="B4109">
        <v>240281</v>
      </c>
      <c r="C4109" t="s">
        <v>388</v>
      </c>
      <c r="D4109">
        <v>157310</v>
      </c>
    </row>
    <row r="4110" spans="1:4" x14ac:dyDescent="0.2">
      <c r="A4110">
        <v>2020</v>
      </c>
      <c r="B4110">
        <v>240301</v>
      </c>
      <c r="C4110" t="s">
        <v>163</v>
      </c>
      <c r="D4110">
        <v>734814</v>
      </c>
    </row>
    <row r="4111" spans="1:4" hidden="1" x14ac:dyDescent="0.2">
      <c r="A4111">
        <v>2020</v>
      </c>
      <c r="B4111">
        <v>240301</v>
      </c>
      <c r="C4111" t="s">
        <v>388</v>
      </c>
      <c r="D4111">
        <v>434487</v>
      </c>
    </row>
    <row r="4112" spans="1:4" x14ac:dyDescent="0.2">
      <c r="A4112">
        <v>2020</v>
      </c>
      <c r="B4112">
        <v>240331</v>
      </c>
      <c r="C4112" t="s">
        <v>164</v>
      </c>
      <c r="D4112">
        <v>27525</v>
      </c>
    </row>
    <row r="4113" spans="1:4" hidden="1" x14ac:dyDescent="0.2">
      <c r="A4113">
        <v>2020</v>
      </c>
      <c r="B4113">
        <v>240331</v>
      </c>
      <c r="C4113" t="s">
        <v>388</v>
      </c>
      <c r="D4113">
        <v>16190</v>
      </c>
    </row>
    <row r="4114" spans="1:4" x14ac:dyDescent="0.2">
      <c r="A4114">
        <v>2020</v>
      </c>
      <c r="B4114">
        <v>240351</v>
      </c>
      <c r="C4114" t="s">
        <v>165</v>
      </c>
      <c r="D4114">
        <v>12652</v>
      </c>
    </row>
    <row r="4115" spans="1:4" hidden="1" x14ac:dyDescent="0.2">
      <c r="A4115">
        <v>2020</v>
      </c>
      <c r="B4115">
        <v>240351</v>
      </c>
      <c r="C4115" t="s">
        <v>388</v>
      </c>
      <c r="D4115">
        <v>7394</v>
      </c>
    </row>
    <row r="4116" spans="1:4" x14ac:dyDescent="0.2">
      <c r="A4116">
        <v>2020</v>
      </c>
      <c r="B4116">
        <v>240731</v>
      </c>
      <c r="C4116" t="s">
        <v>166</v>
      </c>
      <c r="D4116">
        <v>4139</v>
      </c>
    </row>
    <row r="4117" spans="1:4" hidden="1" x14ac:dyDescent="0.2">
      <c r="A4117">
        <v>2020</v>
      </c>
      <c r="B4117">
        <v>240731</v>
      </c>
      <c r="C4117" t="s">
        <v>388</v>
      </c>
      <c r="D4117">
        <v>2359</v>
      </c>
    </row>
    <row r="4118" spans="1:4" x14ac:dyDescent="0.2">
      <c r="A4118">
        <v>2020</v>
      </c>
      <c r="B4118">
        <v>249991</v>
      </c>
      <c r="C4118" t="s">
        <v>167</v>
      </c>
      <c r="D4118">
        <v>5744</v>
      </c>
    </row>
    <row r="4119" spans="1:4" hidden="1" x14ac:dyDescent="0.2">
      <c r="A4119">
        <v>2020</v>
      </c>
      <c r="B4119">
        <v>249991</v>
      </c>
      <c r="C4119" t="s">
        <v>388</v>
      </c>
      <c r="D4119">
        <v>3308</v>
      </c>
    </row>
    <row r="4120" spans="1:4" x14ac:dyDescent="0.2">
      <c r="A4120">
        <v>2020</v>
      </c>
      <c r="B4120">
        <v>250011</v>
      </c>
      <c r="C4120" t="s">
        <v>168</v>
      </c>
      <c r="D4120">
        <v>4002362</v>
      </c>
    </row>
    <row r="4121" spans="1:4" hidden="1" x14ac:dyDescent="0.2">
      <c r="A4121">
        <v>2020</v>
      </c>
      <c r="B4121">
        <v>250011</v>
      </c>
      <c r="C4121" t="s">
        <v>388</v>
      </c>
      <c r="D4121">
        <v>2366948</v>
      </c>
    </row>
    <row r="4122" spans="1:4" x14ac:dyDescent="0.2">
      <c r="A4122">
        <v>2020</v>
      </c>
      <c r="B4122">
        <v>250041</v>
      </c>
      <c r="C4122" t="s">
        <v>169</v>
      </c>
      <c r="D4122">
        <v>11097</v>
      </c>
    </row>
    <row r="4123" spans="1:4" hidden="1" x14ac:dyDescent="0.2">
      <c r="A4123">
        <v>2020</v>
      </c>
      <c r="B4123">
        <v>250041</v>
      </c>
      <c r="C4123" t="s">
        <v>388</v>
      </c>
      <c r="D4123">
        <v>6474</v>
      </c>
    </row>
    <row r="4124" spans="1:4" x14ac:dyDescent="0.2">
      <c r="A4124">
        <v>2020</v>
      </c>
      <c r="B4124">
        <v>250091</v>
      </c>
      <c r="C4124" t="s">
        <v>170</v>
      </c>
      <c r="D4124">
        <v>584760</v>
      </c>
    </row>
    <row r="4125" spans="1:4" hidden="1" x14ac:dyDescent="0.2">
      <c r="A4125">
        <v>2020</v>
      </c>
      <c r="B4125">
        <v>250091</v>
      </c>
      <c r="C4125" t="s">
        <v>388</v>
      </c>
      <c r="D4125">
        <v>345744</v>
      </c>
    </row>
    <row r="4126" spans="1:4" x14ac:dyDescent="0.2">
      <c r="A4126">
        <v>2020</v>
      </c>
      <c r="B4126">
        <v>250131</v>
      </c>
      <c r="C4126" t="s">
        <v>171</v>
      </c>
      <c r="D4126">
        <v>7553</v>
      </c>
    </row>
    <row r="4127" spans="1:4" hidden="1" x14ac:dyDescent="0.2">
      <c r="A4127">
        <v>2020</v>
      </c>
      <c r="B4127">
        <v>250131</v>
      </c>
      <c r="C4127" t="s">
        <v>388</v>
      </c>
      <c r="D4127">
        <v>4378</v>
      </c>
    </row>
    <row r="4128" spans="1:4" x14ac:dyDescent="0.2">
      <c r="A4128">
        <v>2020</v>
      </c>
      <c r="B4128">
        <v>250271</v>
      </c>
      <c r="C4128" t="s">
        <v>172</v>
      </c>
      <c r="D4128">
        <v>5043</v>
      </c>
    </row>
    <row r="4129" spans="1:4" hidden="1" x14ac:dyDescent="0.2">
      <c r="A4129">
        <v>2020</v>
      </c>
      <c r="B4129">
        <v>250271</v>
      </c>
      <c r="C4129" t="s">
        <v>388</v>
      </c>
      <c r="D4129">
        <v>2894</v>
      </c>
    </row>
    <row r="4130" spans="1:4" x14ac:dyDescent="0.2">
      <c r="A4130">
        <v>2020</v>
      </c>
      <c r="B4130">
        <v>250381</v>
      </c>
      <c r="C4130" t="s">
        <v>173</v>
      </c>
      <c r="D4130">
        <v>77288</v>
      </c>
    </row>
    <row r="4131" spans="1:4" hidden="1" x14ac:dyDescent="0.2">
      <c r="A4131">
        <v>2020</v>
      </c>
      <c r="B4131">
        <v>250381</v>
      </c>
      <c r="C4131" t="s">
        <v>388</v>
      </c>
      <c r="D4131">
        <v>45620</v>
      </c>
    </row>
    <row r="4132" spans="1:4" x14ac:dyDescent="0.2">
      <c r="A4132">
        <v>2020</v>
      </c>
      <c r="B4132">
        <v>250451</v>
      </c>
      <c r="C4132" t="s">
        <v>174</v>
      </c>
      <c r="D4132">
        <v>62233</v>
      </c>
    </row>
    <row r="4133" spans="1:4" hidden="1" x14ac:dyDescent="0.2">
      <c r="A4133">
        <v>2020</v>
      </c>
      <c r="B4133">
        <v>250451</v>
      </c>
      <c r="C4133" t="s">
        <v>388</v>
      </c>
      <c r="D4133">
        <v>36716</v>
      </c>
    </row>
    <row r="4134" spans="1:4" x14ac:dyDescent="0.2">
      <c r="A4134">
        <v>2020</v>
      </c>
      <c r="B4134">
        <v>259981</v>
      </c>
      <c r="C4134" t="s">
        <v>175</v>
      </c>
      <c r="D4134">
        <v>7234</v>
      </c>
    </row>
    <row r="4135" spans="1:4" hidden="1" x14ac:dyDescent="0.2">
      <c r="A4135">
        <v>2020</v>
      </c>
      <c r="B4135">
        <v>259981</v>
      </c>
      <c r="C4135" t="s">
        <v>388</v>
      </c>
      <c r="D4135">
        <v>4189</v>
      </c>
    </row>
    <row r="4136" spans="1:4" x14ac:dyDescent="0.2">
      <c r="A4136">
        <v>2020</v>
      </c>
      <c r="B4136">
        <v>259991</v>
      </c>
      <c r="C4136" t="s">
        <v>176</v>
      </c>
      <c r="D4136">
        <v>72080</v>
      </c>
    </row>
    <row r="4137" spans="1:4" hidden="1" x14ac:dyDescent="0.2">
      <c r="A4137">
        <v>2020</v>
      </c>
      <c r="B4137">
        <v>259991</v>
      </c>
      <c r="C4137" t="s">
        <v>388</v>
      </c>
      <c r="D4137">
        <v>42540</v>
      </c>
    </row>
    <row r="4138" spans="1:4" x14ac:dyDescent="0.2">
      <c r="A4138">
        <v>2020</v>
      </c>
      <c r="B4138">
        <v>260101</v>
      </c>
      <c r="C4138" t="s">
        <v>177</v>
      </c>
      <c r="D4138">
        <v>27220</v>
      </c>
    </row>
    <row r="4139" spans="1:4" hidden="1" x14ac:dyDescent="0.2">
      <c r="A4139">
        <v>2020</v>
      </c>
      <c r="B4139">
        <v>260101</v>
      </c>
      <c r="C4139" t="s">
        <v>388</v>
      </c>
      <c r="D4139">
        <v>16009</v>
      </c>
    </row>
    <row r="4140" spans="1:4" x14ac:dyDescent="0.2">
      <c r="A4140">
        <v>2020</v>
      </c>
      <c r="B4140">
        <v>260331</v>
      </c>
      <c r="C4140" t="s">
        <v>178</v>
      </c>
      <c r="D4140">
        <v>111850</v>
      </c>
    </row>
    <row r="4141" spans="1:4" hidden="1" x14ac:dyDescent="0.2">
      <c r="A4141">
        <v>2020</v>
      </c>
      <c r="B4141">
        <v>260331</v>
      </c>
      <c r="C4141" t="s">
        <v>388</v>
      </c>
      <c r="D4141">
        <v>66060</v>
      </c>
    </row>
    <row r="4142" spans="1:4" x14ac:dyDescent="0.2">
      <c r="A4142">
        <v>2020</v>
      </c>
      <c r="B4142">
        <v>270011</v>
      </c>
      <c r="C4142" t="s">
        <v>180</v>
      </c>
      <c r="D4142">
        <v>200995</v>
      </c>
    </row>
    <row r="4143" spans="1:4" hidden="1" x14ac:dyDescent="0.2">
      <c r="A4143">
        <v>2020</v>
      </c>
      <c r="B4143">
        <v>270011</v>
      </c>
      <c r="C4143" t="s">
        <v>388</v>
      </c>
      <c r="D4143">
        <v>118782</v>
      </c>
    </row>
    <row r="4144" spans="1:4" x14ac:dyDescent="0.2">
      <c r="A4144">
        <v>2020</v>
      </c>
      <c r="B4144">
        <v>270041</v>
      </c>
      <c r="C4144" t="s">
        <v>181</v>
      </c>
      <c r="D4144">
        <v>550723</v>
      </c>
    </row>
    <row r="4145" spans="1:4" hidden="1" x14ac:dyDescent="0.2">
      <c r="A4145">
        <v>2020</v>
      </c>
      <c r="B4145">
        <v>270041</v>
      </c>
      <c r="C4145" t="s">
        <v>388</v>
      </c>
      <c r="D4145">
        <v>325614</v>
      </c>
    </row>
    <row r="4146" spans="1:4" x14ac:dyDescent="0.2">
      <c r="A4146">
        <v>2020</v>
      </c>
      <c r="B4146">
        <v>270131</v>
      </c>
      <c r="C4146" t="s">
        <v>182</v>
      </c>
      <c r="D4146">
        <v>325670</v>
      </c>
    </row>
    <row r="4147" spans="1:4" hidden="1" x14ac:dyDescent="0.2">
      <c r="A4147">
        <v>2020</v>
      </c>
      <c r="B4147">
        <v>270131</v>
      </c>
      <c r="C4147" t="s">
        <v>388</v>
      </c>
      <c r="D4147">
        <v>192516</v>
      </c>
    </row>
    <row r="4148" spans="1:4" x14ac:dyDescent="0.2">
      <c r="A4148">
        <v>2020</v>
      </c>
      <c r="B4148">
        <v>270141</v>
      </c>
      <c r="C4148" t="s">
        <v>183</v>
      </c>
      <c r="D4148">
        <v>33232</v>
      </c>
    </row>
    <row r="4149" spans="1:4" hidden="1" x14ac:dyDescent="0.2">
      <c r="A4149">
        <v>2020</v>
      </c>
      <c r="B4149">
        <v>270141</v>
      </c>
      <c r="C4149" t="s">
        <v>388</v>
      </c>
      <c r="D4149">
        <v>19565</v>
      </c>
    </row>
    <row r="4150" spans="1:4" x14ac:dyDescent="0.2">
      <c r="A4150">
        <v>2020</v>
      </c>
      <c r="B4150">
        <v>270151</v>
      </c>
      <c r="C4150" t="s">
        <v>184</v>
      </c>
      <c r="D4150">
        <v>4584</v>
      </c>
    </row>
    <row r="4151" spans="1:4" hidden="1" x14ac:dyDescent="0.2">
      <c r="A4151">
        <v>2020</v>
      </c>
      <c r="B4151">
        <v>270151</v>
      </c>
      <c r="C4151" t="s">
        <v>388</v>
      </c>
      <c r="D4151">
        <v>2622</v>
      </c>
    </row>
    <row r="4152" spans="1:4" x14ac:dyDescent="0.2">
      <c r="A4152">
        <v>2020</v>
      </c>
      <c r="B4152">
        <v>270241</v>
      </c>
      <c r="C4152" t="s">
        <v>185</v>
      </c>
      <c r="D4152">
        <v>3505</v>
      </c>
    </row>
    <row r="4153" spans="1:4" hidden="1" x14ac:dyDescent="0.2">
      <c r="A4153">
        <v>2020</v>
      </c>
      <c r="B4153">
        <v>270241</v>
      </c>
      <c r="C4153" t="s">
        <v>388</v>
      </c>
      <c r="D4153">
        <v>1984</v>
      </c>
    </row>
    <row r="4154" spans="1:4" x14ac:dyDescent="0.2">
      <c r="A4154">
        <v>2020</v>
      </c>
      <c r="B4154">
        <v>270531</v>
      </c>
      <c r="C4154" t="s">
        <v>186</v>
      </c>
      <c r="D4154">
        <v>5108</v>
      </c>
    </row>
    <row r="4155" spans="1:4" hidden="1" x14ac:dyDescent="0.2">
      <c r="A4155">
        <v>2020</v>
      </c>
      <c r="B4155">
        <v>270531</v>
      </c>
      <c r="C4155" t="s">
        <v>388</v>
      </c>
      <c r="D4155">
        <v>2932</v>
      </c>
    </row>
    <row r="4156" spans="1:4" x14ac:dyDescent="0.2">
      <c r="A4156">
        <v>2020</v>
      </c>
      <c r="B4156">
        <v>279991</v>
      </c>
      <c r="C4156" t="s">
        <v>378</v>
      </c>
      <c r="D4156" t="s">
        <v>383</v>
      </c>
    </row>
    <row r="4157" spans="1:4" hidden="1" x14ac:dyDescent="0.2">
      <c r="A4157">
        <v>2020</v>
      </c>
      <c r="B4157">
        <v>279991</v>
      </c>
      <c r="C4157" t="s">
        <v>388</v>
      </c>
      <c r="D4157" t="s">
        <v>383</v>
      </c>
    </row>
    <row r="4158" spans="1:4" x14ac:dyDescent="0.2">
      <c r="A4158">
        <v>2020</v>
      </c>
      <c r="B4158">
        <v>280021</v>
      </c>
      <c r="C4158" t="s">
        <v>187</v>
      </c>
      <c r="D4158">
        <v>9862</v>
      </c>
    </row>
    <row r="4159" spans="1:4" hidden="1" x14ac:dyDescent="0.2">
      <c r="A4159">
        <v>2020</v>
      </c>
      <c r="B4159">
        <v>280021</v>
      </c>
      <c r="C4159" t="s">
        <v>388</v>
      </c>
      <c r="D4159">
        <v>5744</v>
      </c>
    </row>
    <row r="4160" spans="1:4" x14ac:dyDescent="0.2">
      <c r="A4160">
        <v>2020</v>
      </c>
      <c r="B4160">
        <v>280051</v>
      </c>
      <c r="C4160" t="s">
        <v>188</v>
      </c>
      <c r="D4160">
        <v>113065</v>
      </c>
    </row>
    <row r="4161" spans="1:4" hidden="1" x14ac:dyDescent="0.2">
      <c r="A4161">
        <v>2020</v>
      </c>
      <c r="B4161">
        <v>280051</v>
      </c>
      <c r="C4161" t="s">
        <v>388</v>
      </c>
      <c r="D4161">
        <v>66779</v>
      </c>
    </row>
    <row r="4162" spans="1:4" x14ac:dyDescent="0.2">
      <c r="A4162">
        <v>2020</v>
      </c>
      <c r="B4162">
        <v>280071</v>
      </c>
      <c r="C4162" t="s">
        <v>189</v>
      </c>
      <c r="D4162">
        <v>125423</v>
      </c>
    </row>
    <row r="4163" spans="1:4" hidden="1" x14ac:dyDescent="0.2">
      <c r="A4163">
        <v>2020</v>
      </c>
      <c r="B4163">
        <v>280071</v>
      </c>
      <c r="C4163" t="s">
        <v>388</v>
      </c>
      <c r="D4163">
        <v>74088</v>
      </c>
    </row>
    <row r="4164" spans="1:4" x14ac:dyDescent="0.2">
      <c r="A4164">
        <v>2020</v>
      </c>
      <c r="B4164">
        <v>280231</v>
      </c>
      <c r="C4164" t="s">
        <v>190</v>
      </c>
      <c r="D4164">
        <v>62803</v>
      </c>
    </row>
    <row r="4165" spans="1:4" hidden="1" x14ac:dyDescent="0.2">
      <c r="A4165">
        <v>2020</v>
      </c>
      <c r="B4165">
        <v>280231</v>
      </c>
      <c r="C4165" t="s">
        <v>388</v>
      </c>
      <c r="D4165">
        <v>37053</v>
      </c>
    </row>
    <row r="4166" spans="1:4" x14ac:dyDescent="0.2">
      <c r="A4166">
        <v>2020</v>
      </c>
      <c r="B4166">
        <v>280521</v>
      </c>
      <c r="C4166" t="s">
        <v>191</v>
      </c>
      <c r="D4166">
        <v>203293</v>
      </c>
    </row>
    <row r="4167" spans="1:4" hidden="1" x14ac:dyDescent="0.2">
      <c r="A4167">
        <v>2020</v>
      </c>
      <c r="B4167">
        <v>280521</v>
      </c>
      <c r="C4167" t="s">
        <v>388</v>
      </c>
      <c r="D4167">
        <v>120141</v>
      </c>
    </row>
    <row r="4168" spans="1:4" x14ac:dyDescent="0.2">
      <c r="A4168">
        <v>2020</v>
      </c>
      <c r="B4168">
        <v>289991</v>
      </c>
      <c r="C4168" t="s">
        <v>192</v>
      </c>
      <c r="D4168" t="s">
        <v>383</v>
      </c>
    </row>
    <row r="4169" spans="1:4" hidden="1" x14ac:dyDescent="0.2">
      <c r="A4169">
        <v>2020</v>
      </c>
      <c r="B4169">
        <v>289991</v>
      </c>
      <c r="C4169" t="s">
        <v>388</v>
      </c>
      <c r="D4169" t="s">
        <v>383</v>
      </c>
    </row>
    <row r="4170" spans="1:4" x14ac:dyDescent="0.2">
      <c r="A4170">
        <v>2020</v>
      </c>
      <c r="B4170">
        <v>290011</v>
      </c>
      <c r="C4170" t="s">
        <v>193</v>
      </c>
      <c r="D4170">
        <v>102585</v>
      </c>
    </row>
    <row r="4171" spans="1:4" hidden="1" x14ac:dyDescent="0.2">
      <c r="A4171">
        <v>2020</v>
      </c>
      <c r="B4171">
        <v>290011</v>
      </c>
      <c r="C4171" t="s">
        <v>388</v>
      </c>
      <c r="D4171">
        <v>60581</v>
      </c>
    </row>
    <row r="4172" spans="1:4" x14ac:dyDescent="0.2">
      <c r="A4172">
        <v>2020</v>
      </c>
      <c r="B4172">
        <v>291341</v>
      </c>
      <c r="C4172" t="s">
        <v>194</v>
      </c>
      <c r="D4172">
        <v>10614</v>
      </c>
    </row>
    <row r="4173" spans="1:4" hidden="1" x14ac:dyDescent="0.2">
      <c r="A4173">
        <v>2020</v>
      </c>
      <c r="B4173">
        <v>291341</v>
      </c>
      <c r="C4173" t="s">
        <v>388</v>
      </c>
      <c r="D4173">
        <v>6188</v>
      </c>
    </row>
    <row r="4174" spans="1:4" x14ac:dyDescent="0.2">
      <c r="A4174">
        <v>2020</v>
      </c>
      <c r="B4174">
        <v>300081</v>
      </c>
      <c r="C4174" t="s">
        <v>195</v>
      </c>
      <c r="D4174">
        <v>107096</v>
      </c>
    </row>
    <row r="4175" spans="1:4" hidden="1" x14ac:dyDescent="0.2">
      <c r="A4175">
        <v>2020</v>
      </c>
      <c r="B4175">
        <v>300081</v>
      </c>
      <c r="C4175" t="s">
        <v>388</v>
      </c>
      <c r="D4175">
        <v>63249</v>
      </c>
    </row>
    <row r="4176" spans="1:4" x14ac:dyDescent="0.2">
      <c r="A4176">
        <v>2020</v>
      </c>
      <c r="B4176">
        <v>310021</v>
      </c>
      <c r="C4176" t="s">
        <v>197</v>
      </c>
      <c r="D4176">
        <v>83601</v>
      </c>
    </row>
    <row r="4177" spans="1:4" hidden="1" x14ac:dyDescent="0.2">
      <c r="A4177">
        <v>2020</v>
      </c>
      <c r="B4177">
        <v>310021</v>
      </c>
      <c r="C4177" t="s">
        <v>388</v>
      </c>
      <c r="D4177">
        <v>49354</v>
      </c>
    </row>
    <row r="4178" spans="1:4" x14ac:dyDescent="0.2">
      <c r="A4178">
        <v>2020</v>
      </c>
      <c r="B4178">
        <v>310031</v>
      </c>
      <c r="C4178" t="s">
        <v>198</v>
      </c>
      <c r="D4178">
        <v>163644</v>
      </c>
    </row>
    <row r="4179" spans="1:4" hidden="1" x14ac:dyDescent="0.2">
      <c r="A4179">
        <v>2020</v>
      </c>
      <c r="B4179">
        <v>310031</v>
      </c>
      <c r="C4179" t="s">
        <v>388</v>
      </c>
      <c r="D4179">
        <v>96692</v>
      </c>
    </row>
    <row r="4180" spans="1:4" x14ac:dyDescent="0.2">
      <c r="A4180">
        <v>2020</v>
      </c>
      <c r="B4180">
        <v>310061</v>
      </c>
      <c r="C4180" t="s">
        <v>199</v>
      </c>
      <c r="D4180">
        <v>104113</v>
      </c>
    </row>
    <row r="4181" spans="1:4" hidden="1" x14ac:dyDescent="0.2">
      <c r="A4181">
        <v>2020</v>
      </c>
      <c r="B4181">
        <v>310061</v>
      </c>
      <c r="C4181" t="s">
        <v>388</v>
      </c>
      <c r="D4181">
        <v>61485</v>
      </c>
    </row>
    <row r="4182" spans="1:4" x14ac:dyDescent="0.2">
      <c r="A4182">
        <v>2020</v>
      </c>
      <c r="B4182">
        <v>320011</v>
      </c>
      <c r="C4182" t="s">
        <v>200</v>
      </c>
      <c r="D4182">
        <v>4668080</v>
      </c>
    </row>
    <row r="4183" spans="1:4" hidden="1" x14ac:dyDescent="0.2">
      <c r="A4183">
        <v>2020</v>
      </c>
      <c r="B4183">
        <v>320011</v>
      </c>
      <c r="C4183" t="s">
        <v>388</v>
      </c>
      <c r="D4183">
        <v>2760660</v>
      </c>
    </row>
    <row r="4184" spans="1:4" x14ac:dyDescent="0.2">
      <c r="A4184">
        <v>2020</v>
      </c>
      <c r="B4184">
        <v>320041</v>
      </c>
      <c r="C4184" t="s">
        <v>201</v>
      </c>
      <c r="D4184">
        <v>714029</v>
      </c>
    </row>
    <row r="4185" spans="1:4" hidden="1" x14ac:dyDescent="0.2">
      <c r="A4185">
        <v>2020</v>
      </c>
      <c r="B4185">
        <v>320041</v>
      </c>
      <c r="C4185" t="s">
        <v>388</v>
      </c>
      <c r="D4185">
        <v>422195</v>
      </c>
    </row>
    <row r="4186" spans="1:4" x14ac:dyDescent="0.2">
      <c r="A4186">
        <v>2020</v>
      </c>
      <c r="B4186">
        <v>320071</v>
      </c>
      <c r="C4186" t="s">
        <v>202</v>
      </c>
      <c r="D4186">
        <v>253549</v>
      </c>
    </row>
    <row r="4187" spans="1:4" hidden="1" x14ac:dyDescent="0.2">
      <c r="A4187">
        <v>2020</v>
      </c>
      <c r="B4187">
        <v>320071</v>
      </c>
      <c r="C4187" t="s">
        <v>388</v>
      </c>
      <c r="D4187">
        <v>149863</v>
      </c>
    </row>
    <row r="4188" spans="1:4" x14ac:dyDescent="0.2">
      <c r="A4188">
        <v>2020</v>
      </c>
      <c r="B4188">
        <v>320111</v>
      </c>
      <c r="C4188" t="s">
        <v>203</v>
      </c>
      <c r="D4188">
        <v>47076</v>
      </c>
    </row>
    <row r="4189" spans="1:4" hidden="1" x14ac:dyDescent="0.2">
      <c r="A4189">
        <v>2020</v>
      </c>
      <c r="B4189">
        <v>320111</v>
      </c>
      <c r="C4189" t="s">
        <v>388</v>
      </c>
      <c r="D4189">
        <v>27752</v>
      </c>
    </row>
    <row r="4190" spans="1:4" x14ac:dyDescent="0.2">
      <c r="A4190">
        <v>2020</v>
      </c>
      <c r="B4190">
        <v>320141</v>
      </c>
      <c r="C4190" t="s">
        <v>204</v>
      </c>
      <c r="D4190">
        <v>165853</v>
      </c>
    </row>
    <row r="4191" spans="1:4" hidden="1" x14ac:dyDescent="0.2">
      <c r="A4191">
        <v>2020</v>
      </c>
      <c r="B4191">
        <v>320141</v>
      </c>
      <c r="C4191" t="s">
        <v>388</v>
      </c>
      <c r="D4191">
        <v>97998</v>
      </c>
    </row>
    <row r="4192" spans="1:4" x14ac:dyDescent="0.2">
      <c r="A4192">
        <v>2020</v>
      </c>
      <c r="B4192">
        <v>320181</v>
      </c>
      <c r="C4192" t="s">
        <v>205</v>
      </c>
      <c r="D4192">
        <v>19181</v>
      </c>
    </row>
    <row r="4193" spans="1:4" hidden="1" x14ac:dyDescent="0.2">
      <c r="A4193">
        <v>2020</v>
      </c>
      <c r="B4193">
        <v>320181</v>
      </c>
      <c r="C4193" t="s">
        <v>388</v>
      </c>
      <c r="D4193">
        <v>11255</v>
      </c>
    </row>
    <row r="4194" spans="1:4" x14ac:dyDescent="0.2">
      <c r="A4194">
        <v>2020</v>
      </c>
      <c r="B4194">
        <v>320201</v>
      </c>
      <c r="C4194" t="s">
        <v>206</v>
      </c>
      <c r="D4194">
        <v>69530</v>
      </c>
    </row>
    <row r="4195" spans="1:4" hidden="1" x14ac:dyDescent="0.2">
      <c r="A4195">
        <v>2020</v>
      </c>
      <c r="B4195">
        <v>320201</v>
      </c>
      <c r="C4195" t="s">
        <v>388</v>
      </c>
      <c r="D4195">
        <v>41032</v>
      </c>
    </row>
    <row r="4196" spans="1:4" x14ac:dyDescent="0.2">
      <c r="A4196">
        <v>2020</v>
      </c>
      <c r="B4196">
        <v>320231</v>
      </c>
      <c r="C4196" t="s">
        <v>207</v>
      </c>
      <c r="D4196">
        <v>248814</v>
      </c>
    </row>
    <row r="4197" spans="1:4" hidden="1" x14ac:dyDescent="0.2">
      <c r="A4197">
        <v>2020</v>
      </c>
      <c r="B4197">
        <v>320231</v>
      </c>
      <c r="C4197" t="s">
        <v>388</v>
      </c>
      <c r="D4197">
        <v>147062</v>
      </c>
    </row>
    <row r="4198" spans="1:4" x14ac:dyDescent="0.2">
      <c r="A4198">
        <v>2020</v>
      </c>
      <c r="B4198">
        <v>320301</v>
      </c>
      <c r="C4198" t="s">
        <v>208</v>
      </c>
      <c r="D4198">
        <v>8326</v>
      </c>
    </row>
    <row r="4199" spans="1:4" hidden="1" x14ac:dyDescent="0.2">
      <c r="A4199">
        <v>2020</v>
      </c>
      <c r="B4199">
        <v>320301</v>
      </c>
      <c r="C4199" t="s">
        <v>388</v>
      </c>
      <c r="D4199">
        <v>4835</v>
      </c>
    </row>
    <row r="4200" spans="1:4" x14ac:dyDescent="0.2">
      <c r="A4200">
        <v>2020</v>
      </c>
      <c r="B4200">
        <v>320321</v>
      </c>
      <c r="C4200" t="s">
        <v>209</v>
      </c>
      <c r="D4200">
        <v>106434</v>
      </c>
    </row>
    <row r="4201" spans="1:4" hidden="1" x14ac:dyDescent="0.2">
      <c r="A4201">
        <v>2020</v>
      </c>
      <c r="B4201">
        <v>320321</v>
      </c>
      <c r="C4201" t="s">
        <v>388</v>
      </c>
      <c r="D4201">
        <v>62857</v>
      </c>
    </row>
    <row r="4202" spans="1:4" x14ac:dyDescent="0.2">
      <c r="A4202">
        <v>2020</v>
      </c>
      <c r="B4202">
        <v>320331</v>
      </c>
      <c r="C4202" t="s">
        <v>210</v>
      </c>
      <c r="D4202">
        <v>16799</v>
      </c>
    </row>
    <row r="4203" spans="1:4" hidden="1" x14ac:dyDescent="0.2">
      <c r="A4203">
        <v>2020</v>
      </c>
      <c r="B4203">
        <v>320331</v>
      </c>
      <c r="C4203" t="s">
        <v>388</v>
      </c>
      <c r="D4203">
        <v>9846</v>
      </c>
    </row>
    <row r="4204" spans="1:4" x14ac:dyDescent="0.2">
      <c r="A4204">
        <v>2020</v>
      </c>
      <c r="B4204">
        <v>320341</v>
      </c>
      <c r="C4204" t="s">
        <v>211</v>
      </c>
      <c r="D4204">
        <v>86247</v>
      </c>
    </row>
    <row r="4205" spans="1:4" hidden="1" x14ac:dyDescent="0.2">
      <c r="A4205">
        <v>2020</v>
      </c>
      <c r="B4205">
        <v>320341</v>
      </c>
      <c r="C4205" t="s">
        <v>388</v>
      </c>
      <c r="D4205">
        <v>50918</v>
      </c>
    </row>
    <row r="4206" spans="1:4" x14ac:dyDescent="0.2">
      <c r="A4206">
        <v>2020</v>
      </c>
      <c r="B4206">
        <v>320401</v>
      </c>
      <c r="C4206" t="s">
        <v>212</v>
      </c>
      <c r="D4206">
        <v>582681</v>
      </c>
    </row>
    <row r="4207" spans="1:4" hidden="1" x14ac:dyDescent="0.2">
      <c r="A4207">
        <v>2020</v>
      </c>
      <c r="B4207">
        <v>320401</v>
      </c>
      <c r="C4207" t="s">
        <v>388</v>
      </c>
      <c r="D4207">
        <v>344515</v>
      </c>
    </row>
    <row r="4208" spans="1:4" x14ac:dyDescent="0.2">
      <c r="A4208">
        <v>2020</v>
      </c>
      <c r="B4208">
        <v>329951</v>
      </c>
      <c r="C4208" t="s">
        <v>213</v>
      </c>
      <c r="D4208">
        <v>79240</v>
      </c>
    </row>
    <row r="4209" spans="1:4" hidden="1" x14ac:dyDescent="0.2">
      <c r="A4209">
        <v>2020</v>
      </c>
      <c r="B4209">
        <v>329951</v>
      </c>
      <c r="C4209" t="s">
        <v>388</v>
      </c>
      <c r="D4209">
        <v>46774</v>
      </c>
    </row>
    <row r="4210" spans="1:4" x14ac:dyDescent="0.2">
      <c r="A4210">
        <v>2020</v>
      </c>
      <c r="B4210">
        <v>329991</v>
      </c>
      <c r="C4210" t="s">
        <v>380</v>
      </c>
      <c r="D4210">
        <v>8583</v>
      </c>
    </row>
    <row r="4211" spans="1:4" hidden="1" x14ac:dyDescent="0.2">
      <c r="A4211">
        <v>2020</v>
      </c>
      <c r="B4211">
        <v>329991</v>
      </c>
      <c r="C4211" t="s">
        <v>388</v>
      </c>
      <c r="D4211">
        <v>4987</v>
      </c>
    </row>
    <row r="4212" spans="1:4" x14ac:dyDescent="0.2">
      <c r="A4212">
        <v>2020</v>
      </c>
      <c r="B4212">
        <v>330551</v>
      </c>
      <c r="C4212" t="s">
        <v>215</v>
      </c>
      <c r="D4212">
        <v>244522</v>
      </c>
    </row>
    <row r="4213" spans="1:4" hidden="1" x14ac:dyDescent="0.2">
      <c r="A4213">
        <v>2020</v>
      </c>
      <c r="B4213">
        <v>330551</v>
      </c>
      <c r="C4213" t="s">
        <v>388</v>
      </c>
      <c r="D4213">
        <v>144524</v>
      </c>
    </row>
    <row r="4214" spans="1:4" x14ac:dyDescent="0.2">
      <c r="A4214">
        <v>2020</v>
      </c>
      <c r="B4214">
        <v>330641</v>
      </c>
      <c r="C4214" t="s">
        <v>216</v>
      </c>
      <c r="D4214">
        <v>59174</v>
      </c>
    </row>
    <row r="4215" spans="1:4" hidden="1" x14ac:dyDescent="0.2">
      <c r="A4215">
        <v>2020</v>
      </c>
      <c r="B4215">
        <v>330641</v>
      </c>
      <c r="C4215" t="s">
        <v>388</v>
      </c>
      <c r="D4215">
        <v>34907</v>
      </c>
    </row>
    <row r="4216" spans="1:4" x14ac:dyDescent="0.2">
      <c r="A4216">
        <v>2020</v>
      </c>
      <c r="B4216">
        <v>339991</v>
      </c>
      <c r="C4216" t="s">
        <v>217</v>
      </c>
      <c r="D4216">
        <v>387</v>
      </c>
    </row>
    <row r="4217" spans="1:4" hidden="1" x14ac:dyDescent="0.2">
      <c r="A4217">
        <v>2020</v>
      </c>
      <c r="B4217">
        <v>339991</v>
      </c>
      <c r="C4217" t="s">
        <v>388</v>
      </c>
      <c r="D4217">
        <v>140</v>
      </c>
    </row>
    <row r="4218" spans="1:4" x14ac:dyDescent="0.2">
      <c r="A4218">
        <v>2020</v>
      </c>
      <c r="B4218">
        <v>340041</v>
      </c>
      <c r="C4218" t="s">
        <v>218</v>
      </c>
      <c r="D4218">
        <v>720192</v>
      </c>
    </row>
    <row r="4219" spans="1:4" hidden="1" x14ac:dyDescent="0.2">
      <c r="A4219">
        <v>2020</v>
      </c>
      <c r="B4219">
        <v>340041</v>
      </c>
      <c r="C4219" t="s">
        <v>388</v>
      </c>
      <c r="D4219">
        <v>425840</v>
      </c>
    </row>
    <row r="4220" spans="1:4" x14ac:dyDescent="0.2">
      <c r="A4220">
        <v>2020</v>
      </c>
      <c r="B4220">
        <v>340071</v>
      </c>
      <c r="C4220" t="s">
        <v>219</v>
      </c>
      <c r="D4220">
        <v>115800</v>
      </c>
    </row>
    <row r="4221" spans="1:4" hidden="1" x14ac:dyDescent="0.2">
      <c r="A4221">
        <v>2020</v>
      </c>
      <c r="B4221">
        <v>340071</v>
      </c>
      <c r="C4221" t="s">
        <v>388</v>
      </c>
      <c r="D4221">
        <v>68396</v>
      </c>
    </row>
    <row r="4222" spans="1:4" x14ac:dyDescent="0.2">
      <c r="A4222">
        <v>2020</v>
      </c>
      <c r="B4222">
        <v>340091</v>
      </c>
      <c r="C4222" t="s">
        <v>220</v>
      </c>
      <c r="D4222">
        <v>3897</v>
      </c>
    </row>
    <row r="4223" spans="1:4" hidden="1" x14ac:dyDescent="0.2">
      <c r="A4223">
        <v>2020</v>
      </c>
      <c r="B4223">
        <v>340091</v>
      </c>
      <c r="C4223" t="s">
        <v>388</v>
      </c>
      <c r="D4223">
        <v>2216</v>
      </c>
    </row>
    <row r="4224" spans="1:4" x14ac:dyDescent="0.2">
      <c r="A4224">
        <v>2020</v>
      </c>
      <c r="B4224">
        <v>340191</v>
      </c>
      <c r="C4224" t="s">
        <v>221</v>
      </c>
      <c r="D4224">
        <v>12415</v>
      </c>
    </row>
    <row r="4225" spans="1:4" hidden="1" x14ac:dyDescent="0.2">
      <c r="A4225">
        <v>2020</v>
      </c>
      <c r="B4225">
        <v>340191</v>
      </c>
      <c r="C4225" t="s">
        <v>388</v>
      </c>
      <c r="D4225">
        <v>7254</v>
      </c>
    </row>
    <row r="4226" spans="1:4" x14ac:dyDescent="0.2">
      <c r="A4226">
        <v>2020</v>
      </c>
      <c r="B4226">
        <v>340531</v>
      </c>
      <c r="C4226" t="s">
        <v>222</v>
      </c>
      <c r="D4226">
        <v>102150</v>
      </c>
    </row>
    <row r="4227" spans="1:4" hidden="1" x14ac:dyDescent="0.2">
      <c r="A4227">
        <v>2020</v>
      </c>
      <c r="B4227">
        <v>340531</v>
      </c>
      <c r="C4227" t="s">
        <v>388</v>
      </c>
      <c r="D4227">
        <v>60324</v>
      </c>
    </row>
    <row r="4228" spans="1:4" x14ac:dyDescent="0.2">
      <c r="A4228">
        <v>2020</v>
      </c>
      <c r="B4228">
        <v>340631</v>
      </c>
      <c r="C4228" t="s">
        <v>223</v>
      </c>
      <c r="D4228" t="s">
        <v>383</v>
      </c>
    </row>
    <row r="4229" spans="1:4" hidden="1" x14ac:dyDescent="0.2">
      <c r="A4229">
        <v>2020</v>
      </c>
      <c r="B4229">
        <v>340631</v>
      </c>
      <c r="C4229" t="s">
        <v>388</v>
      </c>
      <c r="D4229" t="s">
        <v>383</v>
      </c>
    </row>
    <row r="4230" spans="1:4" x14ac:dyDescent="0.2">
      <c r="A4230">
        <v>2020</v>
      </c>
      <c r="B4230">
        <v>340751</v>
      </c>
      <c r="C4230" t="s">
        <v>224</v>
      </c>
      <c r="D4230">
        <v>29253</v>
      </c>
    </row>
    <row r="4231" spans="1:4" hidden="1" x14ac:dyDescent="0.2">
      <c r="A4231">
        <v>2020</v>
      </c>
      <c r="B4231">
        <v>340751</v>
      </c>
      <c r="C4231" t="s">
        <v>388</v>
      </c>
      <c r="D4231">
        <v>17212</v>
      </c>
    </row>
    <row r="4232" spans="1:4" x14ac:dyDescent="0.2">
      <c r="A4232">
        <v>2020</v>
      </c>
      <c r="B4232">
        <v>349991</v>
      </c>
      <c r="C4232" t="s">
        <v>381</v>
      </c>
      <c r="D4232">
        <v>13006</v>
      </c>
    </row>
    <row r="4233" spans="1:4" hidden="1" x14ac:dyDescent="0.2">
      <c r="A4233">
        <v>2020</v>
      </c>
      <c r="B4233">
        <v>349991</v>
      </c>
      <c r="C4233" t="s">
        <v>388</v>
      </c>
      <c r="D4233">
        <v>7603</v>
      </c>
    </row>
    <row r="4234" spans="1:4" x14ac:dyDescent="0.2">
      <c r="A4234">
        <v>2020</v>
      </c>
      <c r="B4234">
        <v>351591</v>
      </c>
      <c r="C4234" t="s">
        <v>226</v>
      </c>
      <c r="D4234">
        <v>50841</v>
      </c>
    </row>
    <row r="4235" spans="1:4" hidden="1" x14ac:dyDescent="0.2">
      <c r="A4235">
        <v>2020</v>
      </c>
      <c r="B4235">
        <v>351591</v>
      </c>
      <c r="C4235" t="s">
        <v>388</v>
      </c>
      <c r="D4235">
        <v>29979</v>
      </c>
    </row>
    <row r="4236" spans="1:4" x14ac:dyDescent="0.2">
      <c r="A4236">
        <v>2020</v>
      </c>
      <c r="B4236">
        <v>360021</v>
      </c>
      <c r="C4236" t="s">
        <v>227</v>
      </c>
      <c r="D4236">
        <v>59110</v>
      </c>
    </row>
    <row r="4237" spans="1:4" hidden="1" x14ac:dyDescent="0.2">
      <c r="A4237">
        <v>2020</v>
      </c>
      <c r="B4237">
        <v>360021</v>
      </c>
      <c r="C4237" t="s">
        <v>388</v>
      </c>
      <c r="D4237">
        <v>34869</v>
      </c>
    </row>
    <row r="4238" spans="1:4" x14ac:dyDescent="0.2">
      <c r="A4238">
        <v>2020</v>
      </c>
      <c r="B4238">
        <v>360121</v>
      </c>
      <c r="C4238" t="s">
        <v>228</v>
      </c>
      <c r="D4238">
        <v>53706</v>
      </c>
    </row>
    <row r="4239" spans="1:4" hidden="1" x14ac:dyDescent="0.2">
      <c r="A4239">
        <v>2020</v>
      </c>
      <c r="B4239">
        <v>360121</v>
      </c>
      <c r="C4239" t="s">
        <v>388</v>
      </c>
      <c r="D4239">
        <v>31673</v>
      </c>
    </row>
    <row r="4240" spans="1:4" x14ac:dyDescent="0.2">
      <c r="A4240">
        <v>2020</v>
      </c>
      <c r="B4240">
        <v>360141</v>
      </c>
      <c r="C4240" t="s">
        <v>229</v>
      </c>
      <c r="D4240">
        <v>239942</v>
      </c>
    </row>
    <row r="4241" spans="1:4" hidden="1" x14ac:dyDescent="0.2">
      <c r="A4241">
        <v>2020</v>
      </c>
      <c r="B4241">
        <v>360141</v>
      </c>
      <c r="C4241" t="s">
        <v>388</v>
      </c>
      <c r="D4241">
        <v>141815</v>
      </c>
    </row>
    <row r="4242" spans="1:4" x14ac:dyDescent="0.2">
      <c r="A4242">
        <v>2020</v>
      </c>
      <c r="B4242">
        <v>360201</v>
      </c>
      <c r="C4242" t="s">
        <v>230</v>
      </c>
      <c r="D4242">
        <v>54203</v>
      </c>
    </row>
    <row r="4243" spans="1:4" hidden="1" x14ac:dyDescent="0.2">
      <c r="A4243">
        <v>2020</v>
      </c>
      <c r="B4243">
        <v>360201</v>
      </c>
      <c r="C4243" t="s">
        <v>388</v>
      </c>
      <c r="D4243">
        <v>31967</v>
      </c>
    </row>
    <row r="4244" spans="1:4" x14ac:dyDescent="0.2">
      <c r="A4244">
        <v>2020</v>
      </c>
      <c r="B4244">
        <v>370011</v>
      </c>
      <c r="C4244" t="s">
        <v>231</v>
      </c>
      <c r="D4244">
        <v>135905</v>
      </c>
    </row>
    <row r="4245" spans="1:4" hidden="1" x14ac:dyDescent="0.2">
      <c r="A4245">
        <v>2020</v>
      </c>
      <c r="B4245">
        <v>370011</v>
      </c>
      <c r="C4245" t="s">
        <v>388</v>
      </c>
      <c r="D4245">
        <v>80287</v>
      </c>
    </row>
    <row r="4246" spans="1:4" x14ac:dyDescent="0.2">
      <c r="A4246">
        <v>2020</v>
      </c>
      <c r="B4246">
        <v>370021</v>
      </c>
      <c r="C4246" t="s">
        <v>232</v>
      </c>
      <c r="D4246">
        <v>7220</v>
      </c>
    </row>
    <row r="4247" spans="1:4" hidden="1" x14ac:dyDescent="0.2">
      <c r="A4247">
        <v>2020</v>
      </c>
      <c r="B4247">
        <v>370021</v>
      </c>
      <c r="C4247" t="s">
        <v>388</v>
      </c>
      <c r="D4247">
        <v>4181</v>
      </c>
    </row>
    <row r="4248" spans="1:4" x14ac:dyDescent="0.2">
      <c r="A4248">
        <v>2020</v>
      </c>
      <c r="B4248">
        <v>370101</v>
      </c>
      <c r="C4248" t="s">
        <v>233</v>
      </c>
      <c r="D4248">
        <v>202410</v>
      </c>
    </row>
    <row r="4249" spans="1:4" hidden="1" x14ac:dyDescent="0.2">
      <c r="A4249">
        <v>2020</v>
      </c>
      <c r="B4249">
        <v>370101</v>
      </c>
      <c r="C4249" t="s">
        <v>388</v>
      </c>
      <c r="D4249">
        <v>119618</v>
      </c>
    </row>
    <row r="4250" spans="1:4" x14ac:dyDescent="0.2">
      <c r="A4250">
        <v>2020</v>
      </c>
      <c r="B4250">
        <v>370181</v>
      </c>
      <c r="C4250" t="s">
        <v>234</v>
      </c>
      <c r="D4250">
        <v>85641</v>
      </c>
    </row>
    <row r="4251" spans="1:4" hidden="1" x14ac:dyDescent="0.2">
      <c r="A4251">
        <v>2020</v>
      </c>
      <c r="B4251">
        <v>370181</v>
      </c>
      <c r="C4251" t="s">
        <v>388</v>
      </c>
      <c r="D4251">
        <v>50560</v>
      </c>
    </row>
    <row r="4252" spans="1:4" x14ac:dyDescent="0.2">
      <c r="A4252">
        <v>2020</v>
      </c>
      <c r="B4252">
        <v>370311</v>
      </c>
      <c r="C4252" t="s">
        <v>235</v>
      </c>
      <c r="D4252">
        <v>8367</v>
      </c>
    </row>
    <row r="4253" spans="1:4" hidden="1" x14ac:dyDescent="0.2">
      <c r="A4253">
        <v>2020</v>
      </c>
      <c r="B4253">
        <v>370311</v>
      </c>
      <c r="C4253" t="s">
        <v>388</v>
      </c>
      <c r="D4253">
        <v>4859</v>
      </c>
    </row>
    <row r="4254" spans="1:4" x14ac:dyDescent="0.2">
      <c r="A4254">
        <v>2020</v>
      </c>
      <c r="B4254">
        <v>379951</v>
      </c>
      <c r="C4254" t="s">
        <v>236</v>
      </c>
      <c r="D4254">
        <v>104302</v>
      </c>
    </row>
    <row r="4255" spans="1:4" hidden="1" x14ac:dyDescent="0.2">
      <c r="A4255">
        <v>2020</v>
      </c>
      <c r="B4255">
        <v>379951</v>
      </c>
      <c r="C4255" t="s">
        <v>388</v>
      </c>
      <c r="D4255">
        <v>61596</v>
      </c>
    </row>
    <row r="4256" spans="1:4" x14ac:dyDescent="0.2">
      <c r="A4256">
        <v>2020</v>
      </c>
      <c r="B4256">
        <v>379991</v>
      </c>
      <c r="C4256" t="s">
        <v>368</v>
      </c>
      <c r="D4256" t="s">
        <v>383</v>
      </c>
    </row>
    <row r="4257" spans="1:4" hidden="1" x14ac:dyDescent="0.2">
      <c r="A4257">
        <v>2020</v>
      </c>
      <c r="B4257">
        <v>379991</v>
      </c>
      <c r="C4257" t="s">
        <v>388</v>
      </c>
      <c r="D4257" t="s">
        <v>383</v>
      </c>
    </row>
    <row r="4258" spans="1:4" x14ac:dyDescent="0.2">
      <c r="A4258">
        <v>2020</v>
      </c>
      <c r="B4258">
        <v>380061</v>
      </c>
      <c r="C4258" t="s">
        <v>237</v>
      </c>
      <c r="D4258">
        <v>3448</v>
      </c>
    </row>
    <row r="4259" spans="1:4" hidden="1" x14ac:dyDescent="0.2">
      <c r="A4259">
        <v>2020</v>
      </c>
      <c r="B4259">
        <v>380061</v>
      </c>
      <c r="C4259" t="s">
        <v>388</v>
      </c>
      <c r="D4259">
        <v>1950</v>
      </c>
    </row>
    <row r="4260" spans="1:4" x14ac:dyDescent="0.2">
      <c r="A4260">
        <v>2020</v>
      </c>
      <c r="B4260">
        <v>380791</v>
      </c>
      <c r="C4260" t="s">
        <v>238</v>
      </c>
      <c r="D4260">
        <v>127674</v>
      </c>
    </row>
    <row r="4261" spans="1:4" hidden="1" x14ac:dyDescent="0.2">
      <c r="A4261">
        <v>2020</v>
      </c>
      <c r="B4261">
        <v>380791</v>
      </c>
      <c r="C4261" t="s">
        <v>388</v>
      </c>
      <c r="D4261">
        <v>75419</v>
      </c>
    </row>
    <row r="4262" spans="1:4" x14ac:dyDescent="0.2">
      <c r="A4262">
        <v>2020</v>
      </c>
      <c r="B4262">
        <v>380901</v>
      </c>
      <c r="C4262" t="s">
        <v>239</v>
      </c>
      <c r="D4262" t="s">
        <v>383</v>
      </c>
    </row>
    <row r="4263" spans="1:4" hidden="1" x14ac:dyDescent="0.2">
      <c r="A4263">
        <v>2020</v>
      </c>
      <c r="B4263">
        <v>380901</v>
      </c>
      <c r="C4263" t="s">
        <v>388</v>
      </c>
      <c r="D4263" t="s">
        <v>383</v>
      </c>
    </row>
    <row r="4264" spans="1:4" x14ac:dyDescent="0.2">
      <c r="A4264">
        <v>2020</v>
      </c>
      <c r="B4264">
        <v>389951</v>
      </c>
      <c r="C4264" t="s">
        <v>240</v>
      </c>
      <c r="D4264">
        <v>4005</v>
      </c>
    </row>
    <row r="4265" spans="1:4" hidden="1" x14ac:dyDescent="0.2">
      <c r="A4265">
        <v>2020</v>
      </c>
      <c r="B4265">
        <v>389951</v>
      </c>
      <c r="C4265" t="s">
        <v>388</v>
      </c>
      <c r="D4265">
        <v>2280</v>
      </c>
    </row>
    <row r="4266" spans="1:4" x14ac:dyDescent="0.2">
      <c r="A4266">
        <v>2020</v>
      </c>
      <c r="B4266">
        <v>390011</v>
      </c>
      <c r="C4266" t="s">
        <v>241</v>
      </c>
      <c r="D4266">
        <v>204369</v>
      </c>
    </row>
    <row r="4267" spans="1:4" hidden="1" x14ac:dyDescent="0.2">
      <c r="A4267">
        <v>2020</v>
      </c>
      <c r="B4267">
        <v>390011</v>
      </c>
      <c r="C4267" t="s">
        <v>388</v>
      </c>
      <c r="D4267">
        <v>120777</v>
      </c>
    </row>
    <row r="4268" spans="1:4" x14ac:dyDescent="0.2">
      <c r="A4268">
        <v>2020</v>
      </c>
      <c r="B4268">
        <v>390111</v>
      </c>
      <c r="C4268" t="s">
        <v>242</v>
      </c>
      <c r="D4268">
        <v>9835</v>
      </c>
    </row>
    <row r="4269" spans="1:4" hidden="1" x14ac:dyDescent="0.2">
      <c r="A4269">
        <v>2020</v>
      </c>
      <c r="B4269">
        <v>390111</v>
      </c>
      <c r="C4269" t="s">
        <v>388</v>
      </c>
      <c r="D4269">
        <v>5728</v>
      </c>
    </row>
    <row r="4270" spans="1:4" x14ac:dyDescent="0.2">
      <c r="A4270">
        <v>2020</v>
      </c>
      <c r="B4270">
        <v>390151</v>
      </c>
      <c r="C4270" t="s">
        <v>243</v>
      </c>
      <c r="D4270">
        <v>9002</v>
      </c>
    </row>
    <row r="4271" spans="1:4" hidden="1" x14ac:dyDescent="0.2">
      <c r="A4271">
        <v>2020</v>
      </c>
      <c r="B4271">
        <v>390151</v>
      </c>
      <c r="C4271" t="s">
        <v>388</v>
      </c>
      <c r="D4271">
        <v>5235</v>
      </c>
    </row>
    <row r="4272" spans="1:4" x14ac:dyDescent="0.2">
      <c r="A4272">
        <v>2020</v>
      </c>
      <c r="B4272">
        <v>390201</v>
      </c>
      <c r="C4272" t="s">
        <v>244</v>
      </c>
      <c r="D4272">
        <v>8330</v>
      </c>
    </row>
    <row r="4273" spans="1:4" hidden="1" x14ac:dyDescent="0.2">
      <c r="A4273">
        <v>2020</v>
      </c>
      <c r="B4273">
        <v>390201</v>
      </c>
      <c r="C4273" t="s">
        <v>388</v>
      </c>
      <c r="D4273">
        <v>4838</v>
      </c>
    </row>
    <row r="4274" spans="1:4" x14ac:dyDescent="0.2">
      <c r="A4274">
        <v>2020</v>
      </c>
      <c r="B4274">
        <v>390271</v>
      </c>
      <c r="C4274" t="s">
        <v>245</v>
      </c>
      <c r="D4274">
        <v>8403</v>
      </c>
    </row>
    <row r="4275" spans="1:4" hidden="1" x14ac:dyDescent="0.2">
      <c r="A4275">
        <v>2020</v>
      </c>
      <c r="B4275">
        <v>390271</v>
      </c>
      <c r="C4275" t="s">
        <v>388</v>
      </c>
      <c r="D4275">
        <v>4881</v>
      </c>
    </row>
    <row r="4276" spans="1:4" x14ac:dyDescent="0.2">
      <c r="A4276">
        <v>2020</v>
      </c>
      <c r="B4276">
        <v>390291</v>
      </c>
      <c r="C4276" t="s">
        <v>246</v>
      </c>
      <c r="D4276">
        <v>8970</v>
      </c>
    </row>
    <row r="4277" spans="1:4" hidden="1" x14ac:dyDescent="0.2">
      <c r="A4277">
        <v>2020</v>
      </c>
      <c r="B4277">
        <v>390291</v>
      </c>
      <c r="C4277" t="s">
        <v>388</v>
      </c>
      <c r="D4277">
        <v>5216</v>
      </c>
    </row>
    <row r="4278" spans="1:4" x14ac:dyDescent="0.2">
      <c r="A4278">
        <v>2020</v>
      </c>
      <c r="B4278">
        <v>390331</v>
      </c>
      <c r="C4278" t="s">
        <v>247</v>
      </c>
      <c r="D4278">
        <v>5886</v>
      </c>
    </row>
    <row r="4279" spans="1:4" hidden="1" x14ac:dyDescent="0.2">
      <c r="A4279">
        <v>2020</v>
      </c>
      <c r="B4279">
        <v>390331</v>
      </c>
      <c r="C4279" t="s">
        <v>388</v>
      </c>
      <c r="D4279">
        <v>3392</v>
      </c>
    </row>
    <row r="4280" spans="1:4" x14ac:dyDescent="0.2">
      <c r="A4280">
        <v>2020</v>
      </c>
      <c r="B4280">
        <v>399951</v>
      </c>
      <c r="C4280" t="s">
        <v>248</v>
      </c>
      <c r="D4280">
        <v>27585</v>
      </c>
    </row>
    <row r="4281" spans="1:4" hidden="1" x14ac:dyDescent="0.2">
      <c r="A4281">
        <v>2020</v>
      </c>
      <c r="B4281">
        <v>399951</v>
      </c>
      <c r="C4281" t="s">
        <v>388</v>
      </c>
      <c r="D4281">
        <v>16225</v>
      </c>
    </row>
    <row r="4282" spans="1:4" x14ac:dyDescent="0.2">
      <c r="A4282">
        <v>2020</v>
      </c>
      <c r="B4282">
        <v>399981</v>
      </c>
      <c r="C4282" t="s">
        <v>249</v>
      </c>
      <c r="D4282">
        <v>109695</v>
      </c>
    </row>
    <row r="4283" spans="1:4" hidden="1" x14ac:dyDescent="0.2">
      <c r="A4283">
        <v>2020</v>
      </c>
      <c r="B4283">
        <v>399981</v>
      </c>
      <c r="C4283" t="s">
        <v>388</v>
      </c>
      <c r="D4283">
        <v>64786</v>
      </c>
    </row>
    <row r="4284" spans="1:4" x14ac:dyDescent="0.2">
      <c r="A4284">
        <v>2020</v>
      </c>
      <c r="B4284">
        <v>399991</v>
      </c>
      <c r="C4284" t="s">
        <v>250</v>
      </c>
      <c r="D4284" t="s">
        <v>383</v>
      </c>
    </row>
    <row r="4285" spans="1:4" hidden="1" x14ac:dyDescent="0.2">
      <c r="A4285">
        <v>2020</v>
      </c>
      <c r="B4285">
        <v>399991</v>
      </c>
      <c r="C4285" t="s">
        <v>388</v>
      </c>
      <c r="D4285" t="s">
        <v>383</v>
      </c>
    </row>
    <row r="4286" spans="1:4" x14ac:dyDescent="0.2">
      <c r="A4286">
        <v>2020</v>
      </c>
      <c r="B4286">
        <v>400051</v>
      </c>
      <c r="C4286" t="s">
        <v>251</v>
      </c>
      <c r="D4286">
        <v>65051</v>
      </c>
    </row>
    <row r="4287" spans="1:4" hidden="1" x14ac:dyDescent="0.2">
      <c r="A4287">
        <v>2020</v>
      </c>
      <c r="B4287">
        <v>400051</v>
      </c>
      <c r="C4287" t="s">
        <v>388</v>
      </c>
      <c r="D4287">
        <v>38383</v>
      </c>
    </row>
    <row r="4288" spans="1:4" x14ac:dyDescent="0.2">
      <c r="A4288">
        <v>2020</v>
      </c>
      <c r="B4288">
        <v>410011</v>
      </c>
      <c r="C4288" t="s">
        <v>252</v>
      </c>
      <c r="D4288">
        <v>610547</v>
      </c>
    </row>
    <row r="4289" spans="1:4" hidden="1" x14ac:dyDescent="0.2">
      <c r="A4289">
        <v>2020</v>
      </c>
      <c r="B4289">
        <v>410011</v>
      </c>
      <c r="C4289" t="s">
        <v>388</v>
      </c>
      <c r="D4289">
        <v>360995</v>
      </c>
    </row>
    <row r="4290" spans="1:4" x14ac:dyDescent="0.2">
      <c r="A4290">
        <v>2020</v>
      </c>
      <c r="B4290">
        <v>410021</v>
      </c>
      <c r="C4290" t="s">
        <v>253</v>
      </c>
      <c r="D4290">
        <v>432154</v>
      </c>
    </row>
    <row r="4291" spans="1:4" hidden="1" x14ac:dyDescent="0.2">
      <c r="A4291">
        <v>2020</v>
      </c>
      <c r="B4291">
        <v>410021</v>
      </c>
      <c r="C4291" t="s">
        <v>388</v>
      </c>
      <c r="D4291">
        <v>255491</v>
      </c>
    </row>
    <row r="4292" spans="1:4" x14ac:dyDescent="0.2">
      <c r="A4292">
        <v>2020</v>
      </c>
      <c r="B4292">
        <v>410031</v>
      </c>
      <c r="C4292" t="s">
        <v>254</v>
      </c>
      <c r="D4292">
        <v>680382</v>
      </c>
    </row>
    <row r="4293" spans="1:4" hidden="1" x14ac:dyDescent="0.2">
      <c r="A4293">
        <v>2020</v>
      </c>
      <c r="B4293">
        <v>410031</v>
      </c>
      <c r="C4293" t="s">
        <v>388</v>
      </c>
      <c r="D4293">
        <v>402296</v>
      </c>
    </row>
    <row r="4294" spans="1:4" x14ac:dyDescent="0.2">
      <c r="A4294">
        <v>2020</v>
      </c>
      <c r="B4294">
        <v>410071</v>
      </c>
      <c r="C4294" t="s">
        <v>255</v>
      </c>
      <c r="D4294">
        <v>116572</v>
      </c>
    </row>
    <row r="4295" spans="1:4" hidden="1" x14ac:dyDescent="0.2">
      <c r="A4295">
        <v>2020</v>
      </c>
      <c r="B4295">
        <v>410071</v>
      </c>
      <c r="C4295" t="s">
        <v>388</v>
      </c>
      <c r="D4295">
        <v>68853</v>
      </c>
    </row>
    <row r="4296" spans="1:4" x14ac:dyDescent="0.2">
      <c r="A4296">
        <v>2020</v>
      </c>
      <c r="B4296">
        <v>410091</v>
      </c>
      <c r="C4296" t="s">
        <v>256</v>
      </c>
      <c r="D4296">
        <v>151810</v>
      </c>
    </row>
    <row r="4297" spans="1:4" hidden="1" x14ac:dyDescent="0.2">
      <c r="A4297">
        <v>2020</v>
      </c>
      <c r="B4297">
        <v>410091</v>
      </c>
      <c r="C4297" t="s">
        <v>388</v>
      </c>
      <c r="D4297">
        <v>89693</v>
      </c>
    </row>
    <row r="4298" spans="1:4" x14ac:dyDescent="0.2">
      <c r="A4298">
        <v>2020</v>
      </c>
      <c r="B4298">
        <v>410131</v>
      </c>
      <c r="C4298" t="s">
        <v>257</v>
      </c>
      <c r="D4298">
        <v>80108</v>
      </c>
    </row>
    <row r="4299" spans="1:4" hidden="1" x14ac:dyDescent="0.2">
      <c r="A4299">
        <v>2020</v>
      </c>
      <c r="B4299">
        <v>410131</v>
      </c>
      <c r="C4299" t="s">
        <v>388</v>
      </c>
      <c r="D4299">
        <v>47288</v>
      </c>
    </row>
    <row r="4300" spans="1:4" x14ac:dyDescent="0.2">
      <c r="A4300">
        <v>2020</v>
      </c>
      <c r="B4300">
        <v>410151</v>
      </c>
      <c r="C4300" t="s">
        <v>258</v>
      </c>
      <c r="D4300">
        <v>360108</v>
      </c>
    </row>
    <row r="4301" spans="1:4" hidden="1" x14ac:dyDescent="0.2">
      <c r="A4301">
        <v>2020</v>
      </c>
      <c r="B4301">
        <v>410151</v>
      </c>
      <c r="C4301" t="s">
        <v>388</v>
      </c>
      <c r="D4301">
        <v>212883</v>
      </c>
    </row>
    <row r="4302" spans="1:4" x14ac:dyDescent="0.2">
      <c r="A4302">
        <v>2020</v>
      </c>
      <c r="B4302">
        <v>419951</v>
      </c>
      <c r="C4302" t="s">
        <v>259</v>
      </c>
      <c r="D4302">
        <v>174711</v>
      </c>
    </row>
    <row r="4303" spans="1:4" hidden="1" x14ac:dyDescent="0.2">
      <c r="A4303">
        <v>2020</v>
      </c>
      <c r="B4303">
        <v>419951</v>
      </c>
      <c r="C4303" t="s">
        <v>388</v>
      </c>
      <c r="D4303">
        <v>103237</v>
      </c>
    </row>
    <row r="4304" spans="1:4" x14ac:dyDescent="0.2">
      <c r="A4304">
        <v>2020</v>
      </c>
      <c r="B4304">
        <v>420051</v>
      </c>
      <c r="C4304" t="s">
        <v>260</v>
      </c>
      <c r="D4304">
        <v>630977</v>
      </c>
    </row>
    <row r="4305" spans="1:4" hidden="1" x14ac:dyDescent="0.2">
      <c r="A4305">
        <v>2020</v>
      </c>
      <c r="B4305">
        <v>420051</v>
      </c>
      <c r="C4305" t="s">
        <v>388</v>
      </c>
      <c r="D4305">
        <v>373077</v>
      </c>
    </row>
    <row r="4306" spans="1:4" x14ac:dyDescent="0.2">
      <c r="A4306">
        <v>2020</v>
      </c>
      <c r="B4306">
        <v>420071</v>
      </c>
      <c r="C4306" t="s">
        <v>261</v>
      </c>
      <c r="D4306">
        <v>67856</v>
      </c>
    </row>
    <row r="4307" spans="1:4" hidden="1" x14ac:dyDescent="0.2">
      <c r="A4307">
        <v>2020</v>
      </c>
      <c r="B4307">
        <v>420071</v>
      </c>
      <c r="C4307" t="s">
        <v>388</v>
      </c>
      <c r="D4307">
        <v>40042</v>
      </c>
    </row>
    <row r="4308" spans="1:4" x14ac:dyDescent="0.2">
      <c r="A4308">
        <v>2020</v>
      </c>
      <c r="B4308">
        <v>420111</v>
      </c>
      <c r="C4308" t="s">
        <v>262</v>
      </c>
      <c r="D4308">
        <v>7596</v>
      </c>
    </row>
    <row r="4309" spans="1:4" hidden="1" x14ac:dyDescent="0.2">
      <c r="A4309">
        <v>2020</v>
      </c>
      <c r="B4309">
        <v>420111</v>
      </c>
      <c r="C4309" t="s">
        <v>388</v>
      </c>
      <c r="D4309">
        <v>4403</v>
      </c>
    </row>
    <row r="4310" spans="1:4" x14ac:dyDescent="0.2">
      <c r="A4310">
        <v>2020</v>
      </c>
      <c r="B4310">
        <v>420131</v>
      </c>
      <c r="C4310" t="s">
        <v>263</v>
      </c>
      <c r="D4310">
        <v>166364</v>
      </c>
    </row>
    <row r="4311" spans="1:4" hidden="1" x14ac:dyDescent="0.2">
      <c r="A4311">
        <v>2020</v>
      </c>
      <c r="B4311">
        <v>420131</v>
      </c>
      <c r="C4311" t="s">
        <v>388</v>
      </c>
      <c r="D4311">
        <v>98300</v>
      </c>
    </row>
    <row r="4312" spans="1:4" x14ac:dyDescent="0.2">
      <c r="A4312">
        <v>2020</v>
      </c>
      <c r="B4312">
        <v>420211</v>
      </c>
      <c r="C4312" t="s">
        <v>264</v>
      </c>
      <c r="D4312">
        <v>16714</v>
      </c>
    </row>
    <row r="4313" spans="1:4" hidden="1" x14ac:dyDescent="0.2">
      <c r="A4313">
        <v>2020</v>
      </c>
      <c r="B4313">
        <v>420211</v>
      </c>
      <c r="C4313" t="s">
        <v>388</v>
      </c>
      <c r="D4313">
        <v>9796</v>
      </c>
    </row>
    <row r="4314" spans="1:4" x14ac:dyDescent="0.2">
      <c r="A4314">
        <v>2020</v>
      </c>
      <c r="B4314">
        <v>420861</v>
      </c>
      <c r="C4314" t="s">
        <v>265</v>
      </c>
      <c r="D4314">
        <v>102339</v>
      </c>
    </row>
    <row r="4315" spans="1:4" hidden="1" x14ac:dyDescent="0.2">
      <c r="A4315">
        <v>2020</v>
      </c>
      <c r="B4315">
        <v>420861</v>
      </c>
      <c r="C4315" t="s">
        <v>388</v>
      </c>
      <c r="D4315">
        <v>60435</v>
      </c>
    </row>
    <row r="4316" spans="1:4" x14ac:dyDescent="0.2">
      <c r="A4316">
        <v>2020</v>
      </c>
      <c r="B4316">
        <v>430031</v>
      </c>
      <c r="C4316" t="s">
        <v>266</v>
      </c>
      <c r="D4316">
        <v>89430</v>
      </c>
    </row>
    <row r="4317" spans="1:4" hidden="1" x14ac:dyDescent="0.2">
      <c r="A4317">
        <v>2020</v>
      </c>
      <c r="B4317">
        <v>430031</v>
      </c>
      <c r="C4317" t="s">
        <v>388</v>
      </c>
      <c r="D4317">
        <v>52801</v>
      </c>
    </row>
    <row r="4318" spans="1:4" x14ac:dyDescent="0.2">
      <c r="A4318">
        <v>2020</v>
      </c>
      <c r="B4318">
        <v>430091</v>
      </c>
      <c r="C4318" t="s">
        <v>267</v>
      </c>
      <c r="D4318">
        <v>645264</v>
      </c>
    </row>
    <row r="4319" spans="1:4" hidden="1" x14ac:dyDescent="0.2">
      <c r="A4319">
        <v>2020</v>
      </c>
      <c r="B4319">
        <v>430091</v>
      </c>
      <c r="C4319" t="s">
        <v>388</v>
      </c>
      <c r="D4319">
        <v>381527</v>
      </c>
    </row>
    <row r="4320" spans="1:4" x14ac:dyDescent="0.2">
      <c r="A4320">
        <v>2020</v>
      </c>
      <c r="B4320">
        <v>430171</v>
      </c>
      <c r="C4320" t="s">
        <v>268</v>
      </c>
      <c r="D4320">
        <v>208230</v>
      </c>
    </row>
    <row r="4321" spans="1:4" hidden="1" x14ac:dyDescent="0.2">
      <c r="A4321">
        <v>2020</v>
      </c>
      <c r="B4321">
        <v>430171</v>
      </c>
      <c r="C4321" t="s">
        <v>388</v>
      </c>
      <c r="D4321">
        <v>123060</v>
      </c>
    </row>
    <row r="4322" spans="1:4" x14ac:dyDescent="0.2">
      <c r="A4322">
        <v>2020</v>
      </c>
      <c r="B4322">
        <v>430451</v>
      </c>
      <c r="C4322" t="s">
        <v>269</v>
      </c>
      <c r="D4322">
        <v>413731</v>
      </c>
    </row>
    <row r="4323" spans="1:4" hidden="1" x14ac:dyDescent="0.2">
      <c r="A4323">
        <v>2020</v>
      </c>
      <c r="B4323">
        <v>430451</v>
      </c>
      <c r="C4323" t="s">
        <v>388</v>
      </c>
      <c r="D4323">
        <v>244596</v>
      </c>
    </row>
    <row r="4324" spans="1:4" x14ac:dyDescent="0.2">
      <c r="A4324">
        <v>2020</v>
      </c>
      <c r="B4324">
        <v>430551</v>
      </c>
      <c r="C4324" t="s">
        <v>270</v>
      </c>
      <c r="D4324">
        <v>119107</v>
      </c>
    </row>
    <row r="4325" spans="1:4" hidden="1" x14ac:dyDescent="0.2">
      <c r="A4325">
        <v>2020</v>
      </c>
      <c r="B4325">
        <v>430551</v>
      </c>
      <c r="C4325" t="s">
        <v>388</v>
      </c>
      <c r="D4325">
        <v>70352</v>
      </c>
    </row>
    <row r="4326" spans="1:4" x14ac:dyDescent="0.2">
      <c r="A4326">
        <v>2020</v>
      </c>
      <c r="B4326">
        <v>430641</v>
      </c>
      <c r="C4326" t="s">
        <v>271</v>
      </c>
      <c r="D4326">
        <v>110181</v>
      </c>
    </row>
    <row r="4327" spans="1:4" hidden="1" x14ac:dyDescent="0.2">
      <c r="A4327">
        <v>2020</v>
      </c>
      <c r="B4327">
        <v>430641</v>
      </c>
      <c r="C4327" t="s">
        <v>388</v>
      </c>
      <c r="D4327">
        <v>65073</v>
      </c>
    </row>
    <row r="4328" spans="1:4" x14ac:dyDescent="0.2">
      <c r="A4328">
        <v>2020</v>
      </c>
      <c r="B4328">
        <v>430651</v>
      </c>
      <c r="C4328" t="s">
        <v>272</v>
      </c>
      <c r="D4328">
        <v>76785</v>
      </c>
    </row>
    <row r="4329" spans="1:4" hidden="1" x14ac:dyDescent="0.2">
      <c r="A4329">
        <v>2020</v>
      </c>
      <c r="B4329">
        <v>430651</v>
      </c>
      <c r="C4329" t="s">
        <v>388</v>
      </c>
      <c r="D4329">
        <v>45323</v>
      </c>
    </row>
    <row r="4330" spans="1:4" x14ac:dyDescent="0.2">
      <c r="A4330">
        <v>2020</v>
      </c>
      <c r="B4330">
        <v>440031</v>
      </c>
      <c r="C4330" t="s">
        <v>273</v>
      </c>
      <c r="D4330">
        <v>2641</v>
      </c>
    </row>
    <row r="4331" spans="1:4" hidden="1" x14ac:dyDescent="0.2">
      <c r="A4331">
        <v>2020</v>
      </c>
      <c r="B4331">
        <v>440031</v>
      </c>
      <c r="C4331" t="s">
        <v>388</v>
      </c>
      <c r="D4331">
        <v>1473</v>
      </c>
    </row>
    <row r="4332" spans="1:4" x14ac:dyDescent="0.2">
      <c r="A4332">
        <v>2020</v>
      </c>
      <c r="B4332">
        <v>440041</v>
      </c>
      <c r="C4332" t="s">
        <v>274</v>
      </c>
      <c r="D4332">
        <v>176106</v>
      </c>
    </row>
    <row r="4333" spans="1:4" hidden="1" x14ac:dyDescent="0.2">
      <c r="A4333">
        <v>2020</v>
      </c>
      <c r="B4333">
        <v>440041</v>
      </c>
      <c r="C4333" t="s">
        <v>388</v>
      </c>
      <c r="D4333">
        <v>104062</v>
      </c>
    </row>
    <row r="4334" spans="1:4" x14ac:dyDescent="0.2">
      <c r="A4334">
        <v>2020</v>
      </c>
      <c r="B4334">
        <v>440061</v>
      </c>
      <c r="C4334" t="s">
        <v>275</v>
      </c>
      <c r="D4334">
        <v>288148</v>
      </c>
    </row>
    <row r="4335" spans="1:4" hidden="1" x14ac:dyDescent="0.2">
      <c r="A4335">
        <v>2020</v>
      </c>
      <c r="B4335">
        <v>440061</v>
      </c>
      <c r="C4335" t="s">
        <v>388</v>
      </c>
      <c r="D4335">
        <v>170325</v>
      </c>
    </row>
    <row r="4336" spans="1:4" x14ac:dyDescent="0.2">
      <c r="A4336">
        <v>2020</v>
      </c>
      <c r="B4336">
        <v>440121</v>
      </c>
      <c r="C4336" t="s">
        <v>276</v>
      </c>
      <c r="D4336">
        <v>33403</v>
      </c>
    </row>
    <row r="4337" spans="1:4" hidden="1" x14ac:dyDescent="0.2">
      <c r="A4337">
        <v>2020</v>
      </c>
      <c r="B4337">
        <v>440121</v>
      </c>
      <c r="C4337" t="s">
        <v>388</v>
      </c>
      <c r="D4337">
        <v>19666</v>
      </c>
    </row>
    <row r="4338" spans="1:4" x14ac:dyDescent="0.2">
      <c r="A4338">
        <v>2020</v>
      </c>
      <c r="B4338">
        <v>440191</v>
      </c>
      <c r="C4338" t="s">
        <v>277</v>
      </c>
      <c r="D4338">
        <v>400831</v>
      </c>
    </row>
    <row r="4339" spans="1:4" hidden="1" x14ac:dyDescent="0.2">
      <c r="A4339">
        <v>2020</v>
      </c>
      <c r="B4339">
        <v>440191</v>
      </c>
      <c r="C4339" t="s">
        <v>388</v>
      </c>
      <c r="D4339">
        <v>236967</v>
      </c>
    </row>
    <row r="4340" spans="1:4" x14ac:dyDescent="0.2">
      <c r="A4340">
        <v>2020</v>
      </c>
      <c r="B4340">
        <v>440321</v>
      </c>
      <c r="C4340" t="s">
        <v>278</v>
      </c>
      <c r="D4340">
        <v>52269</v>
      </c>
    </row>
    <row r="4341" spans="1:4" hidden="1" x14ac:dyDescent="0.2">
      <c r="A4341">
        <v>2020</v>
      </c>
      <c r="B4341">
        <v>440321</v>
      </c>
      <c r="C4341" t="s">
        <v>388</v>
      </c>
      <c r="D4341">
        <v>30824</v>
      </c>
    </row>
    <row r="4342" spans="1:4" x14ac:dyDescent="0.2">
      <c r="A4342">
        <v>2020</v>
      </c>
      <c r="B4342">
        <v>449991</v>
      </c>
      <c r="C4342" t="s">
        <v>767</v>
      </c>
      <c r="D4342">
        <v>5454</v>
      </c>
    </row>
    <row r="4343" spans="1:4" hidden="1" x14ac:dyDescent="0.2">
      <c r="A4343">
        <v>2020</v>
      </c>
      <c r="B4343">
        <v>449991</v>
      </c>
      <c r="C4343" t="s">
        <v>388</v>
      </c>
      <c r="D4343">
        <v>3137</v>
      </c>
    </row>
    <row r="4344" spans="1:4" x14ac:dyDescent="0.2">
      <c r="A4344">
        <v>2020</v>
      </c>
      <c r="B4344">
        <v>450011</v>
      </c>
      <c r="C4344" t="s">
        <v>279</v>
      </c>
      <c r="D4344">
        <v>198133</v>
      </c>
    </row>
    <row r="4345" spans="1:4" hidden="1" x14ac:dyDescent="0.2">
      <c r="A4345">
        <v>2020</v>
      </c>
      <c r="B4345">
        <v>450011</v>
      </c>
      <c r="C4345" t="s">
        <v>388</v>
      </c>
      <c r="D4345">
        <v>117089</v>
      </c>
    </row>
    <row r="4346" spans="1:4" x14ac:dyDescent="0.2">
      <c r="A4346">
        <v>2020</v>
      </c>
      <c r="B4346">
        <v>450021</v>
      </c>
      <c r="C4346" t="s">
        <v>280</v>
      </c>
      <c r="D4346">
        <v>212048</v>
      </c>
    </row>
    <row r="4347" spans="1:4" hidden="1" x14ac:dyDescent="0.2">
      <c r="A4347">
        <v>2020</v>
      </c>
      <c r="B4347">
        <v>450021</v>
      </c>
      <c r="C4347" t="s">
        <v>388</v>
      </c>
      <c r="D4347">
        <v>125318</v>
      </c>
    </row>
    <row r="4348" spans="1:4" x14ac:dyDescent="0.2">
      <c r="A4348">
        <v>2020</v>
      </c>
      <c r="B4348">
        <v>450061</v>
      </c>
      <c r="C4348" t="s">
        <v>281</v>
      </c>
      <c r="D4348">
        <v>34566</v>
      </c>
    </row>
    <row r="4349" spans="1:4" hidden="1" x14ac:dyDescent="0.2">
      <c r="A4349">
        <v>2020</v>
      </c>
      <c r="B4349">
        <v>450061</v>
      </c>
      <c r="C4349" t="s">
        <v>388</v>
      </c>
      <c r="D4349">
        <v>20354</v>
      </c>
    </row>
    <row r="4350" spans="1:4" x14ac:dyDescent="0.2">
      <c r="A4350">
        <v>2020</v>
      </c>
      <c r="B4350">
        <v>450091</v>
      </c>
      <c r="C4350" t="s">
        <v>282</v>
      </c>
      <c r="D4350">
        <v>46463</v>
      </c>
    </row>
    <row r="4351" spans="1:4" hidden="1" x14ac:dyDescent="0.2">
      <c r="A4351">
        <v>2020</v>
      </c>
      <c r="B4351">
        <v>450091</v>
      </c>
      <c r="C4351" t="s">
        <v>388</v>
      </c>
      <c r="D4351">
        <v>27390</v>
      </c>
    </row>
    <row r="4352" spans="1:4" x14ac:dyDescent="0.2">
      <c r="A4352">
        <v>2020</v>
      </c>
      <c r="B4352">
        <v>450101</v>
      </c>
      <c r="C4352" t="s">
        <v>283</v>
      </c>
      <c r="D4352">
        <v>99063</v>
      </c>
    </row>
    <row r="4353" spans="1:4" hidden="1" x14ac:dyDescent="0.2">
      <c r="A4353">
        <v>2020</v>
      </c>
      <c r="B4353">
        <v>450101</v>
      </c>
      <c r="C4353" t="s">
        <v>388</v>
      </c>
      <c r="D4353">
        <v>58498</v>
      </c>
    </row>
    <row r="4354" spans="1:4" x14ac:dyDescent="0.2">
      <c r="A4354">
        <v>2020</v>
      </c>
      <c r="B4354">
        <v>450141</v>
      </c>
      <c r="C4354" t="s">
        <v>284</v>
      </c>
      <c r="D4354">
        <v>99749</v>
      </c>
    </row>
    <row r="4355" spans="1:4" hidden="1" x14ac:dyDescent="0.2">
      <c r="A4355">
        <v>2020</v>
      </c>
      <c r="B4355">
        <v>450141</v>
      </c>
      <c r="C4355" t="s">
        <v>388</v>
      </c>
      <c r="D4355">
        <v>58904</v>
      </c>
    </row>
    <row r="4356" spans="1:4" x14ac:dyDescent="0.2">
      <c r="A4356">
        <v>2020</v>
      </c>
      <c r="B4356">
        <v>459951</v>
      </c>
      <c r="C4356" t="s">
        <v>768</v>
      </c>
      <c r="D4356">
        <v>22690</v>
      </c>
    </row>
    <row r="4357" spans="1:4" hidden="1" x14ac:dyDescent="0.2">
      <c r="A4357">
        <v>2020</v>
      </c>
      <c r="B4357">
        <v>459951</v>
      </c>
      <c r="C4357" t="s">
        <v>388</v>
      </c>
      <c r="D4357">
        <v>13330</v>
      </c>
    </row>
    <row r="4358" spans="1:4" x14ac:dyDescent="0.2">
      <c r="A4358">
        <v>2020</v>
      </c>
      <c r="B4358">
        <v>460031</v>
      </c>
      <c r="C4358" t="s">
        <v>286</v>
      </c>
      <c r="D4358">
        <v>62690</v>
      </c>
    </row>
    <row r="4359" spans="1:4" hidden="1" x14ac:dyDescent="0.2">
      <c r="A4359">
        <v>2020</v>
      </c>
      <c r="B4359">
        <v>460031</v>
      </c>
      <c r="C4359" t="s">
        <v>388</v>
      </c>
      <c r="D4359">
        <v>36987</v>
      </c>
    </row>
    <row r="4360" spans="1:4" x14ac:dyDescent="0.2">
      <c r="A4360">
        <v>2020</v>
      </c>
      <c r="B4360">
        <v>460071</v>
      </c>
      <c r="C4360" t="s">
        <v>287</v>
      </c>
      <c r="D4360">
        <v>95727</v>
      </c>
    </row>
    <row r="4361" spans="1:4" hidden="1" x14ac:dyDescent="0.2">
      <c r="A4361">
        <v>2020</v>
      </c>
      <c r="B4361">
        <v>460071</v>
      </c>
      <c r="C4361" t="s">
        <v>388</v>
      </c>
      <c r="D4361">
        <v>56525</v>
      </c>
    </row>
    <row r="4362" spans="1:4" x14ac:dyDescent="0.2">
      <c r="A4362">
        <v>2020</v>
      </c>
      <c r="B4362">
        <v>460201</v>
      </c>
      <c r="C4362" t="s">
        <v>288</v>
      </c>
      <c r="D4362">
        <v>197442</v>
      </c>
    </row>
    <row r="4363" spans="1:4" hidden="1" x14ac:dyDescent="0.2">
      <c r="A4363">
        <v>2020</v>
      </c>
      <c r="B4363">
        <v>460201</v>
      </c>
      <c r="C4363" t="s">
        <v>388</v>
      </c>
      <c r="D4363">
        <v>116680</v>
      </c>
    </row>
    <row r="4364" spans="1:4" x14ac:dyDescent="0.2">
      <c r="A4364">
        <v>2020</v>
      </c>
      <c r="B4364">
        <v>470011</v>
      </c>
      <c r="C4364" t="s">
        <v>289</v>
      </c>
      <c r="D4364">
        <v>2010346</v>
      </c>
    </row>
    <row r="4365" spans="1:4" hidden="1" x14ac:dyDescent="0.2">
      <c r="A4365">
        <v>2020</v>
      </c>
      <c r="B4365">
        <v>470011</v>
      </c>
      <c r="C4365" t="s">
        <v>388</v>
      </c>
      <c r="D4365">
        <v>1188850</v>
      </c>
    </row>
    <row r="4366" spans="1:4" x14ac:dyDescent="0.2">
      <c r="A4366">
        <v>2020</v>
      </c>
      <c r="B4366">
        <v>470031</v>
      </c>
      <c r="C4366" t="s">
        <v>290</v>
      </c>
      <c r="D4366">
        <v>52318</v>
      </c>
    </row>
    <row r="4367" spans="1:4" hidden="1" x14ac:dyDescent="0.2">
      <c r="A4367">
        <v>2020</v>
      </c>
      <c r="B4367">
        <v>470031</v>
      </c>
      <c r="C4367" t="s">
        <v>388</v>
      </c>
      <c r="D4367">
        <v>30853</v>
      </c>
    </row>
    <row r="4368" spans="1:4" x14ac:dyDescent="0.2">
      <c r="A4368">
        <v>2020</v>
      </c>
      <c r="B4368">
        <v>470041</v>
      </c>
      <c r="C4368" t="s">
        <v>291</v>
      </c>
      <c r="D4368">
        <v>3565</v>
      </c>
    </row>
    <row r="4369" spans="1:4" hidden="1" x14ac:dyDescent="0.2">
      <c r="A4369">
        <v>2020</v>
      </c>
      <c r="B4369">
        <v>470041</v>
      </c>
      <c r="C4369" t="s">
        <v>388</v>
      </c>
      <c r="D4369">
        <v>2020</v>
      </c>
    </row>
    <row r="4370" spans="1:4" x14ac:dyDescent="0.2">
      <c r="A4370">
        <v>2020</v>
      </c>
      <c r="B4370">
        <v>470051</v>
      </c>
      <c r="C4370" t="s">
        <v>292</v>
      </c>
      <c r="D4370">
        <v>5907</v>
      </c>
    </row>
    <row r="4371" spans="1:4" hidden="1" x14ac:dyDescent="0.2">
      <c r="A4371">
        <v>2020</v>
      </c>
      <c r="B4371">
        <v>470051</v>
      </c>
      <c r="C4371" t="s">
        <v>388</v>
      </c>
      <c r="D4371">
        <v>3405</v>
      </c>
    </row>
    <row r="4372" spans="1:4" x14ac:dyDescent="0.2">
      <c r="A4372">
        <v>2020</v>
      </c>
      <c r="B4372">
        <v>479991</v>
      </c>
      <c r="C4372" t="s">
        <v>369</v>
      </c>
      <c r="D4372">
        <v>6908</v>
      </c>
    </row>
    <row r="4373" spans="1:4" hidden="1" x14ac:dyDescent="0.2">
      <c r="A4373">
        <v>2020</v>
      </c>
      <c r="B4373">
        <v>479991</v>
      </c>
      <c r="C4373" t="s">
        <v>388</v>
      </c>
      <c r="D4373">
        <v>3997</v>
      </c>
    </row>
    <row r="4374" spans="1:4" x14ac:dyDescent="0.2">
      <c r="A4374">
        <v>2020</v>
      </c>
      <c r="B4374">
        <v>480051</v>
      </c>
      <c r="C4374" t="s">
        <v>293</v>
      </c>
      <c r="D4374">
        <v>131038</v>
      </c>
    </row>
    <row r="4375" spans="1:4" hidden="1" x14ac:dyDescent="0.2">
      <c r="A4375">
        <v>2020</v>
      </c>
      <c r="B4375">
        <v>480051</v>
      </c>
      <c r="C4375" t="s">
        <v>388</v>
      </c>
      <c r="D4375">
        <v>77408</v>
      </c>
    </row>
    <row r="4376" spans="1:4" x14ac:dyDescent="0.2">
      <c r="A4376">
        <v>2020</v>
      </c>
      <c r="B4376">
        <v>480061</v>
      </c>
      <c r="C4376" t="s">
        <v>294</v>
      </c>
      <c r="D4376">
        <v>308280</v>
      </c>
    </row>
    <row r="4377" spans="1:4" hidden="1" x14ac:dyDescent="0.2">
      <c r="A4377">
        <v>2020</v>
      </c>
      <c r="B4377">
        <v>480061</v>
      </c>
      <c r="C4377" t="s">
        <v>388</v>
      </c>
      <c r="D4377">
        <v>182231</v>
      </c>
    </row>
    <row r="4378" spans="1:4" x14ac:dyDescent="0.2">
      <c r="A4378">
        <v>2020</v>
      </c>
      <c r="B4378">
        <v>480091</v>
      </c>
      <c r="C4378" t="s">
        <v>295</v>
      </c>
      <c r="D4378">
        <v>43010</v>
      </c>
    </row>
    <row r="4379" spans="1:4" hidden="1" x14ac:dyDescent="0.2">
      <c r="A4379">
        <v>2020</v>
      </c>
      <c r="B4379">
        <v>480091</v>
      </c>
      <c r="C4379" t="s">
        <v>388</v>
      </c>
      <c r="D4379">
        <v>25348</v>
      </c>
    </row>
    <row r="4380" spans="1:4" x14ac:dyDescent="0.2">
      <c r="A4380">
        <v>2020</v>
      </c>
      <c r="B4380">
        <v>480121</v>
      </c>
      <c r="C4380" t="s">
        <v>296</v>
      </c>
      <c r="D4380">
        <v>2789</v>
      </c>
    </row>
    <row r="4381" spans="1:4" hidden="1" x14ac:dyDescent="0.2">
      <c r="A4381">
        <v>2020</v>
      </c>
      <c r="B4381">
        <v>480121</v>
      </c>
      <c r="C4381" t="s">
        <v>388</v>
      </c>
      <c r="D4381">
        <v>1561</v>
      </c>
    </row>
    <row r="4382" spans="1:4" x14ac:dyDescent="0.2">
      <c r="A4382">
        <v>2020</v>
      </c>
      <c r="B4382">
        <v>480131</v>
      </c>
      <c r="C4382" t="s">
        <v>297</v>
      </c>
      <c r="D4382">
        <v>6086</v>
      </c>
    </row>
    <row r="4383" spans="1:4" hidden="1" x14ac:dyDescent="0.2">
      <c r="A4383">
        <v>2020</v>
      </c>
      <c r="B4383">
        <v>480131</v>
      </c>
      <c r="C4383" t="s">
        <v>388</v>
      </c>
      <c r="D4383">
        <v>3510</v>
      </c>
    </row>
    <row r="4384" spans="1:4" x14ac:dyDescent="0.2">
      <c r="A4384">
        <v>2020</v>
      </c>
      <c r="B4384">
        <v>480311</v>
      </c>
      <c r="C4384" t="s">
        <v>298</v>
      </c>
      <c r="D4384">
        <v>3349</v>
      </c>
    </row>
    <row r="4385" spans="1:4" hidden="1" x14ac:dyDescent="0.2">
      <c r="A4385">
        <v>2020</v>
      </c>
      <c r="B4385">
        <v>480311</v>
      </c>
      <c r="C4385" t="s">
        <v>388</v>
      </c>
      <c r="D4385">
        <v>1892</v>
      </c>
    </row>
    <row r="4386" spans="1:4" x14ac:dyDescent="0.2">
      <c r="A4386">
        <v>2020</v>
      </c>
      <c r="B4386">
        <v>480321</v>
      </c>
      <c r="C4386" t="s">
        <v>299</v>
      </c>
      <c r="D4386">
        <v>52536</v>
      </c>
    </row>
    <row r="4387" spans="1:4" hidden="1" x14ac:dyDescent="0.2">
      <c r="A4387">
        <v>2020</v>
      </c>
      <c r="B4387">
        <v>480321</v>
      </c>
      <c r="C4387" t="s">
        <v>388</v>
      </c>
      <c r="D4387">
        <v>30981</v>
      </c>
    </row>
    <row r="4388" spans="1:4" x14ac:dyDescent="0.2">
      <c r="A4388">
        <v>2020</v>
      </c>
      <c r="B4388">
        <v>480521</v>
      </c>
      <c r="C4388" t="s">
        <v>300</v>
      </c>
      <c r="D4388">
        <v>122004</v>
      </c>
    </row>
    <row r="4389" spans="1:4" hidden="1" x14ac:dyDescent="0.2">
      <c r="A4389">
        <v>2020</v>
      </c>
      <c r="B4389">
        <v>480521</v>
      </c>
      <c r="C4389" t="s">
        <v>388</v>
      </c>
      <c r="D4389">
        <v>72066</v>
      </c>
    </row>
    <row r="4390" spans="1:4" x14ac:dyDescent="0.2">
      <c r="A4390">
        <v>2020</v>
      </c>
      <c r="B4390">
        <v>480991</v>
      </c>
      <c r="C4390" t="s">
        <v>301</v>
      </c>
      <c r="D4390">
        <v>47814</v>
      </c>
    </row>
    <row r="4391" spans="1:4" hidden="1" x14ac:dyDescent="0.2">
      <c r="A4391">
        <v>2020</v>
      </c>
      <c r="B4391">
        <v>480991</v>
      </c>
      <c r="C4391" t="s">
        <v>388</v>
      </c>
      <c r="D4391">
        <v>28189</v>
      </c>
    </row>
    <row r="4392" spans="1:4" x14ac:dyDescent="0.2">
      <c r="A4392">
        <v>2020</v>
      </c>
      <c r="B4392">
        <v>490011</v>
      </c>
      <c r="C4392" t="s">
        <v>302</v>
      </c>
      <c r="D4392">
        <v>135516</v>
      </c>
    </row>
    <row r="4393" spans="1:4" hidden="1" x14ac:dyDescent="0.2">
      <c r="A4393">
        <v>2020</v>
      </c>
      <c r="B4393">
        <v>490011</v>
      </c>
      <c r="C4393" t="s">
        <v>388</v>
      </c>
      <c r="D4393">
        <v>80057</v>
      </c>
    </row>
    <row r="4394" spans="1:4" x14ac:dyDescent="0.2">
      <c r="A4394">
        <v>2020</v>
      </c>
      <c r="B4394">
        <v>490051</v>
      </c>
      <c r="C4394" t="s">
        <v>303</v>
      </c>
      <c r="D4394">
        <v>14486</v>
      </c>
    </row>
    <row r="4395" spans="1:4" hidden="1" x14ac:dyDescent="0.2">
      <c r="A4395">
        <v>2020</v>
      </c>
      <c r="B4395">
        <v>490051</v>
      </c>
      <c r="C4395" t="s">
        <v>388</v>
      </c>
      <c r="D4395">
        <v>8478</v>
      </c>
    </row>
    <row r="4396" spans="1:4" x14ac:dyDescent="0.2">
      <c r="A4396">
        <v>2020</v>
      </c>
      <c r="B4396">
        <v>490161</v>
      </c>
      <c r="C4396" t="s">
        <v>304</v>
      </c>
      <c r="D4396">
        <v>6656</v>
      </c>
    </row>
    <row r="4397" spans="1:4" hidden="1" x14ac:dyDescent="0.2">
      <c r="A4397">
        <v>2020</v>
      </c>
      <c r="B4397">
        <v>490161</v>
      </c>
      <c r="C4397" t="s">
        <v>388</v>
      </c>
      <c r="D4397">
        <v>3848</v>
      </c>
    </row>
    <row r="4398" spans="1:4" x14ac:dyDescent="0.2">
      <c r="A4398">
        <v>2020</v>
      </c>
      <c r="B4398">
        <v>490291</v>
      </c>
      <c r="C4398" t="s">
        <v>305</v>
      </c>
      <c r="D4398">
        <v>7841</v>
      </c>
    </row>
    <row r="4399" spans="1:4" hidden="1" x14ac:dyDescent="0.2">
      <c r="A4399">
        <v>2020</v>
      </c>
      <c r="B4399">
        <v>490291</v>
      </c>
      <c r="C4399" t="s">
        <v>388</v>
      </c>
      <c r="D4399">
        <v>4548</v>
      </c>
    </row>
    <row r="4400" spans="1:4" x14ac:dyDescent="0.2">
      <c r="A4400">
        <v>2020</v>
      </c>
      <c r="B4400">
        <v>499981</v>
      </c>
      <c r="C4400" t="s">
        <v>306</v>
      </c>
      <c r="D4400">
        <v>91810</v>
      </c>
    </row>
    <row r="4401" spans="1:4" hidden="1" x14ac:dyDescent="0.2">
      <c r="A4401">
        <v>2020</v>
      </c>
      <c r="B4401">
        <v>499981</v>
      </c>
      <c r="C4401" t="s">
        <v>388</v>
      </c>
      <c r="D4401">
        <v>54209</v>
      </c>
    </row>
    <row r="4402" spans="1:4" x14ac:dyDescent="0.2">
      <c r="A4402">
        <v>2020</v>
      </c>
      <c r="B4402">
        <v>500011</v>
      </c>
      <c r="C4402" t="s">
        <v>307</v>
      </c>
      <c r="D4402">
        <v>169168</v>
      </c>
    </row>
    <row r="4403" spans="1:4" hidden="1" x14ac:dyDescent="0.2">
      <c r="A4403">
        <v>2020</v>
      </c>
      <c r="B4403">
        <v>500011</v>
      </c>
      <c r="C4403" t="s">
        <v>388</v>
      </c>
      <c r="D4403">
        <v>99959</v>
      </c>
    </row>
    <row r="4404" spans="1:4" x14ac:dyDescent="0.2">
      <c r="A4404">
        <v>2020</v>
      </c>
      <c r="B4404">
        <v>500121</v>
      </c>
      <c r="C4404" t="s">
        <v>308</v>
      </c>
      <c r="D4404">
        <v>9000</v>
      </c>
    </row>
    <row r="4405" spans="1:4" hidden="1" x14ac:dyDescent="0.2">
      <c r="A4405">
        <v>2020</v>
      </c>
      <c r="B4405">
        <v>500121</v>
      </c>
      <c r="C4405" t="s">
        <v>388</v>
      </c>
      <c r="D4405">
        <v>5234</v>
      </c>
    </row>
    <row r="4406" spans="1:4" x14ac:dyDescent="0.2">
      <c r="A4406">
        <v>2020</v>
      </c>
      <c r="B4406">
        <v>500211</v>
      </c>
      <c r="C4406" t="s">
        <v>309</v>
      </c>
      <c r="D4406">
        <v>168194</v>
      </c>
    </row>
    <row r="4407" spans="1:4" hidden="1" x14ac:dyDescent="0.2">
      <c r="A4407">
        <v>2020</v>
      </c>
      <c r="B4407">
        <v>500211</v>
      </c>
      <c r="C4407" t="s">
        <v>388</v>
      </c>
      <c r="D4407">
        <v>99383</v>
      </c>
    </row>
    <row r="4408" spans="1:4" x14ac:dyDescent="0.2">
      <c r="A4408">
        <v>2020</v>
      </c>
      <c r="B4408">
        <v>500281</v>
      </c>
      <c r="C4408" t="s">
        <v>310</v>
      </c>
      <c r="D4408">
        <v>84355</v>
      </c>
    </row>
    <row r="4409" spans="1:4" hidden="1" x14ac:dyDescent="0.2">
      <c r="A4409">
        <v>2020</v>
      </c>
      <c r="B4409">
        <v>500281</v>
      </c>
      <c r="C4409" t="s">
        <v>388</v>
      </c>
      <c r="D4409">
        <v>49800</v>
      </c>
    </row>
    <row r="4410" spans="1:4" x14ac:dyDescent="0.2">
      <c r="A4410">
        <v>2020</v>
      </c>
      <c r="B4410">
        <v>500301</v>
      </c>
      <c r="C4410" t="s">
        <v>311</v>
      </c>
      <c r="D4410">
        <v>72497</v>
      </c>
    </row>
    <row r="4411" spans="1:4" hidden="1" x14ac:dyDescent="0.2">
      <c r="A4411">
        <v>2020</v>
      </c>
      <c r="B4411">
        <v>500301</v>
      </c>
      <c r="C4411" t="s">
        <v>388</v>
      </c>
      <c r="D4411">
        <v>42787</v>
      </c>
    </row>
    <row r="4412" spans="1:4" x14ac:dyDescent="0.2">
      <c r="A4412">
        <v>2020</v>
      </c>
      <c r="B4412">
        <v>500451</v>
      </c>
      <c r="C4412" t="s">
        <v>312</v>
      </c>
      <c r="D4412">
        <v>16224</v>
      </c>
    </row>
    <row r="4413" spans="1:4" hidden="1" x14ac:dyDescent="0.2">
      <c r="A4413">
        <v>2020</v>
      </c>
      <c r="B4413">
        <v>500451</v>
      </c>
      <c r="C4413" t="s">
        <v>388</v>
      </c>
      <c r="D4413">
        <v>9506</v>
      </c>
    </row>
    <row r="4414" spans="1:4" x14ac:dyDescent="0.2">
      <c r="A4414">
        <v>2020</v>
      </c>
      <c r="B4414">
        <v>500611</v>
      </c>
      <c r="C4414" t="s">
        <v>313</v>
      </c>
      <c r="D4414">
        <v>7583</v>
      </c>
    </row>
    <row r="4415" spans="1:4" hidden="1" x14ac:dyDescent="0.2">
      <c r="A4415">
        <v>2020</v>
      </c>
      <c r="B4415">
        <v>500611</v>
      </c>
      <c r="C4415" t="s">
        <v>388</v>
      </c>
      <c r="D4415">
        <v>4396</v>
      </c>
    </row>
    <row r="4416" spans="1:4" x14ac:dyDescent="0.2">
      <c r="A4416">
        <v>2020</v>
      </c>
      <c r="B4416">
        <v>500751</v>
      </c>
      <c r="C4416" t="s">
        <v>314</v>
      </c>
      <c r="D4416">
        <v>35215</v>
      </c>
    </row>
    <row r="4417" spans="1:4" hidden="1" x14ac:dyDescent="0.2">
      <c r="A4417">
        <v>2020</v>
      </c>
      <c r="B4417">
        <v>500751</v>
      </c>
      <c r="C4417" t="s">
        <v>388</v>
      </c>
      <c r="D4417">
        <v>20738</v>
      </c>
    </row>
    <row r="4418" spans="1:4" x14ac:dyDescent="0.2">
      <c r="A4418">
        <v>2020</v>
      </c>
      <c r="B4418">
        <v>510021</v>
      </c>
      <c r="C4418" t="s">
        <v>315</v>
      </c>
      <c r="D4418">
        <v>107306</v>
      </c>
    </row>
    <row r="4419" spans="1:4" hidden="1" x14ac:dyDescent="0.2">
      <c r="A4419">
        <v>2020</v>
      </c>
      <c r="B4419">
        <v>510021</v>
      </c>
      <c r="C4419" t="s">
        <v>388</v>
      </c>
      <c r="D4419">
        <v>63373</v>
      </c>
    </row>
    <row r="4420" spans="1:4" x14ac:dyDescent="0.2">
      <c r="A4420">
        <v>2020</v>
      </c>
      <c r="B4420">
        <v>510141</v>
      </c>
      <c r="C4420" t="s">
        <v>316</v>
      </c>
      <c r="D4420">
        <v>231148</v>
      </c>
    </row>
    <row r="4421" spans="1:4" hidden="1" x14ac:dyDescent="0.2">
      <c r="A4421">
        <v>2020</v>
      </c>
      <c r="B4421">
        <v>510141</v>
      </c>
      <c r="C4421" t="s">
        <v>388</v>
      </c>
      <c r="D4421">
        <v>136614</v>
      </c>
    </row>
    <row r="4422" spans="1:4" x14ac:dyDescent="0.2">
      <c r="A4422">
        <v>2020</v>
      </c>
      <c r="B4422">
        <v>510211</v>
      </c>
      <c r="C4422" t="s">
        <v>317</v>
      </c>
      <c r="D4422">
        <v>4026</v>
      </c>
    </row>
    <row r="4423" spans="1:4" hidden="1" x14ac:dyDescent="0.2">
      <c r="A4423">
        <v>2020</v>
      </c>
      <c r="B4423">
        <v>510211</v>
      </c>
      <c r="C4423" t="s">
        <v>388</v>
      </c>
      <c r="D4423">
        <v>2292</v>
      </c>
    </row>
    <row r="4424" spans="1:4" x14ac:dyDescent="0.2">
      <c r="A4424">
        <v>2020</v>
      </c>
      <c r="B4424">
        <v>519951</v>
      </c>
      <c r="C4424" t="s">
        <v>318</v>
      </c>
      <c r="D4424">
        <v>1905</v>
      </c>
    </row>
    <row r="4425" spans="1:4" hidden="1" x14ac:dyDescent="0.2">
      <c r="A4425">
        <v>2020</v>
      </c>
      <c r="B4425">
        <v>519951</v>
      </c>
      <c r="C4425" t="s">
        <v>388</v>
      </c>
      <c r="D4425">
        <v>1038</v>
      </c>
    </row>
    <row r="4426" spans="1:4" x14ac:dyDescent="0.2">
      <c r="A4426">
        <v>2020</v>
      </c>
      <c r="B4426">
        <v>519991</v>
      </c>
      <c r="C4426" t="s">
        <v>370</v>
      </c>
      <c r="D4426" t="s">
        <v>383</v>
      </c>
    </row>
    <row r="4427" spans="1:4" hidden="1" x14ac:dyDescent="0.2">
      <c r="A4427">
        <v>2020</v>
      </c>
      <c r="B4427">
        <v>519991</v>
      </c>
      <c r="C4427" t="s">
        <v>388</v>
      </c>
      <c r="D4427" t="s">
        <v>383</v>
      </c>
    </row>
    <row r="4428" spans="1:4" x14ac:dyDescent="0.2">
      <c r="A4428">
        <v>2020</v>
      </c>
      <c r="B4428">
        <v>520071</v>
      </c>
      <c r="C4428" t="s">
        <v>319</v>
      </c>
      <c r="D4428">
        <v>46379</v>
      </c>
    </row>
    <row r="4429" spans="1:4" hidden="1" x14ac:dyDescent="0.2">
      <c r="A4429">
        <v>2020</v>
      </c>
      <c r="B4429">
        <v>520071</v>
      </c>
      <c r="C4429" t="s">
        <v>388</v>
      </c>
      <c r="D4429">
        <v>27340</v>
      </c>
    </row>
    <row r="4430" spans="1:4" x14ac:dyDescent="0.2">
      <c r="A4430">
        <v>2020</v>
      </c>
      <c r="B4430">
        <v>530011</v>
      </c>
      <c r="C4430" t="s">
        <v>320</v>
      </c>
      <c r="D4430">
        <v>384982</v>
      </c>
    </row>
    <row r="4431" spans="1:4" hidden="1" x14ac:dyDescent="0.2">
      <c r="A4431">
        <v>2020</v>
      </c>
      <c r="B4431">
        <v>530011</v>
      </c>
      <c r="C4431" t="s">
        <v>388</v>
      </c>
      <c r="D4431">
        <v>227593</v>
      </c>
    </row>
    <row r="4432" spans="1:4" x14ac:dyDescent="0.2">
      <c r="A4432">
        <v>2020</v>
      </c>
      <c r="B4432">
        <v>530021</v>
      </c>
      <c r="C4432" t="s">
        <v>321</v>
      </c>
      <c r="D4432">
        <v>106709</v>
      </c>
    </row>
    <row r="4433" spans="1:4" hidden="1" x14ac:dyDescent="0.2">
      <c r="A4433">
        <v>2020</v>
      </c>
      <c r="B4433">
        <v>530021</v>
      </c>
      <c r="C4433" t="s">
        <v>388</v>
      </c>
      <c r="D4433">
        <v>63020</v>
      </c>
    </row>
    <row r="4434" spans="1:4" x14ac:dyDescent="0.2">
      <c r="A4434">
        <v>2020</v>
      </c>
      <c r="B4434">
        <v>530071</v>
      </c>
      <c r="C4434" t="s">
        <v>322</v>
      </c>
      <c r="D4434">
        <v>54467</v>
      </c>
    </row>
    <row r="4435" spans="1:4" hidden="1" x14ac:dyDescent="0.2">
      <c r="A4435">
        <v>2020</v>
      </c>
      <c r="B4435">
        <v>530071</v>
      </c>
      <c r="C4435" t="s">
        <v>388</v>
      </c>
      <c r="D4435">
        <v>32123</v>
      </c>
    </row>
    <row r="4436" spans="1:4" x14ac:dyDescent="0.2">
      <c r="A4436">
        <v>2020</v>
      </c>
      <c r="B4436">
        <v>530091</v>
      </c>
      <c r="C4436" t="s">
        <v>323</v>
      </c>
      <c r="D4436">
        <v>38154</v>
      </c>
    </row>
    <row r="4437" spans="1:4" hidden="1" x14ac:dyDescent="0.2">
      <c r="A4437">
        <v>2020</v>
      </c>
      <c r="B4437">
        <v>530091</v>
      </c>
      <c r="C4437" t="s">
        <v>388</v>
      </c>
      <c r="D4437">
        <v>22476</v>
      </c>
    </row>
    <row r="4438" spans="1:4" x14ac:dyDescent="0.2">
      <c r="A4438">
        <v>2020</v>
      </c>
      <c r="B4438">
        <v>530131</v>
      </c>
      <c r="C4438" t="s">
        <v>324</v>
      </c>
      <c r="D4438">
        <v>60718</v>
      </c>
    </row>
    <row r="4439" spans="1:4" hidden="1" x14ac:dyDescent="0.2">
      <c r="A4439">
        <v>2020</v>
      </c>
      <c r="B4439">
        <v>530131</v>
      </c>
      <c r="C4439" t="s">
        <v>388</v>
      </c>
      <c r="D4439">
        <v>35820</v>
      </c>
    </row>
    <row r="4440" spans="1:4" x14ac:dyDescent="0.2">
      <c r="A4440">
        <v>2020</v>
      </c>
      <c r="B4440">
        <v>530231</v>
      </c>
      <c r="C4440" t="s">
        <v>325</v>
      </c>
      <c r="D4440">
        <v>16982</v>
      </c>
    </row>
    <row r="4441" spans="1:4" hidden="1" x14ac:dyDescent="0.2">
      <c r="A4441">
        <v>2020</v>
      </c>
      <c r="B4441">
        <v>530231</v>
      </c>
      <c r="C4441" t="s">
        <v>388</v>
      </c>
      <c r="D4441">
        <v>9954</v>
      </c>
    </row>
    <row r="4442" spans="1:4" x14ac:dyDescent="0.2">
      <c r="A4442">
        <v>2020</v>
      </c>
      <c r="B4442">
        <v>540161</v>
      </c>
      <c r="C4442" t="s">
        <v>326</v>
      </c>
      <c r="D4442">
        <v>166605</v>
      </c>
    </row>
    <row r="4443" spans="1:4" hidden="1" x14ac:dyDescent="0.2">
      <c r="A4443">
        <v>2020</v>
      </c>
      <c r="B4443">
        <v>540161</v>
      </c>
      <c r="C4443" t="s">
        <v>388</v>
      </c>
      <c r="D4443">
        <v>98443</v>
      </c>
    </row>
    <row r="4444" spans="1:4" x14ac:dyDescent="0.2">
      <c r="A4444">
        <v>2020</v>
      </c>
      <c r="B4444">
        <v>540211</v>
      </c>
      <c r="C4444" t="s">
        <v>328</v>
      </c>
      <c r="D4444">
        <v>35092</v>
      </c>
    </row>
    <row r="4445" spans="1:4" hidden="1" x14ac:dyDescent="0.2">
      <c r="A4445">
        <v>2020</v>
      </c>
      <c r="B4445">
        <v>540211</v>
      </c>
      <c r="C4445" t="s">
        <v>388</v>
      </c>
      <c r="D4445">
        <v>20665</v>
      </c>
    </row>
    <row r="4446" spans="1:4" x14ac:dyDescent="0.2">
      <c r="A4446">
        <v>2020</v>
      </c>
      <c r="B4446">
        <v>549981</v>
      </c>
      <c r="C4446" t="s">
        <v>329</v>
      </c>
      <c r="D4446">
        <v>2217</v>
      </c>
    </row>
    <row r="4447" spans="1:4" hidden="1" x14ac:dyDescent="0.2">
      <c r="A4447">
        <v>2020</v>
      </c>
      <c r="B4447">
        <v>549981</v>
      </c>
      <c r="C4447" t="s">
        <v>388</v>
      </c>
      <c r="D4447">
        <v>1222</v>
      </c>
    </row>
    <row r="4448" spans="1:4" x14ac:dyDescent="0.2">
      <c r="A4448">
        <v>2020</v>
      </c>
      <c r="B4448">
        <v>550061</v>
      </c>
      <c r="C4448" t="s">
        <v>330</v>
      </c>
      <c r="D4448">
        <v>121414</v>
      </c>
    </row>
    <row r="4449" spans="1:4" hidden="1" x14ac:dyDescent="0.2">
      <c r="A4449">
        <v>2020</v>
      </c>
      <c r="B4449">
        <v>550061</v>
      </c>
      <c r="C4449" t="s">
        <v>388</v>
      </c>
      <c r="D4449">
        <v>71717</v>
      </c>
    </row>
    <row r="4450" spans="1:4" x14ac:dyDescent="0.2">
      <c r="A4450">
        <v>2020</v>
      </c>
      <c r="B4450">
        <v>559991</v>
      </c>
      <c r="C4450" t="s">
        <v>331</v>
      </c>
      <c r="D4450" t="s">
        <v>383</v>
      </c>
    </row>
    <row r="4451" spans="1:4" hidden="1" x14ac:dyDescent="0.2">
      <c r="A4451">
        <v>2020</v>
      </c>
      <c r="B4451">
        <v>559991</v>
      </c>
      <c r="C4451" t="s">
        <v>388</v>
      </c>
      <c r="D4451" t="s">
        <v>383</v>
      </c>
    </row>
    <row r="4452" spans="1:4" x14ac:dyDescent="0.2">
      <c r="A4452">
        <v>2020</v>
      </c>
      <c r="B4452">
        <v>560021</v>
      </c>
      <c r="C4452" t="s">
        <v>332</v>
      </c>
      <c r="D4452">
        <v>8322356</v>
      </c>
    </row>
    <row r="4453" spans="1:4" hidden="1" x14ac:dyDescent="0.2">
      <c r="A4453">
        <v>2020</v>
      </c>
      <c r="B4453">
        <v>560021</v>
      </c>
      <c r="C4453" t="s">
        <v>388</v>
      </c>
      <c r="D4453">
        <v>4921835</v>
      </c>
    </row>
    <row r="4454" spans="1:4" x14ac:dyDescent="0.2">
      <c r="A4454">
        <v>2020</v>
      </c>
      <c r="B4454">
        <v>560031</v>
      </c>
      <c r="C4454" t="s">
        <v>333</v>
      </c>
      <c r="D4454">
        <v>74337</v>
      </c>
    </row>
    <row r="4455" spans="1:4" hidden="1" x14ac:dyDescent="0.2">
      <c r="A4455">
        <v>2020</v>
      </c>
      <c r="B4455">
        <v>560031</v>
      </c>
      <c r="C4455" t="s">
        <v>388</v>
      </c>
      <c r="D4455">
        <v>43875</v>
      </c>
    </row>
    <row r="4456" spans="1:4" x14ac:dyDescent="0.2">
      <c r="A4456">
        <v>2020</v>
      </c>
      <c r="B4456">
        <v>560041</v>
      </c>
      <c r="C4456" t="s">
        <v>334</v>
      </c>
      <c r="D4456">
        <v>92321</v>
      </c>
    </row>
    <row r="4457" spans="1:4" hidden="1" x14ac:dyDescent="0.2">
      <c r="A4457">
        <v>2020</v>
      </c>
      <c r="B4457">
        <v>560041</v>
      </c>
      <c r="C4457" t="s">
        <v>388</v>
      </c>
      <c r="D4457">
        <v>54511</v>
      </c>
    </row>
    <row r="4458" spans="1:4" x14ac:dyDescent="0.2">
      <c r="A4458">
        <v>2020</v>
      </c>
      <c r="B4458">
        <v>560071</v>
      </c>
      <c r="C4458" t="s">
        <v>335</v>
      </c>
      <c r="D4458">
        <v>849241</v>
      </c>
    </row>
    <row r="4459" spans="1:4" hidden="1" x14ac:dyDescent="0.2">
      <c r="A4459">
        <v>2020</v>
      </c>
      <c r="B4459">
        <v>560071</v>
      </c>
      <c r="C4459" t="s">
        <v>388</v>
      </c>
      <c r="D4459">
        <v>502161</v>
      </c>
    </row>
    <row r="4460" spans="1:4" x14ac:dyDescent="0.2">
      <c r="A4460">
        <v>2020</v>
      </c>
      <c r="B4460">
        <v>560081</v>
      </c>
      <c r="C4460" t="s">
        <v>336</v>
      </c>
      <c r="D4460">
        <v>218039</v>
      </c>
    </row>
    <row r="4461" spans="1:4" hidden="1" x14ac:dyDescent="0.2">
      <c r="A4461">
        <v>2020</v>
      </c>
      <c r="B4461">
        <v>560081</v>
      </c>
      <c r="C4461" t="s">
        <v>388</v>
      </c>
      <c r="D4461">
        <v>128862</v>
      </c>
    </row>
    <row r="4462" spans="1:4" x14ac:dyDescent="0.2">
      <c r="A4462">
        <v>2020</v>
      </c>
      <c r="B4462">
        <v>560151</v>
      </c>
      <c r="C4462" t="s">
        <v>337</v>
      </c>
      <c r="D4462">
        <v>55872</v>
      </c>
    </row>
    <row r="4463" spans="1:4" hidden="1" x14ac:dyDescent="0.2">
      <c r="A4463">
        <v>2020</v>
      </c>
      <c r="B4463">
        <v>560151</v>
      </c>
      <c r="C4463" t="s">
        <v>388</v>
      </c>
      <c r="D4463">
        <v>32954</v>
      </c>
    </row>
    <row r="4464" spans="1:4" x14ac:dyDescent="0.2">
      <c r="A4464">
        <v>2020</v>
      </c>
      <c r="B4464">
        <v>560171</v>
      </c>
      <c r="C4464" t="s">
        <v>338</v>
      </c>
      <c r="D4464">
        <v>30537</v>
      </c>
    </row>
    <row r="4465" spans="1:4" hidden="1" x14ac:dyDescent="0.2">
      <c r="A4465">
        <v>2020</v>
      </c>
      <c r="B4465">
        <v>560171</v>
      </c>
      <c r="C4465" t="s">
        <v>388</v>
      </c>
      <c r="D4465">
        <v>17971</v>
      </c>
    </row>
    <row r="4466" spans="1:4" x14ac:dyDescent="0.2">
      <c r="A4466">
        <v>2020</v>
      </c>
      <c r="B4466">
        <v>560211</v>
      </c>
      <c r="C4466" t="s">
        <v>339</v>
      </c>
      <c r="D4466">
        <v>88685</v>
      </c>
    </row>
    <row r="4467" spans="1:4" hidden="1" x14ac:dyDescent="0.2">
      <c r="A4467">
        <v>2020</v>
      </c>
      <c r="B4467">
        <v>560211</v>
      </c>
      <c r="C4467" t="s">
        <v>388</v>
      </c>
      <c r="D4467">
        <v>52360</v>
      </c>
    </row>
    <row r="4468" spans="1:4" x14ac:dyDescent="0.2">
      <c r="A4468">
        <v>2020</v>
      </c>
      <c r="B4468">
        <v>560231</v>
      </c>
      <c r="C4468" t="s">
        <v>340</v>
      </c>
      <c r="D4468">
        <v>145647</v>
      </c>
    </row>
    <row r="4469" spans="1:4" hidden="1" x14ac:dyDescent="0.2">
      <c r="A4469">
        <v>2020</v>
      </c>
      <c r="B4469">
        <v>560231</v>
      </c>
      <c r="C4469" t="s">
        <v>388</v>
      </c>
      <c r="D4469">
        <v>86048</v>
      </c>
    </row>
    <row r="4470" spans="1:4" x14ac:dyDescent="0.2">
      <c r="A4470">
        <v>2020</v>
      </c>
      <c r="B4470">
        <v>560241</v>
      </c>
      <c r="C4470" t="s">
        <v>341</v>
      </c>
      <c r="D4470">
        <v>392710</v>
      </c>
    </row>
    <row r="4471" spans="1:4" hidden="1" x14ac:dyDescent="0.2">
      <c r="A4471">
        <v>2020</v>
      </c>
      <c r="B4471">
        <v>560241</v>
      </c>
      <c r="C4471" t="s">
        <v>388</v>
      </c>
      <c r="D4471">
        <v>232164</v>
      </c>
    </row>
    <row r="4472" spans="1:4" x14ac:dyDescent="0.2">
      <c r="A4472">
        <v>2020</v>
      </c>
      <c r="B4472">
        <v>560261</v>
      </c>
      <c r="C4472" t="s">
        <v>342</v>
      </c>
      <c r="D4472">
        <v>530059</v>
      </c>
    </row>
    <row r="4473" spans="1:4" hidden="1" x14ac:dyDescent="0.2">
      <c r="A4473">
        <v>2020</v>
      </c>
      <c r="B4473">
        <v>560261</v>
      </c>
      <c r="C4473" t="s">
        <v>388</v>
      </c>
      <c r="D4473">
        <v>313393</v>
      </c>
    </row>
    <row r="4474" spans="1:4" x14ac:dyDescent="0.2">
      <c r="A4474">
        <v>2020</v>
      </c>
      <c r="B4474">
        <v>560371</v>
      </c>
      <c r="C4474" t="s">
        <v>343</v>
      </c>
      <c r="D4474">
        <v>342236</v>
      </c>
    </row>
    <row r="4475" spans="1:4" hidden="1" x14ac:dyDescent="0.2">
      <c r="A4475">
        <v>2020</v>
      </c>
      <c r="B4475">
        <v>560371</v>
      </c>
      <c r="C4475" t="s">
        <v>388</v>
      </c>
      <c r="D4475">
        <v>202313</v>
      </c>
    </row>
    <row r="4476" spans="1:4" x14ac:dyDescent="0.2">
      <c r="A4476">
        <v>2020</v>
      </c>
      <c r="B4476">
        <v>560411</v>
      </c>
      <c r="C4476" t="s">
        <v>344</v>
      </c>
      <c r="D4476">
        <v>29262</v>
      </c>
    </row>
    <row r="4477" spans="1:4" hidden="1" x14ac:dyDescent="0.2">
      <c r="A4477">
        <v>2020</v>
      </c>
      <c r="B4477">
        <v>560411</v>
      </c>
      <c r="C4477" t="s">
        <v>388</v>
      </c>
      <c r="D4477">
        <v>17217</v>
      </c>
    </row>
    <row r="4478" spans="1:4" x14ac:dyDescent="0.2">
      <c r="A4478">
        <v>2020</v>
      </c>
      <c r="B4478">
        <v>560521</v>
      </c>
      <c r="C4478" t="s">
        <v>345</v>
      </c>
      <c r="D4478">
        <v>113807</v>
      </c>
    </row>
    <row r="4479" spans="1:4" hidden="1" x14ac:dyDescent="0.2">
      <c r="A4479">
        <v>2020</v>
      </c>
      <c r="B4479">
        <v>560521</v>
      </c>
      <c r="C4479" t="s">
        <v>388</v>
      </c>
      <c r="D4479">
        <v>67218</v>
      </c>
    </row>
    <row r="4480" spans="1:4" x14ac:dyDescent="0.2">
      <c r="A4480">
        <v>2020</v>
      </c>
      <c r="B4480">
        <v>560581</v>
      </c>
      <c r="C4480" t="s">
        <v>346</v>
      </c>
      <c r="D4480">
        <v>227328</v>
      </c>
    </row>
    <row r="4481" spans="1:4" hidden="1" x14ac:dyDescent="0.2">
      <c r="A4481">
        <v>2020</v>
      </c>
      <c r="B4481">
        <v>560581</v>
      </c>
      <c r="C4481" t="s">
        <v>388</v>
      </c>
      <c r="D4481">
        <v>134355</v>
      </c>
    </row>
    <row r="4482" spans="1:4" x14ac:dyDescent="0.2">
      <c r="A4482">
        <v>2020</v>
      </c>
      <c r="B4482">
        <v>569951</v>
      </c>
      <c r="C4482" t="s">
        <v>347</v>
      </c>
      <c r="D4482">
        <v>54628</v>
      </c>
    </row>
    <row r="4483" spans="1:4" hidden="1" x14ac:dyDescent="0.2">
      <c r="A4483">
        <v>2020</v>
      </c>
      <c r="B4483">
        <v>569951</v>
      </c>
      <c r="C4483" t="s">
        <v>388</v>
      </c>
      <c r="D4483">
        <v>32219</v>
      </c>
    </row>
    <row r="4484" spans="1:4" x14ac:dyDescent="0.2">
      <c r="A4484">
        <v>2020</v>
      </c>
      <c r="B4484">
        <v>569952</v>
      </c>
      <c r="C4484" t="s">
        <v>348</v>
      </c>
      <c r="D4484">
        <v>118333</v>
      </c>
    </row>
    <row r="4485" spans="1:4" hidden="1" x14ac:dyDescent="0.2">
      <c r="A4485">
        <v>2020</v>
      </c>
      <c r="B4485">
        <v>569952</v>
      </c>
      <c r="C4485" t="s">
        <v>388</v>
      </c>
      <c r="D4485">
        <v>69894</v>
      </c>
    </row>
    <row r="4486" spans="1:4" x14ac:dyDescent="0.2">
      <c r="A4486">
        <v>2020</v>
      </c>
      <c r="B4486">
        <v>569953</v>
      </c>
      <c r="C4486" t="s">
        <v>769</v>
      </c>
      <c r="D4486">
        <v>8311</v>
      </c>
    </row>
    <row r="4487" spans="1:4" hidden="1" x14ac:dyDescent="0.2">
      <c r="A4487">
        <v>2020</v>
      </c>
      <c r="B4487">
        <v>569953</v>
      </c>
      <c r="C4487" t="s">
        <v>388</v>
      </c>
      <c r="D4487">
        <v>4826</v>
      </c>
    </row>
    <row r="4488" spans="1:4" x14ac:dyDescent="0.2">
      <c r="A4488">
        <v>2020</v>
      </c>
      <c r="B4488">
        <v>571104</v>
      </c>
      <c r="C4488" t="s">
        <v>349</v>
      </c>
      <c r="D4488">
        <v>212</v>
      </c>
    </row>
    <row r="4489" spans="1:4" hidden="1" x14ac:dyDescent="0.2">
      <c r="A4489">
        <v>2020</v>
      </c>
      <c r="B4489">
        <v>571104</v>
      </c>
      <c r="C4489" t="s">
        <v>388</v>
      </c>
      <c r="D4489">
        <v>69</v>
      </c>
    </row>
    <row r="4490" spans="1:4" x14ac:dyDescent="0.2">
      <c r="A4490">
        <v>2020</v>
      </c>
      <c r="B4490">
        <v>573501</v>
      </c>
      <c r="C4490" t="s">
        <v>350</v>
      </c>
      <c r="D4490">
        <v>432635</v>
      </c>
    </row>
    <row r="4491" spans="1:4" hidden="1" x14ac:dyDescent="0.2">
      <c r="A4491">
        <v>2020</v>
      </c>
      <c r="B4491">
        <v>573501</v>
      </c>
      <c r="C4491" t="s">
        <v>388</v>
      </c>
      <c r="D4491">
        <v>141160</v>
      </c>
    </row>
    <row r="4492" spans="1:4" x14ac:dyDescent="0.2">
      <c r="A4492">
        <v>2020</v>
      </c>
      <c r="B4492">
        <v>573513</v>
      </c>
      <c r="C4492" t="s">
        <v>351</v>
      </c>
      <c r="D4492">
        <v>36309</v>
      </c>
    </row>
    <row r="4493" spans="1:4" hidden="1" x14ac:dyDescent="0.2">
      <c r="A4493">
        <v>2020</v>
      </c>
      <c r="B4493">
        <v>573513</v>
      </c>
      <c r="C4493" t="s">
        <v>388</v>
      </c>
      <c r="D4493">
        <v>11766</v>
      </c>
    </row>
    <row r="4494" spans="1:4" x14ac:dyDescent="0.2">
      <c r="A4494">
        <v>2020</v>
      </c>
      <c r="B4494">
        <v>575101</v>
      </c>
      <c r="C4494" t="s">
        <v>352</v>
      </c>
      <c r="D4494">
        <v>11340</v>
      </c>
    </row>
    <row r="4495" spans="1:4" hidden="1" x14ac:dyDescent="0.2">
      <c r="A4495">
        <v>2020</v>
      </c>
      <c r="B4495">
        <v>575101</v>
      </c>
      <c r="C4495" t="s">
        <v>388</v>
      </c>
      <c r="D4495">
        <v>3613</v>
      </c>
    </row>
    <row r="4496" spans="1:4" x14ac:dyDescent="0.2">
      <c r="A4496">
        <v>2020</v>
      </c>
      <c r="B4496">
        <v>575102</v>
      </c>
      <c r="C4496" t="s">
        <v>353</v>
      </c>
      <c r="D4496">
        <v>7610</v>
      </c>
    </row>
    <row r="4497" spans="1:4" hidden="1" x14ac:dyDescent="0.2">
      <c r="A4497">
        <v>2020</v>
      </c>
      <c r="B4497">
        <v>575102</v>
      </c>
      <c r="C4497" t="s">
        <v>388</v>
      </c>
      <c r="D4497">
        <v>2396</v>
      </c>
    </row>
    <row r="4498" spans="1:4" x14ac:dyDescent="0.2">
      <c r="A4498">
        <v>2020</v>
      </c>
      <c r="B4498">
        <v>575113</v>
      </c>
      <c r="C4498" t="s">
        <v>354</v>
      </c>
      <c r="D4498">
        <v>337047</v>
      </c>
    </row>
    <row r="4499" spans="1:4" hidden="1" x14ac:dyDescent="0.2">
      <c r="A4499">
        <v>2020</v>
      </c>
      <c r="B4499">
        <v>575113</v>
      </c>
      <c r="C4499" t="s">
        <v>388</v>
      </c>
      <c r="D4499">
        <v>109952</v>
      </c>
    </row>
    <row r="4500" spans="1:4" x14ac:dyDescent="0.2">
      <c r="A4500">
        <v>2020</v>
      </c>
      <c r="B4500">
        <v>576201</v>
      </c>
      <c r="C4500" t="s">
        <v>355</v>
      </c>
      <c r="D4500" t="s">
        <v>383</v>
      </c>
    </row>
    <row r="4501" spans="1:4" hidden="1" x14ac:dyDescent="0.2">
      <c r="A4501">
        <v>2020</v>
      </c>
      <c r="B4501">
        <v>576201</v>
      </c>
      <c r="C4501" t="s">
        <v>388</v>
      </c>
      <c r="D4501" t="s">
        <v>383</v>
      </c>
    </row>
    <row r="4502" spans="1:4" x14ac:dyDescent="0.2">
      <c r="A4502">
        <v>2020</v>
      </c>
      <c r="B4502">
        <v>576401</v>
      </c>
      <c r="C4502" t="s">
        <v>356</v>
      </c>
      <c r="D4502">
        <v>144215</v>
      </c>
    </row>
    <row r="4503" spans="1:4" hidden="1" x14ac:dyDescent="0.2">
      <c r="A4503">
        <v>2020</v>
      </c>
      <c r="B4503">
        <v>576401</v>
      </c>
      <c r="C4503" t="s">
        <v>388</v>
      </c>
      <c r="D4503">
        <v>46995</v>
      </c>
    </row>
    <row r="4504" spans="1:4" x14ac:dyDescent="0.2">
      <c r="A4504">
        <v>2020</v>
      </c>
      <c r="B4504">
        <v>576701</v>
      </c>
      <c r="C4504" t="s">
        <v>357</v>
      </c>
      <c r="D4504">
        <v>25711</v>
      </c>
    </row>
    <row r="4505" spans="1:4" hidden="1" x14ac:dyDescent="0.2">
      <c r="A4505">
        <v>2020</v>
      </c>
      <c r="B4505">
        <v>576701</v>
      </c>
      <c r="C4505" t="s">
        <v>388</v>
      </c>
      <c r="D4505">
        <v>8305</v>
      </c>
    </row>
    <row r="4506" spans="1:4" x14ac:dyDescent="0.2">
      <c r="A4506">
        <v>2020</v>
      </c>
      <c r="B4506">
        <v>576901</v>
      </c>
      <c r="C4506" t="s">
        <v>358</v>
      </c>
      <c r="D4506" t="s">
        <v>383</v>
      </c>
    </row>
    <row r="4507" spans="1:4" hidden="1" x14ac:dyDescent="0.2">
      <c r="A4507">
        <v>2020</v>
      </c>
      <c r="B4507">
        <v>576901</v>
      </c>
      <c r="C4507" t="s">
        <v>388</v>
      </c>
      <c r="D4507" t="s">
        <v>383</v>
      </c>
    </row>
    <row r="4508" spans="1:4" x14ac:dyDescent="0.2">
      <c r="A4508">
        <v>2020</v>
      </c>
      <c r="B4508">
        <v>585103</v>
      </c>
      <c r="C4508" t="s">
        <v>359</v>
      </c>
      <c r="D4508">
        <v>774451</v>
      </c>
    </row>
    <row r="4509" spans="1:4" hidden="1" x14ac:dyDescent="0.2">
      <c r="A4509">
        <v>2020</v>
      </c>
      <c r="B4509">
        <v>585103</v>
      </c>
      <c r="C4509" t="s">
        <v>388</v>
      </c>
      <c r="D4509">
        <v>252758</v>
      </c>
    </row>
    <row r="4510" spans="1:4" x14ac:dyDescent="0.2">
      <c r="A4510">
        <v>2020</v>
      </c>
      <c r="B4510">
        <v>595104</v>
      </c>
      <c r="C4510" t="s">
        <v>360</v>
      </c>
      <c r="D4510">
        <v>498931</v>
      </c>
    </row>
    <row r="4511" spans="1:4" hidden="1" x14ac:dyDescent="0.2">
      <c r="A4511">
        <v>2020</v>
      </c>
      <c r="B4511">
        <v>595104</v>
      </c>
      <c r="C4511" t="s">
        <v>388</v>
      </c>
      <c r="D4511">
        <v>162805</v>
      </c>
    </row>
    <row r="4512" spans="1:4" x14ac:dyDescent="0.2">
      <c r="A4512">
        <v>2020</v>
      </c>
      <c r="B4512">
        <v>605107</v>
      </c>
      <c r="C4512" t="s">
        <v>361</v>
      </c>
      <c r="D4512">
        <v>118150</v>
      </c>
    </row>
    <row r="4513" spans="1:4" hidden="1" x14ac:dyDescent="0.2">
      <c r="A4513">
        <v>2020</v>
      </c>
      <c r="B4513">
        <v>605107</v>
      </c>
      <c r="C4513" t="s">
        <v>388</v>
      </c>
      <c r="D4513">
        <v>38485</v>
      </c>
    </row>
    <row r="4514" spans="1:4" x14ac:dyDescent="0.2">
      <c r="A4514">
        <v>2020</v>
      </c>
      <c r="B4514">
        <v>615106</v>
      </c>
      <c r="C4514" t="s">
        <v>362</v>
      </c>
      <c r="D4514">
        <v>176445</v>
      </c>
    </row>
    <row r="4515" spans="1:4" hidden="1" x14ac:dyDescent="0.2">
      <c r="A4515">
        <v>2020</v>
      </c>
      <c r="B4515">
        <v>615106</v>
      </c>
      <c r="C4515" t="s">
        <v>388</v>
      </c>
      <c r="D4515">
        <v>57518</v>
      </c>
    </row>
    <row r="4516" spans="1:4" x14ac:dyDescent="0.2">
      <c r="A4516">
        <v>2020</v>
      </c>
      <c r="B4516">
        <v>719901</v>
      </c>
      <c r="C4516" t="s">
        <v>371</v>
      </c>
      <c r="D4516" t="s">
        <v>383</v>
      </c>
    </row>
    <row r="4517" spans="1:4" hidden="1" x14ac:dyDescent="0.2">
      <c r="A4517">
        <v>2020</v>
      </c>
      <c r="B4517">
        <v>719901</v>
      </c>
      <c r="C4517" t="s">
        <v>388</v>
      </c>
      <c r="D4517" t="s">
        <v>383</v>
      </c>
    </row>
    <row r="4518" spans="1:4" x14ac:dyDescent="0.2">
      <c r="A4518">
        <v>2020</v>
      </c>
      <c r="B4518">
        <v>719902</v>
      </c>
      <c r="C4518" t="s">
        <v>372</v>
      </c>
      <c r="D4518">
        <v>2886</v>
      </c>
    </row>
    <row r="4519" spans="1:4" hidden="1" x14ac:dyDescent="0.2">
      <c r="A4519">
        <v>2020</v>
      </c>
      <c r="B4519">
        <v>719902</v>
      </c>
      <c r="C4519" t="s">
        <v>388</v>
      </c>
      <c r="D4519">
        <v>1618</v>
      </c>
    </row>
    <row r="4520" spans="1:4" x14ac:dyDescent="0.2">
      <c r="A4520">
        <v>2020</v>
      </c>
      <c r="B4520">
        <v>719904</v>
      </c>
      <c r="C4520" t="s">
        <v>373</v>
      </c>
      <c r="D4520" t="s">
        <v>383</v>
      </c>
    </row>
    <row r="4521" spans="1:4" hidden="1" x14ac:dyDescent="0.2">
      <c r="A4521">
        <v>2020</v>
      </c>
      <c r="B4521">
        <v>719904</v>
      </c>
      <c r="C4521" t="s">
        <v>388</v>
      </c>
      <c r="D4521" t="s">
        <v>383</v>
      </c>
    </row>
    <row r="4522" spans="1:4" x14ac:dyDescent="0.2">
      <c r="A4522">
        <v>2020</v>
      </c>
      <c r="B4522">
        <v>719905</v>
      </c>
      <c r="C4522" t="s">
        <v>374</v>
      </c>
      <c r="D4522" t="s">
        <v>383</v>
      </c>
    </row>
    <row r="4523" spans="1:4" hidden="1" x14ac:dyDescent="0.2">
      <c r="A4523">
        <v>2020</v>
      </c>
      <c r="B4523">
        <v>719905</v>
      </c>
      <c r="C4523" t="s">
        <v>388</v>
      </c>
      <c r="D4523" t="s">
        <v>383</v>
      </c>
    </row>
    <row r="4524" spans="1:4" x14ac:dyDescent="0.2">
      <c r="A4524">
        <v>2020</v>
      </c>
      <c r="B4524">
        <v>729901</v>
      </c>
      <c r="C4524" t="s">
        <v>375</v>
      </c>
      <c r="D4524" t="s">
        <v>383</v>
      </c>
    </row>
    <row r="4525" spans="1:4" hidden="1" x14ac:dyDescent="0.2">
      <c r="A4525">
        <v>2020</v>
      </c>
      <c r="B4525">
        <v>729901</v>
      </c>
      <c r="C4525" t="s">
        <v>388</v>
      </c>
      <c r="D4525" t="s">
        <v>383</v>
      </c>
    </row>
    <row r="4526" spans="1:4" x14ac:dyDescent="0.2">
      <c r="A4526">
        <v>2020</v>
      </c>
      <c r="B4526">
        <v>729902</v>
      </c>
      <c r="C4526" t="s">
        <v>376</v>
      </c>
      <c r="D4526" t="s">
        <v>383</v>
      </c>
    </row>
    <row r="4527" spans="1:4" hidden="1" x14ac:dyDescent="0.2">
      <c r="A4527">
        <v>2020</v>
      </c>
      <c r="B4527">
        <v>729902</v>
      </c>
      <c r="C4527" t="s">
        <v>388</v>
      </c>
      <c r="D4527" t="s">
        <v>383</v>
      </c>
    </row>
    <row r="4528" spans="1:4" x14ac:dyDescent="0.2">
      <c r="A4528">
        <v>2020</v>
      </c>
      <c r="B4528">
        <v>729905</v>
      </c>
      <c r="C4528" t="s">
        <v>377</v>
      </c>
      <c r="D4528">
        <v>3365</v>
      </c>
    </row>
    <row r="4529" spans="1:4" hidden="1" x14ac:dyDescent="0.2">
      <c r="A4529">
        <v>2020</v>
      </c>
      <c r="B4529">
        <v>729905</v>
      </c>
      <c r="C4529" t="s">
        <v>388</v>
      </c>
      <c r="D4529">
        <v>1901</v>
      </c>
    </row>
    <row r="4530" spans="1:4" x14ac:dyDescent="0.2">
      <c r="A4530">
        <v>2021</v>
      </c>
      <c r="B4530">
        <v>10071</v>
      </c>
      <c r="C4530" t="s">
        <v>363</v>
      </c>
      <c r="D4530">
        <v>3699</v>
      </c>
    </row>
    <row r="4531" spans="1:4" hidden="1" x14ac:dyDescent="0.2">
      <c r="A4531">
        <v>2021</v>
      </c>
      <c r="B4531">
        <v>10071</v>
      </c>
      <c r="C4531" t="s">
        <v>388</v>
      </c>
      <c r="D4531">
        <v>2061</v>
      </c>
    </row>
    <row r="4532" spans="1:4" x14ac:dyDescent="0.2">
      <c r="A4532">
        <v>2021</v>
      </c>
      <c r="B4532">
        <v>10101</v>
      </c>
      <c r="C4532" t="s">
        <v>0</v>
      </c>
      <c r="D4532">
        <v>349621</v>
      </c>
    </row>
    <row r="4533" spans="1:4" hidden="1" x14ac:dyDescent="0.2">
      <c r="A4533">
        <v>2021</v>
      </c>
      <c r="B4533">
        <v>10101</v>
      </c>
      <c r="C4533" t="s">
        <v>388</v>
      </c>
      <c r="D4533">
        <v>199452</v>
      </c>
    </row>
    <row r="4534" spans="1:4" x14ac:dyDescent="0.2">
      <c r="A4534">
        <v>2021</v>
      </c>
      <c r="B4534">
        <v>10111</v>
      </c>
      <c r="C4534" t="s">
        <v>1</v>
      </c>
      <c r="D4534">
        <v>7679</v>
      </c>
    </row>
    <row r="4535" spans="1:4" hidden="1" x14ac:dyDescent="0.2">
      <c r="A4535">
        <v>2021</v>
      </c>
      <c r="B4535">
        <v>10111</v>
      </c>
      <c r="C4535" t="s">
        <v>388</v>
      </c>
      <c r="D4535">
        <v>4332</v>
      </c>
    </row>
    <row r="4536" spans="1:4" x14ac:dyDescent="0.2">
      <c r="A4536">
        <v>2021</v>
      </c>
      <c r="B4536">
        <v>10121</v>
      </c>
      <c r="C4536" t="s">
        <v>2</v>
      </c>
      <c r="D4536">
        <v>54235</v>
      </c>
    </row>
    <row r="4537" spans="1:4" hidden="1" x14ac:dyDescent="0.2">
      <c r="A4537">
        <v>2021</v>
      </c>
      <c r="B4537">
        <v>10121</v>
      </c>
      <c r="C4537" t="s">
        <v>388</v>
      </c>
      <c r="D4537">
        <v>30898</v>
      </c>
    </row>
    <row r="4538" spans="1:4" x14ac:dyDescent="0.2">
      <c r="A4538">
        <v>2021</v>
      </c>
      <c r="B4538">
        <v>10161</v>
      </c>
      <c r="C4538" t="s">
        <v>3</v>
      </c>
      <c r="D4538">
        <v>5695</v>
      </c>
    </row>
    <row r="4539" spans="1:4" hidden="1" x14ac:dyDescent="0.2">
      <c r="A4539">
        <v>2021</v>
      </c>
      <c r="B4539">
        <v>10161</v>
      </c>
      <c r="C4539" t="s">
        <v>388</v>
      </c>
      <c r="D4539">
        <v>3200</v>
      </c>
    </row>
    <row r="4540" spans="1:4" x14ac:dyDescent="0.2">
      <c r="A4540">
        <v>2021</v>
      </c>
      <c r="B4540">
        <v>10211</v>
      </c>
      <c r="C4540" t="s">
        <v>4</v>
      </c>
      <c r="D4540">
        <v>3484</v>
      </c>
    </row>
    <row r="4541" spans="1:4" hidden="1" x14ac:dyDescent="0.2">
      <c r="A4541">
        <v>2021</v>
      </c>
      <c r="B4541">
        <v>10211</v>
      </c>
      <c r="C4541" t="s">
        <v>388</v>
      </c>
      <c r="D4541">
        <v>1938</v>
      </c>
    </row>
    <row r="4542" spans="1:4" x14ac:dyDescent="0.2">
      <c r="A4542">
        <v>2021</v>
      </c>
      <c r="B4542">
        <v>10241</v>
      </c>
      <c r="C4542" t="s">
        <v>5</v>
      </c>
      <c r="D4542">
        <v>4927</v>
      </c>
    </row>
    <row r="4543" spans="1:4" hidden="1" x14ac:dyDescent="0.2">
      <c r="A4543">
        <v>2021</v>
      </c>
      <c r="B4543">
        <v>10241</v>
      </c>
      <c r="C4543" t="s">
        <v>388</v>
      </c>
      <c r="D4543">
        <v>2761</v>
      </c>
    </row>
    <row r="4544" spans="1:4" x14ac:dyDescent="0.2">
      <c r="A4544">
        <v>2021</v>
      </c>
      <c r="B4544">
        <v>10261</v>
      </c>
      <c r="C4544" t="s">
        <v>6</v>
      </c>
      <c r="D4544">
        <v>8885</v>
      </c>
    </row>
    <row r="4545" spans="1:4" hidden="1" x14ac:dyDescent="0.2">
      <c r="A4545">
        <v>2021</v>
      </c>
      <c r="B4545">
        <v>10261</v>
      </c>
      <c r="C4545" t="s">
        <v>388</v>
      </c>
      <c r="D4545">
        <v>5020</v>
      </c>
    </row>
    <row r="4546" spans="1:4" x14ac:dyDescent="0.2">
      <c r="A4546">
        <v>2021</v>
      </c>
      <c r="B4546">
        <v>19981</v>
      </c>
      <c r="C4546" t="s">
        <v>7</v>
      </c>
      <c r="D4546">
        <v>177075</v>
      </c>
    </row>
    <row r="4547" spans="1:4" hidden="1" x14ac:dyDescent="0.2">
      <c r="A4547">
        <v>2021</v>
      </c>
      <c r="B4547">
        <v>19981</v>
      </c>
      <c r="C4547" t="s">
        <v>388</v>
      </c>
      <c r="D4547">
        <v>100993</v>
      </c>
    </row>
    <row r="4548" spans="1:4" x14ac:dyDescent="0.2">
      <c r="A4548">
        <v>2021</v>
      </c>
      <c r="B4548">
        <v>20011</v>
      </c>
      <c r="C4548" t="s">
        <v>8</v>
      </c>
      <c r="D4548">
        <v>4746</v>
      </c>
    </row>
    <row r="4549" spans="1:4" hidden="1" x14ac:dyDescent="0.2">
      <c r="A4549">
        <v>2021</v>
      </c>
      <c r="B4549">
        <v>20011</v>
      </c>
      <c r="C4549" t="s">
        <v>388</v>
      </c>
      <c r="D4549">
        <v>2658</v>
      </c>
    </row>
    <row r="4550" spans="1:4" x14ac:dyDescent="0.2">
      <c r="A4550">
        <v>2021</v>
      </c>
      <c r="B4550">
        <v>20021</v>
      </c>
      <c r="C4550" t="s">
        <v>9</v>
      </c>
      <c r="D4550">
        <v>114994</v>
      </c>
    </row>
    <row r="4551" spans="1:4" hidden="1" x14ac:dyDescent="0.2">
      <c r="A4551">
        <v>2021</v>
      </c>
      <c r="B4551">
        <v>20021</v>
      </c>
      <c r="C4551" t="s">
        <v>388</v>
      </c>
      <c r="D4551">
        <v>65568</v>
      </c>
    </row>
    <row r="4552" spans="1:4" x14ac:dyDescent="0.2">
      <c r="A4552">
        <v>2021</v>
      </c>
      <c r="B4552">
        <v>20171</v>
      </c>
      <c r="C4552" t="s">
        <v>10</v>
      </c>
      <c r="D4552">
        <v>1001065</v>
      </c>
    </row>
    <row r="4553" spans="1:4" hidden="1" x14ac:dyDescent="0.2">
      <c r="A4553">
        <v>2021</v>
      </c>
      <c r="B4553">
        <v>20171</v>
      </c>
      <c r="C4553" t="s">
        <v>388</v>
      </c>
      <c r="D4553">
        <v>571182</v>
      </c>
    </row>
    <row r="4554" spans="1:4" x14ac:dyDescent="0.2">
      <c r="A4554">
        <v>2021</v>
      </c>
      <c r="B4554">
        <v>20271</v>
      </c>
      <c r="C4554" t="s">
        <v>11</v>
      </c>
      <c r="D4554">
        <v>218102</v>
      </c>
    </row>
    <row r="4555" spans="1:4" hidden="1" x14ac:dyDescent="0.2">
      <c r="A4555">
        <v>2021</v>
      </c>
      <c r="B4555">
        <v>20271</v>
      </c>
      <c r="C4555" t="s">
        <v>388</v>
      </c>
      <c r="D4555">
        <v>124404</v>
      </c>
    </row>
    <row r="4556" spans="1:4" x14ac:dyDescent="0.2">
      <c r="A4556">
        <v>2021</v>
      </c>
      <c r="B4556">
        <v>20291</v>
      </c>
      <c r="C4556" t="s">
        <v>12</v>
      </c>
      <c r="D4556">
        <v>89517</v>
      </c>
    </row>
    <row r="4557" spans="1:4" hidden="1" x14ac:dyDescent="0.2">
      <c r="A4557">
        <v>2021</v>
      </c>
      <c r="B4557">
        <v>20291</v>
      </c>
      <c r="C4557" t="s">
        <v>388</v>
      </c>
      <c r="D4557">
        <v>51030</v>
      </c>
    </row>
    <row r="4558" spans="1:4" x14ac:dyDescent="0.2">
      <c r="A4558">
        <v>2021</v>
      </c>
      <c r="B4558">
        <v>29991</v>
      </c>
      <c r="C4558" t="s">
        <v>364</v>
      </c>
      <c r="D4558" t="s">
        <v>383</v>
      </c>
    </row>
    <row r="4559" spans="1:4" hidden="1" x14ac:dyDescent="0.2">
      <c r="A4559">
        <v>2021</v>
      </c>
      <c r="B4559">
        <v>29991</v>
      </c>
      <c r="C4559" t="s">
        <v>388</v>
      </c>
      <c r="D4559" t="s">
        <v>383</v>
      </c>
    </row>
    <row r="4560" spans="1:4" x14ac:dyDescent="0.2">
      <c r="A4560">
        <v>2021</v>
      </c>
      <c r="B4560">
        <v>30061</v>
      </c>
      <c r="C4560" t="s">
        <v>13</v>
      </c>
      <c r="D4560">
        <v>6618</v>
      </c>
    </row>
    <row r="4561" spans="1:4" hidden="1" x14ac:dyDescent="0.2">
      <c r="A4561">
        <v>2021</v>
      </c>
      <c r="B4561">
        <v>30061</v>
      </c>
      <c r="C4561" t="s">
        <v>388</v>
      </c>
      <c r="D4561">
        <v>3726</v>
      </c>
    </row>
    <row r="4562" spans="1:4" x14ac:dyDescent="0.2">
      <c r="A4562">
        <v>2021</v>
      </c>
      <c r="B4562">
        <v>30101</v>
      </c>
      <c r="C4562" t="s">
        <v>14</v>
      </c>
      <c r="D4562">
        <v>185727</v>
      </c>
    </row>
    <row r="4563" spans="1:4" hidden="1" x14ac:dyDescent="0.2">
      <c r="A4563">
        <v>2021</v>
      </c>
      <c r="B4563">
        <v>30101</v>
      </c>
      <c r="C4563" t="s">
        <v>388</v>
      </c>
      <c r="D4563">
        <v>105930</v>
      </c>
    </row>
    <row r="4564" spans="1:4" x14ac:dyDescent="0.2">
      <c r="A4564">
        <v>2021</v>
      </c>
      <c r="B4564">
        <v>30121</v>
      </c>
      <c r="C4564" t="s">
        <v>15</v>
      </c>
      <c r="D4564">
        <v>422618</v>
      </c>
    </row>
    <row r="4565" spans="1:4" hidden="1" x14ac:dyDescent="0.2">
      <c r="A4565">
        <v>2021</v>
      </c>
      <c r="B4565">
        <v>30121</v>
      </c>
      <c r="C4565" t="s">
        <v>388</v>
      </c>
      <c r="D4565">
        <v>241106</v>
      </c>
    </row>
    <row r="4566" spans="1:4" x14ac:dyDescent="0.2">
      <c r="A4566">
        <v>2021</v>
      </c>
      <c r="B4566">
        <v>30141</v>
      </c>
      <c r="C4566" t="s">
        <v>16</v>
      </c>
      <c r="D4566">
        <v>4482</v>
      </c>
    </row>
    <row r="4567" spans="1:4" hidden="1" x14ac:dyDescent="0.2">
      <c r="A4567">
        <v>2021</v>
      </c>
      <c r="B4567">
        <v>30141</v>
      </c>
      <c r="C4567" t="s">
        <v>388</v>
      </c>
      <c r="D4567">
        <v>2507</v>
      </c>
    </row>
    <row r="4568" spans="1:4" x14ac:dyDescent="0.2">
      <c r="A4568">
        <v>2021</v>
      </c>
      <c r="B4568">
        <v>30171</v>
      </c>
      <c r="C4568" t="s">
        <v>17</v>
      </c>
      <c r="D4568">
        <v>15702</v>
      </c>
    </row>
    <row r="4569" spans="1:4" hidden="1" x14ac:dyDescent="0.2">
      <c r="A4569">
        <v>2021</v>
      </c>
      <c r="B4569">
        <v>30171</v>
      </c>
      <c r="C4569" t="s">
        <v>388</v>
      </c>
      <c r="D4569">
        <v>8910</v>
      </c>
    </row>
    <row r="4570" spans="1:4" x14ac:dyDescent="0.2">
      <c r="A4570">
        <v>2021</v>
      </c>
      <c r="B4570">
        <v>30431</v>
      </c>
      <c r="C4570" t="s">
        <v>18</v>
      </c>
      <c r="D4570">
        <v>49941</v>
      </c>
    </row>
    <row r="4571" spans="1:4" hidden="1" x14ac:dyDescent="0.2">
      <c r="A4571">
        <v>2021</v>
      </c>
      <c r="B4571">
        <v>30431</v>
      </c>
      <c r="C4571" t="s">
        <v>388</v>
      </c>
      <c r="D4571">
        <v>28447</v>
      </c>
    </row>
    <row r="4572" spans="1:4" x14ac:dyDescent="0.2">
      <c r="A4572">
        <v>2021</v>
      </c>
      <c r="B4572">
        <v>30501</v>
      </c>
      <c r="C4572" t="s">
        <v>19</v>
      </c>
      <c r="D4572">
        <v>210031</v>
      </c>
    </row>
    <row r="4573" spans="1:4" hidden="1" x14ac:dyDescent="0.2">
      <c r="A4573">
        <v>2021</v>
      </c>
      <c r="B4573">
        <v>30501</v>
      </c>
      <c r="C4573" t="s">
        <v>388</v>
      </c>
      <c r="D4573">
        <v>119799</v>
      </c>
    </row>
    <row r="4574" spans="1:4" x14ac:dyDescent="0.2">
      <c r="A4574">
        <v>2021</v>
      </c>
      <c r="B4574">
        <v>30671</v>
      </c>
      <c r="C4574" t="s">
        <v>20</v>
      </c>
      <c r="D4574">
        <v>5051</v>
      </c>
    </row>
    <row r="4575" spans="1:4" hidden="1" x14ac:dyDescent="0.2">
      <c r="A4575">
        <v>2021</v>
      </c>
      <c r="B4575">
        <v>30671</v>
      </c>
      <c r="C4575" t="s">
        <v>388</v>
      </c>
      <c r="D4575">
        <v>2832</v>
      </c>
    </row>
    <row r="4576" spans="1:4" x14ac:dyDescent="0.2">
      <c r="A4576">
        <v>2021</v>
      </c>
      <c r="B4576">
        <v>39951</v>
      </c>
      <c r="C4576" t="s">
        <v>21</v>
      </c>
      <c r="D4576">
        <v>86906</v>
      </c>
    </row>
    <row r="4577" spans="1:4" hidden="1" x14ac:dyDescent="0.2">
      <c r="A4577">
        <v>2021</v>
      </c>
      <c r="B4577">
        <v>39951</v>
      </c>
      <c r="C4577" t="s">
        <v>388</v>
      </c>
      <c r="D4577">
        <v>49541</v>
      </c>
    </row>
    <row r="4578" spans="1:4" x14ac:dyDescent="0.2">
      <c r="A4578">
        <v>2021</v>
      </c>
      <c r="B4578">
        <v>39991</v>
      </c>
      <c r="C4578" t="s">
        <v>22</v>
      </c>
      <c r="D4578" t="s">
        <v>383</v>
      </c>
    </row>
    <row r="4579" spans="1:4" hidden="1" x14ac:dyDescent="0.2">
      <c r="A4579">
        <v>2021</v>
      </c>
      <c r="B4579">
        <v>39991</v>
      </c>
      <c r="C4579" t="s">
        <v>388</v>
      </c>
      <c r="D4579" t="s">
        <v>383</v>
      </c>
    </row>
    <row r="4580" spans="1:4" x14ac:dyDescent="0.2">
      <c r="A4580">
        <v>2021</v>
      </c>
      <c r="B4580">
        <v>40011</v>
      </c>
      <c r="C4580" t="s">
        <v>23</v>
      </c>
      <c r="D4580">
        <v>323998</v>
      </c>
    </row>
    <row r="4581" spans="1:4" hidden="1" x14ac:dyDescent="0.2">
      <c r="A4581">
        <v>2021</v>
      </c>
      <c r="B4581">
        <v>40011</v>
      </c>
      <c r="C4581" t="s">
        <v>388</v>
      </c>
      <c r="D4581">
        <v>184831</v>
      </c>
    </row>
    <row r="4582" spans="1:4" x14ac:dyDescent="0.2">
      <c r="A4582">
        <v>2021</v>
      </c>
      <c r="B4582">
        <v>50011</v>
      </c>
      <c r="C4582" t="s">
        <v>24</v>
      </c>
      <c r="D4582">
        <v>280385</v>
      </c>
    </row>
    <row r="4583" spans="1:4" hidden="1" x14ac:dyDescent="0.2">
      <c r="A4583">
        <v>2021</v>
      </c>
      <c r="B4583">
        <v>50011</v>
      </c>
      <c r="C4583" t="s">
        <v>388</v>
      </c>
      <c r="D4583">
        <v>159944</v>
      </c>
    </row>
    <row r="4584" spans="1:4" x14ac:dyDescent="0.2">
      <c r="A4584">
        <v>2021</v>
      </c>
      <c r="B4584">
        <v>50021</v>
      </c>
      <c r="C4584" t="s">
        <v>25</v>
      </c>
      <c r="D4584">
        <v>132691</v>
      </c>
    </row>
    <row r="4585" spans="1:4" hidden="1" x14ac:dyDescent="0.2">
      <c r="A4585">
        <v>2021</v>
      </c>
      <c r="B4585">
        <v>50021</v>
      </c>
      <c r="C4585" t="s">
        <v>388</v>
      </c>
      <c r="D4585">
        <v>75667</v>
      </c>
    </row>
    <row r="4586" spans="1:4" x14ac:dyDescent="0.2">
      <c r="A4586">
        <v>2021</v>
      </c>
      <c r="B4586">
        <v>50071</v>
      </c>
      <c r="C4586" t="s">
        <v>26</v>
      </c>
      <c r="D4586">
        <v>175842</v>
      </c>
    </row>
    <row r="4587" spans="1:4" hidden="1" x14ac:dyDescent="0.2">
      <c r="A4587">
        <v>2021</v>
      </c>
      <c r="B4587">
        <v>50071</v>
      </c>
      <c r="C4587" t="s">
        <v>388</v>
      </c>
      <c r="D4587">
        <v>100290</v>
      </c>
    </row>
    <row r="4588" spans="1:4" x14ac:dyDescent="0.2">
      <c r="A4588">
        <v>2021</v>
      </c>
      <c r="B4588">
        <v>50101</v>
      </c>
      <c r="C4588" t="s">
        <v>27</v>
      </c>
      <c r="D4588">
        <v>9508</v>
      </c>
    </row>
    <row r="4589" spans="1:4" hidden="1" x14ac:dyDescent="0.2">
      <c r="A4589">
        <v>2021</v>
      </c>
      <c r="B4589">
        <v>50101</v>
      </c>
      <c r="C4589" t="s">
        <v>388</v>
      </c>
      <c r="D4589">
        <v>5375</v>
      </c>
    </row>
    <row r="4590" spans="1:4" x14ac:dyDescent="0.2">
      <c r="A4590">
        <v>2021</v>
      </c>
      <c r="B4590">
        <v>50231</v>
      </c>
      <c r="C4590" t="s">
        <v>28</v>
      </c>
      <c r="D4590">
        <v>73988</v>
      </c>
    </row>
    <row r="4591" spans="1:4" hidden="1" x14ac:dyDescent="0.2">
      <c r="A4591">
        <v>2021</v>
      </c>
      <c r="B4591">
        <v>50231</v>
      </c>
      <c r="C4591" t="s">
        <v>388</v>
      </c>
      <c r="D4591">
        <v>42169</v>
      </c>
    </row>
    <row r="4592" spans="1:4" x14ac:dyDescent="0.2">
      <c r="A4592">
        <v>2021</v>
      </c>
      <c r="B4592">
        <v>50301</v>
      </c>
      <c r="C4592" t="s">
        <v>29</v>
      </c>
      <c r="D4592">
        <v>89262</v>
      </c>
    </row>
    <row r="4593" spans="1:4" hidden="1" x14ac:dyDescent="0.2">
      <c r="A4593">
        <v>2021</v>
      </c>
      <c r="B4593">
        <v>50301</v>
      </c>
      <c r="C4593" t="s">
        <v>388</v>
      </c>
      <c r="D4593">
        <v>50885</v>
      </c>
    </row>
    <row r="4594" spans="1:4" x14ac:dyDescent="0.2">
      <c r="A4594">
        <v>2021</v>
      </c>
      <c r="B4594">
        <v>50341</v>
      </c>
      <c r="C4594" t="s">
        <v>30</v>
      </c>
      <c r="D4594">
        <v>53289</v>
      </c>
    </row>
    <row r="4595" spans="1:4" hidden="1" x14ac:dyDescent="0.2">
      <c r="A4595">
        <v>2021</v>
      </c>
      <c r="B4595">
        <v>50341</v>
      </c>
      <c r="C4595" t="s">
        <v>388</v>
      </c>
      <c r="D4595">
        <v>30358</v>
      </c>
    </row>
    <row r="4596" spans="1:4" x14ac:dyDescent="0.2">
      <c r="A4596">
        <v>2021</v>
      </c>
      <c r="B4596">
        <v>59991</v>
      </c>
      <c r="C4596" t="s">
        <v>365</v>
      </c>
      <c r="D4596" t="s">
        <v>383</v>
      </c>
    </row>
    <row r="4597" spans="1:4" hidden="1" x14ac:dyDescent="0.2">
      <c r="A4597">
        <v>2021</v>
      </c>
      <c r="B4597">
        <v>59991</v>
      </c>
      <c r="C4597" t="s">
        <v>388</v>
      </c>
      <c r="D4597" t="s">
        <v>383</v>
      </c>
    </row>
    <row r="4598" spans="1:4" x14ac:dyDescent="0.2">
      <c r="A4598">
        <v>2021</v>
      </c>
      <c r="B4598">
        <v>60011</v>
      </c>
      <c r="C4598" t="s">
        <v>31</v>
      </c>
      <c r="D4598">
        <v>4539</v>
      </c>
    </row>
    <row r="4599" spans="1:4" hidden="1" x14ac:dyDescent="0.2">
      <c r="A4599">
        <v>2021</v>
      </c>
      <c r="B4599">
        <v>60011</v>
      </c>
      <c r="C4599" t="s">
        <v>388</v>
      </c>
      <c r="D4599">
        <v>2540</v>
      </c>
    </row>
    <row r="4600" spans="1:4" x14ac:dyDescent="0.2">
      <c r="A4600">
        <v>2021</v>
      </c>
      <c r="B4600">
        <v>60151</v>
      </c>
      <c r="C4600" t="s">
        <v>32</v>
      </c>
      <c r="D4600">
        <v>80487</v>
      </c>
    </row>
    <row r="4601" spans="1:4" hidden="1" x14ac:dyDescent="0.2">
      <c r="A4601">
        <v>2021</v>
      </c>
      <c r="B4601">
        <v>60151</v>
      </c>
      <c r="C4601" t="s">
        <v>388</v>
      </c>
      <c r="D4601">
        <v>45878</v>
      </c>
    </row>
    <row r="4602" spans="1:4" x14ac:dyDescent="0.2">
      <c r="A4602">
        <v>2021</v>
      </c>
      <c r="B4602">
        <v>60561</v>
      </c>
      <c r="C4602" t="s">
        <v>33</v>
      </c>
      <c r="D4602">
        <v>2751</v>
      </c>
    </row>
    <row r="4603" spans="1:4" hidden="1" x14ac:dyDescent="0.2">
      <c r="A4603">
        <v>2021</v>
      </c>
      <c r="B4603">
        <v>60561</v>
      </c>
      <c r="C4603" t="s">
        <v>388</v>
      </c>
      <c r="D4603">
        <v>1520</v>
      </c>
    </row>
    <row r="4604" spans="1:4" x14ac:dyDescent="0.2">
      <c r="A4604">
        <v>2021</v>
      </c>
      <c r="B4604">
        <v>69991</v>
      </c>
      <c r="C4604" t="s">
        <v>366</v>
      </c>
      <c r="D4604" t="s">
        <v>383</v>
      </c>
    </row>
    <row r="4605" spans="1:4" hidden="1" x14ac:dyDescent="0.2">
      <c r="A4605">
        <v>2021</v>
      </c>
      <c r="B4605">
        <v>69991</v>
      </c>
      <c r="C4605" t="s">
        <v>388</v>
      </c>
      <c r="D4605" t="s">
        <v>383</v>
      </c>
    </row>
    <row r="4606" spans="1:4" x14ac:dyDescent="0.2">
      <c r="A4606">
        <v>2021</v>
      </c>
      <c r="B4606">
        <v>70011</v>
      </c>
      <c r="C4606" t="s">
        <v>35</v>
      </c>
      <c r="D4606">
        <v>5389057</v>
      </c>
    </row>
    <row r="4607" spans="1:4" hidden="1" x14ac:dyDescent="0.2">
      <c r="A4607">
        <v>2021</v>
      </c>
      <c r="B4607">
        <v>70011</v>
      </c>
      <c r="C4607" t="s">
        <v>388</v>
      </c>
      <c r="D4607">
        <v>3075076</v>
      </c>
    </row>
    <row r="4608" spans="1:4" x14ac:dyDescent="0.2">
      <c r="A4608">
        <v>2021</v>
      </c>
      <c r="B4608">
        <v>70031</v>
      </c>
      <c r="C4608" t="s">
        <v>36</v>
      </c>
      <c r="D4608">
        <v>132697</v>
      </c>
    </row>
    <row r="4609" spans="1:4" hidden="1" x14ac:dyDescent="0.2">
      <c r="A4609">
        <v>2021</v>
      </c>
      <c r="B4609">
        <v>70031</v>
      </c>
      <c r="C4609" t="s">
        <v>388</v>
      </c>
      <c r="D4609">
        <v>75670</v>
      </c>
    </row>
    <row r="4610" spans="1:4" x14ac:dyDescent="0.2">
      <c r="A4610">
        <v>2021</v>
      </c>
      <c r="B4610">
        <v>70051</v>
      </c>
      <c r="C4610" t="s">
        <v>37</v>
      </c>
      <c r="D4610">
        <v>155273</v>
      </c>
    </row>
    <row r="4611" spans="1:4" hidden="1" x14ac:dyDescent="0.2">
      <c r="A4611">
        <v>2021</v>
      </c>
      <c r="B4611">
        <v>70051</v>
      </c>
      <c r="C4611" t="s">
        <v>388</v>
      </c>
      <c r="D4611">
        <v>88552</v>
      </c>
    </row>
    <row r="4612" spans="1:4" x14ac:dyDescent="0.2">
      <c r="A4612">
        <v>2021</v>
      </c>
      <c r="B4612">
        <v>70291</v>
      </c>
      <c r="C4612" t="s">
        <v>38</v>
      </c>
      <c r="D4612">
        <v>155545</v>
      </c>
    </row>
    <row r="4613" spans="1:4" hidden="1" x14ac:dyDescent="0.2">
      <c r="A4613">
        <v>2021</v>
      </c>
      <c r="B4613">
        <v>70291</v>
      </c>
      <c r="C4613" t="s">
        <v>388</v>
      </c>
      <c r="D4613">
        <v>88708</v>
      </c>
    </row>
    <row r="4614" spans="1:4" x14ac:dyDescent="0.2">
      <c r="A4614">
        <v>2021</v>
      </c>
      <c r="B4614">
        <v>70551</v>
      </c>
      <c r="C4614" t="s">
        <v>39</v>
      </c>
      <c r="D4614">
        <v>157804</v>
      </c>
    </row>
    <row r="4615" spans="1:4" hidden="1" x14ac:dyDescent="0.2">
      <c r="A4615">
        <v>2021</v>
      </c>
      <c r="B4615">
        <v>70551</v>
      </c>
      <c r="C4615" t="s">
        <v>388</v>
      </c>
      <c r="D4615">
        <v>89997</v>
      </c>
    </row>
    <row r="4616" spans="1:4" x14ac:dyDescent="0.2">
      <c r="A4616">
        <v>2021</v>
      </c>
      <c r="B4616">
        <v>70741</v>
      </c>
      <c r="C4616" t="s">
        <v>40</v>
      </c>
      <c r="D4616">
        <v>68645</v>
      </c>
    </row>
    <row r="4617" spans="1:4" hidden="1" x14ac:dyDescent="0.2">
      <c r="A4617">
        <v>2021</v>
      </c>
      <c r="B4617">
        <v>70741</v>
      </c>
      <c r="C4617" t="s">
        <v>388</v>
      </c>
      <c r="D4617">
        <v>39120</v>
      </c>
    </row>
    <row r="4618" spans="1:4" x14ac:dyDescent="0.2">
      <c r="A4618">
        <v>2021</v>
      </c>
      <c r="B4618">
        <v>70851</v>
      </c>
      <c r="C4618" t="s">
        <v>41</v>
      </c>
      <c r="D4618">
        <v>47960</v>
      </c>
    </row>
    <row r="4619" spans="1:4" hidden="1" x14ac:dyDescent="0.2">
      <c r="A4619">
        <v>2021</v>
      </c>
      <c r="B4619">
        <v>70851</v>
      </c>
      <c r="C4619" t="s">
        <v>388</v>
      </c>
      <c r="D4619">
        <v>27317</v>
      </c>
    </row>
    <row r="4620" spans="1:4" x14ac:dyDescent="0.2">
      <c r="A4620">
        <v>2021</v>
      </c>
      <c r="B4620">
        <v>79951</v>
      </c>
      <c r="C4620" t="s">
        <v>42</v>
      </c>
      <c r="D4620">
        <v>51500</v>
      </c>
    </row>
    <row r="4621" spans="1:4" hidden="1" x14ac:dyDescent="0.2">
      <c r="A4621">
        <v>2021</v>
      </c>
      <c r="B4621">
        <v>79951</v>
      </c>
      <c r="C4621" t="s">
        <v>388</v>
      </c>
      <c r="D4621">
        <v>29337</v>
      </c>
    </row>
    <row r="4622" spans="1:4" x14ac:dyDescent="0.2">
      <c r="A4622">
        <v>2021</v>
      </c>
      <c r="B4622">
        <v>79991</v>
      </c>
      <c r="C4622" t="s">
        <v>43</v>
      </c>
      <c r="D4622">
        <v>2566</v>
      </c>
    </row>
    <row r="4623" spans="1:4" hidden="1" x14ac:dyDescent="0.2">
      <c r="A4623">
        <v>2021</v>
      </c>
      <c r="B4623">
        <v>79991</v>
      </c>
      <c r="C4623" t="s">
        <v>388</v>
      </c>
      <c r="D4623">
        <v>1414</v>
      </c>
    </row>
    <row r="4624" spans="1:4" x14ac:dyDescent="0.2">
      <c r="A4624">
        <v>2021</v>
      </c>
      <c r="B4624">
        <v>80011</v>
      </c>
      <c r="C4624" t="s">
        <v>44</v>
      </c>
      <c r="D4624">
        <v>155983</v>
      </c>
    </row>
    <row r="4625" spans="1:4" hidden="1" x14ac:dyDescent="0.2">
      <c r="A4625">
        <v>2021</v>
      </c>
      <c r="B4625">
        <v>80011</v>
      </c>
      <c r="C4625" t="s">
        <v>388</v>
      </c>
      <c r="D4625">
        <v>88958</v>
      </c>
    </row>
    <row r="4626" spans="1:4" x14ac:dyDescent="0.2">
      <c r="A4626">
        <v>2021</v>
      </c>
      <c r="B4626">
        <v>80111</v>
      </c>
      <c r="C4626" t="s">
        <v>45</v>
      </c>
      <c r="D4626">
        <v>110506</v>
      </c>
    </row>
    <row r="4627" spans="1:4" hidden="1" x14ac:dyDescent="0.2">
      <c r="A4627">
        <v>2021</v>
      </c>
      <c r="B4627">
        <v>80111</v>
      </c>
      <c r="C4627" t="s">
        <v>388</v>
      </c>
      <c r="D4627">
        <v>63007</v>
      </c>
    </row>
    <row r="4628" spans="1:4" x14ac:dyDescent="0.2">
      <c r="A4628">
        <v>2021</v>
      </c>
      <c r="B4628">
        <v>80281</v>
      </c>
      <c r="C4628" t="s">
        <v>46</v>
      </c>
      <c r="D4628">
        <v>60325</v>
      </c>
    </row>
    <row r="4629" spans="1:4" hidden="1" x14ac:dyDescent="0.2">
      <c r="A4629">
        <v>2021</v>
      </c>
      <c r="B4629">
        <v>80281</v>
      </c>
      <c r="C4629" t="s">
        <v>388</v>
      </c>
      <c r="D4629">
        <v>34373</v>
      </c>
    </row>
    <row r="4630" spans="1:4" x14ac:dyDescent="0.2">
      <c r="A4630">
        <v>2021</v>
      </c>
      <c r="B4630">
        <v>80441</v>
      </c>
      <c r="C4630" t="s">
        <v>47</v>
      </c>
      <c r="D4630">
        <v>54730</v>
      </c>
    </row>
    <row r="4631" spans="1:4" hidden="1" x14ac:dyDescent="0.2">
      <c r="A4631">
        <v>2021</v>
      </c>
      <c r="B4631">
        <v>80441</v>
      </c>
      <c r="C4631" t="s">
        <v>388</v>
      </c>
      <c r="D4631">
        <v>31180</v>
      </c>
    </row>
    <row r="4632" spans="1:4" x14ac:dyDescent="0.2">
      <c r="A4632">
        <v>2021</v>
      </c>
      <c r="B4632">
        <v>80561</v>
      </c>
      <c r="C4632" t="s">
        <v>48</v>
      </c>
      <c r="D4632">
        <v>4492</v>
      </c>
    </row>
    <row r="4633" spans="1:4" hidden="1" x14ac:dyDescent="0.2">
      <c r="A4633">
        <v>2021</v>
      </c>
      <c r="B4633">
        <v>80561</v>
      </c>
      <c r="C4633" t="s">
        <v>388</v>
      </c>
      <c r="D4633">
        <v>2513</v>
      </c>
    </row>
    <row r="4634" spans="1:4" x14ac:dyDescent="0.2">
      <c r="A4634">
        <v>2021</v>
      </c>
      <c r="B4634">
        <v>80591</v>
      </c>
      <c r="C4634" t="s">
        <v>49</v>
      </c>
      <c r="D4634">
        <v>2909</v>
      </c>
    </row>
    <row r="4635" spans="1:4" hidden="1" x14ac:dyDescent="0.2">
      <c r="A4635">
        <v>2021</v>
      </c>
      <c r="B4635">
        <v>80591</v>
      </c>
      <c r="C4635" t="s">
        <v>388</v>
      </c>
      <c r="D4635">
        <v>1610</v>
      </c>
    </row>
    <row r="4636" spans="1:4" x14ac:dyDescent="0.2">
      <c r="A4636">
        <v>2021</v>
      </c>
      <c r="B4636">
        <v>80991</v>
      </c>
      <c r="C4636" t="s">
        <v>50</v>
      </c>
      <c r="D4636">
        <v>4353</v>
      </c>
    </row>
    <row r="4637" spans="1:4" hidden="1" x14ac:dyDescent="0.2">
      <c r="A4637">
        <v>2021</v>
      </c>
      <c r="B4637">
        <v>80991</v>
      </c>
      <c r="C4637" t="s">
        <v>388</v>
      </c>
      <c r="D4637">
        <v>2434</v>
      </c>
    </row>
    <row r="4638" spans="1:4" x14ac:dyDescent="0.2">
      <c r="A4638">
        <v>2021</v>
      </c>
      <c r="B4638">
        <v>89991</v>
      </c>
      <c r="C4638" t="s">
        <v>367</v>
      </c>
      <c r="D4638">
        <v>2228</v>
      </c>
    </row>
    <row r="4639" spans="1:4" hidden="1" x14ac:dyDescent="0.2">
      <c r="A4639">
        <v>2021</v>
      </c>
      <c r="B4639">
        <v>89991</v>
      </c>
      <c r="C4639" t="s">
        <v>388</v>
      </c>
      <c r="D4639">
        <v>1221</v>
      </c>
    </row>
    <row r="4640" spans="1:4" x14ac:dyDescent="0.2">
      <c r="A4640">
        <v>2021</v>
      </c>
      <c r="B4640">
        <v>90011</v>
      </c>
      <c r="C4640" t="s">
        <v>51</v>
      </c>
      <c r="D4640">
        <v>732979</v>
      </c>
    </row>
    <row r="4641" spans="1:4" hidden="1" x14ac:dyDescent="0.2">
      <c r="A4641">
        <v>2021</v>
      </c>
      <c r="B4641">
        <v>90011</v>
      </c>
      <c r="C4641" t="s">
        <v>388</v>
      </c>
      <c r="D4641">
        <v>418205</v>
      </c>
    </row>
    <row r="4642" spans="1:4" x14ac:dyDescent="0.2">
      <c r="A4642">
        <v>2021</v>
      </c>
      <c r="B4642">
        <v>90031</v>
      </c>
      <c r="C4642" t="s">
        <v>52</v>
      </c>
      <c r="D4642">
        <v>15420</v>
      </c>
    </row>
    <row r="4643" spans="1:4" hidden="1" x14ac:dyDescent="0.2">
      <c r="A4643">
        <v>2021</v>
      </c>
      <c r="B4643">
        <v>90031</v>
      </c>
      <c r="C4643" t="s">
        <v>388</v>
      </c>
      <c r="D4643">
        <v>8749</v>
      </c>
    </row>
    <row r="4644" spans="1:4" x14ac:dyDescent="0.2">
      <c r="A4644">
        <v>2021</v>
      </c>
      <c r="B4644">
        <v>90131</v>
      </c>
      <c r="C4644" t="s">
        <v>53</v>
      </c>
      <c r="D4644">
        <v>3118</v>
      </c>
    </row>
    <row r="4645" spans="1:4" hidden="1" x14ac:dyDescent="0.2">
      <c r="A4645">
        <v>2021</v>
      </c>
      <c r="B4645">
        <v>90131</v>
      </c>
      <c r="C4645" t="s">
        <v>388</v>
      </c>
      <c r="D4645">
        <v>1729</v>
      </c>
    </row>
    <row r="4646" spans="1:4" x14ac:dyDescent="0.2">
      <c r="A4646">
        <v>2021</v>
      </c>
      <c r="B4646">
        <v>90161</v>
      </c>
      <c r="C4646" t="s">
        <v>8</v>
      </c>
      <c r="D4646" t="s">
        <v>383</v>
      </c>
    </row>
    <row r="4647" spans="1:4" hidden="1" x14ac:dyDescent="0.2">
      <c r="A4647">
        <v>2021</v>
      </c>
      <c r="B4647">
        <v>90161</v>
      </c>
      <c r="C4647" t="s">
        <v>388</v>
      </c>
      <c r="D4647" t="s">
        <v>383</v>
      </c>
    </row>
    <row r="4648" spans="1:4" x14ac:dyDescent="0.2">
      <c r="A4648">
        <v>2021</v>
      </c>
      <c r="B4648">
        <v>90631</v>
      </c>
      <c r="C4648" t="s">
        <v>54</v>
      </c>
      <c r="D4648">
        <v>21721</v>
      </c>
    </row>
    <row r="4649" spans="1:4" hidden="1" x14ac:dyDescent="0.2">
      <c r="A4649">
        <v>2021</v>
      </c>
      <c r="B4649">
        <v>90631</v>
      </c>
      <c r="C4649" t="s">
        <v>388</v>
      </c>
      <c r="D4649">
        <v>12344</v>
      </c>
    </row>
    <row r="4650" spans="1:4" x14ac:dyDescent="0.2">
      <c r="A4650">
        <v>2021</v>
      </c>
      <c r="B4650">
        <v>90831</v>
      </c>
      <c r="C4650" t="s">
        <v>55</v>
      </c>
      <c r="D4650">
        <v>4798</v>
      </c>
    </row>
    <row r="4651" spans="1:4" hidden="1" x14ac:dyDescent="0.2">
      <c r="A4651">
        <v>2021</v>
      </c>
      <c r="B4651">
        <v>90831</v>
      </c>
      <c r="C4651" t="s">
        <v>388</v>
      </c>
      <c r="D4651">
        <v>2688</v>
      </c>
    </row>
    <row r="4652" spans="1:4" x14ac:dyDescent="0.2">
      <c r="A4652">
        <v>2021</v>
      </c>
      <c r="B4652">
        <v>90861</v>
      </c>
      <c r="C4652" t="s">
        <v>56</v>
      </c>
      <c r="D4652" t="s">
        <v>383</v>
      </c>
    </row>
    <row r="4653" spans="1:4" hidden="1" x14ac:dyDescent="0.2">
      <c r="A4653">
        <v>2021</v>
      </c>
      <c r="B4653">
        <v>90861</v>
      </c>
      <c r="C4653" t="s">
        <v>388</v>
      </c>
      <c r="D4653" t="s">
        <v>383</v>
      </c>
    </row>
    <row r="4654" spans="1:4" x14ac:dyDescent="0.2">
      <c r="A4654">
        <v>2021</v>
      </c>
      <c r="B4654">
        <v>99971</v>
      </c>
      <c r="C4654" t="s">
        <v>57</v>
      </c>
      <c r="D4654">
        <v>202024</v>
      </c>
    </row>
    <row r="4655" spans="1:4" hidden="1" x14ac:dyDescent="0.2">
      <c r="A4655">
        <v>2021</v>
      </c>
      <c r="B4655">
        <v>99971</v>
      </c>
      <c r="C4655" t="s">
        <v>388</v>
      </c>
      <c r="D4655">
        <v>115230</v>
      </c>
    </row>
    <row r="4656" spans="1:4" x14ac:dyDescent="0.2">
      <c r="A4656">
        <v>2021</v>
      </c>
      <c r="B4656">
        <v>99981</v>
      </c>
      <c r="C4656" t="s">
        <v>58</v>
      </c>
      <c r="D4656">
        <v>32258</v>
      </c>
    </row>
    <row r="4657" spans="1:4" hidden="1" x14ac:dyDescent="0.2">
      <c r="A4657">
        <v>2021</v>
      </c>
      <c r="B4657">
        <v>99981</v>
      </c>
      <c r="C4657" t="s">
        <v>388</v>
      </c>
      <c r="D4657">
        <v>18357</v>
      </c>
    </row>
    <row r="4658" spans="1:4" x14ac:dyDescent="0.2">
      <c r="A4658">
        <v>2021</v>
      </c>
      <c r="B4658">
        <v>100011</v>
      </c>
      <c r="C4658" t="s">
        <v>59</v>
      </c>
      <c r="D4658">
        <v>139373</v>
      </c>
    </row>
    <row r="4659" spans="1:4" hidden="1" x14ac:dyDescent="0.2">
      <c r="A4659">
        <v>2021</v>
      </c>
      <c r="B4659">
        <v>100011</v>
      </c>
      <c r="C4659" t="s">
        <v>388</v>
      </c>
      <c r="D4659">
        <v>79479</v>
      </c>
    </row>
    <row r="4660" spans="1:4" x14ac:dyDescent="0.2">
      <c r="A4660">
        <v>2021</v>
      </c>
      <c r="B4660">
        <v>110011</v>
      </c>
      <c r="C4660" t="s">
        <v>60</v>
      </c>
      <c r="D4660">
        <v>563604</v>
      </c>
    </row>
    <row r="4661" spans="1:4" hidden="1" x14ac:dyDescent="0.2">
      <c r="A4661">
        <v>2021</v>
      </c>
      <c r="B4661">
        <v>110011</v>
      </c>
      <c r="C4661" t="s">
        <v>388</v>
      </c>
      <c r="D4661">
        <v>321556</v>
      </c>
    </row>
    <row r="4662" spans="1:4" x14ac:dyDescent="0.2">
      <c r="A4662">
        <v>2021</v>
      </c>
      <c r="B4662">
        <v>110031</v>
      </c>
      <c r="C4662" t="s">
        <v>61</v>
      </c>
      <c r="D4662">
        <v>9011</v>
      </c>
    </row>
    <row r="4663" spans="1:4" hidden="1" x14ac:dyDescent="0.2">
      <c r="A4663">
        <v>2021</v>
      </c>
      <c r="B4663">
        <v>110031</v>
      </c>
      <c r="C4663" t="s">
        <v>388</v>
      </c>
      <c r="D4663">
        <v>5092</v>
      </c>
    </row>
    <row r="4664" spans="1:4" x14ac:dyDescent="0.2">
      <c r="A4664">
        <v>2021</v>
      </c>
      <c r="B4664">
        <v>110301</v>
      </c>
      <c r="C4664" t="s">
        <v>62</v>
      </c>
      <c r="D4664">
        <v>6507</v>
      </c>
    </row>
    <row r="4665" spans="1:4" hidden="1" x14ac:dyDescent="0.2">
      <c r="A4665">
        <v>2021</v>
      </c>
      <c r="B4665">
        <v>110301</v>
      </c>
      <c r="C4665" t="s">
        <v>388</v>
      </c>
      <c r="D4665">
        <v>3663</v>
      </c>
    </row>
    <row r="4666" spans="1:4" x14ac:dyDescent="0.2">
      <c r="A4666">
        <v>2021</v>
      </c>
      <c r="B4666">
        <v>110361</v>
      </c>
      <c r="C4666" t="s">
        <v>63</v>
      </c>
      <c r="D4666">
        <v>5408</v>
      </c>
    </row>
    <row r="4667" spans="1:4" hidden="1" x14ac:dyDescent="0.2">
      <c r="A4667">
        <v>2021</v>
      </c>
      <c r="B4667">
        <v>110361</v>
      </c>
      <c r="C4667" t="s">
        <v>388</v>
      </c>
      <c r="D4667">
        <v>3036</v>
      </c>
    </row>
    <row r="4668" spans="1:4" x14ac:dyDescent="0.2">
      <c r="A4668">
        <v>2021</v>
      </c>
      <c r="B4668">
        <v>110781</v>
      </c>
      <c r="C4668" t="s">
        <v>64</v>
      </c>
      <c r="D4668">
        <v>59662</v>
      </c>
    </row>
    <row r="4669" spans="1:4" hidden="1" x14ac:dyDescent="0.2">
      <c r="A4669">
        <v>2021</v>
      </c>
      <c r="B4669">
        <v>110781</v>
      </c>
      <c r="C4669" t="s">
        <v>388</v>
      </c>
      <c r="D4669">
        <v>33994</v>
      </c>
    </row>
    <row r="4670" spans="1:4" x14ac:dyDescent="0.2">
      <c r="A4670">
        <v>2021</v>
      </c>
      <c r="B4670">
        <v>119951</v>
      </c>
      <c r="C4670" t="s">
        <v>65</v>
      </c>
      <c r="D4670">
        <v>29671</v>
      </c>
    </row>
    <row r="4671" spans="1:4" hidden="1" x14ac:dyDescent="0.2">
      <c r="A4671">
        <v>2021</v>
      </c>
      <c r="B4671">
        <v>119951</v>
      </c>
      <c r="C4671" t="s">
        <v>388</v>
      </c>
      <c r="D4671">
        <v>16881</v>
      </c>
    </row>
    <row r="4672" spans="1:4" x14ac:dyDescent="0.2">
      <c r="A4672">
        <v>2021</v>
      </c>
      <c r="B4672">
        <v>119971</v>
      </c>
      <c r="C4672" t="s">
        <v>66</v>
      </c>
      <c r="D4672">
        <v>121159</v>
      </c>
    </row>
    <row r="4673" spans="1:4" hidden="1" x14ac:dyDescent="0.2">
      <c r="A4673">
        <v>2021</v>
      </c>
      <c r="B4673">
        <v>119971</v>
      </c>
      <c r="C4673" t="s">
        <v>388</v>
      </c>
      <c r="D4673">
        <v>69086</v>
      </c>
    </row>
    <row r="4674" spans="1:4" x14ac:dyDescent="0.2">
      <c r="A4674">
        <v>2021</v>
      </c>
      <c r="B4674">
        <v>119991</v>
      </c>
      <c r="C4674" t="s">
        <v>67</v>
      </c>
      <c r="D4674">
        <v>5234</v>
      </c>
    </row>
    <row r="4675" spans="1:4" hidden="1" x14ac:dyDescent="0.2">
      <c r="A4675">
        <v>2021</v>
      </c>
      <c r="B4675">
        <v>119991</v>
      </c>
      <c r="C4675" t="s">
        <v>388</v>
      </c>
      <c r="D4675">
        <v>2937</v>
      </c>
    </row>
    <row r="4676" spans="1:4" x14ac:dyDescent="0.2">
      <c r="A4676">
        <v>2021</v>
      </c>
      <c r="B4676">
        <v>120101</v>
      </c>
      <c r="C4676" t="s">
        <v>68</v>
      </c>
      <c r="D4676">
        <v>611323</v>
      </c>
    </row>
    <row r="4677" spans="1:4" hidden="1" x14ac:dyDescent="0.2">
      <c r="A4677">
        <v>2021</v>
      </c>
      <c r="B4677">
        <v>120101</v>
      </c>
      <c r="C4677" t="s">
        <v>388</v>
      </c>
      <c r="D4677">
        <v>348786</v>
      </c>
    </row>
    <row r="4678" spans="1:4" x14ac:dyDescent="0.2">
      <c r="A4678">
        <v>2021</v>
      </c>
      <c r="B4678">
        <v>130121</v>
      </c>
      <c r="C4678" t="s">
        <v>69</v>
      </c>
      <c r="D4678">
        <v>264993</v>
      </c>
    </row>
    <row r="4679" spans="1:4" hidden="1" x14ac:dyDescent="0.2">
      <c r="A4679">
        <v>2021</v>
      </c>
      <c r="B4679">
        <v>130121</v>
      </c>
      <c r="C4679" t="s">
        <v>388</v>
      </c>
      <c r="D4679">
        <v>151161</v>
      </c>
    </row>
    <row r="4680" spans="1:4" x14ac:dyDescent="0.2">
      <c r="A4680">
        <v>2021</v>
      </c>
      <c r="B4680">
        <v>130551</v>
      </c>
      <c r="C4680" t="s">
        <v>70</v>
      </c>
      <c r="D4680">
        <v>95277</v>
      </c>
    </row>
    <row r="4681" spans="1:4" hidden="1" x14ac:dyDescent="0.2">
      <c r="A4681">
        <v>2021</v>
      </c>
      <c r="B4681">
        <v>130551</v>
      </c>
      <c r="C4681" t="s">
        <v>388</v>
      </c>
      <c r="D4681">
        <v>54317</v>
      </c>
    </row>
    <row r="4682" spans="1:4" x14ac:dyDescent="0.2">
      <c r="A4682">
        <v>2021</v>
      </c>
      <c r="B4682">
        <v>140011</v>
      </c>
      <c r="C4682" t="s">
        <v>71</v>
      </c>
      <c r="D4682">
        <v>556319</v>
      </c>
    </row>
    <row r="4683" spans="1:4" hidden="1" x14ac:dyDescent="0.2">
      <c r="A4683">
        <v>2021</v>
      </c>
      <c r="B4683">
        <v>140011</v>
      </c>
      <c r="C4683" t="s">
        <v>388</v>
      </c>
      <c r="D4683">
        <v>317399</v>
      </c>
    </row>
    <row r="4684" spans="1:4" x14ac:dyDescent="0.2">
      <c r="A4684">
        <v>2021</v>
      </c>
      <c r="B4684">
        <v>140151</v>
      </c>
      <c r="C4684" t="s">
        <v>72</v>
      </c>
      <c r="D4684">
        <v>3887</v>
      </c>
    </row>
    <row r="4685" spans="1:4" hidden="1" x14ac:dyDescent="0.2">
      <c r="A4685">
        <v>2021</v>
      </c>
      <c r="B4685">
        <v>140151</v>
      </c>
      <c r="C4685" t="s">
        <v>388</v>
      </c>
      <c r="D4685">
        <v>2168</v>
      </c>
    </row>
    <row r="4686" spans="1:4" x14ac:dyDescent="0.2">
      <c r="A4686">
        <v>2021</v>
      </c>
      <c r="B4686">
        <v>140271</v>
      </c>
      <c r="C4686" t="s">
        <v>73</v>
      </c>
      <c r="D4686">
        <v>44487</v>
      </c>
    </row>
    <row r="4687" spans="1:4" hidden="1" x14ac:dyDescent="0.2">
      <c r="A4687">
        <v>2021</v>
      </c>
      <c r="B4687">
        <v>140271</v>
      </c>
      <c r="C4687" t="s">
        <v>388</v>
      </c>
      <c r="D4687">
        <v>25335</v>
      </c>
    </row>
    <row r="4688" spans="1:4" x14ac:dyDescent="0.2">
      <c r="A4688">
        <v>2021</v>
      </c>
      <c r="B4688">
        <v>140401</v>
      </c>
      <c r="C4688" t="s">
        <v>74</v>
      </c>
      <c r="D4688">
        <v>5384</v>
      </c>
    </row>
    <row r="4689" spans="1:4" hidden="1" x14ac:dyDescent="0.2">
      <c r="A4689">
        <v>2021</v>
      </c>
      <c r="B4689">
        <v>140401</v>
      </c>
      <c r="C4689" t="s">
        <v>388</v>
      </c>
      <c r="D4689">
        <v>3022</v>
      </c>
    </row>
    <row r="4690" spans="1:4" x14ac:dyDescent="0.2">
      <c r="A4690">
        <v>2021</v>
      </c>
      <c r="B4690">
        <v>140441</v>
      </c>
      <c r="C4690" t="s">
        <v>75</v>
      </c>
      <c r="D4690">
        <v>62093</v>
      </c>
    </row>
    <row r="4691" spans="1:4" hidden="1" x14ac:dyDescent="0.2">
      <c r="A4691">
        <v>2021</v>
      </c>
      <c r="B4691">
        <v>140441</v>
      </c>
      <c r="C4691" t="s">
        <v>388</v>
      </c>
      <c r="D4691">
        <v>35382</v>
      </c>
    </row>
    <row r="4692" spans="1:4" x14ac:dyDescent="0.2">
      <c r="A4692">
        <v>2021</v>
      </c>
      <c r="B4692">
        <v>140741</v>
      </c>
      <c r="C4692" t="s">
        <v>76</v>
      </c>
      <c r="D4692">
        <v>32654</v>
      </c>
    </row>
    <row r="4693" spans="1:4" hidden="1" x14ac:dyDescent="0.2">
      <c r="A4693">
        <v>2021</v>
      </c>
      <c r="B4693">
        <v>140741</v>
      </c>
      <c r="C4693" t="s">
        <v>388</v>
      </c>
      <c r="D4693">
        <v>18583</v>
      </c>
    </row>
    <row r="4694" spans="1:4" x14ac:dyDescent="0.2">
      <c r="A4694">
        <v>2021</v>
      </c>
      <c r="B4694">
        <v>140841</v>
      </c>
      <c r="C4694" t="s">
        <v>77</v>
      </c>
      <c r="D4694">
        <v>38460</v>
      </c>
    </row>
    <row r="4695" spans="1:4" hidden="1" x14ac:dyDescent="0.2">
      <c r="A4695">
        <v>2021</v>
      </c>
      <c r="B4695">
        <v>140841</v>
      </c>
      <c r="C4695" t="s">
        <v>388</v>
      </c>
      <c r="D4695">
        <v>21896</v>
      </c>
    </row>
    <row r="4696" spans="1:4" x14ac:dyDescent="0.2">
      <c r="A4696">
        <v>2021</v>
      </c>
      <c r="B4696">
        <v>141041</v>
      </c>
      <c r="C4696" t="s">
        <v>78</v>
      </c>
      <c r="D4696">
        <v>3164</v>
      </c>
    </row>
    <row r="4697" spans="1:4" hidden="1" x14ac:dyDescent="0.2">
      <c r="A4697">
        <v>2021</v>
      </c>
      <c r="B4697">
        <v>141041</v>
      </c>
      <c r="C4697" t="s">
        <v>388</v>
      </c>
      <c r="D4697">
        <v>1755</v>
      </c>
    </row>
    <row r="4698" spans="1:4" x14ac:dyDescent="0.2">
      <c r="A4698">
        <v>2021</v>
      </c>
      <c r="B4698">
        <v>141151</v>
      </c>
      <c r="C4698" t="s">
        <v>79</v>
      </c>
      <c r="D4698">
        <v>64207</v>
      </c>
    </row>
    <row r="4699" spans="1:4" hidden="1" x14ac:dyDescent="0.2">
      <c r="A4699">
        <v>2021</v>
      </c>
      <c r="B4699">
        <v>141151</v>
      </c>
      <c r="C4699" t="s">
        <v>388</v>
      </c>
      <c r="D4699">
        <v>36588</v>
      </c>
    </row>
    <row r="4700" spans="1:4" x14ac:dyDescent="0.2">
      <c r="A4700">
        <v>2021</v>
      </c>
      <c r="B4700">
        <v>142221</v>
      </c>
      <c r="C4700" t="s">
        <v>80</v>
      </c>
      <c r="D4700">
        <v>3228</v>
      </c>
    </row>
    <row r="4701" spans="1:4" hidden="1" x14ac:dyDescent="0.2">
      <c r="A4701">
        <v>2021</v>
      </c>
      <c r="B4701">
        <v>142221</v>
      </c>
      <c r="C4701" t="s">
        <v>388</v>
      </c>
      <c r="D4701">
        <v>1792</v>
      </c>
    </row>
    <row r="4702" spans="1:4" x14ac:dyDescent="0.2">
      <c r="A4702">
        <v>2021</v>
      </c>
      <c r="B4702">
        <v>149951</v>
      </c>
      <c r="C4702" t="s">
        <v>81</v>
      </c>
      <c r="D4702">
        <v>67969</v>
      </c>
    </row>
    <row r="4703" spans="1:4" hidden="1" x14ac:dyDescent="0.2">
      <c r="A4703">
        <v>2021</v>
      </c>
      <c r="B4703">
        <v>149951</v>
      </c>
      <c r="C4703" t="s">
        <v>388</v>
      </c>
      <c r="D4703">
        <v>38735</v>
      </c>
    </row>
    <row r="4704" spans="1:4" x14ac:dyDescent="0.2">
      <c r="A4704">
        <v>2021</v>
      </c>
      <c r="B4704">
        <v>149991</v>
      </c>
      <c r="C4704" t="s">
        <v>82</v>
      </c>
      <c r="D4704">
        <v>5153</v>
      </c>
    </row>
    <row r="4705" spans="1:4" hidden="1" x14ac:dyDescent="0.2">
      <c r="A4705">
        <v>2021</v>
      </c>
      <c r="B4705">
        <v>149991</v>
      </c>
      <c r="C4705" t="s">
        <v>388</v>
      </c>
      <c r="D4705">
        <v>2890</v>
      </c>
    </row>
    <row r="4706" spans="1:4" x14ac:dyDescent="0.2">
      <c r="A4706">
        <v>2021</v>
      </c>
      <c r="B4706">
        <v>150011</v>
      </c>
      <c r="C4706" t="s">
        <v>83</v>
      </c>
      <c r="D4706">
        <v>317766</v>
      </c>
    </row>
    <row r="4707" spans="1:4" hidden="1" x14ac:dyDescent="0.2">
      <c r="A4707">
        <v>2021</v>
      </c>
      <c r="B4707">
        <v>150011</v>
      </c>
      <c r="C4707" t="s">
        <v>388</v>
      </c>
      <c r="D4707">
        <v>181275</v>
      </c>
    </row>
    <row r="4708" spans="1:4" x14ac:dyDescent="0.2">
      <c r="A4708">
        <v>2021</v>
      </c>
      <c r="B4708">
        <v>150021</v>
      </c>
      <c r="C4708" t="s">
        <v>84</v>
      </c>
      <c r="D4708">
        <v>79195</v>
      </c>
    </row>
    <row r="4709" spans="1:4" hidden="1" x14ac:dyDescent="0.2">
      <c r="A4709">
        <v>2021</v>
      </c>
      <c r="B4709">
        <v>150021</v>
      </c>
      <c r="C4709" t="s">
        <v>388</v>
      </c>
      <c r="D4709">
        <v>45140</v>
      </c>
    </row>
    <row r="4710" spans="1:4" x14ac:dyDescent="0.2">
      <c r="A4710">
        <v>2021</v>
      </c>
      <c r="B4710">
        <v>150031</v>
      </c>
      <c r="C4710" t="s">
        <v>85</v>
      </c>
      <c r="D4710">
        <v>80412</v>
      </c>
    </row>
    <row r="4711" spans="1:4" hidden="1" x14ac:dyDescent="0.2">
      <c r="A4711">
        <v>2021</v>
      </c>
      <c r="B4711">
        <v>150031</v>
      </c>
      <c r="C4711" t="s">
        <v>388</v>
      </c>
      <c r="D4711">
        <v>45835</v>
      </c>
    </row>
    <row r="4712" spans="1:4" x14ac:dyDescent="0.2">
      <c r="A4712">
        <v>2021</v>
      </c>
      <c r="B4712">
        <v>150041</v>
      </c>
      <c r="C4712" t="s">
        <v>86</v>
      </c>
      <c r="D4712">
        <v>65321</v>
      </c>
    </row>
    <row r="4713" spans="1:4" hidden="1" x14ac:dyDescent="0.2">
      <c r="A4713">
        <v>2021</v>
      </c>
      <c r="B4713">
        <v>150041</v>
      </c>
      <c r="C4713" t="s">
        <v>388</v>
      </c>
      <c r="D4713">
        <v>37224</v>
      </c>
    </row>
    <row r="4714" spans="1:4" x14ac:dyDescent="0.2">
      <c r="A4714">
        <v>2021</v>
      </c>
      <c r="B4714">
        <v>150051</v>
      </c>
      <c r="C4714" t="s">
        <v>87</v>
      </c>
      <c r="D4714">
        <v>3153792</v>
      </c>
    </row>
    <row r="4715" spans="1:4" hidden="1" x14ac:dyDescent="0.2">
      <c r="A4715">
        <v>2021</v>
      </c>
      <c r="B4715">
        <v>150051</v>
      </c>
      <c r="C4715" t="s">
        <v>388</v>
      </c>
      <c r="D4715">
        <v>1799579</v>
      </c>
    </row>
    <row r="4716" spans="1:4" x14ac:dyDescent="0.2">
      <c r="A4716">
        <v>2021</v>
      </c>
      <c r="B4716">
        <v>150061</v>
      </c>
      <c r="C4716" t="s">
        <v>88</v>
      </c>
      <c r="D4716">
        <v>1141221</v>
      </c>
    </row>
    <row r="4717" spans="1:4" hidden="1" x14ac:dyDescent="0.2">
      <c r="A4717">
        <v>2021</v>
      </c>
      <c r="B4717">
        <v>150061</v>
      </c>
      <c r="C4717" t="s">
        <v>388</v>
      </c>
      <c r="D4717">
        <v>651157</v>
      </c>
    </row>
    <row r="4718" spans="1:4" x14ac:dyDescent="0.2">
      <c r="A4718">
        <v>2021</v>
      </c>
      <c r="B4718">
        <v>150081</v>
      </c>
      <c r="C4718" t="s">
        <v>89</v>
      </c>
      <c r="D4718">
        <v>39462</v>
      </c>
    </row>
    <row r="4719" spans="1:4" hidden="1" x14ac:dyDescent="0.2">
      <c r="A4719">
        <v>2021</v>
      </c>
      <c r="B4719">
        <v>150081</v>
      </c>
      <c r="C4719" t="s">
        <v>388</v>
      </c>
      <c r="D4719">
        <v>22468</v>
      </c>
    </row>
    <row r="4720" spans="1:4" x14ac:dyDescent="0.2">
      <c r="A4720">
        <v>2021</v>
      </c>
      <c r="B4720">
        <v>150091</v>
      </c>
      <c r="C4720" t="s">
        <v>90</v>
      </c>
      <c r="D4720">
        <v>47146</v>
      </c>
    </row>
    <row r="4721" spans="1:4" hidden="1" x14ac:dyDescent="0.2">
      <c r="A4721">
        <v>2021</v>
      </c>
      <c r="B4721">
        <v>150091</v>
      </c>
      <c r="C4721" t="s">
        <v>388</v>
      </c>
      <c r="D4721">
        <v>26853</v>
      </c>
    </row>
    <row r="4722" spans="1:4" x14ac:dyDescent="0.2">
      <c r="A4722">
        <v>2021</v>
      </c>
      <c r="B4722">
        <v>150101</v>
      </c>
      <c r="C4722" t="s">
        <v>91</v>
      </c>
      <c r="D4722">
        <v>137357</v>
      </c>
    </row>
    <row r="4723" spans="1:4" hidden="1" x14ac:dyDescent="0.2">
      <c r="A4723">
        <v>2021</v>
      </c>
      <c r="B4723">
        <v>150101</v>
      </c>
      <c r="C4723" t="s">
        <v>388</v>
      </c>
      <c r="D4723">
        <v>78329</v>
      </c>
    </row>
    <row r="4724" spans="1:4" x14ac:dyDescent="0.2">
      <c r="A4724">
        <v>2021</v>
      </c>
      <c r="B4724">
        <v>150151</v>
      </c>
      <c r="C4724" t="s">
        <v>92</v>
      </c>
      <c r="D4724">
        <v>94339</v>
      </c>
    </row>
    <row r="4725" spans="1:4" hidden="1" x14ac:dyDescent="0.2">
      <c r="A4725">
        <v>2021</v>
      </c>
      <c r="B4725">
        <v>150151</v>
      </c>
      <c r="C4725" t="s">
        <v>388</v>
      </c>
      <c r="D4725">
        <v>53782</v>
      </c>
    </row>
    <row r="4726" spans="1:4" x14ac:dyDescent="0.2">
      <c r="A4726">
        <v>2021</v>
      </c>
      <c r="B4726">
        <v>150201</v>
      </c>
      <c r="C4726" t="s">
        <v>93</v>
      </c>
      <c r="D4726">
        <v>80356</v>
      </c>
    </row>
    <row r="4727" spans="1:4" hidden="1" x14ac:dyDescent="0.2">
      <c r="A4727">
        <v>2021</v>
      </c>
      <c r="B4727">
        <v>150201</v>
      </c>
      <c r="C4727" t="s">
        <v>388</v>
      </c>
      <c r="D4727">
        <v>45803</v>
      </c>
    </row>
    <row r="4728" spans="1:4" x14ac:dyDescent="0.2">
      <c r="A4728">
        <v>2021</v>
      </c>
      <c r="B4728">
        <v>150271</v>
      </c>
      <c r="C4728" t="s">
        <v>94</v>
      </c>
      <c r="D4728">
        <v>4139</v>
      </c>
    </row>
    <row r="4729" spans="1:4" hidden="1" x14ac:dyDescent="0.2">
      <c r="A4729">
        <v>2021</v>
      </c>
      <c r="B4729">
        <v>150271</v>
      </c>
      <c r="C4729" t="s">
        <v>388</v>
      </c>
      <c r="D4729">
        <v>2312</v>
      </c>
    </row>
    <row r="4730" spans="1:4" x14ac:dyDescent="0.2">
      <c r="A4730">
        <v>2021</v>
      </c>
      <c r="B4730">
        <v>150291</v>
      </c>
      <c r="C4730" t="s">
        <v>95</v>
      </c>
      <c r="D4730">
        <v>254528</v>
      </c>
    </row>
    <row r="4731" spans="1:4" hidden="1" x14ac:dyDescent="0.2">
      <c r="A4731">
        <v>2021</v>
      </c>
      <c r="B4731">
        <v>150291</v>
      </c>
      <c r="C4731" t="s">
        <v>388</v>
      </c>
      <c r="D4731">
        <v>145190</v>
      </c>
    </row>
    <row r="4732" spans="1:4" x14ac:dyDescent="0.2">
      <c r="A4732">
        <v>2021</v>
      </c>
      <c r="B4732">
        <v>150381</v>
      </c>
      <c r="C4732" t="s">
        <v>96</v>
      </c>
      <c r="D4732">
        <v>471223</v>
      </c>
    </row>
    <row r="4733" spans="1:4" hidden="1" x14ac:dyDescent="0.2">
      <c r="A4733">
        <v>2021</v>
      </c>
      <c r="B4733">
        <v>150381</v>
      </c>
      <c r="C4733" t="s">
        <v>388</v>
      </c>
      <c r="D4733">
        <v>268841</v>
      </c>
    </row>
    <row r="4734" spans="1:4" x14ac:dyDescent="0.2">
      <c r="A4734">
        <v>2021</v>
      </c>
      <c r="B4734">
        <v>150441</v>
      </c>
      <c r="C4734" t="s">
        <v>97</v>
      </c>
      <c r="D4734">
        <v>1134844</v>
      </c>
    </row>
    <row r="4735" spans="1:4" hidden="1" x14ac:dyDescent="0.2">
      <c r="A4735">
        <v>2021</v>
      </c>
      <c r="B4735">
        <v>150441</v>
      </c>
      <c r="C4735" t="s">
        <v>388</v>
      </c>
      <c r="D4735">
        <v>647519</v>
      </c>
    </row>
    <row r="4736" spans="1:4" x14ac:dyDescent="0.2">
      <c r="A4736">
        <v>2021</v>
      </c>
      <c r="B4736">
        <v>150501</v>
      </c>
      <c r="C4736" t="s">
        <v>98</v>
      </c>
      <c r="D4736">
        <v>455648</v>
      </c>
    </row>
    <row r="4737" spans="1:4" hidden="1" x14ac:dyDescent="0.2">
      <c r="A4737">
        <v>2021</v>
      </c>
      <c r="B4737">
        <v>150501</v>
      </c>
      <c r="C4737" t="s">
        <v>388</v>
      </c>
      <c r="D4737">
        <v>259954</v>
      </c>
    </row>
    <row r="4738" spans="1:4" x14ac:dyDescent="0.2">
      <c r="A4738">
        <v>2021</v>
      </c>
      <c r="B4738">
        <v>150541</v>
      </c>
      <c r="C4738" t="s">
        <v>99</v>
      </c>
      <c r="D4738">
        <v>62576</v>
      </c>
    </row>
    <row r="4739" spans="1:4" hidden="1" x14ac:dyDescent="0.2">
      <c r="A4739">
        <v>2021</v>
      </c>
      <c r="B4739">
        <v>150541</v>
      </c>
      <c r="C4739" t="s">
        <v>388</v>
      </c>
      <c r="D4739">
        <v>35657</v>
      </c>
    </row>
    <row r="4740" spans="1:4" x14ac:dyDescent="0.2">
      <c r="A4740">
        <v>2021</v>
      </c>
      <c r="B4740">
        <v>150581</v>
      </c>
      <c r="C4740" t="s">
        <v>100</v>
      </c>
      <c r="D4740">
        <v>49812</v>
      </c>
    </row>
    <row r="4741" spans="1:4" hidden="1" x14ac:dyDescent="0.2">
      <c r="A4741">
        <v>2021</v>
      </c>
      <c r="B4741">
        <v>150581</v>
      </c>
      <c r="C4741" t="s">
        <v>388</v>
      </c>
      <c r="D4741">
        <v>28374</v>
      </c>
    </row>
    <row r="4742" spans="1:4" x14ac:dyDescent="0.2">
      <c r="A4742">
        <v>2021</v>
      </c>
      <c r="B4742">
        <v>150891</v>
      </c>
      <c r="C4742" t="s">
        <v>101</v>
      </c>
      <c r="D4742">
        <v>96381</v>
      </c>
    </row>
    <row r="4743" spans="1:4" hidden="1" x14ac:dyDescent="0.2">
      <c r="A4743">
        <v>2021</v>
      </c>
      <c r="B4743">
        <v>150891</v>
      </c>
      <c r="C4743" t="s">
        <v>388</v>
      </c>
      <c r="D4743">
        <v>54947</v>
      </c>
    </row>
    <row r="4744" spans="1:4" x14ac:dyDescent="0.2">
      <c r="A4744">
        <v>2021</v>
      </c>
      <c r="B4744">
        <v>159941</v>
      </c>
      <c r="C4744" t="s">
        <v>766</v>
      </c>
      <c r="D4744">
        <v>6201</v>
      </c>
    </row>
    <row r="4745" spans="1:4" hidden="1" x14ac:dyDescent="0.2">
      <c r="A4745">
        <v>2021</v>
      </c>
      <c r="B4745">
        <v>159941</v>
      </c>
      <c r="C4745" t="s">
        <v>388</v>
      </c>
      <c r="D4745">
        <v>3488</v>
      </c>
    </row>
    <row r="4746" spans="1:4" x14ac:dyDescent="0.2">
      <c r="A4746">
        <v>2021</v>
      </c>
      <c r="B4746">
        <v>159951</v>
      </c>
      <c r="C4746" t="s">
        <v>103</v>
      </c>
      <c r="D4746">
        <v>82805</v>
      </c>
    </row>
    <row r="4747" spans="1:4" hidden="1" x14ac:dyDescent="0.2">
      <c r="A4747">
        <v>2021</v>
      </c>
      <c r="B4747">
        <v>159951</v>
      </c>
      <c r="C4747" t="s">
        <v>388</v>
      </c>
      <c r="D4747">
        <v>47200</v>
      </c>
    </row>
    <row r="4748" spans="1:4" x14ac:dyDescent="0.2">
      <c r="A4748">
        <v>2021</v>
      </c>
      <c r="B4748">
        <v>159971</v>
      </c>
      <c r="C4748" t="s">
        <v>105</v>
      </c>
      <c r="D4748">
        <v>717392</v>
      </c>
    </row>
    <row r="4749" spans="1:4" hidden="1" x14ac:dyDescent="0.2">
      <c r="A4749">
        <v>2021</v>
      </c>
      <c r="B4749">
        <v>159971</v>
      </c>
      <c r="C4749" t="s">
        <v>388</v>
      </c>
      <c r="D4749">
        <v>409311</v>
      </c>
    </row>
    <row r="4750" spans="1:4" x14ac:dyDescent="0.2">
      <c r="A4750">
        <v>2021</v>
      </c>
      <c r="B4750">
        <v>160031</v>
      </c>
      <c r="C4750" t="s">
        <v>107</v>
      </c>
      <c r="D4750">
        <v>375162</v>
      </c>
    </row>
    <row r="4751" spans="1:4" hidden="1" x14ac:dyDescent="0.2">
      <c r="A4751">
        <v>2021</v>
      </c>
      <c r="B4751">
        <v>160031</v>
      </c>
      <c r="C4751" t="s">
        <v>388</v>
      </c>
      <c r="D4751">
        <v>214026</v>
      </c>
    </row>
    <row r="4752" spans="1:4" x14ac:dyDescent="0.2">
      <c r="A4752">
        <v>2021</v>
      </c>
      <c r="B4752">
        <v>160071</v>
      </c>
      <c r="C4752" t="s">
        <v>108</v>
      </c>
      <c r="D4752">
        <v>3796581</v>
      </c>
    </row>
    <row r="4753" spans="1:4" hidden="1" x14ac:dyDescent="0.2">
      <c r="A4753">
        <v>2021</v>
      </c>
      <c r="B4753">
        <v>160071</v>
      </c>
      <c r="C4753" t="s">
        <v>388</v>
      </c>
      <c r="D4753">
        <v>2166370</v>
      </c>
    </row>
    <row r="4754" spans="1:4" x14ac:dyDescent="0.2">
      <c r="A4754">
        <v>2021</v>
      </c>
      <c r="B4754">
        <v>160151</v>
      </c>
      <c r="C4754" t="s">
        <v>109</v>
      </c>
      <c r="D4754">
        <v>37031</v>
      </c>
    </row>
    <row r="4755" spans="1:4" hidden="1" x14ac:dyDescent="0.2">
      <c r="A4755">
        <v>2021</v>
      </c>
      <c r="B4755">
        <v>160151</v>
      </c>
      <c r="C4755" t="s">
        <v>388</v>
      </c>
      <c r="D4755">
        <v>21081</v>
      </c>
    </row>
    <row r="4756" spans="1:4" x14ac:dyDescent="0.2">
      <c r="A4756">
        <v>2021</v>
      </c>
      <c r="B4756">
        <v>160201</v>
      </c>
      <c r="C4756" t="s">
        <v>110</v>
      </c>
      <c r="D4756">
        <v>8324</v>
      </c>
    </row>
    <row r="4757" spans="1:4" hidden="1" x14ac:dyDescent="0.2">
      <c r="A4757">
        <v>2021</v>
      </c>
      <c r="B4757">
        <v>160201</v>
      </c>
      <c r="C4757" t="s">
        <v>388</v>
      </c>
      <c r="D4757">
        <v>4700</v>
      </c>
    </row>
    <row r="4758" spans="1:4" x14ac:dyDescent="0.2">
      <c r="A4758">
        <v>2021</v>
      </c>
      <c r="B4758">
        <v>160221</v>
      </c>
      <c r="C4758" t="s">
        <v>111</v>
      </c>
      <c r="D4758">
        <v>10533</v>
      </c>
    </row>
    <row r="4759" spans="1:4" hidden="1" x14ac:dyDescent="0.2">
      <c r="A4759">
        <v>2021</v>
      </c>
      <c r="B4759">
        <v>160221</v>
      </c>
      <c r="C4759" t="s">
        <v>388</v>
      </c>
      <c r="D4759">
        <v>5960</v>
      </c>
    </row>
    <row r="4760" spans="1:4" x14ac:dyDescent="0.2">
      <c r="A4760">
        <v>2021</v>
      </c>
      <c r="B4760">
        <v>160241</v>
      </c>
      <c r="C4760" t="s">
        <v>112</v>
      </c>
      <c r="D4760">
        <v>313178</v>
      </c>
    </row>
    <row r="4761" spans="1:4" hidden="1" x14ac:dyDescent="0.2">
      <c r="A4761">
        <v>2021</v>
      </c>
      <c r="B4761">
        <v>160241</v>
      </c>
      <c r="C4761" t="s">
        <v>388</v>
      </c>
      <c r="D4761">
        <v>178657</v>
      </c>
    </row>
    <row r="4762" spans="1:4" x14ac:dyDescent="0.2">
      <c r="A4762">
        <v>2021</v>
      </c>
      <c r="B4762">
        <v>160251</v>
      </c>
      <c r="C4762" t="s">
        <v>113</v>
      </c>
      <c r="D4762">
        <v>5300</v>
      </c>
    </row>
    <row r="4763" spans="1:4" hidden="1" x14ac:dyDescent="0.2">
      <c r="A4763">
        <v>2021</v>
      </c>
      <c r="B4763">
        <v>160251</v>
      </c>
      <c r="C4763" t="s">
        <v>388</v>
      </c>
      <c r="D4763">
        <v>2974</v>
      </c>
    </row>
    <row r="4764" spans="1:4" x14ac:dyDescent="0.2">
      <c r="A4764">
        <v>2021</v>
      </c>
      <c r="B4764">
        <v>160271</v>
      </c>
      <c r="C4764" t="s">
        <v>114</v>
      </c>
      <c r="D4764">
        <v>271725</v>
      </c>
    </row>
    <row r="4765" spans="1:4" hidden="1" x14ac:dyDescent="0.2">
      <c r="A4765">
        <v>2021</v>
      </c>
      <c r="B4765">
        <v>160271</v>
      </c>
      <c r="C4765" t="s">
        <v>388</v>
      </c>
      <c r="D4765">
        <v>155003</v>
      </c>
    </row>
    <row r="4766" spans="1:4" x14ac:dyDescent="0.2">
      <c r="A4766">
        <v>2021</v>
      </c>
      <c r="B4766">
        <v>160351</v>
      </c>
      <c r="C4766" t="s">
        <v>115</v>
      </c>
      <c r="D4766">
        <v>76663</v>
      </c>
    </row>
    <row r="4767" spans="1:4" hidden="1" x14ac:dyDescent="0.2">
      <c r="A4767">
        <v>2021</v>
      </c>
      <c r="B4767">
        <v>160351</v>
      </c>
      <c r="C4767" t="s">
        <v>388</v>
      </c>
      <c r="D4767">
        <v>43696</v>
      </c>
    </row>
    <row r="4768" spans="1:4" x14ac:dyDescent="0.2">
      <c r="A4768">
        <v>2021</v>
      </c>
      <c r="B4768">
        <v>160411</v>
      </c>
      <c r="C4768" t="s">
        <v>116</v>
      </c>
      <c r="D4768">
        <v>102073</v>
      </c>
    </row>
    <row r="4769" spans="1:4" hidden="1" x14ac:dyDescent="0.2">
      <c r="A4769">
        <v>2021</v>
      </c>
      <c r="B4769">
        <v>160411</v>
      </c>
      <c r="C4769" t="s">
        <v>388</v>
      </c>
      <c r="D4769">
        <v>58195</v>
      </c>
    </row>
    <row r="4770" spans="1:4" x14ac:dyDescent="0.2">
      <c r="A4770">
        <v>2021</v>
      </c>
      <c r="B4770">
        <v>160431</v>
      </c>
      <c r="C4770" t="s">
        <v>117</v>
      </c>
      <c r="D4770">
        <v>42175</v>
      </c>
    </row>
    <row r="4771" spans="1:4" hidden="1" x14ac:dyDescent="0.2">
      <c r="A4771">
        <v>2021</v>
      </c>
      <c r="B4771">
        <v>160431</v>
      </c>
      <c r="C4771" t="s">
        <v>388</v>
      </c>
      <c r="D4771">
        <v>24016</v>
      </c>
    </row>
    <row r="4772" spans="1:4" x14ac:dyDescent="0.2">
      <c r="A4772">
        <v>2021</v>
      </c>
      <c r="B4772">
        <v>160441</v>
      </c>
      <c r="C4772" t="s">
        <v>118</v>
      </c>
      <c r="D4772">
        <v>1530562</v>
      </c>
    </row>
    <row r="4773" spans="1:4" hidden="1" x14ac:dyDescent="0.2">
      <c r="A4773">
        <v>2021</v>
      </c>
      <c r="B4773">
        <v>160441</v>
      </c>
      <c r="C4773" t="s">
        <v>388</v>
      </c>
      <c r="D4773">
        <v>873325</v>
      </c>
    </row>
    <row r="4774" spans="1:4" x14ac:dyDescent="0.2">
      <c r="A4774">
        <v>2021</v>
      </c>
      <c r="B4774">
        <v>160471</v>
      </c>
      <c r="C4774" t="s">
        <v>119</v>
      </c>
      <c r="D4774">
        <v>7198</v>
      </c>
    </row>
    <row r="4775" spans="1:4" hidden="1" x14ac:dyDescent="0.2">
      <c r="A4775">
        <v>2021</v>
      </c>
      <c r="B4775">
        <v>160471</v>
      </c>
      <c r="C4775" t="s">
        <v>388</v>
      </c>
      <c r="D4775">
        <v>4057</v>
      </c>
    </row>
    <row r="4776" spans="1:4" x14ac:dyDescent="0.2">
      <c r="A4776">
        <v>2021</v>
      </c>
      <c r="B4776">
        <v>160691</v>
      </c>
      <c r="C4776" t="s">
        <v>120</v>
      </c>
      <c r="D4776">
        <v>139521</v>
      </c>
    </row>
    <row r="4777" spans="1:4" hidden="1" x14ac:dyDescent="0.2">
      <c r="A4777">
        <v>2021</v>
      </c>
      <c r="B4777">
        <v>160691</v>
      </c>
      <c r="C4777" t="s">
        <v>388</v>
      </c>
      <c r="D4777">
        <v>79564</v>
      </c>
    </row>
    <row r="4778" spans="1:4" x14ac:dyDescent="0.2">
      <c r="A4778">
        <v>2021</v>
      </c>
      <c r="B4778">
        <v>160721</v>
      </c>
      <c r="C4778" t="s">
        <v>379</v>
      </c>
      <c r="D4778">
        <v>198813</v>
      </c>
    </row>
    <row r="4779" spans="1:4" hidden="1" x14ac:dyDescent="0.2">
      <c r="A4779">
        <v>2021</v>
      </c>
      <c r="B4779">
        <v>160721</v>
      </c>
      <c r="C4779" t="s">
        <v>388</v>
      </c>
      <c r="D4779">
        <v>113397</v>
      </c>
    </row>
    <row r="4780" spans="1:4" x14ac:dyDescent="0.2">
      <c r="A4780">
        <v>2021</v>
      </c>
      <c r="B4780">
        <v>160751</v>
      </c>
      <c r="C4780" t="s">
        <v>122</v>
      </c>
      <c r="D4780">
        <v>61656</v>
      </c>
    </row>
    <row r="4781" spans="1:4" hidden="1" x14ac:dyDescent="0.2">
      <c r="A4781">
        <v>2021</v>
      </c>
      <c r="B4781">
        <v>160751</v>
      </c>
      <c r="C4781" t="s">
        <v>388</v>
      </c>
      <c r="D4781">
        <v>35132</v>
      </c>
    </row>
    <row r="4782" spans="1:4" x14ac:dyDescent="0.2">
      <c r="A4782">
        <v>2021</v>
      </c>
      <c r="B4782">
        <v>169951</v>
      </c>
      <c r="C4782" t="s">
        <v>123</v>
      </c>
      <c r="D4782">
        <v>56796</v>
      </c>
    </row>
    <row r="4783" spans="1:4" hidden="1" x14ac:dyDescent="0.2">
      <c r="A4783">
        <v>2021</v>
      </c>
      <c r="B4783">
        <v>169951</v>
      </c>
      <c r="C4783" t="s">
        <v>388</v>
      </c>
      <c r="D4783">
        <v>32359</v>
      </c>
    </row>
    <row r="4784" spans="1:4" x14ac:dyDescent="0.2">
      <c r="A4784">
        <v>2021</v>
      </c>
      <c r="B4784">
        <v>169991</v>
      </c>
      <c r="C4784" t="s">
        <v>124</v>
      </c>
      <c r="D4784">
        <v>7005</v>
      </c>
    </row>
    <row r="4785" spans="1:4" hidden="1" x14ac:dyDescent="0.2">
      <c r="A4785">
        <v>2021</v>
      </c>
      <c r="B4785">
        <v>169991</v>
      </c>
      <c r="C4785" t="s">
        <v>388</v>
      </c>
      <c r="D4785">
        <v>3947</v>
      </c>
    </row>
    <row r="4786" spans="1:4" x14ac:dyDescent="0.2">
      <c r="A4786">
        <v>2021</v>
      </c>
      <c r="B4786">
        <v>170191</v>
      </c>
      <c r="C4786" t="s">
        <v>125</v>
      </c>
      <c r="D4786">
        <v>4294</v>
      </c>
    </row>
    <row r="4787" spans="1:4" hidden="1" x14ac:dyDescent="0.2">
      <c r="A4787">
        <v>2021</v>
      </c>
      <c r="B4787">
        <v>170191</v>
      </c>
      <c r="C4787" t="s">
        <v>388</v>
      </c>
      <c r="D4787">
        <v>2400</v>
      </c>
    </row>
    <row r="4788" spans="1:4" x14ac:dyDescent="0.2">
      <c r="A4788">
        <v>2021</v>
      </c>
      <c r="B4788">
        <v>170231</v>
      </c>
      <c r="C4788" t="s">
        <v>126</v>
      </c>
      <c r="D4788">
        <v>3020</v>
      </c>
    </row>
    <row r="4789" spans="1:4" hidden="1" x14ac:dyDescent="0.2">
      <c r="A4789">
        <v>2021</v>
      </c>
      <c r="B4789">
        <v>170231</v>
      </c>
      <c r="C4789" t="s">
        <v>388</v>
      </c>
      <c r="D4789">
        <v>1673</v>
      </c>
    </row>
    <row r="4790" spans="1:4" x14ac:dyDescent="0.2">
      <c r="A4790">
        <v>2021</v>
      </c>
      <c r="B4790">
        <v>170271</v>
      </c>
      <c r="C4790" t="s">
        <v>127</v>
      </c>
      <c r="D4790">
        <v>5181</v>
      </c>
    </row>
    <row r="4791" spans="1:4" hidden="1" x14ac:dyDescent="0.2">
      <c r="A4791">
        <v>2021</v>
      </c>
      <c r="B4791">
        <v>170271</v>
      </c>
      <c r="C4791" t="s">
        <v>388</v>
      </c>
      <c r="D4791">
        <v>2906</v>
      </c>
    </row>
    <row r="4792" spans="1:4" x14ac:dyDescent="0.2">
      <c r="A4792">
        <v>2021</v>
      </c>
      <c r="B4792">
        <v>170421</v>
      </c>
      <c r="C4792" t="s">
        <v>128</v>
      </c>
      <c r="D4792">
        <v>2751</v>
      </c>
    </row>
    <row r="4793" spans="1:4" hidden="1" x14ac:dyDescent="0.2">
      <c r="A4793">
        <v>2021</v>
      </c>
      <c r="B4793">
        <v>170421</v>
      </c>
      <c r="C4793" t="s">
        <v>388</v>
      </c>
      <c r="D4793">
        <v>1520</v>
      </c>
    </row>
    <row r="4794" spans="1:4" x14ac:dyDescent="0.2">
      <c r="A4794">
        <v>2021</v>
      </c>
      <c r="B4794">
        <v>170521</v>
      </c>
      <c r="C4794" t="s">
        <v>129</v>
      </c>
      <c r="D4794">
        <v>2751</v>
      </c>
    </row>
    <row r="4795" spans="1:4" hidden="1" x14ac:dyDescent="0.2">
      <c r="A4795">
        <v>2021</v>
      </c>
      <c r="B4795">
        <v>170521</v>
      </c>
      <c r="C4795" t="s">
        <v>388</v>
      </c>
      <c r="D4795">
        <v>1520</v>
      </c>
    </row>
    <row r="4796" spans="1:4" x14ac:dyDescent="0.2">
      <c r="A4796">
        <v>2021</v>
      </c>
      <c r="B4796">
        <v>179981</v>
      </c>
      <c r="C4796" t="s">
        <v>130</v>
      </c>
      <c r="D4796">
        <v>84078</v>
      </c>
    </row>
    <row r="4797" spans="1:4" hidden="1" x14ac:dyDescent="0.2">
      <c r="A4797">
        <v>2021</v>
      </c>
      <c r="B4797">
        <v>179981</v>
      </c>
      <c r="C4797" t="s">
        <v>388</v>
      </c>
      <c r="D4797">
        <v>47927</v>
      </c>
    </row>
    <row r="4798" spans="1:4" x14ac:dyDescent="0.2">
      <c r="A4798">
        <v>2021</v>
      </c>
      <c r="B4798">
        <v>179991</v>
      </c>
      <c r="C4798" t="s">
        <v>131</v>
      </c>
      <c r="D4798">
        <v>3149</v>
      </c>
    </row>
    <row r="4799" spans="1:4" hidden="1" x14ac:dyDescent="0.2">
      <c r="A4799">
        <v>2021</v>
      </c>
      <c r="B4799">
        <v>179991</v>
      </c>
      <c r="C4799" t="s">
        <v>388</v>
      </c>
      <c r="D4799">
        <v>1747</v>
      </c>
    </row>
    <row r="4800" spans="1:4" x14ac:dyDescent="0.2">
      <c r="A4800">
        <v>2021</v>
      </c>
      <c r="B4800">
        <v>180091</v>
      </c>
      <c r="C4800" t="s">
        <v>132</v>
      </c>
      <c r="D4800">
        <v>1347502</v>
      </c>
    </row>
    <row r="4801" spans="1:4" hidden="1" x14ac:dyDescent="0.2">
      <c r="A4801">
        <v>2021</v>
      </c>
      <c r="B4801">
        <v>180091</v>
      </c>
      <c r="C4801" t="s">
        <v>388</v>
      </c>
      <c r="D4801">
        <v>768866</v>
      </c>
    </row>
    <row r="4802" spans="1:4" x14ac:dyDescent="0.2">
      <c r="A4802">
        <v>2021</v>
      </c>
      <c r="B4802">
        <v>180151</v>
      </c>
      <c r="C4802" t="s">
        <v>133</v>
      </c>
      <c r="D4802">
        <v>384798</v>
      </c>
    </row>
    <row r="4803" spans="1:4" hidden="1" x14ac:dyDescent="0.2">
      <c r="A4803">
        <v>2021</v>
      </c>
      <c r="B4803">
        <v>180151</v>
      </c>
      <c r="C4803" t="s">
        <v>388</v>
      </c>
      <c r="D4803">
        <v>219525</v>
      </c>
    </row>
    <row r="4804" spans="1:4" x14ac:dyDescent="0.2">
      <c r="A4804">
        <v>2021</v>
      </c>
      <c r="B4804">
        <v>180501</v>
      </c>
      <c r="C4804" t="s">
        <v>134</v>
      </c>
      <c r="D4804">
        <v>36270</v>
      </c>
    </row>
    <row r="4805" spans="1:4" hidden="1" x14ac:dyDescent="0.2">
      <c r="A4805">
        <v>2021</v>
      </c>
      <c r="B4805">
        <v>180501</v>
      </c>
      <c r="C4805" t="s">
        <v>388</v>
      </c>
      <c r="D4805">
        <v>20646</v>
      </c>
    </row>
    <row r="4806" spans="1:4" x14ac:dyDescent="0.2">
      <c r="A4806">
        <v>2021</v>
      </c>
      <c r="B4806">
        <v>180641</v>
      </c>
      <c r="C4806" t="s">
        <v>135</v>
      </c>
      <c r="D4806">
        <v>4301</v>
      </c>
    </row>
    <row r="4807" spans="1:4" hidden="1" x14ac:dyDescent="0.2">
      <c r="A4807">
        <v>2021</v>
      </c>
      <c r="B4807">
        <v>180641</v>
      </c>
      <c r="C4807" t="s">
        <v>388</v>
      </c>
      <c r="D4807">
        <v>2404</v>
      </c>
    </row>
    <row r="4808" spans="1:4" x14ac:dyDescent="0.2">
      <c r="A4808">
        <v>2021</v>
      </c>
      <c r="B4808">
        <v>190061</v>
      </c>
      <c r="C4808" t="s">
        <v>136</v>
      </c>
      <c r="D4808">
        <v>51379</v>
      </c>
    </row>
    <row r="4809" spans="1:4" hidden="1" x14ac:dyDescent="0.2">
      <c r="A4809">
        <v>2021</v>
      </c>
      <c r="B4809">
        <v>190061</v>
      </c>
      <c r="C4809" t="s">
        <v>388</v>
      </c>
      <c r="D4809">
        <v>29268</v>
      </c>
    </row>
    <row r="4810" spans="1:4" x14ac:dyDescent="0.2">
      <c r="A4810">
        <v>2021</v>
      </c>
      <c r="B4810">
        <v>190411</v>
      </c>
      <c r="C4810" t="s">
        <v>137</v>
      </c>
      <c r="D4810">
        <v>55411</v>
      </c>
    </row>
    <row r="4811" spans="1:4" hidden="1" x14ac:dyDescent="0.2">
      <c r="A4811">
        <v>2021</v>
      </c>
      <c r="B4811">
        <v>190411</v>
      </c>
      <c r="C4811" t="s">
        <v>388</v>
      </c>
      <c r="D4811">
        <v>31569</v>
      </c>
    </row>
    <row r="4812" spans="1:4" x14ac:dyDescent="0.2">
      <c r="A4812">
        <v>2021</v>
      </c>
      <c r="B4812">
        <v>200011</v>
      </c>
      <c r="C4812" t="s">
        <v>138</v>
      </c>
      <c r="D4812">
        <v>119605</v>
      </c>
    </row>
    <row r="4813" spans="1:4" hidden="1" x14ac:dyDescent="0.2">
      <c r="A4813">
        <v>2021</v>
      </c>
      <c r="B4813">
        <v>200011</v>
      </c>
      <c r="C4813" t="s">
        <v>388</v>
      </c>
      <c r="D4813">
        <v>68199</v>
      </c>
    </row>
    <row r="4814" spans="1:4" x14ac:dyDescent="0.2">
      <c r="A4814">
        <v>2021</v>
      </c>
      <c r="B4814">
        <v>200081</v>
      </c>
      <c r="C4814" t="s">
        <v>139</v>
      </c>
      <c r="D4814">
        <v>13659</v>
      </c>
    </row>
    <row r="4815" spans="1:4" hidden="1" x14ac:dyDescent="0.2">
      <c r="A4815">
        <v>2021</v>
      </c>
      <c r="B4815">
        <v>200081</v>
      </c>
      <c r="C4815" t="s">
        <v>388</v>
      </c>
      <c r="D4815">
        <v>7744</v>
      </c>
    </row>
    <row r="4816" spans="1:4" x14ac:dyDescent="0.2">
      <c r="A4816">
        <v>2021</v>
      </c>
      <c r="B4816">
        <v>200111</v>
      </c>
      <c r="C4816" t="s">
        <v>140</v>
      </c>
      <c r="D4816">
        <v>89124</v>
      </c>
    </row>
    <row r="4817" spans="1:4" hidden="1" x14ac:dyDescent="0.2">
      <c r="A4817">
        <v>2021</v>
      </c>
      <c r="B4817">
        <v>200111</v>
      </c>
      <c r="C4817" t="s">
        <v>388</v>
      </c>
      <c r="D4817">
        <v>50806</v>
      </c>
    </row>
    <row r="4818" spans="1:4" x14ac:dyDescent="0.2">
      <c r="A4818">
        <v>2021</v>
      </c>
      <c r="B4818">
        <v>209991</v>
      </c>
      <c r="C4818" t="s">
        <v>141</v>
      </c>
      <c r="D4818">
        <v>206</v>
      </c>
    </row>
    <row r="4819" spans="1:4" hidden="1" x14ac:dyDescent="0.2">
      <c r="A4819">
        <v>2021</v>
      </c>
      <c r="B4819">
        <v>209991</v>
      </c>
      <c r="C4819" t="s">
        <v>388</v>
      </c>
      <c r="D4819">
        <v>67</v>
      </c>
    </row>
    <row r="4820" spans="1:4" x14ac:dyDescent="0.2">
      <c r="A4820">
        <v>2021</v>
      </c>
      <c r="B4820">
        <v>210121</v>
      </c>
      <c r="C4820" t="s">
        <v>142</v>
      </c>
      <c r="D4820">
        <v>8412</v>
      </c>
    </row>
    <row r="4821" spans="1:4" hidden="1" x14ac:dyDescent="0.2">
      <c r="A4821">
        <v>2021</v>
      </c>
      <c r="B4821">
        <v>210121</v>
      </c>
      <c r="C4821" t="s">
        <v>388</v>
      </c>
      <c r="D4821">
        <v>4750</v>
      </c>
    </row>
    <row r="4822" spans="1:4" x14ac:dyDescent="0.2">
      <c r="A4822">
        <v>2021</v>
      </c>
      <c r="B4822">
        <v>210131</v>
      </c>
      <c r="C4822" t="s">
        <v>143</v>
      </c>
      <c r="D4822">
        <v>293154</v>
      </c>
    </row>
    <row r="4823" spans="1:4" hidden="1" x14ac:dyDescent="0.2">
      <c r="A4823">
        <v>2021</v>
      </c>
      <c r="B4823">
        <v>210131</v>
      </c>
      <c r="C4823" t="s">
        <v>388</v>
      </c>
      <c r="D4823">
        <v>167231</v>
      </c>
    </row>
    <row r="4824" spans="1:4" x14ac:dyDescent="0.2">
      <c r="A4824">
        <v>2021</v>
      </c>
      <c r="B4824">
        <v>210161</v>
      </c>
      <c r="C4824" t="s">
        <v>144</v>
      </c>
      <c r="D4824">
        <v>837590</v>
      </c>
    </row>
    <row r="4825" spans="1:4" hidden="1" x14ac:dyDescent="0.2">
      <c r="A4825">
        <v>2021</v>
      </c>
      <c r="B4825">
        <v>210161</v>
      </c>
      <c r="C4825" t="s">
        <v>388</v>
      </c>
      <c r="D4825">
        <v>477899</v>
      </c>
    </row>
    <row r="4826" spans="1:4" x14ac:dyDescent="0.2">
      <c r="A4826">
        <v>2021</v>
      </c>
      <c r="B4826">
        <v>210571</v>
      </c>
      <c r="C4826" t="s">
        <v>111</v>
      </c>
      <c r="D4826">
        <v>14549</v>
      </c>
    </row>
    <row r="4827" spans="1:4" hidden="1" x14ac:dyDescent="0.2">
      <c r="A4827">
        <v>2021</v>
      </c>
      <c r="B4827">
        <v>210571</v>
      </c>
      <c r="C4827" t="s">
        <v>388</v>
      </c>
      <c r="D4827">
        <v>8252</v>
      </c>
    </row>
    <row r="4828" spans="1:4" x14ac:dyDescent="0.2">
      <c r="A4828">
        <v>2021</v>
      </c>
      <c r="B4828">
        <v>210871</v>
      </c>
      <c r="C4828" t="s">
        <v>145</v>
      </c>
      <c r="D4828">
        <v>357372</v>
      </c>
    </row>
    <row r="4829" spans="1:4" hidden="1" x14ac:dyDescent="0.2">
      <c r="A4829">
        <v>2021</v>
      </c>
      <c r="B4829">
        <v>210871</v>
      </c>
      <c r="C4829" t="s">
        <v>388</v>
      </c>
      <c r="D4829">
        <v>203875</v>
      </c>
    </row>
    <row r="4830" spans="1:4" x14ac:dyDescent="0.2">
      <c r="A4830">
        <v>2021</v>
      </c>
      <c r="B4830">
        <v>210881</v>
      </c>
      <c r="C4830" t="s">
        <v>146</v>
      </c>
      <c r="D4830">
        <v>97019</v>
      </c>
    </row>
    <row r="4831" spans="1:4" hidden="1" x14ac:dyDescent="0.2">
      <c r="A4831">
        <v>2021</v>
      </c>
      <c r="B4831">
        <v>210881</v>
      </c>
      <c r="C4831" t="s">
        <v>388</v>
      </c>
      <c r="D4831">
        <v>55311</v>
      </c>
    </row>
    <row r="4832" spans="1:4" x14ac:dyDescent="0.2">
      <c r="A4832">
        <v>2021</v>
      </c>
      <c r="B4832">
        <v>210891</v>
      </c>
      <c r="C4832" t="s">
        <v>147</v>
      </c>
      <c r="D4832">
        <v>8543</v>
      </c>
    </row>
    <row r="4833" spans="1:4" hidden="1" x14ac:dyDescent="0.2">
      <c r="A4833">
        <v>2021</v>
      </c>
      <c r="B4833">
        <v>210891</v>
      </c>
      <c r="C4833" t="s">
        <v>388</v>
      </c>
      <c r="D4833">
        <v>4825</v>
      </c>
    </row>
    <row r="4834" spans="1:4" x14ac:dyDescent="0.2">
      <c r="A4834">
        <v>2021</v>
      </c>
      <c r="B4834">
        <v>219991</v>
      </c>
      <c r="C4834" t="s">
        <v>148</v>
      </c>
      <c r="D4834" t="s">
        <v>383</v>
      </c>
    </row>
    <row r="4835" spans="1:4" hidden="1" x14ac:dyDescent="0.2">
      <c r="A4835">
        <v>2021</v>
      </c>
      <c r="B4835">
        <v>219991</v>
      </c>
      <c r="C4835" t="s">
        <v>388</v>
      </c>
      <c r="D4835" t="s">
        <v>383</v>
      </c>
    </row>
    <row r="4836" spans="1:4" x14ac:dyDescent="0.2">
      <c r="A4836">
        <v>2021</v>
      </c>
      <c r="B4836">
        <v>220011</v>
      </c>
      <c r="C4836" t="s">
        <v>149</v>
      </c>
      <c r="D4836">
        <v>129583</v>
      </c>
    </row>
    <row r="4837" spans="1:4" hidden="1" x14ac:dyDescent="0.2">
      <c r="A4837">
        <v>2021</v>
      </c>
      <c r="B4837">
        <v>220011</v>
      </c>
      <c r="C4837" t="s">
        <v>388</v>
      </c>
      <c r="D4837">
        <v>73893</v>
      </c>
    </row>
    <row r="4838" spans="1:4" x14ac:dyDescent="0.2">
      <c r="A4838">
        <v>2021</v>
      </c>
      <c r="B4838">
        <v>220041</v>
      </c>
      <c r="C4838" t="s">
        <v>150</v>
      </c>
      <c r="D4838">
        <v>207622</v>
      </c>
    </row>
    <row r="4839" spans="1:4" hidden="1" x14ac:dyDescent="0.2">
      <c r="A4839">
        <v>2021</v>
      </c>
      <c r="B4839">
        <v>220041</v>
      </c>
      <c r="C4839" t="s">
        <v>388</v>
      </c>
      <c r="D4839">
        <v>118424</v>
      </c>
    </row>
    <row r="4840" spans="1:4" x14ac:dyDescent="0.2">
      <c r="A4840">
        <v>2021</v>
      </c>
      <c r="B4840">
        <v>220051</v>
      </c>
      <c r="C4840" t="s">
        <v>151</v>
      </c>
      <c r="D4840">
        <v>9518</v>
      </c>
    </row>
    <row r="4841" spans="1:4" hidden="1" x14ac:dyDescent="0.2">
      <c r="A4841">
        <v>2021</v>
      </c>
      <c r="B4841">
        <v>220051</v>
      </c>
      <c r="C4841" t="s">
        <v>388</v>
      </c>
      <c r="D4841">
        <v>5381</v>
      </c>
    </row>
    <row r="4842" spans="1:4" x14ac:dyDescent="0.2">
      <c r="A4842">
        <v>2021</v>
      </c>
      <c r="B4842">
        <v>220071</v>
      </c>
      <c r="C4842" t="s">
        <v>152</v>
      </c>
      <c r="D4842">
        <v>103731</v>
      </c>
    </row>
    <row r="4843" spans="1:4" hidden="1" x14ac:dyDescent="0.2">
      <c r="A4843">
        <v>2021</v>
      </c>
      <c r="B4843">
        <v>220071</v>
      </c>
      <c r="C4843" t="s">
        <v>388</v>
      </c>
      <c r="D4843">
        <v>59141</v>
      </c>
    </row>
    <row r="4844" spans="1:4" x14ac:dyDescent="0.2">
      <c r="A4844">
        <v>2021</v>
      </c>
      <c r="B4844">
        <v>220072</v>
      </c>
      <c r="C4844" t="s">
        <v>153</v>
      </c>
      <c r="D4844">
        <v>151541</v>
      </c>
    </row>
    <row r="4845" spans="1:4" hidden="1" x14ac:dyDescent="0.2">
      <c r="A4845">
        <v>2021</v>
      </c>
      <c r="B4845">
        <v>220072</v>
      </c>
      <c r="C4845" t="s">
        <v>388</v>
      </c>
      <c r="D4845">
        <v>86423</v>
      </c>
    </row>
    <row r="4846" spans="1:4" x14ac:dyDescent="0.2">
      <c r="A4846">
        <v>2021</v>
      </c>
      <c r="B4846">
        <v>220161</v>
      </c>
      <c r="C4846" t="s">
        <v>154</v>
      </c>
      <c r="D4846">
        <v>18454</v>
      </c>
    </row>
    <row r="4847" spans="1:4" hidden="1" x14ac:dyDescent="0.2">
      <c r="A4847">
        <v>2021</v>
      </c>
      <c r="B4847">
        <v>220161</v>
      </c>
      <c r="C4847" t="s">
        <v>388</v>
      </c>
      <c r="D4847">
        <v>10480</v>
      </c>
    </row>
    <row r="4848" spans="1:4" x14ac:dyDescent="0.2">
      <c r="A4848">
        <v>2021</v>
      </c>
      <c r="B4848">
        <v>220271</v>
      </c>
      <c r="C4848" t="s">
        <v>155</v>
      </c>
      <c r="D4848">
        <v>223813</v>
      </c>
    </row>
    <row r="4849" spans="1:4" hidden="1" x14ac:dyDescent="0.2">
      <c r="A4849">
        <v>2021</v>
      </c>
      <c r="B4849">
        <v>220271</v>
      </c>
      <c r="C4849" t="s">
        <v>388</v>
      </c>
      <c r="D4849">
        <v>127663</v>
      </c>
    </row>
    <row r="4850" spans="1:4" x14ac:dyDescent="0.2">
      <c r="A4850">
        <v>2021</v>
      </c>
      <c r="B4850">
        <v>230121</v>
      </c>
      <c r="C4850" t="s">
        <v>156</v>
      </c>
      <c r="D4850">
        <v>72272</v>
      </c>
    </row>
    <row r="4851" spans="1:4" hidden="1" x14ac:dyDescent="0.2">
      <c r="A4851">
        <v>2021</v>
      </c>
      <c r="B4851">
        <v>230121</v>
      </c>
      <c r="C4851" t="s">
        <v>388</v>
      </c>
      <c r="D4851">
        <v>41190</v>
      </c>
    </row>
    <row r="4852" spans="1:4" x14ac:dyDescent="0.2">
      <c r="A4852">
        <v>2021</v>
      </c>
      <c r="B4852">
        <v>230251</v>
      </c>
      <c r="C4852" t="s">
        <v>157</v>
      </c>
      <c r="D4852">
        <v>75305</v>
      </c>
    </row>
    <row r="4853" spans="1:4" hidden="1" x14ac:dyDescent="0.2">
      <c r="A4853">
        <v>2021</v>
      </c>
      <c r="B4853">
        <v>230251</v>
      </c>
      <c r="C4853" t="s">
        <v>388</v>
      </c>
      <c r="D4853">
        <v>42921</v>
      </c>
    </row>
    <row r="4854" spans="1:4" x14ac:dyDescent="0.2">
      <c r="A4854">
        <v>2021</v>
      </c>
      <c r="B4854">
        <v>230581</v>
      </c>
      <c r="C4854" t="s">
        <v>158</v>
      </c>
      <c r="D4854">
        <v>54450</v>
      </c>
    </row>
    <row r="4855" spans="1:4" hidden="1" x14ac:dyDescent="0.2">
      <c r="A4855">
        <v>2021</v>
      </c>
      <c r="B4855">
        <v>230581</v>
      </c>
      <c r="C4855" t="s">
        <v>388</v>
      </c>
      <c r="D4855">
        <v>31020</v>
      </c>
    </row>
    <row r="4856" spans="1:4" x14ac:dyDescent="0.2">
      <c r="A4856">
        <v>2021</v>
      </c>
      <c r="B4856">
        <v>240071</v>
      </c>
      <c r="C4856" t="s">
        <v>159</v>
      </c>
      <c r="D4856">
        <v>114485</v>
      </c>
    </row>
    <row r="4857" spans="1:4" hidden="1" x14ac:dyDescent="0.2">
      <c r="A4857">
        <v>2021</v>
      </c>
      <c r="B4857">
        <v>240071</v>
      </c>
      <c r="C4857" t="s">
        <v>388</v>
      </c>
      <c r="D4857">
        <v>65278</v>
      </c>
    </row>
    <row r="4858" spans="1:4" x14ac:dyDescent="0.2">
      <c r="A4858">
        <v>2021</v>
      </c>
      <c r="B4858">
        <v>240081</v>
      </c>
      <c r="C4858" t="s">
        <v>160</v>
      </c>
      <c r="D4858">
        <v>277151</v>
      </c>
    </row>
    <row r="4859" spans="1:4" hidden="1" x14ac:dyDescent="0.2">
      <c r="A4859">
        <v>2021</v>
      </c>
      <c r="B4859">
        <v>240081</v>
      </c>
      <c r="C4859" t="s">
        <v>388</v>
      </c>
      <c r="D4859">
        <v>158099</v>
      </c>
    </row>
    <row r="4860" spans="1:4" x14ac:dyDescent="0.2">
      <c r="A4860">
        <v>2021</v>
      </c>
      <c r="B4860">
        <v>240231</v>
      </c>
      <c r="C4860" t="s">
        <v>161</v>
      </c>
      <c r="D4860">
        <v>931304</v>
      </c>
    </row>
    <row r="4861" spans="1:4" hidden="1" x14ac:dyDescent="0.2">
      <c r="A4861">
        <v>2021</v>
      </c>
      <c r="B4861">
        <v>240231</v>
      </c>
      <c r="C4861" t="s">
        <v>388</v>
      </c>
      <c r="D4861">
        <v>531375</v>
      </c>
    </row>
    <row r="4862" spans="1:4" x14ac:dyDescent="0.2">
      <c r="A4862">
        <v>2021</v>
      </c>
      <c r="B4862">
        <v>240281</v>
      </c>
      <c r="C4862" t="s">
        <v>162</v>
      </c>
      <c r="D4862">
        <v>280461</v>
      </c>
    </row>
    <row r="4863" spans="1:4" hidden="1" x14ac:dyDescent="0.2">
      <c r="A4863">
        <v>2021</v>
      </c>
      <c r="B4863">
        <v>240281</v>
      </c>
      <c r="C4863" t="s">
        <v>388</v>
      </c>
      <c r="D4863">
        <v>159988</v>
      </c>
    </row>
    <row r="4864" spans="1:4" x14ac:dyDescent="0.2">
      <c r="A4864">
        <v>2021</v>
      </c>
      <c r="B4864">
        <v>240301</v>
      </c>
      <c r="C4864" t="s">
        <v>163</v>
      </c>
      <c r="D4864">
        <v>758590</v>
      </c>
    </row>
    <row r="4865" spans="1:4" hidden="1" x14ac:dyDescent="0.2">
      <c r="A4865">
        <v>2021</v>
      </c>
      <c r="B4865">
        <v>240301</v>
      </c>
      <c r="C4865" t="s">
        <v>388</v>
      </c>
      <c r="D4865">
        <v>432820</v>
      </c>
    </row>
    <row r="4866" spans="1:4" x14ac:dyDescent="0.2">
      <c r="A4866">
        <v>2021</v>
      </c>
      <c r="B4866">
        <v>240331</v>
      </c>
      <c r="C4866" t="s">
        <v>164</v>
      </c>
      <c r="D4866">
        <v>27135</v>
      </c>
    </row>
    <row r="4867" spans="1:4" hidden="1" x14ac:dyDescent="0.2">
      <c r="A4867">
        <v>2021</v>
      </c>
      <c r="B4867">
        <v>240331</v>
      </c>
      <c r="C4867" t="s">
        <v>388</v>
      </c>
      <c r="D4867">
        <v>15434</v>
      </c>
    </row>
    <row r="4868" spans="1:4" x14ac:dyDescent="0.2">
      <c r="A4868">
        <v>2021</v>
      </c>
      <c r="B4868">
        <v>240351</v>
      </c>
      <c r="C4868" t="s">
        <v>165</v>
      </c>
      <c r="D4868">
        <v>13135</v>
      </c>
    </row>
    <row r="4869" spans="1:4" hidden="1" x14ac:dyDescent="0.2">
      <c r="A4869">
        <v>2021</v>
      </c>
      <c r="B4869">
        <v>240351</v>
      </c>
      <c r="C4869" t="s">
        <v>388</v>
      </c>
      <c r="D4869">
        <v>7445</v>
      </c>
    </row>
    <row r="4870" spans="1:4" x14ac:dyDescent="0.2">
      <c r="A4870">
        <v>2021</v>
      </c>
      <c r="B4870">
        <v>240731</v>
      </c>
      <c r="C4870" t="s">
        <v>166</v>
      </c>
      <c r="D4870">
        <v>4269</v>
      </c>
    </row>
    <row r="4871" spans="1:4" hidden="1" x14ac:dyDescent="0.2">
      <c r="A4871">
        <v>2021</v>
      </c>
      <c r="B4871">
        <v>240731</v>
      </c>
      <c r="C4871" t="s">
        <v>388</v>
      </c>
      <c r="D4871">
        <v>2386</v>
      </c>
    </row>
    <row r="4872" spans="1:4" x14ac:dyDescent="0.2">
      <c r="A4872">
        <v>2021</v>
      </c>
      <c r="B4872">
        <v>249991</v>
      </c>
      <c r="C4872" t="s">
        <v>167</v>
      </c>
      <c r="D4872">
        <v>6040</v>
      </c>
    </row>
    <row r="4873" spans="1:4" hidden="1" x14ac:dyDescent="0.2">
      <c r="A4873">
        <v>2021</v>
      </c>
      <c r="B4873">
        <v>249991</v>
      </c>
      <c r="C4873" t="s">
        <v>388</v>
      </c>
      <c r="D4873">
        <v>3396</v>
      </c>
    </row>
    <row r="4874" spans="1:4" x14ac:dyDescent="0.2">
      <c r="A4874">
        <v>2021</v>
      </c>
      <c r="B4874">
        <v>250011</v>
      </c>
      <c r="C4874" t="s">
        <v>168</v>
      </c>
      <c r="D4874">
        <v>4130285</v>
      </c>
    </row>
    <row r="4875" spans="1:4" hidden="1" x14ac:dyDescent="0.2">
      <c r="A4875">
        <v>2021</v>
      </c>
      <c r="B4875">
        <v>250011</v>
      </c>
      <c r="C4875" t="s">
        <v>388</v>
      </c>
      <c r="D4875">
        <v>2356790</v>
      </c>
    </row>
    <row r="4876" spans="1:4" x14ac:dyDescent="0.2">
      <c r="A4876">
        <v>2021</v>
      </c>
      <c r="B4876">
        <v>250041</v>
      </c>
      <c r="C4876" t="s">
        <v>169</v>
      </c>
      <c r="D4876">
        <v>15825</v>
      </c>
    </row>
    <row r="4877" spans="1:4" hidden="1" x14ac:dyDescent="0.2">
      <c r="A4877">
        <v>2021</v>
      </c>
      <c r="B4877">
        <v>250041</v>
      </c>
      <c r="C4877" t="s">
        <v>388</v>
      </c>
      <c r="D4877">
        <v>8980</v>
      </c>
    </row>
    <row r="4878" spans="1:4" x14ac:dyDescent="0.2">
      <c r="A4878">
        <v>2021</v>
      </c>
      <c r="B4878">
        <v>250091</v>
      </c>
      <c r="C4878" t="s">
        <v>170</v>
      </c>
      <c r="D4878">
        <v>681069</v>
      </c>
    </row>
    <row r="4879" spans="1:4" hidden="1" x14ac:dyDescent="0.2">
      <c r="A4879">
        <v>2021</v>
      </c>
      <c r="B4879">
        <v>250091</v>
      </c>
      <c r="C4879" t="s">
        <v>388</v>
      </c>
      <c r="D4879">
        <v>388584</v>
      </c>
    </row>
    <row r="4880" spans="1:4" x14ac:dyDescent="0.2">
      <c r="A4880">
        <v>2021</v>
      </c>
      <c r="B4880">
        <v>250131</v>
      </c>
      <c r="C4880" t="s">
        <v>171</v>
      </c>
      <c r="D4880">
        <v>6773</v>
      </c>
    </row>
    <row r="4881" spans="1:4" hidden="1" x14ac:dyDescent="0.2">
      <c r="A4881">
        <v>2021</v>
      </c>
      <c r="B4881">
        <v>250131</v>
      </c>
      <c r="C4881" t="s">
        <v>388</v>
      </c>
      <c r="D4881">
        <v>3815</v>
      </c>
    </row>
    <row r="4882" spans="1:4" x14ac:dyDescent="0.2">
      <c r="A4882">
        <v>2021</v>
      </c>
      <c r="B4882">
        <v>250271</v>
      </c>
      <c r="C4882" t="s">
        <v>172</v>
      </c>
      <c r="D4882">
        <v>4960</v>
      </c>
    </row>
    <row r="4883" spans="1:4" hidden="1" x14ac:dyDescent="0.2">
      <c r="A4883">
        <v>2021</v>
      </c>
      <c r="B4883">
        <v>250271</v>
      </c>
      <c r="C4883" t="s">
        <v>388</v>
      </c>
      <c r="D4883">
        <v>2780</v>
      </c>
    </row>
    <row r="4884" spans="1:4" x14ac:dyDescent="0.2">
      <c r="A4884">
        <v>2021</v>
      </c>
      <c r="B4884">
        <v>250381</v>
      </c>
      <c r="C4884" t="s">
        <v>173</v>
      </c>
      <c r="D4884">
        <v>88946</v>
      </c>
    </row>
    <row r="4885" spans="1:4" hidden="1" x14ac:dyDescent="0.2">
      <c r="A4885">
        <v>2021</v>
      </c>
      <c r="B4885">
        <v>250381</v>
      </c>
      <c r="C4885" t="s">
        <v>388</v>
      </c>
      <c r="D4885">
        <v>50705</v>
      </c>
    </row>
    <row r="4886" spans="1:4" x14ac:dyDescent="0.2">
      <c r="A4886">
        <v>2021</v>
      </c>
      <c r="B4886">
        <v>250451</v>
      </c>
      <c r="C4886" t="s">
        <v>174</v>
      </c>
      <c r="D4886">
        <v>65952</v>
      </c>
    </row>
    <row r="4887" spans="1:4" hidden="1" x14ac:dyDescent="0.2">
      <c r="A4887">
        <v>2021</v>
      </c>
      <c r="B4887">
        <v>250451</v>
      </c>
      <c r="C4887" t="s">
        <v>388</v>
      </c>
      <c r="D4887">
        <v>37584</v>
      </c>
    </row>
    <row r="4888" spans="1:4" x14ac:dyDescent="0.2">
      <c r="A4888">
        <v>2021</v>
      </c>
      <c r="B4888">
        <v>259981</v>
      </c>
      <c r="C4888" t="s">
        <v>175</v>
      </c>
      <c r="D4888">
        <v>7441</v>
      </c>
    </row>
    <row r="4889" spans="1:4" hidden="1" x14ac:dyDescent="0.2">
      <c r="A4889">
        <v>2021</v>
      </c>
      <c r="B4889">
        <v>259981</v>
      </c>
      <c r="C4889" t="s">
        <v>388</v>
      </c>
      <c r="D4889">
        <v>4196</v>
      </c>
    </row>
    <row r="4890" spans="1:4" x14ac:dyDescent="0.2">
      <c r="A4890">
        <v>2021</v>
      </c>
      <c r="B4890">
        <v>259991</v>
      </c>
      <c r="C4890" t="s">
        <v>176</v>
      </c>
      <c r="D4890">
        <v>85926</v>
      </c>
    </row>
    <row r="4891" spans="1:4" hidden="1" x14ac:dyDescent="0.2">
      <c r="A4891">
        <v>2021</v>
      </c>
      <c r="B4891">
        <v>259991</v>
      </c>
      <c r="C4891" t="s">
        <v>388</v>
      </c>
      <c r="D4891">
        <v>48981</v>
      </c>
    </row>
    <row r="4892" spans="1:4" x14ac:dyDescent="0.2">
      <c r="A4892">
        <v>2021</v>
      </c>
      <c r="B4892">
        <v>260101</v>
      </c>
      <c r="C4892" t="s">
        <v>177</v>
      </c>
      <c r="D4892">
        <v>31511</v>
      </c>
    </row>
    <row r="4893" spans="1:4" hidden="1" x14ac:dyDescent="0.2">
      <c r="A4893">
        <v>2021</v>
      </c>
      <c r="B4893">
        <v>260101</v>
      </c>
      <c r="C4893" t="s">
        <v>388</v>
      </c>
      <c r="D4893">
        <v>17931</v>
      </c>
    </row>
    <row r="4894" spans="1:4" x14ac:dyDescent="0.2">
      <c r="A4894">
        <v>2021</v>
      </c>
      <c r="B4894">
        <v>260331</v>
      </c>
      <c r="C4894" t="s">
        <v>178</v>
      </c>
      <c r="D4894">
        <v>110513</v>
      </c>
    </row>
    <row r="4895" spans="1:4" hidden="1" x14ac:dyDescent="0.2">
      <c r="A4895">
        <v>2021</v>
      </c>
      <c r="B4895">
        <v>260331</v>
      </c>
      <c r="C4895" t="s">
        <v>388</v>
      </c>
      <c r="D4895">
        <v>63011</v>
      </c>
    </row>
    <row r="4896" spans="1:4" x14ac:dyDescent="0.2">
      <c r="A4896">
        <v>2021</v>
      </c>
      <c r="B4896">
        <v>270011</v>
      </c>
      <c r="C4896" t="s">
        <v>180</v>
      </c>
      <c r="D4896">
        <v>236799</v>
      </c>
    </row>
    <row r="4897" spans="1:4" hidden="1" x14ac:dyDescent="0.2">
      <c r="A4897">
        <v>2021</v>
      </c>
      <c r="B4897">
        <v>270011</v>
      </c>
      <c r="C4897" t="s">
        <v>388</v>
      </c>
      <c r="D4897">
        <v>135073</v>
      </c>
    </row>
    <row r="4898" spans="1:4" x14ac:dyDescent="0.2">
      <c r="A4898">
        <v>2021</v>
      </c>
      <c r="B4898">
        <v>270041</v>
      </c>
      <c r="C4898" t="s">
        <v>181</v>
      </c>
      <c r="D4898">
        <v>582534</v>
      </c>
    </row>
    <row r="4899" spans="1:4" hidden="1" x14ac:dyDescent="0.2">
      <c r="A4899">
        <v>2021</v>
      </c>
      <c r="B4899">
        <v>270041</v>
      </c>
      <c r="C4899" t="s">
        <v>388</v>
      </c>
      <c r="D4899">
        <v>332358</v>
      </c>
    </row>
    <row r="4900" spans="1:4" x14ac:dyDescent="0.2">
      <c r="A4900">
        <v>2021</v>
      </c>
      <c r="B4900">
        <v>270131</v>
      </c>
      <c r="C4900" t="s">
        <v>182</v>
      </c>
      <c r="D4900">
        <v>315521</v>
      </c>
    </row>
    <row r="4901" spans="1:4" hidden="1" x14ac:dyDescent="0.2">
      <c r="A4901">
        <v>2021</v>
      </c>
      <c r="B4901">
        <v>270131</v>
      </c>
      <c r="C4901" t="s">
        <v>388</v>
      </c>
      <c r="D4901">
        <v>179994</v>
      </c>
    </row>
    <row r="4902" spans="1:4" x14ac:dyDescent="0.2">
      <c r="A4902">
        <v>2021</v>
      </c>
      <c r="B4902">
        <v>270141</v>
      </c>
      <c r="C4902" t="s">
        <v>183</v>
      </c>
      <c r="D4902">
        <v>34481</v>
      </c>
    </row>
    <row r="4903" spans="1:4" hidden="1" x14ac:dyDescent="0.2">
      <c r="A4903">
        <v>2021</v>
      </c>
      <c r="B4903">
        <v>270141</v>
      </c>
      <c r="C4903" t="s">
        <v>388</v>
      </c>
      <c r="D4903">
        <v>19626</v>
      </c>
    </row>
    <row r="4904" spans="1:4" x14ac:dyDescent="0.2">
      <c r="A4904">
        <v>2021</v>
      </c>
      <c r="B4904">
        <v>270151</v>
      </c>
      <c r="C4904" t="s">
        <v>184</v>
      </c>
      <c r="D4904">
        <v>5942</v>
      </c>
    </row>
    <row r="4905" spans="1:4" hidden="1" x14ac:dyDescent="0.2">
      <c r="A4905">
        <v>2021</v>
      </c>
      <c r="B4905">
        <v>270151</v>
      </c>
      <c r="C4905" t="s">
        <v>388</v>
      </c>
      <c r="D4905">
        <v>3341</v>
      </c>
    </row>
    <row r="4906" spans="1:4" x14ac:dyDescent="0.2">
      <c r="A4906">
        <v>2021</v>
      </c>
      <c r="B4906">
        <v>270241</v>
      </c>
      <c r="C4906" t="s">
        <v>185</v>
      </c>
      <c r="D4906">
        <v>4125</v>
      </c>
    </row>
    <row r="4907" spans="1:4" hidden="1" x14ac:dyDescent="0.2">
      <c r="A4907">
        <v>2021</v>
      </c>
      <c r="B4907">
        <v>270241</v>
      </c>
      <c r="C4907" t="s">
        <v>388</v>
      </c>
      <c r="D4907">
        <v>2304</v>
      </c>
    </row>
    <row r="4908" spans="1:4" x14ac:dyDescent="0.2">
      <c r="A4908">
        <v>2021</v>
      </c>
      <c r="B4908">
        <v>270531</v>
      </c>
      <c r="C4908" t="s">
        <v>186</v>
      </c>
      <c r="D4908">
        <v>11462</v>
      </c>
    </row>
    <row r="4909" spans="1:4" hidden="1" x14ac:dyDescent="0.2">
      <c r="A4909">
        <v>2021</v>
      </c>
      <c r="B4909">
        <v>270531</v>
      </c>
      <c r="C4909" t="s">
        <v>388</v>
      </c>
      <c r="D4909">
        <v>6490</v>
      </c>
    </row>
    <row r="4910" spans="1:4" x14ac:dyDescent="0.2">
      <c r="A4910">
        <v>2021</v>
      </c>
      <c r="B4910">
        <v>279991</v>
      </c>
      <c r="C4910" t="s">
        <v>378</v>
      </c>
      <c r="D4910" t="s">
        <v>383</v>
      </c>
    </row>
    <row r="4911" spans="1:4" hidden="1" x14ac:dyDescent="0.2">
      <c r="A4911">
        <v>2021</v>
      </c>
      <c r="B4911">
        <v>279991</v>
      </c>
      <c r="C4911" t="s">
        <v>388</v>
      </c>
      <c r="D4911" t="s">
        <v>383</v>
      </c>
    </row>
    <row r="4912" spans="1:4" x14ac:dyDescent="0.2">
      <c r="A4912">
        <v>2021</v>
      </c>
      <c r="B4912">
        <v>280021</v>
      </c>
      <c r="C4912" t="s">
        <v>187</v>
      </c>
      <c r="D4912">
        <v>10581</v>
      </c>
    </row>
    <row r="4913" spans="1:4" hidden="1" x14ac:dyDescent="0.2">
      <c r="A4913">
        <v>2021</v>
      </c>
      <c r="B4913">
        <v>280021</v>
      </c>
      <c r="C4913" t="s">
        <v>388</v>
      </c>
      <c r="D4913">
        <v>5988</v>
      </c>
    </row>
    <row r="4914" spans="1:4" x14ac:dyDescent="0.2">
      <c r="A4914">
        <v>2021</v>
      </c>
      <c r="B4914">
        <v>280051</v>
      </c>
      <c r="C4914" t="s">
        <v>188</v>
      </c>
      <c r="D4914">
        <v>116436</v>
      </c>
    </row>
    <row r="4915" spans="1:4" hidden="1" x14ac:dyDescent="0.2">
      <c r="A4915">
        <v>2021</v>
      </c>
      <c r="B4915">
        <v>280051</v>
      </c>
      <c r="C4915" t="s">
        <v>388</v>
      </c>
      <c r="D4915">
        <v>66391</v>
      </c>
    </row>
    <row r="4916" spans="1:4" x14ac:dyDescent="0.2">
      <c r="A4916">
        <v>2021</v>
      </c>
      <c r="B4916">
        <v>280071</v>
      </c>
      <c r="C4916" t="s">
        <v>189</v>
      </c>
      <c r="D4916">
        <v>129702</v>
      </c>
    </row>
    <row r="4917" spans="1:4" hidden="1" x14ac:dyDescent="0.2">
      <c r="A4917">
        <v>2021</v>
      </c>
      <c r="B4917">
        <v>280071</v>
      </c>
      <c r="C4917" t="s">
        <v>388</v>
      </c>
      <c r="D4917">
        <v>73961</v>
      </c>
    </row>
    <row r="4918" spans="1:4" x14ac:dyDescent="0.2">
      <c r="A4918">
        <v>2021</v>
      </c>
      <c r="B4918">
        <v>280231</v>
      </c>
      <c r="C4918" t="s">
        <v>190</v>
      </c>
      <c r="D4918">
        <v>62837</v>
      </c>
    </row>
    <row r="4919" spans="1:4" hidden="1" x14ac:dyDescent="0.2">
      <c r="A4919">
        <v>2021</v>
      </c>
      <c r="B4919">
        <v>280231</v>
      </c>
      <c r="C4919" t="s">
        <v>388</v>
      </c>
      <c r="D4919">
        <v>35806</v>
      </c>
    </row>
    <row r="4920" spans="1:4" x14ac:dyDescent="0.2">
      <c r="A4920">
        <v>2021</v>
      </c>
      <c r="B4920">
        <v>280521</v>
      </c>
      <c r="C4920" t="s">
        <v>191</v>
      </c>
      <c r="D4920">
        <v>212995</v>
      </c>
    </row>
    <row r="4921" spans="1:4" hidden="1" x14ac:dyDescent="0.2">
      <c r="A4921">
        <v>2021</v>
      </c>
      <c r="B4921">
        <v>280521</v>
      </c>
      <c r="C4921" t="s">
        <v>388</v>
      </c>
      <c r="D4921">
        <v>121490</v>
      </c>
    </row>
    <row r="4922" spans="1:4" x14ac:dyDescent="0.2">
      <c r="A4922">
        <v>2021</v>
      </c>
      <c r="B4922">
        <v>289991</v>
      </c>
      <c r="C4922" t="s">
        <v>192</v>
      </c>
      <c r="D4922" t="s">
        <v>383</v>
      </c>
    </row>
    <row r="4923" spans="1:4" hidden="1" x14ac:dyDescent="0.2">
      <c r="A4923">
        <v>2021</v>
      </c>
      <c r="B4923">
        <v>289991</v>
      </c>
      <c r="C4923" t="s">
        <v>388</v>
      </c>
      <c r="D4923" t="s">
        <v>383</v>
      </c>
    </row>
    <row r="4924" spans="1:4" x14ac:dyDescent="0.2">
      <c r="A4924">
        <v>2021</v>
      </c>
      <c r="B4924">
        <v>290011</v>
      </c>
      <c r="C4924" t="s">
        <v>193</v>
      </c>
      <c r="D4924">
        <v>106352</v>
      </c>
    </row>
    <row r="4925" spans="1:4" hidden="1" x14ac:dyDescent="0.2">
      <c r="A4925">
        <v>2021</v>
      </c>
      <c r="B4925">
        <v>290011</v>
      </c>
      <c r="C4925" t="s">
        <v>388</v>
      </c>
      <c r="D4925">
        <v>60637</v>
      </c>
    </row>
    <row r="4926" spans="1:4" x14ac:dyDescent="0.2">
      <c r="A4926">
        <v>2021</v>
      </c>
      <c r="B4926">
        <v>291341</v>
      </c>
      <c r="C4926" t="s">
        <v>194</v>
      </c>
      <c r="D4926">
        <v>11457</v>
      </c>
    </row>
    <row r="4927" spans="1:4" hidden="1" x14ac:dyDescent="0.2">
      <c r="A4927">
        <v>2021</v>
      </c>
      <c r="B4927">
        <v>291341</v>
      </c>
      <c r="C4927" t="s">
        <v>388</v>
      </c>
      <c r="D4927">
        <v>6488</v>
      </c>
    </row>
    <row r="4928" spans="1:4" x14ac:dyDescent="0.2">
      <c r="A4928">
        <v>2021</v>
      </c>
      <c r="B4928">
        <v>300081</v>
      </c>
      <c r="C4928" t="s">
        <v>195</v>
      </c>
      <c r="D4928">
        <v>106452</v>
      </c>
    </row>
    <row r="4929" spans="1:4" hidden="1" x14ac:dyDescent="0.2">
      <c r="A4929">
        <v>2021</v>
      </c>
      <c r="B4929">
        <v>300081</v>
      </c>
      <c r="C4929" t="s">
        <v>388</v>
      </c>
      <c r="D4929">
        <v>60694</v>
      </c>
    </row>
    <row r="4930" spans="1:4" x14ac:dyDescent="0.2">
      <c r="A4930">
        <v>2021</v>
      </c>
      <c r="B4930">
        <v>310021</v>
      </c>
      <c r="C4930" t="s">
        <v>197</v>
      </c>
      <c r="D4930">
        <v>86098</v>
      </c>
    </row>
    <row r="4931" spans="1:4" hidden="1" x14ac:dyDescent="0.2">
      <c r="A4931">
        <v>2021</v>
      </c>
      <c r="B4931">
        <v>310021</v>
      </c>
      <c r="C4931" t="s">
        <v>388</v>
      </c>
      <c r="D4931">
        <v>49079</v>
      </c>
    </row>
    <row r="4932" spans="1:4" x14ac:dyDescent="0.2">
      <c r="A4932">
        <v>2021</v>
      </c>
      <c r="B4932">
        <v>310031</v>
      </c>
      <c r="C4932" t="s">
        <v>198</v>
      </c>
      <c r="D4932">
        <v>181110</v>
      </c>
    </row>
    <row r="4933" spans="1:4" hidden="1" x14ac:dyDescent="0.2">
      <c r="A4933">
        <v>2021</v>
      </c>
      <c r="B4933">
        <v>310031</v>
      </c>
      <c r="C4933" t="s">
        <v>388</v>
      </c>
      <c r="D4933">
        <v>103296</v>
      </c>
    </row>
    <row r="4934" spans="1:4" x14ac:dyDescent="0.2">
      <c r="A4934">
        <v>2021</v>
      </c>
      <c r="B4934">
        <v>310061</v>
      </c>
      <c r="C4934" t="s">
        <v>199</v>
      </c>
      <c r="D4934">
        <v>112218</v>
      </c>
    </row>
    <row r="4935" spans="1:4" hidden="1" x14ac:dyDescent="0.2">
      <c r="A4935">
        <v>2021</v>
      </c>
      <c r="B4935">
        <v>310061</v>
      </c>
      <c r="C4935" t="s">
        <v>388</v>
      </c>
      <c r="D4935">
        <v>63984</v>
      </c>
    </row>
    <row r="4936" spans="1:4" x14ac:dyDescent="0.2">
      <c r="A4936">
        <v>2021</v>
      </c>
      <c r="B4936">
        <v>320011</v>
      </c>
      <c r="C4936" t="s">
        <v>200</v>
      </c>
      <c r="D4936">
        <v>5227325</v>
      </c>
    </row>
    <row r="4937" spans="1:4" hidden="1" x14ac:dyDescent="0.2">
      <c r="A4937">
        <v>2021</v>
      </c>
      <c r="B4937">
        <v>320011</v>
      </c>
      <c r="C4937" t="s">
        <v>388</v>
      </c>
      <c r="D4937">
        <v>2982787</v>
      </c>
    </row>
    <row r="4938" spans="1:4" x14ac:dyDescent="0.2">
      <c r="A4938">
        <v>2021</v>
      </c>
      <c r="B4938">
        <v>320041</v>
      </c>
      <c r="C4938" t="s">
        <v>201</v>
      </c>
      <c r="D4938">
        <v>751823</v>
      </c>
    </row>
    <row r="4939" spans="1:4" hidden="1" x14ac:dyDescent="0.2">
      <c r="A4939">
        <v>2021</v>
      </c>
      <c r="B4939">
        <v>320041</v>
      </c>
      <c r="C4939" t="s">
        <v>388</v>
      </c>
      <c r="D4939">
        <v>428958</v>
      </c>
    </row>
    <row r="4940" spans="1:4" x14ac:dyDescent="0.2">
      <c r="A4940">
        <v>2021</v>
      </c>
      <c r="B4940">
        <v>320071</v>
      </c>
      <c r="C4940" t="s">
        <v>202</v>
      </c>
      <c r="D4940">
        <v>269325</v>
      </c>
    </row>
    <row r="4941" spans="1:4" hidden="1" x14ac:dyDescent="0.2">
      <c r="A4941">
        <v>2021</v>
      </c>
      <c r="B4941">
        <v>320071</v>
      </c>
      <c r="C4941" t="s">
        <v>388</v>
      </c>
      <c r="D4941">
        <v>153633</v>
      </c>
    </row>
    <row r="4942" spans="1:4" x14ac:dyDescent="0.2">
      <c r="A4942">
        <v>2021</v>
      </c>
      <c r="B4942">
        <v>320111</v>
      </c>
      <c r="C4942" t="s">
        <v>203</v>
      </c>
      <c r="D4942">
        <v>52933</v>
      </c>
    </row>
    <row r="4943" spans="1:4" hidden="1" x14ac:dyDescent="0.2">
      <c r="A4943">
        <v>2021</v>
      </c>
      <c r="B4943">
        <v>320111</v>
      </c>
      <c r="C4943" t="s">
        <v>388</v>
      </c>
      <c r="D4943">
        <v>30155</v>
      </c>
    </row>
    <row r="4944" spans="1:4" x14ac:dyDescent="0.2">
      <c r="A4944">
        <v>2021</v>
      </c>
      <c r="B4944">
        <v>320141</v>
      </c>
      <c r="C4944" t="s">
        <v>204</v>
      </c>
      <c r="D4944">
        <v>175592</v>
      </c>
    </row>
    <row r="4945" spans="1:4" hidden="1" x14ac:dyDescent="0.2">
      <c r="A4945">
        <v>2021</v>
      </c>
      <c r="B4945">
        <v>320141</v>
      </c>
      <c r="C4945" t="s">
        <v>388</v>
      </c>
      <c r="D4945">
        <v>100147</v>
      </c>
    </row>
    <row r="4946" spans="1:4" x14ac:dyDescent="0.2">
      <c r="A4946">
        <v>2021</v>
      </c>
      <c r="B4946">
        <v>320181</v>
      </c>
      <c r="C4946" t="s">
        <v>205</v>
      </c>
      <c r="D4946">
        <v>20724</v>
      </c>
    </row>
    <row r="4947" spans="1:4" hidden="1" x14ac:dyDescent="0.2">
      <c r="A4947">
        <v>2021</v>
      </c>
      <c r="B4947">
        <v>320181</v>
      </c>
      <c r="C4947" t="s">
        <v>388</v>
      </c>
      <c r="D4947">
        <v>11775</v>
      </c>
    </row>
    <row r="4948" spans="1:4" x14ac:dyDescent="0.2">
      <c r="A4948">
        <v>2021</v>
      </c>
      <c r="B4948">
        <v>320201</v>
      </c>
      <c r="C4948" t="s">
        <v>206</v>
      </c>
      <c r="D4948">
        <v>77275</v>
      </c>
    </row>
    <row r="4949" spans="1:4" hidden="1" x14ac:dyDescent="0.2">
      <c r="A4949">
        <v>2021</v>
      </c>
      <c r="B4949">
        <v>320201</v>
      </c>
      <c r="C4949" t="s">
        <v>388</v>
      </c>
      <c r="D4949">
        <v>44045</v>
      </c>
    </row>
    <row r="4950" spans="1:4" x14ac:dyDescent="0.2">
      <c r="A4950">
        <v>2021</v>
      </c>
      <c r="B4950">
        <v>320231</v>
      </c>
      <c r="C4950" t="s">
        <v>207</v>
      </c>
      <c r="D4950">
        <v>277803</v>
      </c>
    </row>
    <row r="4951" spans="1:4" hidden="1" x14ac:dyDescent="0.2">
      <c r="A4951">
        <v>2021</v>
      </c>
      <c r="B4951">
        <v>320231</v>
      </c>
      <c r="C4951" t="s">
        <v>388</v>
      </c>
      <c r="D4951">
        <v>158471</v>
      </c>
    </row>
    <row r="4952" spans="1:4" x14ac:dyDescent="0.2">
      <c r="A4952">
        <v>2021</v>
      </c>
      <c r="B4952">
        <v>320301</v>
      </c>
      <c r="C4952" t="s">
        <v>208</v>
      </c>
      <c r="D4952">
        <v>9121</v>
      </c>
    </row>
    <row r="4953" spans="1:4" hidden="1" x14ac:dyDescent="0.2">
      <c r="A4953">
        <v>2021</v>
      </c>
      <c r="B4953">
        <v>320301</v>
      </c>
      <c r="C4953" t="s">
        <v>388</v>
      </c>
      <c r="D4953">
        <v>5155</v>
      </c>
    </row>
    <row r="4954" spans="1:4" x14ac:dyDescent="0.2">
      <c r="A4954">
        <v>2021</v>
      </c>
      <c r="B4954">
        <v>320321</v>
      </c>
      <c r="C4954" t="s">
        <v>209</v>
      </c>
      <c r="D4954">
        <v>112333</v>
      </c>
    </row>
    <row r="4955" spans="1:4" hidden="1" x14ac:dyDescent="0.2">
      <c r="A4955">
        <v>2021</v>
      </c>
      <c r="B4955">
        <v>320321</v>
      </c>
      <c r="C4955" t="s">
        <v>388</v>
      </c>
      <c r="D4955">
        <v>64050</v>
      </c>
    </row>
    <row r="4956" spans="1:4" x14ac:dyDescent="0.2">
      <c r="A4956">
        <v>2021</v>
      </c>
      <c r="B4956">
        <v>320331</v>
      </c>
      <c r="C4956" t="s">
        <v>210</v>
      </c>
      <c r="D4956">
        <v>20139</v>
      </c>
    </row>
    <row r="4957" spans="1:4" hidden="1" x14ac:dyDescent="0.2">
      <c r="A4957">
        <v>2021</v>
      </c>
      <c r="B4957">
        <v>320331</v>
      </c>
      <c r="C4957" t="s">
        <v>388</v>
      </c>
      <c r="D4957">
        <v>11442</v>
      </c>
    </row>
    <row r="4958" spans="1:4" x14ac:dyDescent="0.2">
      <c r="A4958">
        <v>2021</v>
      </c>
      <c r="B4958">
        <v>320341</v>
      </c>
      <c r="C4958" t="s">
        <v>211</v>
      </c>
      <c r="D4958">
        <v>87616</v>
      </c>
    </row>
    <row r="4959" spans="1:4" hidden="1" x14ac:dyDescent="0.2">
      <c r="A4959">
        <v>2021</v>
      </c>
      <c r="B4959">
        <v>320341</v>
      </c>
      <c r="C4959" t="s">
        <v>388</v>
      </c>
      <c r="D4959">
        <v>49946</v>
      </c>
    </row>
    <row r="4960" spans="1:4" x14ac:dyDescent="0.2">
      <c r="A4960">
        <v>2021</v>
      </c>
      <c r="B4960">
        <v>320401</v>
      </c>
      <c r="C4960" t="s">
        <v>212</v>
      </c>
      <c r="D4960">
        <v>604074</v>
      </c>
    </row>
    <row r="4961" spans="1:4" hidden="1" x14ac:dyDescent="0.2">
      <c r="A4961">
        <v>2021</v>
      </c>
      <c r="B4961">
        <v>320401</v>
      </c>
      <c r="C4961" t="s">
        <v>388</v>
      </c>
      <c r="D4961">
        <v>344649</v>
      </c>
    </row>
    <row r="4962" spans="1:4" x14ac:dyDescent="0.2">
      <c r="A4962">
        <v>2021</v>
      </c>
      <c r="B4962">
        <v>329951</v>
      </c>
      <c r="C4962" t="s">
        <v>213</v>
      </c>
      <c r="D4962">
        <v>87048</v>
      </c>
    </row>
    <row r="4963" spans="1:4" hidden="1" x14ac:dyDescent="0.2">
      <c r="A4963">
        <v>2021</v>
      </c>
      <c r="B4963">
        <v>329951</v>
      </c>
      <c r="C4963" t="s">
        <v>388</v>
      </c>
      <c r="D4963">
        <v>49622</v>
      </c>
    </row>
    <row r="4964" spans="1:4" x14ac:dyDescent="0.2">
      <c r="A4964">
        <v>2021</v>
      </c>
      <c r="B4964">
        <v>329991</v>
      </c>
      <c r="C4964" t="s">
        <v>380</v>
      </c>
      <c r="D4964">
        <v>8692</v>
      </c>
    </row>
    <row r="4965" spans="1:4" hidden="1" x14ac:dyDescent="0.2">
      <c r="A4965">
        <v>2021</v>
      </c>
      <c r="B4965">
        <v>329991</v>
      </c>
      <c r="C4965" t="s">
        <v>388</v>
      </c>
      <c r="D4965">
        <v>4910</v>
      </c>
    </row>
    <row r="4966" spans="1:4" x14ac:dyDescent="0.2">
      <c r="A4966">
        <v>2021</v>
      </c>
      <c r="B4966">
        <v>330551</v>
      </c>
      <c r="C4966" t="s">
        <v>215</v>
      </c>
      <c r="D4966">
        <v>248862</v>
      </c>
    </row>
    <row r="4967" spans="1:4" hidden="1" x14ac:dyDescent="0.2">
      <c r="A4967">
        <v>2021</v>
      </c>
      <c r="B4967">
        <v>330551</v>
      </c>
      <c r="C4967" t="s">
        <v>388</v>
      </c>
      <c r="D4967">
        <v>141957</v>
      </c>
    </row>
    <row r="4968" spans="1:4" x14ac:dyDescent="0.2">
      <c r="A4968">
        <v>2021</v>
      </c>
      <c r="B4968">
        <v>330641</v>
      </c>
      <c r="C4968" t="s">
        <v>216</v>
      </c>
      <c r="D4968">
        <v>61261</v>
      </c>
    </row>
    <row r="4969" spans="1:4" hidden="1" x14ac:dyDescent="0.2">
      <c r="A4969">
        <v>2021</v>
      </c>
      <c r="B4969">
        <v>330641</v>
      </c>
      <c r="C4969" t="s">
        <v>388</v>
      </c>
      <c r="D4969">
        <v>34907</v>
      </c>
    </row>
    <row r="4970" spans="1:4" x14ac:dyDescent="0.2">
      <c r="A4970">
        <v>2021</v>
      </c>
      <c r="B4970">
        <v>339991</v>
      </c>
      <c r="C4970" t="s">
        <v>217</v>
      </c>
      <c r="D4970" t="s">
        <v>383</v>
      </c>
    </row>
    <row r="4971" spans="1:4" hidden="1" x14ac:dyDescent="0.2">
      <c r="A4971">
        <v>2021</v>
      </c>
      <c r="B4971">
        <v>339991</v>
      </c>
      <c r="C4971" t="s">
        <v>388</v>
      </c>
      <c r="D4971" t="s">
        <v>383</v>
      </c>
    </row>
    <row r="4972" spans="1:4" x14ac:dyDescent="0.2">
      <c r="A4972">
        <v>2021</v>
      </c>
      <c r="B4972">
        <v>340041</v>
      </c>
      <c r="C4972" t="s">
        <v>218</v>
      </c>
      <c r="D4972">
        <v>724778</v>
      </c>
    </row>
    <row r="4973" spans="1:4" hidden="1" x14ac:dyDescent="0.2">
      <c r="A4973">
        <v>2021</v>
      </c>
      <c r="B4973">
        <v>340041</v>
      </c>
      <c r="C4973" t="s">
        <v>388</v>
      </c>
      <c r="D4973">
        <v>413526</v>
      </c>
    </row>
    <row r="4974" spans="1:4" x14ac:dyDescent="0.2">
      <c r="A4974">
        <v>2021</v>
      </c>
      <c r="B4974">
        <v>340071</v>
      </c>
      <c r="C4974" t="s">
        <v>219</v>
      </c>
      <c r="D4974">
        <v>114355</v>
      </c>
    </row>
    <row r="4975" spans="1:4" hidden="1" x14ac:dyDescent="0.2">
      <c r="A4975">
        <v>2021</v>
      </c>
      <c r="B4975">
        <v>340071</v>
      </c>
      <c r="C4975" t="s">
        <v>388</v>
      </c>
      <c r="D4975">
        <v>65204</v>
      </c>
    </row>
    <row r="4976" spans="1:4" x14ac:dyDescent="0.2">
      <c r="A4976">
        <v>2021</v>
      </c>
      <c r="B4976">
        <v>340091</v>
      </c>
      <c r="C4976" t="s">
        <v>220</v>
      </c>
      <c r="D4976">
        <v>5167</v>
      </c>
    </row>
    <row r="4977" spans="1:4" hidden="1" x14ac:dyDescent="0.2">
      <c r="A4977">
        <v>2021</v>
      </c>
      <c r="B4977">
        <v>340091</v>
      </c>
      <c r="C4977" t="s">
        <v>388</v>
      </c>
      <c r="D4977">
        <v>2898</v>
      </c>
    </row>
    <row r="4978" spans="1:4" x14ac:dyDescent="0.2">
      <c r="A4978">
        <v>2021</v>
      </c>
      <c r="B4978">
        <v>340191</v>
      </c>
      <c r="C4978" t="s">
        <v>221</v>
      </c>
      <c r="D4978">
        <v>13676</v>
      </c>
    </row>
    <row r="4979" spans="1:4" hidden="1" x14ac:dyDescent="0.2">
      <c r="A4979">
        <v>2021</v>
      </c>
      <c r="B4979">
        <v>340191</v>
      </c>
      <c r="C4979" t="s">
        <v>388</v>
      </c>
      <c r="D4979">
        <v>7754</v>
      </c>
    </row>
    <row r="4980" spans="1:4" x14ac:dyDescent="0.2">
      <c r="A4980">
        <v>2021</v>
      </c>
      <c r="B4980">
        <v>340531</v>
      </c>
      <c r="C4980" t="s">
        <v>222</v>
      </c>
      <c r="D4980">
        <v>102076</v>
      </c>
    </row>
    <row r="4981" spans="1:4" hidden="1" x14ac:dyDescent="0.2">
      <c r="A4981">
        <v>2021</v>
      </c>
      <c r="B4981">
        <v>340531</v>
      </c>
      <c r="C4981" t="s">
        <v>388</v>
      </c>
      <c r="D4981">
        <v>58197</v>
      </c>
    </row>
    <row r="4982" spans="1:4" x14ac:dyDescent="0.2">
      <c r="A4982">
        <v>2021</v>
      </c>
      <c r="B4982">
        <v>340751</v>
      </c>
      <c r="C4982" t="s">
        <v>224</v>
      </c>
      <c r="D4982">
        <v>40161</v>
      </c>
    </row>
    <row r="4983" spans="1:4" hidden="1" x14ac:dyDescent="0.2">
      <c r="A4983">
        <v>2021</v>
      </c>
      <c r="B4983">
        <v>340751</v>
      </c>
      <c r="C4983" t="s">
        <v>388</v>
      </c>
      <c r="D4983">
        <v>22867</v>
      </c>
    </row>
    <row r="4984" spans="1:4" x14ac:dyDescent="0.2">
      <c r="A4984">
        <v>2021</v>
      </c>
      <c r="B4984">
        <v>349991</v>
      </c>
      <c r="C4984" t="s">
        <v>381</v>
      </c>
      <c r="D4984">
        <v>19600</v>
      </c>
    </row>
    <row r="4985" spans="1:4" hidden="1" x14ac:dyDescent="0.2">
      <c r="A4985">
        <v>2021</v>
      </c>
      <c r="B4985">
        <v>349991</v>
      </c>
      <c r="C4985" t="s">
        <v>388</v>
      </c>
      <c r="D4985">
        <v>11134</v>
      </c>
    </row>
    <row r="4986" spans="1:4" x14ac:dyDescent="0.2">
      <c r="A4986">
        <v>2021</v>
      </c>
      <c r="B4986">
        <v>351591</v>
      </c>
      <c r="C4986" t="s">
        <v>226</v>
      </c>
      <c r="D4986">
        <v>49149</v>
      </c>
    </row>
    <row r="4987" spans="1:4" hidden="1" x14ac:dyDescent="0.2">
      <c r="A4987">
        <v>2021</v>
      </c>
      <c r="B4987">
        <v>351591</v>
      </c>
      <c r="C4987" t="s">
        <v>388</v>
      </c>
      <c r="D4987">
        <v>27995</v>
      </c>
    </row>
    <row r="4988" spans="1:4" x14ac:dyDescent="0.2">
      <c r="A4988">
        <v>2021</v>
      </c>
      <c r="B4988">
        <v>360021</v>
      </c>
      <c r="C4988" t="s">
        <v>227</v>
      </c>
      <c r="D4988">
        <v>80240</v>
      </c>
    </row>
    <row r="4989" spans="1:4" hidden="1" x14ac:dyDescent="0.2">
      <c r="A4989">
        <v>2021</v>
      </c>
      <c r="B4989">
        <v>360021</v>
      </c>
      <c r="C4989" t="s">
        <v>388</v>
      </c>
      <c r="D4989">
        <v>45737</v>
      </c>
    </row>
    <row r="4990" spans="1:4" x14ac:dyDescent="0.2">
      <c r="A4990">
        <v>2021</v>
      </c>
      <c r="B4990">
        <v>360121</v>
      </c>
      <c r="C4990" t="s">
        <v>228</v>
      </c>
      <c r="D4990">
        <v>53018</v>
      </c>
    </row>
    <row r="4991" spans="1:4" hidden="1" x14ac:dyDescent="0.2">
      <c r="A4991">
        <v>2021</v>
      </c>
      <c r="B4991">
        <v>360121</v>
      </c>
      <c r="C4991" t="s">
        <v>388</v>
      </c>
      <c r="D4991">
        <v>30203</v>
      </c>
    </row>
    <row r="4992" spans="1:4" x14ac:dyDescent="0.2">
      <c r="A4992">
        <v>2021</v>
      </c>
      <c r="B4992">
        <v>360141</v>
      </c>
      <c r="C4992" t="s">
        <v>229</v>
      </c>
      <c r="D4992">
        <v>241125</v>
      </c>
    </row>
    <row r="4993" spans="1:4" hidden="1" x14ac:dyDescent="0.2">
      <c r="A4993">
        <v>2021</v>
      </c>
      <c r="B4993">
        <v>360141</v>
      </c>
      <c r="C4993" t="s">
        <v>388</v>
      </c>
      <c r="D4993">
        <v>137542</v>
      </c>
    </row>
    <row r="4994" spans="1:4" x14ac:dyDescent="0.2">
      <c r="A4994">
        <v>2021</v>
      </c>
      <c r="B4994">
        <v>360201</v>
      </c>
      <c r="C4994" t="s">
        <v>230</v>
      </c>
      <c r="D4994">
        <v>51862</v>
      </c>
    </row>
    <row r="4995" spans="1:4" hidden="1" x14ac:dyDescent="0.2">
      <c r="A4995">
        <v>2021</v>
      </c>
      <c r="B4995">
        <v>360201</v>
      </c>
      <c r="C4995" t="s">
        <v>388</v>
      </c>
      <c r="D4995">
        <v>29544</v>
      </c>
    </row>
    <row r="4996" spans="1:4" x14ac:dyDescent="0.2">
      <c r="A4996">
        <v>2021</v>
      </c>
      <c r="B4996">
        <v>370011</v>
      </c>
      <c r="C4996" t="s">
        <v>231</v>
      </c>
      <c r="D4996">
        <v>145539</v>
      </c>
    </row>
    <row r="4997" spans="1:4" hidden="1" x14ac:dyDescent="0.2">
      <c r="A4997">
        <v>2021</v>
      </c>
      <c r="B4997">
        <v>370011</v>
      </c>
      <c r="C4997" t="s">
        <v>388</v>
      </c>
      <c r="D4997">
        <v>82998</v>
      </c>
    </row>
    <row r="4998" spans="1:4" x14ac:dyDescent="0.2">
      <c r="A4998">
        <v>2021</v>
      </c>
      <c r="B4998">
        <v>370021</v>
      </c>
      <c r="C4998" t="s">
        <v>232</v>
      </c>
      <c r="D4998">
        <v>5148</v>
      </c>
    </row>
    <row r="4999" spans="1:4" hidden="1" x14ac:dyDescent="0.2">
      <c r="A4999">
        <v>2021</v>
      </c>
      <c r="B4999">
        <v>370021</v>
      </c>
      <c r="C4999" t="s">
        <v>388</v>
      </c>
      <c r="D4999">
        <v>2887</v>
      </c>
    </row>
    <row r="5000" spans="1:4" x14ac:dyDescent="0.2">
      <c r="A5000">
        <v>2021</v>
      </c>
      <c r="B5000">
        <v>370101</v>
      </c>
      <c r="C5000" t="s">
        <v>233</v>
      </c>
      <c r="D5000">
        <v>214793</v>
      </c>
    </row>
    <row r="5001" spans="1:4" hidden="1" x14ac:dyDescent="0.2">
      <c r="A5001">
        <v>2021</v>
      </c>
      <c r="B5001">
        <v>370101</v>
      </c>
      <c r="C5001" t="s">
        <v>388</v>
      </c>
      <c r="D5001">
        <v>122516</v>
      </c>
    </row>
    <row r="5002" spans="1:4" x14ac:dyDescent="0.2">
      <c r="A5002">
        <v>2021</v>
      </c>
      <c r="B5002">
        <v>370181</v>
      </c>
      <c r="C5002" t="s">
        <v>234</v>
      </c>
      <c r="D5002">
        <v>98300</v>
      </c>
    </row>
    <row r="5003" spans="1:4" hidden="1" x14ac:dyDescent="0.2">
      <c r="A5003">
        <v>2021</v>
      </c>
      <c r="B5003">
        <v>370181</v>
      </c>
      <c r="C5003" t="s">
        <v>388</v>
      </c>
      <c r="D5003">
        <v>56042</v>
      </c>
    </row>
    <row r="5004" spans="1:4" x14ac:dyDescent="0.2">
      <c r="A5004">
        <v>2021</v>
      </c>
      <c r="B5004">
        <v>370311</v>
      </c>
      <c r="C5004" t="s">
        <v>235</v>
      </c>
      <c r="D5004">
        <v>12015</v>
      </c>
    </row>
    <row r="5005" spans="1:4" hidden="1" x14ac:dyDescent="0.2">
      <c r="A5005">
        <v>2021</v>
      </c>
      <c r="B5005">
        <v>370311</v>
      </c>
      <c r="C5005" t="s">
        <v>388</v>
      </c>
      <c r="D5005">
        <v>6806</v>
      </c>
    </row>
    <row r="5006" spans="1:4" x14ac:dyDescent="0.2">
      <c r="A5006">
        <v>2021</v>
      </c>
      <c r="B5006">
        <v>379951</v>
      </c>
      <c r="C5006" t="s">
        <v>236</v>
      </c>
      <c r="D5006">
        <v>109471</v>
      </c>
    </row>
    <row r="5007" spans="1:4" hidden="1" x14ac:dyDescent="0.2">
      <c r="A5007">
        <v>2021</v>
      </c>
      <c r="B5007">
        <v>379951</v>
      </c>
      <c r="C5007" t="s">
        <v>388</v>
      </c>
      <c r="D5007">
        <v>62417</v>
      </c>
    </row>
    <row r="5008" spans="1:4" x14ac:dyDescent="0.2">
      <c r="A5008">
        <v>2021</v>
      </c>
      <c r="B5008">
        <v>379991</v>
      </c>
      <c r="C5008" t="s">
        <v>368</v>
      </c>
      <c r="D5008" t="s">
        <v>383</v>
      </c>
    </row>
    <row r="5009" spans="1:4" hidden="1" x14ac:dyDescent="0.2">
      <c r="A5009">
        <v>2021</v>
      </c>
      <c r="B5009">
        <v>379991</v>
      </c>
      <c r="C5009" t="s">
        <v>388</v>
      </c>
      <c r="D5009" t="s">
        <v>383</v>
      </c>
    </row>
    <row r="5010" spans="1:4" x14ac:dyDescent="0.2">
      <c r="A5010">
        <v>2021</v>
      </c>
      <c r="B5010">
        <v>380061</v>
      </c>
      <c r="C5010" t="s">
        <v>237</v>
      </c>
      <c r="D5010">
        <v>2688</v>
      </c>
    </row>
    <row r="5011" spans="1:4" hidden="1" x14ac:dyDescent="0.2">
      <c r="A5011">
        <v>2021</v>
      </c>
      <c r="B5011">
        <v>380061</v>
      </c>
      <c r="C5011" t="s">
        <v>388</v>
      </c>
      <c r="D5011">
        <v>1484</v>
      </c>
    </row>
    <row r="5012" spans="1:4" x14ac:dyDescent="0.2">
      <c r="A5012">
        <v>2021</v>
      </c>
      <c r="B5012">
        <v>380791</v>
      </c>
      <c r="C5012" t="s">
        <v>238</v>
      </c>
      <c r="D5012">
        <v>133413</v>
      </c>
    </row>
    <row r="5013" spans="1:4" hidden="1" x14ac:dyDescent="0.2">
      <c r="A5013">
        <v>2021</v>
      </c>
      <c r="B5013">
        <v>380791</v>
      </c>
      <c r="C5013" t="s">
        <v>388</v>
      </c>
      <c r="D5013">
        <v>76079</v>
      </c>
    </row>
    <row r="5014" spans="1:4" x14ac:dyDescent="0.2">
      <c r="A5014">
        <v>2021</v>
      </c>
      <c r="B5014">
        <v>380901</v>
      </c>
      <c r="C5014" t="s">
        <v>239</v>
      </c>
      <c r="D5014">
        <v>3182</v>
      </c>
    </row>
    <row r="5015" spans="1:4" hidden="1" x14ac:dyDescent="0.2">
      <c r="A5015">
        <v>2021</v>
      </c>
      <c r="B5015">
        <v>380901</v>
      </c>
      <c r="C5015" t="s">
        <v>388</v>
      </c>
      <c r="D5015">
        <v>1766</v>
      </c>
    </row>
    <row r="5016" spans="1:4" x14ac:dyDescent="0.2">
      <c r="A5016">
        <v>2021</v>
      </c>
      <c r="B5016">
        <v>389951</v>
      </c>
      <c r="C5016" t="s">
        <v>240</v>
      </c>
      <c r="D5016">
        <v>4038</v>
      </c>
    </row>
    <row r="5017" spans="1:4" hidden="1" x14ac:dyDescent="0.2">
      <c r="A5017">
        <v>2021</v>
      </c>
      <c r="B5017">
        <v>389951</v>
      </c>
      <c r="C5017" t="s">
        <v>388</v>
      </c>
      <c r="D5017">
        <v>2254</v>
      </c>
    </row>
    <row r="5018" spans="1:4" x14ac:dyDescent="0.2">
      <c r="A5018">
        <v>2021</v>
      </c>
      <c r="B5018">
        <v>390011</v>
      </c>
      <c r="C5018" t="s">
        <v>241</v>
      </c>
      <c r="D5018">
        <v>222507</v>
      </c>
    </row>
    <row r="5019" spans="1:4" hidden="1" x14ac:dyDescent="0.2">
      <c r="A5019">
        <v>2021</v>
      </c>
      <c r="B5019">
        <v>390011</v>
      </c>
      <c r="C5019" t="s">
        <v>388</v>
      </c>
      <c r="D5019">
        <v>126918</v>
      </c>
    </row>
    <row r="5020" spans="1:4" x14ac:dyDescent="0.2">
      <c r="A5020">
        <v>2021</v>
      </c>
      <c r="B5020">
        <v>390111</v>
      </c>
      <c r="C5020" t="s">
        <v>242</v>
      </c>
      <c r="D5020">
        <v>4220</v>
      </c>
    </row>
    <row r="5021" spans="1:4" hidden="1" x14ac:dyDescent="0.2">
      <c r="A5021">
        <v>2021</v>
      </c>
      <c r="B5021">
        <v>390111</v>
      </c>
      <c r="C5021" t="s">
        <v>388</v>
      </c>
      <c r="D5021">
        <v>2358</v>
      </c>
    </row>
    <row r="5022" spans="1:4" x14ac:dyDescent="0.2">
      <c r="A5022">
        <v>2021</v>
      </c>
      <c r="B5022">
        <v>390151</v>
      </c>
      <c r="C5022" t="s">
        <v>243</v>
      </c>
      <c r="D5022">
        <v>9287</v>
      </c>
    </row>
    <row r="5023" spans="1:4" hidden="1" x14ac:dyDescent="0.2">
      <c r="A5023">
        <v>2021</v>
      </c>
      <c r="B5023">
        <v>390151</v>
      </c>
      <c r="C5023" t="s">
        <v>388</v>
      </c>
      <c r="D5023">
        <v>5249</v>
      </c>
    </row>
    <row r="5024" spans="1:4" x14ac:dyDescent="0.2">
      <c r="A5024">
        <v>2021</v>
      </c>
      <c r="B5024">
        <v>390201</v>
      </c>
      <c r="C5024" t="s">
        <v>244</v>
      </c>
      <c r="D5024">
        <v>8618</v>
      </c>
    </row>
    <row r="5025" spans="1:4" hidden="1" x14ac:dyDescent="0.2">
      <c r="A5025">
        <v>2021</v>
      </c>
      <c r="B5025">
        <v>390201</v>
      </c>
      <c r="C5025" t="s">
        <v>388</v>
      </c>
      <c r="D5025">
        <v>4868</v>
      </c>
    </row>
    <row r="5026" spans="1:4" x14ac:dyDescent="0.2">
      <c r="A5026">
        <v>2021</v>
      </c>
      <c r="B5026">
        <v>390271</v>
      </c>
      <c r="C5026" t="s">
        <v>245</v>
      </c>
      <c r="D5026">
        <v>9697</v>
      </c>
    </row>
    <row r="5027" spans="1:4" hidden="1" x14ac:dyDescent="0.2">
      <c r="A5027">
        <v>2021</v>
      </c>
      <c r="B5027">
        <v>390271</v>
      </c>
      <c r="C5027" t="s">
        <v>388</v>
      </c>
      <c r="D5027">
        <v>5483</v>
      </c>
    </row>
    <row r="5028" spans="1:4" x14ac:dyDescent="0.2">
      <c r="A5028">
        <v>2021</v>
      </c>
      <c r="B5028">
        <v>390291</v>
      </c>
      <c r="C5028" t="s">
        <v>246</v>
      </c>
      <c r="D5028">
        <v>8130</v>
      </c>
    </row>
    <row r="5029" spans="1:4" hidden="1" x14ac:dyDescent="0.2">
      <c r="A5029">
        <v>2021</v>
      </c>
      <c r="B5029">
        <v>390291</v>
      </c>
      <c r="C5029" t="s">
        <v>388</v>
      </c>
      <c r="D5029">
        <v>4589</v>
      </c>
    </row>
    <row r="5030" spans="1:4" x14ac:dyDescent="0.2">
      <c r="A5030">
        <v>2021</v>
      </c>
      <c r="B5030">
        <v>390331</v>
      </c>
      <c r="C5030" t="s">
        <v>247</v>
      </c>
      <c r="D5030">
        <v>5858</v>
      </c>
    </row>
    <row r="5031" spans="1:4" hidden="1" x14ac:dyDescent="0.2">
      <c r="A5031">
        <v>2021</v>
      </c>
      <c r="B5031">
        <v>390331</v>
      </c>
      <c r="C5031" t="s">
        <v>388</v>
      </c>
      <c r="D5031">
        <v>3293</v>
      </c>
    </row>
    <row r="5032" spans="1:4" x14ac:dyDescent="0.2">
      <c r="A5032">
        <v>2021</v>
      </c>
      <c r="B5032">
        <v>399951</v>
      </c>
      <c r="C5032" t="s">
        <v>248</v>
      </c>
      <c r="D5032">
        <v>36279</v>
      </c>
    </row>
    <row r="5033" spans="1:4" hidden="1" x14ac:dyDescent="0.2">
      <c r="A5033">
        <v>2021</v>
      </c>
      <c r="B5033">
        <v>399951</v>
      </c>
      <c r="C5033" t="s">
        <v>388</v>
      </c>
      <c r="D5033">
        <v>20652</v>
      </c>
    </row>
    <row r="5034" spans="1:4" x14ac:dyDescent="0.2">
      <c r="A5034">
        <v>2021</v>
      </c>
      <c r="B5034">
        <v>399981</v>
      </c>
      <c r="C5034" t="s">
        <v>249</v>
      </c>
      <c r="D5034">
        <v>110187</v>
      </c>
    </row>
    <row r="5035" spans="1:4" hidden="1" x14ac:dyDescent="0.2">
      <c r="A5035">
        <v>2021</v>
      </c>
      <c r="B5035">
        <v>399981</v>
      </c>
      <c r="C5035" t="s">
        <v>388</v>
      </c>
      <c r="D5035">
        <v>62825</v>
      </c>
    </row>
    <row r="5036" spans="1:4" x14ac:dyDescent="0.2">
      <c r="A5036">
        <v>2021</v>
      </c>
      <c r="B5036">
        <v>399991</v>
      </c>
      <c r="C5036" t="s">
        <v>250</v>
      </c>
      <c r="D5036" t="s">
        <v>383</v>
      </c>
    </row>
    <row r="5037" spans="1:4" hidden="1" x14ac:dyDescent="0.2">
      <c r="A5037">
        <v>2021</v>
      </c>
      <c r="B5037">
        <v>399991</v>
      </c>
      <c r="C5037" t="s">
        <v>388</v>
      </c>
      <c r="D5037" t="s">
        <v>383</v>
      </c>
    </row>
    <row r="5038" spans="1:4" x14ac:dyDescent="0.2">
      <c r="A5038">
        <v>2021</v>
      </c>
      <c r="B5038">
        <v>400051</v>
      </c>
      <c r="C5038" t="s">
        <v>251</v>
      </c>
      <c r="D5038">
        <v>73489</v>
      </c>
    </row>
    <row r="5039" spans="1:4" hidden="1" x14ac:dyDescent="0.2">
      <c r="A5039">
        <v>2021</v>
      </c>
      <c r="B5039">
        <v>400051</v>
      </c>
      <c r="C5039" t="s">
        <v>388</v>
      </c>
      <c r="D5039">
        <v>41884</v>
      </c>
    </row>
    <row r="5040" spans="1:4" x14ac:dyDescent="0.2">
      <c r="A5040">
        <v>2021</v>
      </c>
      <c r="B5040">
        <v>410011</v>
      </c>
      <c r="C5040" t="s">
        <v>252</v>
      </c>
      <c r="D5040">
        <v>665087</v>
      </c>
    </row>
    <row r="5041" spans="1:4" hidden="1" x14ac:dyDescent="0.2">
      <c r="A5041">
        <v>2021</v>
      </c>
      <c r="B5041">
        <v>410011</v>
      </c>
      <c r="C5041" t="s">
        <v>388</v>
      </c>
      <c r="D5041">
        <v>379465</v>
      </c>
    </row>
    <row r="5042" spans="1:4" x14ac:dyDescent="0.2">
      <c r="A5042">
        <v>2021</v>
      </c>
      <c r="B5042">
        <v>410021</v>
      </c>
      <c r="C5042" t="s">
        <v>253</v>
      </c>
      <c r="D5042">
        <v>473792</v>
      </c>
    </row>
    <row r="5043" spans="1:4" hidden="1" x14ac:dyDescent="0.2">
      <c r="A5043">
        <v>2021</v>
      </c>
      <c r="B5043">
        <v>410021</v>
      </c>
      <c r="C5043" t="s">
        <v>388</v>
      </c>
      <c r="D5043">
        <v>270307</v>
      </c>
    </row>
    <row r="5044" spans="1:4" x14ac:dyDescent="0.2">
      <c r="A5044">
        <v>2021</v>
      </c>
      <c r="B5044">
        <v>410031</v>
      </c>
      <c r="C5044" t="s">
        <v>254</v>
      </c>
      <c r="D5044">
        <v>739113</v>
      </c>
    </row>
    <row r="5045" spans="1:4" hidden="1" x14ac:dyDescent="0.2">
      <c r="A5045">
        <v>2021</v>
      </c>
      <c r="B5045">
        <v>410031</v>
      </c>
      <c r="C5045" t="s">
        <v>388</v>
      </c>
      <c r="D5045">
        <v>421706</v>
      </c>
    </row>
    <row r="5046" spans="1:4" x14ac:dyDescent="0.2">
      <c r="A5046">
        <v>2021</v>
      </c>
      <c r="B5046">
        <v>410071</v>
      </c>
      <c r="C5046" t="s">
        <v>255</v>
      </c>
      <c r="D5046">
        <v>133354</v>
      </c>
    </row>
    <row r="5047" spans="1:4" hidden="1" x14ac:dyDescent="0.2">
      <c r="A5047">
        <v>2021</v>
      </c>
      <c r="B5047">
        <v>410071</v>
      </c>
      <c r="C5047" t="s">
        <v>388</v>
      </c>
      <c r="D5047">
        <v>76045</v>
      </c>
    </row>
    <row r="5048" spans="1:4" x14ac:dyDescent="0.2">
      <c r="A5048">
        <v>2021</v>
      </c>
      <c r="B5048">
        <v>410091</v>
      </c>
      <c r="C5048" t="s">
        <v>256</v>
      </c>
      <c r="D5048">
        <v>156188</v>
      </c>
    </row>
    <row r="5049" spans="1:4" hidden="1" x14ac:dyDescent="0.2">
      <c r="A5049">
        <v>2021</v>
      </c>
      <c r="B5049">
        <v>410091</v>
      </c>
      <c r="C5049" t="s">
        <v>388</v>
      </c>
      <c r="D5049">
        <v>89075</v>
      </c>
    </row>
    <row r="5050" spans="1:4" x14ac:dyDescent="0.2">
      <c r="A5050">
        <v>2021</v>
      </c>
      <c r="B5050">
        <v>410131</v>
      </c>
      <c r="C5050" t="s">
        <v>257</v>
      </c>
      <c r="D5050">
        <v>101851</v>
      </c>
    </row>
    <row r="5051" spans="1:4" hidden="1" x14ac:dyDescent="0.2">
      <c r="A5051">
        <v>2021</v>
      </c>
      <c r="B5051">
        <v>410131</v>
      </c>
      <c r="C5051" t="s">
        <v>388</v>
      </c>
      <c r="D5051">
        <v>58069</v>
      </c>
    </row>
    <row r="5052" spans="1:4" x14ac:dyDescent="0.2">
      <c r="A5052">
        <v>2021</v>
      </c>
      <c r="B5052">
        <v>410151</v>
      </c>
      <c r="C5052" t="s">
        <v>258</v>
      </c>
      <c r="D5052">
        <v>384892</v>
      </c>
    </row>
    <row r="5053" spans="1:4" hidden="1" x14ac:dyDescent="0.2">
      <c r="A5053">
        <v>2021</v>
      </c>
      <c r="B5053">
        <v>410151</v>
      </c>
      <c r="C5053" t="s">
        <v>388</v>
      </c>
      <c r="D5053">
        <v>219579</v>
      </c>
    </row>
    <row r="5054" spans="1:4" x14ac:dyDescent="0.2">
      <c r="A5054">
        <v>2021</v>
      </c>
      <c r="B5054">
        <v>419951</v>
      </c>
      <c r="C5054" t="s">
        <v>259</v>
      </c>
      <c r="D5054">
        <v>139492</v>
      </c>
    </row>
    <row r="5055" spans="1:4" hidden="1" x14ac:dyDescent="0.2">
      <c r="A5055">
        <v>2021</v>
      </c>
      <c r="B5055">
        <v>419951</v>
      </c>
      <c r="C5055" t="s">
        <v>388</v>
      </c>
      <c r="D5055">
        <v>79547</v>
      </c>
    </row>
    <row r="5056" spans="1:4" x14ac:dyDescent="0.2">
      <c r="A5056">
        <v>2021</v>
      </c>
      <c r="B5056">
        <v>420051</v>
      </c>
      <c r="C5056" t="s">
        <v>260</v>
      </c>
      <c r="D5056">
        <v>671563</v>
      </c>
    </row>
    <row r="5057" spans="1:4" hidden="1" x14ac:dyDescent="0.2">
      <c r="A5057">
        <v>2021</v>
      </c>
      <c r="B5057">
        <v>420051</v>
      </c>
      <c r="C5057" t="s">
        <v>388</v>
      </c>
      <c r="D5057">
        <v>383160</v>
      </c>
    </row>
    <row r="5058" spans="1:4" x14ac:dyDescent="0.2">
      <c r="A5058">
        <v>2021</v>
      </c>
      <c r="B5058">
        <v>420071</v>
      </c>
      <c r="C5058" t="s">
        <v>261</v>
      </c>
      <c r="D5058">
        <v>85953</v>
      </c>
    </row>
    <row r="5059" spans="1:4" hidden="1" x14ac:dyDescent="0.2">
      <c r="A5059">
        <v>2021</v>
      </c>
      <c r="B5059">
        <v>420071</v>
      </c>
      <c r="C5059" t="s">
        <v>388</v>
      </c>
      <c r="D5059">
        <v>48997</v>
      </c>
    </row>
    <row r="5060" spans="1:4" x14ac:dyDescent="0.2">
      <c r="A5060">
        <v>2021</v>
      </c>
      <c r="B5060">
        <v>420111</v>
      </c>
      <c r="C5060" t="s">
        <v>262</v>
      </c>
      <c r="D5060">
        <v>4894</v>
      </c>
    </row>
    <row r="5061" spans="1:4" hidden="1" x14ac:dyDescent="0.2">
      <c r="A5061">
        <v>2021</v>
      </c>
      <c r="B5061">
        <v>420111</v>
      </c>
      <c r="C5061" t="s">
        <v>388</v>
      </c>
      <c r="D5061">
        <v>2743</v>
      </c>
    </row>
    <row r="5062" spans="1:4" x14ac:dyDescent="0.2">
      <c r="A5062">
        <v>2021</v>
      </c>
      <c r="B5062">
        <v>420131</v>
      </c>
      <c r="C5062" t="s">
        <v>263</v>
      </c>
      <c r="D5062">
        <v>174784</v>
      </c>
    </row>
    <row r="5063" spans="1:4" hidden="1" x14ac:dyDescent="0.2">
      <c r="A5063">
        <v>2021</v>
      </c>
      <c r="B5063">
        <v>420131</v>
      </c>
      <c r="C5063" t="s">
        <v>388</v>
      </c>
      <c r="D5063">
        <v>99686</v>
      </c>
    </row>
    <row r="5064" spans="1:4" x14ac:dyDescent="0.2">
      <c r="A5064">
        <v>2021</v>
      </c>
      <c r="B5064">
        <v>420211</v>
      </c>
      <c r="C5064" t="s">
        <v>264</v>
      </c>
      <c r="D5064">
        <v>17314</v>
      </c>
    </row>
    <row r="5065" spans="1:4" hidden="1" x14ac:dyDescent="0.2">
      <c r="A5065">
        <v>2021</v>
      </c>
      <c r="B5065">
        <v>420211</v>
      </c>
      <c r="C5065" t="s">
        <v>388</v>
      </c>
      <c r="D5065">
        <v>9830</v>
      </c>
    </row>
    <row r="5066" spans="1:4" x14ac:dyDescent="0.2">
      <c r="A5066">
        <v>2021</v>
      </c>
      <c r="B5066">
        <v>420861</v>
      </c>
      <c r="C5066" t="s">
        <v>265</v>
      </c>
      <c r="D5066">
        <v>108731</v>
      </c>
    </row>
    <row r="5067" spans="1:4" hidden="1" x14ac:dyDescent="0.2">
      <c r="A5067">
        <v>2021</v>
      </c>
      <c r="B5067">
        <v>420861</v>
      </c>
      <c r="C5067" t="s">
        <v>388</v>
      </c>
      <c r="D5067">
        <v>61994</v>
      </c>
    </row>
    <row r="5068" spans="1:4" x14ac:dyDescent="0.2">
      <c r="A5068">
        <v>2021</v>
      </c>
      <c r="B5068">
        <v>430031</v>
      </c>
      <c r="C5068" t="s">
        <v>266</v>
      </c>
      <c r="D5068">
        <v>93812</v>
      </c>
    </row>
    <row r="5069" spans="1:4" hidden="1" x14ac:dyDescent="0.2">
      <c r="A5069">
        <v>2021</v>
      </c>
      <c r="B5069">
        <v>430031</v>
      </c>
      <c r="C5069" t="s">
        <v>388</v>
      </c>
      <c r="D5069">
        <v>53481</v>
      </c>
    </row>
    <row r="5070" spans="1:4" x14ac:dyDescent="0.2">
      <c r="A5070">
        <v>2021</v>
      </c>
      <c r="B5070">
        <v>430091</v>
      </c>
      <c r="C5070" t="s">
        <v>267</v>
      </c>
      <c r="D5070">
        <v>698080</v>
      </c>
    </row>
    <row r="5071" spans="1:4" hidden="1" x14ac:dyDescent="0.2">
      <c r="A5071">
        <v>2021</v>
      </c>
      <c r="B5071">
        <v>430091</v>
      </c>
      <c r="C5071" t="s">
        <v>388</v>
      </c>
      <c r="D5071">
        <v>398291</v>
      </c>
    </row>
    <row r="5072" spans="1:4" x14ac:dyDescent="0.2">
      <c r="A5072">
        <v>2021</v>
      </c>
      <c r="B5072">
        <v>430171</v>
      </c>
      <c r="C5072" t="s">
        <v>268</v>
      </c>
      <c r="D5072">
        <v>215208</v>
      </c>
    </row>
    <row r="5073" spans="1:4" hidden="1" x14ac:dyDescent="0.2">
      <c r="A5073">
        <v>2021</v>
      </c>
      <c r="B5073">
        <v>430171</v>
      </c>
      <c r="C5073" t="s">
        <v>388</v>
      </c>
      <c r="D5073">
        <v>122753</v>
      </c>
    </row>
    <row r="5074" spans="1:4" x14ac:dyDescent="0.2">
      <c r="A5074">
        <v>2021</v>
      </c>
      <c r="B5074">
        <v>430451</v>
      </c>
      <c r="C5074" t="s">
        <v>269</v>
      </c>
      <c r="D5074">
        <v>432743</v>
      </c>
    </row>
    <row r="5075" spans="1:4" hidden="1" x14ac:dyDescent="0.2">
      <c r="A5075">
        <v>2021</v>
      </c>
      <c r="B5075">
        <v>430451</v>
      </c>
      <c r="C5075" t="s">
        <v>388</v>
      </c>
      <c r="D5075">
        <v>246884</v>
      </c>
    </row>
    <row r="5076" spans="1:4" x14ac:dyDescent="0.2">
      <c r="A5076">
        <v>2021</v>
      </c>
      <c r="B5076">
        <v>430551</v>
      </c>
      <c r="C5076" t="s">
        <v>270</v>
      </c>
      <c r="D5076">
        <v>128399</v>
      </c>
    </row>
    <row r="5077" spans="1:4" hidden="1" x14ac:dyDescent="0.2">
      <c r="A5077">
        <v>2021</v>
      </c>
      <c r="B5077">
        <v>430551</v>
      </c>
      <c r="C5077" t="s">
        <v>388</v>
      </c>
      <c r="D5077">
        <v>73217</v>
      </c>
    </row>
    <row r="5078" spans="1:4" x14ac:dyDescent="0.2">
      <c r="A5078">
        <v>2021</v>
      </c>
      <c r="B5078">
        <v>430641</v>
      </c>
      <c r="C5078" t="s">
        <v>271</v>
      </c>
      <c r="D5078">
        <v>134717</v>
      </c>
    </row>
    <row r="5079" spans="1:4" hidden="1" x14ac:dyDescent="0.2">
      <c r="A5079">
        <v>2021</v>
      </c>
      <c r="B5079">
        <v>430641</v>
      </c>
      <c r="C5079" t="s">
        <v>388</v>
      </c>
      <c r="D5079">
        <v>76823</v>
      </c>
    </row>
    <row r="5080" spans="1:4" x14ac:dyDescent="0.2">
      <c r="A5080">
        <v>2021</v>
      </c>
      <c r="B5080">
        <v>430651</v>
      </c>
      <c r="C5080" t="s">
        <v>272</v>
      </c>
      <c r="D5080">
        <v>81633</v>
      </c>
    </row>
    <row r="5081" spans="1:4" hidden="1" x14ac:dyDescent="0.2">
      <c r="A5081">
        <v>2021</v>
      </c>
      <c r="B5081">
        <v>430651</v>
      </c>
      <c r="C5081" t="s">
        <v>388</v>
      </c>
      <c r="D5081">
        <v>46532</v>
      </c>
    </row>
    <row r="5082" spans="1:4" x14ac:dyDescent="0.2">
      <c r="A5082">
        <v>2021</v>
      </c>
      <c r="B5082">
        <v>440031</v>
      </c>
      <c r="C5082" t="s">
        <v>273</v>
      </c>
      <c r="D5082">
        <v>2568</v>
      </c>
    </row>
    <row r="5083" spans="1:4" hidden="1" x14ac:dyDescent="0.2">
      <c r="A5083">
        <v>2021</v>
      </c>
      <c r="B5083">
        <v>440031</v>
      </c>
      <c r="C5083" t="s">
        <v>388</v>
      </c>
      <c r="D5083">
        <v>1415</v>
      </c>
    </row>
    <row r="5084" spans="1:4" x14ac:dyDescent="0.2">
      <c r="A5084">
        <v>2021</v>
      </c>
      <c r="B5084">
        <v>440041</v>
      </c>
      <c r="C5084" t="s">
        <v>274</v>
      </c>
      <c r="D5084">
        <v>191736</v>
      </c>
    </row>
    <row r="5085" spans="1:4" hidden="1" x14ac:dyDescent="0.2">
      <c r="A5085">
        <v>2021</v>
      </c>
      <c r="B5085">
        <v>440041</v>
      </c>
      <c r="C5085" t="s">
        <v>388</v>
      </c>
      <c r="D5085">
        <v>109359</v>
      </c>
    </row>
    <row r="5086" spans="1:4" x14ac:dyDescent="0.2">
      <c r="A5086">
        <v>2021</v>
      </c>
      <c r="B5086">
        <v>440061</v>
      </c>
      <c r="C5086" t="s">
        <v>275</v>
      </c>
      <c r="D5086">
        <v>295959</v>
      </c>
    </row>
    <row r="5087" spans="1:4" hidden="1" x14ac:dyDescent="0.2">
      <c r="A5087">
        <v>2021</v>
      </c>
      <c r="B5087">
        <v>440061</v>
      </c>
      <c r="C5087" t="s">
        <v>388</v>
      </c>
      <c r="D5087">
        <v>168831</v>
      </c>
    </row>
    <row r="5088" spans="1:4" x14ac:dyDescent="0.2">
      <c r="A5088">
        <v>2021</v>
      </c>
      <c r="B5088">
        <v>440121</v>
      </c>
      <c r="C5088" t="s">
        <v>276</v>
      </c>
      <c r="D5088">
        <v>38358</v>
      </c>
    </row>
    <row r="5089" spans="1:4" hidden="1" x14ac:dyDescent="0.2">
      <c r="A5089">
        <v>2021</v>
      </c>
      <c r="B5089">
        <v>440121</v>
      </c>
      <c r="C5089" t="s">
        <v>388</v>
      </c>
      <c r="D5089">
        <v>21838</v>
      </c>
    </row>
    <row r="5090" spans="1:4" x14ac:dyDescent="0.2">
      <c r="A5090">
        <v>2021</v>
      </c>
      <c r="B5090">
        <v>440191</v>
      </c>
      <c r="C5090" t="s">
        <v>277</v>
      </c>
      <c r="D5090">
        <v>402436</v>
      </c>
    </row>
    <row r="5091" spans="1:4" hidden="1" x14ac:dyDescent="0.2">
      <c r="A5091">
        <v>2021</v>
      </c>
      <c r="B5091">
        <v>440191</v>
      </c>
      <c r="C5091" t="s">
        <v>388</v>
      </c>
      <c r="D5091">
        <v>229590</v>
      </c>
    </row>
    <row r="5092" spans="1:4" x14ac:dyDescent="0.2">
      <c r="A5092">
        <v>2021</v>
      </c>
      <c r="B5092">
        <v>440321</v>
      </c>
      <c r="C5092" t="s">
        <v>278</v>
      </c>
      <c r="D5092">
        <v>62464</v>
      </c>
    </row>
    <row r="5093" spans="1:4" hidden="1" x14ac:dyDescent="0.2">
      <c r="A5093">
        <v>2021</v>
      </c>
      <c r="B5093">
        <v>440321</v>
      </c>
      <c r="C5093" t="s">
        <v>388</v>
      </c>
      <c r="D5093">
        <v>35593</v>
      </c>
    </row>
    <row r="5094" spans="1:4" x14ac:dyDescent="0.2">
      <c r="A5094">
        <v>2021</v>
      </c>
      <c r="B5094">
        <v>449991</v>
      </c>
      <c r="C5094" t="s">
        <v>767</v>
      </c>
      <c r="D5094">
        <v>5613</v>
      </c>
    </row>
    <row r="5095" spans="1:4" hidden="1" x14ac:dyDescent="0.2">
      <c r="A5095">
        <v>2021</v>
      </c>
      <c r="B5095">
        <v>449991</v>
      </c>
      <c r="C5095" t="s">
        <v>388</v>
      </c>
      <c r="D5095">
        <v>3153</v>
      </c>
    </row>
    <row r="5096" spans="1:4" x14ac:dyDescent="0.2">
      <c r="A5096">
        <v>2021</v>
      </c>
      <c r="B5096">
        <v>450011</v>
      </c>
      <c r="C5096" t="s">
        <v>279</v>
      </c>
      <c r="D5096">
        <v>212103</v>
      </c>
    </row>
    <row r="5097" spans="1:4" hidden="1" x14ac:dyDescent="0.2">
      <c r="A5097">
        <v>2021</v>
      </c>
      <c r="B5097">
        <v>450011</v>
      </c>
      <c r="C5097" t="s">
        <v>388</v>
      </c>
      <c r="D5097">
        <v>120981</v>
      </c>
    </row>
    <row r="5098" spans="1:4" x14ac:dyDescent="0.2">
      <c r="A5098">
        <v>2021</v>
      </c>
      <c r="B5098">
        <v>450021</v>
      </c>
      <c r="C5098" t="s">
        <v>280</v>
      </c>
      <c r="D5098">
        <v>230854</v>
      </c>
    </row>
    <row r="5099" spans="1:4" hidden="1" x14ac:dyDescent="0.2">
      <c r="A5099">
        <v>2021</v>
      </c>
      <c r="B5099">
        <v>450021</v>
      </c>
      <c r="C5099" t="s">
        <v>388</v>
      </c>
      <c r="D5099">
        <v>131681</v>
      </c>
    </row>
    <row r="5100" spans="1:4" x14ac:dyDescent="0.2">
      <c r="A5100">
        <v>2021</v>
      </c>
      <c r="B5100">
        <v>450061</v>
      </c>
      <c r="C5100" t="s">
        <v>281</v>
      </c>
      <c r="D5100">
        <v>36975</v>
      </c>
    </row>
    <row r="5101" spans="1:4" hidden="1" x14ac:dyDescent="0.2">
      <c r="A5101">
        <v>2021</v>
      </c>
      <c r="B5101">
        <v>450061</v>
      </c>
      <c r="C5101" t="s">
        <v>388</v>
      </c>
      <c r="D5101">
        <v>21049</v>
      </c>
    </row>
    <row r="5102" spans="1:4" x14ac:dyDescent="0.2">
      <c r="A5102">
        <v>2021</v>
      </c>
      <c r="B5102">
        <v>450091</v>
      </c>
      <c r="C5102" t="s">
        <v>282</v>
      </c>
      <c r="D5102">
        <v>46611</v>
      </c>
    </row>
    <row r="5103" spans="1:4" hidden="1" x14ac:dyDescent="0.2">
      <c r="A5103">
        <v>2021</v>
      </c>
      <c r="B5103">
        <v>450091</v>
      </c>
      <c r="C5103" t="s">
        <v>388</v>
      </c>
      <c r="D5103">
        <v>26547</v>
      </c>
    </row>
    <row r="5104" spans="1:4" x14ac:dyDescent="0.2">
      <c r="A5104">
        <v>2021</v>
      </c>
      <c r="B5104">
        <v>450101</v>
      </c>
      <c r="C5104" t="s">
        <v>283</v>
      </c>
      <c r="D5104">
        <v>102629</v>
      </c>
    </row>
    <row r="5105" spans="1:4" hidden="1" x14ac:dyDescent="0.2">
      <c r="A5105">
        <v>2021</v>
      </c>
      <c r="B5105">
        <v>450101</v>
      </c>
      <c r="C5105" t="s">
        <v>388</v>
      </c>
      <c r="D5105">
        <v>58512</v>
      </c>
    </row>
    <row r="5106" spans="1:4" x14ac:dyDescent="0.2">
      <c r="A5106">
        <v>2021</v>
      </c>
      <c r="B5106">
        <v>450141</v>
      </c>
      <c r="C5106" t="s">
        <v>284</v>
      </c>
      <c r="D5106">
        <v>103040</v>
      </c>
    </row>
    <row r="5107" spans="1:4" hidden="1" x14ac:dyDescent="0.2">
      <c r="A5107">
        <v>2021</v>
      </c>
      <c r="B5107">
        <v>450141</v>
      </c>
      <c r="C5107" t="s">
        <v>388</v>
      </c>
      <c r="D5107">
        <v>58747</v>
      </c>
    </row>
    <row r="5108" spans="1:4" x14ac:dyDescent="0.2">
      <c r="A5108">
        <v>2021</v>
      </c>
      <c r="B5108">
        <v>459951</v>
      </c>
      <c r="C5108" t="s">
        <v>768</v>
      </c>
      <c r="D5108">
        <v>28348</v>
      </c>
    </row>
    <row r="5109" spans="1:4" hidden="1" x14ac:dyDescent="0.2">
      <c r="A5109">
        <v>2021</v>
      </c>
      <c r="B5109">
        <v>459951</v>
      </c>
      <c r="C5109" t="s">
        <v>388</v>
      </c>
      <c r="D5109">
        <v>16126</v>
      </c>
    </row>
    <row r="5110" spans="1:4" x14ac:dyDescent="0.2">
      <c r="A5110">
        <v>2021</v>
      </c>
      <c r="B5110">
        <v>460031</v>
      </c>
      <c r="C5110" t="s">
        <v>286</v>
      </c>
      <c r="D5110">
        <v>61948</v>
      </c>
    </row>
    <row r="5111" spans="1:4" hidden="1" x14ac:dyDescent="0.2">
      <c r="A5111">
        <v>2021</v>
      </c>
      <c r="B5111">
        <v>460031</v>
      </c>
      <c r="C5111" t="s">
        <v>388</v>
      </c>
      <c r="D5111">
        <v>35299</v>
      </c>
    </row>
    <row r="5112" spans="1:4" x14ac:dyDescent="0.2">
      <c r="A5112">
        <v>2021</v>
      </c>
      <c r="B5112">
        <v>460071</v>
      </c>
      <c r="C5112" t="s">
        <v>287</v>
      </c>
      <c r="D5112">
        <v>95090</v>
      </c>
    </row>
    <row r="5113" spans="1:4" hidden="1" x14ac:dyDescent="0.2">
      <c r="A5113">
        <v>2021</v>
      </c>
      <c r="B5113">
        <v>460071</v>
      </c>
      <c r="C5113" t="s">
        <v>388</v>
      </c>
      <c r="D5113">
        <v>54211</v>
      </c>
    </row>
    <row r="5114" spans="1:4" x14ac:dyDescent="0.2">
      <c r="A5114">
        <v>2021</v>
      </c>
      <c r="B5114">
        <v>460201</v>
      </c>
      <c r="C5114" t="s">
        <v>288</v>
      </c>
      <c r="D5114">
        <v>207532</v>
      </c>
    </row>
    <row r="5115" spans="1:4" hidden="1" x14ac:dyDescent="0.2">
      <c r="A5115">
        <v>2021</v>
      </c>
      <c r="B5115">
        <v>460201</v>
      </c>
      <c r="C5115" t="s">
        <v>388</v>
      </c>
      <c r="D5115">
        <v>118373</v>
      </c>
    </row>
    <row r="5116" spans="1:4" x14ac:dyDescent="0.2">
      <c r="A5116">
        <v>2021</v>
      </c>
      <c r="B5116">
        <v>470011</v>
      </c>
      <c r="C5116" t="s">
        <v>289</v>
      </c>
      <c r="D5116">
        <v>2063001</v>
      </c>
    </row>
    <row r="5117" spans="1:4" hidden="1" x14ac:dyDescent="0.2">
      <c r="A5117">
        <v>2021</v>
      </c>
      <c r="B5117">
        <v>470011</v>
      </c>
      <c r="C5117" t="s">
        <v>388</v>
      </c>
      <c r="D5117">
        <v>1177147</v>
      </c>
    </row>
    <row r="5118" spans="1:4" x14ac:dyDescent="0.2">
      <c r="A5118">
        <v>2021</v>
      </c>
      <c r="B5118">
        <v>470031</v>
      </c>
      <c r="C5118" t="s">
        <v>290</v>
      </c>
      <c r="D5118">
        <v>54088</v>
      </c>
    </row>
    <row r="5119" spans="1:4" hidden="1" x14ac:dyDescent="0.2">
      <c r="A5119">
        <v>2021</v>
      </c>
      <c r="B5119">
        <v>470031</v>
      </c>
      <c r="C5119" t="s">
        <v>388</v>
      </c>
      <c r="D5119">
        <v>30814</v>
      </c>
    </row>
    <row r="5120" spans="1:4" x14ac:dyDescent="0.2">
      <c r="A5120">
        <v>2021</v>
      </c>
      <c r="B5120">
        <v>470041</v>
      </c>
      <c r="C5120" t="s">
        <v>291</v>
      </c>
      <c r="D5120">
        <v>3959</v>
      </c>
    </row>
    <row r="5121" spans="1:4" hidden="1" x14ac:dyDescent="0.2">
      <c r="A5121">
        <v>2021</v>
      </c>
      <c r="B5121">
        <v>470041</v>
      </c>
      <c r="C5121" t="s">
        <v>388</v>
      </c>
      <c r="D5121">
        <v>2209</v>
      </c>
    </row>
    <row r="5122" spans="1:4" x14ac:dyDescent="0.2">
      <c r="A5122">
        <v>2021</v>
      </c>
      <c r="B5122">
        <v>470051</v>
      </c>
      <c r="C5122" t="s">
        <v>292</v>
      </c>
      <c r="D5122">
        <v>7895</v>
      </c>
    </row>
    <row r="5123" spans="1:4" hidden="1" x14ac:dyDescent="0.2">
      <c r="A5123">
        <v>2021</v>
      </c>
      <c r="B5123">
        <v>470051</v>
      </c>
      <c r="C5123" t="s">
        <v>388</v>
      </c>
      <c r="D5123">
        <v>4455</v>
      </c>
    </row>
    <row r="5124" spans="1:4" x14ac:dyDescent="0.2">
      <c r="A5124">
        <v>2021</v>
      </c>
      <c r="B5124">
        <v>479991</v>
      </c>
      <c r="C5124" t="s">
        <v>369</v>
      </c>
      <c r="D5124">
        <v>7244</v>
      </c>
    </row>
    <row r="5125" spans="1:4" hidden="1" x14ac:dyDescent="0.2">
      <c r="A5125">
        <v>2021</v>
      </c>
      <c r="B5125">
        <v>479991</v>
      </c>
      <c r="C5125" t="s">
        <v>388</v>
      </c>
      <c r="D5125">
        <v>4083</v>
      </c>
    </row>
    <row r="5126" spans="1:4" x14ac:dyDescent="0.2">
      <c r="A5126">
        <v>2021</v>
      </c>
      <c r="B5126">
        <v>480051</v>
      </c>
      <c r="C5126" t="s">
        <v>293</v>
      </c>
      <c r="D5126">
        <v>140379</v>
      </c>
    </row>
    <row r="5127" spans="1:4" hidden="1" x14ac:dyDescent="0.2">
      <c r="A5127">
        <v>2021</v>
      </c>
      <c r="B5127">
        <v>480051</v>
      </c>
      <c r="C5127" t="s">
        <v>388</v>
      </c>
      <c r="D5127">
        <v>80054</v>
      </c>
    </row>
    <row r="5128" spans="1:4" x14ac:dyDescent="0.2">
      <c r="A5128">
        <v>2021</v>
      </c>
      <c r="B5128">
        <v>480061</v>
      </c>
      <c r="C5128" t="s">
        <v>294</v>
      </c>
      <c r="D5128">
        <v>313812</v>
      </c>
    </row>
    <row r="5129" spans="1:4" hidden="1" x14ac:dyDescent="0.2">
      <c r="A5129">
        <v>2021</v>
      </c>
      <c r="B5129">
        <v>480061</v>
      </c>
      <c r="C5129" t="s">
        <v>388</v>
      </c>
      <c r="D5129">
        <v>179019</v>
      </c>
    </row>
    <row r="5130" spans="1:4" x14ac:dyDescent="0.2">
      <c r="A5130">
        <v>2021</v>
      </c>
      <c r="B5130">
        <v>480091</v>
      </c>
      <c r="C5130" t="s">
        <v>295</v>
      </c>
      <c r="D5130">
        <v>44767</v>
      </c>
    </row>
    <row r="5131" spans="1:4" hidden="1" x14ac:dyDescent="0.2">
      <c r="A5131">
        <v>2021</v>
      </c>
      <c r="B5131">
        <v>480091</v>
      </c>
      <c r="C5131" t="s">
        <v>388</v>
      </c>
      <c r="D5131">
        <v>25495</v>
      </c>
    </row>
    <row r="5132" spans="1:4" x14ac:dyDescent="0.2">
      <c r="A5132">
        <v>2021</v>
      </c>
      <c r="B5132">
        <v>480121</v>
      </c>
      <c r="C5132" t="s">
        <v>296</v>
      </c>
      <c r="D5132">
        <v>4452</v>
      </c>
    </row>
    <row r="5133" spans="1:4" hidden="1" x14ac:dyDescent="0.2">
      <c r="A5133">
        <v>2021</v>
      </c>
      <c r="B5133">
        <v>480121</v>
      </c>
      <c r="C5133" t="s">
        <v>388</v>
      </c>
      <c r="D5133">
        <v>2490</v>
      </c>
    </row>
    <row r="5134" spans="1:4" x14ac:dyDescent="0.2">
      <c r="A5134">
        <v>2021</v>
      </c>
      <c r="B5134">
        <v>480131</v>
      </c>
      <c r="C5134" t="s">
        <v>297</v>
      </c>
      <c r="D5134">
        <v>8340</v>
      </c>
    </row>
    <row r="5135" spans="1:4" hidden="1" x14ac:dyDescent="0.2">
      <c r="A5135">
        <v>2021</v>
      </c>
      <c r="B5135">
        <v>480131</v>
      </c>
      <c r="C5135" t="s">
        <v>388</v>
      </c>
      <c r="D5135">
        <v>4709</v>
      </c>
    </row>
    <row r="5136" spans="1:4" x14ac:dyDescent="0.2">
      <c r="A5136">
        <v>2021</v>
      </c>
      <c r="B5136">
        <v>480311</v>
      </c>
      <c r="C5136" t="s">
        <v>298</v>
      </c>
      <c r="D5136">
        <v>4695</v>
      </c>
    </row>
    <row r="5137" spans="1:4" hidden="1" x14ac:dyDescent="0.2">
      <c r="A5137">
        <v>2021</v>
      </c>
      <c r="B5137">
        <v>480311</v>
      </c>
      <c r="C5137" t="s">
        <v>388</v>
      </c>
      <c r="D5137">
        <v>2629</v>
      </c>
    </row>
    <row r="5138" spans="1:4" x14ac:dyDescent="0.2">
      <c r="A5138">
        <v>2021</v>
      </c>
      <c r="B5138">
        <v>480321</v>
      </c>
      <c r="C5138" t="s">
        <v>299</v>
      </c>
      <c r="D5138">
        <v>47618</v>
      </c>
    </row>
    <row r="5139" spans="1:4" hidden="1" x14ac:dyDescent="0.2">
      <c r="A5139">
        <v>2021</v>
      </c>
      <c r="B5139">
        <v>480321</v>
      </c>
      <c r="C5139" t="s">
        <v>388</v>
      </c>
      <c r="D5139">
        <v>27122</v>
      </c>
    </row>
    <row r="5140" spans="1:4" x14ac:dyDescent="0.2">
      <c r="A5140">
        <v>2021</v>
      </c>
      <c r="B5140">
        <v>480521</v>
      </c>
      <c r="C5140" t="s">
        <v>300</v>
      </c>
      <c r="D5140">
        <v>135525</v>
      </c>
    </row>
    <row r="5141" spans="1:4" hidden="1" x14ac:dyDescent="0.2">
      <c r="A5141">
        <v>2021</v>
      </c>
      <c r="B5141">
        <v>480521</v>
      </c>
      <c r="C5141" t="s">
        <v>388</v>
      </c>
      <c r="D5141">
        <v>77284</v>
      </c>
    </row>
    <row r="5142" spans="1:4" x14ac:dyDescent="0.2">
      <c r="A5142">
        <v>2021</v>
      </c>
      <c r="B5142">
        <v>480991</v>
      </c>
      <c r="C5142" t="s">
        <v>301</v>
      </c>
      <c r="D5142">
        <v>52011</v>
      </c>
    </row>
    <row r="5143" spans="1:4" hidden="1" x14ac:dyDescent="0.2">
      <c r="A5143">
        <v>2021</v>
      </c>
      <c r="B5143">
        <v>480991</v>
      </c>
      <c r="C5143" t="s">
        <v>388</v>
      </c>
      <c r="D5143">
        <v>29629</v>
      </c>
    </row>
    <row r="5144" spans="1:4" x14ac:dyDescent="0.2">
      <c r="A5144">
        <v>2021</v>
      </c>
      <c r="B5144">
        <v>490011</v>
      </c>
      <c r="C5144" t="s">
        <v>302</v>
      </c>
      <c r="D5144">
        <v>142535</v>
      </c>
    </row>
    <row r="5145" spans="1:4" hidden="1" x14ac:dyDescent="0.2">
      <c r="A5145">
        <v>2021</v>
      </c>
      <c r="B5145">
        <v>490011</v>
      </c>
      <c r="C5145" t="s">
        <v>388</v>
      </c>
      <c r="D5145">
        <v>81284</v>
      </c>
    </row>
    <row r="5146" spans="1:4" x14ac:dyDescent="0.2">
      <c r="A5146">
        <v>2021</v>
      </c>
      <c r="B5146">
        <v>490051</v>
      </c>
      <c r="C5146" t="s">
        <v>303</v>
      </c>
      <c r="D5146">
        <v>15037</v>
      </c>
    </row>
    <row r="5147" spans="1:4" hidden="1" x14ac:dyDescent="0.2">
      <c r="A5147">
        <v>2021</v>
      </c>
      <c r="B5147">
        <v>490051</v>
      </c>
      <c r="C5147" t="s">
        <v>388</v>
      </c>
      <c r="D5147">
        <v>8530</v>
      </c>
    </row>
    <row r="5148" spans="1:4" x14ac:dyDescent="0.2">
      <c r="A5148">
        <v>2021</v>
      </c>
      <c r="B5148">
        <v>490161</v>
      </c>
      <c r="C5148" t="s">
        <v>304</v>
      </c>
      <c r="D5148">
        <v>5747</v>
      </c>
    </row>
    <row r="5149" spans="1:4" hidden="1" x14ac:dyDescent="0.2">
      <c r="A5149">
        <v>2021</v>
      </c>
      <c r="B5149">
        <v>490161</v>
      </c>
      <c r="C5149" t="s">
        <v>388</v>
      </c>
      <c r="D5149">
        <v>3229</v>
      </c>
    </row>
    <row r="5150" spans="1:4" x14ac:dyDescent="0.2">
      <c r="A5150">
        <v>2021</v>
      </c>
      <c r="B5150">
        <v>490291</v>
      </c>
      <c r="C5150" t="s">
        <v>305</v>
      </c>
      <c r="D5150">
        <v>7464</v>
      </c>
    </row>
    <row r="5151" spans="1:4" hidden="1" x14ac:dyDescent="0.2">
      <c r="A5151">
        <v>2021</v>
      </c>
      <c r="B5151">
        <v>490291</v>
      </c>
      <c r="C5151" t="s">
        <v>388</v>
      </c>
      <c r="D5151">
        <v>4209</v>
      </c>
    </row>
    <row r="5152" spans="1:4" x14ac:dyDescent="0.2">
      <c r="A5152">
        <v>2021</v>
      </c>
      <c r="B5152">
        <v>499981</v>
      </c>
      <c r="C5152" t="s">
        <v>306</v>
      </c>
      <c r="D5152">
        <v>103969</v>
      </c>
    </row>
    <row r="5153" spans="1:4" hidden="1" x14ac:dyDescent="0.2">
      <c r="A5153">
        <v>2021</v>
      </c>
      <c r="B5153">
        <v>499981</v>
      </c>
      <c r="C5153" t="s">
        <v>388</v>
      </c>
      <c r="D5153">
        <v>59277</v>
      </c>
    </row>
    <row r="5154" spans="1:4" x14ac:dyDescent="0.2">
      <c r="A5154">
        <v>2021</v>
      </c>
      <c r="B5154">
        <v>500011</v>
      </c>
      <c r="C5154" t="s">
        <v>307</v>
      </c>
      <c r="D5154">
        <v>181185</v>
      </c>
    </row>
    <row r="5155" spans="1:4" hidden="1" x14ac:dyDescent="0.2">
      <c r="A5155">
        <v>2021</v>
      </c>
      <c r="B5155">
        <v>500011</v>
      </c>
      <c r="C5155" t="s">
        <v>388</v>
      </c>
      <c r="D5155">
        <v>103338</v>
      </c>
    </row>
    <row r="5156" spans="1:4" x14ac:dyDescent="0.2">
      <c r="A5156">
        <v>2021</v>
      </c>
      <c r="B5156">
        <v>500121</v>
      </c>
      <c r="C5156" t="s">
        <v>308</v>
      </c>
      <c r="D5156">
        <v>8829</v>
      </c>
    </row>
    <row r="5157" spans="1:4" hidden="1" x14ac:dyDescent="0.2">
      <c r="A5157">
        <v>2021</v>
      </c>
      <c r="B5157">
        <v>500121</v>
      </c>
      <c r="C5157" t="s">
        <v>388</v>
      </c>
      <c r="D5157">
        <v>4988</v>
      </c>
    </row>
    <row r="5158" spans="1:4" x14ac:dyDescent="0.2">
      <c r="A5158">
        <v>2021</v>
      </c>
      <c r="B5158">
        <v>500211</v>
      </c>
      <c r="C5158" t="s">
        <v>309</v>
      </c>
      <c r="D5158">
        <v>178570</v>
      </c>
    </row>
    <row r="5159" spans="1:4" hidden="1" x14ac:dyDescent="0.2">
      <c r="A5159">
        <v>2021</v>
      </c>
      <c r="B5159">
        <v>500211</v>
      </c>
      <c r="C5159" t="s">
        <v>388</v>
      </c>
      <c r="D5159">
        <v>101846</v>
      </c>
    </row>
    <row r="5160" spans="1:4" x14ac:dyDescent="0.2">
      <c r="A5160">
        <v>2021</v>
      </c>
      <c r="B5160">
        <v>500281</v>
      </c>
      <c r="C5160" t="s">
        <v>310</v>
      </c>
      <c r="D5160">
        <v>81200</v>
      </c>
    </row>
    <row r="5161" spans="1:4" hidden="1" x14ac:dyDescent="0.2">
      <c r="A5161">
        <v>2021</v>
      </c>
      <c r="B5161">
        <v>500281</v>
      </c>
      <c r="C5161" t="s">
        <v>388</v>
      </c>
      <c r="D5161">
        <v>46285</v>
      </c>
    </row>
    <row r="5162" spans="1:4" x14ac:dyDescent="0.2">
      <c r="A5162">
        <v>2021</v>
      </c>
      <c r="B5162">
        <v>500301</v>
      </c>
      <c r="C5162" t="s">
        <v>311</v>
      </c>
      <c r="D5162">
        <v>75933</v>
      </c>
    </row>
    <row r="5163" spans="1:4" hidden="1" x14ac:dyDescent="0.2">
      <c r="A5163">
        <v>2021</v>
      </c>
      <c r="B5163">
        <v>500301</v>
      </c>
      <c r="C5163" t="s">
        <v>388</v>
      </c>
      <c r="D5163">
        <v>43279</v>
      </c>
    </row>
    <row r="5164" spans="1:4" x14ac:dyDescent="0.2">
      <c r="A5164">
        <v>2021</v>
      </c>
      <c r="B5164">
        <v>500451</v>
      </c>
      <c r="C5164" t="s">
        <v>312</v>
      </c>
      <c r="D5164">
        <v>22454</v>
      </c>
    </row>
    <row r="5165" spans="1:4" hidden="1" x14ac:dyDescent="0.2">
      <c r="A5165">
        <v>2021</v>
      </c>
      <c r="B5165">
        <v>500451</v>
      </c>
      <c r="C5165" t="s">
        <v>388</v>
      </c>
      <c r="D5165">
        <v>12763</v>
      </c>
    </row>
    <row r="5166" spans="1:4" x14ac:dyDescent="0.2">
      <c r="A5166">
        <v>2021</v>
      </c>
      <c r="B5166">
        <v>500611</v>
      </c>
      <c r="C5166" t="s">
        <v>313</v>
      </c>
      <c r="D5166">
        <v>6919</v>
      </c>
    </row>
    <row r="5167" spans="1:4" hidden="1" x14ac:dyDescent="0.2">
      <c r="A5167">
        <v>2021</v>
      </c>
      <c r="B5167">
        <v>500611</v>
      </c>
      <c r="C5167" t="s">
        <v>388</v>
      </c>
      <c r="D5167">
        <v>3898</v>
      </c>
    </row>
    <row r="5168" spans="1:4" x14ac:dyDescent="0.2">
      <c r="A5168">
        <v>2021</v>
      </c>
      <c r="B5168">
        <v>500751</v>
      </c>
      <c r="C5168" t="s">
        <v>314</v>
      </c>
      <c r="D5168">
        <v>40340</v>
      </c>
    </row>
    <row r="5169" spans="1:4" hidden="1" x14ac:dyDescent="0.2">
      <c r="A5169">
        <v>2021</v>
      </c>
      <c r="B5169">
        <v>500751</v>
      </c>
      <c r="C5169" t="s">
        <v>388</v>
      </c>
      <c r="D5169">
        <v>22969</v>
      </c>
    </row>
    <row r="5170" spans="1:4" x14ac:dyDescent="0.2">
      <c r="A5170">
        <v>2021</v>
      </c>
      <c r="B5170">
        <v>510021</v>
      </c>
      <c r="C5170" t="s">
        <v>315</v>
      </c>
      <c r="D5170">
        <v>108687</v>
      </c>
    </row>
    <row r="5171" spans="1:4" hidden="1" x14ac:dyDescent="0.2">
      <c r="A5171">
        <v>2021</v>
      </c>
      <c r="B5171">
        <v>510021</v>
      </c>
      <c r="C5171" t="s">
        <v>388</v>
      </c>
      <c r="D5171">
        <v>61969</v>
      </c>
    </row>
    <row r="5172" spans="1:4" x14ac:dyDescent="0.2">
      <c r="A5172">
        <v>2021</v>
      </c>
      <c r="B5172">
        <v>510141</v>
      </c>
      <c r="C5172" t="s">
        <v>316</v>
      </c>
      <c r="D5172">
        <v>255046</v>
      </c>
    </row>
    <row r="5173" spans="1:4" hidden="1" x14ac:dyDescent="0.2">
      <c r="A5173">
        <v>2021</v>
      </c>
      <c r="B5173">
        <v>510141</v>
      </c>
      <c r="C5173" t="s">
        <v>388</v>
      </c>
      <c r="D5173">
        <v>145485</v>
      </c>
    </row>
    <row r="5174" spans="1:4" x14ac:dyDescent="0.2">
      <c r="A5174">
        <v>2021</v>
      </c>
      <c r="B5174">
        <v>510211</v>
      </c>
      <c r="C5174" t="s">
        <v>317</v>
      </c>
      <c r="D5174">
        <v>4719</v>
      </c>
    </row>
    <row r="5175" spans="1:4" hidden="1" x14ac:dyDescent="0.2">
      <c r="A5175">
        <v>2021</v>
      </c>
      <c r="B5175">
        <v>510211</v>
      </c>
      <c r="C5175" t="s">
        <v>388</v>
      </c>
      <c r="D5175">
        <v>2643</v>
      </c>
    </row>
    <row r="5176" spans="1:4" x14ac:dyDescent="0.2">
      <c r="A5176">
        <v>2021</v>
      </c>
      <c r="B5176">
        <v>519951</v>
      </c>
      <c r="C5176" t="s">
        <v>318</v>
      </c>
      <c r="D5176">
        <v>2577</v>
      </c>
    </row>
    <row r="5177" spans="1:4" hidden="1" x14ac:dyDescent="0.2">
      <c r="A5177">
        <v>2021</v>
      </c>
      <c r="B5177">
        <v>519951</v>
      </c>
      <c r="C5177" t="s">
        <v>388</v>
      </c>
      <c r="D5177">
        <v>1420</v>
      </c>
    </row>
    <row r="5178" spans="1:4" x14ac:dyDescent="0.2">
      <c r="A5178">
        <v>2021</v>
      </c>
      <c r="B5178">
        <v>519991</v>
      </c>
      <c r="C5178" t="s">
        <v>370</v>
      </c>
      <c r="D5178" t="s">
        <v>383</v>
      </c>
    </row>
    <row r="5179" spans="1:4" hidden="1" x14ac:dyDescent="0.2">
      <c r="A5179">
        <v>2021</v>
      </c>
      <c r="B5179">
        <v>519991</v>
      </c>
      <c r="C5179" t="s">
        <v>388</v>
      </c>
      <c r="D5179" t="s">
        <v>383</v>
      </c>
    </row>
    <row r="5180" spans="1:4" x14ac:dyDescent="0.2">
      <c r="A5180">
        <v>2021</v>
      </c>
      <c r="B5180">
        <v>520071</v>
      </c>
      <c r="C5180" t="s">
        <v>319</v>
      </c>
      <c r="D5180">
        <v>55756</v>
      </c>
    </row>
    <row r="5181" spans="1:4" hidden="1" x14ac:dyDescent="0.2">
      <c r="A5181">
        <v>2021</v>
      </c>
      <c r="B5181">
        <v>520071</v>
      </c>
      <c r="C5181" t="s">
        <v>388</v>
      </c>
      <c r="D5181">
        <v>31766</v>
      </c>
    </row>
    <row r="5182" spans="1:4" x14ac:dyDescent="0.2">
      <c r="A5182">
        <v>2021</v>
      </c>
      <c r="B5182">
        <v>530011</v>
      </c>
      <c r="C5182" t="s">
        <v>320</v>
      </c>
      <c r="D5182">
        <v>407254</v>
      </c>
    </row>
    <row r="5183" spans="1:4" hidden="1" x14ac:dyDescent="0.2">
      <c r="A5183">
        <v>2021</v>
      </c>
      <c r="B5183">
        <v>530011</v>
      </c>
      <c r="C5183" t="s">
        <v>388</v>
      </c>
      <c r="D5183">
        <v>232339</v>
      </c>
    </row>
    <row r="5184" spans="1:4" x14ac:dyDescent="0.2">
      <c r="A5184">
        <v>2021</v>
      </c>
      <c r="B5184">
        <v>530021</v>
      </c>
      <c r="C5184" t="s">
        <v>321</v>
      </c>
      <c r="D5184">
        <v>97380</v>
      </c>
    </row>
    <row r="5185" spans="1:4" hidden="1" x14ac:dyDescent="0.2">
      <c r="A5185">
        <v>2021</v>
      </c>
      <c r="B5185">
        <v>530021</v>
      </c>
      <c r="C5185" t="s">
        <v>388</v>
      </c>
      <c r="D5185">
        <v>55517</v>
      </c>
    </row>
    <row r="5186" spans="1:4" x14ac:dyDescent="0.2">
      <c r="A5186">
        <v>2021</v>
      </c>
      <c r="B5186">
        <v>530071</v>
      </c>
      <c r="C5186" t="s">
        <v>322</v>
      </c>
      <c r="D5186">
        <v>50243</v>
      </c>
    </row>
    <row r="5187" spans="1:4" hidden="1" x14ac:dyDescent="0.2">
      <c r="A5187">
        <v>2021</v>
      </c>
      <c r="B5187">
        <v>530071</v>
      </c>
      <c r="C5187" t="s">
        <v>388</v>
      </c>
      <c r="D5187">
        <v>28620</v>
      </c>
    </row>
    <row r="5188" spans="1:4" x14ac:dyDescent="0.2">
      <c r="A5188">
        <v>2021</v>
      </c>
      <c r="B5188">
        <v>530091</v>
      </c>
      <c r="C5188" t="s">
        <v>323</v>
      </c>
      <c r="D5188">
        <v>36886</v>
      </c>
    </row>
    <row r="5189" spans="1:4" hidden="1" x14ac:dyDescent="0.2">
      <c r="A5189">
        <v>2021</v>
      </c>
      <c r="B5189">
        <v>530091</v>
      </c>
      <c r="C5189" t="s">
        <v>388</v>
      </c>
      <c r="D5189">
        <v>20998</v>
      </c>
    </row>
    <row r="5190" spans="1:4" x14ac:dyDescent="0.2">
      <c r="A5190">
        <v>2021</v>
      </c>
      <c r="B5190">
        <v>530131</v>
      </c>
      <c r="C5190" t="s">
        <v>324</v>
      </c>
      <c r="D5190">
        <v>63212</v>
      </c>
    </row>
    <row r="5191" spans="1:4" hidden="1" x14ac:dyDescent="0.2">
      <c r="A5191">
        <v>2021</v>
      </c>
      <c r="B5191">
        <v>530131</v>
      </c>
      <c r="C5191" t="s">
        <v>388</v>
      </c>
      <c r="D5191">
        <v>36020</v>
      </c>
    </row>
    <row r="5192" spans="1:4" x14ac:dyDescent="0.2">
      <c r="A5192">
        <v>2021</v>
      </c>
      <c r="B5192">
        <v>530231</v>
      </c>
      <c r="C5192" t="s">
        <v>325</v>
      </c>
      <c r="D5192">
        <v>16789</v>
      </c>
    </row>
    <row r="5193" spans="1:4" hidden="1" x14ac:dyDescent="0.2">
      <c r="A5193">
        <v>2021</v>
      </c>
      <c r="B5193">
        <v>530231</v>
      </c>
      <c r="C5193" t="s">
        <v>388</v>
      </c>
      <c r="D5193">
        <v>9530</v>
      </c>
    </row>
    <row r="5194" spans="1:4" x14ac:dyDescent="0.2">
      <c r="A5194">
        <v>2021</v>
      </c>
      <c r="B5194">
        <v>540161</v>
      </c>
      <c r="C5194" t="s">
        <v>326</v>
      </c>
      <c r="D5194">
        <v>178463</v>
      </c>
    </row>
    <row r="5195" spans="1:4" hidden="1" x14ac:dyDescent="0.2">
      <c r="A5195">
        <v>2021</v>
      </c>
      <c r="B5195">
        <v>540161</v>
      </c>
      <c r="C5195" t="s">
        <v>388</v>
      </c>
      <c r="D5195">
        <v>101785</v>
      </c>
    </row>
    <row r="5196" spans="1:4" x14ac:dyDescent="0.2">
      <c r="A5196">
        <v>2021</v>
      </c>
      <c r="B5196">
        <v>540211</v>
      </c>
      <c r="C5196" t="s">
        <v>328</v>
      </c>
      <c r="D5196">
        <v>28022</v>
      </c>
    </row>
    <row r="5197" spans="1:4" hidden="1" x14ac:dyDescent="0.2">
      <c r="A5197">
        <v>2021</v>
      </c>
      <c r="B5197">
        <v>540211</v>
      </c>
      <c r="C5197" t="s">
        <v>388</v>
      </c>
      <c r="D5197">
        <v>15940</v>
      </c>
    </row>
    <row r="5198" spans="1:4" x14ac:dyDescent="0.2">
      <c r="A5198">
        <v>2021</v>
      </c>
      <c r="B5198">
        <v>549981</v>
      </c>
      <c r="C5198" t="s">
        <v>329</v>
      </c>
      <c r="D5198">
        <v>2310</v>
      </c>
    </row>
    <row r="5199" spans="1:4" hidden="1" x14ac:dyDescent="0.2">
      <c r="A5199">
        <v>2021</v>
      </c>
      <c r="B5199">
        <v>549981</v>
      </c>
      <c r="C5199" t="s">
        <v>388</v>
      </c>
      <c r="D5199">
        <v>1268</v>
      </c>
    </row>
    <row r="5200" spans="1:4" x14ac:dyDescent="0.2">
      <c r="A5200">
        <v>2021</v>
      </c>
      <c r="B5200">
        <v>550061</v>
      </c>
      <c r="C5200" t="s">
        <v>330</v>
      </c>
      <c r="D5200">
        <v>124629</v>
      </c>
    </row>
    <row r="5201" spans="1:4" hidden="1" x14ac:dyDescent="0.2">
      <c r="A5201">
        <v>2021</v>
      </c>
      <c r="B5201">
        <v>550061</v>
      </c>
      <c r="C5201" t="s">
        <v>388</v>
      </c>
      <c r="D5201">
        <v>71066</v>
      </c>
    </row>
    <row r="5202" spans="1:4" x14ac:dyDescent="0.2">
      <c r="A5202">
        <v>2021</v>
      </c>
      <c r="B5202">
        <v>559991</v>
      </c>
      <c r="C5202" t="s">
        <v>331</v>
      </c>
      <c r="D5202" t="s">
        <v>383</v>
      </c>
    </row>
    <row r="5203" spans="1:4" hidden="1" x14ac:dyDescent="0.2">
      <c r="A5203">
        <v>2021</v>
      </c>
      <c r="B5203">
        <v>559991</v>
      </c>
      <c r="C5203" t="s">
        <v>388</v>
      </c>
      <c r="D5203" t="s">
        <v>383</v>
      </c>
    </row>
    <row r="5204" spans="1:4" x14ac:dyDescent="0.2">
      <c r="A5204">
        <v>2021</v>
      </c>
      <c r="B5204">
        <v>560021</v>
      </c>
      <c r="C5204" t="s">
        <v>332</v>
      </c>
      <c r="D5204">
        <v>8612526</v>
      </c>
    </row>
    <row r="5205" spans="1:4" hidden="1" x14ac:dyDescent="0.2">
      <c r="A5205">
        <v>2021</v>
      </c>
      <c r="B5205">
        <v>560021</v>
      </c>
      <c r="C5205" t="s">
        <v>388</v>
      </c>
      <c r="D5205">
        <v>4914465</v>
      </c>
    </row>
    <row r="5206" spans="1:4" x14ac:dyDescent="0.2">
      <c r="A5206">
        <v>2021</v>
      </c>
      <c r="B5206">
        <v>560031</v>
      </c>
      <c r="C5206" t="s">
        <v>333</v>
      </c>
      <c r="D5206">
        <v>77477</v>
      </c>
    </row>
    <row r="5207" spans="1:4" hidden="1" x14ac:dyDescent="0.2">
      <c r="A5207">
        <v>2021</v>
      </c>
      <c r="B5207">
        <v>560031</v>
      </c>
      <c r="C5207" t="s">
        <v>388</v>
      </c>
      <c r="D5207">
        <v>44160</v>
      </c>
    </row>
    <row r="5208" spans="1:4" x14ac:dyDescent="0.2">
      <c r="A5208">
        <v>2021</v>
      </c>
      <c r="B5208">
        <v>560041</v>
      </c>
      <c r="C5208" t="s">
        <v>334</v>
      </c>
      <c r="D5208">
        <v>92934</v>
      </c>
    </row>
    <row r="5209" spans="1:4" hidden="1" x14ac:dyDescent="0.2">
      <c r="A5209">
        <v>2021</v>
      </c>
      <c r="B5209">
        <v>560041</v>
      </c>
      <c r="C5209" t="s">
        <v>388</v>
      </c>
      <c r="D5209">
        <v>52980</v>
      </c>
    </row>
    <row r="5210" spans="1:4" x14ac:dyDescent="0.2">
      <c r="A5210">
        <v>2021</v>
      </c>
      <c r="B5210">
        <v>560071</v>
      </c>
      <c r="C5210" t="s">
        <v>335</v>
      </c>
      <c r="D5210">
        <v>916739</v>
      </c>
    </row>
    <row r="5211" spans="1:4" hidden="1" x14ac:dyDescent="0.2">
      <c r="A5211">
        <v>2021</v>
      </c>
      <c r="B5211">
        <v>560071</v>
      </c>
      <c r="C5211" t="s">
        <v>388</v>
      </c>
      <c r="D5211">
        <v>523063</v>
      </c>
    </row>
    <row r="5212" spans="1:4" x14ac:dyDescent="0.2">
      <c r="A5212">
        <v>2021</v>
      </c>
      <c r="B5212">
        <v>560081</v>
      </c>
      <c r="C5212" t="s">
        <v>336</v>
      </c>
      <c r="D5212">
        <v>235599</v>
      </c>
    </row>
    <row r="5213" spans="1:4" hidden="1" x14ac:dyDescent="0.2">
      <c r="A5213">
        <v>2021</v>
      </c>
      <c r="B5213">
        <v>560081</v>
      </c>
      <c r="C5213" t="s">
        <v>388</v>
      </c>
      <c r="D5213">
        <v>134388</v>
      </c>
    </row>
    <row r="5214" spans="1:4" x14ac:dyDescent="0.2">
      <c r="A5214">
        <v>2021</v>
      </c>
      <c r="B5214">
        <v>560151</v>
      </c>
      <c r="C5214" t="s">
        <v>337</v>
      </c>
      <c r="D5214">
        <v>61233</v>
      </c>
    </row>
    <row r="5215" spans="1:4" hidden="1" x14ac:dyDescent="0.2">
      <c r="A5215">
        <v>2021</v>
      </c>
      <c r="B5215">
        <v>560151</v>
      </c>
      <c r="C5215" t="s">
        <v>388</v>
      </c>
      <c r="D5215">
        <v>34891</v>
      </c>
    </row>
    <row r="5216" spans="1:4" x14ac:dyDescent="0.2">
      <c r="A5216">
        <v>2021</v>
      </c>
      <c r="B5216">
        <v>560171</v>
      </c>
      <c r="C5216" t="s">
        <v>338</v>
      </c>
      <c r="D5216">
        <v>32141</v>
      </c>
    </row>
    <row r="5217" spans="1:4" hidden="1" x14ac:dyDescent="0.2">
      <c r="A5217">
        <v>2021</v>
      </c>
      <c r="B5217">
        <v>560171</v>
      </c>
      <c r="C5217" t="s">
        <v>388</v>
      </c>
      <c r="D5217">
        <v>18290</v>
      </c>
    </row>
    <row r="5218" spans="1:4" x14ac:dyDescent="0.2">
      <c r="A5218">
        <v>2021</v>
      </c>
      <c r="B5218">
        <v>560211</v>
      </c>
      <c r="C5218" t="s">
        <v>339</v>
      </c>
      <c r="D5218">
        <v>91864</v>
      </c>
    </row>
    <row r="5219" spans="1:4" hidden="1" x14ac:dyDescent="0.2">
      <c r="A5219">
        <v>2021</v>
      </c>
      <c r="B5219">
        <v>560211</v>
      </c>
      <c r="C5219" t="s">
        <v>388</v>
      </c>
      <c r="D5219">
        <v>52370</v>
      </c>
    </row>
    <row r="5220" spans="1:4" x14ac:dyDescent="0.2">
      <c r="A5220">
        <v>2021</v>
      </c>
      <c r="B5220">
        <v>560231</v>
      </c>
      <c r="C5220" t="s">
        <v>340</v>
      </c>
      <c r="D5220">
        <v>161718</v>
      </c>
    </row>
    <row r="5221" spans="1:4" hidden="1" x14ac:dyDescent="0.2">
      <c r="A5221">
        <v>2021</v>
      </c>
      <c r="B5221">
        <v>560231</v>
      </c>
      <c r="C5221" t="s">
        <v>388</v>
      </c>
      <c r="D5221">
        <v>92230</v>
      </c>
    </row>
    <row r="5222" spans="1:4" x14ac:dyDescent="0.2">
      <c r="A5222">
        <v>2021</v>
      </c>
      <c r="B5222">
        <v>560241</v>
      </c>
      <c r="C5222" t="s">
        <v>341</v>
      </c>
      <c r="D5222">
        <v>417924</v>
      </c>
    </row>
    <row r="5223" spans="1:4" hidden="1" x14ac:dyDescent="0.2">
      <c r="A5223">
        <v>2021</v>
      </c>
      <c r="B5223">
        <v>560241</v>
      </c>
      <c r="C5223" t="s">
        <v>388</v>
      </c>
      <c r="D5223">
        <v>238427</v>
      </c>
    </row>
    <row r="5224" spans="1:4" x14ac:dyDescent="0.2">
      <c r="A5224">
        <v>2021</v>
      </c>
      <c r="B5224">
        <v>560261</v>
      </c>
      <c r="C5224" t="s">
        <v>342</v>
      </c>
      <c r="D5224">
        <v>658953</v>
      </c>
    </row>
    <row r="5225" spans="1:4" hidden="1" x14ac:dyDescent="0.2">
      <c r="A5225">
        <v>2021</v>
      </c>
      <c r="B5225">
        <v>560261</v>
      </c>
      <c r="C5225" t="s">
        <v>388</v>
      </c>
      <c r="D5225">
        <v>375964</v>
      </c>
    </row>
    <row r="5226" spans="1:4" x14ac:dyDescent="0.2">
      <c r="A5226">
        <v>2021</v>
      </c>
      <c r="B5226">
        <v>560371</v>
      </c>
      <c r="C5226" t="s">
        <v>343</v>
      </c>
      <c r="D5226">
        <v>360582</v>
      </c>
    </row>
    <row r="5227" spans="1:4" hidden="1" x14ac:dyDescent="0.2">
      <c r="A5227">
        <v>2021</v>
      </c>
      <c r="B5227">
        <v>560371</v>
      </c>
      <c r="C5227" t="s">
        <v>388</v>
      </c>
      <c r="D5227">
        <v>205707</v>
      </c>
    </row>
    <row r="5228" spans="1:4" x14ac:dyDescent="0.2">
      <c r="A5228">
        <v>2021</v>
      </c>
      <c r="B5228">
        <v>560411</v>
      </c>
      <c r="C5228" t="s">
        <v>344</v>
      </c>
      <c r="D5228">
        <v>35659</v>
      </c>
    </row>
    <row r="5229" spans="1:4" hidden="1" x14ac:dyDescent="0.2">
      <c r="A5229">
        <v>2021</v>
      </c>
      <c r="B5229">
        <v>560411</v>
      </c>
      <c r="C5229" t="s">
        <v>388</v>
      </c>
      <c r="D5229">
        <v>20298</v>
      </c>
    </row>
    <row r="5230" spans="1:4" x14ac:dyDescent="0.2">
      <c r="A5230">
        <v>2021</v>
      </c>
      <c r="B5230">
        <v>560521</v>
      </c>
      <c r="C5230" t="s">
        <v>345</v>
      </c>
      <c r="D5230">
        <v>125201</v>
      </c>
    </row>
    <row r="5231" spans="1:4" hidden="1" x14ac:dyDescent="0.2">
      <c r="A5231">
        <v>2021</v>
      </c>
      <c r="B5231">
        <v>560521</v>
      </c>
      <c r="C5231" t="s">
        <v>388</v>
      </c>
      <c r="D5231">
        <v>71393</v>
      </c>
    </row>
    <row r="5232" spans="1:4" x14ac:dyDescent="0.2">
      <c r="A5232">
        <v>2021</v>
      </c>
      <c r="B5232">
        <v>560581</v>
      </c>
      <c r="C5232" t="s">
        <v>346</v>
      </c>
      <c r="D5232">
        <v>227168</v>
      </c>
    </row>
    <row r="5233" spans="1:4" hidden="1" x14ac:dyDescent="0.2">
      <c r="A5233">
        <v>2021</v>
      </c>
      <c r="B5233">
        <v>560581</v>
      </c>
      <c r="C5233" t="s">
        <v>388</v>
      </c>
      <c r="D5233">
        <v>129577</v>
      </c>
    </row>
    <row r="5234" spans="1:4" x14ac:dyDescent="0.2">
      <c r="A5234">
        <v>2021</v>
      </c>
      <c r="B5234">
        <v>569951</v>
      </c>
      <c r="C5234" t="s">
        <v>347</v>
      </c>
      <c r="D5234">
        <v>35675</v>
      </c>
    </row>
    <row r="5235" spans="1:4" hidden="1" x14ac:dyDescent="0.2">
      <c r="A5235">
        <v>2021</v>
      </c>
      <c r="B5235">
        <v>569951</v>
      </c>
      <c r="C5235" t="s">
        <v>388</v>
      </c>
      <c r="D5235">
        <v>20307</v>
      </c>
    </row>
    <row r="5236" spans="1:4" x14ac:dyDescent="0.2">
      <c r="A5236">
        <v>2021</v>
      </c>
      <c r="B5236">
        <v>569952</v>
      </c>
      <c r="C5236" t="s">
        <v>348</v>
      </c>
      <c r="D5236">
        <v>80166</v>
      </c>
    </row>
    <row r="5237" spans="1:4" hidden="1" x14ac:dyDescent="0.2">
      <c r="A5237">
        <v>2021</v>
      </c>
      <c r="B5237">
        <v>569952</v>
      </c>
      <c r="C5237" t="s">
        <v>388</v>
      </c>
      <c r="D5237">
        <v>45695</v>
      </c>
    </row>
    <row r="5238" spans="1:4" x14ac:dyDescent="0.2">
      <c r="A5238">
        <v>2021</v>
      </c>
      <c r="B5238">
        <v>569953</v>
      </c>
      <c r="C5238" t="s">
        <v>769</v>
      </c>
      <c r="D5238">
        <v>7576</v>
      </c>
    </row>
    <row r="5239" spans="1:4" hidden="1" x14ac:dyDescent="0.2">
      <c r="A5239">
        <v>2021</v>
      </c>
      <c r="B5239">
        <v>569953</v>
      </c>
      <c r="C5239" t="s">
        <v>388</v>
      </c>
      <c r="D5239">
        <v>4273</v>
      </c>
    </row>
    <row r="5240" spans="1:4" x14ac:dyDescent="0.2">
      <c r="A5240">
        <v>2021</v>
      </c>
      <c r="B5240">
        <v>571104</v>
      </c>
      <c r="C5240" t="s">
        <v>349</v>
      </c>
      <c r="D5240">
        <v>1951</v>
      </c>
    </row>
    <row r="5241" spans="1:4" hidden="1" x14ac:dyDescent="0.2">
      <c r="A5241">
        <v>2021</v>
      </c>
      <c r="B5241">
        <v>571104</v>
      </c>
      <c r="C5241" t="s">
        <v>388</v>
      </c>
      <c r="D5241">
        <v>552</v>
      </c>
    </row>
    <row r="5242" spans="1:4" x14ac:dyDescent="0.2">
      <c r="A5242">
        <v>2021</v>
      </c>
      <c r="B5242">
        <v>573501</v>
      </c>
      <c r="C5242" t="s">
        <v>350</v>
      </c>
      <c r="D5242">
        <v>464097</v>
      </c>
    </row>
    <row r="5243" spans="1:4" hidden="1" x14ac:dyDescent="0.2">
      <c r="A5243">
        <v>2021</v>
      </c>
      <c r="B5243">
        <v>573501</v>
      </c>
      <c r="C5243" t="s">
        <v>388</v>
      </c>
      <c r="D5243">
        <v>143175</v>
      </c>
    </row>
    <row r="5244" spans="1:4" x14ac:dyDescent="0.2">
      <c r="A5244">
        <v>2021</v>
      </c>
      <c r="B5244">
        <v>573513</v>
      </c>
      <c r="C5244" t="s">
        <v>351</v>
      </c>
      <c r="D5244">
        <v>47469</v>
      </c>
    </row>
    <row r="5245" spans="1:4" hidden="1" x14ac:dyDescent="0.2">
      <c r="A5245">
        <v>2021</v>
      </c>
      <c r="B5245">
        <v>573513</v>
      </c>
      <c r="C5245" t="s">
        <v>388</v>
      </c>
      <c r="D5245">
        <v>14599</v>
      </c>
    </row>
    <row r="5246" spans="1:4" x14ac:dyDescent="0.2">
      <c r="A5246">
        <v>2021</v>
      </c>
      <c r="B5246">
        <v>575101</v>
      </c>
      <c r="C5246" t="s">
        <v>352</v>
      </c>
      <c r="D5246">
        <v>11149</v>
      </c>
    </row>
    <row r="5247" spans="1:4" hidden="1" x14ac:dyDescent="0.2">
      <c r="A5247">
        <v>2021</v>
      </c>
      <c r="B5247">
        <v>575101</v>
      </c>
      <c r="C5247" t="s">
        <v>388</v>
      </c>
      <c r="D5247">
        <v>3391</v>
      </c>
    </row>
    <row r="5248" spans="1:4" x14ac:dyDescent="0.2">
      <c r="A5248">
        <v>2021</v>
      </c>
      <c r="B5248">
        <v>575102</v>
      </c>
      <c r="C5248" t="s">
        <v>353</v>
      </c>
      <c r="D5248">
        <v>8719</v>
      </c>
    </row>
    <row r="5249" spans="1:4" hidden="1" x14ac:dyDescent="0.2">
      <c r="A5249">
        <v>2021</v>
      </c>
      <c r="B5249">
        <v>575102</v>
      </c>
      <c r="C5249" t="s">
        <v>388</v>
      </c>
      <c r="D5249">
        <v>2641</v>
      </c>
    </row>
    <row r="5250" spans="1:4" x14ac:dyDescent="0.2">
      <c r="A5250">
        <v>2021</v>
      </c>
      <c r="B5250">
        <v>575113</v>
      </c>
      <c r="C5250" t="s">
        <v>354</v>
      </c>
      <c r="D5250">
        <v>334467</v>
      </c>
    </row>
    <row r="5251" spans="1:4" hidden="1" x14ac:dyDescent="0.2">
      <c r="A5251">
        <v>2021</v>
      </c>
      <c r="B5251">
        <v>575113</v>
      </c>
      <c r="C5251" t="s">
        <v>388</v>
      </c>
      <c r="D5251">
        <v>103170</v>
      </c>
    </row>
    <row r="5252" spans="1:4" x14ac:dyDescent="0.2">
      <c r="A5252">
        <v>2021</v>
      </c>
      <c r="B5252">
        <v>576201</v>
      </c>
      <c r="C5252" t="s">
        <v>355</v>
      </c>
      <c r="D5252" t="s">
        <v>383</v>
      </c>
    </row>
    <row r="5253" spans="1:4" hidden="1" x14ac:dyDescent="0.2">
      <c r="A5253">
        <v>2021</v>
      </c>
      <c r="B5253">
        <v>576201</v>
      </c>
      <c r="C5253" t="s">
        <v>388</v>
      </c>
      <c r="D5253" t="s">
        <v>383</v>
      </c>
    </row>
    <row r="5254" spans="1:4" x14ac:dyDescent="0.2">
      <c r="A5254">
        <v>2021</v>
      </c>
      <c r="B5254">
        <v>576401</v>
      </c>
      <c r="C5254" t="s">
        <v>356</v>
      </c>
      <c r="D5254">
        <v>168421</v>
      </c>
    </row>
    <row r="5255" spans="1:4" hidden="1" x14ac:dyDescent="0.2">
      <c r="A5255">
        <v>2021</v>
      </c>
      <c r="B5255">
        <v>576401</v>
      </c>
      <c r="C5255" t="s">
        <v>388</v>
      </c>
      <c r="D5255">
        <v>51926</v>
      </c>
    </row>
    <row r="5256" spans="1:4" x14ac:dyDescent="0.2">
      <c r="A5256">
        <v>2021</v>
      </c>
      <c r="B5256">
        <v>576701</v>
      </c>
      <c r="C5256" t="s">
        <v>357</v>
      </c>
      <c r="D5256">
        <v>28043</v>
      </c>
    </row>
    <row r="5257" spans="1:4" hidden="1" x14ac:dyDescent="0.2">
      <c r="A5257">
        <v>2021</v>
      </c>
      <c r="B5257">
        <v>576701</v>
      </c>
      <c r="C5257" t="s">
        <v>388</v>
      </c>
      <c r="D5257">
        <v>8604</v>
      </c>
    </row>
    <row r="5258" spans="1:4" x14ac:dyDescent="0.2">
      <c r="A5258">
        <v>2021</v>
      </c>
      <c r="B5258">
        <v>585103</v>
      </c>
      <c r="C5258" t="s">
        <v>359</v>
      </c>
      <c r="D5258">
        <v>753593</v>
      </c>
    </row>
    <row r="5259" spans="1:4" hidden="1" x14ac:dyDescent="0.2">
      <c r="A5259">
        <v>2021</v>
      </c>
      <c r="B5259">
        <v>585103</v>
      </c>
      <c r="C5259" t="s">
        <v>388</v>
      </c>
      <c r="D5259">
        <v>232517</v>
      </c>
    </row>
    <row r="5260" spans="1:4" x14ac:dyDescent="0.2">
      <c r="A5260">
        <v>2021</v>
      </c>
      <c r="B5260">
        <v>595104</v>
      </c>
      <c r="C5260" t="s">
        <v>360</v>
      </c>
      <c r="D5260">
        <v>457935</v>
      </c>
    </row>
    <row r="5261" spans="1:4" hidden="1" x14ac:dyDescent="0.2">
      <c r="A5261">
        <v>2021</v>
      </c>
      <c r="B5261">
        <v>595104</v>
      </c>
      <c r="C5261" t="s">
        <v>388</v>
      </c>
      <c r="D5261">
        <v>141273</v>
      </c>
    </row>
    <row r="5262" spans="1:4" x14ac:dyDescent="0.2">
      <c r="A5262">
        <v>2021</v>
      </c>
      <c r="B5262">
        <v>605107</v>
      </c>
      <c r="C5262" t="s">
        <v>361</v>
      </c>
      <c r="D5262">
        <v>96050</v>
      </c>
    </row>
    <row r="5263" spans="1:4" hidden="1" x14ac:dyDescent="0.2">
      <c r="A5263">
        <v>2021</v>
      </c>
      <c r="B5263">
        <v>605107</v>
      </c>
      <c r="C5263" t="s">
        <v>388</v>
      </c>
      <c r="D5263">
        <v>29592</v>
      </c>
    </row>
    <row r="5264" spans="1:4" x14ac:dyDescent="0.2">
      <c r="A5264">
        <v>2021</v>
      </c>
      <c r="B5264">
        <v>615106</v>
      </c>
      <c r="C5264" t="s">
        <v>362</v>
      </c>
      <c r="D5264">
        <v>143139</v>
      </c>
    </row>
    <row r="5265" spans="1:4" hidden="1" x14ac:dyDescent="0.2">
      <c r="A5265">
        <v>2021</v>
      </c>
      <c r="B5265">
        <v>615106</v>
      </c>
      <c r="C5265" t="s">
        <v>388</v>
      </c>
      <c r="D5265">
        <v>44124</v>
      </c>
    </row>
    <row r="5266" spans="1:4" x14ac:dyDescent="0.2">
      <c r="A5266">
        <v>2021</v>
      </c>
      <c r="B5266">
        <v>719901</v>
      </c>
      <c r="C5266" t="s">
        <v>371</v>
      </c>
      <c r="D5266" t="s">
        <v>383</v>
      </c>
    </row>
    <row r="5267" spans="1:4" hidden="1" x14ac:dyDescent="0.2">
      <c r="A5267">
        <v>2021</v>
      </c>
      <c r="B5267">
        <v>719901</v>
      </c>
      <c r="C5267" t="s">
        <v>388</v>
      </c>
      <c r="D5267" t="s">
        <v>383</v>
      </c>
    </row>
    <row r="5268" spans="1:4" x14ac:dyDescent="0.2">
      <c r="A5268">
        <v>2021</v>
      </c>
      <c r="B5268">
        <v>719902</v>
      </c>
      <c r="C5268" t="s">
        <v>372</v>
      </c>
      <c r="D5268">
        <v>2568</v>
      </c>
    </row>
    <row r="5269" spans="1:4" hidden="1" x14ac:dyDescent="0.2">
      <c r="A5269">
        <v>2021</v>
      </c>
      <c r="B5269">
        <v>719902</v>
      </c>
      <c r="C5269" t="s">
        <v>388</v>
      </c>
      <c r="D5269">
        <v>1415</v>
      </c>
    </row>
    <row r="5270" spans="1:4" x14ac:dyDescent="0.2">
      <c r="A5270">
        <v>2021</v>
      </c>
      <c r="B5270">
        <v>719904</v>
      </c>
      <c r="C5270" t="s">
        <v>373</v>
      </c>
      <c r="D5270" t="s">
        <v>383</v>
      </c>
    </row>
    <row r="5271" spans="1:4" hidden="1" x14ac:dyDescent="0.2">
      <c r="A5271">
        <v>2021</v>
      </c>
      <c r="B5271">
        <v>719904</v>
      </c>
      <c r="C5271" t="s">
        <v>388</v>
      </c>
      <c r="D5271" t="s">
        <v>383</v>
      </c>
    </row>
    <row r="5272" spans="1:4" x14ac:dyDescent="0.2">
      <c r="A5272">
        <v>2021</v>
      </c>
      <c r="B5272">
        <v>719905</v>
      </c>
      <c r="C5272" t="s">
        <v>374</v>
      </c>
      <c r="D5272" t="s">
        <v>383</v>
      </c>
    </row>
    <row r="5273" spans="1:4" hidden="1" x14ac:dyDescent="0.2">
      <c r="A5273">
        <v>2021</v>
      </c>
      <c r="B5273">
        <v>719905</v>
      </c>
      <c r="C5273" t="s">
        <v>388</v>
      </c>
      <c r="D5273" t="s">
        <v>383</v>
      </c>
    </row>
    <row r="5274" spans="1:4" x14ac:dyDescent="0.2">
      <c r="A5274">
        <v>2021</v>
      </c>
      <c r="B5274">
        <v>729901</v>
      </c>
      <c r="C5274" t="s">
        <v>375</v>
      </c>
      <c r="D5274" t="s">
        <v>383</v>
      </c>
    </row>
    <row r="5275" spans="1:4" hidden="1" x14ac:dyDescent="0.2">
      <c r="A5275">
        <v>2021</v>
      </c>
      <c r="B5275">
        <v>729901</v>
      </c>
      <c r="C5275" t="s">
        <v>388</v>
      </c>
      <c r="D5275" t="s">
        <v>383</v>
      </c>
    </row>
    <row r="5276" spans="1:4" x14ac:dyDescent="0.2">
      <c r="A5276">
        <v>2021</v>
      </c>
      <c r="B5276">
        <v>729902</v>
      </c>
      <c r="C5276" t="s">
        <v>376</v>
      </c>
      <c r="D5276" t="s">
        <v>383</v>
      </c>
    </row>
    <row r="5277" spans="1:4" hidden="1" x14ac:dyDescent="0.2">
      <c r="A5277">
        <v>2021</v>
      </c>
      <c r="B5277">
        <v>729902</v>
      </c>
      <c r="C5277" t="s">
        <v>388</v>
      </c>
      <c r="D5277" t="s">
        <v>383</v>
      </c>
    </row>
    <row r="5278" spans="1:4" x14ac:dyDescent="0.2">
      <c r="A5278">
        <v>2021</v>
      </c>
      <c r="B5278">
        <v>729905</v>
      </c>
      <c r="C5278" t="s">
        <v>377</v>
      </c>
      <c r="D5278">
        <v>3114</v>
      </c>
    </row>
    <row r="5279" spans="1:4" hidden="1" x14ac:dyDescent="0.2">
      <c r="A5279">
        <v>2021</v>
      </c>
      <c r="B5279">
        <v>729905</v>
      </c>
      <c r="C5279" t="s">
        <v>388</v>
      </c>
      <c r="D5279">
        <v>1727</v>
      </c>
    </row>
    <row r="5280" spans="1:4" x14ac:dyDescent="0.2">
      <c r="A5280">
        <v>2022</v>
      </c>
      <c r="B5280">
        <v>10071</v>
      </c>
      <c r="C5280" t="s">
        <v>363</v>
      </c>
      <c r="D5280">
        <v>3827</v>
      </c>
    </row>
    <row r="5281" spans="1:4" hidden="1" x14ac:dyDescent="0.2">
      <c r="A5281">
        <v>2022</v>
      </c>
      <c r="B5281">
        <v>10071</v>
      </c>
      <c r="C5281" t="s">
        <v>388</v>
      </c>
      <c r="D5281">
        <v>1987</v>
      </c>
    </row>
    <row r="5282" spans="1:4" x14ac:dyDescent="0.2">
      <c r="A5282">
        <v>2022</v>
      </c>
      <c r="B5282">
        <v>10101</v>
      </c>
      <c r="C5282" t="s">
        <v>0</v>
      </c>
      <c r="D5282">
        <v>361534</v>
      </c>
    </row>
    <row r="5283" spans="1:4" hidden="1" x14ac:dyDescent="0.2">
      <c r="A5283">
        <v>2022</v>
      </c>
      <c r="B5283">
        <v>10101</v>
      </c>
      <c r="C5283" t="s">
        <v>388</v>
      </c>
      <c r="D5283">
        <v>199605</v>
      </c>
    </row>
    <row r="5284" spans="1:4" x14ac:dyDescent="0.2">
      <c r="A5284">
        <v>2022</v>
      </c>
      <c r="B5284">
        <v>10111</v>
      </c>
      <c r="C5284" t="s">
        <v>1</v>
      </c>
      <c r="D5284">
        <v>7502</v>
      </c>
    </row>
    <row r="5285" spans="1:4" hidden="1" x14ac:dyDescent="0.2">
      <c r="A5285">
        <v>2022</v>
      </c>
      <c r="B5285">
        <v>10111</v>
      </c>
      <c r="C5285" t="s">
        <v>388</v>
      </c>
      <c r="D5285">
        <v>4017</v>
      </c>
    </row>
    <row r="5286" spans="1:4" x14ac:dyDescent="0.2">
      <c r="A5286">
        <v>2022</v>
      </c>
      <c r="B5286">
        <v>10121</v>
      </c>
      <c r="C5286" t="s">
        <v>2</v>
      </c>
      <c r="D5286">
        <v>52473</v>
      </c>
    </row>
    <row r="5287" spans="1:4" hidden="1" x14ac:dyDescent="0.2">
      <c r="A5287">
        <v>2022</v>
      </c>
      <c r="B5287">
        <v>10121</v>
      </c>
      <c r="C5287" t="s">
        <v>388</v>
      </c>
      <c r="D5287">
        <v>28861</v>
      </c>
    </row>
    <row r="5288" spans="1:4" x14ac:dyDescent="0.2">
      <c r="A5288">
        <v>2022</v>
      </c>
      <c r="B5288">
        <v>10161</v>
      </c>
      <c r="C5288" t="s">
        <v>3</v>
      </c>
      <c r="D5288">
        <v>4581</v>
      </c>
    </row>
    <row r="5289" spans="1:4" hidden="1" x14ac:dyDescent="0.2">
      <c r="A5289">
        <v>2022</v>
      </c>
      <c r="B5289">
        <v>10161</v>
      </c>
      <c r="C5289" t="s">
        <v>388</v>
      </c>
      <c r="D5289">
        <v>2403</v>
      </c>
    </row>
    <row r="5290" spans="1:4" x14ac:dyDescent="0.2">
      <c r="A5290">
        <v>2022</v>
      </c>
      <c r="B5290">
        <v>10211</v>
      </c>
      <c r="C5290" t="s">
        <v>4</v>
      </c>
      <c r="D5290">
        <v>4821</v>
      </c>
    </row>
    <row r="5291" spans="1:4" hidden="1" x14ac:dyDescent="0.2">
      <c r="A5291">
        <v>2022</v>
      </c>
      <c r="B5291">
        <v>10211</v>
      </c>
      <c r="C5291" t="s">
        <v>388</v>
      </c>
      <c r="D5291">
        <v>2536</v>
      </c>
    </row>
    <row r="5292" spans="1:4" x14ac:dyDescent="0.2">
      <c r="A5292">
        <v>2022</v>
      </c>
      <c r="B5292">
        <v>10241</v>
      </c>
      <c r="C5292" t="s">
        <v>5</v>
      </c>
      <c r="D5292">
        <v>4735</v>
      </c>
    </row>
    <row r="5293" spans="1:4" hidden="1" x14ac:dyDescent="0.2">
      <c r="A5293">
        <v>2022</v>
      </c>
      <c r="B5293">
        <v>10241</v>
      </c>
      <c r="C5293" t="s">
        <v>388</v>
      </c>
      <c r="D5293">
        <v>2488</v>
      </c>
    </row>
    <row r="5294" spans="1:4" x14ac:dyDescent="0.2">
      <c r="A5294">
        <v>2022</v>
      </c>
      <c r="B5294">
        <v>10261</v>
      </c>
      <c r="C5294" t="s">
        <v>6</v>
      </c>
      <c r="D5294">
        <v>7864</v>
      </c>
    </row>
    <row r="5295" spans="1:4" hidden="1" x14ac:dyDescent="0.2">
      <c r="A5295">
        <v>2022</v>
      </c>
      <c r="B5295">
        <v>10261</v>
      </c>
      <c r="C5295" t="s">
        <v>388</v>
      </c>
      <c r="D5295">
        <v>4217</v>
      </c>
    </row>
    <row r="5296" spans="1:4" x14ac:dyDescent="0.2">
      <c r="A5296">
        <v>2022</v>
      </c>
      <c r="B5296">
        <v>19981</v>
      </c>
      <c r="C5296" t="s">
        <v>7</v>
      </c>
      <c r="D5296">
        <v>180804</v>
      </c>
    </row>
    <row r="5297" spans="1:4" hidden="1" x14ac:dyDescent="0.2">
      <c r="A5297">
        <v>2022</v>
      </c>
      <c r="B5297">
        <v>19981</v>
      </c>
      <c r="C5297" t="s">
        <v>388</v>
      </c>
      <c r="D5297">
        <v>99759</v>
      </c>
    </row>
    <row r="5298" spans="1:4" x14ac:dyDescent="0.2">
      <c r="A5298">
        <v>2022</v>
      </c>
      <c r="B5298">
        <v>20011</v>
      </c>
      <c r="C5298" t="s">
        <v>8</v>
      </c>
      <c r="D5298">
        <v>5039</v>
      </c>
    </row>
    <row r="5299" spans="1:4" hidden="1" x14ac:dyDescent="0.2">
      <c r="A5299">
        <v>2022</v>
      </c>
      <c r="B5299">
        <v>20011</v>
      </c>
      <c r="C5299" t="s">
        <v>388</v>
      </c>
      <c r="D5299">
        <v>2656</v>
      </c>
    </row>
    <row r="5300" spans="1:4" x14ac:dyDescent="0.2">
      <c r="A5300">
        <v>2022</v>
      </c>
      <c r="B5300">
        <v>20021</v>
      </c>
      <c r="C5300" t="s">
        <v>9</v>
      </c>
      <c r="D5300">
        <v>123480</v>
      </c>
    </row>
    <row r="5301" spans="1:4" hidden="1" x14ac:dyDescent="0.2">
      <c r="A5301">
        <v>2022</v>
      </c>
      <c r="B5301">
        <v>20021</v>
      </c>
      <c r="C5301" t="s">
        <v>388</v>
      </c>
      <c r="D5301">
        <v>68090</v>
      </c>
    </row>
    <row r="5302" spans="1:4" x14ac:dyDescent="0.2">
      <c r="A5302">
        <v>2022</v>
      </c>
      <c r="B5302">
        <v>20171</v>
      </c>
      <c r="C5302" t="s">
        <v>10</v>
      </c>
      <c r="D5302">
        <v>1061310</v>
      </c>
    </row>
    <row r="5303" spans="1:4" hidden="1" x14ac:dyDescent="0.2">
      <c r="A5303">
        <v>2022</v>
      </c>
      <c r="B5303">
        <v>20171</v>
      </c>
      <c r="C5303" t="s">
        <v>388</v>
      </c>
      <c r="D5303">
        <v>586201</v>
      </c>
    </row>
    <row r="5304" spans="1:4" x14ac:dyDescent="0.2">
      <c r="A5304">
        <v>2022</v>
      </c>
      <c r="B5304">
        <v>20271</v>
      </c>
      <c r="C5304" t="s">
        <v>11</v>
      </c>
      <c r="D5304">
        <v>251543</v>
      </c>
    </row>
    <row r="5305" spans="1:4" hidden="1" x14ac:dyDescent="0.2">
      <c r="A5305">
        <v>2022</v>
      </c>
      <c r="B5305">
        <v>20271</v>
      </c>
      <c r="C5305" t="s">
        <v>388</v>
      </c>
      <c r="D5305">
        <v>138839</v>
      </c>
    </row>
    <row r="5306" spans="1:4" x14ac:dyDescent="0.2">
      <c r="A5306">
        <v>2022</v>
      </c>
      <c r="B5306">
        <v>20291</v>
      </c>
      <c r="C5306" t="s">
        <v>12</v>
      </c>
      <c r="D5306">
        <v>89342</v>
      </c>
    </row>
    <row r="5307" spans="1:4" hidden="1" x14ac:dyDescent="0.2">
      <c r="A5307">
        <v>2022</v>
      </c>
      <c r="B5307">
        <v>20291</v>
      </c>
      <c r="C5307" t="s">
        <v>388</v>
      </c>
      <c r="D5307">
        <v>49230</v>
      </c>
    </row>
    <row r="5308" spans="1:4" x14ac:dyDescent="0.2">
      <c r="A5308">
        <v>2022</v>
      </c>
      <c r="B5308">
        <v>30061</v>
      </c>
      <c r="C5308" t="s">
        <v>13</v>
      </c>
      <c r="D5308">
        <v>3744</v>
      </c>
    </row>
    <row r="5309" spans="1:4" hidden="1" x14ac:dyDescent="0.2">
      <c r="A5309">
        <v>2022</v>
      </c>
      <c r="B5309">
        <v>30061</v>
      </c>
      <c r="C5309" t="s">
        <v>388</v>
      </c>
      <c r="D5309">
        <v>1941</v>
      </c>
    </row>
    <row r="5310" spans="1:4" x14ac:dyDescent="0.2">
      <c r="A5310">
        <v>2022</v>
      </c>
      <c r="B5310">
        <v>30101</v>
      </c>
      <c r="C5310" t="s">
        <v>14</v>
      </c>
      <c r="D5310">
        <v>203457</v>
      </c>
    </row>
    <row r="5311" spans="1:4" hidden="1" x14ac:dyDescent="0.2">
      <c r="A5311">
        <v>2022</v>
      </c>
      <c r="B5311">
        <v>30101</v>
      </c>
      <c r="C5311" t="s">
        <v>388</v>
      </c>
      <c r="D5311">
        <v>112274</v>
      </c>
    </row>
    <row r="5312" spans="1:4" x14ac:dyDescent="0.2">
      <c r="A5312">
        <v>2022</v>
      </c>
      <c r="B5312">
        <v>30121</v>
      </c>
      <c r="C5312" t="s">
        <v>15</v>
      </c>
      <c r="D5312">
        <v>428605</v>
      </c>
    </row>
    <row r="5313" spans="1:4" hidden="1" x14ac:dyDescent="0.2">
      <c r="A5313">
        <v>2022</v>
      </c>
      <c r="B5313">
        <v>30121</v>
      </c>
      <c r="C5313" t="s">
        <v>388</v>
      </c>
      <c r="D5313">
        <v>236659</v>
      </c>
    </row>
    <row r="5314" spans="1:4" x14ac:dyDescent="0.2">
      <c r="A5314">
        <v>2022</v>
      </c>
      <c r="B5314">
        <v>30141</v>
      </c>
      <c r="C5314" t="s">
        <v>16</v>
      </c>
      <c r="D5314">
        <v>4540</v>
      </c>
    </row>
    <row r="5315" spans="1:4" hidden="1" x14ac:dyDescent="0.2">
      <c r="A5315">
        <v>2022</v>
      </c>
      <c r="B5315">
        <v>30141</v>
      </c>
      <c r="C5315" t="s">
        <v>388</v>
      </c>
      <c r="D5315">
        <v>2380</v>
      </c>
    </row>
    <row r="5316" spans="1:4" x14ac:dyDescent="0.2">
      <c r="A5316">
        <v>2022</v>
      </c>
      <c r="B5316">
        <v>30171</v>
      </c>
      <c r="C5316" t="s">
        <v>17</v>
      </c>
      <c r="D5316">
        <v>17563</v>
      </c>
    </row>
    <row r="5317" spans="1:4" hidden="1" x14ac:dyDescent="0.2">
      <c r="A5317">
        <v>2022</v>
      </c>
      <c r="B5317">
        <v>30171</v>
      </c>
      <c r="C5317" t="s">
        <v>388</v>
      </c>
      <c r="D5317">
        <v>9575</v>
      </c>
    </row>
    <row r="5318" spans="1:4" x14ac:dyDescent="0.2">
      <c r="A5318">
        <v>2022</v>
      </c>
      <c r="B5318">
        <v>30431</v>
      </c>
      <c r="C5318" t="s">
        <v>18</v>
      </c>
      <c r="D5318">
        <v>49757</v>
      </c>
    </row>
    <row r="5319" spans="1:4" hidden="1" x14ac:dyDescent="0.2">
      <c r="A5319">
        <v>2022</v>
      </c>
      <c r="B5319">
        <v>30431</v>
      </c>
      <c r="C5319" t="s">
        <v>388</v>
      </c>
      <c r="D5319">
        <v>27361</v>
      </c>
    </row>
    <row r="5320" spans="1:4" x14ac:dyDescent="0.2">
      <c r="A5320">
        <v>2022</v>
      </c>
      <c r="B5320">
        <v>30501</v>
      </c>
      <c r="C5320" t="s">
        <v>19</v>
      </c>
      <c r="D5320">
        <v>213780</v>
      </c>
    </row>
    <row r="5321" spans="1:4" hidden="1" x14ac:dyDescent="0.2">
      <c r="A5321">
        <v>2022</v>
      </c>
      <c r="B5321">
        <v>30501</v>
      </c>
      <c r="C5321" t="s">
        <v>388</v>
      </c>
      <c r="D5321">
        <v>117977</v>
      </c>
    </row>
    <row r="5322" spans="1:4" x14ac:dyDescent="0.2">
      <c r="A5322">
        <v>2022</v>
      </c>
      <c r="B5322">
        <v>30671</v>
      </c>
      <c r="C5322" t="s">
        <v>20</v>
      </c>
      <c r="D5322">
        <v>4750</v>
      </c>
    </row>
    <row r="5323" spans="1:4" hidden="1" x14ac:dyDescent="0.2">
      <c r="A5323">
        <v>2022</v>
      </c>
      <c r="B5323">
        <v>30671</v>
      </c>
      <c r="C5323" t="s">
        <v>388</v>
      </c>
      <c r="D5323">
        <v>2496</v>
      </c>
    </row>
    <row r="5324" spans="1:4" x14ac:dyDescent="0.2">
      <c r="A5324">
        <v>2022</v>
      </c>
      <c r="B5324">
        <v>39951</v>
      </c>
      <c r="C5324" t="s">
        <v>21</v>
      </c>
      <c r="D5324">
        <v>87835</v>
      </c>
    </row>
    <row r="5325" spans="1:4" hidden="1" x14ac:dyDescent="0.2">
      <c r="A5325">
        <v>2022</v>
      </c>
      <c r="B5325">
        <v>39951</v>
      </c>
      <c r="C5325" t="s">
        <v>388</v>
      </c>
      <c r="D5325">
        <v>48397</v>
      </c>
    </row>
    <row r="5326" spans="1:4" x14ac:dyDescent="0.2">
      <c r="A5326">
        <v>2022</v>
      </c>
      <c r="B5326">
        <v>39991</v>
      </c>
      <c r="C5326" t="s">
        <v>22</v>
      </c>
      <c r="D5326" t="s">
        <v>383</v>
      </c>
    </row>
    <row r="5327" spans="1:4" hidden="1" x14ac:dyDescent="0.2">
      <c r="A5327">
        <v>2022</v>
      </c>
      <c r="B5327">
        <v>39991</v>
      </c>
      <c r="C5327" t="s">
        <v>388</v>
      </c>
      <c r="D5327" t="s">
        <v>383</v>
      </c>
    </row>
    <row r="5328" spans="1:4" x14ac:dyDescent="0.2">
      <c r="A5328">
        <v>2022</v>
      </c>
      <c r="B5328">
        <v>40011</v>
      </c>
      <c r="C5328" t="s">
        <v>23</v>
      </c>
      <c r="D5328">
        <v>337777</v>
      </c>
    </row>
    <row r="5329" spans="1:4" hidden="1" x14ac:dyDescent="0.2">
      <c r="A5329">
        <v>2022</v>
      </c>
      <c r="B5329">
        <v>40011</v>
      </c>
      <c r="C5329" t="s">
        <v>388</v>
      </c>
      <c r="D5329">
        <v>186480</v>
      </c>
    </row>
    <row r="5330" spans="1:4" x14ac:dyDescent="0.2">
      <c r="A5330">
        <v>2022</v>
      </c>
      <c r="B5330">
        <v>50011</v>
      </c>
      <c r="C5330" t="s">
        <v>24</v>
      </c>
      <c r="D5330">
        <v>289041</v>
      </c>
    </row>
    <row r="5331" spans="1:4" hidden="1" x14ac:dyDescent="0.2">
      <c r="A5331">
        <v>2022</v>
      </c>
      <c r="B5331">
        <v>50011</v>
      </c>
      <c r="C5331" t="s">
        <v>388</v>
      </c>
      <c r="D5331">
        <v>159555</v>
      </c>
    </row>
    <row r="5332" spans="1:4" x14ac:dyDescent="0.2">
      <c r="A5332">
        <v>2022</v>
      </c>
      <c r="B5332">
        <v>50021</v>
      </c>
      <c r="C5332" t="s">
        <v>25</v>
      </c>
      <c r="D5332">
        <v>143217</v>
      </c>
    </row>
    <row r="5333" spans="1:4" hidden="1" x14ac:dyDescent="0.2">
      <c r="A5333">
        <v>2022</v>
      </c>
      <c r="B5333">
        <v>50021</v>
      </c>
      <c r="C5333" t="s">
        <v>388</v>
      </c>
      <c r="D5333">
        <v>78994</v>
      </c>
    </row>
    <row r="5334" spans="1:4" x14ac:dyDescent="0.2">
      <c r="A5334">
        <v>2022</v>
      </c>
      <c r="B5334">
        <v>50071</v>
      </c>
      <c r="C5334" t="s">
        <v>26</v>
      </c>
      <c r="D5334">
        <v>182133</v>
      </c>
    </row>
    <row r="5335" spans="1:4" hidden="1" x14ac:dyDescent="0.2">
      <c r="A5335">
        <v>2022</v>
      </c>
      <c r="B5335">
        <v>50071</v>
      </c>
      <c r="C5335" t="s">
        <v>388</v>
      </c>
      <c r="D5335">
        <v>100493</v>
      </c>
    </row>
    <row r="5336" spans="1:4" x14ac:dyDescent="0.2">
      <c r="A5336">
        <v>2022</v>
      </c>
      <c r="B5336">
        <v>50101</v>
      </c>
      <c r="C5336" t="s">
        <v>27</v>
      </c>
      <c r="D5336">
        <v>7331</v>
      </c>
    </row>
    <row r="5337" spans="1:4" hidden="1" x14ac:dyDescent="0.2">
      <c r="A5337">
        <v>2022</v>
      </c>
      <c r="B5337">
        <v>50101</v>
      </c>
      <c r="C5337" t="s">
        <v>388</v>
      </c>
      <c r="D5337">
        <v>3922</v>
      </c>
    </row>
    <row r="5338" spans="1:4" x14ac:dyDescent="0.2">
      <c r="A5338">
        <v>2022</v>
      </c>
      <c r="B5338">
        <v>50231</v>
      </c>
      <c r="C5338" t="s">
        <v>28</v>
      </c>
      <c r="D5338">
        <v>76774</v>
      </c>
    </row>
    <row r="5339" spans="1:4" hidden="1" x14ac:dyDescent="0.2">
      <c r="A5339">
        <v>2022</v>
      </c>
      <c r="B5339">
        <v>50231</v>
      </c>
      <c r="C5339" t="s">
        <v>388</v>
      </c>
      <c r="D5339">
        <v>42287</v>
      </c>
    </row>
    <row r="5340" spans="1:4" x14ac:dyDescent="0.2">
      <c r="A5340">
        <v>2022</v>
      </c>
      <c r="B5340">
        <v>50301</v>
      </c>
      <c r="C5340" t="s">
        <v>29</v>
      </c>
      <c r="D5340">
        <v>81259</v>
      </c>
    </row>
    <row r="5341" spans="1:4" hidden="1" x14ac:dyDescent="0.2">
      <c r="A5341">
        <v>2022</v>
      </c>
      <c r="B5341">
        <v>50301</v>
      </c>
      <c r="C5341" t="s">
        <v>388</v>
      </c>
      <c r="D5341">
        <v>44764</v>
      </c>
    </row>
    <row r="5342" spans="1:4" x14ac:dyDescent="0.2">
      <c r="A5342">
        <v>2022</v>
      </c>
      <c r="B5342">
        <v>50341</v>
      </c>
      <c r="C5342" t="s">
        <v>30</v>
      </c>
      <c r="D5342">
        <v>55049</v>
      </c>
    </row>
    <row r="5343" spans="1:4" hidden="1" x14ac:dyDescent="0.2">
      <c r="A5343">
        <v>2022</v>
      </c>
      <c r="B5343">
        <v>50341</v>
      </c>
      <c r="C5343" t="s">
        <v>388</v>
      </c>
      <c r="D5343">
        <v>30285</v>
      </c>
    </row>
    <row r="5344" spans="1:4" x14ac:dyDescent="0.2">
      <c r="A5344">
        <v>2022</v>
      </c>
      <c r="B5344">
        <v>59991</v>
      </c>
      <c r="C5344" t="s">
        <v>365</v>
      </c>
      <c r="D5344" t="s">
        <v>383</v>
      </c>
    </row>
    <row r="5345" spans="1:4" hidden="1" x14ac:dyDescent="0.2">
      <c r="A5345">
        <v>2022</v>
      </c>
      <c r="B5345">
        <v>59991</v>
      </c>
      <c r="C5345" t="s">
        <v>388</v>
      </c>
      <c r="D5345" t="s">
        <v>383</v>
      </c>
    </row>
    <row r="5346" spans="1:4" x14ac:dyDescent="0.2">
      <c r="A5346">
        <v>2022</v>
      </c>
      <c r="B5346">
        <v>60011</v>
      </c>
      <c r="C5346" t="s">
        <v>31</v>
      </c>
      <c r="D5346">
        <v>7648</v>
      </c>
    </row>
    <row r="5347" spans="1:4" hidden="1" x14ac:dyDescent="0.2">
      <c r="A5347">
        <v>2022</v>
      </c>
      <c r="B5347">
        <v>60011</v>
      </c>
      <c r="C5347" t="s">
        <v>388</v>
      </c>
      <c r="D5347">
        <v>4097</v>
      </c>
    </row>
    <row r="5348" spans="1:4" x14ac:dyDescent="0.2">
      <c r="A5348">
        <v>2022</v>
      </c>
      <c r="B5348">
        <v>60151</v>
      </c>
      <c r="C5348" t="s">
        <v>32</v>
      </c>
      <c r="D5348">
        <v>92124</v>
      </c>
    </row>
    <row r="5349" spans="1:4" hidden="1" x14ac:dyDescent="0.2">
      <c r="A5349">
        <v>2022</v>
      </c>
      <c r="B5349">
        <v>60151</v>
      </c>
      <c r="C5349" t="s">
        <v>388</v>
      </c>
      <c r="D5349">
        <v>50767</v>
      </c>
    </row>
    <row r="5350" spans="1:4" x14ac:dyDescent="0.2">
      <c r="A5350">
        <v>2022</v>
      </c>
      <c r="B5350">
        <v>60561</v>
      </c>
      <c r="C5350" t="s">
        <v>33</v>
      </c>
      <c r="D5350">
        <v>3708</v>
      </c>
    </row>
    <row r="5351" spans="1:4" hidden="1" x14ac:dyDescent="0.2">
      <c r="A5351">
        <v>2022</v>
      </c>
      <c r="B5351">
        <v>60561</v>
      </c>
      <c r="C5351" t="s">
        <v>388</v>
      </c>
      <c r="D5351">
        <v>1921</v>
      </c>
    </row>
    <row r="5352" spans="1:4" x14ac:dyDescent="0.2">
      <c r="A5352">
        <v>2022</v>
      </c>
      <c r="B5352">
        <v>69991</v>
      </c>
      <c r="C5352" t="s">
        <v>366</v>
      </c>
      <c r="D5352" t="s">
        <v>383</v>
      </c>
    </row>
    <row r="5353" spans="1:4" hidden="1" x14ac:dyDescent="0.2">
      <c r="A5353">
        <v>2022</v>
      </c>
      <c r="B5353">
        <v>69991</v>
      </c>
      <c r="C5353" t="s">
        <v>388</v>
      </c>
      <c r="D5353" t="s">
        <v>383</v>
      </c>
    </row>
    <row r="5354" spans="1:4" x14ac:dyDescent="0.2">
      <c r="A5354">
        <v>2022</v>
      </c>
      <c r="B5354">
        <v>70011</v>
      </c>
      <c r="C5354" t="s">
        <v>35</v>
      </c>
      <c r="D5354">
        <v>5612572</v>
      </c>
    </row>
    <row r="5355" spans="1:4" hidden="1" x14ac:dyDescent="0.2">
      <c r="A5355">
        <v>2022</v>
      </c>
      <c r="B5355">
        <v>70011</v>
      </c>
      <c r="C5355" t="s">
        <v>388</v>
      </c>
      <c r="D5355">
        <v>3100581</v>
      </c>
    </row>
    <row r="5356" spans="1:4" x14ac:dyDescent="0.2">
      <c r="A5356">
        <v>2022</v>
      </c>
      <c r="B5356">
        <v>70031</v>
      </c>
      <c r="C5356" t="s">
        <v>36</v>
      </c>
      <c r="D5356">
        <v>134531</v>
      </c>
    </row>
    <row r="5357" spans="1:4" hidden="1" x14ac:dyDescent="0.2">
      <c r="A5357">
        <v>2022</v>
      </c>
      <c r="B5357">
        <v>70031</v>
      </c>
      <c r="C5357" t="s">
        <v>388</v>
      </c>
      <c r="D5357">
        <v>74195</v>
      </c>
    </row>
    <row r="5358" spans="1:4" x14ac:dyDescent="0.2">
      <c r="A5358">
        <v>2022</v>
      </c>
      <c r="B5358">
        <v>70051</v>
      </c>
      <c r="C5358" t="s">
        <v>37</v>
      </c>
      <c r="D5358">
        <v>164123</v>
      </c>
    </row>
    <row r="5359" spans="1:4" hidden="1" x14ac:dyDescent="0.2">
      <c r="A5359">
        <v>2022</v>
      </c>
      <c r="B5359">
        <v>70051</v>
      </c>
      <c r="C5359" t="s">
        <v>388</v>
      </c>
      <c r="D5359">
        <v>90543</v>
      </c>
    </row>
    <row r="5360" spans="1:4" x14ac:dyDescent="0.2">
      <c r="A5360">
        <v>2022</v>
      </c>
      <c r="B5360">
        <v>70291</v>
      </c>
      <c r="C5360" t="s">
        <v>38</v>
      </c>
      <c r="D5360">
        <v>159898</v>
      </c>
    </row>
    <row r="5361" spans="1:4" hidden="1" x14ac:dyDescent="0.2">
      <c r="A5361">
        <v>2022</v>
      </c>
      <c r="B5361">
        <v>70291</v>
      </c>
      <c r="C5361" t="s">
        <v>388</v>
      </c>
      <c r="D5361">
        <v>88209</v>
      </c>
    </row>
    <row r="5362" spans="1:4" x14ac:dyDescent="0.2">
      <c r="A5362">
        <v>2022</v>
      </c>
      <c r="B5362">
        <v>70551</v>
      </c>
      <c r="C5362" t="s">
        <v>39</v>
      </c>
      <c r="D5362">
        <v>169491</v>
      </c>
    </row>
    <row r="5363" spans="1:4" hidden="1" x14ac:dyDescent="0.2">
      <c r="A5363">
        <v>2022</v>
      </c>
      <c r="B5363">
        <v>70551</v>
      </c>
      <c r="C5363" t="s">
        <v>388</v>
      </c>
      <c r="D5363">
        <v>93509</v>
      </c>
    </row>
    <row r="5364" spans="1:4" x14ac:dyDescent="0.2">
      <c r="A5364">
        <v>2022</v>
      </c>
      <c r="B5364">
        <v>70741</v>
      </c>
      <c r="C5364" t="s">
        <v>40</v>
      </c>
      <c r="D5364">
        <v>67452</v>
      </c>
    </row>
    <row r="5365" spans="1:4" hidden="1" x14ac:dyDescent="0.2">
      <c r="A5365">
        <v>2022</v>
      </c>
      <c r="B5365">
        <v>70741</v>
      </c>
      <c r="C5365" t="s">
        <v>388</v>
      </c>
      <c r="D5365">
        <v>37137</v>
      </c>
    </row>
    <row r="5366" spans="1:4" x14ac:dyDescent="0.2">
      <c r="A5366">
        <v>2022</v>
      </c>
      <c r="B5366">
        <v>70851</v>
      </c>
      <c r="C5366" t="s">
        <v>41</v>
      </c>
      <c r="D5366">
        <v>54662</v>
      </c>
    </row>
    <row r="5367" spans="1:4" hidden="1" x14ac:dyDescent="0.2">
      <c r="A5367">
        <v>2022</v>
      </c>
      <c r="B5367">
        <v>70851</v>
      </c>
      <c r="C5367" t="s">
        <v>388</v>
      </c>
      <c r="D5367">
        <v>30071</v>
      </c>
    </row>
    <row r="5368" spans="1:4" x14ac:dyDescent="0.2">
      <c r="A5368">
        <v>2022</v>
      </c>
      <c r="B5368">
        <v>79951</v>
      </c>
      <c r="C5368" t="s">
        <v>42</v>
      </c>
      <c r="D5368">
        <v>47441</v>
      </c>
    </row>
    <row r="5369" spans="1:4" hidden="1" x14ac:dyDescent="0.2">
      <c r="A5369">
        <v>2022</v>
      </c>
      <c r="B5369">
        <v>79951</v>
      </c>
      <c r="C5369" t="s">
        <v>388</v>
      </c>
      <c r="D5369">
        <v>26081</v>
      </c>
    </row>
    <row r="5370" spans="1:4" x14ac:dyDescent="0.2">
      <c r="A5370">
        <v>2022</v>
      </c>
      <c r="B5370">
        <v>79991</v>
      </c>
      <c r="C5370" t="s">
        <v>43</v>
      </c>
      <c r="D5370">
        <v>4053</v>
      </c>
    </row>
    <row r="5371" spans="1:4" hidden="1" x14ac:dyDescent="0.2">
      <c r="A5371">
        <v>2022</v>
      </c>
      <c r="B5371">
        <v>79991</v>
      </c>
      <c r="C5371" t="s">
        <v>388</v>
      </c>
      <c r="D5371">
        <v>2111</v>
      </c>
    </row>
    <row r="5372" spans="1:4" x14ac:dyDescent="0.2">
      <c r="A5372">
        <v>2022</v>
      </c>
      <c r="B5372">
        <v>80011</v>
      </c>
      <c r="C5372" t="s">
        <v>44</v>
      </c>
      <c r="D5372">
        <v>166577</v>
      </c>
    </row>
    <row r="5373" spans="1:4" hidden="1" x14ac:dyDescent="0.2">
      <c r="A5373">
        <v>2022</v>
      </c>
      <c r="B5373">
        <v>80011</v>
      </c>
      <c r="C5373" t="s">
        <v>388</v>
      </c>
      <c r="D5373">
        <v>91899</v>
      </c>
    </row>
    <row r="5374" spans="1:4" x14ac:dyDescent="0.2">
      <c r="A5374">
        <v>2022</v>
      </c>
      <c r="B5374">
        <v>80111</v>
      </c>
      <c r="C5374" t="s">
        <v>45</v>
      </c>
      <c r="D5374">
        <v>92596</v>
      </c>
    </row>
    <row r="5375" spans="1:4" hidden="1" x14ac:dyDescent="0.2">
      <c r="A5375">
        <v>2022</v>
      </c>
      <c r="B5375">
        <v>80111</v>
      </c>
      <c r="C5375" t="s">
        <v>388</v>
      </c>
      <c r="D5375">
        <v>51028</v>
      </c>
    </row>
    <row r="5376" spans="1:4" x14ac:dyDescent="0.2">
      <c r="A5376">
        <v>2022</v>
      </c>
      <c r="B5376">
        <v>80281</v>
      </c>
      <c r="C5376" t="s">
        <v>46</v>
      </c>
      <c r="D5376">
        <v>61423</v>
      </c>
    </row>
    <row r="5377" spans="1:4" hidden="1" x14ac:dyDescent="0.2">
      <c r="A5377">
        <v>2022</v>
      </c>
      <c r="B5377">
        <v>80281</v>
      </c>
      <c r="C5377" t="s">
        <v>388</v>
      </c>
      <c r="D5377">
        <v>33806</v>
      </c>
    </row>
    <row r="5378" spans="1:4" x14ac:dyDescent="0.2">
      <c r="A5378">
        <v>2022</v>
      </c>
      <c r="B5378">
        <v>80441</v>
      </c>
      <c r="C5378" t="s">
        <v>47</v>
      </c>
      <c r="D5378">
        <v>48073</v>
      </c>
    </row>
    <row r="5379" spans="1:4" hidden="1" x14ac:dyDescent="0.2">
      <c r="A5379">
        <v>2022</v>
      </c>
      <c r="B5379">
        <v>80441</v>
      </c>
      <c r="C5379" t="s">
        <v>388</v>
      </c>
      <c r="D5379">
        <v>26431</v>
      </c>
    </row>
    <row r="5380" spans="1:4" x14ac:dyDescent="0.2">
      <c r="A5380">
        <v>2022</v>
      </c>
      <c r="B5380">
        <v>80561</v>
      </c>
      <c r="C5380" t="s">
        <v>48</v>
      </c>
      <c r="D5380">
        <v>3708</v>
      </c>
    </row>
    <row r="5381" spans="1:4" hidden="1" x14ac:dyDescent="0.2">
      <c r="A5381">
        <v>2022</v>
      </c>
      <c r="B5381">
        <v>80561</v>
      </c>
      <c r="C5381" t="s">
        <v>388</v>
      </c>
      <c r="D5381">
        <v>1921</v>
      </c>
    </row>
    <row r="5382" spans="1:4" x14ac:dyDescent="0.2">
      <c r="A5382">
        <v>2022</v>
      </c>
      <c r="B5382">
        <v>80591</v>
      </c>
      <c r="C5382" t="s">
        <v>49</v>
      </c>
      <c r="D5382">
        <v>3152</v>
      </c>
    </row>
    <row r="5383" spans="1:4" hidden="1" x14ac:dyDescent="0.2">
      <c r="A5383">
        <v>2022</v>
      </c>
      <c r="B5383">
        <v>80591</v>
      </c>
      <c r="C5383" t="s">
        <v>388</v>
      </c>
      <c r="D5383">
        <v>1614</v>
      </c>
    </row>
    <row r="5384" spans="1:4" x14ac:dyDescent="0.2">
      <c r="A5384">
        <v>2022</v>
      </c>
      <c r="B5384">
        <v>80991</v>
      </c>
      <c r="C5384" t="s">
        <v>50</v>
      </c>
      <c r="D5384">
        <v>4665</v>
      </c>
    </row>
    <row r="5385" spans="1:4" hidden="1" x14ac:dyDescent="0.2">
      <c r="A5385">
        <v>2022</v>
      </c>
      <c r="B5385">
        <v>80991</v>
      </c>
      <c r="C5385" t="s">
        <v>388</v>
      </c>
      <c r="D5385">
        <v>2450</v>
      </c>
    </row>
    <row r="5386" spans="1:4" x14ac:dyDescent="0.2">
      <c r="A5386">
        <v>2022</v>
      </c>
      <c r="B5386">
        <v>89991</v>
      </c>
      <c r="C5386" t="s">
        <v>367</v>
      </c>
      <c r="D5386">
        <v>2289</v>
      </c>
    </row>
    <row r="5387" spans="1:4" hidden="1" x14ac:dyDescent="0.2">
      <c r="A5387">
        <v>2022</v>
      </c>
      <c r="B5387">
        <v>89991</v>
      </c>
      <c r="C5387" t="s">
        <v>388</v>
      </c>
      <c r="D5387">
        <v>1137</v>
      </c>
    </row>
    <row r="5388" spans="1:4" x14ac:dyDescent="0.2">
      <c r="A5388">
        <v>2022</v>
      </c>
      <c r="B5388">
        <v>90011</v>
      </c>
      <c r="C5388" t="s">
        <v>51</v>
      </c>
      <c r="D5388">
        <v>752770</v>
      </c>
    </row>
    <row r="5389" spans="1:4" hidden="1" x14ac:dyDescent="0.2">
      <c r="A5389">
        <v>2022</v>
      </c>
      <c r="B5389">
        <v>90011</v>
      </c>
      <c r="C5389" t="s">
        <v>388</v>
      </c>
      <c r="D5389">
        <v>415746</v>
      </c>
    </row>
    <row r="5390" spans="1:4" x14ac:dyDescent="0.2">
      <c r="A5390">
        <v>2022</v>
      </c>
      <c r="B5390">
        <v>90031</v>
      </c>
      <c r="C5390" t="s">
        <v>52</v>
      </c>
      <c r="D5390">
        <v>16228</v>
      </c>
    </row>
    <row r="5391" spans="1:4" hidden="1" x14ac:dyDescent="0.2">
      <c r="A5391">
        <v>2022</v>
      </c>
      <c r="B5391">
        <v>90031</v>
      </c>
      <c r="C5391" t="s">
        <v>388</v>
      </c>
      <c r="D5391">
        <v>8838</v>
      </c>
    </row>
    <row r="5392" spans="1:4" x14ac:dyDescent="0.2">
      <c r="A5392">
        <v>2022</v>
      </c>
      <c r="B5392">
        <v>90131</v>
      </c>
      <c r="C5392" t="s">
        <v>53</v>
      </c>
      <c r="D5392">
        <v>3245</v>
      </c>
    </row>
    <row r="5393" spans="1:4" hidden="1" x14ac:dyDescent="0.2">
      <c r="A5393">
        <v>2022</v>
      </c>
      <c r="B5393">
        <v>90131</v>
      </c>
      <c r="C5393" t="s">
        <v>388</v>
      </c>
      <c r="D5393">
        <v>1665</v>
      </c>
    </row>
    <row r="5394" spans="1:4" x14ac:dyDescent="0.2">
      <c r="A5394">
        <v>2022</v>
      </c>
      <c r="B5394">
        <v>90161</v>
      </c>
      <c r="C5394" t="s">
        <v>8</v>
      </c>
      <c r="D5394" t="s">
        <v>383</v>
      </c>
    </row>
    <row r="5395" spans="1:4" hidden="1" x14ac:dyDescent="0.2">
      <c r="A5395">
        <v>2022</v>
      </c>
      <c r="B5395">
        <v>90161</v>
      </c>
      <c r="C5395" t="s">
        <v>388</v>
      </c>
      <c r="D5395" t="s">
        <v>383</v>
      </c>
    </row>
    <row r="5396" spans="1:4" x14ac:dyDescent="0.2">
      <c r="A5396">
        <v>2022</v>
      </c>
      <c r="B5396">
        <v>90631</v>
      </c>
      <c r="C5396" t="s">
        <v>54</v>
      </c>
      <c r="D5396">
        <v>21855</v>
      </c>
    </row>
    <row r="5397" spans="1:4" hidden="1" x14ac:dyDescent="0.2">
      <c r="A5397">
        <v>2022</v>
      </c>
      <c r="B5397">
        <v>90631</v>
      </c>
      <c r="C5397" t="s">
        <v>388</v>
      </c>
      <c r="D5397">
        <v>11946</v>
      </c>
    </row>
    <row r="5398" spans="1:4" x14ac:dyDescent="0.2">
      <c r="A5398">
        <v>2022</v>
      </c>
      <c r="B5398">
        <v>90831</v>
      </c>
      <c r="C5398" t="s">
        <v>55</v>
      </c>
      <c r="D5398">
        <v>2996</v>
      </c>
    </row>
    <row r="5399" spans="1:4" hidden="1" x14ac:dyDescent="0.2">
      <c r="A5399">
        <v>2022</v>
      </c>
      <c r="B5399">
        <v>90831</v>
      </c>
      <c r="C5399" t="s">
        <v>388</v>
      </c>
      <c r="D5399">
        <v>1527</v>
      </c>
    </row>
    <row r="5400" spans="1:4" x14ac:dyDescent="0.2">
      <c r="A5400">
        <v>2022</v>
      </c>
      <c r="B5400">
        <v>90861</v>
      </c>
      <c r="C5400" t="s">
        <v>56</v>
      </c>
      <c r="D5400" t="s">
        <v>383</v>
      </c>
    </row>
    <row r="5401" spans="1:4" hidden="1" x14ac:dyDescent="0.2">
      <c r="A5401">
        <v>2022</v>
      </c>
      <c r="B5401">
        <v>90861</v>
      </c>
      <c r="C5401" t="s">
        <v>388</v>
      </c>
      <c r="D5401" t="s">
        <v>383</v>
      </c>
    </row>
    <row r="5402" spans="1:4" x14ac:dyDescent="0.2">
      <c r="A5402">
        <v>2022</v>
      </c>
      <c r="B5402">
        <v>99971</v>
      </c>
      <c r="C5402" t="s">
        <v>57</v>
      </c>
      <c r="D5402">
        <v>214692</v>
      </c>
    </row>
    <row r="5403" spans="1:4" hidden="1" x14ac:dyDescent="0.2">
      <c r="A5403">
        <v>2022</v>
      </c>
      <c r="B5403">
        <v>99971</v>
      </c>
      <c r="C5403" t="s">
        <v>388</v>
      </c>
      <c r="D5403">
        <v>118481</v>
      </c>
    </row>
    <row r="5404" spans="1:4" x14ac:dyDescent="0.2">
      <c r="A5404">
        <v>2022</v>
      </c>
      <c r="B5404">
        <v>99981</v>
      </c>
      <c r="C5404" t="s">
        <v>58</v>
      </c>
      <c r="D5404">
        <v>32609</v>
      </c>
    </row>
    <row r="5405" spans="1:4" hidden="1" x14ac:dyDescent="0.2">
      <c r="A5405">
        <v>2022</v>
      </c>
      <c r="B5405">
        <v>99981</v>
      </c>
      <c r="C5405" t="s">
        <v>388</v>
      </c>
      <c r="D5405">
        <v>17887</v>
      </c>
    </row>
    <row r="5406" spans="1:4" x14ac:dyDescent="0.2">
      <c r="A5406">
        <v>2022</v>
      </c>
      <c r="B5406">
        <v>100011</v>
      </c>
      <c r="C5406" t="s">
        <v>59</v>
      </c>
      <c r="D5406">
        <v>142986</v>
      </c>
    </row>
    <row r="5407" spans="1:4" hidden="1" x14ac:dyDescent="0.2">
      <c r="A5407">
        <v>2022</v>
      </c>
      <c r="B5407">
        <v>100011</v>
      </c>
      <c r="C5407" t="s">
        <v>388</v>
      </c>
      <c r="D5407">
        <v>78866</v>
      </c>
    </row>
    <row r="5408" spans="1:4" x14ac:dyDescent="0.2">
      <c r="A5408">
        <v>2022</v>
      </c>
      <c r="B5408">
        <v>110011</v>
      </c>
      <c r="C5408" t="s">
        <v>60</v>
      </c>
      <c r="D5408">
        <v>643225</v>
      </c>
    </row>
    <row r="5409" spans="1:4" hidden="1" x14ac:dyDescent="0.2">
      <c r="A5409">
        <v>2022</v>
      </c>
      <c r="B5409">
        <v>110011</v>
      </c>
      <c r="C5409" t="s">
        <v>388</v>
      </c>
      <c r="D5409">
        <v>355227</v>
      </c>
    </row>
    <row r="5410" spans="1:4" x14ac:dyDescent="0.2">
      <c r="A5410">
        <v>2022</v>
      </c>
      <c r="B5410">
        <v>110031</v>
      </c>
      <c r="C5410" t="s">
        <v>61</v>
      </c>
      <c r="D5410">
        <v>9107</v>
      </c>
    </row>
    <row r="5411" spans="1:4" hidden="1" x14ac:dyDescent="0.2">
      <c r="A5411">
        <v>2022</v>
      </c>
      <c r="B5411">
        <v>110031</v>
      </c>
      <c r="C5411" t="s">
        <v>388</v>
      </c>
      <c r="D5411">
        <v>4904</v>
      </c>
    </row>
    <row r="5412" spans="1:4" x14ac:dyDescent="0.2">
      <c r="A5412">
        <v>2022</v>
      </c>
      <c r="B5412">
        <v>110301</v>
      </c>
      <c r="C5412" t="s">
        <v>62</v>
      </c>
      <c r="D5412">
        <v>8463</v>
      </c>
    </row>
    <row r="5413" spans="1:4" hidden="1" x14ac:dyDescent="0.2">
      <c r="A5413">
        <v>2022</v>
      </c>
      <c r="B5413">
        <v>110301</v>
      </c>
      <c r="C5413" t="s">
        <v>388</v>
      </c>
      <c r="D5413">
        <v>4548</v>
      </c>
    </row>
    <row r="5414" spans="1:4" x14ac:dyDescent="0.2">
      <c r="A5414">
        <v>2022</v>
      </c>
      <c r="B5414">
        <v>110361</v>
      </c>
      <c r="C5414" t="s">
        <v>63</v>
      </c>
      <c r="D5414">
        <v>6094</v>
      </c>
    </row>
    <row r="5415" spans="1:4" hidden="1" x14ac:dyDescent="0.2">
      <c r="A5415">
        <v>2022</v>
      </c>
      <c r="B5415">
        <v>110361</v>
      </c>
      <c r="C5415" t="s">
        <v>388</v>
      </c>
      <c r="D5415">
        <v>3239</v>
      </c>
    </row>
    <row r="5416" spans="1:4" x14ac:dyDescent="0.2">
      <c r="A5416">
        <v>2022</v>
      </c>
      <c r="B5416">
        <v>110781</v>
      </c>
      <c r="C5416" t="s">
        <v>64</v>
      </c>
      <c r="D5416">
        <v>59558</v>
      </c>
    </row>
    <row r="5417" spans="1:4" hidden="1" x14ac:dyDescent="0.2">
      <c r="A5417">
        <v>2022</v>
      </c>
      <c r="B5417">
        <v>110781</v>
      </c>
      <c r="C5417" t="s">
        <v>388</v>
      </c>
      <c r="D5417">
        <v>32776</v>
      </c>
    </row>
    <row r="5418" spans="1:4" x14ac:dyDescent="0.2">
      <c r="A5418">
        <v>2022</v>
      </c>
      <c r="B5418">
        <v>119951</v>
      </c>
      <c r="C5418" t="s">
        <v>65</v>
      </c>
      <c r="D5418">
        <v>33839</v>
      </c>
    </row>
    <row r="5419" spans="1:4" hidden="1" x14ac:dyDescent="0.2">
      <c r="A5419">
        <v>2022</v>
      </c>
      <c r="B5419">
        <v>119951</v>
      </c>
      <c r="C5419" t="s">
        <v>388</v>
      </c>
      <c r="D5419">
        <v>18567</v>
      </c>
    </row>
    <row r="5420" spans="1:4" x14ac:dyDescent="0.2">
      <c r="A5420">
        <v>2022</v>
      </c>
      <c r="B5420">
        <v>119971</v>
      </c>
      <c r="C5420" t="s">
        <v>66</v>
      </c>
      <c r="D5420">
        <v>102328</v>
      </c>
    </row>
    <row r="5421" spans="1:4" hidden="1" x14ac:dyDescent="0.2">
      <c r="A5421">
        <v>2022</v>
      </c>
      <c r="B5421">
        <v>119971</v>
      </c>
      <c r="C5421" t="s">
        <v>388</v>
      </c>
      <c r="D5421">
        <v>56404</v>
      </c>
    </row>
    <row r="5422" spans="1:4" x14ac:dyDescent="0.2">
      <c r="A5422">
        <v>2022</v>
      </c>
      <c r="B5422">
        <v>119991</v>
      </c>
      <c r="C5422" t="s">
        <v>67</v>
      </c>
      <c r="D5422">
        <v>5584</v>
      </c>
    </row>
    <row r="5423" spans="1:4" hidden="1" x14ac:dyDescent="0.2">
      <c r="A5423">
        <v>2022</v>
      </c>
      <c r="B5423">
        <v>119991</v>
      </c>
      <c r="C5423" t="s">
        <v>388</v>
      </c>
      <c r="D5423">
        <v>2957</v>
      </c>
    </row>
    <row r="5424" spans="1:4" x14ac:dyDescent="0.2">
      <c r="A5424">
        <v>2022</v>
      </c>
      <c r="B5424">
        <v>120101</v>
      </c>
      <c r="C5424" t="s">
        <v>68</v>
      </c>
      <c r="D5424">
        <v>661147</v>
      </c>
    </row>
    <row r="5425" spans="1:4" hidden="1" x14ac:dyDescent="0.2">
      <c r="A5425">
        <v>2022</v>
      </c>
      <c r="B5425">
        <v>120101</v>
      </c>
      <c r="C5425" t="s">
        <v>388</v>
      </c>
      <c r="D5425">
        <v>365128</v>
      </c>
    </row>
    <row r="5426" spans="1:4" x14ac:dyDescent="0.2">
      <c r="A5426">
        <v>2022</v>
      </c>
      <c r="B5426">
        <v>130121</v>
      </c>
      <c r="C5426" t="s">
        <v>69</v>
      </c>
      <c r="D5426">
        <v>336624</v>
      </c>
    </row>
    <row r="5427" spans="1:4" hidden="1" x14ac:dyDescent="0.2">
      <c r="A5427">
        <v>2022</v>
      </c>
      <c r="B5427">
        <v>130121</v>
      </c>
      <c r="C5427" t="s">
        <v>388</v>
      </c>
      <c r="D5427">
        <v>185843</v>
      </c>
    </row>
    <row r="5428" spans="1:4" x14ac:dyDescent="0.2">
      <c r="A5428">
        <v>2022</v>
      </c>
      <c r="B5428">
        <v>130551</v>
      </c>
      <c r="C5428" t="s">
        <v>70</v>
      </c>
      <c r="D5428">
        <v>100122</v>
      </c>
    </row>
    <row r="5429" spans="1:4" hidden="1" x14ac:dyDescent="0.2">
      <c r="A5429">
        <v>2022</v>
      </c>
      <c r="B5429">
        <v>130551</v>
      </c>
      <c r="C5429" t="s">
        <v>388</v>
      </c>
      <c r="D5429">
        <v>55185</v>
      </c>
    </row>
    <row r="5430" spans="1:4" x14ac:dyDescent="0.2">
      <c r="A5430">
        <v>2022</v>
      </c>
      <c r="B5430">
        <v>140011</v>
      </c>
      <c r="C5430" t="s">
        <v>71</v>
      </c>
      <c r="D5430">
        <v>567182</v>
      </c>
    </row>
    <row r="5431" spans="1:4" hidden="1" x14ac:dyDescent="0.2">
      <c r="A5431">
        <v>2022</v>
      </c>
      <c r="B5431">
        <v>140011</v>
      </c>
      <c r="C5431" t="s">
        <v>388</v>
      </c>
      <c r="D5431">
        <v>313217</v>
      </c>
    </row>
    <row r="5432" spans="1:4" x14ac:dyDescent="0.2">
      <c r="A5432">
        <v>2022</v>
      </c>
      <c r="B5432">
        <v>140151</v>
      </c>
      <c r="C5432" t="s">
        <v>72</v>
      </c>
      <c r="D5432">
        <v>4101</v>
      </c>
    </row>
    <row r="5433" spans="1:4" hidden="1" x14ac:dyDescent="0.2">
      <c r="A5433">
        <v>2022</v>
      </c>
      <c r="B5433">
        <v>140151</v>
      </c>
      <c r="C5433" t="s">
        <v>388</v>
      </c>
      <c r="D5433">
        <v>2138</v>
      </c>
    </row>
    <row r="5434" spans="1:4" x14ac:dyDescent="0.2">
      <c r="A5434">
        <v>2022</v>
      </c>
      <c r="B5434">
        <v>140271</v>
      </c>
      <c r="C5434" t="s">
        <v>73</v>
      </c>
      <c r="D5434">
        <v>44437</v>
      </c>
    </row>
    <row r="5435" spans="1:4" hidden="1" x14ac:dyDescent="0.2">
      <c r="A5435">
        <v>2022</v>
      </c>
      <c r="B5435">
        <v>140271</v>
      </c>
      <c r="C5435" t="s">
        <v>388</v>
      </c>
      <c r="D5435">
        <v>24422</v>
      </c>
    </row>
    <row r="5436" spans="1:4" x14ac:dyDescent="0.2">
      <c r="A5436">
        <v>2022</v>
      </c>
      <c r="B5436">
        <v>140401</v>
      </c>
      <c r="C5436" t="s">
        <v>74</v>
      </c>
      <c r="D5436">
        <v>5481</v>
      </c>
    </row>
    <row r="5437" spans="1:4" hidden="1" x14ac:dyDescent="0.2">
      <c r="A5437">
        <v>2022</v>
      </c>
      <c r="B5437">
        <v>140401</v>
      </c>
      <c r="C5437" t="s">
        <v>388</v>
      </c>
      <c r="D5437">
        <v>2900</v>
      </c>
    </row>
    <row r="5438" spans="1:4" x14ac:dyDescent="0.2">
      <c r="A5438">
        <v>2022</v>
      </c>
      <c r="B5438">
        <v>140441</v>
      </c>
      <c r="C5438" t="s">
        <v>75</v>
      </c>
      <c r="D5438">
        <v>65953</v>
      </c>
    </row>
    <row r="5439" spans="1:4" hidden="1" x14ac:dyDescent="0.2">
      <c r="A5439">
        <v>2022</v>
      </c>
      <c r="B5439">
        <v>140441</v>
      </c>
      <c r="C5439" t="s">
        <v>388</v>
      </c>
      <c r="D5439">
        <v>36309</v>
      </c>
    </row>
    <row r="5440" spans="1:4" x14ac:dyDescent="0.2">
      <c r="A5440">
        <v>2022</v>
      </c>
      <c r="B5440">
        <v>140741</v>
      </c>
      <c r="C5440" t="s">
        <v>76</v>
      </c>
      <c r="D5440">
        <v>29502</v>
      </c>
    </row>
    <row r="5441" spans="1:4" hidden="1" x14ac:dyDescent="0.2">
      <c r="A5441">
        <v>2022</v>
      </c>
      <c r="B5441">
        <v>140741</v>
      </c>
      <c r="C5441" t="s">
        <v>388</v>
      </c>
      <c r="D5441">
        <v>16171</v>
      </c>
    </row>
    <row r="5442" spans="1:4" x14ac:dyDescent="0.2">
      <c r="A5442">
        <v>2022</v>
      </c>
      <c r="B5442">
        <v>140841</v>
      </c>
      <c r="C5442" t="s">
        <v>77</v>
      </c>
      <c r="D5442">
        <v>44015</v>
      </c>
    </row>
    <row r="5443" spans="1:4" hidden="1" x14ac:dyDescent="0.2">
      <c r="A5443">
        <v>2022</v>
      </c>
      <c r="B5443">
        <v>140841</v>
      </c>
      <c r="C5443" t="s">
        <v>388</v>
      </c>
      <c r="D5443">
        <v>24189</v>
      </c>
    </row>
    <row r="5444" spans="1:4" x14ac:dyDescent="0.2">
      <c r="A5444">
        <v>2022</v>
      </c>
      <c r="B5444">
        <v>141041</v>
      </c>
      <c r="C5444" t="s">
        <v>78</v>
      </c>
      <c r="D5444">
        <v>3198</v>
      </c>
    </row>
    <row r="5445" spans="1:4" hidden="1" x14ac:dyDescent="0.2">
      <c r="A5445">
        <v>2022</v>
      </c>
      <c r="B5445">
        <v>141041</v>
      </c>
      <c r="C5445" t="s">
        <v>388</v>
      </c>
      <c r="D5445">
        <v>1639</v>
      </c>
    </row>
    <row r="5446" spans="1:4" x14ac:dyDescent="0.2">
      <c r="A5446">
        <v>2022</v>
      </c>
      <c r="B5446">
        <v>141151</v>
      </c>
      <c r="C5446" t="s">
        <v>79</v>
      </c>
      <c r="D5446">
        <v>71104</v>
      </c>
    </row>
    <row r="5447" spans="1:4" hidden="1" x14ac:dyDescent="0.2">
      <c r="A5447">
        <v>2022</v>
      </c>
      <c r="B5447">
        <v>141151</v>
      </c>
      <c r="C5447" t="s">
        <v>388</v>
      </c>
      <c r="D5447">
        <v>39154</v>
      </c>
    </row>
    <row r="5448" spans="1:4" x14ac:dyDescent="0.2">
      <c r="A5448">
        <v>2022</v>
      </c>
      <c r="B5448">
        <v>142221</v>
      </c>
      <c r="C5448" t="s">
        <v>80</v>
      </c>
      <c r="D5448">
        <v>2781</v>
      </c>
    </row>
    <row r="5449" spans="1:4" hidden="1" x14ac:dyDescent="0.2">
      <c r="A5449">
        <v>2022</v>
      </c>
      <c r="B5449">
        <v>142221</v>
      </c>
      <c r="C5449" t="s">
        <v>388</v>
      </c>
      <c r="D5449">
        <v>1409</v>
      </c>
    </row>
    <row r="5450" spans="1:4" x14ac:dyDescent="0.2">
      <c r="A5450">
        <v>2022</v>
      </c>
      <c r="B5450">
        <v>149951</v>
      </c>
      <c r="C5450" t="s">
        <v>81</v>
      </c>
      <c r="D5450">
        <v>56491</v>
      </c>
    </row>
    <row r="5451" spans="1:4" hidden="1" x14ac:dyDescent="0.2">
      <c r="A5451">
        <v>2022</v>
      </c>
      <c r="B5451">
        <v>149951</v>
      </c>
      <c r="C5451" t="s">
        <v>388</v>
      </c>
      <c r="D5451">
        <v>31081</v>
      </c>
    </row>
    <row r="5452" spans="1:4" x14ac:dyDescent="0.2">
      <c r="A5452">
        <v>2022</v>
      </c>
      <c r="B5452">
        <v>149991</v>
      </c>
      <c r="C5452" t="s">
        <v>82</v>
      </c>
      <c r="D5452">
        <v>5207</v>
      </c>
    </row>
    <row r="5453" spans="1:4" hidden="1" x14ac:dyDescent="0.2">
      <c r="A5453">
        <v>2022</v>
      </c>
      <c r="B5453">
        <v>149991</v>
      </c>
      <c r="C5453" t="s">
        <v>388</v>
      </c>
      <c r="D5453">
        <v>2749</v>
      </c>
    </row>
    <row r="5454" spans="1:4" x14ac:dyDescent="0.2">
      <c r="A5454">
        <v>2022</v>
      </c>
      <c r="B5454">
        <v>150011</v>
      </c>
      <c r="C5454" t="s">
        <v>83</v>
      </c>
      <c r="D5454">
        <v>356529</v>
      </c>
    </row>
    <row r="5455" spans="1:4" hidden="1" x14ac:dyDescent="0.2">
      <c r="A5455">
        <v>2022</v>
      </c>
      <c r="B5455">
        <v>150011</v>
      </c>
      <c r="C5455" t="s">
        <v>388</v>
      </c>
      <c r="D5455">
        <v>196840</v>
      </c>
    </row>
    <row r="5456" spans="1:4" x14ac:dyDescent="0.2">
      <c r="A5456">
        <v>2022</v>
      </c>
      <c r="B5456">
        <v>150021</v>
      </c>
      <c r="C5456" t="s">
        <v>84</v>
      </c>
      <c r="D5456">
        <v>78145</v>
      </c>
    </row>
    <row r="5457" spans="1:4" hidden="1" x14ac:dyDescent="0.2">
      <c r="A5457">
        <v>2022</v>
      </c>
      <c r="B5457">
        <v>150021</v>
      </c>
      <c r="C5457" t="s">
        <v>388</v>
      </c>
      <c r="D5457">
        <v>43044</v>
      </c>
    </row>
    <row r="5458" spans="1:4" x14ac:dyDescent="0.2">
      <c r="A5458">
        <v>2022</v>
      </c>
      <c r="B5458">
        <v>150031</v>
      </c>
      <c r="C5458" t="s">
        <v>85</v>
      </c>
      <c r="D5458">
        <v>92143</v>
      </c>
    </row>
    <row r="5459" spans="1:4" hidden="1" x14ac:dyDescent="0.2">
      <c r="A5459">
        <v>2022</v>
      </c>
      <c r="B5459">
        <v>150031</v>
      </c>
      <c r="C5459" t="s">
        <v>388</v>
      </c>
      <c r="D5459">
        <v>50777</v>
      </c>
    </row>
    <row r="5460" spans="1:4" x14ac:dyDescent="0.2">
      <c r="A5460">
        <v>2022</v>
      </c>
      <c r="B5460">
        <v>150041</v>
      </c>
      <c r="C5460" t="s">
        <v>86</v>
      </c>
      <c r="D5460">
        <v>67734</v>
      </c>
    </row>
    <row r="5461" spans="1:4" hidden="1" x14ac:dyDescent="0.2">
      <c r="A5461">
        <v>2022</v>
      </c>
      <c r="B5461">
        <v>150041</v>
      </c>
      <c r="C5461" t="s">
        <v>388</v>
      </c>
      <c r="D5461">
        <v>37292</v>
      </c>
    </row>
    <row r="5462" spans="1:4" x14ac:dyDescent="0.2">
      <c r="A5462">
        <v>2022</v>
      </c>
      <c r="B5462">
        <v>150051</v>
      </c>
      <c r="C5462" t="s">
        <v>87</v>
      </c>
      <c r="D5462">
        <v>3281423</v>
      </c>
    </row>
    <row r="5463" spans="1:4" hidden="1" x14ac:dyDescent="0.2">
      <c r="A5463">
        <v>2022</v>
      </c>
      <c r="B5463">
        <v>150051</v>
      </c>
      <c r="C5463" t="s">
        <v>388</v>
      </c>
      <c r="D5463">
        <v>1812721</v>
      </c>
    </row>
    <row r="5464" spans="1:4" x14ac:dyDescent="0.2">
      <c r="A5464">
        <v>2022</v>
      </c>
      <c r="B5464">
        <v>150061</v>
      </c>
      <c r="C5464" t="s">
        <v>88</v>
      </c>
      <c r="D5464">
        <v>1146008</v>
      </c>
    </row>
    <row r="5465" spans="1:4" hidden="1" x14ac:dyDescent="0.2">
      <c r="A5465">
        <v>2022</v>
      </c>
      <c r="B5465">
        <v>150061</v>
      </c>
      <c r="C5465" t="s">
        <v>388</v>
      </c>
      <c r="D5465">
        <v>632994</v>
      </c>
    </row>
    <row r="5466" spans="1:4" x14ac:dyDescent="0.2">
      <c r="A5466">
        <v>2022</v>
      </c>
      <c r="B5466">
        <v>150081</v>
      </c>
      <c r="C5466" t="s">
        <v>89</v>
      </c>
      <c r="D5466">
        <v>40889</v>
      </c>
    </row>
    <row r="5467" spans="1:4" hidden="1" x14ac:dyDescent="0.2">
      <c r="A5467">
        <v>2022</v>
      </c>
      <c r="B5467">
        <v>150081</v>
      </c>
      <c r="C5467" t="s">
        <v>388</v>
      </c>
      <c r="D5467">
        <v>22462</v>
      </c>
    </row>
    <row r="5468" spans="1:4" x14ac:dyDescent="0.2">
      <c r="A5468">
        <v>2022</v>
      </c>
      <c r="B5468">
        <v>150091</v>
      </c>
      <c r="C5468" t="s">
        <v>90</v>
      </c>
      <c r="D5468">
        <v>52751</v>
      </c>
    </row>
    <row r="5469" spans="1:4" hidden="1" x14ac:dyDescent="0.2">
      <c r="A5469">
        <v>2022</v>
      </c>
      <c r="B5469">
        <v>150091</v>
      </c>
      <c r="C5469" t="s">
        <v>388</v>
      </c>
      <c r="D5469">
        <v>29015</v>
      </c>
    </row>
    <row r="5470" spans="1:4" x14ac:dyDescent="0.2">
      <c r="A5470">
        <v>2022</v>
      </c>
      <c r="B5470">
        <v>150101</v>
      </c>
      <c r="C5470" t="s">
        <v>91</v>
      </c>
      <c r="D5470">
        <v>141001</v>
      </c>
    </row>
    <row r="5471" spans="1:4" hidden="1" x14ac:dyDescent="0.2">
      <c r="A5471">
        <v>2022</v>
      </c>
      <c r="B5471">
        <v>150101</v>
      </c>
      <c r="C5471" t="s">
        <v>388</v>
      </c>
      <c r="D5471">
        <v>77769</v>
      </c>
    </row>
    <row r="5472" spans="1:4" x14ac:dyDescent="0.2">
      <c r="A5472">
        <v>2022</v>
      </c>
      <c r="B5472">
        <v>150151</v>
      </c>
      <c r="C5472" t="s">
        <v>92</v>
      </c>
      <c r="D5472">
        <v>107369</v>
      </c>
    </row>
    <row r="5473" spans="1:4" hidden="1" x14ac:dyDescent="0.2">
      <c r="A5473">
        <v>2022</v>
      </c>
      <c r="B5473">
        <v>150151</v>
      </c>
      <c r="C5473" t="s">
        <v>388</v>
      </c>
      <c r="D5473">
        <v>59189</v>
      </c>
    </row>
    <row r="5474" spans="1:4" x14ac:dyDescent="0.2">
      <c r="A5474">
        <v>2022</v>
      </c>
      <c r="B5474">
        <v>150201</v>
      </c>
      <c r="C5474" t="s">
        <v>93</v>
      </c>
      <c r="D5474">
        <v>79434</v>
      </c>
    </row>
    <row r="5475" spans="1:4" hidden="1" x14ac:dyDescent="0.2">
      <c r="A5475">
        <v>2022</v>
      </c>
      <c r="B5475">
        <v>150201</v>
      </c>
      <c r="C5475" t="s">
        <v>388</v>
      </c>
      <c r="D5475">
        <v>43756</v>
      </c>
    </row>
    <row r="5476" spans="1:4" x14ac:dyDescent="0.2">
      <c r="A5476">
        <v>2022</v>
      </c>
      <c r="B5476">
        <v>150271</v>
      </c>
      <c r="C5476" t="s">
        <v>94</v>
      </c>
      <c r="D5476">
        <v>5623</v>
      </c>
    </row>
    <row r="5477" spans="1:4" hidden="1" x14ac:dyDescent="0.2">
      <c r="A5477">
        <v>2022</v>
      </c>
      <c r="B5477">
        <v>150271</v>
      </c>
      <c r="C5477" t="s">
        <v>388</v>
      </c>
      <c r="D5477">
        <v>2979</v>
      </c>
    </row>
    <row r="5478" spans="1:4" x14ac:dyDescent="0.2">
      <c r="A5478">
        <v>2022</v>
      </c>
      <c r="B5478">
        <v>150291</v>
      </c>
      <c r="C5478" t="s">
        <v>95</v>
      </c>
      <c r="D5478">
        <v>273956</v>
      </c>
    </row>
    <row r="5479" spans="1:4" hidden="1" x14ac:dyDescent="0.2">
      <c r="A5479">
        <v>2022</v>
      </c>
      <c r="B5479">
        <v>150291</v>
      </c>
      <c r="C5479" t="s">
        <v>388</v>
      </c>
      <c r="D5479">
        <v>151221</v>
      </c>
    </row>
    <row r="5480" spans="1:4" x14ac:dyDescent="0.2">
      <c r="A5480">
        <v>2022</v>
      </c>
      <c r="B5480">
        <v>150381</v>
      </c>
      <c r="C5480" t="s">
        <v>96</v>
      </c>
      <c r="D5480">
        <v>468052</v>
      </c>
    </row>
    <row r="5481" spans="1:4" hidden="1" x14ac:dyDescent="0.2">
      <c r="A5481">
        <v>2022</v>
      </c>
      <c r="B5481">
        <v>150381</v>
      </c>
      <c r="C5481" t="s">
        <v>388</v>
      </c>
      <c r="D5481">
        <v>258451</v>
      </c>
    </row>
    <row r="5482" spans="1:4" x14ac:dyDescent="0.2">
      <c r="A5482">
        <v>2022</v>
      </c>
      <c r="B5482">
        <v>150441</v>
      </c>
      <c r="C5482" t="s">
        <v>97</v>
      </c>
      <c r="D5482">
        <v>1178018</v>
      </c>
    </row>
    <row r="5483" spans="1:4" hidden="1" x14ac:dyDescent="0.2">
      <c r="A5483">
        <v>2022</v>
      </c>
      <c r="B5483">
        <v>150441</v>
      </c>
      <c r="C5483" t="s">
        <v>388</v>
      </c>
      <c r="D5483">
        <v>650678</v>
      </c>
    </row>
    <row r="5484" spans="1:4" x14ac:dyDescent="0.2">
      <c r="A5484">
        <v>2022</v>
      </c>
      <c r="B5484">
        <v>150501</v>
      </c>
      <c r="C5484" t="s">
        <v>98</v>
      </c>
      <c r="D5484">
        <v>472734</v>
      </c>
    </row>
    <row r="5485" spans="1:4" hidden="1" x14ac:dyDescent="0.2">
      <c r="A5485">
        <v>2022</v>
      </c>
      <c r="B5485">
        <v>150501</v>
      </c>
      <c r="C5485" t="s">
        <v>388</v>
      </c>
      <c r="D5485">
        <v>261038</v>
      </c>
    </row>
    <row r="5486" spans="1:4" x14ac:dyDescent="0.2">
      <c r="A5486">
        <v>2022</v>
      </c>
      <c r="B5486">
        <v>150541</v>
      </c>
      <c r="C5486" t="s">
        <v>99</v>
      </c>
      <c r="D5486">
        <v>72685</v>
      </c>
    </row>
    <row r="5487" spans="1:4" hidden="1" x14ac:dyDescent="0.2">
      <c r="A5487">
        <v>2022</v>
      </c>
      <c r="B5487">
        <v>150541</v>
      </c>
      <c r="C5487" t="s">
        <v>388</v>
      </c>
      <c r="D5487">
        <v>40028</v>
      </c>
    </row>
    <row r="5488" spans="1:4" x14ac:dyDescent="0.2">
      <c r="A5488">
        <v>2022</v>
      </c>
      <c r="B5488">
        <v>150581</v>
      </c>
      <c r="C5488" t="s">
        <v>100</v>
      </c>
      <c r="D5488">
        <v>52483</v>
      </c>
    </row>
    <row r="5489" spans="1:4" hidden="1" x14ac:dyDescent="0.2">
      <c r="A5489">
        <v>2022</v>
      </c>
      <c r="B5489">
        <v>150581</v>
      </c>
      <c r="C5489" t="s">
        <v>388</v>
      </c>
      <c r="D5489">
        <v>28867</v>
      </c>
    </row>
    <row r="5490" spans="1:4" x14ac:dyDescent="0.2">
      <c r="A5490">
        <v>2022</v>
      </c>
      <c r="B5490">
        <v>150891</v>
      </c>
      <c r="C5490" t="s">
        <v>101</v>
      </c>
      <c r="D5490">
        <v>114499</v>
      </c>
    </row>
    <row r="5491" spans="1:4" hidden="1" x14ac:dyDescent="0.2">
      <c r="A5491">
        <v>2022</v>
      </c>
      <c r="B5491">
        <v>150891</v>
      </c>
      <c r="C5491" t="s">
        <v>388</v>
      </c>
      <c r="D5491">
        <v>63128</v>
      </c>
    </row>
    <row r="5492" spans="1:4" x14ac:dyDescent="0.2">
      <c r="A5492">
        <v>2022</v>
      </c>
      <c r="B5492">
        <v>159941</v>
      </c>
      <c r="C5492" t="s">
        <v>766</v>
      </c>
      <c r="D5492">
        <v>6269</v>
      </c>
    </row>
    <row r="5493" spans="1:4" hidden="1" x14ac:dyDescent="0.2">
      <c r="A5493">
        <v>2022</v>
      </c>
      <c r="B5493">
        <v>159941</v>
      </c>
      <c r="C5493" t="s">
        <v>388</v>
      </c>
      <c r="D5493">
        <v>3336</v>
      </c>
    </row>
    <row r="5494" spans="1:4" x14ac:dyDescent="0.2">
      <c r="A5494">
        <v>2022</v>
      </c>
      <c r="B5494">
        <v>159951</v>
      </c>
      <c r="C5494" t="s">
        <v>103</v>
      </c>
      <c r="D5494">
        <v>84916</v>
      </c>
    </row>
    <row r="5495" spans="1:4" hidden="1" x14ac:dyDescent="0.2">
      <c r="A5495">
        <v>2022</v>
      </c>
      <c r="B5495">
        <v>159951</v>
      </c>
      <c r="C5495" t="s">
        <v>388</v>
      </c>
      <c r="D5495">
        <v>46785</v>
      </c>
    </row>
    <row r="5496" spans="1:4" x14ac:dyDescent="0.2">
      <c r="A5496">
        <v>2022</v>
      </c>
      <c r="B5496">
        <v>159971</v>
      </c>
      <c r="C5496" t="s">
        <v>105</v>
      </c>
      <c r="D5496">
        <v>720779</v>
      </c>
    </row>
    <row r="5497" spans="1:4" hidden="1" x14ac:dyDescent="0.2">
      <c r="A5497">
        <v>2022</v>
      </c>
      <c r="B5497">
        <v>159971</v>
      </c>
      <c r="C5497" t="s">
        <v>388</v>
      </c>
      <c r="D5497">
        <v>398072</v>
      </c>
    </row>
    <row r="5498" spans="1:4" x14ac:dyDescent="0.2">
      <c r="A5498">
        <v>2022</v>
      </c>
      <c r="B5498">
        <v>160031</v>
      </c>
      <c r="C5498" t="s">
        <v>107</v>
      </c>
      <c r="D5498">
        <v>386390</v>
      </c>
    </row>
    <row r="5499" spans="1:4" hidden="1" x14ac:dyDescent="0.2">
      <c r="A5499">
        <v>2022</v>
      </c>
      <c r="B5499">
        <v>160031</v>
      </c>
      <c r="C5499" t="s">
        <v>388</v>
      </c>
      <c r="D5499">
        <v>213337</v>
      </c>
    </row>
    <row r="5500" spans="1:4" x14ac:dyDescent="0.2">
      <c r="A5500">
        <v>2022</v>
      </c>
      <c r="B5500">
        <v>160071</v>
      </c>
      <c r="C5500" t="s">
        <v>108</v>
      </c>
      <c r="D5500">
        <v>4064954</v>
      </c>
    </row>
    <row r="5501" spans="1:4" hidden="1" x14ac:dyDescent="0.2">
      <c r="A5501">
        <v>2022</v>
      </c>
      <c r="B5501">
        <v>160071</v>
      </c>
      <c r="C5501" t="s">
        <v>388</v>
      </c>
      <c r="D5501">
        <v>2245588</v>
      </c>
    </row>
    <row r="5502" spans="1:4" x14ac:dyDescent="0.2">
      <c r="A5502">
        <v>2022</v>
      </c>
      <c r="B5502">
        <v>160151</v>
      </c>
      <c r="C5502" t="s">
        <v>109</v>
      </c>
      <c r="D5502">
        <v>37517</v>
      </c>
    </row>
    <row r="5503" spans="1:4" hidden="1" x14ac:dyDescent="0.2">
      <c r="A5503">
        <v>2022</v>
      </c>
      <c r="B5503">
        <v>160151</v>
      </c>
      <c r="C5503" t="s">
        <v>388</v>
      </c>
      <c r="D5503">
        <v>20599</v>
      </c>
    </row>
    <row r="5504" spans="1:4" x14ac:dyDescent="0.2">
      <c r="A5504">
        <v>2022</v>
      </c>
      <c r="B5504">
        <v>160201</v>
      </c>
      <c r="C5504" t="s">
        <v>110</v>
      </c>
      <c r="D5504">
        <v>8997</v>
      </c>
    </row>
    <row r="5505" spans="1:4" hidden="1" x14ac:dyDescent="0.2">
      <c r="A5505">
        <v>2022</v>
      </c>
      <c r="B5505">
        <v>160201</v>
      </c>
      <c r="C5505" t="s">
        <v>388</v>
      </c>
      <c r="D5505">
        <v>4843</v>
      </c>
    </row>
    <row r="5506" spans="1:4" x14ac:dyDescent="0.2">
      <c r="A5506">
        <v>2022</v>
      </c>
      <c r="B5506">
        <v>160221</v>
      </c>
      <c r="C5506" t="s">
        <v>111</v>
      </c>
      <c r="D5506">
        <v>8371</v>
      </c>
    </row>
    <row r="5507" spans="1:4" hidden="1" x14ac:dyDescent="0.2">
      <c r="A5507">
        <v>2022</v>
      </c>
      <c r="B5507">
        <v>160221</v>
      </c>
      <c r="C5507" t="s">
        <v>388</v>
      </c>
      <c r="D5507">
        <v>4497</v>
      </c>
    </row>
    <row r="5508" spans="1:4" x14ac:dyDescent="0.2">
      <c r="A5508">
        <v>2022</v>
      </c>
      <c r="B5508">
        <v>160241</v>
      </c>
      <c r="C5508" t="s">
        <v>112</v>
      </c>
      <c r="D5508">
        <v>329721</v>
      </c>
    </row>
    <row r="5509" spans="1:4" hidden="1" x14ac:dyDescent="0.2">
      <c r="A5509">
        <v>2022</v>
      </c>
      <c r="B5509">
        <v>160241</v>
      </c>
      <c r="C5509" t="s">
        <v>388</v>
      </c>
      <c r="D5509">
        <v>182029</v>
      </c>
    </row>
    <row r="5510" spans="1:4" x14ac:dyDescent="0.2">
      <c r="A5510">
        <v>2022</v>
      </c>
      <c r="B5510">
        <v>160251</v>
      </c>
      <c r="C5510" t="s">
        <v>113</v>
      </c>
      <c r="D5510">
        <v>4987</v>
      </c>
    </row>
    <row r="5511" spans="1:4" hidden="1" x14ac:dyDescent="0.2">
      <c r="A5511">
        <v>2022</v>
      </c>
      <c r="B5511">
        <v>160251</v>
      </c>
      <c r="C5511" t="s">
        <v>388</v>
      </c>
      <c r="D5511">
        <v>2627</v>
      </c>
    </row>
    <row r="5512" spans="1:4" x14ac:dyDescent="0.2">
      <c r="A5512">
        <v>2022</v>
      </c>
      <c r="B5512">
        <v>160271</v>
      </c>
      <c r="C5512" t="s">
        <v>114</v>
      </c>
      <c r="D5512">
        <v>285839</v>
      </c>
    </row>
    <row r="5513" spans="1:4" hidden="1" x14ac:dyDescent="0.2">
      <c r="A5513">
        <v>2022</v>
      </c>
      <c r="B5513">
        <v>160271</v>
      </c>
      <c r="C5513" t="s">
        <v>388</v>
      </c>
      <c r="D5513">
        <v>157786</v>
      </c>
    </row>
    <row r="5514" spans="1:4" x14ac:dyDescent="0.2">
      <c r="A5514">
        <v>2022</v>
      </c>
      <c r="B5514">
        <v>160351</v>
      </c>
      <c r="C5514" t="s">
        <v>115</v>
      </c>
      <c r="D5514">
        <v>76807</v>
      </c>
    </row>
    <row r="5515" spans="1:4" hidden="1" x14ac:dyDescent="0.2">
      <c r="A5515">
        <v>2022</v>
      </c>
      <c r="B5515">
        <v>160351</v>
      </c>
      <c r="C5515" t="s">
        <v>388</v>
      </c>
      <c r="D5515">
        <v>42305</v>
      </c>
    </row>
    <row r="5516" spans="1:4" x14ac:dyDescent="0.2">
      <c r="A5516">
        <v>2022</v>
      </c>
      <c r="B5516">
        <v>160411</v>
      </c>
      <c r="C5516" t="s">
        <v>116</v>
      </c>
      <c r="D5516">
        <v>107349</v>
      </c>
    </row>
    <row r="5517" spans="1:4" hidden="1" x14ac:dyDescent="0.2">
      <c r="A5517">
        <v>2022</v>
      </c>
      <c r="B5517">
        <v>160411</v>
      </c>
      <c r="C5517" t="s">
        <v>388</v>
      </c>
      <c r="D5517">
        <v>59178</v>
      </c>
    </row>
    <row r="5518" spans="1:4" x14ac:dyDescent="0.2">
      <c r="A5518">
        <v>2022</v>
      </c>
      <c r="B5518">
        <v>160431</v>
      </c>
      <c r="C5518" t="s">
        <v>117</v>
      </c>
      <c r="D5518">
        <v>39362</v>
      </c>
    </row>
    <row r="5519" spans="1:4" hidden="1" x14ac:dyDescent="0.2">
      <c r="A5519">
        <v>2022</v>
      </c>
      <c r="B5519">
        <v>160431</v>
      </c>
      <c r="C5519" t="s">
        <v>388</v>
      </c>
      <c r="D5519">
        <v>21618</v>
      </c>
    </row>
    <row r="5520" spans="1:4" x14ac:dyDescent="0.2">
      <c r="A5520">
        <v>2022</v>
      </c>
      <c r="B5520">
        <v>160441</v>
      </c>
      <c r="C5520" t="s">
        <v>118</v>
      </c>
      <c r="D5520">
        <v>1627985</v>
      </c>
    </row>
    <row r="5521" spans="1:4" hidden="1" x14ac:dyDescent="0.2">
      <c r="A5521">
        <v>2022</v>
      </c>
      <c r="B5521">
        <v>160441</v>
      </c>
      <c r="C5521" t="s">
        <v>388</v>
      </c>
      <c r="D5521">
        <v>899266</v>
      </c>
    </row>
    <row r="5522" spans="1:4" x14ac:dyDescent="0.2">
      <c r="A5522">
        <v>2022</v>
      </c>
      <c r="B5522">
        <v>160471</v>
      </c>
      <c r="C5522" t="s">
        <v>119</v>
      </c>
      <c r="D5522">
        <v>3522</v>
      </c>
    </row>
    <row r="5523" spans="1:4" hidden="1" x14ac:dyDescent="0.2">
      <c r="A5523">
        <v>2022</v>
      </c>
      <c r="B5523">
        <v>160471</v>
      </c>
      <c r="C5523" t="s">
        <v>388</v>
      </c>
      <c r="D5523">
        <v>1818</v>
      </c>
    </row>
    <row r="5524" spans="1:4" x14ac:dyDescent="0.2">
      <c r="A5524">
        <v>2022</v>
      </c>
      <c r="B5524">
        <v>160691</v>
      </c>
      <c r="C5524" t="s">
        <v>120</v>
      </c>
      <c r="D5524">
        <v>139414</v>
      </c>
    </row>
    <row r="5525" spans="1:4" hidden="1" x14ac:dyDescent="0.2">
      <c r="A5525">
        <v>2022</v>
      </c>
      <c r="B5525">
        <v>160691</v>
      </c>
      <c r="C5525" t="s">
        <v>388</v>
      </c>
      <c r="D5525">
        <v>76893</v>
      </c>
    </row>
    <row r="5526" spans="1:4" x14ac:dyDescent="0.2">
      <c r="A5526">
        <v>2022</v>
      </c>
      <c r="B5526">
        <v>160721</v>
      </c>
      <c r="C5526" t="s">
        <v>379</v>
      </c>
      <c r="D5526">
        <v>214115</v>
      </c>
    </row>
    <row r="5527" spans="1:4" hidden="1" x14ac:dyDescent="0.2">
      <c r="A5527">
        <v>2022</v>
      </c>
      <c r="B5527">
        <v>160721</v>
      </c>
      <c r="C5527" t="s">
        <v>388</v>
      </c>
      <c r="D5527">
        <v>118162</v>
      </c>
    </row>
    <row r="5528" spans="1:4" x14ac:dyDescent="0.2">
      <c r="A5528">
        <v>2022</v>
      </c>
      <c r="B5528">
        <v>160751</v>
      </c>
      <c r="C5528" t="s">
        <v>122</v>
      </c>
      <c r="D5528">
        <v>66186</v>
      </c>
    </row>
    <row r="5529" spans="1:4" hidden="1" x14ac:dyDescent="0.2">
      <c r="A5529">
        <v>2022</v>
      </c>
      <c r="B5529">
        <v>160751</v>
      </c>
      <c r="C5529" t="s">
        <v>388</v>
      </c>
      <c r="D5529">
        <v>36437</v>
      </c>
    </row>
    <row r="5530" spans="1:4" x14ac:dyDescent="0.2">
      <c r="A5530">
        <v>2022</v>
      </c>
      <c r="B5530">
        <v>169951</v>
      </c>
      <c r="C5530" t="s">
        <v>123</v>
      </c>
      <c r="D5530">
        <v>63769</v>
      </c>
    </row>
    <row r="5531" spans="1:4" hidden="1" x14ac:dyDescent="0.2">
      <c r="A5531">
        <v>2022</v>
      </c>
      <c r="B5531">
        <v>169951</v>
      </c>
      <c r="C5531" t="s">
        <v>388</v>
      </c>
      <c r="D5531">
        <v>35102</v>
      </c>
    </row>
    <row r="5532" spans="1:4" x14ac:dyDescent="0.2">
      <c r="A5532">
        <v>2022</v>
      </c>
      <c r="B5532">
        <v>169991</v>
      </c>
      <c r="C5532" t="s">
        <v>124</v>
      </c>
      <c r="D5532">
        <v>7559</v>
      </c>
    </row>
    <row r="5533" spans="1:4" hidden="1" x14ac:dyDescent="0.2">
      <c r="A5533">
        <v>2022</v>
      </c>
      <c r="B5533">
        <v>169991</v>
      </c>
      <c r="C5533" t="s">
        <v>388</v>
      </c>
      <c r="D5533">
        <v>4048</v>
      </c>
    </row>
    <row r="5534" spans="1:4" x14ac:dyDescent="0.2">
      <c r="A5534">
        <v>2022</v>
      </c>
      <c r="B5534">
        <v>170191</v>
      </c>
      <c r="C5534" t="s">
        <v>125</v>
      </c>
      <c r="D5534">
        <v>4242</v>
      </c>
    </row>
    <row r="5535" spans="1:4" hidden="1" x14ac:dyDescent="0.2">
      <c r="A5535">
        <v>2022</v>
      </c>
      <c r="B5535">
        <v>170191</v>
      </c>
      <c r="C5535" t="s">
        <v>388</v>
      </c>
      <c r="D5535">
        <v>2216</v>
      </c>
    </row>
    <row r="5536" spans="1:4" x14ac:dyDescent="0.2">
      <c r="A5536">
        <v>2022</v>
      </c>
      <c r="B5536">
        <v>170231</v>
      </c>
      <c r="C5536" t="s">
        <v>126</v>
      </c>
      <c r="D5536">
        <v>3059</v>
      </c>
    </row>
    <row r="5537" spans="1:4" hidden="1" x14ac:dyDescent="0.2">
      <c r="A5537">
        <v>2022</v>
      </c>
      <c r="B5537">
        <v>170231</v>
      </c>
      <c r="C5537" t="s">
        <v>388</v>
      </c>
      <c r="D5537">
        <v>1562</v>
      </c>
    </row>
    <row r="5538" spans="1:4" x14ac:dyDescent="0.2">
      <c r="A5538">
        <v>2022</v>
      </c>
      <c r="B5538">
        <v>170271</v>
      </c>
      <c r="C5538" t="s">
        <v>127</v>
      </c>
      <c r="D5538">
        <v>5377</v>
      </c>
    </row>
    <row r="5539" spans="1:4" hidden="1" x14ac:dyDescent="0.2">
      <c r="A5539">
        <v>2022</v>
      </c>
      <c r="B5539">
        <v>170271</v>
      </c>
      <c r="C5539" t="s">
        <v>388</v>
      </c>
      <c r="D5539">
        <v>2843</v>
      </c>
    </row>
    <row r="5540" spans="1:4" x14ac:dyDescent="0.2">
      <c r="A5540">
        <v>2022</v>
      </c>
      <c r="B5540">
        <v>170421</v>
      </c>
      <c r="C5540" t="s">
        <v>128</v>
      </c>
      <c r="D5540">
        <v>2966</v>
      </c>
    </row>
    <row r="5541" spans="1:4" hidden="1" x14ac:dyDescent="0.2">
      <c r="A5541">
        <v>2022</v>
      </c>
      <c r="B5541">
        <v>170421</v>
      </c>
      <c r="C5541" t="s">
        <v>388</v>
      </c>
      <c r="D5541">
        <v>1511</v>
      </c>
    </row>
    <row r="5542" spans="1:4" x14ac:dyDescent="0.2">
      <c r="A5542">
        <v>2022</v>
      </c>
      <c r="B5542">
        <v>170521</v>
      </c>
      <c r="C5542" t="s">
        <v>129</v>
      </c>
      <c r="D5542">
        <v>2781</v>
      </c>
    </row>
    <row r="5543" spans="1:4" hidden="1" x14ac:dyDescent="0.2">
      <c r="A5543">
        <v>2022</v>
      </c>
      <c r="B5543">
        <v>170521</v>
      </c>
      <c r="C5543" t="s">
        <v>388</v>
      </c>
      <c r="D5543">
        <v>1409</v>
      </c>
    </row>
    <row r="5544" spans="1:4" x14ac:dyDescent="0.2">
      <c r="A5544">
        <v>2022</v>
      </c>
      <c r="B5544">
        <v>179981</v>
      </c>
      <c r="C5544" t="s">
        <v>130</v>
      </c>
      <c r="D5544">
        <v>86678</v>
      </c>
    </row>
    <row r="5545" spans="1:4" hidden="1" x14ac:dyDescent="0.2">
      <c r="A5545">
        <v>2022</v>
      </c>
      <c r="B5545">
        <v>179981</v>
      </c>
      <c r="C5545" t="s">
        <v>388</v>
      </c>
      <c r="D5545">
        <v>47758</v>
      </c>
    </row>
    <row r="5546" spans="1:4" x14ac:dyDescent="0.2">
      <c r="A5546">
        <v>2022</v>
      </c>
      <c r="B5546">
        <v>179991</v>
      </c>
      <c r="C5546" t="s">
        <v>131</v>
      </c>
      <c r="D5546">
        <v>3278</v>
      </c>
    </row>
    <row r="5547" spans="1:4" hidden="1" x14ac:dyDescent="0.2">
      <c r="A5547">
        <v>2022</v>
      </c>
      <c r="B5547">
        <v>179991</v>
      </c>
      <c r="C5547" t="s">
        <v>388</v>
      </c>
      <c r="D5547">
        <v>1683</v>
      </c>
    </row>
    <row r="5548" spans="1:4" x14ac:dyDescent="0.2">
      <c r="A5548">
        <v>2022</v>
      </c>
      <c r="B5548">
        <v>180091</v>
      </c>
      <c r="C5548" t="s">
        <v>132</v>
      </c>
      <c r="D5548">
        <v>1425626</v>
      </c>
    </row>
    <row r="5549" spans="1:4" hidden="1" x14ac:dyDescent="0.2">
      <c r="A5549">
        <v>2022</v>
      </c>
      <c r="B5549">
        <v>180091</v>
      </c>
      <c r="C5549" t="s">
        <v>388</v>
      </c>
      <c r="D5549">
        <v>787471</v>
      </c>
    </row>
    <row r="5550" spans="1:4" x14ac:dyDescent="0.2">
      <c r="A5550">
        <v>2022</v>
      </c>
      <c r="B5550">
        <v>180151</v>
      </c>
      <c r="C5550" t="s">
        <v>133</v>
      </c>
      <c r="D5550">
        <v>426119</v>
      </c>
    </row>
    <row r="5551" spans="1:4" hidden="1" x14ac:dyDescent="0.2">
      <c r="A5551">
        <v>2022</v>
      </c>
      <c r="B5551">
        <v>180151</v>
      </c>
      <c r="C5551" t="s">
        <v>388</v>
      </c>
      <c r="D5551">
        <v>235285</v>
      </c>
    </row>
    <row r="5552" spans="1:4" x14ac:dyDescent="0.2">
      <c r="A5552">
        <v>2022</v>
      </c>
      <c r="B5552">
        <v>180501</v>
      </c>
      <c r="C5552" t="s">
        <v>134</v>
      </c>
      <c r="D5552">
        <v>52747</v>
      </c>
    </row>
    <row r="5553" spans="1:4" hidden="1" x14ac:dyDescent="0.2">
      <c r="A5553">
        <v>2022</v>
      </c>
      <c r="B5553">
        <v>180501</v>
      </c>
      <c r="C5553" t="s">
        <v>388</v>
      </c>
      <c r="D5553">
        <v>29013</v>
      </c>
    </row>
    <row r="5554" spans="1:4" x14ac:dyDescent="0.2">
      <c r="A5554">
        <v>2022</v>
      </c>
      <c r="B5554">
        <v>180641</v>
      </c>
      <c r="C5554" t="s">
        <v>135</v>
      </c>
      <c r="D5554">
        <v>4116</v>
      </c>
    </row>
    <row r="5555" spans="1:4" hidden="1" x14ac:dyDescent="0.2">
      <c r="A5555">
        <v>2022</v>
      </c>
      <c r="B5555">
        <v>180641</v>
      </c>
      <c r="C5555" t="s">
        <v>388</v>
      </c>
      <c r="D5555">
        <v>2146</v>
      </c>
    </row>
    <row r="5556" spans="1:4" x14ac:dyDescent="0.2">
      <c r="A5556">
        <v>2022</v>
      </c>
      <c r="B5556">
        <v>190061</v>
      </c>
      <c r="C5556" t="s">
        <v>136</v>
      </c>
      <c r="D5556">
        <v>56623</v>
      </c>
    </row>
    <row r="5557" spans="1:4" hidden="1" x14ac:dyDescent="0.2">
      <c r="A5557">
        <v>2022</v>
      </c>
      <c r="B5557">
        <v>190061</v>
      </c>
      <c r="C5557" t="s">
        <v>388</v>
      </c>
      <c r="D5557">
        <v>31154</v>
      </c>
    </row>
    <row r="5558" spans="1:4" x14ac:dyDescent="0.2">
      <c r="A5558">
        <v>2022</v>
      </c>
      <c r="B5558">
        <v>190411</v>
      </c>
      <c r="C5558" t="s">
        <v>137</v>
      </c>
      <c r="D5558">
        <v>58298</v>
      </c>
    </row>
    <row r="5559" spans="1:4" hidden="1" x14ac:dyDescent="0.2">
      <c r="A5559">
        <v>2022</v>
      </c>
      <c r="B5559">
        <v>190411</v>
      </c>
      <c r="C5559" t="s">
        <v>388</v>
      </c>
      <c r="D5559">
        <v>32079</v>
      </c>
    </row>
    <row r="5560" spans="1:4" x14ac:dyDescent="0.2">
      <c r="A5560">
        <v>2022</v>
      </c>
      <c r="B5560">
        <v>200011</v>
      </c>
      <c r="C5560" t="s">
        <v>138</v>
      </c>
      <c r="D5560">
        <v>126175</v>
      </c>
    </row>
    <row r="5561" spans="1:4" hidden="1" x14ac:dyDescent="0.2">
      <c r="A5561">
        <v>2022</v>
      </c>
      <c r="B5561">
        <v>200011</v>
      </c>
      <c r="C5561" t="s">
        <v>388</v>
      </c>
      <c r="D5561">
        <v>69579</v>
      </c>
    </row>
    <row r="5562" spans="1:4" x14ac:dyDescent="0.2">
      <c r="A5562">
        <v>2022</v>
      </c>
      <c r="B5562">
        <v>200081</v>
      </c>
      <c r="C5562" t="s">
        <v>139</v>
      </c>
      <c r="D5562">
        <v>10488</v>
      </c>
    </row>
    <row r="5563" spans="1:4" hidden="1" x14ac:dyDescent="0.2">
      <c r="A5563">
        <v>2022</v>
      </c>
      <c r="B5563">
        <v>200081</v>
      </c>
      <c r="C5563" t="s">
        <v>388</v>
      </c>
      <c r="D5563">
        <v>5666</v>
      </c>
    </row>
    <row r="5564" spans="1:4" x14ac:dyDescent="0.2">
      <c r="A5564">
        <v>2022</v>
      </c>
      <c r="B5564">
        <v>200111</v>
      </c>
      <c r="C5564" t="s">
        <v>140</v>
      </c>
      <c r="D5564">
        <v>89196</v>
      </c>
    </row>
    <row r="5565" spans="1:4" hidden="1" x14ac:dyDescent="0.2">
      <c r="A5565">
        <v>2022</v>
      </c>
      <c r="B5565">
        <v>200111</v>
      </c>
      <c r="C5565" t="s">
        <v>388</v>
      </c>
      <c r="D5565">
        <v>49149</v>
      </c>
    </row>
    <row r="5566" spans="1:4" x14ac:dyDescent="0.2">
      <c r="A5566">
        <v>2022</v>
      </c>
      <c r="B5566">
        <v>209991</v>
      </c>
      <c r="C5566" t="s">
        <v>141</v>
      </c>
      <c r="D5566">
        <v>277</v>
      </c>
    </row>
    <row r="5567" spans="1:4" hidden="1" x14ac:dyDescent="0.2">
      <c r="A5567">
        <v>2022</v>
      </c>
      <c r="B5567">
        <v>209991</v>
      </c>
      <c r="C5567" t="s">
        <v>388</v>
      </c>
      <c r="D5567">
        <v>25</v>
      </c>
    </row>
    <row r="5568" spans="1:4" x14ac:dyDescent="0.2">
      <c r="A5568">
        <v>2022</v>
      </c>
      <c r="B5568">
        <v>210121</v>
      </c>
      <c r="C5568" t="s">
        <v>142</v>
      </c>
      <c r="D5568">
        <v>9950</v>
      </c>
    </row>
    <row r="5569" spans="1:4" hidden="1" x14ac:dyDescent="0.2">
      <c r="A5569">
        <v>2022</v>
      </c>
      <c r="B5569">
        <v>210121</v>
      </c>
      <c r="C5569" t="s">
        <v>388</v>
      </c>
      <c r="D5569">
        <v>5369</v>
      </c>
    </row>
    <row r="5570" spans="1:4" x14ac:dyDescent="0.2">
      <c r="A5570">
        <v>2022</v>
      </c>
      <c r="B5570">
        <v>210131</v>
      </c>
      <c r="C5570" t="s">
        <v>143</v>
      </c>
      <c r="D5570">
        <v>315465</v>
      </c>
    </row>
    <row r="5571" spans="1:4" hidden="1" x14ac:dyDescent="0.2">
      <c r="A5571">
        <v>2022</v>
      </c>
      <c r="B5571">
        <v>210131</v>
      </c>
      <c r="C5571" t="s">
        <v>388</v>
      </c>
      <c r="D5571">
        <v>174153</v>
      </c>
    </row>
    <row r="5572" spans="1:4" x14ac:dyDescent="0.2">
      <c r="A5572">
        <v>2022</v>
      </c>
      <c r="B5572">
        <v>210161</v>
      </c>
      <c r="C5572" t="s">
        <v>144</v>
      </c>
      <c r="D5572">
        <v>908043</v>
      </c>
    </row>
    <row r="5573" spans="1:4" hidden="1" x14ac:dyDescent="0.2">
      <c r="A5573">
        <v>2022</v>
      </c>
      <c r="B5573">
        <v>210161</v>
      </c>
      <c r="C5573" t="s">
        <v>388</v>
      </c>
      <c r="D5573">
        <v>501528</v>
      </c>
    </row>
    <row r="5574" spans="1:4" x14ac:dyDescent="0.2">
      <c r="A5574">
        <v>2022</v>
      </c>
      <c r="B5574">
        <v>210571</v>
      </c>
      <c r="C5574" t="s">
        <v>111</v>
      </c>
      <c r="D5574">
        <v>16443</v>
      </c>
    </row>
    <row r="5575" spans="1:4" hidden="1" x14ac:dyDescent="0.2">
      <c r="A5575">
        <v>2022</v>
      </c>
      <c r="B5575">
        <v>210571</v>
      </c>
      <c r="C5575" t="s">
        <v>388</v>
      </c>
      <c r="D5575">
        <v>8956</v>
      </c>
    </row>
    <row r="5576" spans="1:4" x14ac:dyDescent="0.2">
      <c r="A5576">
        <v>2022</v>
      </c>
      <c r="B5576">
        <v>210871</v>
      </c>
      <c r="C5576" t="s">
        <v>145</v>
      </c>
      <c r="D5576">
        <v>384975</v>
      </c>
    </row>
    <row r="5577" spans="1:4" hidden="1" x14ac:dyDescent="0.2">
      <c r="A5577">
        <v>2022</v>
      </c>
      <c r="B5577">
        <v>210871</v>
      </c>
      <c r="C5577" t="s">
        <v>388</v>
      </c>
      <c r="D5577">
        <v>212555</v>
      </c>
    </row>
    <row r="5578" spans="1:4" x14ac:dyDescent="0.2">
      <c r="A5578">
        <v>2022</v>
      </c>
      <c r="B5578">
        <v>210881</v>
      </c>
      <c r="C5578" t="s">
        <v>146</v>
      </c>
      <c r="D5578">
        <v>97918</v>
      </c>
    </row>
    <row r="5579" spans="1:4" hidden="1" x14ac:dyDescent="0.2">
      <c r="A5579">
        <v>2022</v>
      </c>
      <c r="B5579">
        <v>210881</v>
      </c>
      <c r="C5579" t="s">
        <v>388</v>
      </c>
      <c r="D5579">
        <v>53968</v>
      </c>
    </row>
    <row r="5580" spans="1:4" x14ac:dyDescent="0.2">
      <c r="A5580">
        <v>2022</v>
      </c>
      <c r="B5580">
        <v>210891</v>
      </c>
      <c r="C5580" t="s">
        <v>147</v>
      </c>
      <c r="D5580">
        <v>9900</v>
      </c>
    </row>
    <row r="5581" spans="1:4" hidden="1" x14ac:dyDescent="0.2">
      <c r="A5581">
        <v>2022</v>
      </c>
      <c r="B5581">
        <v>210891</v>
      </c>
      <c r="C5581" t="s">
        <v>388</v>
      </c>
      <c r="D5581">
        <v>5342</v>
      </c>
    </row>
    <row r="5582" spans="1:4" x14ac:dyDescent="0.2">
      <c r="A5582">
        <v>2022</v>
      </c>
      <c r="B5582">
        <v>219991</v>
      </c>
      <c r="C5582" t="s">
        <v>148</v>
      </c>
      <c r="D5582" t="s">
        <v>383</v>
      </c>
    </row>
    <row r="5583" spans="1:4" hidden="1" x14ac:dyDescent="0.2">
      <c r="A5583">
        <v>2022</v>
      </c>
      <c r="B5583">
        <v>219991</v>
      </c>
      <c r="C5583" t="s">
        <v>388</v>
      </c>
      <c r="D5583" t="s">
        <v>383</v>
      </c>
    </row>
    <row r="5584" spans="1:4" x14ac:dyDescent="0.2">
      <c r="A5584">
        <v>2022</v>
      </c>
      <c r="B5584">
        <v>220011</v>
      </c>
      <c r="C5584" t="s">
        <v>149</v>
      </c>
      <c r="D5584">
        <v>142674</v>
      </c>
    </row>
    <row r="5585" spans="1:4" hidden="1" x14ac:dyDescent="0.2">
      <c r="A5585">
        <v>2022</v>
      </c>
      <c r="B5585">
        <v>220011</v>
      </c>
      <c r="C5585" t="s">
        <v>388</v>
      </c>
      <c r="D5585">
        <v>78694</v>
      </c>
    </row>
    <row r="5586" spans="1:4" x14ac:dyDescent="0.2">
      <c r="A5586">
        <v>2022</v>
      </c>
      <c r="B5586">
        <v>220041</v>
      </c>
      <c r="C5586" t="s">
        <v>150</v>
      </c>
      <c r="D5586">
        <v>220600</v>
      </c>
    </row>
    <row r="5587" spans="1:4" hidden="1" x14ac:dyDescent="0.2">
      <c r="A5587">
        <v>2022</v>
      </c>
      <c r="B5587">
        <v>220041</v>
      </c>
      <c r="C5587" t="s">
        <v>388</v>
      </c>
      <c r="D5587">
        <v>121745</v>
      </c>
    </row>
    <row r="5588" spans="1:4" x14ac:dyDescent="0.2">
      <c r="A5588">
        <v>2022</v>
      </c>
      <c r="B5588">
        <v>220051</v>
      </c>
      <c r="C5588" t="s">
        <v>151</v>
      </c>
      <c r="D5588">
        <v>11071</v>
      </c>
    </row>
    <row r="5589" spans="1:4" hidden="1" x14ac:dyDescent="0.2">
      <c r="A5589">
        <v>2022</v>
      </c>
      <c r="B5589">
        <v>220051</v>
      </c>
      <c r="C5589" t="s">
        <v>388</v>
      </c>
      <c r="D5589">
        <v>5989</v>
      </c>
    </row>
    <row r="5590" spans="1:4" x14ac:dyDescent="0.2">
      <c r="A5590">
        <v>2022</v>
      </c>
      <c r="B5590">
        <v>220071</v>
      </c>
      <c r="C5590" t="s">
        <v>152</v>
      </c>
      <c r="D5590">
        <v>114590</v>
      </c>
    </row>
    <row r="5591" spans="1:4" hidden="1" x14ac:dyDescent="0.2">
      <c r="A5591">
        <v>2022</v>
      </c>
      <c r="B5591">
        <v>220071</v>
      </c>
      <c r="C5591" t="s">
        <v>388</v>
      </c>
      <c r="D5591">
        <v>63178</v>
      </c>
    </row>
    <row r="5592" spans="1:4" x14ac:dyDescent="0.2">
      <c r="A5592">
        <v>2022</v>
      </c>
      <c r="B5592">
        <v>220072</v>
      </c>
      <c r="C5592" t="s">
        <v>153</v>
      </c>
      <c r="D5592">
        <v>160221</v>
      </c>
    </row>
    <row r="5593" spans="1:4" hidden="1" x14ac:dyDescent="0.2">
      <c r="A5593">
        <v>2022</v>
      </c>
      <c r="B5593">
        <v>220072</v>
      </c>
      <c r="C5593" t="s">
        <v>388</v>
      </c>
      <c r="D5593">
        <v>88388</v>
      </c>
    </row>
    <row r="5594" spans="1:4" x14ac:dyDescent="0.2">
      <c r="A5594">
        <v>2022</v>
      </c>
      <c r="B5594">
        <v>220161</v>
      </c>
      <c r="C5594" t="s">
        <v>154</v>
      </c>
      <c r="D5594">
        <v>22757</v>
      </c>
    </row>
    <row r="5595" spans="1:4" hidden="1" x14ac:dyDescent="0.2">
      <c r="A5595">
        <v>2022</v>
      </c>
      <c r="B5595">
        <v>220161</v>
      </c>
      <c r="C5595" t="s">
        <v>388</v>
      </c>
      <c r="D5595">
        <v>12445</v>
      </c>
    </row>
    <row r="5596" spans="1:4" x14ac:dyDescent="0.2">
      <c r="A5596">
        <v>2022</v>
      </c>
      <c r="B5596">
        <v>220271</v>
      </c>
      <c r="C5596" t="s">
        <v>155</v>
      </c>
      <c r="D5596">
        <v>227495</v>
      </c>
    </row>
    <row r="5597" spans="1:4" hidden="1" x14ac:dyDescent="0.2">
      <c r="A5597">
        <v>2022</v>
      </c>
      <c r="B5597">
        <v>220271</v>
      </c>
      <c r="C5597" t="s">
        <v>388</v>
      </c>
      <c r="D5597">
        <v>125554</v>
      </c>
    </row>
    <row r="5598" spans="1:4" x14ac:dyDescent="0.2">
      <c r="A5598">
        <v>2022</v>
      </c>
      <c r="B5598">
        <v>230121</v>
      </c>
      <c r="C5598" t="s">
        <v>156</v>
      </c>
      <c r="D5598">
        <v>71113</v>
      </c>
    </row>
    <row r="5599" spans="1:4" hidden="1" x14ac:dyDescent="0.2">
      <c r="A5599">
        <v>2022</v>
      </c>
      <c r="B5599">
        <v>230121</v>
      </c>
      <c r="C5599" t="s">
        <v>388</v>
      </c>
      <c r="D5599">
        <v>39159</v>
      </c>
    </row>
    <row r="5600" spans="1:4" x14ac:dyDescent="0.2">
      <c r="A5600">
        <v>2022</v>
      </c>
      <c r="B5600">
        <v>230251</v>
      </c>
      <c r="C5600" t="s">
        <v>157</v>
      </c>
      <c r="D5600">
        <v>73295</v>
      </c>
    </row>
    <row r="5601" spans="1:4" hidden="1" x14ac:dyDescent="0.2">
      <c r="A5601">
        <v>2022</v>
      </c>
      <c r="B5601">
        <v>230251</v>
      </c>
      <c r="C5601" t="s">
        <v>388</v>
      </c>
      <c r="D5601">
        <v>40365</v>
      </c>
    </row>
    <row r="5602" spans="1:4" x14ac:dyDescent="0.2">
      <c r="A5602">
        <v>2022</v>
      </c>
      <c r="B5602">
        <v>230581</v>
      </c>
      <c r="C5602" t="s">
        <v>158</v>
      </c>
      <c r="D5602">
        <v>54769</v>
      </c>
    </row>
    <row r="5603" spans="1:4" hidden="1" x14ac:dyDescent="0.2">
      <c r="A5603">
        <v>2022</v>
      </c>
      <c r="B5603">
        <v>230581</v>
      </c>
      <c r="C5603" t="s">
        <v>388</v>
      </c>
      <c r="D5603">
        <v>30130</v>
      </c>
    </row>
    <row r="5604" spans="1:4" x14ac:dyDescent="0.2">
      <c r="A5604">
        <v>2022</v>
      </c>
      <c r="B5604">
        <v>240071</v>
      </c>
      <c r="C5604" t="s">
        <v>159</v>
      </c>
      <c r="D5604">
        <v>119725</v>
      </c>
    </row>
    <row r="5605" spans="1:4" hidden="1" x14ac:dyDescent="0.2">
      <c r="A5605">
        <v>2022</v>
      </c>
      <c r="B5605">
        <v>240071</v>
      </c>
      <c r="C5605" t="s">
        <v>388</v>
      </c>
      <c r="D5605">
        <v>66015</v>
      </c>
    </row>
    <row r="5606" spans="1:4" x14ac:dyDescent="0.2">
      <c r="A5606">
        <v>2022</v>
      </c>
      <c r="B5606">
        <v>240081</v>
      </c>
      <c r="C5606" t="s">
        <v>160</v>
      </c>
      <c r="D5606">
        <v>281504</v>
      </c>
    </row>
    <row r="5607" spans="1:4" hidden="1" x14ac:dyDescent="0.2">
      <c r="A5607">
        <v>2022</v>
      </c>
      <c r="B5607">
        <v>240081</v>
      </c>
      <c r="C5607" t="s">
        <v>388</v>
      </c>
      <c r="D5607">
        <v>155391</v>
      </c>
    </row>
    <row r="5608" spans="1:4" x14ac:dyDescent="0.2">
      <c r="A5608">
        <v>2022</v>
      </c>
      <c r="B5608">
        <v>240231</v>
      </c>
      <c r="C5608" t="s">
        <v>161</v>
      </c>
      <c r="D5608">
        <v>974719</v>
      </c>
    </row>
    <row r="5609" spans="1:4" hidden="1" x14ac:dyDescent="0.2">
      <c r="A5609">
        <v>2022</v>
      </c>
      <c r="B5609">
        <v>240231</v>
      </c>
      <c r="C5609" t="s">
        <v>388</v>
      </c>
      <c r="D5609">
        <v>538364</v>
      </c>
    </row>
    <row r="5610" spans="1:4" x14ac:dyDescent="0.2">
      <c r="A5610">
        <v>2022</v>
      </c>
      <c r="B5610">
        <v>240281</v>
      </c>
      <c r="C5610" t="s">
        <v>162</v>
      </c>
      <c r="D5610">
        <v>302263</v>
      </c>
    </row>
    <row r="5611" spans="1:4" hidden="1" x14ac:dyDescent="0.2">
      <c r="A5611">
        <v>2022</v>
      </c>
      <c r="B5611">
        <v>240281</v>
      </c>
      <c r="C5611" t="s">
        <v>388</v>
      </c>
      <c r="D5611">
        <v>166860</v>
      </c>
    </row>
    <row r="5612" spans="1:4" x14ac:dyDescent="0.2">
      <c r="A5612">
        <v>2022</v>
      </c>
      <c r="B5612">
        <v>240301</v>
      </c>
      <c r="C5612" t="s">
        <v>163</v>
      </c>
      <c r="D5612">
        <v>799773</v>
      </c>
    </row>
    <row r="5613" spans="1:4" hidden="1" x14ac:dyDescent="0.2">
      <c r="A5613">
        <v>2022</v>
      </c>
      <c r="B5613">
        <v>240301</v>
      </c>
      <c r="C5613" t="s">
        <v>388</v>
      </c>
      <c r="D5613">
        <v>441713</v>
      </c>
    </row>
    <row r="5614" spans="1:4" x14ac:dyDescent="0.2">
      <c r="A5614">
        <v>2022</v>
      </c>
      <c r="B5614">
        <v>240331</v>
      </c>
      <c r="C5614" t="s">
        <v>164</v>
      </c>
      <c r="D5614">
        <v>26817</v>
      </c>
    </row>
    <row r="5615" spans="1:4" hidden="1" x14ac:dyDescent="0.2">
      <c r="A5615">
        <v>2022</v>
      </c>
      <c r="B5615">
        <v>240331</v>
      </c>
      <c r="C5615" t="s">
        <v>388</v>
      </c>
      <c r="D5615">
        <v>14688</v>
      </c>
    </row>
    <row r="5616" spans="1:4" x14ac:dyDescent="0.2">
      <c r="A5616">
        <v>2022</v>
      </c>
      <c r="B5616">
        <v>240351</v>
      </c>
      <c r="C5616" t="s">
        <v>165</v>
      </c>
      <c r="D5616">
        <v>14568</v>
      </c>
    </row>
    <row r="5617" spans="1:4" hidden="1" x14ac:dyDescent="0.2">
      <c r="A5617">
        <v>2022</v>
      </c>
      <c r="B5617">
        <v>240351</v>
      </c>
      <c r="C5617" t="s">
        <v>388</v>
      </c>
      <c r="D5617">
        <v>7921</v>
      </c>
    </row>
    <row r="5618" spans="1:4" x14ac:dyDescent="0.2">
      <c r="A5618">
        <v>2022</v>
      </c>
      <c r="B5618">
        <v>240731</v>
      </c>
      <c r="C5618" t="s">
        <v>166</v>
      </c>
      <c r="D5618">
        <v>4488</v>
      </c>
    </row>
    <row r="5619" spans="1:4" hidden="1" x14ac:dyDescent="0.2">
      <c r="A5619">
        <v>2022</v>
      </c>
      <c r="B5619">
        <v>240731</v>
      </c>
      <c r="C5619" t="s">
        <v>388</v>
      </c>
      <c r="D5619">
        <v>2352</v>
      </c>
    </row>
    <row r="5620" spans="1:4" x14ac:dyDescent="0.2">
      <c r="A5620">
        <v>2022</v>
      </c>
      <c r="B5620">
        <v>249991</v>
      </c>
      <c r="C5620" t="s">
        <v>167</v>
      </c>
      <c r="D5620">
        <v>6470</v>
      </c>
    </row>
    <row r="5621" spans="1:4" hidden="1" x14ac:dyDescent="0.2">
      <c r="A5621">
        <v>2022</v>
      </c>
      <c r="B5621">
        <v>249991</v>
      </c>
      <c r="C5621" t="s">
        <v>388</v>
      </c>
      <c r="D5621">
        <v>3447</v>
      </c>
    </row>
    <row r="5622" spans="1:4" x14ac:dyDescent="0.2">
      <c r="A5622">
        <v>2022</v>
      </c>
      <c r="B5622">
        <v>250011</v>
      </c>
      <c r="C5622" t="s">
        <v>168</v>
      </c>
      <c r="D5622">
        <v>4600064</v>
      </c>
    </row>
    <row r="5623" spans="1:4" hidden="1" x14ac:dyDescent="0.2">
      <c r="A5623">
        <v>2022</v>
      </c>
      <c r="B5623">
        <v>250011</v>
      </c>
      <c r="C5623" t="s">
        <v>388</v>
      </c>
      <c r="D5623">
        <v>2541214</v>
      </c>
    </row>
    <row r="5624" spans="1:4" x14ac:dyDescent="0.2">
      <c r="A5624">
        <v>2022</v>
      </c>
      <c r="B5624">
        <v>250041</v>
      </c>
      <c r="C5624" t="s">
        <v>169</v>
      </c>
      <c r="D5624">
        <v>17889</v>
      </c>
    </row>
    <row r="5625" spans="1:4" hidden="1" x14ac:dyDescent="0.2">
      <c r="A5625">
        <v>2022</v>
      </c>
      <c r="B5625">
        <v>250041</v>
      </c>
      <c r="C5625" t="s">
        <v>388</v>
      </c>
      <c r="D5625">
        <v>9755</v>
      </c>
    </row>
    <row r="5626" spans="1:4" x14ac:dyDescent="0.2">
      <c r="A5626">
        <v>2022</v>
      </c>
      <c r="B5626">
        <v>250091</v>
      </c>
      <c r="C5626" t="s">
        <v>170</v>
      </c>
      <c r="D5626">
        <v>748739</v>
      </c>
    </row>
    <row r="5627" spans="1:4" hidden="1" x14ac:dyDescent="0.2">
      <c r="A5627">
        <v>2022</v>
      </c>
      <c r="B5627">
        <v>250091</v>
      </c>
      <c r="C5627" t="s">
        <v>388</v>
      </c>
      <c r="D5627">
        <v>413519</v>
      </c>
    </row>
    <row r="5628" spans="1:4" x14ac:dyDescent="0.2">
      <c r="A5628">
        <v>2022</v>
      </c>
      <c r="B5628">
        <v>250131</v>
      </c>
      <c r="C5628" t="s">
        <v>171</v>
      </c>
      <c r="D5628">
        <v>9311</v>
      </c>
    </row>
    <row r="5629" spans="1:4" hidden="1" x14ac:dyDescent="0.2">
      <c r="A5629">
        <v>2022</v>
      </c>
      <c r="B5629">
        <v>250131</v>
      </c>
      <c r="C5629" t="s">
        <v>388</v>
      </c>
      <c r="D5629">
        <v>5016</v>
      </c>
    </row>
    <row r="5630" spans="1:4" x14ac:dyDescent="0.2">
      <c r="A5630">
        <v>2022</v>
      </c>
      <c r="B5630">
        <v>250271</v>
      </c>
      <c r="C5630" t="s">
        <v>172</v>
      </c>
      <c r="D5630">
        <v>5284</v>
      </c>
    </row>
    <row r="5631" spans="1:4" hidden="1" x14ac:dyDescent="0.2">
      <c r="A5631">
        <v>2022</v>
      </c>
      <c r="B5631">
        <v>250271</v>
      </c>
      <c r="C5631" t="s">
        <v>388</v>
      </c>
      <c r="D5631">
        <v>2791</v>
      </c>
    </row>
    <row r="5632" spans="1:4" x14ac:dyDescent="0.2">
      <c r="A5632">
        <v>2022</v>
      </c>
      <c r="B5632">
        <v>250381</v>
      </c>
      <c r="C5632" t="s">
        <v>173</v>
      </c>
      <c r="D5632">
        <v>102522</v>
      </c>
    </row>
    <row r="5633" spans="1:4" hidden="1" x14ac:dyDescent="0.2">
      <c r="A5633">
        <v>2022</v>
      </c>
      <c r="B5633">
        <v>250381</v>
      </c>
      <c r="C5633" t="s">
        <v>388</v>
      </c>
      <c r="D5633">
        <v>56511</v>
      </c>
    </row>
    <row r="5634" spans="1:4" x14ac:dyDescent="0.2">
      <c r="A5634">
        <v>2022</v>
      </c>
      <c r="B5634">
        <v>250451</v>
      </c>
      <c r="C5634" t="s">
        <v>174</v>
      </c>
      <c r="D5634">
        <v>69033</v>
      </c>
    </row>
    <row r="5635" spans="1:4" hidden="1" x14ac:dyDescent="0.2">
      <c r="A5635">
        <v>2022</v>
      </c>
      <c r="B5635">
        <v>250451</v>
      </c>
      <c r="C5635" t="s">
        <v>388</v>
      </c>
      <c r="D5635">
        <v>38010</v>
      </c>
    </row>
    <row r="5636" spans="1:4" x14ac:dyDescent="0.2">
      <c r="A5636">
        <v>2022</v>
      </c>
      <c r="B5636">
        <v>259981</v>
      </c>
      <c r="C5636" t="s">
        <v>175</v>
      </c>
      <c r="D5636">
        <v>7922</v>
      </c>
    </row>
    <row r="5637" spans="1:4" hidden="1" x14ac:dyDescent="0.2">
      <c r="A5637">
        <v>2022</v>
      </c>
      <c r="B5637">
        <v>259981</v>
      </c>
      <c r="C5637" t="s">
        <v>388</v>
      </c>
      <c r="D5637">
        <v>4249</v>
      </c>
    </row>
    <row r="5638" spans="1:4" x14ac:dyDescent="0.2">
      <c r="A5638">
        <v>2022</v>
      </c>
      <c r="B5638">
        <v>259991</v>
      </c>
      <c r="C5638" t="s">
        <v>176</v>
      </c>
      <c r="D5638">
        <v>82717</v>
      </c>
    </row>
    <row r="5639" spans="1:4" hidden="1" x14ac:dyDescent="0.2">
      <c r="A5639">
        <v>2022</v>
      </c>
      <c r="B5639">
        <v>259991</v>
      </c>
      <c r="C5639" t="s">
        <v>388</v>
      </c>
      <c r="D5639">
        <v>45570</v>
      </c>
    </row>
    <row r="5640" spans="1:4" x14ac:dyDescent="0.2">
      <c r="A5640">
        <v>2022</v>
      </c>
      <c r="B5640">
        <v>260101</v>
      </c>
      <c r="C5640" t="s">
        <v>177</v>
      </c>
      <c r="D5640">
        <v>29241</v>
      </c>
    </row>
    <row r="5641" spans="1:4" hidden="1" x14ac:dyDescent="0.2">
      <c r="A5641">
        <v>2022</v>
      </c>
      <c r="B5641">
        <v>260101</v>
      </c>
      <c r="C5641" t="s">
        <v>388</v>
      </c>
      <c r="D5641">
        <v>16027</v>
      </c>
    </row>
    <row r="5642" spans="1:4" x14ac:dyDescent="0.2">
      <c r="A5642">
        <v>2022</v>
      </c>
      <c r="B5642">
        <v>260331</v>
      </c>
      <c r="C5642" t="s">
        <v>178</v>
      </c>
      <c r="D5642">
        <v>111886</v>
      </c>
    </row>
    <row r="5643" spans="1:4" hidden="1" x14ac:dyDescent="0.2">
      <c r="A5643">
        <v>2022</v>
      </c>
      <c r="B5643">
        <v>260331</v>
      </c>
      <c r="C5643" t="s">
        <v>388</v>
      </c>
      <c r="D5643">
        <v>61685</v>
      </c>
    </row>
    <row r="5644" spans="1:4" x14ac:dyDescent="0.2">
      <c r="A5644">
        <v>2022</v>
      </c>
      <c r="B5644">
        <v>270011</v>
      </c>
      <c r="C5644" t="s">
        <v>180</v>
      </c>
      <c r="D5644">
        <v>276980</v>
      </c>
    </row>
    <row r="5645" spans="1:4" hidden="1" x14ac:dyDescent="0.2">
      <c r="A5645">
        <v>2022</v>
      </c>
      <c r="B5645">
        <v>270011</v>
      </c>
      <c r="C5645" t="s">
        <v>388</v>
      </c>
      <c r="D5645">
        <v>152892</v>
      </c>
    </row>
    <row r="5646" spans="1:4" x14ac:dyDescent="0.2">
      <c r="A5646">
        <v>2022</v>
      </c>
      <c r="B5646">
        <v>270041</v>
      </c>
      <c r="C5646" t="s">
        <v>181</v>
      </c>
      <c r="D5646">
        <v>609814</v>
      </c>
    </row>
    <row r="5647" spans="1:4" hidden="1" x14ac:dyDescent="0.2">
      <c r="A5647">
        <v>2022</v>
      </c>
      <c r="B5647">
        <v>270041</v>
      </c>
      <c r="C5647" t="s">
        <v>388</v>
      </c>
      <c r="D5647">
        <v>336769</v>
      </c>
    </row>
    <row r="5648" spans="1:4" x14ac:dyDescent="0.2">
      <c r="A5648">
        <v>2022</v>
      </c>
      <c r="B5648">
        <v>270131</v>
      </c>
      <c r="C5648" t="s">
        <v>182</v>
      </c>
      <c r="D5648">
        <v>401765</v>
      </c>
    </row>
    <row r="5649" spans="1:4" hidden="1" x14ac:dyDescent="0.2">
      <c r="A5649">
        <v>2022</v>
      </c>
      <c r="B5649">
        <v>270131</v>
      </c>
      <c r="C5649" t="s">
        <v>388</v>
      </c>
      <c r="D5649">
        <v>221831</v>
      </c>
    </row>
    <row r="5650" spans="1:4" x14ac:dyDescent="0.2">
      <c r="A5650">
        <v>2022</v>
      </c>
      <c r="B5650">
        <v>270141</v>
      </c>
      <c r="C5650" t="s">
        <v>183</v>
      </c>
      <c r="D5650">
        <v>33329</v>
      </c>
    </row>
    <row r="5651" spans="1:4" hidden="1" x14ac:dyDescent="0.2">
      <c r="A5651">
        <v>2022</v>
      </c>
      <c r="B5651">
        <v>270141</v>
      </c>
      <c r="C5651" t="s">
        <v>388</v>
      </c>
      <c r="D5651">
        <v>18285</v>
      </c>
    </row>
    <row r="5652" spans="1:4" x14ac:dyDescent="0.2">
      <c r="A5652">
        <v>2022</v>
      </c>
      <c r="B5652">
        <v>270151</v>
      </c>
      <c r="C5652" t="s">
        <v>184</v>
      </c>
      <c r="D5652">
        <v>5526</v>
      </c>
    </row>
    <row r="5653" spans="1:4" hidden="1" x14ac:dyDescent="0.2">
      <c r="A5653">
        <v>2022</v>
      </c>
      <c r="B5653">
        <v>270151</v>
      </c>
      <c r="C5653" t="s">
        <v>388</v>
      </c>
      <c r="D5653">
        <v>2925</v>
      </c>
    </row>
    <row r="5654" spans="1:4" x14ac:dyDescent="0.2">
      <c r="A5654">
        <v>2022</v>
      </c>
      <c r="B5654">
        <v>270241</v>
      </c>
      <c r="C5654" t="s">
        <v>185</v>
      </c>
      <c r="D5654">
        <v>4245</v>
      </c>
    </row>
    <row r="5655" spans="1:4" hidden="1" x14ac:dyDescent="0.2">
      <c r="A5655">
        <v>2022</v>
      </c>
      <c r="B5655">
        <v>270241</v>
      </c>
      <c r="C5655" t="s">
        <v>388</v>
      </c>
      <c r="D5655">
        <v>2217</v>
      </c>
    </row>
    <row r="5656" spans="1:4" x14ac:dyDescent="0.2">
      <c r="A5656">
        <v>2022</v>
      </c>
      <c r="B5656">
        <v>270531</v>
      </c>
      <c r="C5656" t="s">
        <v>186</v>
      </c>
      <c r="D5656">
        <v>16072</v>
      </c>
    </row>
    <row r="5657" spans="1:4" hidden="1" x14ac:dyDescent="0.2">
      <c r="A5657">
        <v>2022</v>
      </c>
      <c r="B5657">
        <v>270531</v>
      </c>
      <c r="C5657" t="s">
        <v>388</v>
      </c>
      <c r="D5657">
        <v>8751</v>
      </c>
    </row>
    <row r="5658" spans="1:4" x14ac:dyDescent="0.2">
      <c r="A5658">
        <v>2022</v>
      </c>
      <c r="B5658">
        <v>279991</v>
      </c>
      <c r="C5658" t="s">
        <v>378</v>
      </c>
      <c r="D5658">
        <v>4698</v>
      </c>
    </row>
    <row r="5659" spans="1:4" hidden="1" x14ac:dyDescent="0.2">
      <c r="A5659">
        <v>2022</v>
      </c>
      <c r="B5659">
        <v>279991</v>
      </c>
      <c r="C5659" t="s">
        <v>388</v>
      </c>
      <c r="D5659">
        <v>2468</v>
      </c>
    </row>
    <row r="5660" spans="1:4" x14ac:dyDescent="0.2">
      <c r="A5660">
        <v>2022</v>
      </c>
      <c r="B5660">
        <v>280021</v>
      </c>
      <c r="C5660" t="s">
        <v>187</v>
      </c>
      <c r="D5660">
        <v>9609</v>
      </c>
    </row>
    <row r="5661" spans="1:4" hidden="1" x14ac:dyDescent="0.2">
      <c r="A5661">
        <v>2022</v>
      </c>
      <c r="B5661">
        <v>280021</v>
      </c>
      <c r="C5661" t="s">
        <v>388</v>
      </c>
      <c r="D5661">
        <v>5181</v>
      </c>
    </row>
    <row r="5662" spans="1:4" x14ac:dyDescent="0.2">
      <c r="A5662">
        <v>2022</v>
      </c>
      <c r="B5662">
        <v>280051</v>
      </c>
      <c r="C5662" t="s">
        <v>188</v>
      </c>
      <c r="D5662">
        <v>125701</v>
      </c>
    </row>
    <row r="5663" spans="1:4" hidden="1" x14ac:dyDescent="0.2">
      <c r="A5663">
        <v>2022</v>
      </c>
      <c r="B5663">
        <v>280051</v>
      </c>
      <c r="C5663" t="s">
        <v>388</v>
      </c>
      <c r="D5663">
        <v>69317</v>
      </c>
    </row>
    <row r="5664" spans="1:4" x14ac:dyDescent="0.2">
      <c r="A5664">
        <v>2022</v>
      </c>
      <c r="B5664">
        <v>280071</v>
      </c>
      <c r="C5664" t="s">
        <v>189</v>
      </c>
      <c r="D5664">
        <v>121411</v>
      </c>
    </row>
    <row r="5665" spans="1:4" hidden="1" x14ac:dyDescent="0.2">
      <c r="A5665">
        <v>2022</v>
      </c>
      <c r="B5665">
        <v>280071</v>
      </c>
      <c r="C5665" t="s">
        <v>388</v>
      </c>
      <c r="D5665">
        <v>66947</v>
      </c>
    </row>
    <row r="5666" spans="1:4" x14ac:dyDescent="0.2">
      <c r="A5666">
        <v>2022</v>
      </c>
      <c r="B5666">
        <v>280231</v>
      </c>
      <c r="C5666" t="s">
        <v>190</v>
      </c>
      <c r="D5666">
        <v>63724</v>
      </c>
    </row>
    <row r="5667" spans="1:4" hidden="1" x14ac:dyDescent="0.2">
      <c r="A5667">
        <v>2022</v>
      </c>
      <c r="B5667">
        <v>280231</v>
      </c>
      <c r="C5667" t="s">
        <v>388</v>
      </c>
      <c r="D5667">
        <v>35077</v>
      </c>
    </row>
    <row r="5668" spans="1:4" x14ac:dyDescent="0.2">
      <c r="A5668">
        <v>2022</v>
      </c>
      <c r="B5668">
        <v>280521</v>
      </c>
      <c r="C5668" t="s">
        <v>191</v>
      </c>
      <c r="D5668">
        <v>225928</v>
      </c>
    </row>
    <row r="5669" spans="1:4" hidden="1" x14ac:dyDescent="0.2">
      <c r="A5669">
        <v>2022</v>
      </c>
      <c r="B5669">
        <v>280521</v>
      </c>
      <c r="C5669" t="s">
        <v>388</v>
      </c>
      <c r="D5669">
        <v>124688</v>
      </c>
    </row>
    <row r="5670" spans="1:4" x14ac:dyDescent="0.2">
      <c r="A5670">
        <v>2022</v>
      </c>
      <c r="B5670">
        <v>289991</v>
      </c>
      <c r="C5670" t="s">
        <v>192</v>
      </c>
      <c r="D5670" t="s">
        <v>383</v>
      </c>
    </row>
    <row r="5671" spans="1:4" hidden="1" x14ac:dyDescent="0.2">
      <c r="A5671">
        <v>2022</v>
      </c>
      <c r="B5671">
        <v>289991</v>
      </c>
      <c r="C5671" t="s">
        <v>388</v>
      </c>
      <c r="D5671" t="s">
        <v>383</v>
      </c>
    </row>
    <row r="5672" spans="1:4" x14ac:dyDescent="0.2">
      <c r="A5672">
        <v>2022</v>
      </c>
      <c r="B5672">
        <v>290011</v>
      </c>
      <c r="C5672" t="s">
        <v>193</v>
      </c>
      <c r="D5672">
        <v>116813</v>
      </c>
    </row>
    <row r="5673" spans="1:4" hidden="1" x14ac:dyDescent="0.2">
      <c r="A5673">
        <v>2022</v>
      </c>
      <c r="B5673">
        <v>290011</v>
      </c>
      <c r="C5673" t="s">
        <v>388</v>
      </c>
      <c r="D5673">
        <v>64407</v>
      </c>
    </row>
    <row r="5674" spans="1:4" x14ac:dyDescent="0.2">
      <c r="A5674">
        <v>2022</v>
      </c>
      <c r="B5674">
        <v>291341</v>
      </c>
      <c r="C5674" t="s">
        <v>194</v>
      </c>
      <c r="D5674">
        <v>19544</v>
      </c>
    </row>
    <row r="5675" spans="1:4" hidden="1" x14ac:dyDescent="0.2">
      <c r="A5675">
        <v>2022</v>
      </c>
      <c r="B5675">
        <v>291341</v>
      </c>
      <c r="C5675" t="s">
        <v>388</v>
      </c>
      <c r="D5675">
        <v>10670</v>
      </c>
    </row>
    <row r="5676" spans="1:4" x14ac:dyDescent="0.2">
      <c r="A5676">
        <v>2022</v>
      </c>
      <c r="B5676">
        <v>300081</v>
      </c>
      <c r="C5676" t="s">
        <v>195</v>
      </c>
      <c r="D5676">
        <v>111876</v>
      </c>
    </row>
    <row r="5677" spans="1:4" hidden="1" x14ac:dyDescent="0.2">
      <c r="A5677">
        <v>2022</v>
      </c>
      <c r="B5677">
        <v>300081</v>
      </c>
      <c r="C5677" t="s">
        <v>388</v>
      </c>
      <c r="D5677">
        <v>61679</v>
      </c>
    </row>
    <row r="5678" spans="1:4" x14ac:dyDescent="0.2">
      <c r="A5678">
        <v>2022</v>
      </c>
      <c r="B5678">
        <v>310021</v>
      </c>
      <c r="C5678" t="s">
        <v>197</v>
      </c>
      <c r="D5678">
        <v>106833</v>
      </c>
    </row>
    <row r="5679" spans="1:4" hidden="1" x14ac:dyDescent="0.2">
      <c r="A5679">
        <v>2022</v>
      </c>
      <c r="B5679">
        <v>310021</v>
      </c>
      <c r="C5679" t="s">
        <v>388</v>
      </c>
      <c r="D5679">
        <v>58893</v>
      </c>
    </row>
    <row r="5680" spans="1:4" x14ac:dyDescent="0.2">
      <c r="A5680">
        <v>2022</v>
      </c>
      <c r="B5680">
        <v>310031</v>
      </c>
      <c r="C5680" t="s">
        <v>198</v>
      </c>
      <c r="D5680">
        <v>206840</v>
      </c>
    </row>
    <row r="5681" spans="1:4" hidden="1" x14ac:dyDescent="0.2">
      <c r="A5681">
        <v>2022</v>
      </c>
      <c r="B5681">
        <v>310031</v>
      </c>
      <c r="C5681" t="s">
        <v>388</v>
      </c>
      <c r="D5681">
        <v>114143</v>
      </c>
    </row>
    <row r="5682" spans="1:4" x14ac:dyDescent="0.2">
      <c r="A5682">
        <v>2022</v>
      </c>
      <c r="B5682">
        <v>310061</v>
      </c>
      <c r="C5682" t="s">
        <v>199</v>
      </c>
      <c r="D5682">
        <v>120867</v>
      </c>
    </row>
    <row r="5683" spans="1:4" hidden="1" x14ac:dyDescent="0.2">
      <c r="A5683">
        <v>2022</v>
      </c>
      <c r="B5683">
        <v>310061</v>
      </c>
      <c r="C5683" t="s">
        <v>388</v>
      </c>
      <c r="D5683">
        <v>66646</v>
      </c>
    </row>
    <row r="5684" spans="1:4" x14ac:dyDescent="0.2">
      <c r="A5684">
        <v>2022</v>
      </c>
      <c r="B5684">
        <v>320011</v>
      </c>
      <c r="C5684" t="s">
        <v>200</v>
      </c>
      <c r="D5684">
        <v>5534883</v>
      </c>
    </row>
    <row r="5685" spans="1:4" hidden="1" x14ac:dyDescent="0.2">
      <c r="A5685">
        <v>2022</v>
      </c>
      <c r="B5685">
        <v>320011</v>
      </c>
      <c r="C5685" t="s">
        <v>388</v>
      </c>
      <c r="D5685">
        <v>3057662</v>
      </c>
    </row>
    <row r="5686" spans="1:4" x14ac:dyDescent="0.2">
      <c r="A5686">
        <v>2022</v>
      </c>
      <c r="B5686">
        <v>320041</v>
      </c>
      <c r="C5686" t="s">
        <v>201</v>
      </c>
      <c r="D5686">
        <v>817201</v>
      </c>
    </row>
    <row r="5687" spans="1:4" hidden="1" x14ac:dyDescent="0.2">
      <c r="A5687">
        <v>2022</v>
      </c>
      <c r="B5687">
        <v>320041</v>
      </c>
      <c r="C5687" t="s">
        <v>388</v>
      </c>
      <c r="D5687">
        <v>451341</v>
      </c>
    </row>
    <row r="5688" spans="1:4" x14ac:dyDescent="0.2">
      <c r="A5688">
        <v>2022</v>
      </c>
      <c r="B5688">
        <v>320071</v>
      </c>
      <c r="C5688" t="s">
        <v>202</v>
      </c>
      <c r="D5688">
        <v>291573</v>
      </c>
    </row>
    <row r="5689" spans="1:4" hidden="1" x14ac:dyDescent="0.2">
      <c r="A5689">
        <v>2022</v>
      </c>
      <c r="B5689">
        <v>320071</v>
      </c>
      <c r="C5689" t="s">
        <v>388</v>
      </c>
      <c r="D5689">
        <v>160954</v>
      </c>
    </row>
    <row r="5690" spans="1:4" x14ac:dyDescent="0.2">
      <c r="A5690">
        <v>2022</v>
      </c>
      <c r="B5690">
        <v>320111</v>
      </c>
      <c r="C5690" t="s">
        <v>203</v>
      </c>
      <c r="D5690">
        <v>60259</v>
      </c>
    </row>
    <row r="5691" spans="1:4" hidden="1" x14ac:dyDescent="0.2">
      <c r="A5691">
        <v>2022</v>
      </c>
      <c r="B5691">
        <v>320111</v>
      </c>
      <c r="C5691" t="s">
        <v>388</v>
      </c>
      <c r="D5691">
        <v>33163</v>
      </c>
    </row>
    <row r="5692" spans="1:4" x14ac:dyDescent="0.2">
      <c r="A5692">
        <v>2022</v>
      </c>
      <c r="B5692">
        <v>320141</v>
      </c>
      <c r="C5692" t="s">
        <v>204</v>
      </c>
      <c r="D5692">
        <v>198622</v>
      </c>
    </row>
    <row r="5693" spans="1:4" hidden="1" x14ac:dyDescent="0.2">
      <c r="A5693">
        <v>2022</v>
      </c>
      <c r="B5693">
        <v>320141</v>
      </c>
      <c r="C5693" t="s">
        <v>388</v>
      </c>
      <c r="D5693">
        <v>109603</v>
      </c>
    </row>
    <row r="5694" spans="1:4" x14ac:dyDescent="0.2">
      <c r="A5694">
        <v>2022</v>
      </c>
      <c r="B5694">
        <v>320181</v>
      </c>
      <c r="C5694" t="s">
        <v>205</v>
      </c>
      <c r="D5694">
        <v>27130</v>
      </c>
    </row>
    <row r="5695" spans="1:4" hidden="1" x14ac:dyDescent="0.2">
      <c r="A5695">
        <v>2022</v>
      </c>
      <c r="B5695">
        <v>320181</v>
      </c>
      <c r="C5695" t="s">
        <v>388</v>
      </c>
      <c r="D5695">
        <v>14860</v>
      </c>
    </row>
    <row r="5696" spans="1:4" x14ac:dyDescent="0.2">
      <c r="A5696">
        <v>2022</v>
      </c>
      <c r="B5696">
        <v>320201</v>
      </c>
      <c r="C5696" t="s">
        <v>206</v>
      </c>
      <c r="D5696">
        <v>101384</v>
      </c>
    </row>
    <row r="5697" spans="1:4" hidden="1" x14ac:dyDescent="0.2">
      <c r="A5697">
        <v>2022</v>
      </c>
      <c r="B5697">
        <v>320201</v>
      </c>
      <c r="C5697" t="s">
        <v>388</v>
      </c>
      <c r="D5697">
        <v>55883</v>
      </c>
    </row>
    <row r="5698" spans="1:4" x14ac:dyDescent="0.2">
      <c r="A5698">
        <v>2022</v>
      </c>
      <c r="B5698">
        <v>320231</v>
      </c>
      <c r="C5698" t="s">
        <v>207</v>
      </c>
      <c r="D5698">
        <v>295391</v>
      </c>
    </row>
    <row r="5699" spans="1:4" hidden="1" x14ac:dyDescent="0.2">
      <c r="A5699">
        <v>2022</v>
      </c>
      <c r="B5699">
        <v>320231</v>
      </c>
      <c r="C5699" t="s">
        <v>388</v>
      </c>
      <c r="D5699">
        <v>163063</v>
      </c>
    </row>
    <row r="5700" spans="1:4" x14ac:dyDescent="0.2">
      <c r="A5700">
        <v>2022</v>
      </c>
      <c r="B5700">
        <v>320301</v>
      </c>
      <c r="C5700" t="s">
        <v>208</v>
      </c>
      <c r="D5700">
        <v>10323</v>
      </c>
    </row>
    <row r="5701" spans="1:4" hidden="1" x14ac:dyDescent="0.2">
      <c r="A5701">
        <v>2022</v>
      </c>
      <c r="B5701">
        <v>320301</v>
      </c>
      <c r="C5701" t="s">
        <v>388</v>
      </c>
      <c r="D5701">
        <v>5575</v>
      </c>
    </row>
    <row r="5702" spans="1:4" x14ac:dyDescent="0.2">
      <c r="A5702">
        <v>2022</v>
      </c>
      <c r="B5702">
        <v>320321</v>
      </c>
      <c r="C5702" t="s">
        <v>209</v>
      </c>
      <c r="D5702">
        <v>128229</v>
      </c>
    </row>
    <row r="5703" spans="1:4" hidden="1" x14ac:dyDescent="0.2">
      <c r="A5703">
        <v>2022</v>
      </c>
      <c r="B5703">
        <v>320321</v>
      </c>
      <c r="C5703" t="s">
        <v>388</v>
      </c>
      <c r="D5703">
        <v>70713</v>
      </c>
    </row>
    <row r="5704" spans="1:4" x14ac:dyDescent="0.2">
      <c r="A5704">
        <v>2022</v>
      </c>
      <c r="B5704">
        <v>320331</v>
      </c>
      <c r="C5704" t="s">
        <v>210</v>
      </c>
      <c r="D5704">
        <v>20048</v>
      </c>
    </row>
    <row r="5705" spans="1:4" hidden="1" x14ac:dyDescent="0.2">
      <c r="A5705">
        <v>2022</v>
      </c>
      <c r="B5705">
        <v>320331</v>
      </c>
      <c r="C5705" t="s">
        <v>388</v>
      </c>
      <c r="D5705">
        <v>10948</v>
      </c>
    </row>
    <row r="5706" spans="1:4" x14ac:dyDescent="0.2">
      <c r="A5706">
        <v>2022</v>
      </c>
      <c r="B5706">
        <v>320341</v>
      </c>
      <c r="C5706" t="s">
        <v>211</v>
      </c>
      <c r="D5706">
        <v>85031</v>
      </c>
    </row>
    <row r="5707" spans="1:4" hidden="1" x14ac:dyDescent="0.2">
      <c r="A5707">
        <v>2022</v>
      </c>
      <c r="B5707">
        <v>320341</v>
      </c>
      <c r="C5707" t="s">
        <v>388</v>
      </c>
      <c r="D5707">
        <v>46848</v>
      </c>
    </row>
    <row r="5708" spans="1:4" x14ac:dyDescent="0.2">
      <c r="A5708">
        <v>2022</v>
      </c>
      <c r="B5708">
        <v>320401</v>
      </c>
      <c r="C5708" t="s">
        <v>212</v>
      </c>
      <c r="D5708">
        <v>670133</v>
      </c>
    </row>
    <row r="5709" spans="1:4" hidden="1" x14ac:dyDescent="0.2">
      <c r="A5709">
        <v>2022</v>
      </c>
      <c r="B5709">
        <v>320401</v>
      </c>
      <c r="C5709" t="s">
        <v>388</v>
      </c>
      <c r="D5709">
        <v>370093</v>
      </c>
    </row>
    <row r="5710" spans="1:4" x14ac:dyDescent="0.2">
      <c r="A5710">
        <v>2022</v>
      </c>
      <c r="B5710">
        <v>329951</v>
      </c>
      <c r="C5710" t="s">
        <v>213</v>
      </c>
      <c r="D5710">
        <v>84970</v>
      </c>
    </row>
    <row r="5711" spans="1:4" hidden="1" x14ac:dyDescent="0.2">
      <c r="A5711">
        <v>2022</v>
      </c>
      <c r="B5711">
        <v>329951</v>
      </c>
      <c r="C5711" t="s">
        <v>388</v>
      </c>
      <c r="D5711">
        <v>46815</v>
      </c>
    </row>
    <row r="5712" spans="1:4" x14ac:dyDescent="0.2">
      <c r="A5712">
        <v>2022</v>
      </c>
      <c r="B5712">
        <v>329991</v>
      </c>
      <c r="C5712" t="s">
        <v>380</v>
      </c>
      <c r="D5712">
        <v>10684</v>
      </c>
    </row>
    <row r="5713" spans="1:4" hidden="1" x14ac:dyDescent="0.2">
      <c r="A5713">
        <v>2022</v>
      </c>
      <c r="B5713">
        <v>329991</v>
      </c>
      <c r="C5713" t="s">
        <v>388</v>
      </c>
      <c r="D5713">
        <v>5775</v>
      </c>
    </row>
    <row r="5714" spans="1:4" x14ac:dyDescent="0.2">
      <c r="A5714">
        <v>2022</v>
      </c>
      <c r="B5714">
        <v>330551</v>
      </c>
      <c r="C5714" t="s">
        <v>215</v>
      </c>
      <c r="D5714">
        <v>282220</v>
      </c>
    </row>
    <row r="5715" spans="1:4" hidden="1" x14ac:dyDescent="0.2">
      <c r="A5715">
        <v>2022</v>
      </c>
      <c r="B5715">
        <v>330551</v>
      </c>
      <c r="C5715" t="s">
        <v>388</v>
      </c>
      <c r="D5715">
        <v>155787</v>
      </c>
    </row>
    <row r="5716" spans="1:4" x14ac:dyDescent="0.2">
      <c r="A5716">
        <v>2022</v>
      </c>
      <c r="B5716">
        <v>330641</v>
      </c>
      <c r="C5716" t="s">
        <v>216</v>
      </c>
      <c r="D5716">
        <v>52165</v>
      </c>
    </row>
    <row r="5717" spans="1:4" hidden="1" x14ac:dyDescent="0.2">
      <c r="A5717">
        <v>2022</v>
      </c>
      <c r="B5717">
        <v>330641</v>
      </c>
      <c r="C5717" t="s">
        <v>388</v>
      </c>
      <c r="D5717">
        <v>28691</v>
      </c>
    </row>
    <row r="5718" spans="1:4" x14ac:dyDescent="0.2">
      <c r="A5718">
        <v>2022</v>
      </c>
      <c r="B5718">
        <v>339991</v>
      </c>
      <c r="C5718" t="s">
        <v>217</v>
      </c>
      <c r="D5718" t="s">
        <v>383</v>
      </c>
    </row>
    <row r="5719" spans="1:4" hidden="1" x14ac:dyDescent="0.2">
      <c r="A5719">
        <v>2022</v>
      </c>
      <c r="B5719">
        <v>339991</v>
      </c>
      <c r="C5719" t="s">
        <v>388</v>
      </c>
      <c r="D5719" t="s">
        <v>383</v>
      </c>
    </row>
    <row r="5720" spans="1:4" x14ac:dyDescent="0.2">
      <c r="A5720">
        <v>2022</v>
      </c>
      <c r="B5720">
        <v>340041</v>
      </c>
      <c r="C5720" t="s">
        <v>218</v>
      </c>
      <c r="D5720">
        <v>782365</v>
      </c>
    </row>
    <row r="5721" spans="1:4" hidden="1" x14ac:dyDescent="0.2">
      <c r="A5721">
        <v>2022</v>
      </c>
      <c r="B5721">
        <v>340041</v>
      </c>
      <c r="C5721" t="s">
        <v>388</v>
      </c>
      <c r="D5721">
        <v>432096</v>
      </c>
    </row>
    <row r="5722" spans="1:4" x14ac:dyDescent="0.2">
      <c r="A5722">
        <v>2022</v>
      </c>
      <c r="B5722">
        <v>340071</v>
      </c>
      <c r="C5722" t="s">
        <v>219</v>
      </c>
      <c r="D5722">
        <v>116026</v>
      </c>
    </row>
    <row r="5723" spans="1:4" hidden="1" x14ac:dyDescent="0.2">
      <c r="A5723">
        <v>2022</v>
      </c>
      <c r="B5723">
        <v>340071</v>
      </c>
      <c r="C5723" t="s">
        <v>388</v>
      </c>
      <c r="D5723">
        <v>63972</v>
      </c>
    </row>
    <row r="5724" spans="1:4" x14ac:dyDescent="0.2">
      <c r="A5724">
        <v>2022</v>
      </c>
      <c r="B5724">
        <v>340091</v>
      </c>
      <c r="C5724" t="s">
        <v>220</v>
      </c>
      <c r="D5724">
        <v>5401</v>
      </c>
    </row>
    <row r="5725" spans="1:4" hidden="1" x14ac:dyDescent="0.2">
      <c r="A5725">
        <v>2022</v>
      </c>
      <c r="B5725">
        <v>340091</v>
      </c>
      <c r="C5725" t="s">
        <v>388</v>
      </c>
      <c r="D5725">
        <v>2856</v>
      </c>
    </row>
    <row r="5726" spans="1:4" x14ac:dyDescent="0.2">
      <c r="A5726">
        <v>2022</v>
      </c>
      <c r="B5726">
        <v>340191</v>
      </c>
      <c r="C5726" t="s">
        <v>221</v>
      </c>
      <c r="D5726">
        <v>13592</v>
      </c>
    </row>
    <row r="5727" spans="1:4" hidden="1" x14ac:dyDescent="0.2">
      <c r="A5727">
        <v>2022</v>
      </c>
      <c r="B5727">
        <v>340191</v>
      </c>
      <c r="C5727" t="s">
        <v>388</v>
      </c>
      <c r="D5727">
        <v>7381</v>
      </c>
    </row>
    <row r="5728" spans="1:4" x14ac:dyDescent="0.2">
      <c r="A5728">
        <v>2022</v>
      </c>
      <c r="B5728">
        <v>340531</v>
      </c>
      <c r="C5728" t="s">
        <v>222</v>
      </c>
      <c r="D5728">
        <v>111724</v>
      </c>
    </row>
    <row r="5729" spans="1:4" hidden="1" x14ac:dyDescent="0.2">
      <c r="A5729">
        <v>2022</v>
      </c>
      <c r="B5729">
        <v>340531</v>
      </c>
      <c r="C5729" t="s">
        <v>388</v>
      </c>
      <c r="D5729">
        <v>61595</v>
      </c>
    </row>
    <row r="5730" spans="1:4" x14ac:dyDescent="0.2">
      <c r="A5730">
        <v>2022</v>
      </c>
      <c r="B5730">
        <v>340751</v>
      </c>
      <c r="C5730" t="s">
        <v>224</v>
      </c>
      <c r="D5730">
        <v>38371</v>
      </c>
    </row>
    <row r="5731" spans="1:4" hidden="1" x14ac:dyDescent="0.2">
      <c r="A5731">
        <v>2022</v>
      </c>
      <c r="B5731">
        <v>340751</v>
      </c>
      <c r="C5731" t="s">
        <v>388</v>
      </c>
      <c r="D5731">
        <v>21071</v>
      </c>
    </row>
    <row r="5732" spans="1:4" x14ac:dyDescent="0.2">
      <c r="A5732">
        <v>2022</v>
      </c>
      <c r="B5732">
        <v>349981</v>
      </c>
      <c r="C5732" t="s">
        <v>225</v>
      </c>
      <c r="D5732">
        <v>4466</v>
      </c>
    </row>
    <row r="5733" spans="1:4" hidden="1" x14ac:dyDescent="0.2">
      <c r="A5733">
        <v>2022</v>
      </c>
      <c r="B5733">
        <v>349981</v>
      </c>
      <c r="C5733" t="s">
        <v>388</v>
      </c>
      <c r="D5733">
        <v>2340</v>
      </c>
    </row>
    <row r="5734" spans="1:4" x14ac:dyDescent="0.2">
      <c r="A5734">
        <v>2022</v>
      </c>
      <c r="B5734">
        <v>349991</v>
      </c>
      <c r="C5734" t="s">
        <v>381</v>
      </c>
      <c r="D5734">
        <v>19182</v>
      </c>
    </row>
    <row r="5735" spans="1:4" hidden="1" x14ac:dyDescent="0.2">
      <c r="A5735">
        <v>2022</v>
      </c>
      <c r="B5735">
        <v>349991</v>
      </c>
      <c r="C5735" t="s">
        <v>388</v>
      </c>
      <c r="D5735">
        <v>10470</v>
      </c>
    </row>
    <row r="5736" spans="1:4" x14ac:dyDescent="0.2">
      <c r="A5736">
        <v>2022</v>
      </c>
      <c r="B5736">
        <v>351591</v>
      </c>
      <c r="C5736" t="s">
        <v>226</v>
      </c>
      <c r="D5736">
        <v>62485</v>
      </c>
    </row>
    <row r="5737" spans="1:4" hidden="1" x14ac:dyDescent="0.2">
      <c r="A5737">
        <v>2022</v>
      </c>
      <c r="B5737">
        <v>351591</v>
      </c>
      <c r="C5737" t="s">
        <v>388</v>
      </c>
      <c r="D5737">
        <v>34393</v>
      </c>
    </row>
    <row r="5738" spans="1:4" x14ac:dyDescent="0.2">
      <c r="A5738">
        <v>2022</v>
      </c>
      <c r="B5738">
        <v>360021</v>
      </c>
      <c r="C5738" t="s">
        <v>227</v>
      </c>
      <c r="D5738">
        <v>86503</v>
      </c>
    </row>
    <row r="5739" spans="1:4" hidden="1" x14ac:dyDescent="0.2">
      <c r="A5739">
        <v>2022</v>
      </c>
      <c r="B5739">
        <v>360021</v>
      </c>
      <c r="C5739" t="s">
        <v>388</v>
      </c>
      <c r="D5739">
        <v>47662</v>
      </c>
    </row>
    <row r="5740" spans="1:4" x14ac:dyDescent="0.2">
      <c r="A5740">
        <v>2022</v>
      </c>
      <c r="B5740">
        <v>360121</v>
      </c>
      <c r="C5740" t="s">
        <v>228</v>
      </c>
      <c r="D5740">
        <v>55196</v>
      </c>
    </row>
    <row r="5741" spans="1:4" hidden="1" x14ac:dyDescent="0.2">
      <c r="A5741">
        <v>2022</v>
      </c>
      <c r="B5741">
        <v>360121</v>
      </c>
      <c r="C5741" t="s">
        <v>388</v>
      </c>
      <c r="D5741">
        <v>30366</v>
      </c>
    </row>
    <row r="5742" spans="1:4" x14ac:dyDescent="0.2">
      <c r="A5742">
        <v>2022</v>
      </c>
      <c r="B5742">
        <v>360141</v>
      </c>
      <c r="C5742" t="s">
        <v>229</v>
      </c>
      <c r="D5742">
        <v>241981</v>
      </c>
    </row>
    <row r="5743" spans="1:4" hidden="1" x14ac:dyDescent="0.2">
      <c r="A5743">
        <v>2022</v>
      </c>
      <c r="B5743">
        <v>360141</v>
      </c>
      <c r="C5743" t="s">
        <v>388</v>
      </c>
      <c r="D5743">
        <v>133557</v>
      </c>
    </row>
    <row r="5744" spans="1:4" x14ac:dyDescent="0.2">
      <c r="A5744">
        <v>2022</v>
      </c>
      <c r="B5744">
        <v>360201</v>
      </c>
      <c r="C5744" t="s">
        <v>230</v>
      </c>
      <c r="D5744">
        <v>50048</v>
      </c>
    </row>
    <row r="5745" spans="1:4" hidden="1" x14ac:dyDescent="0.2">
      <c r="A5745">
        <v>2022</v>
      </c>
      <c r="B5745">
        <v>360201</v>
      </c>
      <c r="C5745" t="s">
        <v>388</v>
      </c>
      <c r="D5745">
        <v>27522</v>
      </c>
    </row>
    <row r="5746" spans="1:4" x14ac:dyDescent="0.2">
      <c r="A5746">
        <v>2022</v>
      </c>
      <c r="B5746">
        <v>370011</v>
      </c>
      <c r="C5746" t="s">
        <v>231</v>
      </c>
      <c r="D5746">
        <v>156987</v>
      </c>
    </row>
    <row r="5747" spans="1:4" hidden="1" x14ac:dyDescent="0.2">
      <c r="A5747">
        <v>2022</v>
      </c>
      <c r="B5747">
        <v>370011</v>
      </c>
      <c r="C5747" t="s">
        <v>388</v>
      </c>
      <c r="D5747">
        <v>86601</v>
      </c>
    </row>
    <row r="5748" spans="1:4" x14ac:dyDescent="0.2">
      <c r="A5748">
        <v>2022</v>
      </c>
      <c r="B5748">
        <v>370021</v>
      </c>
      <c r="C5748" t="s">
        <v>232</v>
      </c>
      <c r="D5748">
        <v>5139</v>
      </c>
    </row>
    <row r="5749" spans="1:4" hidden="1" x14ac:dyDescent="0.2">
      <c r="A5749">
        <v>2022</v>
      </c>
      <c r="B5749">
        <v>370021</v>
      </c>
      <c r="C5749" t="s">
        <v>388</v>
      </c>
      <c r="D5749">
        <v>2711</v>
      </c>
    </row>
    <row r="5750" spans="1:4" x14ac:dyDescent="0.2">
      <c r="A5750">
        <v>2022</v>
      </c>
      <c r="B5750">
        <v>370101</v>
      </c>
      <c r="C5750" t="s">
        <v>233</v>
      </c>
      <c r="D5750">
        <v>237736</v>
      </c>
    </row>
    <row r="5751" spans="1:4" hidden="1" x14ac:dyDescent="0.2">
      <c r="A5751">
        <v>2022</v>
      </c>
      <c r="B5751">
        <v>370101</v>
      </c>
      <c r="C5751" t="s">
        <v>388</v>
      </c>
      <c r="D5751">
        <v>131211</v>
      </c>
    </row>
    <row r="5752" spans="1:4" x14ac:dyDescent="0.2">
      <c r="A5752">
        <v>2022</v>
      </c>
      <c r="B5752">
        <v>370181</v>
      </c>
      <c r="C5752" t="s">
        <v>234</v>
      </c>
      <c r="D5752">
        <v>85814</v>
      </c>
    </row>
    <row r="5753" spans="1:4" hidden="1" x14ac:dyDescent="0.2">
      <c r="A5753">
        <v>2022</v>
      </c>
      <c r="B5753">
        <v>370181</v>
      </c>
      <c r="C5753" t="s">
        <v>388</v>
      </c>
      <c r="D5753">
        <v>47281</v>
      </c>
    </row>
    <row r="5754" spans="1:4" x14ac:dyDescent="0.2">
      <c r="A5754">
        <v>2022</v>
      </c>
      <c r="B5754">
        <v>370311</v>
      </c>
      <c r="C5754" t="s">
        <v>235</v>
      </c>
      <c r="D5754">
        <v>13202</v>
      </c>
    </row>
    <row r="5755" spans="1:4" hidden="1" x14ac:dyDescent="0.2">
      <c r="A5755">
        <v>2022</v>
      </c>
      <c r="B5755">
        <v>370311</v>
      </c>
      <c r="C5755" t="s">
        <v>388</v>
      </c>
      <c r="D5755">
        <v>7166</v>
      </c>
    </row>
    <row r="5756" spans="1:4" x14ac:dyDescent="0.2">
      <c r="A5756">
        <v>2022</v>
      </c>
      <c r="B5756">
        <v>379951</v>
      </c>
      <c r="C5756" t="s">
        <v>236</v>
      </c>
      <c r="D5756">
        <v>116189</v>
      </c>
    </row>
    <row r="5757" spans="1:4" hidden="1" x14ac:dyDescent="0.2">
      <c r="A5757">
        <v>2022</v>
      </c>
      <c r="B5757">
        <v>379951</v>
      </c>
      <c r="C5757" t="s">
        <v>388</v>
      </c>
      <c r="D5757">
        <v>64062</v>
      </c>
    </row>
    <row r="5758" spans="1:4" x14ac:dyDescent="0.2">
      <c r="A5758">
        <v>2022</v>
      </c>
      <c r="B5758">
        <v>379991</v>
      </c>
      <c r="C5758" t="s">
        <v>368</v>
      </c>
      <c r="D5758" t="s">
        <v>383</v>
      </c>
    </row>
    <row r="5759" spans="1:4" hidden="1" x14ac:dyDescent="0.2">
      <c r="A5759">
        <v>2022</v>
      </c>
      <c r="B5759">
        <v>379991</v>
      </c>
      <c r="C5759" t="s">
        <v>388</v>
      </c>
      <c r="D5759" t="s">
        <v>383</v>
      </c>
    </row>
    <row r="5760" spans="1:4" x14ac:dyDescent="0.2">
      <c r="A5760">
        <v>2022</v>
      </c>
      <c r="B5760">
        <v>380061</v>
      </c>
      <c r="C5760" t="s">
        <v>237</v>
      </c>
      <c r="D5760">
        <v>3467</v>
      </c>
    </row>
    <row r="5761" spans="1:4" hidden="1" x14ac:dyDescent="0.2">
      <c r="A5761">
        <v>2022</v>
      </c>
      <c r="B5761">
        <v>380061</v>
      </c>
      <c r="C5761" t="s">
        <v>388</v>
      </c>
      <c r="D5761">
        <v>1788</v>
      </c>
    </row>
    <row r="5762" spans="1:4" x14ac:dyDescent="0.2">
      <c r="A5762">
        <v>2022</v>
      </c>
      <c r="B5762">
        <v>380791</v>
      </c>
      <c r="C5762" t="s">
        <v>238</v>
      </c>
      <c r="D5762">
        <v>131734</v>
      </c>
    </row>
    <row r="5763" spans="1:4" hidden="1" x14ac:dyDescent="0.2">
      <c r="A5763">
        <v>2022</v>
      </c>
      <c r="B5763">
        <v>380791</v>
      </c>
      <c r="C5763" t="s">
        <v>388</v>
      </c>
      <c r="D5763">
        <v>72650</v>
      </c>
    </row>
    <row r="5764" spans="1:4" x14ac:dyDescent="0.2">
      <c r="A5764">
        <v>2022</v>
      </c>
      <c r="B5764">
        <v>380901</v>
      </c>
      <c r="C5764" t="s">
        <v>239</v>
      </c>
      <c r="D5764">
        <v>3026</v>
      </c>
    </row>
    <row r="5765" spans="1:4" hidden="1" x14ac:dyDescent="0.2">
      <c r="A5765">
        <v>2022</v>
      </c>
      <c r="B5765">
        <v>380901</v>
      </c>
      <c r="C5765" t="s">
        <v>388</v>
      </c>
      <c r="D5765">
        <v>1544</v>
      </c>
    </row>
    <row r="5766" spans="1:4" x14ac:dyDescent="0.2">
      <c r="A5766">
        <v>2022</v>
      </c>
      <c r="B5766">
        <v>389951</v>
      </c>
      <c r="C5766" t="s">
        <v>240</v>
      </c>
      <c r="D5766">
        <v>2550</v>
      </c>
    </row>
    <row r="5767" spans="1:4" hidden="1" x14ac:dyDescent="0.2">
      <c r="A5767">
        <v>2022</v>
      </c>
      <c r="B5767">
        <v>389951</v>
      </c>
      <c r="C5767" t="s">
        <v>388</v>
      </c>
      <c r="D5767">
        <v>1281</v>
      </c>
    </row>
    <row r="5768" spans="1:4" x14ac:dyDescent="0.2">
      <c r="A5768">
        <v>2022</v>
      </c>
      <c r="B5768">
        <v>390011</v>
      </c>
      <c r="C5768" t="s">
        <v>241</v>
      </c>
      <c r="D5768">
        <v>205145</v>
      </c>
    </row>
    <row r="5769" spans="1:4" hidden="1" x14ac:dyDescent="0.2">
      <c r="A5769">
        <v>2022</v>
      </c>
      <c r="B5769">
        <v>390011</v>
      </c>
      <c r="C5769" t="s">
        <v>388</v>
      </c>
      <c r="D5769">
        <v>113206</v>
      </c>
    </row>
    <row r="5770" spans="1:4" x14ac:dyDescent="0.2">
      <c r="A5770">
        <v>2022</v>
      </c>
      <c r="B5770">
        <v>390111</v>
      </c>
      <c r="C5770" t="s">
        <v>242</v>
      </c>
      <c r="D5770">
        <v>9129</v>
      </c>
    </row>
    <row r="5771" spans="1:4" hidden="1" x14ac:dyDescent="0.2">
      <c r="A5771">
        <v>2022</v>
      </c>
      <c r="B5771">
        <v>390111</v>
      </c>
      <c r="C5771" t="s">
        <v>388</v>
      </c>
      <c r="D5771">
        <v>4916</v>
      </c>
    </row>
    <row r="5772" spans="1:4" x14ac:dyDescent="0.2">
      <c r="A5772">
        <v>2022</v>
      </c>
      <c r="B5772">
        <v>390151</v>
      </c>
      <c r="C5772" t="s">
        <v>243</v>
      </c>
      <c r="D5772">
        <v>10507</v>
      </c>
    </row>
    <row r="5773" spans="1:4" hidden="1" x14ac:dyDescent="0.2">
      <c r="A5773">
        <v>2022</v>
      </c>
      <c r="B5773">
        <v>390151</v>
      </c>
      <c r="C5773" t="s">
        <v>388</v>
      </c>
      <c r="D5773">
        <v>5677</v>
      </c>
    </row>
    <row r="5774" spans="1:4" x14ac:dyDescent="0.2">
      <c r="A5774">
        <v>2022</v>
      </c>
      <c r="B5774">
        <v>390201</v>
      </c>
      <c r="C5774" t="s">
        <v>244</v>
      </c>
      <c r="D5774">
        <v>7820</v>
      </c>
    </row>
    <row r="5775" spans="1:4" hidden="1" x14ac:dyDescent="0.2">
      <c r="A5775">
        <v>2022</v>
      </c>
      <c r="B5775">
        <v>390201</v>
      </c>
      <c r="C5775" t="s">
        <v>388</v>
      </c>
      <c r="D5775">
        <v>4193</v>
      </c>
    </row>
    <row r="5776" spans="1:4" x14ac:dyDescent="0.2">
      <c r="A5776">
        <v>2022</v>
      </c>
      <c r="B5776">
        <v>390271</v>
      </c>
      <c r="C5776" t="s">
        <v>245</v>
      </c>
      <c r="D5776">
        <v>11605</v>
      </c>
    </row>
    <row r="5777" spans="1:4" hidden="1" x14ac:dyDescent="0.2">
      <c r="A5777">
        <v>2022</v>
      </c>
      <c r="B5777">
        <v>390271</v>
      </c>
      <c r="C5777" t="s">
        <v>388</v>
      </c>
      <c r="D5777">
        <v>6284</v>
      </c>
    </row>
    <row r="5778" spans="1:4" x14ac:dyDescent="0.2">
      <c r="A5778">
        <v>2022</v>
      </c>
      <c r="B5778">
        <v>390291</v>
      </c>
      <c r="C5778" t="s">
        <v>246</v>
      </c>
      <c r="D5778">
        <v>9933</v>
      </c>
    </row>
    <row r="5779" spans="1:4" hidden="1" x14ac:dyDescent="0.2">
      <c r="A5779">
        <v>2022</v>
      </c>
      <c r="B5779">
        <v>390291</v>
      </c>
      <c r="C5779" t="s">
        <v>388</v>
      </c>
      <c r="D5779">
        <v>5360</v>
      </c>
    </row>
    <row r="5780" spans="1:4" x14ac:dyDescent="0.2">
      <c r="A5780">
        <v>2022</v>
      </c>
      <c r="B5780">
        <v>390331</v>
      </c>
      <c r="C5780" t="s">
        <v>247</v>
      </c>
      <c r="D5780">
        <v>4897</v>
      </c>
    </row>
    <row r="5781" spans="1:4" hidden="1" x14ac:dyDescent="0.2">
      <c r="A5781">
        <v>2022</v>
      </c>
      <c r="B5781">
        <v>390331</v>
      </c>
      <c r="C5781" t="s">
        <v>388</v>
      </c>
      <c r="D5781">
        <v>2578</v>
      </c>
    </row>
    <row r="5782" spans="1:4" x14ac:dyDescent="0.2">
      <c r="A5782">
        <v>2022</v>
      </c>
      <c r="B5782">
        <v>399951</v>
      </c>
      <c r="C5782" t="s">
        <v>248</v>
      </c>
      <c r="D5782">
        <v>36974</v>
      </c>
    </row>
    <row r="5783" spans="1:4" hidden="1" x14ac:dyDescent="0.2">
      <c r="A5783">
        <v>2022</v>
      </c>
      <c r="B5783">
        <v>399951</v>
      </c>
      <c r="C5783" t="s">
        <v>388</v>
      </c>
      <c r="D5783">
        <v>20299</v>
      </c>
    </row>
    <row r="5784" spans="1:4" x14ac:dyDescent="0.2">
      <c r="A5784">
        <v>2022</v>
      </c>
      <c r="B5784">
        <v>399981</v>
      </c>
      <c r="C5784" t="s">
        <v>249</v>
      </c>
      <c r="D5784">
        <v>123137</v>
      </c>
    </row>
    <row r="5785" spans="1:4" hidden="1" x14ac:dyDescent="0.2">
      <c r="A5785">
        <v>2022</v>
      </c>
      <c r="B5785">
        <v>399981</v>
      </c>
      <c r="C5785" t="s">
        <v>388</v>
      </c>
      <c r="D5785">
        <v>67900</v>
      </c>
    </row>
    <row r="5786" spans="1:4" x14ac:dyDescent="0.2">
      <c r="A5786">
        <v>2022</v>
      </c>
      <c r="B5786">
        <v>399991</v>
      </c>
      <c r="C5786" t="s">
        <v>250</v>
      </c>
      <c r="D5786" t="s">
        <v>383</v>
      </c>
    </row>
    <row r="5787" spans="1:4" hidden="1" x14ac:dyDescent="0.2">
      <c r="A5787">
        <v>2022</v>
      </c>
      <c r="B5787">
        <v>399991</v>
      </c>
      <c r="C5787" t="s">
        <v>388</v>
      </c>
      <c r="D5787" t="s">
        <v>383</v>
      </c>
    </row>
    <row r="5788" spans="1:4" x14ac:dyDescent="0.2">
      <c r="A5788">
        <v>2022</v>
      </c>
      <c r="B5788">
        <v>400051</v>
      </c>
      <c r="C5788" t="s">
        <v>251</v>
      </c>
      <c r="D5788">
        <v>64569</v>
      </c>
    </row>
    <row r="5789" spans="1:4" hidden="1" x14ac:dyDescent="0.2">
      <c r="A5789">
        <v>2022</v>
      </c>
      <c r="B5789">
        <v>400051</v>
      </c>
      <c r="C5789" t="s">
        <v>388</v>
      </c>
      <c r="D5789">
        <v>35544</v>
      </c>
    </row>
    <row r="5790" spans="1:4" x14ac:dyDescent="0.2">
      <c r="A5790">
        <v>2022</v>
      </c>
      <c r="B5790">
        <v>410011</v>
      </c>
      <c r="C5790" t="s">
        <v>252</v>
      </c>
      <c r="D5790">
        <v>706385</v>
      </c>
    </row>
    <row r="5791" spans="1:4" hidden="1" x14ac:dyDescent="0.2">
      <c r="A5791">
        <v>2022</v>
      </c>
      <c r="B5791">
        <v>410011</v>
      </c>
      <c r="C5791" t="s">
        <v>388</v>
      </c>
      <c r="D5791">
        <v>390120</v>
      </c>
    </row>
    <row r="5792" spans="1:4" x14ac:dyDescent="0.2">
      <c r="A5792">
        <v>2022</v>
      </c>
      <c r="B5792">
        <v>410021</v>
      </c>
      <c r="C5792" t="s">
        <v>253</v>
      </c>
      <c r="D5792">
        <v>489711</v>
      </c>
    </row>
    <row r="5793" spans="1:4" hidden="1" x14ac:dyDescent="0.2">
      <c r="A5793">
        <v>2022</v>
      </c>
      <c r="B5793">
        <v>410021</v>
      </c>
      <c r="C5793" t="s">
        <v>388</v>
      </c>
      <c r="D5793">
        <v>270417</v>
      </c>
    </row>
    <row r="5794" spans="1:4" x14ac:dyDescent="0.2">
      <c r="A5794">
        <v>2022</v>
      </c>
      <c r="B5794">
        <v>410031</v>
      </c>
      <c r="C5794" t="s">
        <v>254</v>
      </c>
      <c r="D5794">
        <v>777011</v>
      </c>
    </row>
    <row r="5795" spans="1:4" hidden="1" x14ac:dyDescent="0.2">
      <c r="A5795">
        <v>2022</v>
      </c>
      <c r="B5795">
        <v>410031</v>
      </c>
      <c r="C5795" t="s">
        <v>388</v>
      </c>
      <c r="D5795">
        <v>429138</v>
      </c>
    </row>
    <row r="5796" spans="1:4" x14ac:dyDescent="0.2">
      <c r="A5796">
        <v>2022</v>
      </c>
      <c r="B5796">
        <v>410071</v>
      </c>
      <c r="C5796" t="s">
        <v>255</v>
      </c>
      <c r="D5796">
        <v>144654</v>
      </c>
    </row>
    <row r="5797" spans="1:4" hidden="1" x14ac:dyDescent="0.2">
      <c r="A5797">
        <v>2022</v>
      </c>
      <c r="B5797">
        <v>410071</v>
      </c>
      <c r="C5797" t="s">
        <v>388</v>
      </c>
      <c r="D5797">
        <v>79788</v>
      </c>
    </row>
    <row r="5798" spans="1:4" x14ac:dyDescent="0.2">
      <c r="A5798">
        <v>2022</v>
      </c>
      <c r="B5798">
        <v>410091</v>
      </c>
      <c r="C5798" t="s">
        <v>256</v>
      </c>
      <c r="D5798">
        <v>182198</v>
      </c>
    </row>
    <row r="5799" spans="1:4" hidden="1" x14ac:dyDescent="0.2">
      <c r="A5799">
        <v>2022</v>
      </c>
      <c r="B5799">
        <v>410091</v>
      </c>
      <c r="C5799" t="s">
        <v>388</v>
      </c>
      <c r="D5799">
        <v>100529</v>
      </c>
    </row>
    <row r="5800" spans="1:4" x14ac:dyDescent="0.2">
      <c r="A5800">
        <v>2022</v>
      </c>
      <c r="B5800">
        <v>410131</v>
      </c>
      <c r="C5800" t="s">
        <v>257</v>
      </c>
      <c r="D5800">
        <v>104514</v>
      </c>
    </row>
    <row r="5801" spans="1:4" hidden="1" x14ac:dyDescent="0.2">
      <c r="A5801">
        <v>2022</v>
      </c>
      <c r="B5801">
        <v>410131</v>
      </c>
      <c r="C5801" t="s">
        <v>388</v>
      </c>
      <c r="D5801">
        <v>57612</v>
      </c>
    </row>
    <row r="5802" spans="1:4" x14ac:dyDescent="0.2">
      <c r="A5802">
        <v>2022</v>
      </c>
      <c r="B5802">
        <v>410151</v>
      </c>
      <c r="C5802" t="s">
        <v>258</v>
      </c>
      <c r="D5802">
        <v>433359</v>
      </c>
    </row>
    <row r="5803" spans="1:4" hidden="1" x14ac:dyDescent="0.2">
      <c r="A5803">
        <v>2022</v>
      </c>
      <c r="B5803">
        <v>410151</v>
      </c>
      <c r="C5803" t="s">
        <v>388</v>
      </c>
      <c r="D5803">
        <v>239285</v>
      </c>
    </row>
    <row r="5804" spans="1:4" x14ac:dyDescent="0.2">
      <c r="A5804">
        <v>2022</v>
      </c>
      <c r="B5804">
        <v>419951</v>
      </c>
      <c r="C5804" t="s">
        <v>259</v>
      </c>
      <c r="D5804">
        <v>139752</v>
      </c>
    </row>
    <row r="5805" spans="1:4" hidden="1" x14ac:dyDescent="0.2">
      <c r="A5805">
        <v>2022</v>
      </c>
      <c r="B5805">
        <v>419951</v>
      </c>
      <c r="C5805" t="s">
        <v>388</v>
      </c>
      <c r="D5805">
        <v>77079</v>
      </c>
    </row>
    <row r="5806" spans="1:4" x14ac:dyDescent="0.2">
      <c r="A5806">
        <v>2022</v>
      </c>
      <c r="B5806">
        <v>420051</v>
      </c>
      <c r="C5806" t="s">
        <v>260</v>
      </c>
      <c r="D5806">
        <v>676136</v>
      </c>
    </row>
    <row r="5807" spans="1:4" hidden="1" x14ac:dyDescent="0.2">
      <c r="A5807">
        <v>2022</v>
      </c>
      <c r="B5807">
        <v>420051</v>
      </c>
      <c r="C5807" t="s">
        <v>388</v>
      </c>
      <c r="D5807">
        <v>373409</v>
      </c>
    </row>
    <row r="5808" spans="1:4" x14ac:dyDescent="0.2">
      <c r="A5808">
        <v>2022</v>
      </c>
      <c r="B5808">
        <v>420071</v>
      </c>
      <c r="C5808" t="s">
        <v>261</v>
      </c>
      <c r="D5808">
        <v>85859</v>
      </c>
    </row>
    <row r="5809" spans="1:4" hidden="1" x14ac:dyDescent="0.2">
      <c r="A5809">
        <v>2022</v>
      </c>
      <c r="B5809">
        <v>420071</v>
      </c>
      <c r="C5809" t="s">
        <v>388</v>
      </c>
      <c r="D5809">
        <v>47306</v>
      </c>
    </row>
    <row r="5810" spans="1:4" x14ac:dyDescent="0.2">
      <c r="A5810">
        <v>2022</v>
      </c>
      <c r="B5810">
        <v>420111</v>
      </c>
      <c r="C5810" t="s">
        <v>262</v>
      </c>
      <c r="D5810">
        <v>5991</v>
      </c>
    </row>
    <row r="5811" spans="1:4" hidden="1" x14ac:dyDescent="0.2">
      <c r="A5811">
        <v>2022</v>
      </c>
      <c r="B5811">
        <v>420111</v>
      </c>
      <c r="C5811" t="s">
        <v>388</v>
      </c>
      <c r="D5811">
        <v>3182</v>
      </c>
    </row>
    <row r="5812" spans="1:4" x14ac:dyDescent="0.2">
      <c r="A5812">
        <v>2022</v>
      </c>
      <c r="B5812">
        <v>420131</v>
      </c>
      <c r="C5812" t="s">
        <v>263</v>
      </c>
      <c r="D5812">
        <v>169272</v>
      </c>
    </row>
    <row r="5813" spans="1:4" hidden="1" x14ac:dyDescent="0.2">
      <c r="A5813">
        <v>2022</v>
      </c>
      <c r="B5813">
        <v>420131</v>
      </c>
      <c r="C5813" t="s">
        <v>388</v>
      </c>
      <c r="D5813">
        <v>93388</v>
      </c>
    </row>
    <row r="5814" spans="1:4" x14ac:dyDescent="0.2">
      <c r="A5814">
        <v>2022</v>
      </c>
      <c r="B5814">
        <v>420211</v>
      </c>
      <c r="C5814" t="s">
        <v>264</v>
      </c>
      <c r="D5814">
        <v>17753</v>
      </c>
    </row>
    <row r="5815" spans="1:4" hidden="1" x14ac:dyDescent="0.2">
      <c r="A5815">
        <v>2022</v>
      </c>
      <c r="B5815">
        <v>420211</v>
      </c>
      <c r="C5815" t="s">
        <v>388</v>
      </c>
      <c r="D5815">
        <v>9680</v>
      </c>
    </row>
    <row r="5816" spans="1:4" x14ac:dyDescent="0.2">
      <c r="A5816">
        <v>2022</v>
      </c>
      <c r="B5816">
        <v>420861</v>
      </c>
      <c r="C5816" t="s">
        <v>265</v>
      </c>
      <c r="D5816">
        <v>109003</v>
      </c>
    </row>
    <row r="5817" spans="1:4" hidden="1" x14ac:dyDescent="0.2">
      <c r="A5817">
        <v>2022</v>
      </c>
      <c r="B5817">
        <v>420861</v>
      </c>
      <c r="C5817" t="s">
        <v>388</v>
      </c>
      <c r="D5817">
        <v>60092</v>
      </c>
    </row>
    <row r="5818" spans="1:4" x14ac:dyDescent="0.2">
      <c r="A5818">
        <v>2022</v>
      </c>
      <c r="B5818">
        <v>430031</v>
      </c>
      <c r="C5818" t="s">
        <v>266</v>
      </c>
      <c r="D5818">
        <v>93518</v>
      </c>
    </row>
    <row r="5819" spans="1:4" hidden="1" x14ac:dyDescent="0.2">
      <c r="A5819">
        <v>2022</v>
      </c>
      <c r="B5819">
        <v>430031</v>
      </c>
      <c r="C5819" t="s">
        <v>388</v>
      </c>
      <c r="D5819">
        <v>51537</v>
      </c>
    </row>
    <row r="5820" spans="1:4" x14ac:dyDescent="0.2">
      <c r="A5820">
        <v>2022</v>
      </c>
      <c r="B5820">
        <v>430091</v>
      </c>
      <c r="C5820" t="s">
        <v>267</v>
      </c>
      <c r="D5820">
        <v>716811</v>
      </c>
    </row>
    <row r="5821" spans="1:4" hidden="1" x14ac:dyDescent="0.2">
      <c r="A5821">
        <v>2022</v>
      </c>
      <c r="B5821">
        <v>430091</v>
      </c>
      <c r="C5821" t="s">
        <v>388</v>
      </c>
      <c r="D5821">
        <v>395880</v>
      </c>
    </row>
    <row r="5822" spans="1:4" x14ac:dyDescent="0.2">
      <c r="A5822">
        <v>2022</v>
      </c>
      <c r="B5822">
        <v>430171</v>
      </c>
      <c r="C5822" t="s">
        <v>268</v>
      </c>
      <c r="D5822">
        <v>211884</v>
      </c>
    </row>
    <row r="5823" spans="1:4" hidden="1" x14ac:dyDescent="0.2">
      <c r="A5823">
        <v>2022</v>
      </c>
      <c r="B5823">
        <v>430171</v>
      </c>
      <c r="C5823" t="s">
        <v>388</v>
      </c>
      <c r="D5823">
        <v>116929</v>
      </c>
    </row>
    <row r="5824" spans="1:4" x14ac:dyDescent="0.2">
      <c r="A5824">
        <v>2022</v>
      </c>
      <c r="B5824">
        <v>430451</v>
      </c>
      <c r="C5824" t="s">
        <v>269</v>
      </c>
      <c r="D5824">
        <v>435104</v>
      </c>
    </row>
    <row r="5825" spans="1:4" hidden="1" x14ac:dyDescent="0.2">
      <c r="A5825">
        <v>2022</v>
      </c>
      <c r="B5825">
        <v>430451</v>
      </c>
      <c r="C5825" t="s">
        <v>388</v>
      </c>
      <c r="D5825">
        <v>240249</v>
      </c>
    </row>
    <row r="5826" spans="1:4" x14ac:dyDescent="0.2">
      <c r="A5826">
        <v>2022</v>
      </c>
      <c r="B5826">
        <v>430551</v>
      </c>
      <c r="C5826" t="s">
        <v>270</v>
      </c>
      <c r="D5826">
        <v>140128</v>
      </c>
    </row>
    <row r="5827" spans="1:4" hidden="1" x14ac:dyDescent="0.2">
      <c r="A5827">
        <v>2022</v>
      </c>
      <c r="B5827">
        <v>430551</v>
      </c>
      <c r="C5827" t="s">
        <v>388</v>
      </c>
      <c r="D5827">
        <v>77287</v>
      </c>
    </row>
    <row r="5828" spans="1:4" x14ac:dyDescent="0.2">
      <c r="A5828">
        <v>2022</v>
      </c>
      <c r="B5828">
        <v>430641</v>
      </c>
      <c r="C5828" t="s">
        <v>271</v>
      </c>
      <c r="D5828">
        <v>139500</v>
      </c>
    </row>
    <row r="5829" spans="1:4" hidden="1" x14ac:dyDescent="0.2">
      <c r="A5829">
        <v>2022</v>
      </c>
      <c r="B5829">
        <v>430641</v>
      </c>
      <c r="C5829" t="s">
        <v>388</v>
      </c>
      <c r="D5829">
        <v>76940</v>
      </c>
    </row>
    <row r="5830" spans="1:4" x14ac:dyDescent="0.2">
      <c r="A5830">
        <v>2022</v>
      </c>
      <c r="B5830">
        <v>430651</v>
      </c>
      <c r="C5830" t="s">
        <v>272</v>
      </c>
      <c r="D5830">
        <v>79138</v>
      </c>
    </row>
    <row r="5831" spans="1:4" hidden="1" x14ac:dyDescent="0.2">
      <c r="A5831">
        <v>2022</v>
      </c>
      <c r="B5831">
        <v>430651</v>
      </c>
      <c r="C5831" t="s">
        <v>388</v>
      </c>
      <c r="D5831">
        <v>43593</v>
      </c>
    </row>
    <row r="5832" spans="1:4" x14ac:dyDescent="0.2">
      <c r="A5832">
        <v>2022</v>
      </c>
      <c r="B5832">
        <v>440031</v>
      </c>
      <c r="C5832" t="s">
        <v>273</v>
      </c>
      <c r="D5832">
        <v>3231</v>
      </c>
    </row>
    <row r="5833" spans="1:4" hidden="1" x14ac:dyDescent="0.2">
      <c r="A5833">
        <v>2022</v>
      </c>
      <c r="B5833">
        <v>440031</v>
      </c>
      <c r="C5833" t="s">
        <v>388</v>
      </c>
      <c r="D5833">
        <v>1657</v>
      </c>
    </row>
    <row r="5834" spans="1:4" x14ac:dyDescent="0.2">
      <c r="A5834">
        <v>2022</v>
      </c>
      <c r="B5834">
        <v>440041</v>
      </c>
      <c r="C5834" t="s">
        <v>274</v>
      </c>
      <c r="D5834">
        <v>193692</v>
      </c>
    </row>
    <row r="5835" spans="1:4" hidden="1" x14ac:dyDescent="0.2">
      <c r="A5835">
        <v>2022</v>
      </c>
      <c r="B5835">
        <v>440041</v>
      </c>
      <c r="C5835" t="s">
        <v>388</v>
      </c>
      <c r="D5835">
        <v>106879</v>
      </c>
    </row>
    <row r="5836" spans="1:4" x14ac:dyDescent="0.2">
      <c r="A5836">
        <v>2022</v>
      </c>
      <c r="B5836">
        <v>440061</v>
      </c>
      <c r="C5836" t="s">
        <v>275</v>
      </c>
      <c r="D5836">
        <v>261699</v>
      </c>
    </row>
    <row r="5837" spans="1:4" hidden="1" x14ac:dyDescent="0.2">
      <c r="A5837">
        <v>2022</v>
      </c>
      <c r="B5837">
        <v>440061</v>
      </c>
      <c r="C5837" t="s">
        <v>388</v>
      </c>
      <c r="D5837">
        <v>144450</v>
      </c>
    </row>
    <row r="5838" spans="1:4" x14ac:dyDescent="0.2">
      <c r="A5838">
        <v>2022</v>
      </c>
      <c r="B5838">
        <v>440121</v>
      </c>
      <c r="C5838" t="s">
        <v>276</v>
      </c>
      <c r="D5838">
        <v>41715</v>
      </c>
    </row>
    <row r="5839" spans="1:4" hidden="1" x14ac:dyDescent="0.2">
      <c r="A5839">
        <v>2022</v>
      </c>
      <c r="B5839">
        <v>440121</v>
      </c>
      <c r="C5839" t="s">
        <v>388</v>
      </c>
      <c r="D5839">
        <v>22918</v>
      </c>
    </row>
    <row r="5840" spans="1:4" x14ac:dyDescent="0.2">
      <c r="A5840">
        <v>2022</v>
      </c>
      <c r="B5840">
        <v>440191</v>
      </c>
      <c r="C5840" t="s">
        <v>277</v>
      </c>
      <c r="D5840">
        <v>415889</v>
      </c>
    </row>
    <row r="5841" spans="1:4" hidden="1" x14ac:dyDescent="0.2">
      <c r="A5841">
        <v>2022</v>
      </c>
      <c r="B5841">
        <v>440191</v>
      </c>
      <c r="C5841" t="s">
        <v>388</v>
      </c>
      <c r="D5841">
        <v>229633</v>
      </c>
    </row>
    <row r="5842" spans="1:4" x14ac:dyDescent="0.2">
      <c r="A5842">
        <v>2022</v>
      </c>
      <c r="B5842">
        <v>440321</v>
      </c>
      <c r="C5842" t="s">
        <v>278</v>
      </c>
      <c r="D5842">
        <v>83953</v>
      </c>
    </row>
    <row r="5843" spans="1:4" hidden="1" x14ac:dyDescent="0.2">
      <c r="A5843">
        <v>2022</v>
      </c>
      <c r="B5843">
        <v>440321</v>
      </c>
      <c r="C5843" t="s">
        <v>388</v>
      </c>
      <c r="D5843">
        <v>46253</v>
      </c>
    </row>
    <row r="5844" spans="1:4" x14ac:dyDescent="0.2">
      <c r="A5844">
        <v>2022</v>
      </c>
      <c r="B5844">
        <v>449991</v>
      </c>
      <c r="C5844" t="s">
        <v>767</v>
      </c>
      <c r="D5844">
        <v>5829</v>
      </c>
    </row>
    <row r="5845" spans="1:4" hidden="1" x14ac:dyDescent="0.2">
      <c r="A5845">
        <v>2022</v>
      </c>
      <c r="B5845">
        <v>449991</v>
      </c>
      <c r="C5845" t="s">
        <v>388</v>
      </c>
      <c r="D5845">
        <v>3093</v>
      </c>
    </row>
    <row r="5846" spans="1:4" x14ac:dyDescent="0.2">
      <c r="A5846">
        <v>2022</v>
      </c>
      <c r="B5846">
        <v>450011</v>
      </c>
      <c r="C5846" t="s">
        <v>279</v>
      </c>
      <c r="D5846">
        <v>222226</v>
      </c>
    </row>
    <row r="5847" spans="1:4" hidden="1" x14ac:dyDescent="0.2">
      <c r="A5847">
        <v>2022</v>
      </c>
      <c r="B5847">
        <v>450011</v>
      </c>
      <c r="C5847" t="s">
        <v>388</v>
      </c>
      <c r="D5847">
        <v>122643</v>
      </c>
    </row>
    <row r="5848" spans="1:4" x14ac:dyDescent="0.2">
      <c r="A5848">
        <v>2022</v>
      </c>
      <c r="B5848">
        <v>450021</v>
      </c>
      <c r="C5848" t="s">
        <v>280</v>
      </c>
      <c r="D5848">
        <v>248874</v>
      </c>
    </row>
    <row r="5849" spans="1:4" hidden="1" x14ac:dyDescent="0.2">
      <c r="A5849">
        <v>2022</v>
      </c>
      <c r="B5849">
        <v>450021</v>
      </c>
      <c r="C5849" t="s">
        <v>388</v>
      </c>
      <c r="D5849">
        <v>137365</v>
      </c>
    </row>
    <row r="5850" spans="1:4" x14ac:dyDescent="0.2">
      <c r="A5850">
        <v>2022</v>
      </c>
      <c r="B5850">
        <v>450061</v>
      </c>
      <c r="C5850" t="s">
        <v>281</v>
      </c>
      <c r="D5850">
        <v>38833</v>
      </c>
    </row>
    <row r="5851" spans="1:4" hidden="1" x14ac:dyDescent="0.2">
      <c r="A5851">
        <v>2022</v>
      </c>
      <c r="B5851">
        <v>450061</v>
      </c>
      <c r="C5851" t="s">
        <v>388</v>
      </c>
      <c r="D5851">
        <v>21326</v>
      </c>
    </row>
    <row r="5852" spans="1:4" x14ac:dyDescent="0.2">
      <c r="A5852">
        <v>2022</v>
      </c>
      <c r="B5852">
        <v>450091</v>
      </c>
      <c r="C5852" t="s">
        <v>282</v>
      </c>
      <c r="D5852">
        <v>52590</v>
      </c>
    </row>
    <row r="5853" spans="1:4" hidden="1" x14ac:dyDescent="0.2">
      <c r="A5853">
        <v>2022</v>
      </c>
      <c r="B5853">
        <v>450091</v>
      </c>
      <c r="C5853" t="s">
        <v>388</v>
      </c>
      <c r="D5853">
        <v>28926</v>
      </c>
    </row>
    <row r="5854" spans="1:4" x14ac:dyDescent="0.2">
      <c r="A5854">
        <v>2022</v>
      </c>
      <c r="B5854">
        <v>450101</v>
      </c>
      <c r="C5854" t="s">
        <v>283</v>
      </c>
      <c r="D5854">
        <v>119922</v>
      </c>
    </row>
    <row r="5855" spans="1:4" hidden="1" x14ac:dyDescent="0.2">
      <c r="A5855">
        <v>2022</v>
      </c>
      <c r="B5855">
        <v>450101</v>
      </c>
      <c r="C5855" t="s">
        <v>388</v>
      </c>
      <c r="D5855">
        <v>66124</v>
      </c>
    </row>
    <row r="5856" spans="1:4" x14ac:dyDescent="0.2">
      <c r="A5856">
        <v>2022</v>
      </c>
      <c r="B5856">
        <v>450141</v>
      </c>
      <c r="C5856" t="s">
        <v>284</v>
      </c>
      <c r="D5856">
        <v>107676</v>
      </c>
    </row>
    <row r="5857" spans="1:4" hidden="1" x14ac:dyDescent="0.2">
      <c r="A5857">
        <v>2022</v>
      </c>
      <c r="B5857">
        <v>450141</v>
      </c>
      <c r="C5857" t="s">
        <v>388</v>
      </c>
      <c r="D5857">
        <v>59359</v>
      </c>
    </row>
    <row r="5858" spans="1:4" x14ac:dyDescent="0.2">
      <c r="A5858">
        <v>2022</v>
      </c>
      <c r="B5858">
        <v>459951</v>
      </c>
      <c r="C5858" t="s">
        <v>768</v>
      </c>
      <c r="D5858">
        <v>32283</v>
      </c>
    </row>
    <row r="5859" spans="1:4" hidden="1" x14ac:dyDescent="0.2">
      <c r="A5859">
        <v>2022</v>
      </c>
      <c r="B5859">
        <v>459951</v>
      </c>
      <c r="C5859" t="s">
        <v>388</v>
      </c>
      <c r="D5859">
        <v>17707</v>
      </c>
    </row>
    <row r="5860" spans="1:4" x14ac:dyDescent="0.2">
      <c r="A5860">
        <v>2022</v>
      </c>
      <c r="B5860">
        <v>460031</v>
      </c>
      <c r="C5860" t="s">
        <v>286</v>
      </c>
      <c r="D5860">
        <v>61092</v>
      </c>
    </row>
    <row r="5861" spans="1:4" hidden="1" x14ac:dyDescent="0.2">
      <c r="A5861">
        <v>2022</v>
      </c>
      <c r="B5861">
        <v>460031</v>
      </c>
      <c r="C5861" t="s">
        <v>388</v>
      </c>
      <c r="D5861">
        <v>33623</v>
      </c>
    </row>
    <row r="5862" spans="1:4" x14ac:dyDescent="0.2">
      <c r="A5862">
        <v>2022</v>
      </c>
      <c r="B5862">
        <v>460071</v>
      </c>
      <c r="C5862" t="s">
        <v>287</v>
      </c>
      <c r="D5862">
        <v>93879</v>
      </c>
    </row>
    <row r="5863" spans="1:4" hidden="1" x14ac:dyDescent="0.2">
      <c r="A5863">
        <v>2022</v>
      </c>
      <c r="B5863">
        <v>460071</v>
      </c>
      <c r="C5863" t="s">
        <v>388</v>
      </c>
      <c r="D5863">
        <v>51736</v>
      </c>
    </row>
    <row r="5864" spans="1:4" x14ac:dyDescent="0.2">
      <c r="A5864">
        <v>2022</v>
      </c>
      <c r="B5864">
        <v>460201</v>
      </c>
      <c r="C5864" t="s">
        <v>288</v>
      </c>
      <c r="D5864">
        <v>209603</v>
      </c>
    </row>
    <row r="5865" spans="1:4" hidden="1" x14ac:dyDescent="0.2">
      <c r="A5865">
        <v>2022</v>
      </c>
      <c r="B5865">
        <v>460201</v>
      </c>
      <c r="C5865" t="s">
        <v>388</v>
      </c>
      <c r="D5865">
        <v>115669</v>
      </c>
    </row>
    <row r="5866" spans="1:4" x14ac:dyDescent="0.2">
      <c r="A5866">
        <v>2022</v>
      </c>
      <c r="B5866">
        <v>470011</v>
      </c>
      <c r="C5866" t="s">
        <v>289</v>
      </c>
      <c r="D5866">
        <v>2211317</v>
      </c>
    </row>
    <row r="5867" spans="1:4" hidden="1" x14ac:dyDescent="0.2">
      <c r="A5867">
        <v>2022</v>
      </c>
      <c r="B5867">
        <v>470011</v>
      </c>
      <c r="C5867" t="s">
        <v>388</v>
      </c>
      <c r="D5867">
        <v>1221532</v>
      </c>
    </row>
    <row r="5868" spans="1:4" x14ac:dyDescent="0.2">
      <c r="A5868">
        <v>2022</v>
      </c>
      <c r="B5868">
        <v>470031</v>
      </c>
      <c r="C5868" t="s">
        <v>290</v>
      </c>
      <c r="D5868">
        <v>60697</v>
      </c>
    </row>
    <row r="5869" spans="1:4" hidden="1" x14ac:dyDescent="0.2">
      <c r="A5869">
        <v>2022</v>
      </c>
      <c r="B5869">
        <v>470031</v>
      </c>
      <c r="C5869" t="s">
        <v>388</v>
      </c>
      <c r="D5869">
        <v>33405</v>
      </c>
    </row>
    <row r="5870" spans="1:4" x14ac:dyDescent="0.2">
      <c r="A5870">
        <v>2022</v>
      </c>
      <c r="B5870">
        <v>470041</v>
      </c>
      <c r="C5870" t="s">
        <v>291</v>
      </c>
      <c r="D5870">
        <v>3698</v>
      </c>
    </row>
    <row r="5871" spans="1:4" hidden="1" x14ac:dyDescent="0.2">
      <c r="A5871">
        <v>2022</v>
      </c>
      <c r="B5871">
        <v>470041</v>
      </c>
      <c r="C5871" t="s">
        <v>388</v>
      </c>
      <c r="D5871">
        <v>1915</v>
      </c>
    </row>
    <row r="5872" spans="1:4" x14ac:dyDescent="0.2">
      <c r="A5872">
        <v>2022</v>
      </c>
      <c r="B5872">
        <v>470051</v>
      </c>
      <c r="C5872" t="s">
        <v>292</v>
      </c>
      <c r="D5872">
        <v>6278</v>
      </c>
    </row>
    <row r="5873" spans="1:4" hidden="1" x14ac:dyDescent="0.2">
      <c r="A5873">
        <v>2022</v>
      </c>
      <c r="B5873">
        <v>470051</v>
      </c>
      <c r="C5873" t="s">
        <v>388</v>
      </c>
      <c r="D5873">
        <v>3341</v>
      </c>
    </row>
    <row r="5874" spans="1:4" x14ac:dyDescent="0.2">
      <c r="A5874">
        <v>2022</v>
      </c>
      <c r="B5874">
        <v>479991</v>
      </c>
      <c r="C5874" t="s">
        <v>369</v>
      </c>
      <c r="D5874">
        <v>7433</v>
      </c>
    </row>
    <row r="5875" spans="1:4" hidden="1" x14ac:dyDescent="0.2">
      <c r="A5875">
        <v>2022</v>
      </c>
      <c r="B5875">
        <v>479991</v>
      </c>
      <c r="C5875" t="s">
        <v>388</v>
      </c>
      <c r="D5875">
        <v>3979</v>
      </c>
    </row>
    <row r="5876" spans="1:4" x14ac:dyDescent="0.2">
      <c r="A5876">
        <v>2022</v>
      </c>
      <c r="B5876">
        <v>480051</v>
      </c>
      <c r="C5876" t="s">
        <v>293</v>
      </c>
      <c r="D5876">
        <v>137386</v>
      </c>
    </row>
    <row r="5877" spans="1:4" hidden="1" x14ac:dyDescent="0.2">
      <c r="A5877">
        <v>2022</v>
      </c>
      <c r="B5877">
        <v>480051</v>
      </c>
      <c r="C5877" t="s">
        <v>388</v>
      </c>
      <c r="D5877">
        <v>75772</v>
      </c>
    </row>
    <row r="5878" spans="1:4" x14ac:dyDescent="0.2">
      <c r="A5878">
        <v>2022</v>
      </c>
      <c r="B5878">
        <v>480061</v>
      </c>
      <c r="C5878" t="s">
        <v>294</v>
      </c>
      <c r="D5878">
        <v>334837</v>
      </c>
    </row>
    <row r="5879" spans="1:4" hidden="1" x14ac:dyDescent="0.2">
      <c r="A5879">
        <v>2022</v>
      </c>
      <c r="B5879">
        <v>480061</v>
      </c>
      <c r="C5879" t="s">
        <v>388</v>
      </c>
      <c r="D5879">
        <v>184856</v>
      </c>
    </row>
    <row r="5880" spans="1:4" x14ac:dyDescent="0.2">
      <c r="A5880">
        <v>2022</v>
      </c>
      <c r="B5880">
        <v>480091</v>
      </c>
      <c r="C5880" t="s">
        <v>295</v>
      </c>
      <c r="D5880">
        <v>48059</v>
      </c>
    </row>
    <row r="5881" spans="1:4" hidden="1" x14ac:dyDescent="0.2">
      <c r="A5881">
        <v>2022</v>
      </c>
      <c r="B5881">
        <v>480091</v>
      </c>
      <c r="C5881" t="s">
        <v>388</v>
      </c>
      <c r="D5881">
        <v>26423</v>
      </c>
    </row>
    <row r="5882" spans="1:4" x14ac:dyDescent="0.2">
      <c r="A5882">
        <v>2022</v>
      </c>
      <c r="B5882">
        <v>480121</v>
      </c>
      <c r="C5882" t="s">
        <v>296</v>
      </c>
      <c r="D5882" t="s">
        <v>383</v>
      </c>
    </row>
    <row r="5883" spans="1:4" hidden="1" x14ac:dyDescent="0.2">
      <c r="A5883">
        <v>2022</v>
      </c>
      <c r="B5883">
        <v>480121</v>
      </c>
      <c r="C5883" t="s">
        <v>388</v>
      </c>
      <c r="D5883" t="s">
        <v>383</v>
      </c>
    </row>
    <row r="5884" spans="1:4" x14ac:dyDescent="0.2">
      <c r="A5884">
        <v>2022</v>
      </c>
      <c r="B5884">
        <v>480131</v>
      </c>
      <c r="C5884" t="s">
        <v>297</v>
      </c>
      <c r="D5884">
        <v>9044</v>
      </c>
    </row>
    <row r="5885" spans="1:4" hidden="1" x14ac:dyDescent="0.2">
      <c r="A5885">
        <v>2022</v>
      </c>
      <c r="B5885">
        <v>480131</v>
      </c>
      <c r="C5885" t="s">
        <v>388</v>
      </c>
      <c r="D5885">
        <v>4869</v>
      </c>
    </row>
    <row r="5886" spans="1:4" x14ac:dyDescent="0.2">
      <c r="A5886">
        <v>2022</v>
      </c>
      <c r="B5886">
        <v>480311</v>
      </c>
      <c r="C5886" t="s">
        <v>298</v>
      </c>
      <c r="D5886">
        <v>5179</v>
      </c>
    </row>
    <row r="5887" spans="1:4" hidden="1" x14ac:dyDescent="0.2">
      <c r="A5887">
        <v>2022</v>
      </c>
      <c r="B5887">
        <v>480311</v>
      </c>
      <c r="C5887" t="s">
        <v>388</v>
      </c>
      <c r="D5887">
        <v>2733</v>
      </c>
    </row>
    <row r="5888" spans="1:4" x14ac:dyDescent="0.2">
      <c r="A5888">
        <v>2022</v>
      </c>
      <c r="B5888">
        <v>480321</v>
      </c>
      <c r="C5888" t="s">
        <v>299</v>
      </c>
      <c r="D5888">
        <v>47282</v>
      </c>
    </row>
    <row r="5889" spans="1:4" hidden="1" x14ac:dyDescent="0.2">
      <c r="A5889">
        <v>2022</v>
      </c>
      <c r="B5889">
        <v>480321</v>
      </c>
      <c r="C5889" t="s">
        <v>388</v>
      </c>
      <c r="D5889">
        <v>25994</v>
      </c>
    </row>
    <row r="5890" spans="1:4" x14ac:dyDescent="0.2">
      <c r="A5890">
        <v>2022</v>
      </c>
      <c r="B5890">
        <v>480521</v>
      </c>
      <c r="C5890" t="s">
        <v>300</v>
      </c>
      <c r="D5890">
        <v>128472</v>
      </c>
    </row>
    <row r="5891" spans="1:4" hidden="1" x14ac:dyDescent="0.2">
      <c r="A5891">
        <v>2022</v>
      </c>
      <c r="B5891">
        <v>480521</v>
      </c>
      <c r="C5891" t="s">
        <v>388</v>
      </c>
      <c r="D5891">
        <v>70848</v>
      </c>
    </row>
    <row r="5892" spans="1:4" x14ac:dyDescent="0.2">
      <c r="A5892">
        <v>2022</v>
      </c>
      <c r="B5892">
        <v>480991</v>
      </c>
      <c r="C5892" t="s">
        <v>301</v>
      </c>
      <c r="D5892">
        <v>51001</v>
      </c>
    </row>
    <row r="5893" spans="1:4" hidden="1" x14ac:dyDescent="0.2">
      <c r="A5893">
        <v>2022</v>
      </c>
      <c r="B5893">
        <v>480991</v>
      </c>
      <c r="C5893" t="s">
        <v>388</v>
      </c>
      <c r="D5893">
        <v>28048</v>
      </c>
    </row>
    <row r="5894" spans="1:4" x14ac:dyDescent="0.2">
      <c r="A5894">
        <v>2022</v>
      </c>
      <c r="B5894">
        <v>490011</v>
      </c>
      <c r="C5894" t="s">
        <v>302</v>
      </c>
      <c r="D5894">
        <v>152896</v>
      </c>
    </row>
    <row r="5895" spans="1:4" hidden="1" x14ac:dyDescent="0.2">
      <c r="A5895">
        <v>2022</v>
      </c>
      <c r="B5895">
        <v>490011</v>
      </c>
      <c r="C5895" t="s">
        <v>388</v>
      </c>
      <c r="D5895">
        <v>84341</v>
      </c>
    </row>
    <row r="5896" spans="1:4" x14ac:dyDescent="0.2">
      <c r="A5896">
        <v>2022</v>
      </c>
      <c r="B5896">
        <v>490051</v>
      </c>
      <c r="C5896" t="s">
        <v>303</v>
      </c>
      <c r="D5896">
        <v>16813</v>
      </c>
    </row>
    <row r="5897" spans="1:4" hidden="1" x14ac:dyDescent="0.2">
      <c r="A5897">
        <v>2022</v>
      </c>
      <c r="B5897">
        <v>490051</v>
      </c>
      <c r="C5897" t="s">
        <v>388</v>
      </c>
      <c r="D5897">
        <v>9161</v>
      </c>
    </row>
    <row r="5898" spans="1:4" x14ac:dyDescent="0.2">
      <c r="A5898">
        <v>2022</v>
      </c>
      <c r="B5898">
        <v>490161</v>
      </c>
      <c r="C5898" t="s">
        <v>304</v>
      </c>
      <c r="D5898">
        <v>5396</v>
      </c>
    </row>
    <row r="5899" spans="1:4" hidden="1" x14ac:dyDescent="0.2">
      <c r="A5899">
        <v>2022</v>
      </c>
      <c r="B5899">
        <v>490161</v>
      </c>
      <c r="C5899" t="s">
        <v>388</v>
      </c>
      <c r="D5899">
        <v>2853</v>
      </c>
    </row>
    <row r="5900" spans="1:4" x14ac:dyDescent="0.2">
      <c r="A5900">
        <v>2022</v>
      </c>
      <c r="B5900">
        <v>490291</v>
      </c>
      <c r="C5900" t="s">
        <v>305</v>
      </c>
      <c r="D5900">
        <v>7731</v>
      </c>
    </row>
    <row r="5901" spans="1:4" hidden="1" x14ac:dyDescent="0.2">
      <c r="A5901">
        <v>2022</v>
      </c>
      <c r="B5901">
        <v>490291</v>
      </c>
      <c r="C5901" t="s">
        <v>388</v>
      </c>
      <c r="D5901">
        <v>4143</v>
      </c>
    </row>
    <row r="5902" spans="1:4" x14ac:dyDescent="0.2">
      <c r="A5902">
        <v>2022</v>
      </c>
      <c r="B5902">
        <v>499981</v>
      </c>
      <c r="C5902" t="s">
        <v>306</v>
      </c>
      <c r="D5902">
        <v>95855</v>
      </c>
    </row>
    <row r="5903" spans="1:4" hidden="1" x14ac:dyDescent="0.2">
      <c r="A5903">
        <v>2022</v>
      </c>
      <c r="B5903">
        <v>499981</v>
      </c>
      <c r="C5903" t="s">
        <v>388</v>
      </c>
      <c r="D5903">
        <v>52828</v>
      </c>
    </row>
    <row r="5904" spans="1:4" x14ac:dyDescent="0.2">
      <c r="A5904">
        <v>2022</v>
      </c>
      <c r="B5904">
        <v>500011</v>
      </c>
      <c r="C5904" t="s">
        <v>307</v>
      </c>
      <c r="D5904">
        <v>191631</v>
      </c>
    </row>
    <row r="5905" spans="1:4" hidden="1" x14ac:dyDescent="0.2">
      <c r="A5905">
        <v>2022</v>
      </c>
      <c r="B5905">
        <v>500011</v>
      </c>
      <c r="C5905" t="s">
        <v>388</v>
      </c>
      <c r="D5905">
        <v>105740</v>
      </c>
    </row>
    <row r="5906" spans="1:4" x14ac:dyDescent="0.2">
      <c r="A5906">
        <v>2022</v>
      </c>
      <c r="B5906">
        <v>500121</v>
      </c>
      <c r="C5906" t="s">
        <v>308</v>
      </c>
      <c r="D5906">
        <v>9783</v>
      </c>
    </row>
    <row r="5907" spans="1:4" hidden="1" x14ac:dyDescent="0.2">
      <c r="A5907">
        <v>2022</v>
      </c>
      <c r="B5907">
        <v>500121</v>
      </c>
      <c r="C5907" t="s">
        <v>388</v>
      </c>
      <c r="D5907">
        <v>5277</v>
      </c>
    </row>
    <row r="5908" spans="1:4" x14ac:dyDescent="0.2">
      <c r="A5908">
        <v>2022</v>
      </c>
      <c r="B5908">
        <v>500211</v>
      </c>
      <c r="C5908" t="s">
        <v>309</v>
      </c>
      <c r="D5908">
        <v>186931</v>
      </c>
    </row>
    <row r="5909" spans="1:4" hidden="1" x14ac:dyDescent="0.2">
      <c r="A5909">
        <v>2022</v>
      </c>
      <c r="B5909">
        <v>500211</v>
      </c>
      <c r="C5909" t="s">
        <v>388</v>
      </c>
      <c r="D5909">
        <v>103144</v>
      </c>
    </row>
    <row r="5910" spans="1:4" x14ac:dyDescent="0.2">
      <c r="A5910">
        <v>2022</v>
      </c>
      <c r="B5910">
        <v>500281</v>
      </c>
      <c r="C5910" t="s">
        <v>310</v>
      </c>
      <c r="D5910">
        <v>95746</v>
      </c>
    </row>
    <row r="5911" spans="1:4" hidden="1" x14ac:dyDescent="0.2">
      <c r="A5911">
        <v>2022</v>
      </c>
      <c r="B5911">
        <v>500281</v>
      </c>
      <c r="C5911" t="s">
        <v>388</v>
      </c>
      <c r="D5911">
        <v>52768</v>
      </c>
    </row>
    <row r="5912" spans="1:4" x14ac:dyDescent="0.2">
      <c r="A5912">
        <v>2022</v>
      </c>
      <c r="B5912">
        <v>500301</v>
      </c>
      <c r="C5912" t="s">
        <v>311</v>
      </c>
      <c r="D5912">
        <v>79006</v>
      </c>
    </row>
    <row r="5913" spans="1:4" hidden="1" x14ac:dyDescent="0.2">
      <c r="A5913">
        <v>2022</v>
      </c>
      <c r="B5913">
        <v>500301</v>
      </c>
      <c r="C5913" t="s">
        <v>388</v>
      </c>
      <c r="D5913">
        <v>43520</v>
      </c>
    </row>
    <row r="5914" spans="1:4" x14ac:dyDescent="0.2">
      <c r="A5914">
        <v>2022</v>
      </c>
      <c r="B5914">
        <v>500451</v>
      </c>
      <c r="C5914" t="s">
        <v>312</v>
      </c>
      <c r="D5914">
        <v>21156</v>
      </c>
    </row>
    <row r="5915" spans="1:4" hidden="1" x14ac:dyDescent="0.2">
      <c r="A5915">
        <v>2022</v>
      </c>
      <c r="B5915">
        <v>500451</v>
      </c>
      <c r="C5915" t="s">
        <v>388</v>
      </c>
      <c r="D5915">
        <v>11560</v>
      </c>
    </row>
    <row r="5916" spans="1:4" x14ac:dyDescent="0.2">
      <c r="A5916">
        <v>2022</v>
      </c>
      <c r="B5916">
        <v>500611</v>
      </c>
      <c r="C5916" t="s">
        <v>313</v>
      </c>
      <c r="D5916">
        <v>6858</v>
      </c>
    </row>
    <row r="5917" spans="1:4" hidden="1" x14ac:dyDescent="0.2">
      <c r="A5917">
        <v>2022</v>
      </c>
      <c r="B5917">
        <v>500611</v>
      </c>
      <c r="C5917" t="s">
        <v>388</v>
      </c>
      <c r="D5917">
        <v>3661</v>
      </c>
    </row>
    <row r="5918" spans="1:4" x14ac:dyDescent="0.2">
      <c r="A5918">
        <v>2022</v>
      </c>
      <c r="B5918">
        <v>500751</v>
      </c>
      <c r="C5918" t="s">
        <v>314</v>
      </c>
      <c r="D5918">
        <v>38904</v>
      </c>
    </row>
    <row r="5919" spans="1:4" hidden="1" x14ac:dyDescent="0.2">
      <c r="A5919">
        <v>2022</v>
      </c>
      <c r="B5919">
        <v>500751</v>
      </c>
      <c r="C5919" t="s">
        <v>388</v>
      </c>
      <c r="D5919">
        <v>21365</v>
      </c>
    </row>
    <row r="5920" spans="1:4" x14ac:dyDescent="0.2">
      <c r="A5920">
        <v>2022</v>
      </c>
      <c r="B5920">
        <v>510021</v>
      </c>
      <c r="C5920" t="s">
        <v>315</v>
      </c>
      <c r="D5920">
        <v>115778</v>
      </c>
    </row>
    <row r="5921" spans="1:4" hidden="1" x14ac:dyDescent="0.2">
      <c r="A5921">
        <v>2022</v>
      </c>
      <c r="B5921">
        <v>510021</v>
      </c>
      <c r="C5921" t="s">
        <v>388</v>
      </c>
      <c r="D5921">
        <v>63835</v>
      </c>
    </row>
    <row r="5922" spans="1:4" x14ac:dyDescent="0.2">
      <c r="A5922">
        <v>2022</v>
      </c>
      <c r="B5922">
        <v>510141</v>
      </c>
      <c r="C5922" t="s">
        <v>316</v>
      </c>
      <c r="D5922">
        <v>259624</v>
      </c>
    </row>
    <row r="5923" spans="1:4" hidden="1" x14ac:dyDescent="0.2">
      <c r="A5923">
        <v>2022</v>
      </c>
      <c r="B5923">
        <v>510141</v>
      </c>
      <c r="C5923" t="s">
        <v>388</v>
      </c>
      <c r="D5923">
        <v>143304</v>
      </c>
    </row>
    <row r="5924" spans="1:4" x14ac:dyDescent="0.2">
      <c r="A5924">
        <v>2022</v>
      </c>
      <c r="B5924">
        <v>510211</v>
      </c>
      <c r="C5924" t="s">
        <v>317</v>
      </c>
      <c r="D5924">
        <v>3760</v>
      </c>
    </row>
    <row r="5925" spans="1:4" hidden="1" x14ac:dyDescent="0.2">
      <c r="A5925">
        <v>2022</v>
      </c>
      <c r="B5925">
        <v>510211</v>
      </c>
      <c r="C5925" t="s">
        <v>388</v>
      </c>
      <c r="D5925">
        <v>1950</v>
      </c>
    </row>
    <row r="5926" spans="1:4" x14ac:dyDescent="0.2">
      <c r="A5926">
        <v>2022</v>
      </c>
      <c r="B5926">
        <v>519951</v>
      </c>
      <c r="C5926" t="s">
        <v>318</v>
      </c>
      <c r="D5926">
        <v>2086</v>
      </c>
    </row>
    <row r="5927" spans="1:4" hidden="1" x14ac:dyDescent="0.2">
      <c r="A5927">
        <v>2022</v>
      </c>
      <c r="B5927">
        <v>519951</v>
      </c>
      <c r="C5927" t="s">
        <v>388</v>
      </c>
      <c r="D5927">
        <v>1025</v>
      </c>
    </row>
    <row r="5928" spans="1:4" x14ac:dyDescent="0.2">
      <c r="A5928">
        <v>2022</v>
      </c>
      <c r="B5928">
        <v>519991</v>
      </c>
      <c r="C5928" t="s">
        <v>370</v>
      </c>
      <c r="D5928" t="s">
        <v>383</v>
      </c>
    </row>
    <row r="5929" spans="1:4" hidden="1" x14ac:dyDescent="0.2">
      <c r="A5929">
        <v>2022</v>
      </c>
      <c r="B5929">
        <v>519991</v>
      </c>
      <c r="C5929" t="s">
        <v>388</v>
      </c>
      <c r="D5929" t="s">
        <v>383</v>
      </c>
    </row>
    <row r="5930" spans="1:4" x14ac:dyDescent="0.2">
      <c r="A5930">
        <v>2022</v>
      </c>
      <c r="B5930">
        <v>520071</v>
      </c>
      <c r="C5930" t="s">
        <v>319</v>
      </c>
      <c r="D5930">
        <v>56236</v>
      </c>
    </row>
    <row r="5931" spans="1:4" hidden="1" x14ac:dyDescent="0.2">
      <c r="A5931">
        <v>2022</v>
      </c>
      <c r="B5931">
        <v>520071</v>
      </c>
      <c r="C5931" t="s">
        <v>388</v>
      </c>
      <c r="D5931">
        <v>30940</v>
      </c>
    </row>
    <row r="5932" spans="1:4" x14ac:dyDescent="0.2">
      <c r="A5932">
        <v>2022</v>
      </c>
      <c r="B5932">
        <v>530011</v>
      </c>
      <c r="C5932" t="s">
        <v>320</v>
      </c>
      <c r="D5932">
        <v>460574</v>
      </c>
    </row>
    <row r="5933" spans="1:4" hidden="1" x14ac:dyDescent="0.2">
      <c r="A5933">
        <v>2022</v>
      </c>
      <c r="B5933">
        <v>530011</v>
      </c>
      <c r="C5933" t="s">
        <v>388</v>
      </c>
      <c r="D5933">
        <v>254320</v>
      </c>
    </row>
    <row r="5934" spans="1:4" x14ac:dyDescent="0.2">
      <c r="A5934">
        <v>2022</v>
      </c>
      <c r="B5934">
        <v>530021</v>
      </c>
      <c r="C5934" t="s">
        <v>321</v>
      </c>
      <c r="D5934">
        <v>123785</v>
      </c>
    </row>
    <row r="5935" spans="1:4" hidden="1" x14ac:dyDescent="0.2">
      <c r="A5935">
        <v>2022</v>
      </c>
      <c r="B5935">
        <v>530021</v>
      </c>
      <c r="C5935" t="s">
        <v>388</v>
      </c>
      <c r="D5935">
        <v>68258</v>
      </c>
    </row>
    <row r="5936" spans="1:4" x14ac:dyDescent="0.2">
      <c r="A5936">
        <v>2022</v>
      </c>
      <c r="B5936">
        <v>530071</v>
      </c>
      <c r="C5936" t="s">
        <v>322</v>
      </c>
      <c r="D5936">
        <v>54649</v>
      </c>
    </row>
    <row r="5937" spans="1:4" hidden="1" x14ac:dyDescent="0.2">
      <c r="A5937">
        <v>2022</v>
      </c>
      <c r="B5937">
        <v>530071</v>
      </c>
      <c r="C5937" t="s">
        <v>388</v>
      </c>
      <c r="D5937">
        <v>30064</v>
      </c>
    </row>
    <row r="5938" spans="1:4" x14ac:dyDescent="0.2">
      <c r="A5938">
        <v>2022</v>
      </c>
      <c r="B5938">
        <v>530091</v>
      </c>
      <c r="C5938" t="s">
        <v>323</v>
      </c>
      <c r="D5938">
        <v>44651</v>
      </c>
    </row>
    <row r="5939" spans="1:4" hidden="1" x14ac:dyDescent="0.2">
      <c r="A5939">
        <v>2022</v>
      </c>
      <c r="B5939">
        <v>530091</v>
      </c>
      <c r="C5939" t="s">
        <v>388</v>
      </c>
      <c r="D5939">
        <v>24540</v>
      </c>
    </row>
    <row r="5940" spans="1:4" x14ac:dyDescent="0.2">
      <c r="A5940">
        <v>2022</v>
      </c>
      <c r="B5940">
        <v>530131</v>
      </c>
      <c r="C5940" t="s">
        <v>324</v>
      </c>
      <c r="D5940">
        <v>68163</v>
      </c>
    </row>
    <row r="5941" spans="1:4" hidden="1" x14ac:dyDescent="0.2">
      <c r="A5941">
        <v>2022</v>
      </c>
      <c r="B5941">
        <v>530131</v>
      </c>
      <c r="C5941" t="s">
        <v>388</v>
      </c>
      <c r="D5941">
        <v>37529</v>
      </c>
    </row>
    <row r="5942" spans="1:4" x14ac:dyDescent="0.2">
      <c r="A5942">
        <v>2022</v>
      </c>
      <c r="B5942">
        <v>530231</v>
      </c>
      <c r="C5942" t="s">
        <v>325</v>
      </c>
      <c r="D5942">
        <v>16448</v>
      </c>
    </row>
    <row r="5943" spans="1:4" hidden="1" x14ac:dyDescent="0.2">
      <c r="A5943">
        <v>2022</v>
      </c>
      <c r="B5943">
        <v>530231</v>
      </c>
      <c r="C5943" t="s">
        <v>388</v>
      </c>
      <c r="D5943">
        <v>8959</v>
      </c>
    </row>
    <row r="5944" spans="1:4" x14ac:dyDescent="0.2">
      <c r="A5944">
        <v>2022</v>
      </c>
      <c r="B5944">
        <v>540161</v>
      </c>
      <c r="C5944" t="s">
        <v>326</v>
      </c>
      <c r="D5944">
        <v>182451</v>
      </c>
    </row>
    <row r="5945" spans="1:4" hidden="1" x14ac:dyDescent="0.2">
      <c r="A5945">
        <v>2022</v>
      </c>
      <c r="B5945">
        <v>540161</v>
      </c>
      <c r="C5945" t="s">
        <v>388</v>
      </c>
      <c r="D5945">
        <v>100669</v>
      </c>
    </row>
    <row r="5946" spans="1:4" x14ac:dyDescent="0.2">
      <c r="A5946">
        <v>2022</v>
      </c>
      <c r="B5946">
        <v>540211</v>
      </c>
      <c r="C5946" t="s">
        <v>328</v>
      </c>
      <c r="D5946">
        <v>25146</v>
      </c>
    </row>
    <row r="5947" spans="1:4" hidden="1" x14ac:dyDescent="0.2">
      <c r="A5947">
        <v>2022</v>
      </c>
      <c r="B5947">
        <v>540211</v>
      </c>
      <c r="C5947" t="s">
        <v>388</v>
      </c>
      <c r="D5947">
        <v>13764</v>
      </c>
    </row>
    <row r="5948" spans="1:4" x14ac:dyDescent="0.2">
      <c r="A5948">
        <v>2022</v>
      </c>
      <c r="B5948">
        <v>549981</v>
      </c>
      <c r="C5948" t="s">
        <v>329</v>
      </c>
      <c r="D5948">
        <v>2387</v>
      </c>
    </row>
    <row r="5949" spans="1:4" hidden="1" x14ac:dyDescent="0.2">
      <c r="A5949">
        <v>2022</v>
      </c>
      <c r="B5949">
        <v>549981</v>
      </c>
      <c r="C5949" t="s">
        <v>388</v>
      </c>
      <c r="D5949">
        <v>1191</v>
      </c>
    </row>
    <row r="5950" spans="1:4" x14ac:dyDescent="0.2">
      <c r="A5950">
        <v>2022</v>
      </c>
      <c r="B5950">
        <v>550061</v>
      </c>
      <c r="C5950" t="s">
        <v>330</v>
      </c>
      <c r="D5950">
        <v>129963</v>
      </c>
    </row>
    <row r="5951" spans="1:4" hidden="1" x14ac:dyDescent="0.2">
      <c r="A5951">
        <v>2022</v>
      </c>
      <c r="B5951">
        <v>550061</v>
      </c>
      <c r="C5951" t="s">
        <v>388</v>
      </c>
      <c r="D5951">
        <v>71671</v>
      </c>
    </row>
    <row r="5952" spans="1:4" x14ac:dyDescent="0.2">
      <c r="A5952">
        <v>2022</v>
      </c>
      <c r="B5952">
        <v>559991</v>
      </c>
      <c r="C5952" t="s">
        <v>331</v>
      </c>
      <c r="D5952" t="s">
        <v>383</v>
      </c>
    </row>
    <row r="5953" spans="1:4" hidden="1" x14ac:dyDescent="0.2">
      <c r="A5953">
        <v>2022</v>
      </c>
      <c r="B5953">
        <v>559991</v>
      </c>
      <c r="C5953" t="s">
        <v>388</v>
      </c>
      <c r="D5953" t="s">
        <v>383</v>
      </c>
    </row>
    <row r="5954" spans="1:4" x14ac:dyDescent="0.2">
      <c r="A5954">
        <v>2022</v>
      </c>
      <c r="B5954">
        <v>560021</v>
      </c>
      <c r="C5954" t="s">
        <v>332</v>
      </c>
      <c r="D5954">
        <v>9036166</v>
      </c>
    </row>
    <row r="5955" spans="1:4" hidden="1" x14ac:dyDescent="0.2">
      <c r="A5955">
        <v>2022</v>
      </c>
      <c r="B5955">
        <v>560021</v>
      </c>
      <c r="C5955" t="s">
        <v>388</v>
      </c>
      <c r="D5955">
        <v>4991973</v>
      </c>
    </row>
    <row r="5956" spans="1:4" x14ac:dyDescent="0.2">
      <c r="A5956">
        <v>2022</v>
      </c>
      <c r="B5956">
        <v>560031</v>
      </c>
      <c r="C5956" t="s">
        <v>333</v>
      </c>
      <c r="D5956">
        <v>83630</v>
      </c>
    </row>
    <row r="5957" spans="1:4" hidden="1" x14ac:dyDescent="0.2">
      <c r="A5957">
        <v>2022</v>
      </c>
      <c r="B5957">
        <v>560031</v>
      </c>
      <c r="C5957" t="s">
        <v>388</v>
      </c>
      <c r="D5957">
        <v>46074</v>
      </c>
    </row>
    <row r="5958" spans="1:4" x14ac:dyDescent="0.2">
      <c r="A5958">
        <v>2022</v>
      </c>
      <c r="B5958">
        <v>560041</v>
      </c>
      <c r="C5958" t="s">
        <v>334</v>
      </c>
      <c r="D5958">
        <v>93315</v>
      </c>
    </row>
    <row r="5959" spans="1:4" hidden="1" x14ac:dyDescent="0.2">
      <c r="A5959">
        <v>2022</v>
      </c>
      <c r="B5959">
        <v>560041</v>
      </c>
      <c r="C5959" t="s">
        <v>388</v>
      </c>
      <c r="D5959">
        <v>51425</v>
      </c>
    </row>
    <row r="5960" spans="1:4" x14ac:dyDescent="0.2">
      <c r="A5960">
        <v>2022</v>
      </c>
      <c r="B5960">
        <v>560071</v>
      </c>
      <c r="C5960" t="s">
        <v>335</v>
      </c>
      <c r="D5960">
        <v>923514</v>
      </c>
    </row>
    <row r="5961" spans="1:4" hidden="1" x14ac:dyDescent="0.2">
      <c r="A5961">
        <v>2022</v>
      </c>
      <c r="B5961">
        <v>560071</v>
      </c>
      <c r="C5961" t="s">
        <v>388</v>
      </c>
      <c r="D5961">
        <v>510075</v>
      </c>
    </row>
    <row r="5962" spans="1:4" x14ac:dyDescent="0.2">
      <c r="A5962">
        <v>2022</v>
      </c>
      <c r="B5962">
        <v>560081</v>
      </c>
      <c r="C5962" t="s">
        <v>336</v>
      </c>
      <c r="D5962">
        <v>246813</v>
      </c>
    </row>
    <row r="5963" spans="1:4" hidden="1" x14ac:dyDescent="0.2">
      <c r="A5963">
        <v>2022</v>
      </c>
      <c r="B5963">
        <v>560081</v>
      </c>
      <c r="C5963" t="s">
        <v>388</v>
      </c>
      <c r="D5963">
        <v>136226</v>
      </c>
    </row>
    <row r="5964" spans="1:4" x14ac:dyDescent="0.2">
      <c r="A5964">
        <v>2022</v>
      </c>
      <c r="B5964">
        <v>560151</v>
      </c>
      <c r="C5964" t="s">
        <v>337</v>
      </c>
      <c r="D5964">
        <v>69531</v>
      </c>
    </row>
    <row r="5965" spans="1:4" hidden="1" x14ac:dyDescent="0.2">
      <c r="A5965">
        <v>2022</v>
      </c>
      <c r="B5965">
        <v>560151</v>
      </c>
      <c r="C5965" t="s">
        <v>388</v>
      </c>
      <c r="D5965">
        <v>38285</v>
      </c>
    </row>
    <row r="5966" spans="1:4" x14ac:dyDescent="0.2">
      <c r="A5966">
        <v>2022</v>
      </c>
      <c r="B5966">
        <v>560171</v>
      </c>
      <c r="C5966" t="s">
        <v>338</v>
      </c>
      <c r="D5966">
        <v>33126</v>
      </c>
    </row>
    <row r="5967" spans="1:4" hidden="1" x14ac:dyDescent="0.2">
      <c r="A5967">
        <v>2022</v>
      </c>
      <c r="B5967">
        <v>560171</v>
      </c>
      <c r="C5967" t="s">
        <v>388</v>
      </c>
      <c r="D5967">
        <v>18173</v>
      </c>
    </row>
    <row r="5968" spans="1:4" x14ac:dyDescent="0.2">
      <c r="A5968">
        <v>2022</v>
      </c>
      <c r="B5968">
        <v>560211</v>
      </c>
      <c r="C5968" t="s">
        <v>339</v>
      </c>
      <c r="D5968">
        <v>96675</v>
      </c>
    </row>
    <row r="5969" spans="1:4" hidden="1" x14ac:dyDescent="0.2">
      <c r="A5969">
        <v>2022</v>
      </c>
      <c r="B5969">
        <v>560211</v>
      </c>
      <c r="C5969" t="s">
        <v>388</v>
      </c>
      <c r="D5969">
        <v>53281</v>
      </c>
    </row>
    <row r="5970" spans="1:4" x14ac:dyDescent="0.2">
      <c r="A5970">
        <v>2022</v>
      </c>
      <c r="B5970">
        <v>560231</v>
      </c>
      <c r="C5970" t="s">
        <v>340</v>
      </c>
      <c r="D5970">
        <v>171169</v>
      </c>
    </row>
    <row r="5971" spans="1:4" hidden="1" x14ac:dyDescent="0.2">
      <c r="A5971">
        <v>2022</v>
      </c>
      <c r="B5971">
        <v>560231</v>
      </c>
      <c r="C5971" t="s">
        <v>388</v>
      </c>
      <c r="D5971">
        <v>94436</v>
      </c>
    </row>
    <row r="5972" spans="1:4" x14ac:dyDescent="0.2">
      <c r="A5972">
        <v>2022</v>
      </c>
      <c r="B5972">
        <v>560241</v>
      </c>
      <c r="C5972" t="s">
        <v>341</v>
      </c>
      <c r="D5972">
        <v>437727</v>
      </c>
    </row>
    <row r="5973" spans="1:4" hidden="1" x14ac:dyDescent="0.2">
      <c r="A5973">
        <v>2022</v>
      </c>
      <c r="B5973">
        <v>560241</v>
      </c>
      <c r="C5973" t="s">
        <v>388</v>
      </c>
      <c r="D5973">
        <v>241698</v>
      </c>
    </row>
    <row r="5974" spans="1:4" x14ac:dyDescent="0.2">
      <c r="A5974">
        <v>2022</v>
      </c>
      <c r="B5974">
        <v>560261</v>
      </c>
      <c r="C5974" t="s">
        <v>342</v>
      </c>
      <c r="D5974">
        <v>783932</v>
      </c>
    </row>
    <row r="5975" spans="1:4" hidden="1" x14ac:dyDescent="0.2">
      <c r="A5975">
        <v>2022</v>
      </c>
      <c r="B5975">
        <v>560261</v>
      </c>
      <c r="C5975" t="s">
        <v>388</v>
      </c>
      <c r="D5975">
        <v>432962</v>
      </c>
    </row>
    <row r="5976" spans="1:4" x14ac:dyDescent="0.2">
      <c r="A5976">
        <v>2022</v>
      </c>
      <c r="B5976">
        <v>560371</v>
      </c>
      <c r="C5976" t="s">
        <v>343</v>
      </c>
      <c r="D5976">
        <v>362185</v>
      </c>
    </row>
    <row r="5977" spans="1:4" hidden="1" x14ac:dyDescent="0.2">
      <c r="A5977">
        <v>2022</v>
      </c>
      <c r="B5977">
        <v>560371</v>
      </c>
      <c r="C5977" t="s">
        <v>388</v>
      </c>
      <c r="D5977">
        <v>199964</v>
      </c>
    </row>
    <row r="5978" spans="1:4" x14ac:dyDescent="0.2">
      <c r="A5978">
        <v>2022</v>
      </c>
      <c r="B5978">
        <v>560411</v>
      </c>
      <c r="C5978" t="s">
        <v>344</v>
      </c>
      <c r="D5978">
        <v>35970</v>
      </c>
    </row>
    <row r="5979" spans="1:4" hidden="1" x14ac:dyDescent="0.2">
      <c r="A5979">
        <v>2022</v>
      </c>
      <c r="B5979">
        <v>560411</v>
      </c>
      <c r="C5979" t="s">
        <v>388</v>
      </c>
      <c r="D5979">
        <v>19744</v>
      </c>
    </row>
    <row r="5980" spans="1:4" x14ac:dyDescent="0.2">
      <c r="A5980">
        <v>2022</v>
      </c>
      <c r="B5980">
        <v>560521</v>
      </c>
      <c r="C5980" t="s">
        <v>345</v>
      </c>
      <c r="D5980">
        <v>133607</v>
      </c>
    </row>
    <row r="5981" spans="1:4" hidden="1" x14ac:dyDescent="0.2">
      <c r="A5981">
        <v>2022</v>
      </c>
      <c r="B5981">
        <v>560521</v>
      </c>
      <c r="C5981" t="s">
        <v>388</v>
      </c>
      <c r="D5981">
        <v>73685</v>
      </c>
    </row>
    <row r="5982" spans="1:4" x14ac:dyDescent="0.2">
      <c r="A5982">
        <v>2022</v>
      </c>
      <c r="B5982">
        <v>560581</v>
      </c>
      <c r="C5982" t="s">
        <v>346</v>
      </c>
      <c r="D5982">
        <v>259553</v>
      </c>
    </row>
    <row r="5983" spans="1:4" hidden="1" x14ac:dyDescent="0.2">
      <c r="A5983">
        <v>2022</v>
      </c>
      <c r="B5983">
        <v>560581</v>
      </c>
      <c r="C5983" t="s">
        <v>388</v>
      </c>
      <c r="D5983">
        <v>143264</v>
      </c>
    </row>
    <row r="5984" spans="1:4" x14ac:dyDescent="0.2">
      <c r="A5984">
        <v>2022</v>
      </c>
      <c r="B5984">
        <v>569951</v>
      </c>
      <c r="C5984" t="s">
        <v>347</v>
      </c>
      <c r="D5984">
        <v>33402</v>
      </c>
    </row>
    <row r="5985" spans="1:4" hidden="1" x14ac:dyDescent="0.2">
      <c r="A5985">
        <v>2022</v>
      </c>
      <c r="B5985">
        <v>569951</v>
      </c>
      <c r="C5985" t="s">
        <v>388</v>
      </c>
      <c r="D5985">
        <v>18325</v>
      </c>
    </row>
    <row r="5986" spans="1:4" x14ac:dyDescent="0.2">
      <c r="A5986">
        <v>2022</v>
      </c>
      <c r="B5986">
        <v>569952</v>
      </c>
      <c r="C5986" t="s">
        <v>348</v>
      </c>
      <c r="D5986">
        <v>82522</v>
      </c>
    </row>
    <row r="5987" spans="1:4" hidden="1" x14ac:dyDescent="0.2">
      <c r="A5987">
        <v>2022</v>
      </c>
      <c r="B5987">
        <v>569952</v>
      </c>
      <c r="C5987" t="s">
        <v>388</v>
      </c>
      <c r="D5987">
        <v>45462</v>
      </c>
    </row>
    <row r="5988" spans="1:4" x14ac:dyDescent="0.2">
      <c r="A5988">
        <v>2022</v>
      </c>
      <c r="B5988">
        <v>569953</v>
      </c>
      <c r="C5988" t="s">
        <v>769</v>
      </c>
      <c r="D5988">
        <v>6956</v>
      </c>
    </row>
    <row r="5989" spans="1:4" hidden="1" x14ac:dyDescent="0.2">
      <c r="A5989">
        <v>2022</v>
      </c>
      <c r="B5989">
        <v>569953</v>
      </c>
      <c r="C5989" t="s">
        <v>388</v>
      </c>
      <c r="D5989">
        <v>3715</v>
      </c>
    </row>
    <row r="5990" spans="1:4" x14ac:dyDescent="0.2">
      <c r="A5990">
        <v>2022</v>
      </c>
      <c r="B5990">
        <v>571104</v>
      </c>
      <c r="C5990" t="s">
        <v>349</v>
      </c>
      <c r="D5990">
        <v>433</v>
      </c>
    </row>
    <row r="5991" spans="1:4" hidden="1" x14ac:dyDescent="0.2">
      <c r="A5991">
        <v>2022</v>
      </c>
      <c r="B5991">
        <v>571104</v>
      </c>
      <c r="C5991" t="s">
        <v>388</v>
      </c>
      <c r="D5991" t="s">
        <v>383</v>
      </c>
    </row>
    <row r="5992" spans="1:4" x14ac:dyDescent="0.2">
      <c r="A5992">
        <v>2022</v>
      </c>
      <c r="B5992">
        <v>573501</v>
      </c>
      <c r="C5992" t="s">
        <v>350</v>
      </c>
      <c r="D5992">
        <v>401143</v>
      </c>
    </row>
    <row r="5993" spans="1:4" hidden="1" x14ac:dyDescent="0.2">
      <c r="A5993">
        <v>2022</v>
      </c>
      <c r="B5993">
        <v>573501</v>
      </c>
      <c r="C5993" t="s">
        <v>388</v>
      </c>
      <c r="D5993">
        <v>117524</v>
      </c>
    </row>
    <row r="5994" spans="1:4" x14ac:dyDescent="0.2">
      <c r="A5994">
        <v>2022</v>
      </c>
      <c r="B5994">
        <v>573513</v>
      </c>
      <c r="C5994" t="s">
        <v>351</v>
      </c>
      <c r="D5994">
        <v>47388</v>
      </c>
    </row>
    <row r="5995" spans="1:4" hidden="1" x14ac:dyDescent="0.2">
      <c r="A5995">
        <v>2022</v>
      </c>
      <c r="B5995">
        <v>573513</v>
      </c>
      <c r="C5995" t="s">
        <v>388</v>
      </c>
      <c r="D5995">
        <v>13771</v>
      </c>
    </row>
    <row r="5996" spans="1:4" x14ac:dyDescent="0.2">
      <c r="A5996">
        <v>2022</v>
      </c>
      <c r="B5996">
        <v>575101</v>
      </c>
      <c r="C5996" t="s">
        <v>352</v>
      </c>
      <c r="D5996">
        <v>10052</v>
      </c>
    </row>
    <row r="5997" spans="1:4" hidden="1" x14ac:dyDescent="0.2">
      <c r="A5997">
        <v>2022</v>
      </c>
      <c r="B5997">
        <v>575101</v>
      </c>
      <c r="C5997" t="s">
        <v>388</v>
      </c>
      <c r="D5997">
        <v>2820</v>
      </c>
    </row>
    <row r="5998" spans="1:4" x14ac:dyDescent="0.2">
      <c r="A5998">
        <v>2022</v>
      </c>
      <c r="B5998">
        <v>575102</v>
      </c>
      <c r="C5998" t="s">
        <v>353</v>
      </c>
      <c r="D5998">
        <v>8556</v>
      </c>
    </row>
    <row r="5999" spans="1:4" hidden="1" x14ac:dyDescent="0.2">
      <c r="A5999">
        <v>2022</v>
      </c>
      <c r="B5999">
        <v>575102</v>
      </c>
      <c r="C5999" t="s">
        <v>388</v>
      </c>
      <c r="D5999">
        <v>2382</v>
      </c>
    </row>
    <row r="6000" spans="1:4" x14ac:dyDescent="0.2">
      <c r="A6000">
        <v>2022</v>
      </c>
      <c r="B6000">
        <v>575113</v>
      </c>
      <c r="C6000" t="s">
        <v>354</v>
      </c>
      <c r="D6000">
        <v>347630</v>
      </c>
    </row>
    <row r="6001" spans="1:4" hidden="1" x14ac:dyDescent="0.2">
      <c r="A6001">
        <v>2022</v>
      </c>
      <c r="B6001">
        <v>575113</v>
      </c>
      <c r="C6001" t="s">
        <v>388</v>
      </c>
      <c r="D6001">
        <v>101829</v>
      </c>
    </row>
    <row r="6002" spans="1:4" x14ac:dyDescent="0.2">
      <c r="A6002">
        <v>2022</v>
      </c>
      <c r="B6002">
        <v>576201</v>
      </c>
      <c r="C6002" t="s">
        <v>355</v>
      </c>
      <c r="D6002" t="s">
        <v>383</v>
      </c>
    </row>
    <row r="6003" spans="1:4" hidden="1" x14ac:dyDescent="0.2">
      <c r="A6003">
        <v>2022</v>
      </c>
      <c r="B6003">
        <v>576201</v>
      </c>
      <c r="C6003" t="s">
        <v>388</v>
      </c>
      <c r="D6003" t="s">
        <v>383</v>
      </c>
    </row>
    <row r="6004" spans="1:4" x14ac:dyDescent="0.2">
      <c r="A6004">
        <v>2022</v>
      </c>
      <c r="B6004">
        <v>576401</v>
      </c>
      <c r="C6004" t="s">
        <v>356</v>
      </c>
      <c r="D6004">
        <v>150177</v>
      </c>
    </row>
    <row r="6005" spans="1:4" hidden="1" x14ac:dyDescent="0.2">
      <c r="A6005">
        <v>2022</v>
      </c>
      <c r="B6005">
        <v>576401</v>
      </c>
      <c r="C6005" t="s">
        <v>388</v>
      </c>
      <c r="D6005">
        <v>43918</v>
      </c>
    </row>
    <row r="6006" spans="1:4" x14ac:dyDescent="0.2">
      <c r="A6006">
        <v>2022</v>
      </c>
      <c r="B6006">
        <v>576701</v>
      </c>
      <c r="C6006" t="s">
        <v>357</v>
      </c>
      <c r="D6006">
        <v>28066</v>
      </c>
    </row>
    <row r="6007" spans="1:4" hidden="1" x14ac:dyDescent="0.2">
      <c r="A6007">
        <v>2022</v>
      </c>
      <c r="B6007">
        <v>576701</v>
      </c>
      <c r="C6007" t="s">
        <v>388</v>
      </c>
      <c r="D6007">
        <v>8104</v>
      </c>
    </row>
    <row r="6008" spans="1:4" x14ac:dyDescent="0.2">
      <c r="A6008">
        <v>2022</v>
      </c>
      <c r="B6008">
        <v>585103</v>
      </c>
      <c r="C6008" t="s">
        <v>359</v>
      </c>
      <c r="D6008">
        <v>715888</v>
      </c>
    </row>
    <row r="6009" spans="1:4" hidden="1" x14ac:dyDescent="0.2">
      <c r="A6009">
        <v>2022</v>
      </c>
      <c r="B6009">
        <v>585103</v>
      </c>
      <c r="C6009" t="s">
        <v>388</v>
      </c>
      <c r="D6009">
        <v>209836</v>
      </c>
    </row>
    <row r="6010" spans="1:4" x14ac:dyDescent="0.2">
      <c r="A6010">
        <v>2022</v>
      </c>
      <c r="B6010">
        <v>595104</v>
      </c>
      <c r="C6010" t="s">
        <v>360</v>
      </c>
      <c r="D6010">
        <v>411956</v>
      </c>
    </row>
    <row r="6011" spans="1:4" hidden="1" x14ac:dyDescent="0.2">
      <c r="A6011">
        <v>2022</v>
      </c>
      <c r="B6011">
        <v>595104</v>
      </c>
      <c r="C6011" t="s">
        <v>388</v>
      </c>
      <c r="D6011">
        <v>120696</v>
      </c>
    </row>
    <row r="6012" spans="1:4" x14ac:dyDescent="0.2">
      <c r="A6012">
        <v>2022</v>
      </c>
      <c r="B6012">
        <v>605107</v>
      </c>
      <c r="C6012" t="s">
        <v>361</v>
      </c>
      <c r="D6012">
        <v>104403</v>
      </c>
    </row>
    <row r="6013" spans="1:4" hidden="1" x14ac:dyDescent="0.2">
      <c r="A6013">
        <v>2022</v>
      </c>
      <c r="B6013">
        <v>605107</v>
      </c>
      <c r="C6013" t="s">
        <v>388</v>
      </c>
      <c r="D6013">
        <v>30493</v>
      </c>
    </row>
    <row r="6014" spans="1:4" x14ac:dyDescent="0.2">
      <c r="A6014">
        <v>2022</v>
      </c>
      <c r="B6014">
        <v>615106</v>
      </c>
      <c r="C6014" t="s">
        <v>362</v>
      </c>
      <c r="D6014">
        <v>138246</v>
      </c>
    </row>
    <row r="6015" spans="1:4" hidden="1" x14ac:dyDescent="0.2">
      <c r="A6015">
        <v>2022</v>
      </c>
      <c r="B6015">
        <v>615106</v>
      </c>
      <c r="C6015" t="s">
        <v>388</v>
      </c>
      <c r="D6015">
        <v>40419</v>
      </c>
    </row>
    <row r="6016" spans="1:4" x14ac:dyDescent="0.2">
      <c r="A6016">
        <v>2022</v>
      </c>
      <c r="B6016">
        <v>719901</v>
      </c>
      <c r="C6016" t="s">
        <v>371</v>
      </c>
      <c r="D6016" t="s">
        <v>383</v>
      </c>
    </row>
    <row r="6017" spans="1:4" hidden="1" x14ac:dyDescent="0.2">
      <c r="A6017">
        <v>2022</v>
      </c>
      <c r="B6017">
        <v>719901</v>
      </c>
      <c r="C6017" t="s">
        <v>388</v>
      </c>
      <c r="D6017" t="s">
        <v>383</v>
      </c>
    </row>
    <row r="6018" spans="1:4" x14ac:dyDescent="0.2">
      <c r="A6018">
        <v>2022</v>
      </c>
      <c r="B6018">
        <v>719902</v>
      </c>
      <c r="C6018" t="s">
        <v>372</v>
      </c>
      <c r="D6018">
        <v>2475</v>
      </c>
    </row>
    <row r="6019" spans="1:4" hidden="1" x14ac:dyDescent="0.2">
      <c r="A6019">
        <v>2022</v>
      </c>
      <c r="B6019">
        <v>719902</v>
      </c>
      <c r="C6019" t="s">
        <v>388</v>
      </c>
      <c r="D6019">
        <v>1240</v>
      </c>
    </row>
    <row r="6020" spans="1:4" x14ac:dyDescent="0.2">
      <c r="A6020">
        <v>2022</v>
      </c>
      <c r="B6020">
        <v>719904</v>
      </c>
      <c r="C6020" t="s">
        <v>373</v>
      </c>
      <c r="D6020" t="s">
        <v>383</v>
      </c>
    </row>
    <row r="6021" spans="1:4" hidden="1" x14ac:dyDescent="0.2">
      <c r="A6021">
        <v>2022</v>
      </c>
      <c r="B6021">
        <v>719904</v>
      </c>
      <c r="C6021" t="s">
        <v>388</v>
      </c>
      <c r="D6021" t="s">
        <v>383</v>
      </c>
    </row>
    <row r="6022" spans="1:4" x14ac:dyDescent="0.2">
      <c r="A6022">
        <v>2022</v>
      </c>
      <c r="B6022">
        <v>719905</v>
      </c>
      <c r="C6022" t="s">
        <v>374</v>
      </c>
      <c r="D6022" t="s">
        <v>383</v>
      </c>
    </row>
    <row r="6023" spans="1:4" hidden="1" x14ac:dyDescent="0.2">
      <c r="A6023">
        <v>2022</v>
      </c>
      <c r="B6023">
        <v>719905</v>
      </c>
      <c r="C6023" t="s">
        <v>388</v>
      </c>
      <c r="D6023" t="s">
        <v>383</v>
      </c>
    </row>
    <row r="6024" spans="1:4" x14ac:dyDescent="0.2">
      <c r="A6024">
        <v>2022</v>
      </c>
      <c r="B6024">
        <v>729901</v>
      </c>
      <c r="C6024" t="s">
        <v>375</v>
      </c>
      <c r="D6024" t="s">
        <v>383</v>
      </c>
    </row>
    <row r="6025" spans="1:4" hidden="1" x14ac:dyDescent="0.2">
      <c r="A6025">
        <v>2022</v>
      </c>
      <c r="B6025">
        <v>729901</v>
      </c>
      <c r="C6025" t="s">
        <v>388</v>
      </c>
      <c r="D6025" t="s">
        <v>383</v>
      </c>
    </row>
    <row r="6026" spans="1:4" x14ac:dyDescent="0.2">
      <c r="A6026">
        <v>2022</v>
      </c>
      <c r="B6026">
        <v>729902</v>
      </c>
      <c r="C6026" t="s">
        <v>376</v>
      </c>
      <c r="D6026" t="s">
        <v>383</v>
      </c>
    </row>
    <row r="6027" spans="1:4" hidden="1" x14ac:dyDescent="0.2">
      <c r="A6027">
        <v>2022</v>
      </c>
      <c r="B6027">
        <v>729902</v>
      </c>
      <c r="C6027" t="s">
        <v>388</v>
      </c>
      <c r="D6027" t="s">
        <v>383</v>
      </c>
    </row>
    <row r="6028" spans="1:4" x14ac:dyDescent="0.2">
      <c r="A6028">
        <v>2022</v>
      </c>
      <c r="B6028">
        <v>729905</v>
      </c>
      <c r="C6028" t="s">
        <v>377</v>
      </c>
      <c r="D6028">
        <v>5024</v>
      </c>
    </row>
    <row r="6029" spans="1:4" hidden="1" x14ac:dyDescent="0.2">
      <c r="A6029">
        <v>2022</v>
      </c>
      <c r="B6029">
        <v>729905</v>
      </c>
      <c r="C6029" t="s">
        <v>388</v>
      </c>
      <c r="D6029">
        <v>2648</v>
      </c>
    </row>
    <row r="6030" spans="1:4" x14ac:dyDescent="0.2">
      <c r="A6030">
        <v>2023</v>
      </c>
      <c r="B6030">
        <v>10071</v>
      </c>
      <c r="C6030" t="s">
        <v>363</v>
      </c>
      <c r="D6030">
        <v>4424</v>
      </c>
    </row>
    <row r="6031" spans="1:4" hidden="1" x14ac:dyDescent="0.2">
      <c r="A6031">
        <v>2023</v>
      </c>
      <c r="B6031">
        <v>10071</v>
      </c>
      <c r="C6031" t="s">
        <v>388</v>
      </c>
      <c r="D6031">
        <v>2273</v>
      </c>
    </row>
    <row r="6032" spans="1:4" x14ac:dyDescent="0.2">
      <c r="A6032">
        <v>2023</v>
      </c>
      <c r="B6032">
        <v>10101</v>
      </c>
      <c r="C6032" t="s">
        <v>0</v>
      </c>
      <c r="D6032">
        <v>400608</v>
      </c>
    </row>
    <row r="6033" spans="1:4" hidden="1" x14ac:dyDescent="0.2">
      <c r="A6033">
        <v>2023</v>
      </c>
      <c r="B6033">
        <v>10101</v>
      </c>
      <c r="C6033" t="s">
        <v>388</v>
      </c>
      <c r="D6033">
        <v>216499</v>
      </c>
    </row>
    <row r="6034" spans="1:4" x14ac:dyDescent="0.2">
      <c r="A6034">
        <v>2023</v>
      </c>
      <c r="B6034">
        <v>10111</v>
      </c>
      <c r="C6034" t="s">
        <v>1</v>
      </c>
      <c r="D6034">
        <v>3807</v>
      </c>
    </row>
    <row r="6035" spans="1:4" hidden="1" x14ac:dyDescent="0.2">
      <c r="A6035">
        <v>2023</v>
      </c>
      <c r="B6035">
        <v>10111</v>
      </c>
      <c r="C6035" t="s">
        <v>388</v>
      </c>
      <c r="D6035">
        <v>1939</v>
      </c>
    </row>
    <row r="6036" spans="1:4" x14ac:dyDescent="0.2">
      <c r="A6036">
        <v>2023</v>
      </c>
      <c r="B6036">
        <v>10121</v>
      </c>
      <c r="C6036" t="s">
        <v>2</v>
      </c>
      <c r="D6036">
        <v>52965</v>
      </c>
    </row>
    <row r="6037" spans="1:4" hidden="1" x14ac:dyDescent="0.2">
      <c r="A6037">
        <v>2023</v>
      </c>
      <c r="B6037">
        <v>10121</v>
      </c>
      <c r="C6037" t="s">
        <v>388</v>
      </c>
      <c r="D6037">
        <v>28520</v>
      </c>
    </row>
    <row r="6038" spans="1:4" x14ac:dyDescent="0.2">
      <c r="A6038">
        <v>2023</v>
      </c>
      <c r="B6038">
        <v>10161</v>
      </c>
      <c r="C6038" t="s">
        <v>3</v>
      </c>
      <c r="D6038">
        <v>6076</v>
      </c>
    </row>
    <row r="6039" spans="1:4" hidden="1" x14ac:dyDescent="0.2">
      <c r="A6039">
        <v>2023</v>
      </c>
      <c r="B6039">
        <v>10161</v>
      </c>
      <c r="C6039" t="s">
        <v>388</v>
      </c>
      <c r="D6039">
        <v>3166</v>
      </c>
    </row>
    <row r="6040" spans="1:4" x14ac:dyDescent="0.2">
      <c r="A6040">
        <v>2023</v>
      </c>
      <c r="B6040">
        <v>10211</v>
      </c>
      <c r="C6040" t="s">
        <v>4</v>
      </c>
      <c r="D6040">
        <v>2678</v>
      </c>
    </row>
    <row r="6041" spans="1:4" hidden="1" x14ac:dyDescent="0.2">
      <c r="A6041">
        <v>2023</v>
      </c>
      <c r="B6041">
        <v>10211</v>
      </c>
      <c r="C6041" t="s">
        <v>388</v>
      </c>
      <c r="D6041">
        <v>1329</v>
      </c>
    </row>
    <row r="6042" spans="1:4" x14ac:dyDescent="0.2">
      <c r="A6042">
        <v>2023</v>
      </c>
      <c r="B6042">
        <v>10241</v>
      </c>
      <c r="C6042" t="s">
        <v>5</v>
      </c>
      <c r="D6042">
        <v>2666</v>
      </c>
    </row>
    <row r="6043" spans="1:4" hidden="1" x14ac:dyDescent="0.2">
      <c r="A6043">
        <v>2023</v>
      </c>
      <c r="B6043">
        <v>10241</v>
      </c>
      <c r="C6043" t="s">
        <v>388</v>
      </c>
      <c r="D6043">
        <v>1322</v>
      </c>
    </row>
    <row r="6044" spans="1:4" x14ac:dyDescent="0.2">
      <c r="A6044">
        <v>2023</v>
      </c>
      <c r="B6044">
        <v>10261</v>
      </c>
      <c r="C6044" t="s">
        <v>6</v>
      </c>
      <c r="D6044">
        <v>8541</v>
      </c>
    </row>
    <row r="6045" spans="1:4" hidden="1" x14ac:dyDescent="0.2">
      <c r="A6045">
        <v>2023</v>
      </c>
      <c r="B6045">
        <v>10261</v>
      </c>
      <c r="C6045" t="s">
        <v>388</v>
      </c>
      <c r="D6045">
        <v>4499</v>
      </c>
    </row>
    <row r="6046" spans="1:4" x14ac:dyDescent="0.2">
      <c r="A6046">
        <v>2023</v>
      </c>
      <c r="B6046">
        <v>19981</v>
      </c>
      <c r="C6046" t="s">
        <v>7</v>
      </c>
      <c r="D6046">
        <v>192795</v>
      </c>
    </row>
    <row r="6047" spans="1:4" hidden="1" x14ac:dyDescent="0.2">
      <c r="A6047">
        <v>2023</v>
      </c>
      <c r="B6047">
        <v>19981</v>
      </c>
      <c r="C6047" t="s">
        <v>388</v>
      </c>
      <c r="D6047">
        <v>104129</v>
      </c>
    </row>
    <row r="6048" spans="1:4" x14ac:dyDescent="0.2">
      <c r="A6048">
        <v>2023</v>
      </c>
      <c r="B6048">
        <v>20011</v>
      </c>
      <c r="C6048" t="s">
        <v>8</v>
      </c>
      <c r="D6048">
        <v>5348</v>
      </c>
    </row>
    <row r="6049" spans="1:4" hidden="1" x14ac:dyDescent="0.2">
      <c r="A6049">
        <v>2023</v>
      </c>
      <c r="B6049">
        <v>20011</v>
      </c>
      <c r="C6049" t="s">
        <v>388</v>
      </c>
      <c r="D6049">
        <v>2773</v>
      </c>
    </row>
    <row r="6050" spans="1:4" x14ac:dyDescent="0.2">
      <c r="A6050">
        <v>2023</v>
      </c>
      <c r="B6050">
        <v>20021</v>
      </c>
      <c r="C6050" t="s">
        <v>9</v>
      </c>
      <c r="D6050">
        <v>109725</v>
      </c>
    </row>
    <row r="6051" spans="1:4" hidden="1" x14ac:dyDescent="0.2">
      <c r="A6051">
        <v>2023</v>
      </c>
      <c r="B6051">
        <v>20021</v>
      </c>
      <c r="C6051" t="s">
        <v>388</v>
      </c>
      <c r="D6051">
        <v>59212</v>
      </c>
    </row>
    <row r="6052" spans="1:4" x14ac:dyDescent="0.2">
      <c r="A6052">
        <v>2023</v>
      </c>
      <c r="B6052">
        <v>20171</v>
      </c>
      <c r="C6052" t="s">
        <v>10</v>
      </c>
      <c r="D6052">
        <v>1204687</v>
      </c>
    </row>
    <row r="6053" spans="1:4" hidden="1" x14ac:dyDescent="0.2">
      <c r="A6053">
        <v>2023</v>
      </c>
      <c r="B6053">
        <v>20171</v>
      </c>
      <c r="C6053" t="s">
        <v>388</v>
      </c>
      <c r="D6053">
        <v>651282</v>
      </c>
    </row>
    <row r="6054" spans="1:4" x14ac:dyDescent="0.2">
      <c r="A6054">
        <v>2023</v>
      </c>
      <c r="B6054">
        <v>20271</v>
      </c>
      <c r="C6054" t="s">
        <v>11</v>
      </c>
      <c r="D6054">
        <v>261725</v>
      </c>
    </row>
    <row r="6055" spans="1:4" hidden="1" x14ac:dyDescent="0.2">
      <c r="A6055">
        <v>2023</v>
      </c>
      <c r="B6055">
        <v>20271</v>
      </c>
      <c r="C6055" t="s">
        <v>388</v>
      </c>
      <c r="D6055">
        <v>141401</v>
      </c>
    </row>
    <row r="6056" spans="1:4" x14ac:dyDescent="0.2">
      <c r="A6056">
        <v>2023</v>
      </c>
      <c r="B6056">
        <v>20291</v>
      </c>
      <c r="C6056" t="s">
        <v>12</v>
      </c>
      <c r="D6056">
        <v>79233</v>
      </c>
    </row>
    <row r="6057" spans="1:4" hidden="1" x14ac:dyDescent="0.2">
      <c r="A6057">
        <v>2023</v>
      </c>
      <c r="B6057">
        <v>20291</v>
      </c>
      <c r="C6057" t="s">
        <v>388</v>
      </c>
      <c r="D6057">
        <v>42724</v>
      </c>
    </row>
    <row r="6058" spans="1:4" x14ac:dyDescent="0.2">
      <c r="A6058">
        <v>2023</v>
      </c>
      <c r="B6058">
        <v>30061</v>
      </c>
      <c r="C6058" t="s">
        <v>13</v>
      </c>
      <c r="D6058">
        <v>4321</v>
      </c>
    </row>
    <row r="6059" spans="1:4" hidden="1" x14ac:dyDescent="0.2">
      <c r="A6059">
        <v>2023</v>
      </c>
      <c r="B6059">
        <v>30061</v>
      </c>
      <c r="C6059" t="s">
        <v>388</v>
      </c>
      <c r="D6059">
        <v>2217</v>
      </c>
    </row>
    <row r="6060" spans="1:4" x14ac:dyDescent="0.2">
      <c r="A6060">
        <v>2023</v>
      </c>
      <c r="B6060">
        <v>30101</v>
      </c>
      <c r="C6060" t="s">
        <v>14</v>
      </c>
      <c r="D6060">
        <v>207640</v>
      </c>
    </row>
    <row r="6061" spans="1:4" hidden="1" x14ac:dyDescent="0.2">
      <c r="A6061">
        <v>2023</v>
      </c>
      <c r="B6061">
        <v>30101</v>
      </c>
      <c r="C6061" t="s">
        <v>388</v>
      </c>
      <c r="D6061">
        <v>112156</v>
      </c>
    </row>
    <row r="6062" spans="1:4" x14ac:dyDescent="0.2">
      <c r="A6062">
        <v>2023</v>
      </c>
      <c r="B6062">
        <v>30121</v>
      </c>
      <c r="C6062" t="s">
        <v>15</v>
      </c>
      <c r="D6062">
        <v>424939</v>
      </c>
    </row>
    <row r="6063" spans="1:4" hidden="1" x14ac:dyDescent="0.2">
      <c r="A6063">
        <v>2023</v>
      </c>
      <c r="B6063">
        <v>30121</v>
      </c>
      <c r="C6063" t="s">
        <v>388</v>
      </c>
      <c r="D6063">
        <v>229655</v>
      </c>
    </row>
    <row r="6064" spans="1:4" x14ac:dyDescent="0.2">
      <c r="A6064">
        <v>2023</v>
      </c>
      <c r="B6064">
        <v>30141</v>
      </c>
      <c r="C6064" t="s">
        <v>16</v>
      </c>
      <c r="D6064">
        <v>4990</v>
      </c>
    </row>
    <row r="6065" spans="1:4" hidden="1" x14ac:dyDescent="0.2">
      <c r="A6065">
        <v>2023</v>
      </c>
      <c r="B6065">
        <v>30141</v>
      </c>
      <c r="C6065" t="s">
        <v>388</v>
      </c>
      <c r="D6065">
        <v>2579</v>
      </c>
    </row>
    <row r="6066" spans="1:4" x14ac:dyDescent="0.2">
      <c r="A6066">
        <v>2023</v>
      </c>
      <c r="B6066">
        <v>30171</v>
      </c>
      <c r="C6066" t="s">
        <v>17</v>
      </c>
      <c r="D6066">
        <v>18213</v>
      </c>
    </row>
    <row r="6067" spans="1:4" hidden="1" x14ac:dyDescent="0.2">
      <c r="A6067">
        <v>2023</v>
      </c>
      <c r="B6067">
        <v>30171</v>
      </c>
      <c r="C6067" t="s">
        <v>388</v>
      </c>
      <c r="D6067">
        <v>9729</v>
      </c>
    </row>
    <row r="6068" spans="1:4" x14ac:dyDescent="0.2">
      <c r="A6068">
        <v>2023</v>
      </c>
      <c r="B6068">
        <v>30431</v>
      </c>
      <c r="C6068" t="s">
        <v>18</v>
      </c>
      <c r="D6068">
        <v>57036</v>
      </c>
    </row>
    <row r="6069" spans="1:4" hidden="1" x14ac:dyDescent="0.2">
      <c r="A6069">
        <v>2023</v>
      </c>
      <c r="B6069">
        <v>30431</v>
      </c>
      <c r="C6069" t="s">
        <v>388</v>
      </c>
      <c r="D6069">
        <v>30722</v>
      </c>
    </row>
    <row r="6070" spans="1:4" x14ac:dyDescent="0.2">
      <c r="A6070">
        <v>2023</v>
      </c>
      <c r="B6070">
        <v>30501</v>
      </c>
      <c r="C6070" t="s">
        <v>19</v>
      </c>
      <c r="D6070">
        <v>205098</v>
      </c>
    </row>
    <row r="6071" spans="1:4" hidden="1" x14ac:dyDescent="0.2">
      <c r="A6071">
        <v>2023</v>
      </c>
      <c r="B6071">
        <v>30501</v>
      </c>
      <c r="C6071" t="s">
        <v>388</v>
      </c>
      <c r="D6071">
        <v>110782</v>
      </c>
    </row>
    <row r="6072" spans="1:4" x14ac:dyDescent="0.2">
      <c r="A6072">
        <v>2023</v>
      </c>
      <c r="B6072">
        <v>30671</v>
      </c>
      <c r="C6072" t="s">
        <v>20</v>
      </c>
      <c r="D6072">
        <v>6132</v>
      </c>
    </row>
    <row r="6073" spans="1:4" hidden="1" x14ac:dyDescent="0.2">
      <c r="A6073">
        <v>2023</v>
      </c>
      <c r="B6073">
        <v>30671</v>
      </c>
      <c r="C6073" t="s">
        <v>388</v>
      </c>
      <c r="D6073">
        <v>3197</v>
      </c>
    </row>
    <row r="6074" spans="1:4" x14ac:dyDescent="0.2">
      <c r="A6074">
        <v>2023</v>
      </c>
      <c r="B6074">
        <v>39951</v>
      </c>
      <c r="C6074" t="s">
        <v>21</v>
      </c>
      <c r="D6074">
        <v>83800</v>
      </c>
    </row>
    <row r="6075" spans="1:4" hidden="1" x14ac:dyDescent="0.2">
      <c r="A6075">
        <v>2023</v>
      </c>
      <c r="B6075">
        <v>39951</v>
      </c>
      <c r="C6075" t="s">
        <v>388</v>
      </c>
      <c r="D6075">
        <v>45193</v>
      </c>
    </row>
    <row r="6076" spans="1:4" x14ac:dyDescent="0.2">
      <c r="A6076">
        <v>2023</v>
      </c>
      <c r="B6076">
        <v>40011</v>
      </c>
      <c r="C6076" t="s">
        <v>23</v>
      </c>
      <c r="D6076">
        <v>349077</v>
      </c>
    </row>
    <row r="6077" spans="1:4" hidden="1" x14ac:dyDescent="0.2">
      <c r="A6077">
        <v>2023</v>
      </c>
      <c r="B6077">
        <v>40011</v>
      </c>
      <c r="C6077" t="s">
        <v>388</v>
      </c>
      <c r="D6077">
        <v>188635</v>
      </c>
    </row>
    <row r="6078" spans="1:4" x14ac:dyDescent="0.2">
      <c r="A6078">
        <v>2023</v>
      </c>
      <c r="B6078">
        <v>50011</v>
      </c>
      <c r="C6078" t="s">
        <v>24</v>
      </c>
      <c r="D6078">
        <v>290710</v>
      </c>
    </row>
    <row r="6079" spans="1:4" hidden="1" x14ac:dyDescent="0.2">
      <c r="A6079">
        <v>2023</v>
      </c>
      <c r="B6079">
        <v>50011</v>
      </c>
      <c r="C6079" t="s">
        <v>388</v>
      </c>
      <c r="D6079">
        <v>157074</v>
      </c>
    </row>
    <row r="6080" spans="1:4" x14ac:dyDescent="0.2">
      <c r="A6080">
        <v>2023</v>
      </c>
      <c r="B6080">
        <v>50021</v>
      </c>
      <c r="C6080" t="s">
        <v>25</v>
      </c>
      <c r="D6080">
        <v>145444</v>
      </c>
    </row>
    <row r="6081" spans="1:4" hidden="1" x14ac:dyDescent="0.2">
      <c r="A6081">
        <v>2023</v>
      </c>
      <c r="B6081">
        <v>50021</v>
      </c>
      <c r="C6081" t="s">
        <v>388</v>
      </c>
      <c r="D6081">
        <v>78526</v>
      </c>
    </row>
    <row r="6082" spans="1:4" x14ac:dyDescent="0.2">
      <c r="A6082">
        <v>2023</v>
      </c>
      <c r="B6082">
        <v>50071</v>
      </c>
      <c r="C6082" t="s">
        <v>26</v>
      </c>
      <c r="D6082">
        <v>196426</v>
      </c>
    </row>
    <row r="6083" spans="1:4" hidden="1" x14ac:dyDescent="0.2">
      <c r="A6083">
        <v>2023</v>
      </c>
      <c r="B6083">
        <v>50071</v>
      </c>
      <c r="C6083" t="s">
        <v>388</v>
      </c>
      <c r="D6083">
        <v>106093</v>
      </c>
    </row>
    <row r="6084" spans="1:4" x14ac:dyDescent="0.2">
      <c r="A6084">
        <v>2023</v>
      </c>
      <c r="B6084">
        <v>50101</v>
      </c>
      <c r="C6084" t="s">
        <v>27</v>
      </c>
      <c r="D6084">
        <v>7028</v>
      </c>
    </row>
    <row r="6085" spans="1:4" hidden="1" x14ac:dyDescent="0.2">
      <c r="A6085">
        <v>2023</v>
      </c>
      <c r="B6085">
        <v>50101</v>
      </c>
      <c r="C6085" t="s">
        <v>388</v>
      </c>
      <c r="D6085">
        <v>3681</v>
      </c>
    </row>
    <row r="6086" spans="1:4" x14ac:dyDescent="0.2">
      <c r="A6086">
        <v>2023</v>
      </c>
      <c r="B6086">
        <v>50231</v>
      </c>
      <c r="C6086" t="s">
        <v>28</v>
      </c>
      <c r="D6086">
        <v>78769</v>
      </c>
    </row>
    <row r="6087" spans="1:4" hidden="1" x14ac:dyDescent="0.2">
      <c r="A6087">
        <v>2023</v>
      </c>
      <c r="B6087">
        <v>50231</v>
      </c>
      <c r="C6087" t="s">
        <v>388</v>
      </c>
      <c r="D6087">
        <v>42473</v>
      </c>
    </row>
    <row r="6088" spans="1:4" x14ac:dyDescent="0.2">
      <c r="A6088">
        <v>2023</v>
      </c>
      <c r="B6088">
        <v>50301</v>
      </c>
      <c r="C6088" t="s">
        <v>29</v>
      </c>
      <c r="D6088">
        <v>77052</v>
      </c>
    </row>
    <row r="6089" spans="1:4" hidden="1" x14ac:dyDescent="0.2">
      <c r="A6089">
        <v>2023</v>
      </c>
      <c r="B6089">
        <v>50301</v>
      </c>
      <c r="C6089" t="s">
        <v>388</v>
      </c>
      <c r="D6089">
        <v>41545</v>
      </c>
    </row>
    <row r="6090" spans="1:4" x14ac:dyDescent="0.2">
      <c r="A6090">
        <v>2023</v>
      </c>
      <c r="B6090">
        <v>50341</v>
      </c>
      <c r="C6090" t="s">
        <v>30</v>
      </c>
      <c r="D6090">
        <v>60044</v>
      </c>
    </row>
    <row r="6091" spans="1:4" hidden="1" x14ac:dyDescent="0.2">
      <c r="A6091">
        <v>2023</v>
      </c>
      <c r="B6091">
        <v>50341</v>
      </c>
      <c r="C6091" t="s">
        <v>388</v>
      </c>
      <c r="D6091">
        <v>32348</v>
      </c>
    </row>
    <row r="6092" spans="1:4" x14ac:dyDescent="0.2">
      <c r="A6092">
        <v>2023</v>
      </c>
      <c r="B6092">
        <v>59991</v>
      </c>
      <c r="C6092" t="s">
        <v>365</v>
      </c>
      <c r="D6092" t="s">
        <v>383</v>
      </c>
    </row>
    <row r="6093" spans="1:4" hidden="1" x14ac:dyDescent="0.2">
      <c r="A6093">
        <v>2023</v>
      </c>
      <c r="B6093">
        <v>59991</v>
      </c>
      <c r="C6093" t="s">
        <v>388</v>
      </c>
      <c r="D6093" t="s">
        <v>383</v>
      </c>
    </row>
    <row r="6094" spans="1:4" x14ac:dyDescent="0.2">
      <c r="A6094">
        <v>2023</v>
      </c>
      <c r="B6094">
        <v>60011</v>
      </c>
      <c r="C6094" t="s">
        <v>31</v>
      </c>
      <c r="D6094">
        <v>9361</v>
      </c>
    </row>
    <row r="6095" spans="1:4" hidden="1" x14ac:dyDescent="0.2">
      <c r="A6095">
        <v>2023</v>
      </c>
      <c r="B6095">
        <v>60011</v>
      </c>
      <c r="C6095" t="s">
        <v>388</v>
      </c>
      <c r="D6095">
        <v>4943</v>
      </c>
    </row>
    <row r="6096" spans="1:4" x14ac:dyDescent="0.2">
      <c r="A6096">
        <v>2023</v>
      </c>
      <c r="B6096">
        <v>60151</v>
      </c>
      <c r="C6096" t="s">
        <v>32</v>
      </c>
      <c r="D6096">
        <v>86425</v>
      </c>
    </row>
    <row r="6097" spans="1:4" hidden="1" x14ac:dyDescent="0.2">
      <c r="A6097">
        <v>2023</v>
      </c>
      <c r="B6097">
        <v>60151</v>
      </c>
      <c r="C6097" t="s">
        <v>388</v>
      </c>
      <c r="D6097">
        <v>46613</v>
      </c>
    </row>
    <row r="6098" spans="1:4" x14ac:dyDescent="0.2">
      <c r="A6098">
        <v>2023</v>
      </c>
      <c r="B6098">
        <v>60561</v>
      </c>
      <c r="C6098" t="s">
        <v>33</v>
      </c>
      <c r="D6098">
        <v>8901</v>
      </c>
    </row>
    <row r="6099" spans="1:4" hidden="1" x14ac:dyDescent="0.2">
      <c r="A6099">
        <v>2023</v>
      </c>
      <c r="B6099">
        <v>60561</v>
      </c>
      <c r="C6099" t="s">
        <v>388</v>
      </c>
      <c r="D6099">
        <v>4694</v>
      </c>
    </row>
    <row r="6100" spans="1:4" x14ac:dyDescent="0.2">
      <c r="A6100">
        <v>2023</v>
      </c>
      <c r="B6100">
        <v>69991</v>
      </c>
      <c r="C6100" t="s">
        <v>366</v>
      </c>
      <c r="D6100" t="s">
        <v>383</v>
      </c>
    </row>
    <row r="6101" spans="1:4" hidden="1" x14ac:dyDescent="0.2">
      <c r="A6101">
        <v>2023</v>
      </c>
      <c r="B6101">
        <v>69991</v>
      </c>
      <c r="C6101" t="s">
        <v>388</v>
      </c>
      <c r="D6101" t="s">
        <v>383</v>
      </c>
    </row>
    <row r="6102" spans="1:4" x14ac:dyDescent="0.2">
      <c r="A6102">
        <v>2023</v>
      </c>
      <c r="B6102">
        <v>70011</v>
      </c>
      <c r="C6102" t="s">
        <v>35</v>
      </c>
      <c r="D6102">
        <v>5622817</v>
      </c>
    </row>
    <row r="6103" spans="1:4" hidden="1" x14ac:dyDescent="0.2">
      <c r="A6103">
        <v>2023</v>
      </c>
      <c r="B6103">
        <v>70011</v>
      </c>
      <c r="C6103" t="s">
        <v>388</v>
      </c>
      <c r="D6103">
        <v>3040264</v>
      </c>
    </row>
    <row r="6104" spans="1:4" x14ac:dyDescent="0.2">
      <c r="A6104">
        <v>2023</v>
      </c>
      <c r="B6104">
        <v>70031</v>
      </c>
      <c r="C6104" t="s">
        <v>36</v>
      </c>
      <c r="D6104">
        <v>136859</v>
      </c>
    </row>
    <row r="6105" spans="1:4" hidden="1" x14ac:dyDescent="0.2">
      <c r="A6105">
        <v>2023</v>
      </c>
      <c r="B6105">
        <v>70031</v>
      </c>
      <c r="C6105" t="s">
        <v>388</v>
      </c>
      <c r="D6105">
        <v>73884</v>
      </c>
    </row>
    <row r="6106" spans="1:4" x14ac:dyDescent="0.2">
      <c r="A6106">
        <v>2023</v>
      </c>
      <c r="B6106">
        <v>70051</v>
      </c>
      <c r="C6106" t="s">
        <v>37</v>
      </c>
      <c r="D6106">
        <v>176319</v>
      </c>
    </row>
    <row r="6107" spans="1:4" hidden="1" x14ac:dyDescent="0.2">
      <c r="A6107">
        <v>2023</v>
      </c>
      <c r="B6107">
        <v>70051</v>
      </c>
      <c r="C6107" t="s">
        <v>388</v>
      </c>
      <c r="D6107">
        <v>95221</v>
      </c>
    </row>
    <row r="6108" spans="1:4" x14ac:dyDescent="0.2">
      <c r="A6108">
        <v>2023</v>
      </c>
      <c r="B6108">
        <v>70291</v>
      </c>
      <c r="C6108" t="s">
        <v>38</v>
      </c>
      <c r="D6108">
        <v>157832</v>
      </c>
    </row>
    <row r="6109" spans="1:4" hidden="1" x14ac:dyDescent="0.2">
      <c r="A6109">
        <v>2023</v>
      </c>
      <c r="B6109">
        <v>70291</v>
      </c>
      <c r="C6109" t="s">
        <v>388</v>
      </c>
      <c r="D6109">
        <v>85224</v>
      </c>
    </row>
    <row r="6110" spans="1:4" x14ac:dyDescent="0.2">
      <c r="A6110">
        <v>2023</v>
      </c>
      <c r="B6110">
        <v>70551</v>
      </c>
      <c r="C6110" t="s">
        <v>39</v>
      </c>
      <c r="D6110">
        <v>179466</v>
      </c>
    </row>
    <row r="6111" spans="1:4" hidden="1" x14ac:dyDescent="0.2">
      <c r="A6111">
        <v>2023</v>
      </c>
      <c r="B6111">
        <v>70551</v>
      </c>
      <c r="C6111" t="s">
        <v>388</v>
      </c>
      <c r="D6111">
        <v>96922</v>
      </c>
    </row>
    <row r="6112" spans="1:4" x14ac:dyDescent="0.2">
      <c r="A6112">
        <v>2023</v>
      </c>
      <c r="B6112">
        <v>70741</v>
      </c>
      <c r="C6112" t="s">
        <v>40</v>
      </c>
      <c r="D6112">
        <v>63658</v>
      </c>
    </row>
    <row r="6113" spans="1:4" hidden="1" x14ac:dyDescent="0.2">
      <c r="A6113">
        <v>2023</v>
      </c>
      <c r="B6113">
        <v>70741</v>
      </c>
      <c r="C6113" t="s">
        <v>388</v>
      </c>
      <c r="D6113">
        <v>34302</v>
      </c>
    </row>
    <row r="6114" spans="1:4" x14ac:dyDescent="0.2">
      <c r="A6114">
        <v>2023</v>
      </c>
      <c r="B6114">
        <v>70851</v>
      </c>
      <c r="C6114" t="s">
        <v>41</v>
      </c>
      <c r="D6114">
        <v>61815</v>
      </c>
    </row>
    <row r="6115" spans="1:4" hidden="1" x14ac:dyDescent="0.2">
      <c r="A6115">
        <v>2023</v>
      </c>
      <c r="B6115">
        <v>70851</v>
      </c>
      <c r="C6115" t="s">
        <v>388</v>
      </c>
      <c r="D6115">
        <v>33306</v>
      </c>
    </row>
    <row r="6116" spans="1:4" x14ac:dyDescent="0.2">
      <c r="A6116">
        <v>2023</v>
      </c>
      <c r="B6116">
        <v>79951</v>
      </c>
      <c r="C6116" t="s">
        <v>42</v>
      </c>
      <c r="D6116">
        <v>57037</v>
      </c>
    </row>
    <row r="6117" spans="1:4" hidden="1" x14ac:dyDescent="0.2">
      <c r="A6117">
        <v>2023</v>
      </c>
      <c r="B6117">
        <v>79951</v>
      </c>
      <c r="C6117" t="s">
        <v>388</v>
      </c>
      <c r="D6117">
        <v>30722</v>
      </c>
    </row>
    <row r="6118" spans="1:4" x14ac:dyDescent="0.2">
      <c r="A6118">
        <v>2023</v>
      </c>
      <c r="B6118">
        <v>79991</v>
      </c>
      <c r="C6118" t="s">
        <v>43</v>
      </c>
      <c r="D6118">
        <v>342</v>
      </c>
    </row>
    <row r="6119" spans="1:4" hidden="1" x14ac:dyDescent="0.2">
      <c r="A6119">
        <v>2023</v>
      </c>
      <c r="B6119">
        <v>79991</v>
      </c>
      <c r="C6119" t="s">
        <v>388</v>
      </c>
      <c r="D6119">
        <v>66</v>
      </c>
    </row>
    <row r="6120" spans="1:4" x14ac:dyDescent="0.2">
      <c r="A6120">
        <v>2023</v>
      </c>
      <c r="B6120">
        <v>80011</v>
      </c>
      <c r="C6120" t="s">
        <v>44</v>
      </c>
      <c r="D6120">
        <v>183856</v>
      </c>
    </row>
    <row r="6121" spans="1:4" hidden="1" x14ac:dyDescent="0.2">
      <c r="A6121">
        <v>2023</v>
      </c>
      <c r="B6121">
        <v>80011</v>
      </c>
      <c r="C6121" t="s">
        <v>388</v>
      </c>
      <c r="D6121">
        <v>99296</v>
      </c>
    </row>
    <row r="6122" spans="1:4" x14ac:dyDescent="0.2">
      <c r="A6122">
        <v>2023</v>
      </c>
      <c r="B6122">
        <v>80111</v>
      </c>
      <c r="C6122" t="s">
        <v>45</v>
      </c>
      <c r="D6122">
        <v>100773</v>
      </c>
    </row>
    <row r="6123" spans="1:4" hidden="1" x14ac:dyDescent="0.2">
      <c r="A6123">
        <v>2023</v>
      </c>
      <c r="B6123">
        <v>80111</v>
      </c>
      <c r="C6123" t="s">
        <v>388</v>
      </c>
      <c r="D6123">
        <v>54371</v>
      </c>
    </row>
    <row r="6124" spans="1:4" x14ac:dyDescent="0.2">
      <c r="A6124">
        <v>2023</v>
      </c>
      <c r="B6124">
        <v>80281</v>
      </c>
      <c r="C6124" t="s">
        <v>46</v>
      </c>
      <c r="D6124">
        <v>65229</v>
      </c>
    </row>
    <row r="6125" spans="1:4" hidden="1" x14ac:dyDescent="0.2">
      <c r="A6125">
        <v>2023</v>
      </c>
      <c r="B6125">
        <v>80281</v>
      </c>
      <c r="C6125" t="s">
        <v>388</v>
      </c>
      <c r="D6125">
        <v>35152</v>
      </c>
    </row>
    <row r="6126" spans="1:4" x14ac:dyDescent="0.2">
      <c r="A6126">
        <v>2023</v>
      </c>
      <c r="B6126">
        <v>80441</v>
      </c>
      <c r="C6126" t="s">
        <v>47</v>
      </c>
      <c r="D6126">
        <v>54610</v>
      </c>
    </row>
    <row r="6127" spans="1:4" hidden="1" x14ac:dyDescent="0.2">
      <c r="A6127">
        <v>2023</v>
      </c>
      <c r="B6127">
        <v>80441</v>
      </c>
      <c r="C6127" t="s">
        <v>388</v>
      </c>
      <c r="D6127">
        <v>29410</v>
      </c>
    </row>
    <row r="6128" spans="1:4" x14ac:dyDescent="0.2">
      <c r="A6128">
        <v>2023</v>
      </c>
      <c r="B6128">
        <v>80561</v>
      </c>
      <c r="C6128" t="s">
        <v>48</v>
      </c>
      <c r="D6128">
        <v>3604</v>
      </c>
    </row>
    <row r="6129" spans="1:4" hidden="1" x14ac:dyDescent="0.2">
      <c r="A6129">
        <v>2023</v>
      </c>
      <c r="B6129">
        <v>80561</v>
      </c>
      <c r="C6129" t="s">
        <v>388</v>
      </c>
      <c r="D6129">
        <v>1830</v>
      </c>
    </row>
    <row r="6130" spans="1:4" x14ac:dyDescent="0.2">
      <c r="A6130">
        <v>2023</v>
      </c>
      <c r="B6130">
        <v>80591</v>
      </c>
      <c r="C6130" t="s">
        <v>49</v>
      </c>
      <c r="D6130">
        <v>5225</v>
      </c>
    </row>
    <row r="6131" spans="1:4" hidden="1" x14ac:dyDescent="0.2">
      <c r="A6131">
        <v>2023</v>
      </c>
      <c r="B6131">
        <v>80591</v>
      </c>
      <c r="C6131" t="s">
        <v>388</v>
      </c>
      <c r="D6131">
        <v>2706</v>
      </c>
    </row>
    <row r="6132" spans="1:4" x14ac:dyDescent="0.2">
      <c r="A6132">
        <v>2023</v>
      </c>
      <c r="B6132">
        <v>80991</v>
      </c>
      <c r="C6132" t="s">
        <v>50</v>
      </c>
      <c r="D6132">
        <v>5187</v>
      </c>
    </row>
    <row r="6133" spans="1:4" hidden="1" x14ac:dyDescent="0.2">
      <c r="A6133">
        <v>2023</v>
      </c>
      <c r="B6133">
        <v>80991</v>
      </c>
      <c r="C6133" t="s">
        <v>388</v>
      </c>
      <c r="D6133">
        <v>2686</v>
      </c>
    </row>
    <row r="6134" spans="1:4" x14ac:dyDescent="0.2">
      <c r="A6134">
        <v>2023</v>
      </c>
      <c r="B6134">
        <v>89991</v>
      </c>
      <c r="C6134" t="s">
        <v>367</v>
      </c>
      <c r="D6134">
        <v>2510</v>
      </c>
    </row>
    <row r="6135" spans="1:4" hidden="1" x14ac:dyDescent="0.2">
      <c r="A6135">
        <v>2023</v>
      </c>
      <c r="B6135">
        <v>89991</v>
      </c>
      <c r="C6135" t="s">
        <v>388</v>
      </c>
      <c r="D6135">
        <v>1238</v>
      </c>
    </row>
    <row r="6136" spans="1:4" x14ac:dyDescent="0.2">
      <c r="A6136">
        <v>2023</v>
      </c>
      <c r="B6136">
        <v>90011</v>
      </c>
      <c r="C6136" t="s">
        <v>51</v>
      </c>
      <c r="D6136">
        <v>744568</v>
      </c>
    </row>
    <row r="6137" spans="1:4" hidden="1" x14ac:dyDescent="0.2">
      <c r="A6137">
        <v>2023</v>
      </c>
      <c r="B6137">
        <v>90011</v>
      </c>
      <c r="C6137" t="s">
        <v>388</v>
      </c>
      <c r="D6137">
        <v>402486</v>
      </c>
    </row>
    <row r="6138" spans="1:4" x14ac:dyDescent="0.2">
      <c r="A6138">
        <v>2023</v>
      </c>
      <c r="B6138">
        <v>90031</v>
      </c>
      <c r="C6138" t="s">
        <v>52</v>
      </c>
      <c r="D6138">
        <v>18260</v>
      </c>
    </row>
    <row r="6139" spans="1:4" hidden="1" x14ac:dyDescent="0.2">
      <c r="A6139">
        <v>2023</v>
      </c>
      <c r="B6139">
        <v>90031</v>
      </c>
      <c r="C6139" t="s">
        <v>388</v>
      </c>
      <c r="D6139">
        <v>9754</v>
      </c>
    </row>
    <row r="6140" spans="1:4" x14ac:dyDescent="0.2">
      <c r="A6140">
        <v>2023</v>
      </c>
      <c r="B6140">
        <v>90131</v>
      </c>
      <c r="C6140" t="s">
        <v>53</v>
      </c>
      <c r="D6140">
        <v>3362</v>
      </c>
    </row>
    <row r="6141" spans="1:4" hidden="1" x14ac:dyDescent="0.2">
      <c r="A6141">
        <v>2023</v>
      </c>
      <c r="B6141">
        <v>90131</v>
      </c>
      <c r="C6141" t="s">
        <v>388</v>
      </c>
      <c r="D6141">
        <v>1699</v>
      </c>
    </row>
    <row r="6142" spans="1:4" x14ac:dyDescent="0.2">
      <c r="A6142">
        <v>2023</v>
      </c>
      <c r="B6142">
        <v>90161</v>
      </c>
      <c r="C6142" t="s">
        <v>8</v>
      </c>
      <c r="D6142" t="s">
        <v>383</v>
      </c>
    </row>
    <row r="6143" spans="1:4" hidden="1" x14ac:dyDescent="0.2">
      <c r="A6143">
        <v>2023</v>
      </c>
      <c r="B6143">
        <v>90161</v>
      </c>
      <c r="C6143" t="s">
        <v>388</v>
      </c>
      <c r="D6143" t="s">
        <v>383</v>
      </c>
    </row>
    <row r="6144" spans="1:4" x14ac:dyDescent="0.2">
      <c r="A6144">
        <v>2023</v>
      </c>
      <c r="B6144">
        <v>90631</v>
      </c>
      <c r="C6144" t="s">
        <v>54</v>
      </c>
      <c r="D6144">
        <v>17753</v>
      </c>
    </row>
    <row r="6145" spans="1:4" hidden="1" x14ac:dyDescent="0.2">
      <c r="A6145">
        <v>2023</v>
      </c>
      <c r="B6145">
        <v>90631</v>
      </c>
      <c r="C6145" t="s">
        <v>388</v>
      </c>
      <c r="D6145">
        <v>9480</v>
      </c>
    </row>
    <row r="6146" spans="1:4" x14ac:dyDescent="0.2">
      <c r="A6146">
        <v>2023</v>
      </c>
      <c r="B6146">
        <v>90831</v>
      </c>
      <c r="C6146" t="s">
        <v>55</v>
      </c>
      <c r="D6146">
        <v>3186</v>
      </c>
    </row>
    <row r="6147" spans="1:4" hidden="1" x14ac:dyDescent="0.2">
      <c r="A6147">
        <v>2023</v>
      </c>
      <c r="B6147">
        <v>90831</v>
      </c>
      <c r="C6147" t="s">
        <v>388</v>
      </c>
      <c r="D6147">
        <v>1604</v>
      </c>
    </row>
    <row r="6148" spans="1:4" x14ac:dyDescent="0.2">
      <c r="A6148">
        <v>2023</v>
      </c>
      <c r="B6148">
        <v>90861</v>
      </c>
      <c r="C6148" t="s">
        <v>56</v>
      </c>
      <c r="D6148" t="s">
        <v>383</v>
      </c>
    </row>
    <row r="6149" spans="1:4" hidden="1" x14ac:dyDescent="0.2">
      <c r="A6149">
        <v>2023</v>
      </c>
      <c r="B6149">
        <v>90861</v>
      </c>
      <c r="C6149" t="s">
        <v>388</v>
      </c>
      <c r="D6149" t="s">
        <v>383</v>
      </c>
    </row>
    <row r="6150" spans="1:4" x14ac:dyDescent="0.2">
      <c r="A6150">
        <v>2023</v>
      </c>
      <c r="B6150">
        <v>99971</v>
      </c>
      <c r="C6150" t="s">
        <v>57</v>
      </c>
      <c r="D6150">
        <v>229021</v>
      </c>
    </row>
    <row r="6151" spans="1:4" hidden="1" x14ac:dyDescent="0.2">
      <c r="A6151">
        <v>2023</v>
      </c>
      <c r="B6151">
        <v>99971</v>
      </c>
      <c r="C6151" t="s">
        <v>388</v>
      </c>
      <c r="D6151">
        <v>123718</v>
      </c>
    </row>
    <row r="6152" spans="1:4" x14ac:dyDescent="0.2">
      <c r="A6152">
        <v>2023</v>
      </c>
      <c r="B6152">
        <v>99981</v>
      </c>
      <c r="C6152" t="s">
        <v>58</v>
      </c>
      <c r="D6152">
        <v>39689</v>
      </c>
    </row>
    <row r="6153" spans="1:4" hidden="1" x14ac:dyDescent="0.2">
      <c r="A6153">
        <v>2023</v>
      </c>
      <c r="B6153">
        <v>99981</v>
      </c>
      <c r="C6153" t="s">
        <v>388</v>
      </c>
      <c r="D6153">
        <v>21342</v>
      </c>
    </row>
    <row r="6154" spans="1:4" x14ac:dyDescent="0.2">
      <c r="A6154">
        <v>2023</v>
      </c>
      <c r="B6154">
        <v>100011</v>
      </c>
      <c r="C6154" t="s">
        <v>59</v>
      </c>
      <c r="D6154">
        <v>149311</v>
      </c>
    </row>
    <row r="6155" spans="1:4" hidden="1" x14ac:dyDescent="0.2">
      <c r="A6155">
        <v>2023</v>
      </c>
      <c r="B6155">
        <v>100011</v>
      </c>
      <c r="C6155" t="s">
        <v>388</v>
      </c>
      <c r="D6155">
        <v>80617</v>
      </c>
    </row>
    <row r="6156" spans="1:4" x14ac:dyDescent="0.2">
      <c r="A6156">
        <v>2023</v>
      </c>
      <c r="B6156">
        <v>110011</v>
      </c>
      <c r="C6156" t="s">
        <v>60</v>
      </c>
      <c r="D6156">
        <v>572549</v>
      </c>
    </row>
    <row r="6157" spans="1:4" hidden="1" x14ac:dyDescent="0.2">
      <c r="A6157">
        <v>2023</v>
      </c>
      <c r="B6157">
        <v>110011</v>
      </c>
      <c r="C6157" t="s">
        <v>388</v>
      </c>
      <c r="D6157">
        <v>309471</v>
      </c>
    </row>
    <row r="6158" spans="1:4" x14ac:dyDescent="0.2">
      <c r="A6158">
        <v>2023</v>
      </c>
      <c r="B6158">
        <v>110031</v>
      </c>
      <c r="C6158" t="s">
        <v>61</v>
      </c>
      <c r="D6158">
        <v>10689</v>
      </c>
    </row>
    <row r="6159" spans="1:4" hidden="1" x14ac:dyDescent="0.2">
      <c r="A6159">
        <v>2023</v>
      </c>
      <c r="B6159">
        <v>110031</v>
      </c>
      <c r="C6159" t="s">
        <v>388</v>
      </c>
      <c r="D6159">
        <v>5661</v>
      </c>
    </row>
    <row r="6160" spans="1:4" x14ac:dyDescent="0.2">
      <c r="A6160">
        <v>2023</v>
      </c>
      <c r="B6160">
        <v>110301</v>
      </c>
      <c r="C6160" t="s">
        <v>62</v>
      </c>
      <c r="D6160">
        <v>4383</v>
      </c>
    </row>
    <row r="6161" spans="1:4" hidden="1" x14ac:dyDescent="0.2">
      <c r="A6161">
        <v>2023</v>
      </c>
      <c r="B6161">
        <v>110301</v>
      </c>
      <c r="C6161" t="s">
        <v>388</v>
      </c>
      <c r="D6161">
        <v>2251</v>
      </c>
    </row>
    <row r="6162" spans="1:4" x14ac:dyDescent="0.2">
      <c r="A6162">
        <v>2023</v>
      </c>
      <c r="B6162">
        <v>110361</v>
      </c>
      <c r="C6162" t="s">
        <v>63</v>
      </c>
      <c r="D6162">
        <v>6034</v>
      </c>
    </row>
    <row r="6163" spans="1:4" hidden="1" x14ac:dyDescent="0.2">
      <c r="A6163">
        <v>2023</v>
      </c>
      <c r="B6163">
        <v>110361</v>
      </c>
      <c r="C6163" t="s">
        <v>388</v>
      </c>
      <c r="D6163">
        <v>3144</v>
      </c>
    </row>
    <row r="6164" spans="1:4" x14ac:dyDescent="0.2">
      <c r="A6164">
        <v>2023</v>
      </c>
      <c r="B6164">
        <v>110781</v>
      </c>
      <c r="C6164" t="s">
        <v>64</v>
      </c>
      <c r="D6164">
        <v>67983</v>
      </c>
    </row>
    <row r="6165" spans="1:4" hidden="1" x14ac:dyDescent="0.2">
      <c r="A6165">
        <v>2023</v>
      </c>
      <c r="B6165">
        <v>110781</v>
      </c>
      <c r="C6165" t="s">
        <v>388</v>
      </c>
      <c r="D6165">
        <v>36641</v>
      </c>
    </row>
    <row r="6166" spans="1:4" x14ac:dyDescent="0.2">
      <c r="A6166">
        <v>2023</v>
      </c>
      <c r="B6166">
        <v>119951</v>
      </c>
      <c r="C6166" t="s">
        <v>65</v>
      </c>
      <c r="D6166">
        <v>35946</v>
      </c>
    </row>
    <row r="6167" spans="1:4" hidden="1" x14ac:dyDescent="0.2">
      <c r="A6167">
        <v>2023</v>
      </c>
      <c r="B6167">
        <v>119951</v>
      </c>
      <c r="C6167" t="s">
        <v>388</v>
      </c>
      <c r="D6167">
        <v>19318</v>
      </c>
    </row>
    <row r="6168" spans="1:4" x14ac:dyDescent="0.2">
      <c r="A6168">
        <v>2023</v>
      </c>
      <c r="B6168">
        <v>119971</v>
      </c>
      <c r="C6168" t="s">
        <v>66</v>
      </c>
      <c r="D6168">
        <v>130869</v>
      </c>
    </row>
    <row r="6169" spans="1:4" hidden="1" x14ac:dyDescent="0.2">
      <c r="A6169">
        <v>2023</v>
      </c>
      <c r="B6169">
        <v>119971</v>
      </c>
      <c r="C6169" t="s">
        <v>388</v>
      </c>
      <c r="D6169">
        <v>70645</v>
      </c>
    </row>
    <row r="6170" spans="1:4" x14ac:dyDescent="0.2">
      <c r="A6170">
        <v>2023</v>
      </c>
      <c r="B6170">
        <v>119991</v>
      </c>
      <c r="C6170" t="s">
        <v>67</v>
      </c>
      <c r="D6170">
        <v>5757</v>
      </c>
    </row>
    <row r="6171" spans="1:4" hidden="1" x14ac:dyDescent="0.2">
      <c r="A6171">
        <v>2023</v>
      </c>
      <c r="B6171">
        <v>119991</v>
      </c>
      <c r="C6171" t="s">
        <v>388</v>
      </c>
      <c r="D6171">
        <v>2994</v>
      </c>
    </row>
    <row r="6172" spans="1:4" x14ac:dyDescent="0.2">
      <c r="A6172">
        <v>2023</v>
      </c>
      <c r="B6172">
        <v>120101</v>
      </c>
      <c r="C6172" t="s">
        <v>68</v>
      </c>
      <c r="D6172">
        <v>674057</v>
      </c>
    </row>
    <row r="6173" spans="1:4" hidden="1" x14ac:dyDescent="0.2">
      <c r="A6173">
        <v>2023</v>
      </c>
      <c r="B6173">
        <v>120101</v>
      </c>
      <c r="C6173" t="s">
        <v>388</v>
      </c>
      <c r="D6173">
        <v>364359</v>
      </c>
    </row>
    <row r="6174" spans="1:4" x14ac:dyDescent="0.2">
      <c r="A6174">
        <v>2023</v>
      </c>
      <c r="B6174">
        <v>130121</v>
      </c>
      <c r="C6174" t="s">
        <v>69</v>
      </c>
      <c r="D6174">
        <v>334245</v>
      </c>
    </row>
    <row r="6175" spans="1:4" hidden="1" x14ac:dyDescent="0.2">
      <c r="A6175">
        <v>2023</v>
      </c>
      <c r="B6175">
        <v>130121</v>
      </c>
      <c r="C6175" t="s">
        <v>388</v>
      </c>
      <c r="D6175">
        <v>180615</v>
      </c>
    </row>
    <row r="6176" spans="1:4" x14ac:dyDescent="0.2">
      <c r="A6176">
        <v>2023</v>
      </c>
      <c r="B6176">
        <v>130551</v>
      </c>
      <c r="C6176" t="s">
        <v>70</v>
      </c>
      <c r="D6176">
        <v>98128</v>
      </c>
    </row>
    <row r="6177" spans="1:4" hidden="1" x14ac:dyDescent="0.2">
      <c r="A6177">
        <v>2023</v>
      </c>
      <c r="B6177">
        <v>130551</v>
      </c>
      <c r="C6177" t="s">
        <v>388</v>
      </c>
      <c r="D6177">
        <v>52941</v>
      </c>
    </row>
    <row r="6178" spans="1:4" x14ac:dyDescent="0.2">
      <c r="A6178">
        <v>2023</v>
      </c>
      <c r="B6178">
        <v>140011</v>
      </c>
      <c r="C6178" t="s">
        <v>71</v>
      </c>
      <c r="D6178">
        <v>616879</v>
      </c>
    </row>
    <row r="6179" spans="1:4" hidden="1" x14ac:dyDescent="0.2">
      <c r="A6179">
        <v>2023</v>
      </c>
      <c r="B6179">
        <v>140011</v>
      </c>
      <c r="C6179" t="s">
        <v>388</v>
      </c>
      <c r="D6179">
        <v>333441</v>
      </c>
    </row>
    <row r="6180" spans="1:4" x14ac:dyDescent="0.2">
      <c r="A6180">
        <v>2023</v>
      </c>
      <c r="B6180">
        <v>140151</v>
      </c>
      <c r="C6180" t="s">
        <v>72</v>
      </c>
      <c r="D6180">
        <v>4385</v>
      </c>
    </row>
    <row r="6181" spans="1:4" hidden="1" x14ac:dyDescent="0.2">
      <c r="A6181">
        <v>2023</v>
      </c>
      <c r="B6181">
        <v>140151</v>
      </c>
      <c r="C6181" t="s">
        <v>388</v>
      </c>
      <c r="D6181">
        <v>2252</v>
      </c>
    </row>
    <row r="6182" spans="1:4" x14ac:dyDescent="0.2">
      <c r="A6182">
        <v>2023</v>
      </c>
      <c r="B6182">
        <v>140271</v>
      </c>
      <c r="C6182" t="s">
        <v>73</v>
      </c>
      <c r="D6182">
        <v>46750</v>
      </c>
    </row>
    <row r="6183" spans="1:4" hidden="1" x14ac:dyDescent="0.2">
      <c r="A6183">
        <v>2023</v>
      </c>
      <c r="B6183">
        <v>140271</v>
      </c>
      <c r="C6183" t="s">
        <v>388</v>
      </c>
      <c r="D6183">
        <v>25160</v>
      </c>
    </row>
    <row r="6184" spans="1:4" x14ac:dyDescent="0.2">
      <c r="A6184">
        <v>2023</v>
      </c>
      <c r="B6184">
        <v>140401</v>
      </c>
      <c r="C6184" t="s">
        <v>74</v>
      </c>
      <c r="D6184">
        <v>3561</v>
      </c>
    </row>
    <row r="6185" spans="1:4" hidden="1" x14ac:dyDescent="0.2">
      <c r="A6185">
        <v>2023</v>
      </c>
      <c r="B6185">
        <v>140401</v>
      </c>
      <c r="C6185" t="s">
        <v>388</v>
      </c>
      <c r="D6185">
        <v>1806</v>
      </c>
    </row>
    <row r="6186" spans="1:4" x14ac:dyDescent="0.2">
      <c r="A6186">
        <v>2023</v>
      </c>
      <c r="B6186">
        <v>140441</v>
      </c>
      <c r="C6186" t="s">
        <v>75</v>
      </c>
      <c r="D6186">
        <v>64310</v>
      </c>
    </row>
    <row r="6187" spans="1:4" hidden="1" x14ac:dyDescent="0.2">
      <c r="A6187">
        <v>2023</v>
      </c>
      <c r="B6187">
        <v>140441</v>
      </c>
      <c r="C6187" t="s">
        <v>388</v>
      </c>
      <c r="D6187">
        <v>34655</v>
      </c>
    </row>
    <row r="6188" spans="1:4" x14ac:dyDescent="0.2">
      <c r="A6188">
        <v>2023</v>
      </c>
      <c r="B6188">
        <v>140741</v>
      </c>
      <c r="C6188" t="s">
        <v>76</v>
      </c>
      <c r="D6188">
        <v>29510</v>
      </c>
    </row>
    <row r="6189" spans="1:4" hidden="1" x14ac:dyDescent="0.2">
      <c r="A6189">
        <v>2023</v>
      </c>
      <c r="B6189">
        <v>140741</v>
      </c>
      <c r="C6189" t="s">
        <v>388</v>
      </c>
      <c r="D6189">
        <v>15838</v>
      </c>
    </row>
    <row r="6190" spans="1:4" x14ac:dyDescent="0.2">
      <c r="A6190">
        <v>2023</v>
      </c>
      <c r="B6190">
        <v>140841</v>
      </c>
      <c r="C6190" t="s">
        <v>77</v>
      </c>
      <c r="D6190">
        <v>48580</v>
      </c>
    </row>
    <row r="6191" spans="1:4" hidden="1" x14ac:dyDescent="0.2">
      <c r="A6191">
        <v>2023</v>
      </c>
      <c r="B6191">
        <v>140841</v>
      </c>
      <c r="C6191" t="s">
        <v>388</v>
      </c>
      <c r="D6191">
        <v>26149</v>
      </c>
    </row>
    <row r="6192" spans="1:4" x14ac:dyDescent="0.2">
      <c r="A6192">
        <v>2023</v>
      </c>
      <c r="B6192">
        <v>141041</v>
      </c>
      <c r="C6192" t="s">
        <v>78</v>
      </c>
      <c r="D6192">
        <v>2592</v>
      </c>
    </row>
    <row r="6193" spans="1:4" hidden="1" x14ac:dyDescent="0.2">
      <c r="A6193">
        <v>2023</v>
      </c>
      <c r="B6193">
        <v>141041</v>
      </c>
      <c r="C6193" t="s">
        <v>388</v>
      </c>
      <c r="D6193">
        <v>1282</v>
      </c>
    </row>
    <row r="6194" spans="1:4" x14ac:dyDescent="0.2">
      <c r="A6194">
        <v>2023</v>
      </c>
      <c r="B6194">
        <v>141151</v>
      </c>
      <c r="C6194" t="s">
        <v>79</v>
      </c>
      <c r="D6194">
        <v>80474</v>
      </c>
    </row>
    <row r="6195" spans="1:4" hidden="1" x14ac:dyDescent="0.2">
      <c r="A6195">
        <v>2023</v>
      </c>
      <c r="B6195">
        <v>141151</v>
      </c>
      <c r="C6195" t="s">
        <v>388</v>
      </c>
      <c r="D6195">
        <v>43395</v>
      </c>
    </row>
    <row r="6196" spans="1:4" x14ac:dyDescent="0.2">
      <c r="A6196">
        <v>2023</v>
      </c>
      <c r="B6196">
        <v>142221</v>
      </c>
      <c r="C6196" t="s">
        <v>80</v>
      </c>
      <c r="D6196">
        <v>2905</v>
      </c>
    </row>
    <row r="6197" spans="1:4" hidden="1" x14ac:dyDescent="0.2">
      <c r="A6197">
        <v>2023</v>
      </c>
      <c r="B6197">
        <v>142221</v>
      </c>
      <c r="C6197" t="s">
        <v>388</v>
      </c>
      <c r="D6197">
        <v>1452</v>
      </c>
    </row>
    <row r="6198" spans="1:4" x14ac:dyDescent="0.2">
      <c r="A6198">
        <v>2023</v>
      </c>
      <c r="B6198">
        <v>149951</v>
      </c>
      <c r="C6198" t="s">
        <v>81</v>
      </c>
      <c r="D6198">
        <v>56949</v>
      </c>
    </row>
    <row r="6199" spans="1:4" hidden="1" x14ac:dyDescent="0.2">
      <c r="A6199">
        <v>2023</v>
      </c>
      <c r="B6199">
        <v>149951</v>
      </c>
      <c r="C6199" t="s">
        <v>388</v>
      </c>
      <c r="D6199">
        <v>30674</v>
      </c>
    </row>
    <row r="6200" spans="1:4" x14ac:dyDescent="0.2">
      <c r="A6200">
        <v>2023</v>
      </c>
      <c r="B6200">
        <v>149991</v>
      </c>
      <c r="C6200" t="s">
        <v>82</v>
      </c>
      <c r="D6200">
        <v>6055</v>
      </c>
    </row>
    <row r="6201" spans="1:4" hidden="1" x14ac:dyDescent="0.2">
      <c r="A6201">
        <v>2023</v>
      </c>
      <c r="B6201">
        <v>149991</v>
      </c>
      <c r="C6201" t="s">
        <v>388</v>
      </c>
      <c r="D6201">
        <v>3155</v>
      </c>
    </row>
    <row r="6202" spans="1:4" x14ac:dyDescent="0.2">
      <c r="A6202">
        <v>2023</v>
      </c>
      <c r="B6202">
        <v>150011</v>
      </c>
      <c r="C6202" t="s">
        <v>83</v>
      </c>
      <c r="D6202">
        <v>376793</v>
      </c>
    </row>
    <row r="6203" spans="1:4" hidden="1" x14ac:dyDescent="0.2">
      <c r="A6203">
        <v>2023</v>
      </c>
      <c r="B6203">
        <v>150011</v>
      </c>
      <c r="C6203" t="s">
        <v>388</v>
      </c>
      <c r="D6203">
        <v>203621</v>
      </c>
    </row>
    <row r="6204" spans="1:4" x14ac:dyDescent="0.2">
      <c r="A6204">
        <v>2023</v>
      </c>
      <c r="B6204">
        <v>150021</v>
      </c>
      <c r="C6204" t="s">
        <v>84</v>
      </c>
      <c r="D6204">
        <v>82930</v>
      </c>
    </row>
    <row r="6205" spans="1:4" hidden="1" x14ac:dyDescent="0.2">
      <c r="A6205">
        <v>2023</v>
      </c>
      <c r="B6205">
        <v>150021</v>
      </c>
      <c r="C6205" t="s">
        <v>388</v>
      </c>
      <c r="D6205">
        <v>44723</v>
      </c>
    </row>
    <row r="6206" spans="1:4" x14ac:dyDescent="0.2">
      <c r="A6206">
        <v>2023</v>
      </c>
      <c r="B6206">
        <v>150031</v>
      </c>
      <c r="C6206" t="s">
        <v>85</v>
      </c>
      <c r="D6206">
        <v>97169</v>
      </c>
    </row>
    <row r="6207" spans="1:4" hidden="1" x14ac:dyDescent="0.2">
      <c r="A6207">
        <v>2023</v>
      </c>
      <c r="B6207">
        <v>150031</v>
      </c>
      <c r="C6207" t="s">
        <v>388</v>
      </c>
      <c r="D6207">
        <v>52422</v>
      </c>
    </row>
    <row r="6208" spans="1:4" x14ac:dyDescent="0.2">
      <c r="A6208">
        <v>2023</v>
      </c>
      <c r="B6208">
        <v>150041</v>
      </c>
      <c r="C6208" t="s">
        <v>86</v>
      </c>
      <c r="D6208">
        <v>71083</v>
      </c>
    </row>
    <row r="6209" spans="1:4" hidden="1" x14ac:dyDescent="0.2">
      <c r="A6209">
        <v>2023</v>
      </c>
      <c r="B6209">
        <v>150041</v>
      </c>
      <c r="C6209" t="s">
        <v>388</v>
      </c>
      <c r="D6209">
        <v>38317</v>
      </c>
    </row>
    <row r="6210" spans="1:4" x14ac:dyDescent="0.2">
      <c r="A6210">
        <v>2023</v>
      </c>
      <c r="B6210">
        <v>150051</v>
      </c>
      <c r="C6210" t="s">
        <v>87</v>
      </c>
      <c r="D6210">
        <v>3396174</v>
      </c>
    </row>
    <row r="6211" spans="1:4" hidden="1" x14ac:dyDescent="0.2">
      <c r="A6211">
        <v>2023</v>
      </c>
      <c r="B6211">
        <v>150051</v>
      </c>
      <c r="C6211" t="s">
        <v>388</v>
      </c>
      <c r="D6211">
        <v>1836268</v>
      </c>
    </row>
    <row r="6212" spans="1:4" x14ac:dyDescent="0.2">
      <c r="A6212">
        <v>2023</v>
      </c>
      <c r="B6212">
        <v>150061</v>
      </c>
      <c r="C6212" t="s">
        <v>88</v>
      </c>
      <c r="D6212">
        <v>1214831</v>
      </c>
    </row>
    <row r="6213" spans="1:4" hidden="1" x14ac:dyDescent="0.2">
      <c r="A6213">
        <v>2023</v>
      </c>
      <c r="B6213">
        <v>150061</v>
      </c>
      <c r="C6213" t="s">
        <v>388</v>
      </c>
      <c r="D6213">
        <v>656767</v>
      </c>
    </row>
    <row r="6214" spans="1:4" x14ac:dyDescent="0.2">
      <c r="A6214">
        <v>2023</v>
      </c>
      <c r="B6214">
        <v>150081</v>
      </c>
      <c r="C6214" t="s">
        <v>89</v>
      </c>
      <c r="D6214">
        <v>42253</v>
      </c>
    </row>
    <row r="6215" spans="1:4" hidden="1" x14ac:dyDescent="0.2">
      <c r="A6215">
        <v>2023</v>
      </c>
      <c r="B6215">
        <v>150081</v>
      </c>
      <c r="C6215" t="s">
        <v>388</v>
      </c>
      <c r="D6215">
        <v>22728</v>
      </c>
    </row>
    <row r="6216" spans="1:4" x14ac:dyDescent="0.2">
      <c r="A6216">
        <v>2023</v>
      </c>
      <c r="B6216">
        <v>150091</v>
      </c>
      <c r="C6216" t="s">
        <v>90</v>
      </c>
      <c r="D6216">
        <v>52706</v>
      </c>
    </row>
    <row r="6217" spans="1:4" hidden="1" x14ac:dyDescent="0.2">
      <c r="A6217">
        <v>2023</v>
      </c>
      <c r="B6217">
        <v>150091</v>
      </c>
      <c r="C6217" t="s">
        <v>388</v>
      </c>
      <c r="D6217">
        <v>28380</v>
      </c>
    </row>
    <row r="6218" spans="1:4" x14ac:dyDescent="0.2">
      <c r="A6218">
        <v>2023</v>
      </c>
      <c r="B6218">
        <v>150101</v>
      </c>
      <c r="C6218" t="s">
        <v>91</v>
      </c>
      <c r="D6218">
        <v>153812</v>
      </c>
    </row>
    <row r="6219" spans="1:4" hidden="1" x14ac:dyDescent="0.2">
      <c r="A6219">
        <v>2023</v>
      </c>
      <c r="B6219">
        <v>150101</v>
      </c>
      <c r="C6219" t="s">
        <v>388</v>
      </c>
      <c r="D6219">
        <v>83050</v>
      </c>
    </row>
    <row r="6220" spans="1:4" x14ac:dyDescent="0.2">
      <c r="A6220">
        <v>2023</v>
      </c>
      <c r="B6220">
        <v>150151</v>
      </c>
      <c r="C6220" t="s">
        <v>92</v>
      </c>
      <c r="D6220">
        <v>116780</v>
      </c>
    </row>
    <row r="6221" spans="1:4" hidden="1" x14ac:dyDescent="0.2">
      <c r="A6221">
        <v>2023</v>
      </c>
      <c r="B6221">
        <v>150151</v>
      </c>
      <c r="C6221" t="s">
        <v>388</v>
      </c>
      <c r="D6221">
        <v>63026</v>
      </c>
    </row>
    <row r="6222" spans="1:4" x14ac:dyDescent="0.2">
      <c r="A6222">
        <v>2023</v>
      </c>
      <c r="B6222">
        <v>150201</v>
      </c>
      <c r="C6222" t="s">
        <v>93</v>
      </c>
      <c r="D6222">
        <v>82165</v>
      </c>
    </row>
    <row r="6223" spans="1:4" hidden="1" x14ac:dyDescent="0.2">
      <c r="A6223">
        <v>2023</v>
      </c>
      <c r="B6223">
        <v>150201</v>
      </c>
      <c r="C6223" t="s">
        <v>388</v>
      </c>
      <c r="D6223">
        <v>44309</v>
      </c>
    </row>
    <row r="6224" spans="1:4" x14ac:dyDescent="0.2">
      <c r="A6224">
        <v>2023</v>
      </c>
      <c r="B6224">
        <v>150271</v>
      </c>
      <c r="C6224" t="s">
        <v>94</v>
      </c>
      <c r="D6224">
        <v>7655</v>
      </c>
    </row>
    <row r="6225" spans="1:4" hidden="1" x14ac:dyDescent="0.2">
      <c r="A6225">
        <v>2023</v>
      </c>
      <c r="B6225">
        <v>150271</v>
      </c>
      <c r="C6225" t="s">
        <v>388</v>
      </c>
      <c r="D6225">
        <v>4020</v>
      </c>
    </row>
    <row r="6226" spans="1:4" x14ac:dyDescent="0.2">
      <c r="A6226">
        <v>2023</v>
      </c>
      <c r="B6226">
        <v>150291</v>
      </c>
      <c r="C6226" t="s">
        <v>95</v>
      </c>
      <c r="D6226">
        <v>254239</v>
      </c>
    </row>
    <row r="6227" spans="1:4" hidden="1" x14ac:dyDescent="0.2">
      <c r="A6227">
        <v>2023</v>
      </c>
      <c r="B6227">
        <v>150291</v>
      </c>
      <c r="C6227" t="s">
        <v>388</v>
      </c>
      <c r="D6227">
        <v>137354</v>
      </c>
    </row>
    <row r="6228" spans="1:4" x14ac:dyDescent="0.2">
      <c r="A6228">
        <v>2023</v>
      </c>
      <c r="B6228">
        <v>150381</v>
      </c>
      <c r="C6228" t="s">
        <v>96</v>
      </c>
      <c r="D6228">
        <v>493350</v>
      </c>
    </row>
    <row r="6229" spans="1:4" hidden="1" x14ac:dyDescent="0.2">
      <c r="A6229">
        <v>2023</v>
      </c>
      <c r="B6229">
        <v>150381</v>
      </c>
      <c r="C6229" t="s">
        <v>388</v>
      </c>
      <c r="D6229">
        <v>266646</v>
      </c>
    </row>
    <row r="6230" spans="1:4" x14ac:dyDescent="0.2">
      <c r="A6230">
        <v>2023</v>
      </c>
      <c r="B6230">
        <v>150441</v>
      </c>
      <c r="C6230" t="s">
        <v>97</v>
      </c>
      <c r="D6230">
        <v>1242132</v>
      </c>
    </row>
    <row r="6231" spans="1:4" hidden="1" x14ac:dyDescent="0.2">
      <c r="A6231">
        <v>2023</v>
      </c>
      <c r="B6231">
        <v>150441</v>
      </c>
      <c r="C6231" t="s">
        <v>388</v>
      </c>
      <c r="D6231">
        <v>671530</v>
      </c>
    </row>
    <row r="6232" spans="1:4" x14ac:dyDescent="0.2">
      <c r="A6232">
        <v>2023</v>
      </c>
      <c r="B6232">
        <v>150501</v>
      </c>
      <c r="C6232" t="s">
        <v>98</v>
      </c>
      <c r="D6232">
        <v>484104</v>
      </c>
    </row>
    <row r="6233" spans="1:4" hidden="1" x14ac:dyDescent="0.2">
      <c r="A6233">
        <v>2023</v>
      </c>
      <c r="B6233">
        <v>150501</v>
      </c>
      <c r="C6233" t="s">
        <v>388</v>
      </c>
      <c r="D6233">
        <v>261647</v>
      </c>
    </row>
    <row r="6234" spans="1:4" x14ac:dyDescent="0.2">
      <c r="A6234">
        <v>2023</v>
      </c>
      <c r="B6234">
        <v>150541</v>
      </c>
      <c r="C6234" t="s">
        <v>99</v>
      </c>
      <c r="D6234">
        <v>80058</v>
      </c>
    </row>
    <row r="6235" spans="1:4" hidden="1" x14ac:dyDescent="0.2">
      <c r="A6235">
        <v>2023</v>
      </c>
      <c r="B6235">
        <v>150541</v>
      </c>
      <c r="C6235" t="s">
        <v>388</v>
      </c>
      <c r="D6235">
        <v>43170</v>
      </c>
    </row>
    <row r="6236" spans="1:4" x14ac:dyDescent="0.2">
      <c r="A6236">
        <v>2023</v>
      </c>
      <c r="B6236">
        <v>150581</v>
      </c>
      <c r="C6236" t="s">
        <v>100</v>
      </c>
      <c r="D6236">
        <v>51854</v>
      </c>
    </row>
    <row r="6237" spans="1:4" hidden="1" x14ac:dyDescent="0.2">
      <c r="A6237">
        <v>2023</v>
      </c>
      <c r="B6237">
        <v>150581</v>
      </c>
      <c r="C6237" t="s">
        <v>388</v>
      </c>
      <c r="D6237">
        <v>27919</v>
      </c>
    </row>
    <row r="6238" spans="1:4" x14ac:dyDescent="0.2">
      <c r="A6238">
        <v>2023</v>
      </c>
      <c r="B6238">
        <v>150891</v>
      </c>
      <c r="C6238" t="s">
        <v>101</v>
      </c>
      <c r="D6238">
        <v>113388</v>
      </c>
    </row>
    <row r="6239" spans="1:4" hidden="1" x14ac:dyDescent="0.2">
      <c r="A6239">
        <v>2023</v>
      </c>
      <c r="B6239">
        <v>150891</v>
      </c>
      <c r="C6239" t="s">
        <v>388</v>
      </c>
      <c r="D6239">
        <v>61192</v>
      </c>
    </row>
    <row r="6240" spans="1:4" x14ac:dyDescent="0.2">
      <c r="A6240">
        <v>2023</v>
      </c>
      <c r="B6240">
        <v>159941</v>
      </c>
      <c r="C6240" t="s">
        <v>766</v>
      </c>
      <c r="D6240">
        <v>6558</v>
      </c>
    </row>
    <row r="6241" spans="1:4" hidden="1" x14ac:dyDescent="0.2">
      <c r="A6241">
        <v>2023</v>
      </c>
      <c r="B6241">
        <v>159941</v>
      </c>
      <c r="C6241" t="s">
        <v>388</v>
      </c>
      <c r="D6241">
        <v>3427</v>
      </c>
    </row>
    <row r="6242" spans="1:4" x14ac:dyDescent="0.2">
      <c r="A6242">
        <v>2023</v>
      </c>
      <c r="B6242">
        <v>159951</v>
      </c>
      <c r="C6242" t="s">
        <v>103</v>
      </c>
      <c r="D6242">
        <v>87370</v>
      </c>
    </row>
    <row r="6243" spans="1:4" hidden="1" x14ac:dyDescent="0.2">
      <c r="A6243">
        <v>2023</v>
      </c>
      <c r="B6243">
        <v>159951</v>
      </c>
      <c r="C6243" t="s">
        <v>388</v>
      </c>
      <c r="D6243">
        <v>47124</v>
      </c>
    </row>
    <row r="6244" spans="1:4" x14ac:dyDescent="0.2">
      <c r="A6244">
        <v>2023</v>
      </c>
      <c r="B6244">
        <v>159971</v>
      </c>
      <c r="C6244" t="s">
        <v>105</v>
      </c>
      <c r="D6244">
        <v>739923</v>
      </c>
    </row>
    <row r="6245" spans="1:4" hidden="1" x14ac:dyDescent="0.2">
      <c r="A6245">
        <v>2023</v>
      </c>
      <c r="B6245">
        <v>159971</v>
      </c>
      <c r="C6245" t="s">
        <v>388</v>
      </c>
      <c r="D6245">
        <v>399974</v>
      </c>
    </row>
    <row r="6246" spans="1:4" x14ac:dyDescent="0.2">
      <c r="A6246">
        <v>2023</v>
      </c>
      <c r="B6246">
        <v>159991</v>
      </c>
      <c r="C6246" t="s">
        <v>106</v>
      </c>
      <c r="D6246">
        <v>3518</v>
      </c>
    </row>
    <row r="6247" spans="1:4" hidden="1" x14ac:dyDescent="0.2">
      <c r="A6247">
        <v>2023</v>
      </c>
      <c r="B6247">
        <v>159991</v>
      </c>
      <c r="C6247" t="s">
        <v>388</v>
      </c>
      <c r="D6247">
        <v>1783</v>
      </c>
    </row>
    <row r="6248" spans="1:4" x14ac:dyDescent="0.2">
      <c r="A6248">
        <v>2023</v>
      </c>
      <c r="B6248">
        <v>160031</v>
      </c>
      <c r="C6248" t="s">
        <v>107</v>
      </c>
      <c r="D6248">
        <v>391299</v>
      </c>
    </row>
    <row r="6249" spans="1:4" hidden="1" x14ac:dyDescent="0.2">
      <c r="A6249">
        <v>2023</v>
      </c>
      <c r="B6249">
        <v>160031</v>
      </c>
      <c r="C6249" t="s">
        <v>388</v>
      </c>
      <c r="D6249">
        <v>211465</v>
      </c>
    </row>
    <row r="6250" spans="1:4" x14ac:dyDescent="0.2">
      <c r="A6250">
        <v>2023</v>
      </c>
      <c r="B6250">
        <v>160071</v>
      </c>
      <c r="C6250" t="s">
        <v>108</v>
      </c>
      <c r="D6250">
        <v>4220284</v>
      </c>
    </row>
    <row r="6251" spans="1:4" hidden="1" x14ac:dyDescent="0.2">
      <c r="A6251">
        <v>2023</v>
      </c>
      <c r="B6251">
        <v>160071</v>
      </c>
      <c r="C6251" t="s">
        <v>388</v>
      </c>
      <c r="D6251">
        <v>2281883</v>
      </c>
    </row>
    <row r="6252" spans="1:4" x14ac:dyDescent="0.2">
      <c r="A6252">
        <v>2023</v>
      </c>
      <c r="B6252">
        <v>160151</v>
      </c>
      <c r="C6252" t="s">
        <v>109</v>
      </c>
      <c r="D6252">
        <v>39804</v>
      </c>
    </row>
    <row r="6253" spans="1:4" hidden="1" x14ac:dyDescent="0.2">
      <c r="A6253">
        <v>2023</v>
      </c>
      <c r="B6253">
        <v>160151</v>
      </c>
      <c r="C6253" t="s">
        <v>388</v>
      </c>
      <c r="D6253">
        <v>21404</v>
      </c>
    </row>
    <row r="6254" spans="1:4" x14ac:dyDescent="0.2">
      <c r="A6254">
        <v>2023</v>
      </c>
      <c r="B6254">
        <v>160201</v>
      </c>
      <c r="C6254" t="s">
        <v>110</v>
      </c>
      <c r="D6254">
        <v>8225</v>
      </c>
    </row>
    <row r="6255" spans="1:4" hidden="1" x14ac:dyDescent="0.2">
      <c r="A6255">
        <v>2023</v>
      </c>
      <c r="B6255">
        <v>160201</v>
      </c>
      <c r="C6255" t="s">
        <v>388</v>
      </c>
      <c r="D6255">
        <v>4328</v>
      </c>
    </row>
    <row r="6256" spans="1:4" x14ac:dyDescent="0.2">
      <c r="A6256">
        <v>2023</v>
      </c>
      <c r="B6256">
        <v>160221</v>
      </c>
      <c r="C6256" t="s">
        <v>111</v>
      </c>
      <c r="D6256">
        <v>8875</v>
      </c>
    </row>
    <row r="6257" spans="1:4" hidden="1" x14ac:dyDescent="0.2">
      <c r="A6257">
        <v>2023</v>
      </c>
      <c r="B6257">
        <v>160221</v>
      </c>
      <c r="C6257" t="s">
        <v>388</v>
      </c>
      <c r="D6257">
        <v>4680</v>
      </c>
    </row>
    <row r="6258" spans="1:4" x14ac:dyDescent="0.2">
      <c r="A6258">
        <v>2023</v>
      </c>
      <c r="B6258">
        <v>160241</v>
      </c>
      <c r="C6258" t="s">
        <v>112</v>
      </c>
      <c r="D6258">
        <v>375539</v>
      </c>
    </row>
    <row r="6259" spans="1:4" hidden="1" x14ac:dyDescent="0.2">
      <c r="A6259">
        <v>2023</v>
      </c>
      <c r="B6259">
        <v>160241</v>
      </c>
      <c r="C6259" t="s">
        <v>388</v>
      </c>
      <c r="D6259">
        <v>202943</v>
      </c>
    </row>
    <row r="6260" spans="1:4" x14ac:dyDescent="0.2">
      <c r="A6260">
        <v>2023</v>
      </c>
      <c r="B6260">
        <v>160251</v>
      </c>
      <c r="C6260" t="s">
        <v>113</v>
      </c>
      <c r="D6260">
        <v>6090</v>
      </c>
    </row>
    <row r="6261" spans="1:4" hidden="1" x14ac:dyDescent="0.2">
      <c r="A6261">
        <v>2023</v>
      </c>
      <c r="B6261">
        <v>160251</v>
      </c>
      <c r="C6261" t="s">
        <v>388</v>
      </c>
      <c r="D6261">
        <v>3174</v>
      </c>
    </row>
    <row r="6262" spans="1:4" x14ac:dyDescent="0.2">
      <c r="A6262">
        <v>2023</v>
      </c>
      <c r="B6262">
        <v>160271</v>
      </c>
      <c r="C6262" t="s">
        <v>114</v>
      </c>
      <c r="D6262">
        <v>299762</v>
      </c>
    </row>
    <row r="6263" spans="1:4" hidden="1" x14ac:dyDescent="0.2">
      <c r="A6263">
        <v>2023</v>
      </c>
      <c r="B6263">
        <v>160271</v>
      </c>
      <c r="C6263" t="s">
        <v>388</v>
      </c>
      <c r="D6263">
        <v>161969</v>
      </c>
    </row>
    <row r="6264" spans="1:4" x14ac:dyDescent="0.2">
      <c r="A6264">
        <v>2023</v>
      </c>
      <c r="B6264">
        <v>160351</v>
      </c>
      <c r="C6264" t="s">
        <v>115</v>
      </c>
      <c r="D6264">
        <v>74232</v>
      </c>
    </row>
    <row r="6265" spans="1:4" hidden="1" x14ac:dyDescent="0.2">
      <c r="A6265">
        <v>2023</v>
      </c>
      <c r="B6265">
        <v>160351</v>
      </c>
      <c r="C6265" t="s">
        <v>388</v>
      </c>
      <c r="D6265">
        <v>40020</v>
      </c>
    </row>
    <row r="6266" spans="1:4" x14ac:dyDescent="0.2">
      <c r="A6266">
        <v>2023</v>
      </c>
      <c r="B6266">
        <v>160411</v>
      </c>
      <c r="C6266" t="s">
        <v>116</v>
      </c>
      <c r="D6266">
        <v>110177</v>
      </c>
    </row>
    <row r="6267" spans="1:4" hidden="1" x14ac:dyDescent="0.2">
      <c r="A6267">
        <v>2023</v>
      </c>
      <c r="B6267">
        <v>160411</v>
      </c>
      <c r="C6267" t="s">
        <v>388</v>
      </c>
      <c r="D6267">
        <v>59456</v>
      </c>
    </row>
    <row r="6268" spans="1:4" x14ac:dyDescent="0.2">
      <c r="A6268">
        <v>2023</v>
      </c>
      <c r="B6268">
        <v>160431</v>
      </c>
      <c r="C6268" t="s">
        <v>117</v>
      </c>
      <c r="D6268">
        <v>40879</v>
      </c>
    </row>
    <row r="6269" spans="1:4" hidden="1" x14ac:dyDescent="0.2">
      <c r="A6269">
        <v>2023</v>
      </c>
      <c r="B6269">
        <v>160431</v>
      </c>
      <c r="C6269" t="s">
        <v>388</v>
      </c>
      <c r="D6269">
        <v>21985</v>
      </c>
    </row>
    <row r="6270" spans="1:4" x14ac:dyDescent="0.2">
      <c r="A6270">
        <v>2023</v>
      </c>
      <c r="B6270">
        <v>160441</v>
      </c>
      <c r="C6270" t="s">
        <v>118</v>
      </c>
      <c r="D6270">
        <v>1683476</v>
      </c>
    </row>
    <row r="6271" spans="1:4" hidden="1" x14ac:dyDescent="0.2">
      <c r="A6271">
        <v>2023</v>
      </c>
      <c r="B6271">
        <v>160441</v>
      </c>
      <c r="C6271" t="s">
        <v>388</v>
      </c>
      <c r="D6271">
        <v>910174</v>
      </c>
    </row>
    <row r="6272" spans="1:4" x14ac:dyDescent="0.2">
      <c r="A6272">
        <v>2023</v>
      </c>
      <c r="B6272">
        <v>160471</v>
      </c>
      <c r="C6272" t="s">
        <v>119</v>
      </c>
      <c r="D6272">
        <v>5224</v>
      </c>
    </row>
    <row r="6273" spans="1:4" hidden="1" x14ac:dyDescent="0.2">
      <c r="A6273">
        <v>2023</v>
      </c>
      <c r="B6273">
        <v>160471</v>
      </c>
      <c r="C6273" t="s">
        <v>388</v>
      </c>
      <c r="D6273">
        <v>2706</v>
      </c>
    </row>
    <row r="6274" spans="1:4" x14ac:dyDescent="0.2">
      <c r="A6274">
        <v>2023</v>
      </c>
      <c r="B6274">
        <v>160691</v>
      </c>
      <c r="C6274" t="s">
        <v>120</v>
      </c>
      <c r="D6274">
        <v>149845</v>
      </c>
    </row>
    <row r="6275" spans="1:4" hidden="1" x14ac:dyDescent="0.2">
      <c r="A6275">
        <v>2023</v>
      </c>
      <c r="B6275">
        <v>160691</v>
      </c>
      <c r="C6275" t="s">
        <v>388</v>
      </c>
      <c r="D6275">
        <v>80905</v>
      </c>
    </row>
    <row r="6276" spans="1:4" x14ac:dyDescent="0.2">
      <c r="A6276">
        <v>2023</v>
      </c>
      <c r="B6276">
        <v>160721</v>
      </c>
      <c r="C6276" t="s">
        <v>379</v>
      </c>
      <c r="D6276">
        <v>254578</v>
      </c>
    </row>
    <row r="6277" spans="1:4" hidden="1" x14ac:dyDescent="0.2">
      <c r="A6277">
        <v>2023</v>
      </c>
      <c r="B6277">
        <v>160721</v>
      </c>
      <c r="C6277" t="s">
        <v>388</v>
      </c>
      <c r="D6277">
        <v>137537</v>
      </c>
    </row>
    <row r="6278" spans="1:4" x14ac:dyDescent="0.2">
      <c r="A6278">
        <v>2023</v>
      </c>
      <c r="B6278">
        <v>160751</v>
      </c>
      <c r="C6278" t="s">
        <v>122</v>
      </c>
      <c r="D6278">
        <v>72718</v>
      </c>
    </row>
    <row r="6279" spans="1:4" hidden="1" x14ac:dyDescent="0.2">
      <c r="A6279">
        <v>2023</v>
      </c>
      <c r="B6279">
        <v>160751</v>
      </c>
      <c r="C6279" t="s">
        <v>388</v>
      </c>
      <c r="D6279">
        <v>39201</v>
      </c>
    </row>
    <row r="6280" spans="1:4" x14ac:dyDescent="0.2">
      <c r="A6280">
        <v>2023</v>
      </c>
      <c r="B6280">
        <v>169951</v>
      </c>
      <c r="C6280" t="s">
        <v>123</v>
      </c>
      <c r="D6280">
        <v>55545</v>
      </c>
    </row>
    <row r="6281" spans="1:4" hidden="1" x14ac:dyDescent="0.2">
      <c r="A6281">
        <v>2023</v>
      </c>
      <c r="B6281">
        <v>169951</v>
      </c>
      <c r="C6281" t="s">
        <v>388</v>
      </c>
      <c r="D6281">
        <v>29915</v>
      </c>
    </row>
    <row r="6282" spans="1:4" x14ac:dyDescent="0.2">
      <c r="A6282">
        <v>2023</v>
      </c>
      <c r="B6282">
        <v>169991</v>
      </c>
      <c r="C6282" t="s">
        <v>124</v>
      </c>
      <c r="D6282">
        <v>8009</v>
      </c>
    </row>
    <row r="6283" spans="1:4" hidden="1" x14ac:dyDescent="0.2">
      <c r="A6283">
        <v>2023</v>
      </c>
      <c r="B6283">
        <v>169991</v>
      </c>
      <c r="C6283" t="s">
        <v>388</v>
      </c>
      <c r="D6283">
        <v>4212</v>
      </c>
    </row>
    <row r="6284" spans="1:4" x14ac:dyDescent="0.2">
      <c r="A6284">
        <v>2023</v>
      </c>
      <c r="B6284">
        <v>170191</v>
      </c>
      <c r="C6284" t="s">
        <v>125</v>
      </c>
      <c r="D6284">
        <v>3261</v>
      </c>
    </row>
    <row r="6285" spans="1:4" hidden="1" x14ac:dyDescent="0.2">
      <c r="A6285">
        <v>2023</v>
      </c>
      <c r="B6285">
        <v>170191</v>
      </c>
      <c r="C6285" t="s">
        <v>388</v>
      </c>
      <c r="D6285">
        <v>1644</v>
      </c>
    </row>
    <row r="6286" spans="1:4" x14ac:dyDescent="0.2">
      <c r="A6286">
        <v>2023</v>
      </c>
      <c r="B6286">
        <v>170231</v>
      </c>
      <c r="C6286" t="s">
        <v>126</v>
      </c>
      <c r="D6286">
        <v>422</v>
      </c>
    </row>
    <row r="6287" spans="1:4" hidden="1" x14ac:dyDescent="0.2">
      <c r="A6287">
        <v>2023</v>
      </c>
      <c r="B6287">
        <v>170231</v>
      </c>
      <c r="C6287" t="s">
        <v>388</v>
      </c>
      <c r="D6287">
        <v>109</v>
      </c>
    </row>
    <row r="6288" spans="1:4" x14ac:dyDescent="0.2">
      <c r="A6288">
        <v>2023</v>
      </c>
      <c r="B6288">
        <v>170271</v>
      </c>
      <c r="C6288" t="s">
        <v>127</v>
      </c>
      <c r="D6288">
        <v>5622</v>
      </c>
    </row>
    <row r="6289" spans="1:4" hidden="1" x14ac:dyDescent="0.2">
      <c r="A6289">
        <v>2023</v>
      </c>
      <c r="B6289">
        <v>170271</v>
      </c>
      <c r="C6289" t="s">
        <v>388</v>
      </c>
      <c r="D6289">
        <v>2921</v>
      </c>
    </row>
    <row r="6290" spans="1:4" x14ac:dyDescent="0.2">
      <c r="A6290">
        <v>2023</v>
      </c>
      <c r="B6290">
        <v>170421</v>
      </c>
      <c r="C6290" t="s">
        <v>128</v>
      </c>
      <c r="D6290">
        <v>3186</v>
      </c>
    </row>
    <row r="6291" spans="1:4" hidden="1" x14ac:dyDescent="0.2">
      <c r="A6291">
        <v>2023</v>
      </c>
      <c r="B6291">
        <v>170421</v>
      </c>
      <c r="C6291" t="s">
        <v>388</v>
      </c>
      <c r="D6291">
        <v>1604</v>
      </c>
    </row>
    <row r="6292" spans="1:4" x14ac:dyDescent="0.2">
      <c r="A6292">
        <v>2023</v>
      </c>
      <c r="B6292">
        <v>170521</v>
      </c>
      <c r="C6292" t="s">
        <v>129</v>
      </c>
      <c r="D6292">
        <v>2733</v>
      </c>
    </row>
    <row r="6293" spans="1:4" hidden="1" x14ac:dyDescent="0.2">
      <c r="A6293">
        <v>2023</v>
      </c>
      <c r="B6293">
        <v>170521</v>
      </c>
      <c r="C6293" t="s">
        <v>388</v>
      </c>
      <c r="D6293">
        <v>1359</v>
      </c>
    </row>
    <row r="6294" spans="1:4" x14ac:dyDescent="0.2">
      <c r="A6294">
        <v>2023</v>
      </c>
      <c r="B6294">
        <v>179981</v>
      </c>
      <c r="C6294" t="s">
        <v>130</v>
      </c>
      <c r="D6294">
        <v>91189</v>
      </c>
    </row>
    <row r="6295" spans="1:4" hidden="1" x14ac:dyDescent="0.2">
      <c r="A6295">
        <v>2023</v>
      </c>
      <c r="B6295">
        <v>179981</v>
      </c>
      <c r="C6295" t="s">
        <v>388</v>
      </c>
      <c r="D6295">
        <v>49189</v>
      </c>
    </row>
    <row r="6296" spans="1:4" x14ac:dyDescent="0.2">
      <c r="A6296">
        <v>2023</v>
      </c>
      <c r="B6296">
        <v>179991</v>
      </c>
      <c r="C6296" t="s">
        <v>131</v>
      </c>
      <c r="D6296">
        <v>3625</v>
      </c>
    </row>
    <row r="6297" spans="1:4" hidden="1" x14ac:dyDescent="0.2">
      <c r="A6297">
        <v>2023</v>
      </c>
      <c r="B6297">
        <v>179991</v>
      </c>
      <c r="C6297" t="s">
        <v>388</v>
      </c>
      <c r="D6297">
        <v>1841</v>
      </c>
    </row>
    <row r="6298" spans="1:4" x14ac:dyDescent="0.2">
      <c r="A6298">
        <v>2023</v>
      </c>
      <c r="B6298">
        <v>180091</v>
      </c>
      <c r="C6298" t="s">
        <v>132</v>
      </c>
      <c r="D6298">
        <v>1339363</v>
      </c>
    </row>
    <row r="6299" spans="1:4" hidden="1" x14ac:dyDescent="0.2">
      <c r="A6299">
        <v>2023</v>
      </c>
      <c r="B6299">
        <v>180091</v>
      </c>
      <c r="C6299" t="s">
        <v>388</v>
      </c>
      <c r="D6299">
        <v>724105</v>
      </c>
    </row>
    <row r="6300" spans="1:4" x14ac:dyDescent="0.2">
      <c r="A6300">
        <v>2023</v>
      </c>
      <c r="B6300">
        <v>180151</v>
      </c>
      <c r="C6300" t="s">
        <v>133</v>
      </c>
      <c r="D6300">
        <v>430309</v>
      </c>
    </row>
    <row r="6301" spans="1:4" hidden="1" x14ac:dyDescent="0.2">
      <c r="A6301">
        <v>2023</v>
      </c>
      <c r="B6301">
        <v>180151</v>
      </c>
      <c r="C6301" t="s">
        <v>388</v>
      </c>
      <c r="D6301">
        <v>232559</v>
      </c>
    </row>
    <row r="6302" spans="1:4" x14ac:dyDescent="0.2">
      <c r="A6302">
        <v>2023</v>
      </c>
      <c r="B6302">
        <v>180501</v>
      </c>
      <c r="C6302" t="s">
        <v>134</v>
      </c>
      <c r="D6302">
        <v>51012</v>
      </c>
    </row>
    <row r="6303" spans="1:4" hidden="1" x14ac:dyDescent="0.2">
      <c r="A6303">
        <v>2023</v>
      </c>
      <c r="B6303">
        <v>180501</v>
      </c>
      <c r="C6303" t="s">
        <v>388</v>
      </c>
      <c r="D6303">
        <v>27464</v>
      </c>
    </row>
    <row r="6304" spans="1:4" x14ac:dyDescent="0.2">
      <c r="A6304">
        <v>2023</v>
      </c>
      <c r="B6304">
        <v>180641</v>
      </c>
      <c r="C6304" t="s">
        <v>135</v>
      </c>
      <c r="D6304">
        <v>9685</v>
      </c>
    </row>
    <row r="6305" spans="1:4" hidden="1" x14ac:dyDescent="0.2">
      <c r="A6305">
        <v>2023</v>
      </c>
      <c r="B6305">
        <v>180641</v>
      </c>
      <c r="C6305" t="s">
        <v>388</v>
      </c>
      <c r="D6305">
        <v>5118</v>
      </c>
    </row>
    <row r="6306" spans="1:4" x14ac:dyDescent="0.2">
      <c r="A6306">
        <v>2023</v>
      </c>
      <c r="B6306">
        <v>190061</v>
      </c>
      <c r="C6306" t="s">
        <v>136</v>
      </c>
      <c r="D6306">
        <v>62041</v>
      </c>
    </row>
    <row r="6307" spans="1:4" hidden="1" x14ac:dyDescent="0.2">
      <c r="A6307">
        <v>2023</v>
      </c>
      <c r="B6307">
        <v>190061</v>
      </c>
      <c r="C6307" t="s">
        <v>388</v>
      </c>
      <c r="D6307">
        <v>33428</v>
      </c>
    </row>
    <row r="6308" spans="1:4" x14ac:dyDescent="0.2">
      <c r="A6308">
        <v>2023</v>
      </c>
      <c r="B6308">
        <v>190411</v>
      </c>
      <c r="C6308" t="s">
        <v>137</v>
      </c>
      <c r="D6308">
        <v>58129</v>
      </c>
    </row>
    <row r="6309" spans="1:4" hidden="1" x14ac:dyDescent="0.2">
      <c r="A6309">
        <v>2023</v>
      </c>
      <c r="B6309">
        <v>190411</v>
      </c>
      <c r="C6309" t="s">
        <v>388</v>
      </c>
      <c r="D6309">
        <v>31313</v>
      </c>
    </row>
    <row r="6310" spans="1:4" x14ac:dyDescent="0.2">
      <c r="A6310">
        <v>2023</v>
      </c>
      <c r="B6310">
        <v>200011</v>
      </c>
      <c r="C6310" t="s">
        <v>138</v>
      </c>
      <c r="D6310">
        <v>126162</v>
      </c>
    </row>
    <row r="6311" spans="1:4" hidden="1" x14ac:dyDescent="0.2">
      <c r="A6311">
        <v>2023</v>
      </c>
      <c r="B6311">
        <v>200011</v>
      </c>
      <c r="C6311" t="s">
        <v>388</v>
      </c>
      <c r="D6311">
        <v>68099</v>
      </c>
    </row>
    <row r="6312" spans="1:4" x14ac:dyDescent="0.2">
      <c r="A6312">
        <v>2023</v>
      </c>
      <c r="B6312">
        <v>200081</v>
      </c>
      <c r="C6312" t="s">
        <v>139</v>
      </c>
      <c r="D6312">
        <v>8854</v>
      </c>
    </row>
    <row r="6313" spans="1:4" hidden="1" x14ac:dyDescent="0.2">
      <c r="A6313">
        <v>2023</v>
      </c>
      <c r="B6313">
        <v>200081</v>
      </c>
      <c r="C6313" t="s">
        <v>388</v>
      </c>
      <c r="D6313">
        <v>4668</v>
      </c>
    </row>
    <row r="6314" spans="1:4" x14ac:dyDescent="0.2">
      <c r="A6314">
        <v>2023</v>
      </c>
      <c r="B6314">
        <v>200111</v>
      </c>
      <c r="C6314" t="s">
        <v>140</v>
      </c>
      <c r="D6314">
        <v>88296</v>
      </c>
    </row>
    <row r="6315" spans="1:4" hidden="1" x14ac:dyDescent="0.2">
      <c r="A6315">
        <v>2023</v>
      </c>
      <c r="B6315">
        <v>200111</v>
      </c>
      <c r="C6315" t="s">
        <v>388</v>
      </c>
      <c r="D6315">
        <v>47624</v>
      </c>
    </row>
    <row r="6316" spans="1:4" x14ac:dyDescent="0.2">
      <c r="A6316">
        <v>2023</v>
      </c>
      <c r="B6316">
        <v>209991</v>
      </c>
      <c r="C6316" t="s">
        <v>141</v>
      </c>
      <c r="D6316">
        <v>249</v>
      </c>
    </row>
    <row r="6317" spans="1:4" hidden="1" x14ac:dyDescent="0.2">
      <c r="A6317">
        <v>2023</v>
      </c>
      <c r="B6317">
        <v>209991</v>
      </c>
      <c r="C6317" t="s">
        <v>388</v>
      </c>
      <c r="D6317">
        <v>16</v>
      </c>
    </row>
    <row r="6318" spans="1:4" x14ac:dyDescent="0.2">
      <c r="A6318">
        <v>2023</v>
      </c>
      <c r="B6318">
        <v>210121</v>
      </c>
      <c r="C6318" t="s">
        <v>142</v>
      </c>
      <c r="D6318">
        <v>10640</v>
      </c>
    </row>
    <row r="6319" spans="1:4" hidden="1" x14ac:dyDescent="0.2">
      <c r="A6319">
        <v>2023</v>
      </c>
      <c r="B6319">
        <v>210121</v>
      </c>
      <c r="C6319" t="s">
        <v>388</v>
      </c>
      <c r="D6319">
        <v>5634</v>
      </c>
    </row>
    <row r="6320" spans="1:4" x14ac:dyDescent="0.2">
      <c r="A6320">
        <v>2023</v>
      </c>
      <c r="B6320">
        <v>210131</v>
      </c>
      <c r="C6320" t="s">
        <v>143</v>
      </c>
      <c r="D6320">
        <v>329664</v>
      </c>
    </row>
    <row r="6321" spans="1:4" hidden="1" x14ac:dyDescent="0.2">
      <c r="A6321">
        <v>2023</v>
      </c>
      <c r="B6321">
        <v>210131</v>
      </c>
      <c r="C6321" t="s">
        <v>388</v>
      </c>
      <c r="D6321">
        <v>178138</v>
      </c>
    </row>
    <row r="6322" spans="1:4" x14ac:dyDescent="0.2">
      <c r="A6322">
        <v>2023</v>
      </c>
      <c r="B6322">
        <v>210161</v>
      </c>
      <c r="C6322" t="s">
        <v>144</v>
      </c>
      <c r="D6322">
        <v>900421</v>
      </c>
    </row>
    <row r="6323" spans="1:4" hidden="1" x14ac:dyDescent="0.2">
      <c r="A6323">
        <v>2023</v>
      </c>
      <c r="B6323">
        <v>210161</v>
      </c>
      <c r="C6323" t="s">
        <v>388</v>
      </c>
      <c r="D6323">
        <v>486759</v>
      </c>
    </row>
    <row r="6324" spans="1:4" x14ac:dyDescent="0.2">
      <c r="A6324">
        <v>2023</v>
      </c>
      <c r="B6324">
        <v>210571</v>
      </c>
      <c r="C6324" t="s">
        <v>111</v>
      </c>
      <c r="D6324">
        <v>15520</v>
      </c>
    </row>
    <row r="6325" spans="1:4" hidden="1" x14ac:dyDescent="0.2">
      <c r="A6325">
        <v>2023</v>
      </c>
      <c r="B6325">
        <v>210571</v>
      </c>
      <c r="C6325" t="s">
        <v>388</v>
      </c>
      <c r="D6325">
        <v>8273</v>
      </c>
    </row>
    <row r="6326" spans="1:4" x14ac:dyDescent="0.2">
      <c r="A6326">
        <v>2023</v>
      </c>
      <c r="B6326">
        <v>210871</v>
      </c>
      <c r="C6326" t="s">
        <v>145</v>
      </c>
      <c r="D6326">
        <v>402476</v>
      </c>
    </row>
    <row r="6327" spans="1:4" hidden="1" x14ac:dyDescent="0.2">
      <c r="A6327">
        <v>2023</v>
      </c>
      <c r="B6327">
        <v>210871</v>
      </c>
      <c r="C6327" t="s">
        <v>388</v>
      </c>
      <c r="D6327">
        <v>217509</v>
      </c>
    </row>
    <row r="6328" spans="1:4" x14ac:dyDescent="0.2">
      <c r="A6328">
        <v>2023</v>
      </c>
      <c r="B6328">
        <v>210881</v>
      </c>
      <c r="C6328" t="s">
        <v>146</v>
      </c>
      <c r="D6328">
        <v>110765</v>
      </c>
    </row>
    <row r="6329" spans="1:4" hidden="1" x14ac:dyDescent="0.2">
      <c r="A6329">
        <v>2023</v>
      </c>
      <c r="B6329">
        <v>210881</v>
      </c>
      <c r="C6329" t="s">
        <v>388</v>
      </c>
      <c r="D6329">
        <v>59774</v>
      </c>
    </row>
    <row r="6330" spans="1:4" x14ac:dyDescent="0.2">
      <c r="A6330">
        <v>2023</v>
      </c>
      <c r="B6330">
        <v>210891</v>
      </c>
      <c r="C6330" t="s">
        <v>147</v>
      </c>
      <c r="D6330">
        <v>9750</v>
      </c>
    </row>
    <row r="6331" spans="1:4" hidden="1" x14ac:dyDescent="0.2">
      <c r="A6331">
        <v>2023</v>
      </c>
      <c r="B6331">
        <v>210891</v>
      </c>
      <c r="C6331" t="s">
        <v>388</v>
      </c>
      <c r="D6331">
        <v>5153</v>
      </c>
    </row>
    <row r="6332" spans="1:4" x14ac:dyDescent="0.2">
      <c r="A6332">
        <v>2023</v>
      </c>
      <c r="B6332">
        <v>219991</v>
      </c>
      <c r="C6332" t="s">
        <v>148</v>
      </c>
      <c r="D6332" t="s">
        <v>383</v>
      </c>
    </row>
    <row r="6333" spans="1:4" hidden="1" x14ac:dyDescent="0.2">
      <c r="A6333">
        <v>2023</v>
      </c>
      <c r="B6333">
        <v>219991</v>
      </c>
      <c r="C6333" t="s">
        <v>388</v>
      </c>
      <c r="D6333" t="s">
        <v>383</v>
      </c>
    </row>
    <row r="6334" spans="1:4" x14ac:dyDescent="0.2">
      <c r="A6334">
        <v>2023</v>
      </c>
      <c r="B6334">
        <v>220011</v>
      </c>
      <c r="C6334" t="s">
        <v>149</v>
      </c>
      <c r="D6334">
        <v>154771</v>
      </c>
    </row>
    <row r="6335" spans="1:4" hidden="1" x14ac:dyDescent="0.2">
      <c r="A6335">
        <v>2023</v>
      </c>
      <c r="B6335">
        <v>220011</v>
      </c>
      <c r="C6335" t="s">
        <v>388</v>
      </c>
      <c r="D6335">
        <v>83569</v>
      </c>
    </row>
    <row r="6336" spans="1:4" x14ac:dyDescent="0.2">
      <c r="A6336">
        <v>2023</v>
      </c>
      <c r="B6336">
        <v>220041</v>
      </c>
      <c r="C6336" t="s">
        <v>150</v>
      </c>
      <c r="D6336">
        <v>214788</v>
      </c>
    </row>
    <row r="6337" spans="1:4" hidden="1" x14ac:dyDescent="0.2">
      <c r="A6337">
        <v>2023</v>
      </c>
      <c r="B6337">
        <v>220041</v>
      </c>
      <c r="C6337" t="s">
        <v>388</v>
      </c>
      <c r="D6337">
        <v>116022</v>
      </c>
    </row>
    <row r="6338" spans="1:4" x14ac:dyDescent="0.2">
      <c r="A6338">
        <v>2023</v>
      </c>
      <c r="B6338">
        <v>220051</v>
      </c>
      <c r="C6338" t="s">
        <v>151</v>
      </c>
      <c r="D6338">
        <v>10308</v>
      </c>
    </row>
    <row r="6339" spans="1:4" hidden="1" x14ac:dyDescent="0.2">
      <c r="A6339">
        <v>2023</v>
      </c>
      <c r="B6339">
        <v>220051</v>
      </c>
      <c r="C6339" t="s">
        <v>388</v>
      </c>
      <c r="D6339">
        <v>5455</v>
      </c>
    </row>
    <row r="6340" spans="1:4" x14ac:dyDescent="0.2">
      <c r="A6340">
        <v>2023</v>
      </c>
      <c r="B6340">
        <v>220071</v>
      </c>
      <c r="C6340" t="s">
        <v>152</v>
      </c>
      <c r="D6340">
        <v>135090</v>
      </c>
    </row>
    <row r="6341" spans="1:4" hidden="1" x14ac:dyDescent="0.2">
      <c r="A6341">
        <v>2023</v>
      </c>
      <c r="B6341">
        <v>220071</v>
      </c>
      <c r="C6341" t="s">
        <v>388</v>
      </c>
      <c r="D6341">
        <v>72927</v>
      </c>
    </row>
    <row r="6342" spans="1:4" x14ac:dyDescent="0.2">
      <c r="A6342">
        <v>2023</v>
      </c>
      <c r="B6342">
        <v>220072</v>
      </c>
      <c r="C6342" t="s">
        <v>153</v>
      </c>
      <c r="D6342">
        <v>163440</v>
      </c>
    </row>
    <row r="6343" spans="1:4" hidden="1" x14ac:dyDescent="0.2">
      <c r="A6343">
        <v>2023</v>
      </c>
      <c r="B6343">
        <v>220072</v>
      </c>
      <c r="C6343" t="s">
        <v>388</v>
      </c>
      <c r="D6343">
        <v>88257</v>
      </c>
    </row>
    <row r="6344" spans="1:4" x14ac:dyDescent="0.2">
      <c r="A6344">
        <v>2023</v>
      </c>
      <c r="B6344">
        <v>220161</v>
      </c>
      <c r="C6344" t="s">
        <v>154</v>
      </c>
      <c r="D6344">
        <v>22820</v>
      </c>
    </row>
    <row r="6345" spans="1:4" hidden="1" x14ac:dyDescent="0.2">
      <c r="A6345">
        <v>2023</v>
      </c>
      <c r="B6345">
        <v>220161</v>
      </c>
      <c r="C6345" t="s">
        <v>388</v>
      </c>
      <c r="D6345">
        <v>12220</v>
      </c>
    </row>
    <row r="6346" spans="1:4" x14ac:dyDescent="0.2">
      <c r="A6346">
        <v>2023</v>
      </c>
      <c r="B6346">
        <v>220271</v>
      </c>
      <c r="C6346" t="s">
        <v>155</v>
      </c>
      <c r="D6346">
        <v>244154</v>
      </c>
    </row>
    <row r="6347" spans="1:4" hidden="1" x14ac:dyDescent="0.2">
      <c r="A6347">
        <v>2023</v>
      </c>
      <c r="B6347">
        <v>220271</v>
      </c>
      <c r="C6347" t="s">
        <v>388</v>
      </c>
      <c r="D6347">
        <v>131900</v>
      </c>
    </row>
    <row r="6348" spans="1:4" x14ac:dyDescent="0.2">
      <c r="A6348">
        <v>2023</v>
      </c>
      <c r="B6348">
        <v>230121</v>
      </c>
      <c r="C6348" t="s">
        <v>156</v>
      </c>
      <c r="D6348">
        <v>74853</v>
      </c>
    </row>
    <row r="6349" spans="1:4" hidden="1" x14ac:dyDescent="0.2">
      <c r="A6349">
        <v>2023</v>
      </c>
      <c r="B6349">
        <v>230121</v>
      </c>
      <c r="C6349" t="s">
        <v>388</v>
      </c>
      <c r="D6349">
        <v>40356</v>
      </c>
    </row>
    <row r="6350" spans="1:4" x14ac:dyDescent="0.2">
      <c r="A6350">
        <v>2023</v>
      </c>
      <c r="B6350">
        <v>230251</v>
      </c>
      <c r="C6350" t="s">
        <v>157</v>
      </c>
      <c r="D6350">
        <v>75710</v>
      </c>
    </row>
    <row r="6351" spans="1:4" hidden="1" x14ac:dyDescent="0.2">
      <c r="A6351">
        <v>2023</v>
      </c>
      <c r="B6351">
        <v>230251</v>
      </c>
      <c r="C6351" t="s">
        <v>388</v>
      </c>
      <c r="D6351">
        <v>40819</v>
      </c>
    </row>
    <row r="6352" spans="1:4" x14ac:dyDescent="0.2">
      <c r="A6352">
        <v>2023</v>
      </c>
      <c r="B6352">
        <v>230581</v>
      </c>
      <c r="C6352" t="s">
        <v>158</v>
      </c>
      <c r="D6352">
        <v>62135</v>
      </c>
    </row>
    <row r="6353" spans="1:4" hidden="1" x14ac:dyDescent="0.2">
      <c r="A6353">
        <v>2023</v>
      </c>
      <c r="B6353">
        <v>230581</v>
      </c>
      <c r="C6353" t="s">
        <v>388</v>
      </c>
      <c r="D6353">
        <v>33479</v>
      </c>
    </row>
    <row r="6354" spans="1:4" x14ac:dyDescent="0.2">
      <c r="A6354">
        <v>2023</v>
      </c>
      <c r="B6354">
        <v>240071</v>
      </c>
      <c r="C6354" t="s">
        <v>159</v>
      </c>
      <c r="D6354">
        <v>132065</v>
      </c>
    </row>
    <row r="6355" spans="1:4" hidden="1" x14ac:dyDescent="0.2">
      <c r="A6355">
        <v>2023</v>
      </c>
      <c r="B6355">
        <v>240071</v>
      </c>
      <c r="C6355" t="s">
        <v>388</v>
      </c>
      <c r="D6355">
        <v>71291</v>
      </c>
    </row>
    <row r="6356" spans="1:4" x14ac:dyDescent="0.2">
      <c r="A6356">
        <v>2023</v>
      </c>
      <c r="B6356">
        <v>240081</v>
      </c>
      <c r="C6356" t="s">
        <v>160</v>
      </c>
      <c r="D6356">
        <v>303365</v>
      </c>
    </row>
    <row r="6357" spans="1:4" hidden="1" x14ac:dyDescent="0.2">
      <c r="A6357">
        <v>2023</v>
      </c>
      <c r="B6357">
        <v>240081</v>
      </c>
      <c r="C6357" t="s">
        <v>388</v>
      </c>
      <c r="D6357">
        <v>163917</v>
      </c>
    </row>
    <row r="6358" spans="1:4" x14ac:dyDescent="0.2">
      <c r="A6358">
        <v>2023</v>
      </c>
      <c r="B6358">
        <v>240231</v>
      </c>
      <c r="C6358" t="s">
        <v>161</v>
      </c>
      <c r="D6358">
        <v>1004255</v>
      </c>
    </row>
    <row r="6359" spans="1:4" hidden="1" x14ac:dyDescent="0.2">
      <c r="A6359">
        <v>2023</v>
      </c>
      <c r="B6359">
        <v>240231</v>
      </c>
      <c r="C6359" t="s">
        <v>388</v>
      </c>
      <c r="D6359">
        <v>542904</v>
      </c>
    </row>
    <row r="6360" spans="1:4" x14ac:dyDescent="0.2">
      <c r="A6360">
        <v>2023</v>
      </c>
      <c r="B6360">
        <v>240281</v>
      </c>
      <c r="C6360" t="s">
        <v>162</v>
      </c>
      <c r="D6360">
        <v>309954</v>
      </c>
    </row>
    <row r="6361" spans="1:4" hidden="1" x14ac:dyDescent="0.2">
      <c r="A6361">
        <v>2023</v>
      </c>
      <c r="B6361">
        <v>240281</v>
      </c>
      <c r="C6361" t="s">
        <v>388</v>
      </c>
      <c r="D6361">
        <v>167480</v>
      </c>
    </row>
    <row r="6362" spans="1:4" x14ac:dyDescent="0.2">
      <c r="A6362">
        <v>2023</v>
      </c>
      <c r="B6362">
        <v>240301</v>
      </c>
      <c r="C6362" t="s">
        <v>163</v>
      </c>
      <c r="D6362">
        <v>854963</v>
      </c>
    </row>
    <row r="6363" spans="1:4" hidden="1" x14ac:dyDescent="0.2">
      <c r="A6363">
        <v>2023</v>
      </c>
      <c r="B6363">
        <v>240301</v>
      </c>
      <c r="C6363" t="s">
        <v>388</v>
      </c>
      <c r="D6363">
        <v>462179</v>
      </c>
    </row>
    <row r="6364" spans="1:4" x14ac:dyDescent="0.2">
      <c r="A6364">
        <v>2023</v>
      </c>
      <c r="B6364">
        <v>240331</v>
      </c>
      <c r="C6364" t="s">
        <v>164</v>
      </c>
      <c r="D6364">
        <v>30189</v>
      </c>
    </row>
    <row r="6365" spans="1:4" hidden="1" x14ac:dyDescent="0.2">
      <c r="A6365">
        <v>2023</v>
      </c>
      <c r="B6365">
        <v>240331</v>
      </c>
      <c r="C6365" t="s">
        <v>388</v>
      </c>
      <c r="D6365">
        <v>16205</v>
      </c>
    </row>
    <row r="6366" spans="1:4" x14ac:dyDescent="0.2">
      <c r="A6366">
        <v>2023</v>
      </c>
      <c r="B6366">
        <v>240351</v>
      </c>
      <c r="C6366" t="s">
        <v>165</v>
      </c>
      <c r="D6366">
        <v>14432</v>
      </c>
    </row>
    <row r="6367" spans="1:4" hidden="1" x14ac:dyDescent="0.2">
      <c r="A6367">
        <v>2023</v>
      </c>
      <c r="B6367">
        <v>240351</v>
      </c>
      <c r="C6367" t="s">
        <v>388</v>
      </c>
      <c r="D6367">
        <v>7685</v>
      </c>
    </row>
    <row r="6368" spans="1:4" x14ac:dyDescent="0.2">
      <c r="A6368">
        <v>2023</v>
      </c>
      <c r="B6368">
        <v>240731</v>
      </c>
      <c r="C6368" t="s">
        <v>166</v>
      </c>
      <c r="D6368">
        <v>4627</v>
      </c>
    </row>
    <row r="6369" spans="1:4" hidden="1" x14ac:dyDescent="0.2">
      <c r="A6369">
        <v>2023</v>
      </c>
      <c r="B6369">
        <v>240731</v>
      </c>
      <c r="C6369" t="s">
        <v>388</v>
      </c>
      <c r="D6369">
        <v>2383</v>
      </c>
    </row>
    <row r="6370" spans="1:4" x14ac:dyDescent="0.2">
      <c r="A6370">
        <v>2023</v>
      </c>
      <c r="B6370">
        <v>249991</v>
      </c>
      <c r="C6370" t="s">
        <v>167</v>
      </c>
      <c r="D6370">
        <v>7097</v>
      </c>
    </row>
    <row r="6371" spans="1:4" hidden="1" x14ac:dyDescent="0.2">
      <c r="A6371">
        <v>2023</v>
      </c>
      <c r="B6371">
        <v>249991</v>
      </c>
      <c r="C6371" t="s">
        <v>388</v>
      </c>
      <c r="D6371">
        <v>3718</v>
      </c>
    </row>
    <row r="6372" spans="1:4" x14ac:dyDescent="0.2">
      <c r="A6372">
        <v>2023</v>
      </c>
      <c r="B6372">
        <v>250011</v>
      </c>
      <c r="C6372" t="s">
        <v>168</v>
      </c>
      <c r="D6372">
        <v>4719405</v>
      </c>
    </row>
    <row r="6373" spans="1:4" hidden="1" x14ac:dyDescent="0.2">
      <c r="A6373">
        <v>2023</v>
      </c>
      <c r="B6373">
        <v>250011</v>
      </c>
      <c r="C6373" t="s">
        <v>388</v>
      </c>
      <c r="D6373">
        <v>2551769</v>
      </c>
    </row>
    <row r="6374" spans="1:4" x14ac:dyDescent="0.2">
      <c r="A6374">
        <v>2023</v>
      </c>
      <c r="B6374">
        <v>250041</v>
      </c>
      <c r="C6374" t="s">
        <v>169</v>
      </c>
      <c r="D6374">
        <v>18575</v>
      </c>
    </row>
    <row r="6375" spans="1:4" hidden="1" x14ac:dyDescent="0.2">
      <c r="A6375">
        <v>2023</v>
      </c>
      <c r="B6375">
        <v>250041</v>
      </c>
      <c r="C6375" t="s">
        <v>388</v>
      </c>
      <c r="D6375">
        <v>9925</v>
      </c>
    </row>
    <row r="6376" spans="1:4" x14ac:dyDescent="0.2">
      <c r="A6376">
        <v>2023</v>
      </c>
      <c r="B6376">
        <v>250091</v>
      </c>
      <c r="C6376" t="s">
        <v>170</v>
      </c>
      <c r="D6376">
        <v>834542</v>
      </c>
    </row>
    <row r="6377" spans="1:4" hidden="1" x14ac:dyDescent="0.2">
      <c r="A6377">
        <v>2023</v>
      </c>
      <c r="B6377">
        <v>250091</v>
      </c>
      <c r="C6377" t="s">
        <v>388</v>
      </c>
      <c r="D6377">
        <v>451136</v>
      </c>
    </row>
    <row r="6378" spans="1:4" x14ac:dyDescent="0.2">
      <c r="A6378">
        <v>2023</v>
      </c>
      <c r="B6378">
        <v>250131</v>
      </c>
      <c r="C6378" t="s">
        <v>171</v>
      </c>
      <c r="D6378">
        <v>7214</v>
      </c>
    </row>
    <row r="6379" spans="1:4" hidden="1" x14ac:dyDescent="0.2">
      <c r="A6379">
        <v>2023</v>
      </c>
      <c r="B6379">
        <v>250131</v>
      </c>
      <c r="C6379" t="s">
        <v>388</v>
      </c>
      <c r="D6379">
        <v>3782</v>
      </c>
    </row>
    <row r="6380" spans="1:4" x14ac:dyDescent="0.2">
      <c r="A6380">
        <v>2023</v>
      </c>
      <c r="B6380">
        <v>250271</v>
      </c>
      <c r="C6380" t="s">
        <v>172</v>
      </c>
      <c r="D6380">
        <v>5435</v>
      </c>
    </row>
    <row r="6381" spans="1:4" hidden="1" x14ac:dyDescent="0.2">
      <c r="A6381">
        <v>2023</v>
      </c>
      <c r="B6381">
        <v>250271</v>
      </c>
      <c r="C6381" t="s">
        <v>388</v>
      </c>
      <c r="D6381">
        <v>2820</v>
      </c>
    </row>
    <row r="6382" spans="1:4" x14ac:dyDescent="0.2">
      <c r="A6382">
        <v>2023</v>
      </c>
      <c r="B6382">
        <v>250381</v>
      </c>
      <c r="C6382" t="s">
        <v>173</v>
      </c>
      <c r="D6382">
        <v>110159</v>
      </c>
    </row>
    <row r="6383" spans="1:4" hidden="1" x14ac:dyDescent="0.2">
      <c r="A6383">
        <v>2023</v>
      </c>
      <c r="B6383">
        <v>250381</v>
      </c>
      <c r="C6383" t="s">
        <v>388</v>
      </c>
      <c r="D6383">
        <v>59446</v>
      </c>
    </row>
    <row r="6384" spans="1:4" x14ac:dyDescent="0.2">
      <c r="A6384">
        <v>2023</v>
      </c>
      <c r="B6384">
        <v>250451</v>
      </c>
      <c r="C6384" t="s">
        <v>174</v>
      </c>
      <c r="D6384">
        <v>76081</v>
      </c>
    </row>
    <row r="6385" spans="1:4" hidden="1" x14ac:dyDescent="0.2">
      <c r="A6385">
        <v>2023</v>
      </c>
      <c r="B6385">
        <v>250451</v>
      </c>
      <c r="C6385" t="s">
        <v>388</v>
      </c>
      <c r="D6385">
        <v>41020</v>
      </c>
    </row>
    <row r="6386" spans="1:4" x14ac:dyDescent="0.2">
      <c r="A6386">
        <v>2023</v>
      </c>
      <c r="B6386">
        <v>259981</v>
      </c>
      <c r="C6386" t="s">
        <v>175</v>
      </c>
      <c r="D6386">
        <v>8410</v>
      </c>
    </row>
    <row r="6387" spans="1:4" hidden="1" x14ac:dyDescent="0.2">
      <c r="A6387">
        <v>2023</v>
      </c>
      <c r="B6387">
        <v>259981</v>
      </c>
      <c r="C6387" t="s">
        <v>388</v>
      </c>
      <c r="D6387">
        <v>4428</v>
      </c>
    </row>
    <row r="6388" spans="1:4" x14ac:dyDescent="0.2">
      <c r="A6388">
        <v>2023</v>
      </c>
      <c r="B6388">
        <v>259991</v>
      </c>
      <c r="C6388" t="s">
        <v>176</v>
      </c>
      <c r="D6388">
        <v>97105</v>
      </c>
    </row>
    <row r="6389" spans="1:4" hidden="1" x14ac:dyDescent="0.2">
      <c r="A6389">
        <v>2023</v>
      </c>
      <c r="B6389">
        <v>259991</v>
      </c>
      <c r="C6389" t="s">
        <v>388</v>
      </c>
      <c r="D6389">
        <v>52388</v>
      </c>
    </row>
    <row r="6390" spans="1:4" x14ac:dyDescent="0.2">
      <c r="A6390">
        <v>2023</v>
      </c>
      <c r="B6390">
        <v>260101</v>
      </c>
      <c r="C6390" t="s">
        <v>177</v>
      </c>
      <c r="D6390">
        <v>28647</v>
      </c>
    </row>
    <row r="6391" spans="1:4" hidden="1" x14ac:dyDescent="0.2">
      <c r="A6391">
        <v>2023</v>
      </c>
      <c r="B6391">
        <v>260101</v>
      </c>
      <c r="C6391" t="s">
        <v>388</v>
      </c>
      <c r="D6391">
        <v>15371</v>
      </c>
    </row>
    <row r="6392" spans="1:4" x14ac:dyDescent="0.2">
      <c r="A6392">
        <v>2023</v>
      </c>
      <c r="B6392">
        <v>260331</v>
      </c>
      <c r="C6392" t="s">
        <v>178</v>
      </c>
      <c r="D6392">
        <v>120453</v>
      </c>
    </row>
    <row r="6393" spans="1:4" hidden="1" x14ac:dyDescent="0.2">
      <c r="A6393">
        <v>2023</v>
      </c>
      <c r="B6393">
        <v>260331</v>
      </c>
      <c r="C6393" t="s">
        <v>388</v>
      </c>
      <c r="D6393">
        <v>65013</v>
      </c>
    </row>
    <row r="6394" spans="1:4" x14ac:dyDescent="0.2">
      <c r="A6394">
        <v>2023</v>
      </c>
      <c r="B6394">
        <v>270011</v>
      </c>
      <c r="C6394" t="s">
        <v>180</v>
      </c>
      <c r="D6394">
        <v>277787</v>
      </c>
    </row>
    <row r="6395" spans="1:4" hidden="1" x14ac:dyDescent="0.2">
      <c r="A6395">
        <v>2023</v>
      </c>
      <c r="B6395">
        <v>270011</v>
      </c>
      <c r="C6395" t="s">
        <v>388</v>
      </c>
      <c r="D6395">
        <v>150087</v>
      </c>
    </row>
    <row r="6396" spans="1:4" x14ac:dyDescent="0.2">
      <c r="A6396">
        <v>2023</v>
      </c>
      <c r="B6396">
        <v>270041</v>
      </c>
      <c r="C6396" t="s">
        <v>181</v>
      </c>
      <c r="D6396">
        <v>626697</v>
      </c>
    </row>
    <row r="6397" spans="1:4" hidden="1" x14ac:dyDescent="0.2">
      <c r="A6397">
        <v>2023</v>
      </c>
      <c r="B6397">
        <v>270041</v>
      </c>
      <c r="C6397" t="s">
        <v>388</v>
      </c>
      <c r="D6397">
        <v>338750</v>
      </c>
    </row>
    <row r="6398" spans="1:4" x14ac:dyDescent="0.2">
      <c r="A6398">
        <v>2023</v>
      </c>
      <c r="B6398">
        <v>270131</v>
      </c>
      <c r="C6398" t="s">
        <v>182</v>
      </c>
      <c r="D6398">
        <v>397278</v>
      </c>
    </row>
    <row r="6399" spans="1:4" hidden="1" x14ac:dyDescent="0.2">
      <c r="A6399">
        <v>2023</v>
      </c>
      <c r="B6399">
        <v>270131</v>
      </c>
      <c r="C6399" t="s">
        <v>388</v>
      </c>
      <c r="D6399">
        <v>214698</v>
      </c>
    </row>
    <row r="6400" spans="1:4" x14ac:dyDescent="0.2">
      <c r="A6400">
        <v>2023</v>
      </c>
      <c r="B6400">
        <v>270141</v>
      </c>
      <c r="C6400" t="s">
        <v>183</v>
      </c>
      <c r="D6400">
        <v>34425</v>
      </c>
    </row>
    <row r="6401" spans="1:4" hidden="1" x14ac:dyDescent="0.2">
      <c r="A6401">
        <v>2023</v>
      </c>
      <c r="B6401">
        <v>270141</v>
      </c>
      <c r="C6401" t="s">
        <v>388</v>
      </c>
      <c r="D6401">
        <v>18495</v>
      </c>
    </row>
    <row r="6402" spans="1:4" x14ac:dyDescent="0.2">
      <c r="A6402">
        <v>2023</v>
      </c>
      <c r="B6402">
        <v>270151</v>
      </c>
      <c r="C6402" t="s">
        <v>184</v>
      </c>
      <c r="D6402">
        <v>5056</v>
      </c>
    </row>
    <row r="6403" spans="1:4" hidden="1" x14ac:dyDescent="0.2">
      <c r="A6403">
        <v>2023</v>
      </c>
      <c r="B6403">
        <v>270151</v>
      </c>
      <c r="C6403" t="s">
        <v>388</v>
      </c>
      <c r="D6403">
        <v>2615</v>
      </c>
    </row>
    <row r="6404" spans="1:4" x14ac:dyDescent="0.2">
      <c r="A6404">
        <v>2023</v>
      </c>
      <c r="B6404">
        <v>270241</v>
      </c>
      <c r="C6404" t="s">
        <v>185</v>
      </c>
      <c r="D6404">
        <v>3944</v>
      </c>
    </row>
    <row r="6405" spans="1:4" hidden="1" x14ac:dyDescent="0.2">
      <c r="A6405">
        <v>2023</v>
      </c>
      <c r="B6405">
        <v>270241</v>
      </c>
      <c r="C6405" t="s">
        <v>388</v>
      </c>
      <c r="D6405">
        <v>2013</v>
      </c>
    </row>
    <row r="6406" spans="1:4" x14ac:dyDescent="0.2">
      <c r="A6406">
        <v>2023</v>
      </c>
      <c r="B6406">
        <v>270531</v>
      </c>
      <c r="C6406" t="s">
        <v>186</v>
      </c>
      <c r="D6406">
        <v>12234</v>
      </c>
    </row>
    <row r="6407" spans="1:4" hidden="1" x14ac:dyDescent="0.2">
      <c r="A6407">
        <v>2023</v>
      </c>
      <c r="B6407">
        <v>270531</v>
      </c>
      <c r="C6407" t="s">
        <v>388</v>
      </c>
      <c r="D6407">
        <v>6496</v>
      </c>
    </row>
    <row r="6408" spans="1:4" x14ac:dyDescent="0.2">
      <c r="A6408">
        <v>2023</v>
      </c>
      <c r="B6408">
        <v>279991</v>
      </c>
      <c r="C6408" t="s">
        <v>378</v>
      </c>
      <c r="D6408">
        <v>4054</v>
      </c>
    </row>
    <row r="6409" spans="1:4" hidden="1" x14ac:dyDescent="0.2">
      <c r="A6409">
        <v>2023</v>
      </c>
      <c r="B6409">
        <v>279991</v>
      </c>
      <c r="C6409" t="s">
        <v>388</v>
      </c>
      <c r="D6409">
        <v>2073</v>
      </c>
    </row>
    <row r="6410" spans="1:4" x14ac:dyDescent="0.2">
      <c r="A6410">
        <v>2023</v>
      </c>
      <c r="B6410">
        <v>280021</v>
      </c>
      <c r="C6410" t="s">
        <v>187</v>
      </c>
      <c r="D6410">
        <v>10765</v>
      </c>
    </row>
    <row r="6411" spans="1:4" hidden="1" x14ac:dyDescent="0.2">
      <c r="A6411">
        <v>2023</v>
      </c>
      <c r="B6411">
        <v>280021</v>
      </c>
      <c r="C6411" t="s">
        <v>388</v>
      </c>
      <c r="D6411">
        <v>5702</v>
      </c>
    </row>
    <row r="6412" spans="1:4" x14ac:dyDescent="0.2">
      <c r="A6412">
        <v>2023</v>
      </c>
      <c r="B6412">
        <v>280051</v>
      </c>
      <c r="C6412" t="s">
        <v>188</v>
      </c>
      <c r="D6412">
        <v>142034</v>
      </c>
    </row>
    <row r="6413" spans="1:4" hidden="1" x14ac:dyDescent="0.2">
      <c r="A6413">
        <v>2023</v>
      </c>
      <c r="B6413">
        <v>280051</v>
      </c>
      <c r="C6413" t="s">
        <v>388</v>
      </c>
      <c r="D6413">
        <v>76682</v>
      </c>
    </row>
    <row r="6414" spans="1:4" x14ac:dyDescent="0.2">
      <c r="A6414">
        <v>2023</v>
      </c>
      <c r="B6414">
        <v>280071</v>
      </c>
      <c r="C6414" t="s">
        <v>189</v>
      </c>
      <c r="D6414">
        <v>133512</v>
      </c>
    </row>
    <row r="6415" spans="1:4" hidden="1" x14ac:dyDescent="0.2">
      <c r="A6415">
        <v>2023</v>
      </c>
      <c r="B6415">
        <v>280071</v>
      </c>
      <c r="C6415" t="s">
        <v>388</v>
      </c>
      <c r="D6415">
        <v>72074</v>
      </c>
    </row>
    <row r="6416" spans="1:4" x14ac:dyDescent="0.2">
      <c r="A6416">
        <v>2023</v>
      </c>
      <c r="B6416">
        <v>280231</v>
      </c>
      <c r="C6416" t="s">
        <v>190</v>
      </c>
      <c r="D6416">
        <v>64972</v>
      </c>
    </row>
    <row r="6417" spans="1:4" hidden="1" x14ac:dyDescent="0.2">
      <c r="A6417">
        <v>2023</v>
      </c>
      <c r="B6417">
        <v>280231</v>
      </c>
      <c r="C6417" t="s">
        <v>388</v>
      </c>
      <c r="D6417">
        <v>35013</v>
      </c>
    </row>
    <row r="6418" spans="1:4" x14ac:dyDescent="0.2">
      <c r="A6418">
        <v>2023</v>
      </c>
      <c r="B6418">
        <v>280521</v>
      </c>
      <c r="C6418" t="s">
        <v>191</v>
      </c>
      <c r="D6418">
        <v>222140</v>
      </c>
    </row>
    <row r="6419" spans="1:4" hidden="1" x14ac:dyDescent="0.2">
      <c r="A6419">
        <v>2023</v>
      </c>
      <c r="B6419">
        <v>280521</v>
      </c>
      <c r="C6419" t="s">
        <v>388</v>
      </c>
      <c r="D6419">
        <v>119997</v>
      </c>
    </row>
    <row r="6420" spans="1:4" x14ac:dyDescent="0.2">
      <c r="A6420">
        <v>2023</v>
      </c>
      <c r="B6420">
        <v>289991</v>
      </c>
      <c r="C6420" t="s">
        <v>192</v>
      </c>
      <c r="D6420" t="s">
        <v>383</v>
      </c>
    </row>
    <row r="6421" spans="1:4" hidden="1" x14ac:dyDescent="0.2">
      <c r="A6421">
        <v>2023</v>
      </c>
      <c r="B6421">
        <v>289991</v>
      </c>
      <c r="C6421" t="s">
        <v>388</v>
      </c>
      <c r="D6421" t="s">
        <v>383</v>
      </c>
    </row>
    <row r="6422" spans="1:4" x14ac:dyDescent="0.2">
      <c r="A6422">
        <v>2023</v>
      </c>
      <c r="B6422">
        <v>290011</v>
      </c>
      <c r="C6422" t="s">
        <v>193</v>
      </c>
      <c r="D6422">
        <v>114964</v>
      </c>
    </row>
    <row r="6423" spans="1:4" hidden="1" x14ac:dyDescent="0.2">
      <c r="A6423">
        <v>2023</v>
      </c>
      <c r="B6423">
        <v>290011</v>
      </c>
      <c r="C6423" t="s">
        <v>388</v>
      </c>
      <c r="D6423">
        <v>62044</v>
      </c>
    </row>
    <row r="6424" spans="1:4" x14ac:dyDescent="0.2">
      <c r="A6424">
        <v>2023</v>
      </c>
      <c r="B6424">
        <v>291341</v>
      </c>
      <c r="C6424" t="s">
        <v>194</v>
      </c>
      <c r="D6424">
        <v>20968</v>
      </c>
    </row>
    <row r="6425" spans="1:4" hidden="1" x14ac:dyDescent="0.2">
      <c r="A6425">
        <v>2023</v>
      </c>
      <c r="B6425">
        <v>291341</v>
      </c>
      <c r="C6425" t="s">
        <v>388</v>
      </c>
      <c r="D6425">
        <v>11219</v>
      </c>
    </row>
    <row r="6426" spans="1:4" x14ac:dyDescent="0.2">
      <c r="A6426">
        <v>2023</v>
      </c>
      <c r="B6426">
        <v>300081</v>
      </c>
      <c r="C6426" t="s">
        <v>195</v>
      </c>
      <c r="D6426">
        <v>117274</v>
      </c>
    </row>
    <row r="6427" spans="1:4" hidden="1" x14ac:dyDescent="0.2">
      <c r="A6427">
        <v>2023</v>
      </c>
      <c r="B6427">
        <v>300081</v>
      </c>
      <c r="C6427" t="s">
        <v>388</v>
      </c>
      <c r="D6427">
        <v>63294</v>
      </c>
    </row>
    <row r="6428" spans="1:4" x14ac:dyDescent="0.2">
      <c r="A6428">
        <v>2023</v>
      </c>
      <c r="B6428">
        <v>310021</v>
      </c>
      <c r="C6428" t="s">
        <v>197</v>
      </c>
      <c r="D6428">
        <v>107462</v>
      </c>
    </row>
    <row r="6429" spans="1:4" hidden="1" x14ac:dyDescent="0.2">
      <c r="A6429">
        <v>2023</v>
      </c>
      <c r="B6429">
        <v>310021</v>
      </c>
      <c r="C6429" t="s">
        <v>388</v>
      </c>
      <c r="D6429">
        <v>57988</v>
      </c>
    </row>
    <row r="6430" spans="1:4" x14ac:dyDescent="0.2">
      <c r="A6430">
        <v>2023</v>
      </c>
      <c r="B6430">
        <v>310031</v>
      </c>
      <c r="C6430" t="s">
        <v>198</v>
      </c>
      <c r="D6430">
        <v>224901</v>
      </c>
    </row>
    <row r="6431" spans="1:4" hidden="1" x14ac:dyDescent="0.2">
      <c r="A6431">
        <v>2023</v>
      </c>
      <c r="B6431">
        <v>310031</v>
      </c>
      <c r="C6431" t="s">
        <v>388</v>
      </c>
      <c r="D6431">
        <v>121490</v>
      </c>
    </row>
    <row r="6432" spans="1:4" x14ac:dyDescent="0.2">
      <c r="A6432">
        <v>2023</v>
      </c>
      <c r="B6432">
        <v>310061</v>
      </c>
      <c r="C6432" t="s">
        <v>199</v>
      </c>
      <c r="D6432">
        <v>133393</v>
      </c>
    </row>
    <row r="6433" spans="1:4" hidden="1" x14ac:dyDescent="0.2">
      <c r="A6433">
        <v>2023</v>
      </c>
      <c r="B6433">
        <v>310061</v>
      </c>
      <c r="C6433" t="s">
        <v>388</v>
      </c>
      <c r="D6433">
        <v>72009</v>
      </c>
    </row>
    <row r="6434" spans="1:4" x14ac:dyDescent="0.2">
      <c r="A6434">
        <v>2023</v>
      </c>
      <c r="B6434">
        <v>320011</v>
      </c>
      <c r="C6434" t="s">
        <v>200</v>
      </c>
      <c r="D6434">
        <v>5788104</v>
      </c>
    </row>
    <row r="6435" spans="1:4" hidden="1" x14ac:dyDescent="0.2">
      <c r="A6435">
        <v>2023</v>
      </c>
      <c r="B6435">
        <v>320011</v>
      </c>
      <c r="C6435" t="s">
        <v>388</v>
      </c>
      <c r="D6435">
        <v>3129639</v>
      </c>
    </row>
    <row r="6436" spans="1:4" x14ac:dyDescent="0.2">
      <c r="A6436">
        <v>2023</v>
      </c>
      <c r="B6436">
        <v>320041</v>
      </c>
      <c r="C6436" t="s">
        <v>201</v>
      </c>
      <c r="D6436">
        <v>809104</v>
      </c>
    </row>
    <row r="6437" spans="1:4" hidden="1" x14ac:dyDescent="0.2">
      <c r="A6437">
        <v>2023</v>
      </c>
      <c r="B6437">
        <v>320041</v>
      </c>
      <c r="C6437" t="s">
        <v>388</v>
      </c>
      <c r="D6437">
        <v>437382</v>
      </c>
    </row>
    <row r="6438" spans="1:4" x14ac:dyDescent="0.2">
      <c r="A6438">
        <v>2023</v>
      </c>
      <c r="B6438">
        <v>320071</v>
      </c>
      <c r="C6438" t="s">
        <v>202</v>
      </c>
      <c r="D6438">
        <v>291319</v>
      </c>
    </row>
    <row r="6439" spans="1:4" hidden="1" x14ac:dyDescent="0.2">
      <c r="A6439">
        <v>2023</v>
      </c>
      <c r="B6439">
        <v>320071</v>
      </c>
      <c r="C6439" t="s">
        <v>388</v>
      </c>
      <c r="D6439">
        <v>157404</v>
      </c>
    </row>
    <row r="6440" spans="1:4" x14ac:dyDescent="0.2">
      <c r="A6440">
        <v>2023</v>
      </c>
      <c r="B6440">
        <v>320111</v>
      </c>
      <c r="C6440" t="s">
        <v>203</v>
      </c>
      <c r="D6440">
        <v>67338</v>
      </c>
    </row>
    <row r="6441" spans="1:4" hidden="1" x14ac:dyDescent="0.2">
      <c r="A6441">
        <v>2023</v>
      </c>
      <c r="B6441">
        <v>320111</v>
      </c>
      <c r="C6441" t="s">
        <v>388</v>
      </c>
      <c r="D6441">
        <v>36292</v>
      </c>
    </row>
    <row r="6442" spans="1:4" x14ac:dyDescent="0.2">
      <c r="A6442">
        <v>2023</v>
      </c>
      <c r="B6442">
        <v>320141</v>
      </c>
      <c r="C6442" t="s">
        <v>204</v>
      </c>
      <c r="D6442">
        <v>199463</v>
      </c>
    </row>
    <row r="6443" spans="1:4" hidden="1" x14ac:dyDescent="0.2">
      <c r="A6443">
        <v>2023</v>
      </c>
      <c r="B6443">
        <v>320141</v>
      </c>
      <c r="C6443" t="s">
        <v>388</v>
      </c>
      <c r="D6443">
        <v>107735</v>
      </c>
    </row>
    <row r="6444" spans="1:4" x14ac:dyDescent="0.2">
      <c r="A6444">
        <v>2023</v>
      </c>
      <c r="B6444">
        <v>320181</v>
      </c>
      <c r="C6444" t="s">
        <v>205</v>
      </c>
      <c r="D6444">
        <v>26306</v>
      </c>
    </row>
    <row r="6445" spans="1:4" hidden="1" x14ac:dyDescent="0.2">
      <c r="A6445">
        <v>2023</v>
      </c>
      <c r="B6445">
        <v>320181</v>
      </c>
      <c r="C6445" t="s">
        <v>388</v>
      </c>
      <c r="D6445">
        <v>14105</v>
      </c>
    </row>
    <row r="6446" spans="1:4" x14ac:dyDescent="0.2">
      <c r="A6446">
        <v>2023</v>
      </c>
      <c r="B6446">
        <v>320201</v>
      </c>
      <c r="C6446" t="s">
        <v>206</v>
      </c>
      <c r="D6446">
        <v>92521</v>
      </c>
    </row>
    <row r="6447" spans="1:4" hidden="1" x14ac:dyDescent="0.2">
      <c r="A6447">
        <v>2023</v>
      </c>
      <c r="B6447">
        <v>320201</v>
      </c>
      <c r="C6447" t="s">
        <v>388</v>
      </c>
      <c r="D6447">
        <v>49909</v>
      </c>
    </row>
    <row r="6448" spans="1:4" x14ac:dyDescent="0.2">
      <c r="A6448">
        <v>2023</v>
      </c>
      <c r="B6448">
        <v>320231</v>
      </c>
      <c r="C6448" t="s">
        <v>207</v>
      </c>
      <c r="D6448">
        <v>279686</v>
      </c>
    </row>
    <row r="6449" spans="1:4" hidden="1" x14ac:dyDescent="0.2">
      <c r="A6449">
        <v>2023</v>
      </c>
      <c r="B6449">
        <v>320231</v>
      </c>
      <c r="C6449" t="s">
        <v>388</v>
      </c>
      <c r="D6449">
        <v>151113</v>
      </c>
    </row>
    <row r="6450" spans="1:4" x14ac:dyDescent="0.2">
      <c r="A6450">
        <v>2023</v>
      </c>
      <c r="B6450">
        <v>320301</v>
      </c>
      <c r="C6450" t="s">
        <v>208</v>
      </c>
      <c r="D6450">
        <v>10465</v>
      </c>
    </row>
    <row r="6451" spans="1:4" hidden="1" x14ac:dyDescent="0.2">
      <c r="A6451">
        <v>2023</v>
      </c>
      <c r="B6451">
        <v>320301</v>
      </c>
      <c r="C6451" t="s">
        <v>388</v>
      </c>
      <c r="D6451">
        <v>5540</v>
      </c>
    </row>
    <row r="6452" spans="1:4" x14ac:dyDescent="0.2">
      <c r="A6452">
        <v>2023</v>
      </c>
      <c r="B6452">
        <v>320321</v>
      </c>
      <c r="C6452" t="s">
        <v>209</v>
      </c>
      <c r="D6452">
        <v>122544</v>
      </c>
    </row>
    <row r="6453" spans="1:4" hidden="1" x14ac:dyDescent="0.2">
      <c r="A6453">
        <v>2023</v>
      </c>
      <c r="B6453">
        <v>320321</v>
      </c>
      <c r="C6453" t="s">
        <v>388</v>
      </c>
      <c r="D6453">
        <v>66143</v>
      </c>
    </row>
    <row r="6454" spans="1:4" x14ac:dyDescent="0.2">
      <c r="A6454">
        <v>2023</v>
      </c>
      <c r="B6454">
        <v>320331</v>
      </c>
      <c r="C6454" t="s">
        <v>210</v>
      </c>
      <c r="D6454">
        <v>23391</v>
      </c>
    </row>
    <row r="6455" spans="1:4" hidden="1" x14ac:dyDescent="0.2">
      <c r="A6455">
        <v>2023</v>
      </c>
      <c r="B6455">
        <v>320331</v>
      </c>
      <c r="C6455" t="s">
        <v>388</v>
      </c>
      <c r="D6455">
        <v>12529</v>
      </c>
    </row>
    <row r="6456" spans="1:4" x14ac:dyDescent="0.2">
      <c r="A6456">
        <v>2023</v>
      </c>
      <c r="B6456">
        <v>320341</v>
      </c>
      <c r="C6456" t="s">
        <v>211</v>
      </c>
      <c r="D6456">
        <v>102900</v>
      </c>
    </row>
    <row r="6457" spans="1:4" hidden="1" x14ac:dyDescent="0.2">
      <c r="A6457">
        <v>2023</v>
      </c>
      <c r="B6457">
        <v>320341</v>
      </c>
      <c r="C6457" t="s">
        <v>388</v>
      </c>
      <c r="D6457">
        <v>55521</v>
      </c>
    </row>
    <row r="6458" spans="1:4" x14ac:dyDescent="0.2">
      <c r="A6458">
        <v>2023</v>
      </c>
      <c r="B6458">
        <v>320401</v>
      </c>
      <c r="C6458" t="s">
        <v>212</v>
      </c>
      <c r="D6458">
        <v>682463</v>
      </c>
    </row>
    <row r="6459" spans="1:4" hidden="1" x14ac:dyDescent="0.2">
      <c r="A6459">
        <v>2023</v>
      </c>
      <c r="B6459">
        <v>320401</v>
      </c>
      <c r="C6459" t="s">
        <v>388</v>
      </c>
      <c r="D6459">
        <v>368904</v>
      </c>
    </row>
    <row r="6460" spans="1:4" x14ac:dyDescent="0.2">
      <c r="A6460">
        <v>2023</v>
      </c>
      <c r="B6460">
        <v>329951</v>
      </c>
      <c r="C6460" t="s">
        <v>213</v>
      </c>
      <c r="D6460">
        <v>72067</v>
      </c>
    </row>
    <row r="6461" spans="1:4" hidden="1" x14ac:dyDescent="0.2">
      <c r="A6461">
        <v>2023</v>
      </c>
      <c r="B6461">
        <v>329951</v>
      </c>
      <c r="C6461" t="s">
        <v>388</v>
      </c>
      <c r="D6461">
        <v>38849</v>
      </c>
    </row>
    <row r="6462" spans="1:4" x14ac:dyDescent="0.2">
      <c r="A6462">
        <v>2023</v>
      </c>
      <c r="B6462">
        <v>329991</v>
      </c>
      <c r="C6462" t="s">
        <v>380</v>
      </c>
      <c r="D6462">
        <v>11425</v>
      </c>
    </row>
    <row r="6463" spans="1:4" hidden="1" x14ac:dyDescent="0.2">
      <c r="A6463">
        <v>2023</v>
      </c>
      <c r="B6463">
        <v>329991</v>
      </c>
      <c r="C6463" t="s">
        <v>388</v>
      </c>
      <c r="D6463">
        <v>6059</v>
      </c>
    </row>
    <row r="6464" spans="1:4" x14ac:dyDescent="0.2">
      <c r="A6464">
        <v>2023</v>
      </c>
      <c r="B6464">
        <v>330551</v>
      </c>
      <c r="C6464" t="s">
        <v>215</v>
      </c>
      <c r="D6464">
        <v>288469</v>
      </c>
    </row>
    <row r="6465" spans="1:4" hidden="1" x14ac:dyDescent="0.2">
      <c r="A6465">
        <v>2023</v>
      </c>
      <c r="B6465">
        <v>330551</v>
      </c>
      <c r="C6465" t="s">
        <v>388</v>
      </c>
      <c r="D6465">
        <v>155863</v>
      </c>
    </row>
    <row r="6466" spans="1:4" x14ac:dyDescent="0.2">
      <c r="A6466">
        <v>2023</v>
      </c>
      <c r="B6466">
        <v>330641</v>
      </c>
      <c r="C6466" t="s">
        <v>216</v>
      </c>
      <c r="D6466">
        <v>57746</v>
      </c>
    </row>
    <row r="6467" spans="1:4" hidden="1" x14ac:dyDescent="0.2">
      <c r="A6467">
        <v>2023</v>
      </c>
      <c r="B6467">
        <v>330641</v>
      </c>
      <c r="C6467" t="s">
        <v>388</v>
      </c>
      <c r="D6467">
        <v>31105</v>
      </c>
    </row>
    <row r="6468" spans="1:4" x14ac:dyDescent="0.2">
      <c r="A6468">
        <v>2023</v>
      </c>
      <c r="B6468">
        <v>339991</v>
      </c>
      <c r="C6468" t="s">
        <v>217</v>
      </c>
      <c r="D6468" t="s">
        <v>383</v>
      </c>
    </row>
    <row r="6469" spans="1:4" hidden="1" x14ac:dyDescent="0.2">
      <c r="A6469">
        <v>2023</v>
      </c>
      <c r="B6469">
        <v>339991</v>
      </c>
      <c r="C6469" t="s">
        <v>388</v>
      </c>
      <c r="D6469" t="s">
        <v>383</v>
      </c>
    </row>
    <row r="6470" spans="1:4" x14ac:dyDescent="0.2">
      <c r="A6470">
        <v>2023</v>
      </c>
      <c r="B6470">
        <v>340041</v>
      </c>
      <c r="C6470" t="s">
        <v>218</v>
      </c>
      <c r="D6470">
        <v>800755</v>
      </c>
    </row>
    <row r="6471" spans="1:4" hidden="1" x14ac:dyDescent="0.2">
      <c r="A6471">
        <v>2023</v>
      </c>
      <c r="B6471">
        <v>340041</v>
      </c>
      <c r="C6471" t="s">
        <v>388</v>
      </c>
      <c r="D6471">
        <v>432867</v>
      </c>
    </row>
    <row r="6472" spans="1:4" x14ac:dyDescent="0.2">
      <c r="A6472">
        <v>2023</v>
      </c>
      <c r="B6472">
        <v>340071</v>
      </c>
      <c r="C6472" t="s">
        <v>219</v>
      </c>
      <c r="D6472">
        <v>119988</v>
      </c>
    </row>
    <row r="6473" spans="1:4" hidden="1" x14ac:dyDescent="0.2">
      <c r="A6473">
        <v>2023</v>
      </c>
      <c r="B6473">
        <v>340071</v>
      </c>
      <c r="C6473" t="s">
        <v>388</v>
      </c>
      <c r="D6473">
        <v>64761</v>
      </c>
    </row>
    <row r="6474" spans="1:4" x14ac:dyDescent="0.2">
      <c r="A6474">
        <v>2023</v>
      </c>
      <c r="B6474">
        <v>340091</v>
      </c>
      <c r="C6474" t="s">
        <v>220</v>
      </c>
      <c r="D6474">
        <v>4742</v>
      </c>
    </row>
    <row r="6475" spans="1:4" hidden="1" x14ac:dyDescent="0.2">
      <c r="A6475">
        <v>2023</v>
      </c>
      <c r="B6475">
        <v>340091</v>
      </c>
      <c r="C6475" t="s">
        <v>388</v>
      </c>
      <c r="D6475">
        <v>2445</v>
      </c>
    </row>
    <row r="6476" spans="1:4" x14ac:dyDescent="0.2">
      <c r="A6476">
        <v>2023</v>
      </c>
      <c r="B6476">
        <v>340191</v>
      </c>
      <c r="C6476" t="s">
        <v>221</v>
      </c>
      <c r="D6476">
        <v>16855</v>
      </c>
    </row>
    <row r="6477" spans="1:4" hidden="1" x14ac:dyDescent="0.2">
      <c r="A6477">
        <v>2023</v>
      </c>
      <c r="B6477">
        <v>340191</v>
      </c>
      <c r="C6477" t="s">
        <v>388</v>
      </c>
      <c r="D6477">
        <v>8995</v>
      </c>
    </row>
    <row r="6478" spans="1:4" x14ac:dyDescent="0.2">
      <c r="A6478">
        <v>2023</v>
      </c>
      <c r="B6478">
        <v>340531</v>
      </c>
      <c r="C6478" t="s">
        <v>222</v>
      </c>
      <c r="D6478">
        <v>116456</v>
      </c>
    </row>
    <row r="6479" spans="1:4" hidden="1" x14ac:dyDescent="0.2">
      <c r="A6479">
        <v>2023</v>
      </c>
      <c r="B6479">
        <v>340531</v>
      </c>
      <c r="C6479" t="s">
        <v>388</v>
      </c>
      <c r="D6479">
        <v>62851</v>
      </c>
    </row>
    <row r="6480" spans="1:4" x14ac:dyDescent="0.2">
      <c r="A6480">
        <v>2023</v>
      </c>
      <c r="B6480">
        <v>340751</v>
      </c>
      <c r="C6480" t="s">
        <v>224</v>
      </c>
      <c r="D6480">
        <v>25430</v>
      </c>
    </row>
    <row r="6481" spans="1:4" hidden="1" x14ac:dyDescent="0.2">
      <c r="A6481">
        <v>2023</v>
      </c>
      <c r="B6481">
        <v>340751</v>
      </c>
      <c r="C6481" t="s">
        <v>388</v>
      </c>
      <c r="D6481">
        <v>13631</v>
      </c>
    </row>
    <row r="6482" spans="1:4" x14ac:dyDescent="0.2">
      <c r="A6482">
        <v>2023</v>
      </c>
      <c r="B6482">
        <v>349981</v>
      </c>
      <c r="C6482" t="s">
        <v>225</v>
      </c>
      <c r="D6482">
        <v>5146</v>
      </c>
    </row>
    <row r="6483" spans="1:4" hidden="1" x14ac:dyDescent="0.2">
      <c r="A6483">
        <v>2023</v>
      </c>
      <c r="B6483">
        <v>349981</v>
      </c>
      <c r="C6483" t="s">
        <v>388</v>
      </c>
      <c r="D6483">
        <v>2663</v>
      </c>
    </row>
    <row r="6484" spans="1:4" x14ac:dyDescent="0.2">
      <c r="A6484">
        <v>2023</v>
      </c>
      <c r="B6484">
        <v>349991</v>
      </c>
      <c r="C6484" t="s">
        <v>381</v>
      </c>
      <c r="D6484">
        <v>20855</v>
      </c>
    </row>
    <row r="6485" spans="1:4" hidden="1" x14ac:dyDescent="0.2">
      <c r="A6485">
        <v>2023</v>
      </c>
      <c r="B6485">
        <v>349991</v>
      </c>
      <c r="C6485" t="s">
        <v>388</v>
      </c>
      <c r="D6485">
        <v>11158</v>
      </c>
    </row>
    <row r="6486" spans="1:4" x14ac:dyDescent="0.2">
      <c r="A6486">
        <v>2023</v>
      </c>
      <c r="B6486">
        <v>351591</v>
      </c>
      <c r="C6486" t="s">
        <v>226</v>
      </c>
      <c r="D6486">
        <v>60074</v>
      </c>
    </row>
    <row r="6487" spans="1:4" hidden="1" x14ac:dyDescent="0.2">
      <c r="A6487">
        <v>2023</v>
      </c>
      <c r="B6487">
        <v>351591</v>
      </c>
      <c r="C6487" t="s">
        <v>388</v>
      </c>
      <c r="D6487">
        <v>32364</v>
      </c>
    </row>
    <row r="6488" spans="1:4" x14ac:dyDescent="0.2">
      <c r="A6488">
        <v>2023</v>
      </c>
      <c r="B6488">
        <v>360021</v>
      </c>
      <c r="C6488" t="s">
        <v>227</v>
      </c>
      <c r="D6488">
        <v>88743</v>
      </c>
    </row>
    <row r="6489" spans="1:4" hidden="1" x14ac:dyDescent="0.2">
      <c r="A6489">
        <v>2023</v>
      </c>
      <c r="B6489">
        <v>360021</v>
      </c>
      <c r="C6489" t="s">
        <v>388</v>
      </c>
      <c r="D6489">
        <v>47866</v>
      </c>
    </row>
    <row r="6490" spans="1:4" x14ac:dyDescent="0.2">
      <c r="A6490">
        <v>2023</v>
      </c>
      <c r="B6490">
        <v>360121</v>
      </c>
      <c r="C6490" t="s">
        <v>228</v>
      </c>
      <c r="D6490">
        <v>56438</v>
      </c>
    </row>
    <row r="6491" spans="1:4" hidden="1" x14ac:dyDescent="0.2">
      <c r="A6491">
        <v>2023</v>
      </c>
      <c r="B6491">
        <v>360121</v>
      </c>
      <c r="C6491" t="s">
        <v>388</v>
      </c>
      <c r="D6491">
        <v>30398</v>
      </c>
    </row>
    <row r="6492" spans="1:4" x14ac:dyDescent="0.2">
      <c r="A6492">
        <v>2023</v>
      </c>
      <c r="B6492">
        <v>360141</v>
      </c>
      <c r="C6492" t="s">
        <v>229</v>
      </c>
      <c r="D6492">
        <v>256238</v>
      </c>
    </row>
    <row r="6493" spans="1:4" hidden="1" x14ac:dyDescent="0.2">
      <c r="A6493">
        <v>2023</v>
      </c>
      <c r="B6493">
        <v>360141</v>
      </c>
      <c r="C6493" t="s">
        <v>388</v>
      </c>
      <c r="D6493">
        <v>138435</v>
      </c>
    </row>
    <row r="6494" spans="1:4" x14ac:dyDescent="0.2">
      <c r="A6494">
        <v>2023</v>
      </c>
      <c r="B6494">
        <v>360201</v>
      </c>
      <c r="C6494" t="s">
        <v>230</v>
      </c>
      <c r="D6494">
        <v>52587</v>
      </c>
    </row>
    <row r="6495" spans="1:4" hidden="1" x14ac:dyDescent="0.2">
      <c r="A6495">
        <v>2023</v>
      </c>
      <c r="B6495">
        <v>360201</v>
      </c>
      <c r="C6495" t="s">
        <v>388</v>
      </c>
      <c r="D6495">
        <v>28316</v>
      </c>
    </row>
    <row r="6496" spans="1:4" x14ac:dyDescent="0.2">
      <c r="A6496">
        <v>2023</v>
      </c>
      <c r="B6496">
        <v>370011</v>
      </c>
      <c r="C6496" t="s">
        <v>231</v>
      </c>
      <c r="D6496">
        <v>146766</v>
      </c>
    </row>
    <row r="6497" spans="1:4" hidden="1" x14ac:dyDescent="0.2">
      <c r="A6497">
        <v>2023</v>
      </c>
      <c r="B6497">
        <v>370011</v>
      </c>
      <c r="C6497" t="s">
        <v>388</v>
      </c>
      <c r="D6497">
        <v>79241</v>
      </c>
    </row>
    <row r="6498" spans="1:4" x14ac:dyDescent="0.2">
      <c r="A6498">
        <v>2023</v>
      </c>
      <c r="B6498">
        <v>370021</v>
      </c>
      <c r="C6498" t="s">
        <v>232</v>
      </c>
      <c r="D6498">
        <v>7879</v>
      </c>
    </row>
    <row r="6499" spans="1:4" hidden="1" x14ac:dyDescent="0.2">
      <c r="A6499">
        <v>2023</v>
      </c>
      <c r="B6499">
        <v>370021</v>
      </c>
      <c r="C6499" t="s">
        <v>388</v>
      </c>
      <c r="D6499">
        <v>4141</v>
      </c>
    </row>
    <row r="6500" spans="1:4" x14ac:dyDescent="0.2">
      <c r="A6500">
        <v>2023</v>
      </c>
      <c r="B6500">
        <v>370101</v>
      </c>
      <c r="C6500" t="s">
        <v>233</v>
      </c>
      <c r="D6500">
        <v>279673</v>
      </c>
    </row>
    <row r="6501" spans="1:4" hidden="1" x14ac:dyDescent="0.2">
      <c r="A6501">
        <v>2023</v>
      </c>
      <c r="B6501">
        <v>370101</v>
      </c>
      <c r="C6501" t="s">
        <v>388</v>
      </c>
      <c r="D6501">
        <v>151106</v>
      </c>
    </row>
    <row r="6502" spans="1:4" x14ac:dyDescent="0.2">
      <c r="A6502">
        <v>2023</v>
      </c>
      <c r="B6502">
        <v>370181</v>
      </c>
      <c r="C6502" t="s">
        <v>234</v>
      </c>
      <c r="D6502">
        <v>101846</v>
      </c>
    </row>
    <row r="6503" spans="1:4" hidden="1" x14ac:dyDescent="0.2">
      <c r="A6503">
        <v>2023</v>
      </c>
      <c r="B6503">
        <v>370181</v>
      </c>
      <c r="C6503" t="s">
        <v>388</v>
      </c>
      <c r="D6503">
        <v>54951</v>
      </c>
    </row>
    <row r="6504" spans="1:4" x14ac:dyDescent="0.2">
      <c r="A6504">
        <v>2023</v>
      </c>
      <c r="B6504">
        <v>370311</v>
      </c>
      <c r="C6504" t="s">
        <v>235</v>
      </c>
      <c r="D6504">
        <v>16167</v>
      </c>
    </row>
    <row r="6505" spans="1:4" hidden="1" x14ac:dyDescent="0.2">
      <c r="A6505">
        <v>2023</v>
      </c>
      <c r="B6505">
        <v>370311</v>
      </c>
      <c r="C6505" t="s">
        <v>388</v>
      </c>
      <c r="D6505">
        <v>8623</v>
      </c>
    </row>
    <row r="6506" spans="1:4" x14ac:dyDescent="0.2">
      <c r="A6506">
        <v>2023</v>
      </c>
      <c r="B6506">
        <v>379951</v>
      </c>
      <c r="C6506" t="s">
        <v>236</v>
      </c>
      <c r="D6506">
        <v>132498</v>
      </c>
    </row>
    <row r="6507" spans="1:4" hidden="1" x14ac:dyDescent="0.2">
      <c r="A6507">
        <v>2023</v>
      </c>
      <c r="B6507">
        <v>379951</v>
      </c>
      <c r="C6507" t="s">
        <v>388</v>
      </c>
      <c r="D6507">
        <v>71526</v>
      </c>
    </row>
    <row r="6508" spans="1:4" x14ac:dyDescent="0.2">
      <c r="A6508">
        <v>2023</v>
      </c>
      <c r="B6508">
        <v>379991</v>
      </c>
      <c r="C6508" t="s">
        <v>368</v>
      </c>
      <c r="D6508" t="s">
        <v>383</v>
      </c>
    </row>
    <row r="6509" spans="1:4" hidden="1" x14ac:dyDescent="0.2">
      <c r="A6509">
        <v>2023</v>
      </c>
      <c r="B6509">
        <v>379991</v>
      </c>
      <c r="C6509" t="s">
        <v>388</v>
      </c>
      <c r="D6509" t="s">
        <v>383</v>
      </c>
    </row>
    <row r="6510" spans="1:4" x14ac:dyDescent="0.2">
      <c r="A6510">
        <v>2023</v>
      </c>
      <c r="B6510">
        <v>380061</v>
      </c>
      <c r="C6510" t="s">
        <v>237</v>
      </c>
      <c r="D6510">
        <v>3910</v>
      </c>
    </row>
    <row r="6511" spans="1:4" hidden="1" x14ac:dyDescent="0.2">
      <c r="A6511">
        <v>2023</v>
      </c>
      <c r="B6511">
        <v>380061</v>
      </c>
      <c r="C6511" t="s">
        <v>388</v>
      </c>
      <c r="D6511">
        <v>1995</v>
      </c>
    </row>
    <row r="6512" spans="1:4" x14ac:dyDescent="0.2">
      <c r="A6512">
        <v>2023</v>
      </c>
      <c r="B6512">
        <v>380791</v>
      </c>
      <c r="C6512" t="s">
        <v>238</v>
      </c>
      <c r="D6512">
        <v>134294</v>
      </c>
    </row>
    <row r="6513" spans="1:4" hidden="1" x14ac:dyDescent="0.2">
      <c r="A6513">
        <v>2023</v>
      </c>
      <c r="B6513">
        <v>380791</v>
      </c>
      <c r="C6513" t="s">
        <v>388</v>
      </c>
      <c r="D6513">
        <v>72497</v>
      </c>
    </row>
    <row r="6514" spans="1:4" x14ac:dyDescent="0.2">
      <c r="A6514">
        <v>2023</v>
      </c>
      <c r="B6514">
        <v>380901</v>
      </c>
      <c r="C6514" t="s">
        <v>239</v>
      </c>
      <c r="D6514">
        <v>2525</v>
      </c>
    </row>
    <row r="6515" spans="1:4" hidden="1" x14ac:dyDescent="0.2">
      <c r="A6515">
        <v>2023</v>
      </c>
      <c r="B6515">
        <v>380901</v>
      </c>
      <c r="C6515" t="s">
        <v>388</v>
      </c>
      <c r="D6515">
        <v>1246</v>
      </c>
    </row>
    <row r="6516" spans="1:4" x14ac:dyDescent="0.2">
      <c r="A6516">
        <v>2023</v>
      </c>
      <c r="B6516">
        <v>389951</v>
      </c>
      <c r="C6516" t="s">
        <v>240</v>
      </c>
      <c r="D6516">
        <v>2905</v>
      </c>
    </row>
    <row r="6517" spans="1:4" hidden="1" x14ac:dyDescent="0.2">
      <c r="A6517">
        <v>2023</v>
      </c>
      <c r="B6517">
        <v>389951</v>
      </c>
      <c r="C6517" t="s">
        <v>388</v>
      </c>
      <c r="D6517">
        <v>1452</v>
      </c>
    </row>
    <row r="6518" spans="1:4" x14ac:dyDescent="0.2">
      <c r="A6518">
        <v>2023</v>
      </c>
      <c r="B6518">
        <v>390011</v>
      </c>
      <c r="C6518" t="s">
        <v>241</v>
      </c>
      <c r="D6518">
        <v>201173</v>
      </c>
    </row>
    <row r="6519" spans="1:4" hidden="1" x14ac:dyDescent="0.2">
      <c r="A6519">
        <v>2023</v>
      </c>
      <c r="B6519">
        <v>390011</v>
      </c>
      <c r="C6519" t="s">
        <v>388</v>
      </c>
      <c r="D6519">
        <v>108660</v>
      </c>
    </row>
    <row r="6520" spans="1:4" x14ac:dyDescent="0.2">
      <c r="A6520">
        <v>2023</v>
      </c>
      <c r="B6520">
        <v>390111</v>
      </c>
      <c r="C6520" t="s">
        <v>242</v>
      </c>
      <c r="D6520">
        <v>9182</v>
      </c>
    </row>
    <row r="6521" spans="1:4" hidden="1" x14ac:dyDescent="0.2">
      <c r="A6521">
        <v>2023</v>
      </c>
      <c r="B6521">
        <v>390111</v>
      </c>
      <c r="C6521" t="s">
        <v>388</v>
      </c>
      <c r="D6521">
        <v>4846</v>
      </c>
    </row>
    <row r="6522" spans="1:4" x14ac:dyDescent="0.2">
      <c r="A6522">
        <v>2023</v>
      </c>
      <c r="B6522">
        <v>390151</v>
      </c>
      <c r="C6522" t="s">
        <v>243</v>
      </c>
      <c r="D6522">
        <v>9411</v>
      </c>
    </row>
    <row r="6523" spans="1:4" hidden="1" x14ac:dyDescent="0.2">
      <c r="A6523">
        <v>2023</v>
      </c>
      <c r="B6523">
        <v>390151</v>
      </c>
      <c r="C6523" t="s">
        <v>388</v>
      </c>
      <c r="D6523">
        <v>4970</v>
      </c>
    </row>
    <row r="6524" spans="1:4" x14ac:dyDescent="0.2">
      <c r="A6524">
        <v>2023</v>
      </c>
      <c r="B6524">
        <v>390201</v>
      </c>
      <c r="C6524" t="s">
        <v>244</v>
      </c>
      <c r="D6524">
        <v>8245</v>
      </c>
    </row>
    <row r="6525" spans="1:4" hidden="1" x14ac:dyDescent="0.2">
      <c r="A6525">
        <v>2023</v>
      </c>
      <c r="B6525">
        <v>390201</v>
      </c>
      <c r="C6525" t="s">
        <v>388</v>
      </c>
      <c r="D6525">
        <v>4339</v>
      </c>
    </row>
    <row r="6526" spans="1:4" x14ac:dyDescent="0.2">
      <c r="A6526">
        <v>2023</v>
      </c>
      <c r="B6526">
        <v>390271</v>
      </c>
      <c r="C6526" t="s">
        <v>245</v>
      </c>
      <c r="D6526">
        <v>10703</v>
      </c>
    </row>
    <row r="6527" spans="1:4" hidden="1" x14ac:dyDescent="0.2">
      <c r="A6527">
        <v>2023</v>
      </c>
      <c r="B6527">
        <v>390271</v>
      </c>
      <c r="C6527" t="s">
        <v>388</v>
      </c>
      <c r="D6527">
        <v>5668</v>
      </c>
    </row>
    <row r="6528" spans="1:4" x14ac:dyDescent="0.2">
      <c r="A6528">
        <v>2023</v>
      </c>
      <c r="B6528">
        <v>390291</v>
      </c>
      <c r="C6528" t="s">
        <v>246</v>
      </c>
      <c r="D6528">
        <v>10864</v>
      </c>
    </row>
    <row r="6529" spans="1:4" hidden="1" x14ac:dyDescent="0.2">
      <c r="A6529">
        <v>2023</v>
      </c>
      <c r="B6529">
        <v>390291</v>
      </c>
      <c r="C6529" t="s">
        <v>388</v>
      </c>
      <c r="D6529">
        <v>5755</v>
      </c>
    </row>
    <row r="6530" spans="1:4" x14ac:dyDescent="0.2">
      <c r="A6530">
        <v>2023</v>
      </c>
      <c r="B6530">
        <v>390331</v>
      </c>
      <c r="C6530" t="s">
        <v>247</v>
      </c>
      <c r="D6530" t="s">
        <v>383</v>
      </c>
    </row>
    <row r="6531" spans="1:4" hidden="1" x14ac:dyDescent="0.2">
      <c r="A6531">
        <v>2023</v>
      </c>
      <c r="B6531">
        <v>390331</v>
      </c>
      <c r="C6531" t="s">
        <v>388</v>
      </c>
      <c r="D6531" t="s">
        <v>383</v>
      </c>
    </row>
    <row r="6532" spans="1:4" x14ac:dyDescent="0.2">
      <c r="A6532">
        <v>2023</v>
      </c>
      <c r="B6532">
        <v>399951</v>
      </c>
      <c r="C6532" t="s">
        <v>248</v>
      </c>
      <c r="D6532">
        <v>48609</v>
      </c>
    </row>
    <row r="6533" spans="1:4" hidden="1" x14ac:dyDescent="0.2">
      <c r="A6533">
        <v>2023</v>
      </c>
      <c r="B6533">
        <v>399951</v>
      </c>
      <c r="C6533" t="s">
        <v>388</v>
      </c>
      <c r="D6533">
        <v>26165</v>
      </c>
    </row>
    <row r="6534" spans="1:4" x14ac:dyDescent="0.2">
      <c r="A6534">
        <v>2023</v>
      </c>
      <c r="B6534">
        <v>399981</v>
      </c>
      <c r="C6534" t="s">
        <v>249</v>
      </c>
      <c r="D6534">
        <v>127046</v>
      </c>
    </row>
    <row r="6535" spans="1:4" hidden="1" x14ac:dyDescent="0.2">
      <c r="A6535">
        <v>2023</v>
      </c>
      <c r="B6535">
        <v>399981</v>
      </c>
      <c r="C6535" t="s">
        <v>388</v>
      </c>
      <c r="D6535">
        <v>68577</v>
      </c>
    </row>
    <row r="6536" spans="1:4" x14ac:dyDescent="0.2">
      <c r="A6536">
        <v>2023</v>
      </c>
      <c r="B6536">
        <v>400051</v>
      </c>
      <c r="C6536" t="s">
        <v>251</v>
      </c>
      <c r="D6536">
        <v>77369</v>
      </c>
    </row>
    <row r="6537" spans="1:4" hidden="1" x14ac:dyDescent="0.2">
      <c r="A6537">
        <v>2023</v>
      </c>
      <c r="B6537">
        <v>400051</v>
      </c>
      <c r="C6537" t="s">
        <v>388</v>
      </c>
      <c r="D6537">
        <v>41716</v>
      </c>
    </row>
    <row r="6538" spans="1:4" x14ac:dyDescent="0.2">
      <c r="A6538">
        <v>2023</v>
      </c>
      <c r="B6538">
        <v>410011</v>
      </c>
      <c r="C6538" t="s">
        <v>252</v>
      </c>
      <c r="D6538">
        <v>660794</v>
      </c>
    </row>
    <row r="6539" spans="1:4" hidden="1" x14ac:dyDescent="0.2">
      <c r="A6539">
        <v>2023</v>
      </c>
      <c r="B6539">
        <v>410011</v>
      </c>
      <c r="C6539" t="s">
        <v>388</v>
      </c>
      <c r="D6539">
        <v>357187</v>
      </c>
    </row>
    <row r="6540" spans="1:4" x14ac:dyDescent="0.2">
      <c r="A6540">
        <v>2023</v>
      </c>
      <c r="B6540">
        <v>410021</v>
      </c>
      <c r="C6540" t="s">
        <v>253</v>
      </c>
      <c r="D6540">
        <v>495923</v>
      </c>
    </row>
    <row r="6541" spans="1:4" hidden="1" x14ac:dyDescent="0.2">
      <c r="A6541">
        <v>2023</v>
      </c>
      <c r="B6541">
        <v>410021</v>
      </c>
      <c r="C6541" t="s">
        <v>388</v>
      </c>
      <c r="D6541">
        <v>268038</v>
      </c>
    </row>
    <row r="6542" spans="1:4" x14ac:dyDescent="0.2">
      <c r="A6542">
        <v>2023</v>
      </c>
      <c r="B6542">
        <v>410031</v>
      </c>
      <c r="C6542" t="s">
        <v>254</v>
      </c>
      <c r="D6542">
        <v>806674</v>
      </c>
    </row>
    <row r="6543" spans="1:4" hidden="1" x14ac:dyDescent="0.2">
      <c r="A6543">
        <v>2023</v>
      </c>
      <c r="B6543">
        <v>410031</v>
      </c>
      <c r="C6543" t="s">
        <v>388</v>
      </c>
      <c r="D6543">
        <v>436068</v>
      </c>
    </row>
    <row r="6544" spans="1:4" x14ac:dyDescent="0.2">
      <c r="A6544">
        <v>2023</v>
      </c>
      <c r="B6544">
        <v>410071</v>
      </c>
      <c r="C6544" t="s">
        <v>255</v>
      </c>
      <c r="D6544">
        <v>144636</v>
      </c>
    </row>
    <row r="6545" spans="1:4" hidden="1" x14ac:dyDescent="0.2">
      <c r="A6545">
        <v>2023</v>
      </c>
      <c r="B6545">
        <v>410071</v>
      </c>
      <c r="C6545" t="s">
        <v>388</v>
      </c>
      <c r="D6545">
        <v>78089</v>
      </c>
    </row>
    <row r="6546" spans="1:4" x14ac:dyDescent="0.2">
      <c r="A6546">
        <v>2023</v>
      </c>
      <c r="B6546">
        <v>410091</v>
      </c>
      <c r="C6546" t="s">
        <v>256</v>
      </c>
      <c r="D6546">
        <v>192029</v>
      </c>
    </row>
    <row r="6547" spans="1:4" hidden="1" x14ac:dyDescent="0.2">
      <c r="A6547">
        <v>2023</v>
      </c>
      <c r="B6547">
        <v>410091</v>
      </c>
      <c r="C6547" t="s">
        <v>388</v>
      </c>
      <c r="D6547">
        <v>103715</v>
      </c>
    </row>
    <row r="6548" spans="1:4" x14ac:dyDescent="0.2">
      <c r="A6548">
        <v>2023</v>
      </c>
      <c r="B6548">
        <v>410131</v>
      </c>
      <c r="C6548" t="s">
        <v>257</v>
      </c>
      <c r="D6548">
        <v>115856</v>
      </c>
    </row>
    <row r="6549" spans="1:4" hidden="1" x14ac:dyDescent="0.2">
      <c r="A6549">
        <v>2023</v>
      </c>
      <c r="B6549">
        <v>410131</v>
      </c>
      <c r="C6549" t="s">
        <v>388</v>
      </c>
      <c r="D6549">
        <v>62527</v>
      </c>
    </row>
    <row r="6550" spans="1:4" x14ac:dyDescent="0.2">
      <c r="A6550">
        <v>2023</v>
      </c>
      <c r="B6550">
        <v>410151</v>
      </c>
      <c r="C6550" t="s">
        <v>258</v>
      </c>
      <c r="D6550">
        <v>427250</v>
      </c>
    </row>
    <row r="6551" spans="1:4" hidden="1" x14ac:dyDescent="0.2">
      <c r="A6551">
        <v>2023</v>
      </c>
      <c r="B6551">
        <v>410151</v>
      </c>
      <c r="C6551" t="s">
        <v>388</v>
      </c>
      <c r="D6551">
        <v>230905</v>
      </c>
    </row>
    <row r="6552" spans="1:4" x14ac:dyDescent="0.2">
      <c r="A6552">
        <v>2023</v>
      </c>
      <c r="B6552">
        <v>419951</v>
      </c>
      <c r="C6552" t="s">
        <v>259</v>
      </c>
      <c r="D6552">
        <v>154905</v>
      </c>
    </row>
    <row r="6553" spans="1:4" hidden="1" x14ac:dyDescent="0.2">
      <c r="A6553">
        <v>2023</v>
      </c>
      <c r="B6553">
        <v>419951</v>
      </c>
      <c r="C6553" t="s">
        <v>388</v>
      </c>
      <c r="D6553">
        <v>83641</v>
      </c>
    </row>
    <row r="6554" spans="1:4" x14ac:dyDescent="0.2">
      <c r="A6554">
        <v>2023</v>
      </c>
      <c r="B6554">
        <v>420051</v>
      </c>
      <c r="C6554" t="s">
        <v>260</v>
      </c>
      <c r="D6554">
        <v>692007</v>
      </c>
    </row>
    <row r="6555" spans="1:4" hidden="1" x14ac:dyDescent="0.2">
      <c r="A6555">
        <v>2023</v>
      </c>
      <c r="B6555">
        <v>420051</v>
      </c>
      <c r="C6555" t="s">
        <v>388</v>
      </c>
      <c r="D6555">
        <v>374065</v>
      </c>
    </row>
    <row r="6556" spans="1:4" x14ac:dyDescent="0.2">
      <c r="A6556">
        <v>2023</v>
      </c>
      <c r="B6556">
        <v>420071</v>
      </c>
      <c r="C6556" t="s">
        <v>261</v>
      </c>
      <c r="D6556">
        <v>112340</v>
      </c>
    </row>
    <row r="6557" spans="1:4" hidden="1" x14ac:dyDescent="0.2">
      <c r="A6557">
        <v>2023</v>
      </c>
      <c r="B6557">
        <v>420071</v>
      </c>
      <c r="C6557" t="s">
        <v>388</v>
      </c>
      <c r="D6557">
        <v>60626</v>
      </c>
    </row>
    <row r="6558" spans="1:4" x14ac:dyDescent="0.2">
      <c r="A6558">
        <v>2023</v>
      </c>
      <c r="B6558">
        <v>420111</v>
      </c>
      <c r="C6558" t="s">
        <v>262</v>
      </c>
      <c r="D6558">
        <v>5922</v>
      </c>
    </row>
    <row r="6559" spans="1:4" hidden="1" x14ac:dyDescent="0.2">
      <c r="A6559">
        <v>2023</v>
      </c>
      <c r="B6559">
        <v>420111</v>
      </c>
      <c r="C6559" t="s">
        <v>388</v>
      </c>
      <c r="D6559">
        <v>3083</v>
      </c>
    </row>
    <row r="6560" spans="1:4" x14ac:dyDescent="0.2">
      <c r="A6560">
        <v>2023</v>
      </c>
      <c r="B6560">
        <v>420131</v>
      </c>
      <c r="C6560" t="s">
        <v>263</v>
      </c>
      <c r="D6560">
        <v>180061</v>
      </c>
    </row>
    <row r="6561" spans="1:4" hidden="1" x14ac:dyDescent="0.2">
      <c r="A6561">
        <v>2023</v>
      </c>
      <c r="B6561">
        <v>420131</v>
      </c>
      <c r="C6561" t="s">
        <v>388</v>
      </c>
      <c r="D6561">
        <v>97244</v>
      </c>
    </row>
    <row r="6562" spans="1:4" x14ac:dyDescent="0.2">
      <c r="A6562">
        <v>2023</v>
      </c>
      <c r="B6562">
        <v>420211</v>
      </c>
      <c r="C6562" t="s">
        <v>264</v>
      </c>
      <c r="D6562">
        <v>18782</v>
      </c>
    </row>
    <row r="6563" spans="1:4" hidden="1" x14ac:dyDescent="0.2">
      <c r="A6563">
        <v>2023</v>
      </c>
      <c r="B6563">
        <v>420211</v>
      </c>
      <c r="C6563" t="s">
        <v>388</v>
      </c>
      <c r="D6563">
        <v>10037</v>
      </c>
    </row>
    <row r="6564" spans="1:4" x14ac:dyDescent="0.2">
      <c r="A6564">
        <v>2023</v>
      </c>
      <c r="B6564">
        <v>420861</v>
      </c>
      <c r="C6564" t="s">
        <v>265</v>
      </c>
      <c r="D6564">
        <v>104249</v>
      </c>
    </row>
    <row r="6565" spans="1:4" hidden="1" x14ac:dyDescent="0.2">
      <c r="A6565">
        <v>2023</v>
      </c>
      <c r="B6565">
        <v>420861</v>
      </c>
      <c r="C6565" t="s">
        <v>388</v>
      </c>
      <c r="D6565">
        <v>56251</v>
      </c>
    </row>
    <row r="6566" spans="1:4" x14ac:dyDescent="0.2">
      <c r="A6566">
        <v>2023</v>
      </c>
      <c r="B6566">
        <v>430031</v>
      </c>
      <c r="C6566" t="s">
        <v>266</v>
      </c>
      <c r="D6566">
        <v>97384</v>
      </c>
    </row>
    <row r="6567" spans="1:4" hidden="1" x14ac:dyDescent="0.2">
      <c r="A6567">
        <v>2023</v>
      </c>
      <c r="B6567">
        <v>430031</v>
      </c>
      <c r="C6567" t="s">
        <v>388</v>
      </c>
      <c r="D6567">
        <v>52539</v>
      </c>
    </row>
    <row r="6568" spans="1:4" x14ac:dyDescent="0.2">
      <c r="A6568">
        <v>2023</v>
      </c>
      <c r="B6568">
        <v>430091</v>
      </c>
      <c r="C6568" t="s">
        <v>267</v>
      </c>
      <c r="D6568">
        <v>745473</v>
      </c>
    </row>
    <row r="6569" spans="1:4" hidden="1" x14ac:dyDescent="0.2">
      <c r="A6569">
        <v>2023</v>
      </c>
      <c r="B6569">
        <v>430091</v>
      </c>
      <c r="C6569" t="s">
        <v>388</v>
      </c>
      <c r="D6569">
        <v>402975</v>
      </c>
    </row>
    <row r="6570" spans="1:4" x14ac:dyDescent="0.2">
      <c r="A6570">
        <v>2023</v>
      </c>
      <c r="B6570">
        <v>430171</v>
      </c>
      <c r="C6570" t="s">
        <v>268</v>
      </c>
      <c r="D6570">
        <v>243311</v>
      </c>
    </row>
    <row r="6571" spans="1:4" hidden="1" x14ac:dyDescent="0.2">
      <c r="A6571">
        <v>2023</v>
      </c>
      <c r="B6571">
        <v>430171</v>
      </c>
      <c r="C6571" t="s">
        <v>388</v>
      </c>
      <c r="D6571">
        <v>131445</v>
      </c>
    </row>
    <row r="6572" spans="1:4" x14ac:dyDescent="0.2">
      <c r="A6572">
        <v>2023</v>
      </c>
      <c r="B6572">
        <v>430451</v>
      </c>
      <c r="C6572" t="s">
        <v>269</v>
      </c>
      <c r="D6572">
        <v>438577</v>
      </c>
    </row>
    <row r="6573" spans="1:4" hidden="1" x14ac:dyDescent="0.2">
      <c r="A6573">
        <v>2023</v>
      </c>
      <c r="B6573">
        <v>430451</v>
      </c>
      <c r="C6573" t="s">
        <v>388</v>
      </c>
      <c r="D6573">
        <v>237029</v>
      </c>
    </row>
    <row r="6574" spans="1:4" x14ac:dyDescent="0.2">
      <c r="A6574">
        <v>2023</v>
      </c>
      <c r="B6574">
        <v>430551</v>
      </c>
      <c r="C6574" t="s">
        <v>270</v>
      </c>
      <c r="D6574">
        <v>154916</v>
      </c>
    </row>
    <row r="6575" spans="1:4" hidden="1" x14ac:dyDescent="0.2">
      <c r="A6575">
        <v>2023</v>
      </c>
      <c r="B6575">
        <v>430551</v>
      </c>
      <c r="C6575" t="s">
        <v>388</v>
      </c>
      <c r="D6575">
        <v>83647</v>
      </c>
    </row>
    <row r="6576" spans="1:4" x14ac:dyDescent="0.2">
      <c r="A6576">
        <v>2023</v>
      </c>
      <c r="B6576">
        <v>430641</v>
      </c>
      <c r="C6576" t="s">
        <v>271</v>
      </c>
      <c r="D6576">
        <v>142767</v>
      </c>
    </row>
    <row r="6577" spans="1:4" hidden="1" x14ac:dyDescent="0.2">
      <c r="A6577">
        <v>2023</v>
      </c>
      <c r="B6577">
        <v>430641</v>
      </c>
      <c r="C6577" t="s">
        <v>388</v>
      </c>
      <c r="D6577">
        <v>77078</v>
      </c>
    </row>
    <row r="6578" spans="1:4" x14ac:dyDescent="0.2">
      <c r="A6578">
        <v>2023</v>
      </c>
      <c r="B6578">
        <v>430651</v>
      </c>
      <c r="C6578" t="s">
        <v>272</v>
      </c>
      <c r="D6578">
        <v>67630</v>
      </c>
    </row>
    <row r="6579" spans="1:4" hidden="1" x14ac:dyDescent="0.2">
      <c r="A6579">
        <v>2023</v>
      </c>
      <c r="B6579">
        <v>430651</v>
      </c>
      <c r="C6579" t="s">
        <v>388</v>
      </c>
      <c r="D6579">
        <v>36450</v>
      </c>
    </row>
    <row r="6580" spans="1:4" x14ac:dyDescent="0.2">
      <c r="A6580">
        <v>2023</v>
      </c>
      <c r="B6580">
        <v>440031</v>
      </c>
      <c r="C6580" t="s">
        <v>273</v>
      </c>
      <c r="D6580">
        <v>3748</v>
      </c>
    </row>
    <row r="6581" spans="1:4" hidden="1" x14ac:dyDescent="0.2">
      <c r="A6581">
        <v>2023</v>
      </c>
      <c r="B6581">
        <v>440031</v>
      </c>
      <c r="C6581" t="s">
        <v>388</v>
      </c>
      <c r="D6581">
        <v>1907</v>
      </c>
    </row>
    <row r="6582" spans="1:4" x14ac:dyDescent="0.2">
      <c r="A6582">
        <v>2023</v>
      </c>
      <c r="B6582">
        <v>440041</v>
      </c>
      <c r="C6582" t="s">
        <v>274</v>
      </c>
      <c r="D6582">
        <v>203013</v>
      </c>
    </row>
    <row r="6583" spans="1:4" hidden="1" x14ac:dyDescent="0.2">
      <c r="A6583">
        <v>2023</v>
      </c>
      <c r="B6583">
        <v>440041</v>
      </c>
      <c r="C6583" t="s">
        <v>388</v>
      </c>
      <c r="D6583">
        <v>109655</v>
      </c>
    </row>
    <row r="6584" spans="1:4" x14ac:dyDescent="0.2">
      <c r="A6584">
        <v>2023</v>
      </c>
      <c r="B6584">
        <v>440061</v>
      </c>
      <c r="C6584" t="s">
        <v>275</v>
      </c>
      <c r="D6584">
        <v>247505</v>
      </c>
    </row>
    <row r="6585" spans="1:4" hidden="1" x14ac:dyDescent="0.2">
      <c r="A6585">
        <v>2023</v>
      </c>
      <c r="B6585">
        <v>440061</v>
      </c>
      <c r="C6585" t="s">
        <v>388</v>
      </c>
      <c r="D6585">
        <v>133712</v>
      </c>
    </row>
    <row r="6586" spans="1:4" x14ac:dyDescent="0.2">
      <c r="A6586">
        <v>2023</v>
      </c>
      <c r="B6586">
        <v>440121</v>
      </c>
      <c r="C6586" t="s">
        <v>276</v>
      </c>
      <c r="D6586">
        <v>46958</v>
      </c>
    </row>
    <row r="6587" spans="1:4" hidden="1" x14ac:dyDescent="0.2">
      <c r="A6587">
        <v>2023</v>
      </c>
      <c r="B6587">
        <v>440121</v>
      </c>
      <c r="C6587" t="s">
        <v>388</v>
      </c>
      <c r="D6587">
        <v>25272</v>
      </c>
    </row>
    <row r="6588" spans="1:4" x14ac:dyDescent="0.2">
      <c r="A6588">
        <v>2023</v>
      </c>
      <c r="B6588">
        <v>440191</v>
      </c>
      <c r="C6588" t="s">
        <v>277</v>
      </c>
      <c r="D6588">
        <v>399798</v>
      </c>
    </row>
    <row r="6589" spans="1:4" hidden="1" x14ac:dyDescent="0.2">
      <c r="A6589">
        <v>2023</v>
      </c>
      <c r="B6589">
        <v>440191</v>
      </c>
      <c r="C6589" t="s">
        <v>388</v>
      </c>
      <c r="D6589">
        <v>216061</v>
      </c>
    </row>
    <row r="6590" spans="1:4" x14ac:dyDescent="0.2">
      <c r="A6590">
        <v>2023</v>
      </c>
      <c r="B6590">
        <v>440321</v>
      </c>
      <c r="C6590" t="s">
        <v>278</v>
      </c>
      <c r="D6590">
        <v>73724</v>
      </c>
    </row>
    <row r="6591" spans="1:4" hidden="1" x14ac:dyDescent="0.2">
      <c r="A6591">
        <v>2023</v>
      </c>
      <c r="B6591">
        <v>440321</v>
      </c>
      <c r="C6591" t="s">
        <v>388</v>
      </c>
      <c r="D6591">
        <v>39745</v>
      </c>
    </row>
    <row r="6592" spans="1:4" x14ac:dyDescent="0.2">
      <c r="A6592">
        <v>2023</v>
      </c>
      <c r="B6592">
        <v>449991</v>
      </c>
      <c r="C6592" t="s">
        <v>767</v>
      </c>
      <c r="D6592">
        <v>6214</v>
      </c>
    </row>
    <row r="6593" spans="1:4" hidden="1" x14ac:dyDescent="0.2">
      <c r="A6593">
        <v>2023</v>
      </c>
      <c r="B6593">
        <v>449991</v>
      </c>
      <c r="C6593" t="s">
        <v>388</v>
      </c>
      <c r="D6593">
        <v>3241</v>
      </c>
    </row>
    <row r="6594" spans="1:4" x14ac:dyDescent="0.2">
      <c r="A6594">
        <v>2023</v>
      </c>
      <c r="B6594">
        <v>450011</v>
      </c>
      <c r="C6594" t="s">
        <v>279</v>
      </c>
      <c r="D6594">
        <v>225758</v>
      </c>
    </row>
    <row r="6595" spans="1:4" hidden="1" x14ac:dyDescent="0.2">
      <c r="A6595">
        <v>2023</v>
      </c>
      <c r="B6595">
        <v>450011</v>
      </c>
      <c r="C6595" t="s">
        <v>388</v>
      </c>
      <c r="D6595">
        <v>121953</v>
      </c>
    </row>
    <row r="6596" spans="1:4" x14ac:dyDescent="0.2">
      <c r="A6596">
        <v>2023</v>
      </c>
      <c r="B6596">
        <v>450021</v>
      </c>
      <c r="C6596" t="s">
        <v>280</v>
      </c>
      <c r="D6596">
        <v>273779</v>
      </c>
    </row>
    <row r="6597" spans="1:4" hidden="1" x14ac:dyDescent="0.2">
      <c r="A6597">
        <v>2023</v>
      </c>
      <c r="B6597">
        <v>450021</v>
      </c>
      <c r="C6597" t="s">
        <v>388</v>
      </c>
      <c r="D6597">
        <v>147919</v>
      </c>
    </row>
    <row r="6598" spans="1:4" x14ac:dyDescent="0.2">
      <c r="A6598">
        <v>2023</v>
      </c>
      <c r="B6598">
        <v>450061</v>
      </c>
      <c r="C6598" t="s">
        <v>281</v>
      </c>
      <c r="D6598">
        <v>38758</v>
      </c>
    </row>
    <row r="6599" spans="1:4" hidden="1" x14ac:dyDescent="0.2">
      <c r="A6599">
        <v>2023</v>
      </c>
      <c r="B6599">
        <v>450061</v>
      </c>
      <c r="C6599" t="s">
        <v>388</v>
      </c>
      <c r="D6599">
        <v>20838</v>
      </c>
    </row>
    <row r="6600" spans="1:4" x14ac:dyDescent="0.2">
      <c r="A6600">
        <v>2023</v>
      </c>
      <c r="B6600">
        <v>450091</v>
      </c>
      <c r="C6600" t="s">
        <v>282</v>
      </c>
      <c r="D6600">
        <v>48100</v>
      </c>
    </row>
    <row r="6601" spans="1:4" hidden="1" x14ac:dyDescent="0.2">
      <c r="A6601">
        <v>2023</v>
      </c>
      <c r="B6601">
        <v>450091</v>
      </c>
      <c r="C6601" t="s">
        <v>388</v>
      </c>
      <c r="D6601">
        <v>25890</v>
      </c>
    </row>
    <row r="6602" spans="1:4" x14ac:dyDescent="0.2">
      <c r="A6602">
        <v>2023</v>
      </c>
      <c r="B6602">
        <v>450101</v>
      </c>
      <c r="C6602" t="s">
        <v>283</v>
      </c>
      <c r="D6602">
        <v>149760</v>
      </c>
    </row>
    <row r="6603" spans="1:4" hidden="1" x14ac:dyDescent="0.2">
      <c r="A6603">
        <v>2023</v>
      </c>
      <c r="B6603">
        <v>450101</v>
      </c>
      <c r="C6603" t="s">
        <v>388</v>
      </c>
      <c r="D6603">
        <v>80859</v>
      </c>
    </row>
    <row r="6604" spans="1:4" x14ac:dyDescent="0.2">
      <c r="A6604">
        <v>2023</v>
      </c>
      <c r="B6604">
        <v>450141</v>
      </c>
      <c r="C6604" t="s">
        <v>284</v>
      </c>
      <c r="D6604">
        <v>109776</v>
      </c>
    </row>
    <row r="6605" spans="1:4" hidden="1" x14ac:dyDescent="0.2">
      <c r="A6605">
        <v>2023</v>
      </c>
      <c r="B6605">
        <v>450141</v>
      </c>
      <c r="C6605" t="s">
        <v>388</v>
      </c>
      <c r="D6605">
        <v>59239</v>
      </c>
    </row>
    <row r="6606" spans="1:4" x14ac:dyDescent="0.2">
      <c r="A6606">
        <v>2023</v>
      </c>
      <c r="B6606">
        <v>459951</v>
      </c>
      <c r="C6606" t="s">
        <v>768</v>
      </c>
      <c r="D6606">
        <v>35413</v>
      </c>
    </row>
    <row r="6607" spans="1:4" hidden="1" x14ac:dyDescent="0.2">
      <c r="A6607">
        <v>2023</v>
      </c>
      <c r="B6607">
        <v>459951</v>
      </c>
      <c r="C6607" t="s">
        <v>388</v>
      </c>
      <c r="D6607">
        <v>19029</v>
      </c>
    </row>
    <row r="6608" spans="1:4" x14ac:dyDescent="0.2">
      <c r="A6608">
        <v>2023</v>
      </c>
      <c r="B6608">
        <v>460031</v>
      </c>
      <c r="C6608" t="s">
        <v>286</v>
      </c>
      <c r="D6608">
        <v>58262</v>
      </c>
    </row>
    <row r="6609" spans="1:4" hidden="1" x14ac:dyDescent="0.2">
      <c r="A6609">
        <v>2023</v>
      </c>
      <c r="B6609">
        <v>460031</v>
      </c>
      <c r="C6609" t="s">
        <v>388</v>
      </c>
      <c r="D6609">
        <v>31384</v>
      </c>
    </row>
    <row r="6610" spans="1:4" x14ac:dyDescent="0.2">
      <c r="A6610">
        <v>2023</v>
      </c>
      <c r="B6610">
        <v>460071</v>
      </c>
      <c r="C6610" t="s">
        <v>287</v>
      </c>
      <c r="D6610">
        <v>114669</v>
      </c>
    </row>
    <row r="6611" spans="1:4" hidden="1" x14ac:dyDescent="0.2">
      <c r="A6611">
        <v>2023</v>
      </c>
      <c r="B6611">
        <v>460071</v>
      </c>
      <c r="C6611" t="s">
        <v>388</v>
      </c>
      <c r="D6611">
        <v>61885</v>
      </c>
    </row>
    <row r="6612" spans="1:4" x14ac:dyDescent="0.2">
      <c r="A6612">
        <v>2023</v>
      </c>
      <c r="B6612">
        <v>460201</v>
      </c>
      <c r="C6612" t="s">
        <v>288</v>
      </c>
      <c r="D6612">
        <v>200307</v>
      </c>
    </row>
    <row r="6613" spans="1:4" hidden="1" x14ac:dyDescent="0.2">
      <c r="A6613">
        <v>2023</v>
      </c>
      <c r="B6613">
        <v>460201</v>
      </c>
      <c r="C6613" t="s">
        <v>388</v>
      </c>
      <c r="D6613">
        <v>108191</v>
      </c>
    </row>
    <row r="6614" spans="1:4" x14ac:dyDescent="0.2">
      <c r="A6614">
        <v>2023</v>
      </c>
      <c r="B6614">
        <v>470011</v>
      </c>
      <c r="C6614" t="s">
        <v>289</v>
      </c>
      <c r="D6614">
        <v>2269893</v>
      </c>
    </row>
    <row r="6615" spans="1:4" hidden="1" x14ac:dyDescent="0.2">
      <c r="A6615">
        <v>2023</v>
      </c>
      <c r="B6615">
        <v>470011</v>
      </c>
      <c r="C6615" t="s">
        <v>388</v>
      </c>
      <c r="D6615">
        <v>1227263</v>
      </c>
    </row>
    <row r="6616" spans="1:4" x14ac:dyDescent="0.2">
      <c r="A6616">
        <v>2023</v>
      </c>
      <c r="B6616">
        <v>470031</v>
      </c>
      <c r="C6616" t="s">
        <v>290</v>
      </c>
      <c r="D6616">
        <v>62675</v>
      </c>
    </row>
    <row r="6617" spans="1:4" hidden="1" x14ac:dyDescent="0.2">
      <c r="A6617">
        <v>2023</v>
      </c>
      <c r="B6617">
        <v>470031</v>
      </c>
      <c r="C6617" t="s">
        <v>388</v>
      </c>
      <c r="D6617">
        <v>33771</v>
      </c>
    </row>
    <row r="6618" spans="1:4" x14ac:dyDescent="0.2">
      <c r="A6618">
        <v>2023</v>
      </c>
      <c r="B6618">
        <v>470041</v>
      </c>
      <c r="C6618" t="s">
        <v>291</v>
      </c>
      <c r="D6618">
        <v>3534</v>
      </c>
    </row>
    <row r="6619" spans="1:4" hidden="1" x14ac:dyDescent="0.2">
      <c r="A6619">
        <v>2023</v>
      </c>
      <c r="B6619">
        <v>470041</v>
      </c>
      <c r="C6619" t="s">
        <v>388</v>
      </c>
      <c r="D6619">
        <v>1792</v>
      </c>
    </row>
    <row r="6620" spans="1:4" x14ac:dyDescent="0.2">
      <c r="A6620">
        <v>2023</v>
      </c>
      <c r="B6620">
        <v>470051</v>
      </c>
      <c r="C6620" t="s">
        <v>292</v>
      </c>
      <c r="D6620">
        <v>3478</v>
      </c>
    </row>
    <row r="6621" spans="1:4" hidden="1" x14ac:dyDescent="0.2">
      <c r="A6621">
        <v>2023</v>
      </c>
      <c r="B6621">
        <v>470051</v>
      </c>
      <c r="C6621" t="s">
        <v>388</v>
      </c>
      <c r="D6621">
        <v>1761</v>
      </c>
    </row>
    <row r="6622" spans="1:4" x14ac:dyDescent="0.2">
      <c r="A6622">
        <v>2023</v>
      </c>
      <c r="B6622">
        <v>479991</v>
      </c>
      <c r="C6622" t="s">
        <v>369</v>
      </c>
      <c r="D6622">
        <v>8179</v>
      </c>
    </row>
    <row r="6623" spans="1:4" hidden="1" x14ac:dyDescent="0.2">
      <c r="A6623">
        <v>2023</v>
      </c>
      <c r="B6623">
        <v>479991</v>
      </c>
      <c r="C6623" t="s">
        <v>388</v>
      </c>
      <c r="D6623">
        <v>4303</v>
      </c>
    </row>
    <row r="6624" spans="1:4" x14ac:dyDescent="0.2">
      <c r="A6624">
        <v>2023</v>
      </c>
      <c r="B6624">
        <v>480051</v>
      </c>
      <c r="C6624" t="s">
        <v>293</v>
      </c>
      <c r="D6624">
        <v>168381</v>
      </c>
    </row>
    <row r="6625" spans="1:4" hidden="1" x14ac:dyDescent="0.2">
      <c r="A6625">
        <v>2023</v>
      </c>
      <c r="B6625">
        <v>480051</v>
      </c>
      <c r="C6625" t="s">
        <v>388</v>
      </c>
      <c r="D6625">
        <v>90928</v>
      </c>
    </row>
    <row r="6626" spans="1:4" x14ac:dyDescent="0.2">
      <c r="A6626">
        <v>2023</v>
      </c>
      <c r="B6626">
        <v>480061</v>
      </c>
      <c r="C6626" t="s">
        <v>294</v>
      </c>
      <c r="D6626">
        <v>345870</v>
      </c>
    </row>
    <row r="6627" spans="1:4" hidden="1" x14ac:dyDescent="0.2">
      <c r="A6627">
        <v>2023</v>
      </c>
      <c r="B6627">
        <v>480061</v>
      </c>
      <c r="C6627" t="s">
        <v>388</v>
      </c>
      <c r="D6627">
        <v>186901</v>
      </c>
    </row>
    <row r="6628" spans="1:4" x14ac:dyDescent="0.2">
      <c r="A6628">
        <v>2023</v>
      </c>
      <c r="B6628">
        <v>480091</v>
      </c>
      <c r="C6628" t="s">
        <v>295</v>
      </c>
      <c r="D6628">
        <v>52244</v>
      </c>
    </row>
    <row r="6629" spans="1:4" hidden="1" x14ac:dyDescent="0.2">
      <c r="A6629">
        <v>2023</v>
      </c>
      <c r="B6629">
        <v>480091</v>
      </c>
      <c r="C6629" t="s">
        <v>388</v>
      </c>
      <c r="D6629">
        <v>28130</v>
      </c>
    </row>
    <row r="6630" spans="1:4" x14ac:dyDescent="0.2">
      <c r="A6630">
        <v>2023</v>
      </c>
      <c r="B6630">
        <v>480121</v>
      </c>
      <c r="C6630" t="s">
        <v>296</v>
      </c>
      <c r="D6630" t="s">
        <v>383</v>
      </c>
    </row>
    <row r="6631" spans="1:4" hidden="1" x14ac:dyDescent="0.2">
      <c r="A6631">
        <v>2023</v>
      </c>
      <c r="B6631">
        <v>480121</v>
      </c>
      <c r="C6631" t="s">
        <v>388</v>
      </c>
      <c r="D6631" t="s">
        <v>383</v>
      </c>
    </row>
    <row r="6632" spans="1:4" x14ac:dyDescent="0.2">
      <c r="A6632">
        <v>2023</v>
      </c>
      <c r="B6632">
        <v>480131</v>
      </c>
      <c r="C6632" t="s">
        <v>297</v>
      </c>
      <c r="D6632">
        <v>7403</v>
      </c>
    </row>
    <row r="6633" spans="1:4" hidden="1" x14ac:dyDescent="0.2">
      <c r="A6633">
        <v>2023</v>
      </c>
      <c r="B6633">
        <v>480131</v>
      </c>
      <c r="C6633" t="s">
        <v>388</v>
      </c>
      <c r="D6633">
        <v>3884</v>
      </c>
    </row>
    <row r="6634" spans="1:4" x14ac:dyDescent="0.2">
      <c r="A6634">
        <v>2023</v>
      </c>
      <c r="B6634">
        <v>480311</v>
      </c>
      <c r="C6634" t="s">
        <v>298</v>
      </c>
      <c r="D6634">
        <v>5719</v>
      </c>
    </row>
    <row r="6635" spans="1:4" hidden="1" x14ac:dyDescent="0.2">
      <c r="A6635">
        <v>2023</v>
      </c>
      <c r="B6635">
        <v>480311</v>
      </c>
      <c r="C6635" t="s">
        <v>388</v>
      </c>
      <c r="D6635">
        <v>2973</v>
      </c>
    </row>
    <row r="6636" spans="1:4" x14ac:dyDescent="0.2">
      <c r="A6636">
        <v>2023</v>
      </c>
      <c r="B6636">
        <v>480321</v>
      </c>
      <c r="C6636" t="s">
        <v>299</v>
      </c>
      <c r="D6636">
        <v>52989</v>
      </c>
    </row>
    <row r="6637" spans="1:4" hidden="1" x14ac:dyDescent="0.2">
      <c r="A6637">
        <v>2023</v>
      </c>
      <c r="B6637">
        <v>480321</v>
      </c>
      <c r="C6637" t="s">
        <v>388</v>
      </c>
      <c r="D6637">
        <v>28533</v>
      </c>
    </row>
    <row r="6638" spans="1:4" x14ac:dyDescent="0.2">
      <c r="A6638">
        <v>2023</v>
      </c>
      <c r="B6638">
        <v>480521</v>
      </c>
      <c r="C6638" t="s">
        <v>300</v>
      </c>
      <c r="D6638">
        <v>123556</v>
      </c>
    </row>
    <row r="6639" spans="1:4" hidden="1" x14ac:dyDescent="0.2">
      <c r="A6639">
        <v>2023</v>
      </c>
      <c r="B6639">
        <v>480521</v>
      </c>
      <c r="C6639" t="s">
        <v>388</v>
      </c>
      <c r="D6639">
        <v>66690</v>
      </c>
    </row>
    <row r="6640" spans="1:4" x14ac:dyDescent="0.2">
      <c r="A6640">
        <v>2023</v>
      </c>
      <c r="B6640">
        <v>480991</v>
      </c>
      <c r="C6640" t="s">
        <v>301</v>
      </c>
      <c r="D6640">
        <v>45108</v>
      </c>
    </row>
    <row r="6641" spans="1:4" hidden="1" x14ac:dyDescent="0.2">
      <c r="A6641">
        <v>2023</v>
      </c>
      <c r="B6641">
        <v>480991</v>
      </c>
      <c r="C6641" t="s">
        <v>388</v>
      </c>
      <c r="D6641">
        <v>24272</v>
      </c>
    </row>
    <row r="6642" spans="1:4" x14ac:dyDescent="0.2">
      <c r="A6642">
        <v>2023</v>
      </c>
      <c r="B6642">
        <v>490011</v>
      </c>
      <c r="C6642" t="s">
        <v>302</v>
      </c>
      <c r="D6642">
        <v>164578</v>
      </c>
    </row>
    <row r="6643" spans="1:4" hidden="1" x14ac:dyDescent="0.2">
      <c r="A6643">
        <v>2023</v>
      </c>
      <c r="B6643">
        <v>490011</v>
      </c>
      <c r="C6643" t="s">
        <v>388</v>
      </c>
      <c r="D6643">
        <v>88872</v>
      </c>
    </row>
    <row r="6644" spans="1:4" x14ac:dyDescent="0.2">
      <c r="A6644">
        <v>2023</v>
      </c>
      <c r="B6644">
        <v>490051</v>
      </c>
      <c r="C6644" t="s">
        <v>303</v>
      </c>
      <c r="D6644">
        <v>17063</v>
      </c>
    </row>
    <row r="6645" spans="1:4" hidden="1" x14ac:dyDescent="0.2">
      <c r="A6645">
        <v>2023</v>
      </c>
      <c r="B6645">
        <v>490051</v>
      </c>
      <c r="C6645" t="s">
        <v>388</v>
      </c>
      <c r="D6645">
        <v>9107</v>
      </c>
    </row>
    <row r="6646" spans="1:4" x14ac:dyDescent="0.2">
      <c r="A6646">
        <v>2023</v>
      </c>
      <c r="B6646">
        <v>490161</v>
      </c>
      <c r="C6646" t="s">
        <v>304</v>
      </c>
      <c r="D6646">
        <v>5865</v>
      </c>
    </row>
    <row r="6647" spans="1:4" hidden="1" x14ac:dyDescent="0.2">
      <c r="A6647">
        <v>2023</v>
      </c>
      <c r="B6647">
        <v>490161</v>
      </c>
      <c r="C6647" t="s">
        <v>388</v>
      </c>
      <c r="D6647">
        <v>3052</v>
      </c>
    </row>
    <row r="6648" spans="1:4" x14ac:dyDescent="0.2">
      <c r="A6648">
        <v>2023</v>
      </c>
      <c r="B6648">
        <v>490291</v>
      </c>
      <c r="C6648" t="s">
        <v>305</v>
      </c>
      <c r="D6648">
        <v>6219</v>
      </c>
    </row>
    <row r="6649" spans="1:4" hidden="1" x14ac:dyDescent="0.2">
      <c r="A6649">
        <v>2023</v>
      </c>
      <c r="B6649">
        <v>490291</v>
      </c>
      <c r="C6649" t="s">
        <v>388</v>
      </c>
      <c r="D6649">
        <v>3244</v>
      </c>
    </row>
    <row r="6650" spans="1:4" x14ac:dyDescent="0.2">
      <c r="A6650">
        <v>2023</v>
      </c>
      <c r="B6650">
        <v>499981</v>
      </c>
      <c r="C6650" t="s">
        <v>306</v>
      </c>
      <c r="D6650">
        <v>104357</v>
      </c>
    </row>
    <row r="6651" spans="1:4" hidden="1" x14ac:dyDescent="0.2">
      <c r="A6651">
        <v>2023</v>
      </c>
      <c r="B6651">
        <v>499981</v>
      </c>
      <c r="C6651" t="s">
        <v>388</v>
      </c>
      <c r="D6651">
        <v>56309</v>
      </c>
    </row>
    <row r="6652" spans="1:4" x14ac:dyDescent="0.2">
      <c r="A6652">
        <v>2023</v>
      </c>
      <c r="B6652">
        <v>499991</v>
      </c>
      <c r="C6652" t="s">
        <v>770</v>
      </c>
      <c r="D6652">
        <v>1501</v>
      </c>
    </row>
    <row r="6653" spans="1:4" hidden="1" x14ac:dyDescent="0.2">
      <c r="A6653">
        <v>2023</v>
      </c>
      <c r="B6653">
        <v>499991</v>
      </c>
      <c r="C6653" t="s">
        <v>388</v>
      </c>
      <c r="D6653">
        <v>692</v>
      </c>
    </row>
    <row r="6654" spans="1:4" x14ac:dyDescent="0.2">
      <c r="A6654">
        <v>2023</v>
      </c>
      <c r="B6654">
        <v>500011</v>
      </c>
      <c r="C6654" t="s">
        <v>307</v>
      </c>
      <c r="D6654">
        <v>176780</v>
      </c>
    </row>
    <row r="6655" spans="1:4" hidden="1" x14ac:dyDescent="0.2">
      <c r="A6655">
        <v>2023</v>
      </c>
      <c r="B6655">
        <v>500011</v>
      </c>
      <c r="C6655" t="s">
        <v>388</v>
      </c>
      <c r="D6655">
        <v>95470</v>
      </c>
    </row>
    <row r="6656" spans="1:4" x14ac:dyDescent="0.2">
      <c r="A6656">
        <v>2023</v>
      </c>
      <c r="B6656">
        <v>500121</v>
      </c>
      <c r="C6656" t="s">
        <v>308</v>
      </c>
      <c r="D6656">
        <v>10368</v>
      </c>
    </row>
    <row r="6657" spans="1:4" hidden="1" x14ac:dyDescent="0.2">
      <c r="A6657">
        <v>2023</v>
      </c>
      <c r="B6657">
        <v>500121</v>
      </c>
      <c r="C6657" t="s">
        <v>388</v>
      </c>
      <c r="D6657">
        <v>5487</v>
      </c>
    </row>
    <row r="6658" spans="1:4" x14ac:dyDescent="0.2">
      <c r="A6658">
        <v>2023</v>
      </c>
      <c r="B6658">
        <v>500211</v>
      </c>
      <c r="C6658" t="s">
        <v>309</v>
      </c>
      <c r="D6658">
        <v>182646</v>
      </c>
    </row>
    <row r="6659" spans="1:4" hidden="1" x14ac:dyDescent="0.2">
      <c r="A6659">
        <v>2023</v>
      </c>
      <c r="B6659">
        <v>500211</v>
      </c>
      <c r="C6659" t="s">
        <v>388</v>
      </c>
      <c r="D6659">
        <v>98642</v>
      </c>
    </row>
    <row r="6660" spans="1:4" x14ac:dyDescent="0.2">
      <c r="A6660">
        <v>2023</v>
      </c>
      <c r="B6660">
        <v>500281</v>
      </c>
      <c r="C6660" t="s">
        <v>310</v>
      </c>
      <c r="D6660">
        <v>94842</v>
      </c>
    </row>
    <row r="6661" spans="1:4" hidden="1" x14ac:dyDescent="0.2">
      <c r="A6661">
        <v>2023</v>
      </c>
      <c r="B6661">
        <v>500281</v>
      </c>
      <c r="C6661" t="s">
        <v>388</v>
      </c>
      <c r="D6661">
        <v>51164</v>
      </c>
    </row>
    <row r="6662" spans="1:4" x14ac:dyDescent="0.2">
      <c r="A6662">
        <v>2023</v>
      </c>
      <c r="B6662">
        <v>500301</v>
      </c>
      <c r="C6662" t="s">
        <v>311</v>
      </c>
      <c r="D6662">
        <v>79201</v>
      </c>
    </row>
    <row r="6663" spans="1:4" hidden="1" x14ac:dyDescent="0.2">
      <c r="A6663">
        <v>2023</v>
      </c>
      <c r="B6663">
        <v>500301</v>
      </c>
      <c r="C6663" t="s">
        <v>388</v>
      </c>
      <c r="D6663">
        <v>42707</v>
      </c>
    </row>
    <row r="6664" spans="1:4" x14ac:dyDescent="0.2">
      <c r="A6664">
        <v>2023</v>
      </c>
      <c r="B6664">
        <v>500451</v>
      </c>
      <c r="C6664" t="s">
        <v>312</v>
      </c>
      <c r="D6664">
        <v>23764</v>
      </c>
    </row>
    <row r="6665" spans="1:4" hidden="1" x14ac:dyDescent="0.2">
      <c r="A6665">
        <v>2023</v>
      </c>
      <c r="B6665">
        <v>500451</v>
      </c>
      <c r="C6665" t="s">
        <v>388</v>
      </c>
      <c r="D6665">
        <v>12731</v>
      </c>
    </row>
    <row r="6666" spans="1:4" x14ac:dyDescent="0.2">
      <c r="A6666">
        <v>2023</v>
      </c>
      <c r="B6666">
        <v>500611</v>
      </c>
      <c r="C6666" t="s">
        <v>313</v>
      </c>
      <c r="D6666">
        <v>7172</v>
      </c>
    </row>
    <row r="6667" spans="1:4" hidden="1" x14ac:dyDescent="0.2">
      <c r="A6667">
        <v>2023</v>
      </c>
      <c r="B6667">
        <v>500611</v>
      </c>
      <c r="C6667" t="s">
        <v>388</v>
      </c>
      <c r="D6667">
        <v>3759</v>
      </c>
    </row>
    <row r="6668" spans="1:4" x14ac:dyDescent="0.2">
      <c r="A6668">
        <v>2023</v>
      </c>
      <c r="B6668">
        <v>500751</v>
      </c>
      <c r="C6668" t="s">
        <v>314</v>
      </c>
      <c r="D6668">
        <v>45632</v>
      </c>
    </row>
    <row r="6669" spans="1:4" hidden="1" x14ac:dyDescent="0.2">
      <c r="A6669">
        <v>2023</v>
      </c>
      <c r="B6669">
        <v>500751</v>
      </c>
      <c r="C6669" t="s">
        <v>388</v>
      </c>
      <c r="D6669">
        <v>24555</v>
      </c>
    </row>
    <row r="6670" spans="1:4" x14ac:dyDescent="0.2">
      <c r="A6670">
        <v>2023</v>
      </c>
      <c r="B6670">
        <v>510021</v>
      </c>
      <c r="C6670" t="s">
        <v>315</v>
      </c>
      <c r="D6670">
        <v>121395</v>
      </c>
    </row>
    <row r="6671" spans="1:4" hidden="1" x14ac:dyDescent="0.2">
      <c r="A6671">
        <v>2023</v>
      </c>
      <c r="B6671">
        <v>510021</v>
      </c>
      <c r="C6671" t="s">
        <v>388</v>
      </c>
      <c r="D6671">
        <v>65522</v>
      </c>
    </row>
    <row r="6672" spans="1:4" x14ac:dyDescent="0.2">
      <c r="A6672">
        <v>2023</v>
      </c>
      <c r="B6672">
        <v>510141</v>
      </c>
      <c r="C6672" t="s">
        <v>316</v>
      </c>
      <c r="D6672">
        <v>299280</v>
      </c>
    </row>
    <row r="6673" spans="1:4" hidden="1" x14ac:dyDescent="0.2">
      <c r="A6673">
        <v>2023</v>
      </c>
      <c r="B6673">
        <v>510141</v>
      </c>
      <c r="C6673" t="s">
        <v>388</v>
      </c>
      <c r="D6673">
        <v>161708</v>
      </c>
    </row>
    <row r="6674" spans="1:4" x14ac:dyDescent="0.2">
      <c r="A6674">
        <v>2023</v>
      </c>
      <c r="B6674">
        <v>510211</v>
      </c>
      <c r="C6674" t="s">
        <v>317</v>
      </c>
      <c r="D6674">
        <v>9674</v>
      </c>
    </row>
    <row r="6675" spans="1:4" hidden="1" x14ac:dyDescent="0.2">
      <c r="A6675">
        <v>2023</v>
      </c>
      <c r="B6675">
        <v>510211</v>
      </c>
      <c r="C6675" t="s">
        <v>388</v>
      </c>
      <c r="D6675">
        <v>5112</v>
      </c>
    </row>
    <row r="6676" spans="1:4" x14ac:dyDescent="0.2">
      <c r="A6676">
        <v>2023</v>
      </c>
      <c r="B6676">
        <v>519951</v>
      </c>
      <c r="C6676" t="s">
        <v>318</v>
      </c>
      <c r="D6676">
        <v>3926</v>
      </c>
    </row>
    <row r="6677" spans="1:4" hidden="1" x14ac:dyDescent="0.2">
      <c r="A6677">
        <v>2023</v>
      </c>
      <c r="B6677">
        <v>519951</v>
      </c>
      <c r="C6677" t="s">
        <v>388</v>
      </c>
      <c r="D6677">
        <v>2004</v>
      </c>
    </row>
    <row r="6678" spans="1:4" x14ac:dyDescent="0.2">
      <c r="A6678">
        <v>2023</v>
      </c>
      <c r="B6678">
        <v>519991</v>
      </c>
      <c r="C6678" t="s">
        <v>370</v>
      </c>
      <c r="D6678" t="s">
        <v>383</v>
      </c>
    </row>
    <row r="6679" spans="1:4" hidden="1" x14ac:dyDescent="0.2">
      <c r="A6679">
        <v>2023</v>
      </c>
      <c r="B6679">
        <v>519991</v>
      </c>
      <c r="C6679" t="s">
        <v>388</v>
      </c>
      <c r="D6679" t="s">
        <v>383</v>
      </c>
    </row>
    <row r="6680" spans="1:4" x14ac:dyDescent="0.2">
      <c r="A6680">
        <v>2023</v>
      </c>
      <c r="B6680">
        <v>520071</v>
      </c>
      <c r="C6680" t="s">
        <v>319</v>
      </c>
      <c r="D6680">
        <v>59285</v>
      </c>
    </row>
    <row r="6681" spans="1:4" hidden="1" x14ac:dyDescent="0.2">
      <c r="A6681">
        <v>2023</v>
      </c>
      <c r="B6681">
        <v>520071</v>
      </c>
      <c r="C6681" t="s">
        <v>388</v>
      </c>
      <c r="D6681">
        <v>31938</v>
      </c>
    </row>
    <row r="6682" spans="1:4" x14ac:dyDescent="0.2">
      <c r="A6682">
        <v>2023</v>
      </c>
      <c r="B6682">
        <v>530011</v>
      </c>
      <c r="C6682" t="s">
        <v>320</v>
      </c>
      <c r="D6682">
        <v>428230</v>
      </c>
    </row>
    <row r="6683" spans="1:4" hidden="1" x14ac:dyDescent="0.2">
      <c r="A6683">
        <v>2023</v>
      </c>
      <c r="B6683">
        <v>530011</v>
      </c>
      <c r="C6683" t="s">
        <v>388</v>
      </c>
      <c r="D6683">
        <v>231434</v>
      </c>
    </row>
    <row r="6684" spans="1:4" x14ac:dyDescent="0.2">
      <c r="A6684">
        <v>2023</v>
      </c>
      <c r="B6684">
        <v>530021</v>
      </c>
      <c r="C6684" t="s">
        <v>321</v>
      </c>
      <c r="D6684">
        <v>128197</v>
      </c>
    </row>
    <row r="6685" spans="1:4" hidden="1" x14ac:dyDescent="0.2">
      <c r="A6685">
        <v>2023</v>
      </c>
      <c r="B6685">
        <v>530021</v>
      </c>
      <c r="C6685" t="s">
        <v>388</v>
      </c>
      <c r="D6685">
        <v>69200</v>
      </c>
    </row>
    <row r="6686" spans="1:4" x14ac:dyDescent="0.2">
      <c r="A6686">
        <v>2023</v>
      </c>
      <c r="B6686">
        <v>530071</v>
      </c>
      <c r="C6686" t="s">
        <v>322</v>
      </c>
      <c r="D6686">
        <v>57595</v>
      </c>
    </row>
    <row r="6687" spans="1:4" hidden="1" x14ac:dyDescent="0.2">
      <c r="A6687">
        <v>2023</v>
      </c>
      <c r="B6687">
        <v>530071</v>
      </c>
      <c r="C6687" t="s">
        <v>388</v>
      </c>
      <c r="D6687">
        <v>31024</v>
      </c>
    </row>
    <row r="6688" spans="1:4" x14ac:dyDescent="0.2">
      <c r="A6688">
        <v>2023</v>
      </c>
      <c r="B6688">
        <v>530091</v>
      </c>
      <c r="C6688" t="s">
        <v>323</v>
      </c>
      <c r="D6688">
        <v>54688</v>
      </c>
    </row>
    <row r="6689" spans="1:4" hidden="1" x14ac:dyDescent="0.2">
      <c r="A6689">
        <v>2023</v>
      </c>
      <c r="B6689">
        <v>530091</v>
      </c>
      <c r="C6689" t="s">
        <v>388</v>
      </c>
      <c r="D6689">
        <v>29452</v>
      </c>
    </row>
    <row r="6690" spans="1:4" x14ac:dyDescent="0.2">
      <c r="A6690">
        <v>2023</v>
      </c>
      <c r="B6690">
        <v>530131</v>
      </c>
      <c r="C6690" t="s">
        <v>324</v>
      </c>
      <c r="D6690">
        <v>69855</v>
      </c>
    </row>
    <row r="6691" spans="1:4" hidden="1" x14ac:dyDescent="0.2">
      <c r="A6691">
        <v>2023</v>
      </c>
      <c r="B6691">
        <v>530131</v>
      </c>
      <c r="C6691" t="s">
        <v>388</v>
      </c>
      <c r="D6691">
        <v>37653</v>
      </c>
    </row>
    <row r="6692" spans="1:4" x14ac:dyDescent="0.2">
      <c r="A6692">
        <v>2023</v>
      </c>
      <c r="B6692">
        <v>530231</v>
      </c>
      <c r="C6692" t="s">
        <v>325</v>
      </c>
      <c r="D6692">
        <v>18635</v>
      </c>
    </row>
    <row r="6693" spans="1:4" hidden="1" x14ac:dyDescent="0.2">
      <c r="A6693">
        <v>2023</v>
      </c>
      <c r="B6693">
        <v>530231</v>
      </c>
      <c r="C6693" t="s">
        <v>388</v>
      </c>
      <c r="D6693">
        <v>9957</v>
      </c>
    </row>
    <row r="6694" spans="1:4" x14ac:dyDescent="0.2">
      <c r="A6694">
        <v>2023</v>
      </c>
      <c r="B6694">
        <v>540161</v>
      </c>
      <c r="C6694" t="s">
        <v>326</v>
      </c>
      <c r="D6694">
        <v>179507</v>
      </c>
    </row>
    <row r="6695" spans="1:4" hidden="1" x14ac:dyDescent="0.2">
      <c r="A6695">
        <v>2023</v>
      </c>
      <c r="B6695">
        <v>540161</v>
      </c>
      <c r="C6695" t="s">
        <v>388</v>
      </c>
      <c r="D6695">
        <v>96944</v>
      </c>
    </row>
    <row r="6696" spans="1:4" x14ac:dyDescent="0.2">
      <c r="A6696">
        <v>2023</v>
      </c>
      <c r="B6696">
        <v>540211</v>
      </c>
      <c r="C6696" t="s">
        <v>328</v>
      </c>
      <c r="D6696">
        <v>26813</v>
      </c>
    </row>
    <row r="6697" spans="1:4" hidden="1" x14ac:dyDescent="0.2">
      <c r="A6697">
        <v>2023</v>
      </c>
      <c r="B6697">
        <v>540211</v>
      </c>
      <c r="C6697" t="s">
        <v>388</v>
      </c>
      <c r="D6697">
        <v>14379</v>
      </c>
    </row>
    <row r="6698" spans="1:4" x14ac:dyDescent="0.2">
      <c r="A6698">
        <v>2023</v>
      </c>
      <c r="B6698">
        <v>549981</v>
      </c>
      <c r="C6698" t="s">
        <v>329</v>
      </c>
      <c r="D6698">
        <v>2539</v>
      </c>
    </row>
    <row r="6699" spans="1:4" hidden="1" x14ac:dyDescent="0.2">
      <c r="A6699">
        <v>2023</v>
      </c>
      <c r="B6699">
        <v>549981</v>
      </c>
      <c r="C6699" t="s">
        <v>388</v>
      </c>
      <c r="D6699">
        <v>1254</v>
      </c>
    </row>
    <row r="6700" spans="1:4" x14ac:dyDescent="0.2">
      <c r="A6700">
        <v>2023</v>
      </c>
      <c r="B6700">
        <v>550061</v>
      </c>
      <c r="C6700" t="s">
        <v>330</v>
      </c>
      <c r="D6700">
        <v>136972</v>
      </c>
    </row>
    <row r="6701" spans="1:4" hidden="1" x14ac:dyDescent="0.2">
      <c r="A6701">
        <v>2023</v>
      </c>
      <c r="B6701">
        <v>550061</v>
      </c>
      <c r="C6701" t="s">
        <v>388</v>
      </c>
      <c r="D6701">
        <v>73945</v>
      </c>
    </row>
    <row r="6702" spans="1:4" x14ac:dyDescent="0.2">
      <c r="A6702">
        <v>2023</v>
      </c>
      <c r="B6702">
        <v>559991</v>
      </c>
      <c r="C6702" t="s">
        <v>331</v>
      </c>
      <c r="D6702" t="s">
        <v>383</v>
      </c>
    </row>
    <row r="6703" spans="1:4" hidden="1" x14ac:dyDescent="0.2">
      <c r="A6703">
        <v>2023</v>
      </c>
      <c r="B6703">
        <v>559991</v>
      </c>
      <c r="C6703" t="s">
        <v>388</v>
      </c>
      <c r="D6703" t="s">
        <v>383</v>
      </c>
    </row>
    <row r="6704" spans="1:4" x14ac:dyDescent="0.2">
      <c r="A6704">
        <v>2023</v>
      </c>
      <c r="B6704">
        <v>560021</v>
      </c>
      <c r="C6704" t="s">
        <v>332</v>
      </c>
      <c r="D6704">
        <v>9128848</v>
      </c>
    </row>
    <row r="6705" spans="1:4" hidden="1" x14ac:dyDescent="0.2">
      <c r="A6705">
        <v>2023</v>
      </c>
      <c r="B6705">
        <v>560021</v>
      </c>
      <c r="C6705" t="s">
        <v>388</v>
      </c>
      <c r="D6705">
        <v>4936053</v>
      </c>
    </row>
    <row r="6706" spans="1:4" x14ac:dyDescent="0.2">
      <c r="A6706">
        <v>2023</v>
      </c>
      <c r="B6706">
        <v>560031</v>
      </c>
      <c r="C6706" t="s">
        <v>333</v>
      </c>
      <c r="D6706">
        <v>81800</v>
      </c>
    </row>
    <row r="6707" spans="1:4" hidden="1" x14ac:dyDescent="0.2">
      <c r="A6707">
        <v>2023</v>
      </c>
      <c r="B6707">
        <v>560031</v>
      </c>
      <c r="C6707" t="s">
        <v>388</v>
      </c>
      <c r="D6707">
        <v>44112</v>
      </c>
    </row>
    <row r="6708" spans="1:4" x14ac:dyDescent="0.2">
      <c r="A6708">
        <v>2023</v>
      </c>
      <c r="B6708">
        <v>560041</v>
      </c>
      <c r="C6708" t="s">
        <v>334</v>
      </c>
      <c r="D6708">
        <v>99859</v>
      </c>
    </row>
    <row r="6709" spans="1:4" hidden="1" x14ac:dyDescent="0.2">
      <c r="A6709">
        <v>2023</v>
      </c>
      <c r="B6709">
        <v>560041</v>
      </c>
      <c r="C6709" t="s">
        <v>388</v>
      </c>
      <c r="D6709">
        <v>53877</v>
      </c>
    </row>
    <row r="6710" spans="1:4" x14ac:dyDescent="0.2">
      <c r="A6710">
        <v>2023</v>
      </c>
      <c r="B6710">
        <v>560071</v>
      </c>
      <c r="C6710" t="s">
        <v>335</v>
      </c>
      <c r="D6710">
        <v>971036</v>
      </c>
    </row>
    <row r="6711" spans="1:4" hidden="1" x14ac:dyDescent="0.2">
      <c r="A6711">
        <v>2023</v>
      </c>
      <c r="B6711">
        <v>560071</v>
      </c>
      <c r="C6711" t="s">
        <v>388</v>
      </c>
      <c r="D6711">
        <v>524942</v>
      </c>
    </row>
    <row r="6712" spans="1:4" x14ac:dyDescent="0.2">
      <c r="A6712">
        <v>2023</v>
      </c>
      <c r="B6712">
        <v>560081</v>
      </c>
      <c r="C6712" t="s">
        <v>336</v>
      </c>
      <c r="D6712">
        <v>265296</v>
      </c>
    </row>
    <row r="6713" spans="1:4" hidden="1" x14ac:dyDescent="0.2">
      <c r="A6713">
        <v>2023</v>
      </c>
      <c r="B6713">
        <v>560081</v>
      </c>
      <c r="C6713" t="s">
        <v>388</v>
      </c>
      <c r="D6713">
        <v>143332</v>
      </c>
    </row>
    <row r="6714" spans="1:4" x14ac:dyDescent="0.2">
      <c r="A6714">
        <v>2023</v>
      </c>
      <c r="B6714">
        <v>560151</v>
      </c>
      <c r="C6714" t="s">
        <v>337</v>
      </c>
      <c r="D6714">
        <v>72679</v>
      </c>
    </row>
    <row r="6715" spans="1:4" hidden="1" x14ac:dyDescent="0.2">
      <c r="A6715">
        <v>2023</v>
      </c>
      <c r="B6715">
        <v>560151</v>
      </c>
      <c r="C6715" t="s">
        <v>388</v>
      </c>
      <c r="D6715">
        <v>39180</v>
      </c>
    </row>
    <row r="6716" spans="1:4" x14ac:dyDescent="0.2">
      <c r="A6716">
        <v>2023</v>
      </c>
      <c r="B6716">
        <v>560171</v>
      </c>
      <c r="C6716" t="s">
        <v>338</v>
      </c>
      <c r="D6716">
        <v>35116</v>
      </c>
    </row>
    <row r="6717" spans="1:4" hidden="1" x14ac:dyDescent="0.2">
      <c r="A6717">
        <v>2023</v>
      </c>
      <c r="B6717">
        <v>560171</v>
      </c>
      <c r="C6717" t="s">
        <v>388</v>
      </c>
      <c r="D6717">
        <v>18869</v>
      </c>
    </row>
    <row r="6718" spans="1:4" x14ac:dyDescent="0.2">
      <c r="A6718">
        <v>2023</v>
      </c>
      <c r="B6718">
        <v>560211</v>
      </c>
      <c r="C6718" t="s">
        <v>339</v>
      </c>
      <c r="D6718">
        <v>90843</v>
      </c>
    </row>
    <row r="6719" spans="1:4" hidden="1" x14ac:dyDescent="0.2">
      <c r="A6719">
        <v>2023</v>
      </c>
      <c r="B6719">
        <v>560211</v>
      </c>
      <c r="C6719" t="s">
        <v>388</v>
      </c>
      <c r="D6719">
        <v>49002</v>
      </c>
    </row>
    <row r="6720" spans="1:4" x14ac:dyDescent="0.2">
      <c r="A6720">
        <v>2023</v>
      </c>
      <c r="B6720">
        <v>560231</v>
      </c>
      <c r="C6720" t="s">
        <v>340</v>
      </c>
      <c r="D6720">
        <v>186295</v>
      </c>
    </row>
    <row r="6721" spans="1:4" hidden="1" x14ac:dyDescent="0.2">
      <c r="A6721">
        <v>2023</v>
      </c>
      <c r="B6721">
        <v>560231</v>
      </c>
      <c r="C6721" t="s">
        <v>388</v>
      </c>
      <c r="D6721">
        <v>100615</v>
      </c>
    </row>
    <row r="6722" spans="1:4" x14ac:dyDescent="0.2">
      <c r="A6722">
        <v>2023</v>
      </c>
      <c r="B6722">
        <v>560241</v>
      </c>
      <c r="C6722" t="s">
        <v>341</v>
      </c>
      <c r="D6722">
        <v>438301</v>
      </c>
    </row>
    <row r="6723" spans="1:4" hidden="1" x14ac:dyDescent="0.2">
      <c r="A6723">
        <v>2023</v>
      </c>
      <c r="B6723">
        <v>560241</v>
      </c>
      <c r="C6723" t="s">
        <v>388</v>
      </c>
      <c r="D6723">
        <v>236880</v>
      </c>
    </row>
    <row r="6724" spans="1:4" x14ac:dyDescent="0.2">
      <c r="A6724">
        <v>2023</v>
      </c>
      <c r="B6724">
        <v>560261</v>
      </c>
      <c r="C6724" t="s">
        <v>342</v>
      </c>
      <c r="D6724">
        <v>868703</v>
      </c>
    </row>
    <row r="6725" spans="1:4" hidden="1" x14ac:dyDescent="0.2">
      <c r="A6725">
        <v>2023</v>
      </c>
      <c r="B6725">
        <v>560261</v>
      </c>
      <c r="C6725" t="s">
        <v>388</v>
      </c>
      <c r="D6725">
        <v>469608</v>
      </c>
    </row>
    <row r="6726" spans="1:4" x14ac:dyDescent="0.2">
      <c r="A6726">
        <v>2023</v>
      </c>
      <c r="B6726">
        <v>560371</v>
      </c>
      <c r="C6726" t="s">
        <v>343</v>
      </c>
      <c r="D6726">
        <v>364207</v>
      </c>
    </row>
    <row r="6727" spans="1:4" hidden="1" x14ac:dyDescent="0.2">
      <c r="A6727">
        <v>2023</v>
      </c>
      <c r="B6727">
        <v>560371</v>
      </c>
      <c r="C6727" t="s">
        <v>388</v>
      </c>
      <c r="D6727">
        <v>196816</v>
      </c>
    </row>
    <row r="6728" spans="1:4" x14ac:dyDescent="0.2">
      <c r="A6728">
        <v>2023</v>
      </c>
      <c r="B6728">
        <v>560411</v>
      </c>
      <c r="C6728" t="s">
        <v>344</v>
      </c>
      <c r="D6728">
        <v>38894</v>
      </c>
    </row>
    <row r="6729" spans="1:4" hidden="1" x14ac:dyDescent="0.2">
      <c r="A6729">
        <v>2023</v>
      </c>
      <c r="B6729">
        <v>560411</v>
      </c>
      <c r="C6729" t="s">
        <v>388</v>
      </c>
      <c r="D6729">
        <v>20912</v>
      </c>
    </row>
    <row r="6730" spans="1:4" x14ac:dyDescent="0.2">
      <c r="A6730">
        <v>2023</v>
      </c>
      <c r="B6730">
        <v>560521</v>
      </c>
      <c r="C6730" t="s">
        <v>345</v>
      </c>
      <c r="D6730">
        <v>124187</v>
      </c>
    </row>
    <row r="6731" spans="1:4" hidden="1" x14ac:dyDescent="0.2">
      <c r="A6731">
        <v>2023</v>
      </c>
      <c r="B6731">
        <v>560521</v>
      </c>
      <c r="C6731" t="s">
        <v>388</v>
      </c>
      <c r="D6731">
        <v>67032</v>
      </c>
    </row>
    <row r="6732" spans="1:4" x14ac:dyDescent="0.2">
      <c r="A6732">
        <v>2023</v>
      </c>
      <c r="B6732">
        <v>560581</v>
      </c>
      <c r="C6732" t="s">
        <v>346</v>
      </c>
      <c r="D6732">
        <v>305744</v>
      </c>
    </row>
    <row r="6733" spans="1:4" hidden="1" x14ac:dyDescent="0.2">
      <c r="A6733">
        <v>2023</v>
      </c>
      <c r="B6733">
        <v>560581</v>
      </c>
      <c r="C6733" t="s">
        <v>388</v>
      </c>
      <c r="D6733">
        <v>165204</v>
      </c>
    </row>
    <row r="6734" spans="1:4" x14ac:dyDescent="0.2">
      <c r="A6734">
        <v>2023</v>
      </c>
      <c r="B6734">
        <v>569951</v>
      </c>
      <c r="C6734" t="s">
        <v>347</v>
      </c>
      <c r="D6734">
        <v>35453</v>
      </c>
    </row>
    <row r="6735" spans="1:4" hidden="1" x14ac:dyDescent="0.2">
      <c r="A6735">
        <v>2023</v>
      </c>
      <c r="B6735">
        <v>569951</v>
      </c>
      <c r="C6735" t="s">
        <v>388</v>
      </c>
      <c r="D6735">
        <v>19051</v>
      </c>
    </row>
    <row r="6736" spans="1:4" x14ac:dyDescent="0.2">
      <c r="A6736">
        <v>2023</v>
      </c>
      <c r="B6736">
        <v>569952</v>
      </c>
      <c r="C6736" t="s">
        <v>348</v>
      </c>
      <c r="D6736">
        <v>97106</v>
      </c>
    </row>
    <row r="6737" spans="1:4" hidden="1" x14ac:dyDescent="0.2">
      <c r="A6737">
        <v>2023</v>
      </c>
      <c r="B6737">
        <v>569952</v>
      </c>
      <c r="C6737" t="s">
        <v>388</v>
      </c>
      <c r="D6737">
        <v>52388</v>
      </c>
    </row>
    <row r="6738" spans="1:4" x14ac:dyDescent="0.2">
      <c r="A6738">
        <v>2023</v>
      </c>
      <c r="B6738">
        <v>569953</v>
      </c>
      <c r="C6738" t="s">
        <v>769</v>
      </c>
      <c r="D6738">
        <v>7045</v>
      </c>
    </row>
    <row r="6739" spans="1:4" hidden="1" x14ac:dyDescent="0.2">
      <c r="A6739">
        <v>2023</v>
      </c>
      <c r="B6739">
        <v>569953</v>
      </c>
      <c r="C6739" t="s">
        <v>388</v>
      </c>
      <c r="D6739">
        <v>3690</v>
      </c>
    </row>
    <row r="6740" spans="1:4" x14ac:dyDescent="0.2">
      <c r="A6740">
        <v>2023</v>
      </c>
      <c r="B6740">
        <v>571104</v>
      </c>
      <c r="C6740" t="s">
        <v>349</v>
      </c>
      <c r="D6740">
        <v>4500</v>
      </c>
    </row>
    <row r="6741" spans="1:4" hidden="1" x14ac:dyDescent="0.2">
      <c r="A6741">
        <v>2023</v>
      </c>
      <c r="B6741">
        <v>571104</v>
      </c>
      <c r="C6741" t="s">
        <v>388</v>
      </c>
      <c r="D6741">
        <v>1160</v>
      </c>
    </row>
    <row r="6742" spans="1:4" x14ac:dyDescent="0.2">
      <c r="A6742">
        <v>2023</v>
      </c>
      <c r="B6742">
        <v>573501</v>
      </c>
      <c r="C6742" t="s">
        <v>350</v>
      </c>
      <c r="D6742">
        <v>458282</v>
      </c>
    </row>
    <row r="6743" spans="1:4" hidden="1" x14ac:dyDescent="0.2">
      <c r="A6743">
        <v>2023</v>
      </c>
      <c r="B6743">
        <v>573501</v>
      </c>
      <c r="C6743" t="s">
        <v>388</v>
      </c>
      <c r="D6743">
        <v>130190</v>
      </c>
    </row>
    <row r="6744" spans="1:4" x14ac:dyDescent="0.2">
      <c r="A6744">
        <v>2023</v>
      </c>
      <c r="B6744">
        <v>573513</v>
      </c>
      <c r="C6744" t="s">
        <v>351</v>
      </c>
      <c r="D6744">
        <v>56918</v>
      </c>
    </row>
    <row r="6745" spans="1:4" hidden="1" x14ac:dyDescent="0.2">
      <c r="A6745">
        <v>2023</v>
      </c>
      <c r="B6745">
        <v>573513</v>
      </c>
      <c r="C6745" t="s">
        <v>388</v>
      </c>
      <c r="D6745">
        <v>16065</v>
      </c>
    </row>
    <row r="6746" spans="1:4" x14ac:dyDescent="0.2">
      <c r="A6746">
        <v>2023</v>
      </c>
      <c r="B6746">
        <v>575101</v>
      </c>
      <c r="C6746" t="s">
        <v>352</v>
      </c>
      <c r="D6746">
        <v>10501</v>
      </c>
    </row>
    <row r="6747" spans="1:4" hidden="1" x14ac:dyDescent="0.2">
      <c r="A6747">
        <v>2023</v>
      </c>
      <c r="B6747">
        <v>575101</v>
      </c>
      <c r="C6747" t="s">
        <v>388</v>
      </c>
      <c r="D6747">
        <v>2867</v>
      </c>
    </row>
    <row r="6748" spans="1:4" x14ac:dyDescent="0.2">
      <c r="A6748">
        <v>2023</v>
      </c>
      <c r="B6748">
        <v>575102</v>
      </c>
      <c r="C6748" t="s">
        <v>353</v>
      </c>
      <c r="D6748">
        <v>4650</v>
      </c>
    </row>
    <row r="6749" spans="1:4" hidden="1" x14ac:dyDescent="0.2">
      <c r="A6749">
        <v>2023</v>
      </c>
      <c r="B6749">
        <v>575102</v>
      </c>
      <c r="C6749" t="s">
        <v>388</v>
      </c>
      <c r="D6749">
        <v>1203</v>
      </c>
    </row>
    <row r="6750" spans="1:4" x14ac:dyDescent="0.2">
      <c r="A6750">
        <v>2023</v>
      </c>
      <c r="B6750">
        <v>575113</v>
      </c>
      <c r="C6750" t="s">
        <v>354</v>
      </c>
      <c r="D6750">
        <v>374937</v>
      </c>
    </row>
    <row r="6751" spans="1:4" hidden="1" x14ac:dyDescent="0.2">
      <c r="A6751">
        <v>2023</v>
      </c>
      <c r="B6751">
        <v>575113</v>
      </c>
      <c r="C6751" t="s">
        <v>388</v>
      </c>
      <c r="D6751">
        <v>106491</v>
      </c>
    </row>
    <row r="6752" spans="1:4" x14ac:dyDescent="0.2">
      <c r="A6752">
        <v>2023</v>
      </c>
      <c r="B6752">
        <v>576401</v>
      </c>
      <c r="C6752" t="s">
        <v>356</v>
      </c>
      <c r="D6752">
        <v>159178</v>
      </c>
    </row>
    <row r="6753" spans="1:4" hidden="1" x14ac:dyDescent="0.2">
      <c r="A6753">
        <v>2023</v>
      </c>
      <c r="B6753">
        <v>576401</v>
      </c>
      <c r="C6753" t="s">
        <v>388</v>
      </c>
      <c r="D6753">
        <v>45142</v>
      </c>
    </row>
    <row r="6754" spans="1:4" x14ac:dyDescent="0.2">
      <c r="A6754">
        <v>2023</v>
      </c>
      <c r="B6754">
        <v>576701</v>
      </c>
      <c r="C6754" t="s">
        <v>357</v>
      </c>
      <c r="D6754">
        <v>35117</v>
      </c>
    </row>
    <row r="6755" spans="1:4" hidden="1" x14ac:dyDescent="0.2">
      <c r="A6755">
        <v>2023</v>
      </c>
      <c r="B6755">
        <v>576701</v>
      </c>
      <c r="C6755" t="s">
        <v>388</v>
      </c>
      <c r="D6755">
        <v>9866</v>
      </c>
    </row>
    <row r="6756" spans="1:4" x14ac:dyDescent="0.2">
      <c r="A6756">
        <v>2023</v>
      </c>
      <c r="B6756">
        <v>585103</v>
      </c>
      <c r="C6756" t="s">
        <v>359</v>
      </c>
      <c r="D6756">
        <v>823182</v>
      </c>
    </row>
    <row r="6757" spans="1:4" hidden="1" x14ac:dyDescent="0.2">
      <c r="A6757">
        <v>2023</v>
      </c>
      <c r="B6757">
        <v>585103</v>
      </c>
      <c r="C6757" t="s">
        <v>388</v>
      </c>
      <c r="D6757">
        <v>233946</v>
      </c>
    </row>
    <row r="6758" spans="1:4" x14ac:dyDescent="0.2">
      <c r="A6758">
        <v>2023</v>
      </c>
      <c r="B6758">
        <v>595104</v>
      </c>
      <c r="C6758" t="s">
        <v>360</v>
      </c>
      <c r="D6758">
        <v>441213</v>
      </c>
    </row>
    <row r="6759" spans="1:4" hidden="1" x14ac:dyDescent="0.2">
      <c r="A6759">
        <v>2023</v>
      </c>
      <c r="B6759">
        <v>595104</v>
      </c>
      <c r="C6759" t="s">
        <v>388</v>
      </c>
      <c r="D6759">
        <v>125336</v>
      </c>
    </row>
    <row r="6760" spans="1:4" x14ac:dyDescent="0.2">
      <c r="A6760">
        <v>2023</v>
      </c>
      <c r="B6760">
        <v>605107</v>
      </c>
      <c r="C6760" t="s">
        <v>361</v>
      </c>
      <c r="D6760">
        <v>110289</v>
      </c>
    </row>
    <row r="6761" spans="1:4" hidden="1" x14ac:dyDescent="0.2">
      <c r="A6761">
        <v>2023</v>
      </c>
      <c r="B6761">
        <v>605107</v>
      </c>
      <c r="C6761" t="s">
        <v>388</v>
      </c>
      <c r="D6761">
        <v>31241</v>
      </c>
    </row>
    <row r="6762" spans="1:4" x14ac:dyDescent="0.2">
      <c r="A6762">
        <v>2023</v>
      </c>
      <c r="B6762">
        <v>615106</v>
      </c>
      <c r="C6762" t="s">
        <v>362</v>
      </c>
      <c r="D6762">
        <v>172208</v>
      </c>
    </row>
    <row r="6763" spans="1:4" hidden="1" x14ac:dyDescent="0.2">
      <c r="A6763">
        <v>2023</v>
      </c>
      <c r="B6763">
        <v>615106</v>
      </c>
      <c r="C6763" t="s">
        <v>388</v>
      </c>
      <c r="D6763">
        <v>48847</v>
      </c>
    </row>
    <row r="6764" spans="1:4" x14ac:dyDescent="0.2">
      <c r="A6764">
        <v>2023</v>
      </c>
      <c r="B6764">
        <v>719901</v>
      </c>
      <c r="C6764" t="s">
        <v>371</v>
      </c>
      <c r="D6764" t="s">
        <v>383</v>
      </c>
    </row>
    <row r="6765" spans="1:4" hidden="1" x14ac:dyDescent="0.2">
      <c r="A6765">
        <v>2023</v>
      </c>
      <c r="B6765">
        <v>719901</v>
      </c>
      <c r="C6765" t="s">
        <v>388</v>
      </c>
      <c r="D6765" t="s">
        <v>383</v>
      </c>
    </row>
    <row r="6766" spans="1:4" x14ac:dyDescent="0.2">
      <c r="A6766">
        <v>2023</v>
      </c>
      <c r="B6766">
        <v>719902</v>
      </c>
      <c r="C6766" t="s">
        <v>372</v>
      </c>
      <c r="D6766">
        <v>2924</v>
      </c>
    </row>
    <row r="6767" spans="1:4" hidden="1" x14ac:dyDescent="0.2">
      <c r="A6767">
        <v>2023</v>
      </c>
      <c r="B6767">
        <v>719902</v>
      </c>
      <c r="C6767" t="s">
        <v>388</v>
      </c>
      <c r="D6767">
        <v>1462</v>
      </c>
    </row>
    <row r="6768" spans="1:4" x14ac:dyDescent="0.2">
      <c r="A6768">
        <v>2023</v>
      </c>
      <c r="B6768">
        <v>719904</v>
      </c>
      <c r="C6768" t="s">
        <v>373</v>
      </c>
      <c r="D6768" t="s">
        <v>383</v>
      </c>
    </row>
    <row r="6769" spans="1:4" hidden="1" x14ac:dyDescent="0.2">
      <c r="A6769">
        <v>2023</v>
      </c>
      <c r="B6769">
        <v>719904</v>
      </c>
      <c r="C6769" t="s">
        <v>388</v>
      </c>
      <c r="D6769" t="s">
        <v>383</v>
      </c>
    </row>
    <row r="6770" spans="1:4" x14ac:dyDescent="0.2">
      <c r="A6770">
        <v>2023</v>
      </c>
      <c r="B6770">
        <v>719905</v>
      </c>
      <c r="C6770" t="s">
        <v>374</v>
      </c>
      <c r="D6770" t="s">
        <v>383</v>
      </c>
    </row>
    <row r="6771" spans="1:4" hidden="1" x14ac:dyDescent="0.2">
      <c r="A6771">
        <v>2023</v>
      </c>
      <c r="B6771">
        <v>719905</v>
      </c>
      <c r="C6771" t="s">
        <v>388</v>
      </c>
      <c r="D6771" t="s">
        <v>383</v>
      </c>
    </row>
    <row r="6772" spans="1:4" x14ac:dyDescent="0.2">
      <c r="A6772">
        <v>2023</v>
      </c>
      <c r="B6772">
        <v>729905</v>
      </c>
      <c r="C6772" t="s">
        <v>377</v>
      </c>
      <c r="D6772">
        <v>6587</v>
      </c>
    </row>
    <row r="6773" spans="1:4" hidden="1" x14ac:dyDescent="0.2">
      <c r="A6773">
        <v>2023</v>
      </c>
      <c r="B6773">
        <v>729905</v>
      </c>
      <c r="C6773" t="s">
        <v>388</v>
      </c>
      <c r="D6773">
        <v>3443</v>
      </c>
    </row>
  </sheetData>
  <autoFilter ref="A1:D6773" xr:uid="{09F09735-B1F2-674B-B61F-A2948CA6906E}">
    <filterColumn colId="2">
      <filters>
        <filter val=":(S7 &lt;(LLO:S7ON( . 12 SCHOOLS"/>
        <filter val=":(S7 9$LL(&lt; (L(0(N7$5&lt;"/>
        <filter val=":(S7 GL$CI(5 (L(0(N7$5&lt;"/>
        <filter val=":(S7B&lt; . 12 SCHOOLS"/>
        <filter val=":&lt;OL$ (L(0(N7$5&lt;"/>
        <filter val=":H($7L$N' COUN7&lt;"/>
        <filter val=":HI7( SULPHU5 SP5INGS PUB SCHL"/>
        <filter val=":HI7(:$7(5 SCHOOLS"/>
        <filter val=":HI7(FISH PUBLIC SCHOOLS"/>
        <filter val=":HI7(H$LL PUBLIC SCHOOLS"/>
        <filter val=":IB$U; COUN7&lt;"/>
        <filter val=":IB$U; PUBLIC SCHOOL"/>
        <filter val=":ILLO: C5((. PUBLIC SCHOOLS"/>
        <filter val=":INIF5(' . 12 SCHOOLS"/>
        <filter val=":INN(77 . 12 SCHOOLS"/>
        <filter val=":IS'O0 (L(0(N7$5&lt;"/>
        <filter val=":IS( 5I9(5 (L(0(N7$5&lt;"/>
        <filter val=":OLF C5((. (L(0(N7$5&lt;"/>
        <filter val=":OLF POIN7 PUBLIC SCHOOLS"/>
        <filter val=":OO'0$N (L(0(N7$5&lt;"/>
        <filter val=".(S7(5 (L(0(N7$5&lt;"/>
        <filter val=".$LISP(LL PUBLIC SCHOOLS"/>
        <filter val=".I5CH(5 (L(0(N7$5&lt;"/>
        <filter val=".IL$ (L(0(N7$5&lt;"/>
        <filter val=".ING COLON&lt; (L(0(N7$5&lt;"/>
        <filter val=".INS(&lt; (L(0(N7$5&lt;"/>
        <filter val=".N((S (L(0(N7$5&lt;"/>
        <filter val="'((5 C5((. (L(0(N7$5&lt;"/>
        <filter val="'((5 LO'G( (L(0(N7$5&lt;"/>
        <filter val="'((5 P$5. (L(0(N7$5&lt;"/>
        <filter val="'((5FI(L' (L(0(N7$5&lt;"/>
        <filter val="'(N7ON PUBLIC SCHOOLS"/>
        <filter val="'(P$570(N7 OF CO55(C7IONS"/>
        <filter val="'(P7 OF PUBLIC H($L7H  HU0$N"/>
        <filter val="'(S0(7 (L(0(N7$5&lt;"/>
        <filter val="'$:SON CO00UNI7&lt; COLL(G("/>
        <filter val="'$:SON COUN7&lt;"/>
        <filter val="'$&lt;7ON (L(0(N7$5&lt; SCHOOL"/>
        <filter val="'$5B&lt; . 12 SCHOOLS"/>
        <filter val="'$9(&lt; (L(0(N7$5&lt;"/>
        <filter val="'5U00ON' PUBLIC SCHOOLS"/>
        <filter val="'I;ON (L(0(N7$5&lt;"/>
        <filter val="'I9I'( (L(0(N7$5&lt;"/>
        <filter val="'ILLON (L(0(N7$5&lt;"/>
        <filter val="'O'SON PUBLIC SCHOOLS"/>
        <filter val="'U77ON B5$'&lt; . 12"/>
        <filter val="'UPU&lt;(5 (L(0(N7$5&lt;"/>
        <filter val="(.$L$.$ PUBLIC SCHOOLS"/>
        <filter val="($S7 GL$CI(5 P$5. (L(0(N7$5&lt;"/>
        <filter val="($S7 H(L(N$ (L(0(N7$5&lt;"/>
        <filter val="($S7(5N &lt;(LLO:S7ON( CO OP"/>
        <filter val="(9(5G5((N (L(0(N7$5&lt;"/>
        <filter val="(L'(5 G5O9( (L(0(N7$5&lt;"/>
        <filter val="(L&lt;SI$N SCHOOL"/>
        <filter val="(LLIS7ON SCHOOL"/>
        <filter val="(NNIS . 12 SCHOOLS"/>
        <filter val="(U5(.$ PUBLIC SCHOOLS"/>
        <filter val="&lt;(LLO:S7ON( : C$5BON SP(C S(59"/>
        <filter val="&lt;(LLO:S7ON( $C$'(0&lt; (L(0(N7$5&lt;"/>
        <filter val="&lt;$$. (L(0(N7$5&lt;"/>
        <filter val="=U5ICH (L(0(N7$5&lt;"/>
        <filter val="$&lt;(5S (L(0(N7$5&lt;"/>
        <filter val="$0S7(5'$0 (L(0(N7$5&lt;"/>
        <filter val="$55O:H($' (L(0(N7$5&lt;"/>
        <filter val="$5L(( PUBLIC SCHOOLS"/>
        <filter val="$9ON (L(0(N7$5&lt;"/>
        <filter val="$BS$5O.(( PUBLIC SCHOOLS"/>
        <filter val="$G5ICUL7U5("/>
        <filter val="$L'(5 UPP(5 5UB&lt; (L(0(N7$5&lt;"/>
        <filter val="$L=$'$ (L(0(N7$5&lt;"/>
        <filter val="$LB(57ON . 12 SCHOOLS"/>
        <filter val="$LLI$NC( FO5 CU55ICULU0 (NH$NC(0(N7"/>
        <filter val="$N'(5SON (L(0(N7$5&lt;"/>
        <filter val="$N$CON'$ PUBLIC SCHOOLS"/>
        <filter val="$SHL$N' PUBLIC SCHOOL"/>
        <filter val="$UCH$5' C5((. (L(0(N7$5&lt;"/>
        <filter val="$UGUS7$ PUBLIC SCHOOLS"/>
        <filter val="0('ICIN( L$.( . 12 SCHOOLS"/>
        <filter val="0($GH(5 COUN7&lt;"/>
        <filter val="0(L5OS( (L(0(N7$5&lt;"/>
        <filter val="0(L9ILL( (L(0(N7$5&lt;"/>
        <filter val="0(LS7ON( PUBLIC SCHOOLS"/>
        <filter val="0$'ISON COUN7&lt;"/>
        <filter val="0$5ION (L(0(N7$5&lt;"/>
        <filter val="0$L0BO5G (L(0(N7$5&lt;"/>
        <filter val="0$L7$ PUBLIC SCHOOLS"/>
        <filter val="0$NH$77$N PUBLIC SCHOOLS"/>
        <filter val="0CCO50IC. (L(0(N7$5&lt;"/>
        <filter val="0CL(O' (L(0(N7$5&lt;"/>
        <filter val="0I$0I (L(0(N7$5&lt;"/>
        <filter val="0IL(S CI7&lt; PUBLIC SCHOOLS"/>
        <filter val="0IL(S CO00UNI7&lt; COLL(G("/>
        <filter val="0ILI7$5&lt; $FF$I5S"/>
        <filter val="0ISSOUL$ $5($ CO OP"/>
        <filter val="0ISSOUL$ COUN7&lt;"/>
        <filter val="0ISSOUL$ COUN7&lt; PUBLIC SCHOOLS"/>
        <filter val="0O5IN (L(0(N7$5&lt;"/>
        <filter val="0OL7 (L(0(N7$5&lt;"/>
        <filter val="0ON7$N$ CI7&lt; (L(0(N7$5&lt;"/>
        <filter val="0ON7$N$ S7$7( UNI9(5SI7&lt;"/>
        <filter val="0ONFO57ON (L(0(N7$5&lt;"/>
        <filter val="0OO5( PUBLIC SCHOOLS"/>
        <filter val="0OUN7$IN 9I(: (L(0(N7$5&lt;"/>
        <filter val="0SU  BILLINGS"/>
        <filter val="0USS(LSH(LL COUN7&lt;"/>
        <filter val="5(' LO'G( PUBLIC SCHOOLS"/>
        <filter val="5((' POIN7 PUBLIC SCHOOLS"/>
        <filter val="5(ICHL( (L(0(N7$5&lt;"/>
        <filter val="5(S$ 5(GION 1"/>
        <filter val="5(S$ 5(GION 2"/>
        <filter val="5(S$ 5(GION 5"/>
        <filter val="5&lt;(G$7( . 12 SCHOOLS"/>
        <filter val="5$0S$&lt; (L(0(N7$5&lt;"/>
        <filter val="5$P(LJ( PUBLIC SCHOOLS"/>
        <filter val="5$U (L(0(N7$5&lt;"/>
        <filter val="5ICH(&lt; PUBLIC SCHOOLS"/>
        <filter val="5O&lt; . 12 SCHOOLS"/>
        <filter val="5OB(57S . 12 SCHOOLS"/>
        <filter val="5OC.&lt; BO&lt; PUBLIC SCHOOLS"/>
        <filter val="5ON$N PUBLIC SCHOOLS"/>
        <filter val="5OS(BU' COUN7&lt;"/>
        <filter val="5OS(BU' PUBLIC SCHOOLS"/>
        <filter val="5OSS (L(0(N7$5&lt;"/>
        <filter val="5OUN'UP PUBLIC SCHOOLS"/>
        <filter val="7:IN B5I'G(S . 12 SCHOOLS"/>
        <filter val="7(55&lt; . 12 SCHOOLS"/>
        <filter val="7$5G(7 5$NG( (L(0(N7$5&lt;"/>
        <filter val="75(GO (L(0(N7$5&lt;"/>
        <filter val="75$IL C5((. (L(0(N7$5&lt;"/>
        <filter val="75I COUN7&lt; CO OP"/>
        <filter val="75INI7&lt; (L(0(N7$5&lt;"/>
        <filter val="75O&lt; PUBLIC SCHOOLS"/>
        <filter val="75OU7 C5((. (L(0(N7$5&lt;"/>
        <filter val="7H5(( FO5.S PUBLIC SCHOOLS"/>
        <filter val="7HO0PSON F$LLS PUBLIC SCHOOLS"/>
        <filter val="7O:NS(N' . 12 SCHOOL"/>
        <filter val="7OOL( COUN7&lt;"/>
        <filter val="7U5N(5 PUBLIC SCHOOLS"/>
        <filter val="9$LI(5 PUBLIC SCHOOLS"/>
        <filter val="9$LL(&lt; 9I(: (L(0(N7$5&lt;"/>
        <filter val="9$UGHN (L(0(N7$5&lt;"/>
        <filter val="9I'$ (L(0(N7$5&lt;"/>
        <filter val="9IC7O5 . 12 SCHOOLS"/>
        <filter val="ABSAROKEE PUBLIC SCHOOLS"/>
        <filter val="AGRICULTURE"/>
        <filter val="ALBERTON K-12 SCHOOLS"/>
        <filter val="ALDER-UPPER RUBY ELEMENTARY"/>
        <filter val="ALLIANCE FOR CURRICULUM ENHANCEMENT"/>
        <filter val="ALZADA ELEMENTARY"/>
        <filter val="AMSTERDAM ELEMENTARY"/>
        <filter val="ANACONDA PUBLIC SCHOOLS"/>
        <filter val="ANDERSON ELEMENTARY"/>
        <filter val="ARLEE PUBLIC SCHOOLS"/>
        <filter val="ARROWHEAD ELEMENTARY"/>
        <filter val="ASHLAND PUBLIC SCHOOL"/>
        <filter val="AUCHARD CREEK ELEMENTARY"/>
        <filter val="AUGUSTA PUBLIC SCHOOLS"/>
        <filter val="AVON ELEMENTARY"/>
        <filter val="AYERS ELEMENTARY"/>
        <filter val="B($5 P$: (L(0(N7$5&lt;"/>
        <filter val="B($5 P$: COOP(5$7I9("/>
        <filter val="B($9(5H($' COUN7&lt; HIGH SCHOOL"/>
        <filter val="B(L7 PUBLIC SCHOOLS"/>
        <filter val="B(LF5&lt; . 12 SCHOOL"/>
        <filter val="B(LG5$'( PUBLIC SCHOOL"/>
        <filter val="B(N7ON L$.( (L(0(N7$5&lt;"/>
        <filter val="B&lt;NU0 (L(0(N7$5&lt;"/>
        <filter val="B$.(5 . 12 SCHOOLS"/>
        <filter val="B$IN9ILL( . 12 SCHOOLS"/>
        <filter val="B$SIN (L(0(N7$5&lt;"/>
        <filter val="B5I'G(5 . 12 SCHOOLS"/>
        <filter val="B5O:NING PUBLIC SCHOOLS"/>
        <filter val="B5O$'9I(: PUBLIC SCHOOLS"/>
        <filter val="B5O$'US PUBLIC SCHOOLS"/>
        <filter val="B5O5SON (L(0(N7$5&lt;"/>
        <filter val="B5OC.7ON PUBLIC SCHOOLS"/>
        <filter val="BAINVILLE K-12 SCHOOLS"/>
        <filter val="BAKER K-12 SCHOOLS"/>
        <filter val="BASIN ELEMENTARY"/>
        <filter val="BEAR PAW COOPERATIVE"/>
        <filter val="BEAR PAW ELEMENTARY"/>
        <filter val="BEAVERHEAD COUNTY HIGH SCHOOL"/>
        <filter val="BELFRY K-12 SCHOOL"/>
        <filter val="BELGRADE PUBLIC SCHOOL"/>
        <filter val="BELT PUBLIC SCHOOLS"/>
        <filter val="BENTON LAKE ELEMENTARY"/>
        <filter val="BI''L( (L(0(N7$5&lt;"/>
        <filter val="BI5N(&lt; (L(0(N7$5&lt;"/>
        <filter val="BI77(55OO7 9$LL(&lt; CO OP"/>
        <filter val="BIDDLE ELEMENTARY"/>
        <filter val="BIG 7I0B(5 (L(0(N7$5&lt;"/>
        <filter val="BIG COUN75&lt; ('UC$7ION$L CO OP"/>
        <filter val="BIG COUNTRY EDUCATIONAL CO-OP"/>
        <filter val="BIG HO5N COUN7&lt;"/>
        <filter val="BIG HORN COUNTY"/>
        <filter val="BIG S.&lt; SCHOOL 'IS75IC7"/>
        <filter val="BIG S.&lt; SP(CI$L (' CO OP"/>
        <filter val="BIG S$N'&lt; PUBLIC SCHOOLS"/>
        <filter val="BIG SANDY PUBLIC SCHOOLS"/>
        <filter val="BIG SKY SCHOOL DISTRICT"/>
        <filter val="BIG SKY SCHOOL DISTRICT # 72"/>
        <filter val="BIG SKY SPECIAL ED CO-OP"/>
        <filter val="BIG TIMBER ELEMENTARY"/>
        <filter val="BIGFO5. PUBLIC SCHOOLS"/>
        <filter val="BIGFORK PUBLIC SCHOOLS"/>
        <filter val="BILLINGS PUBLIC SCHOOLS"/>
        <filter val="BIRNEY ELEMENTARY"/>
        <filter val="BITTERROOT VALLEY CO-OP"/>
        <filter val="BL$IN( COUN7&lt;"/>
        <filter val="BLAINE COUNTY"/>
        <filter val="BLOO0FI(L' (L(0(N7$5&lt;"/>
        <filter val="BLOOMFIELD ELEMENTARY"/>
        <filter val="BLU( C5((. (L(0(N7$5&lt;"/>
        <filter val="BLUE CREEK ELEMENTARY"/>
        <filter val="BO; (L'(5 PUBLIC SCHOOLS"/>
        <filter val="BO=(0$N PUBLIC SCHOOLS"/>
        <filter val="BO$5' OF PUBLIC ('UC$7ION"/>
        <filter val="BOARD OF PUBLIC EDUCATION"/>
        <filter val="BONN(5 (L(0(N7$5&lt;"/>
        <filter val="BONNER ELEMENTARY"/>
        <filter val="BOUL'(5 (L(0(N7$5&lt;"/>
        <filter val="BOULDER ELEMENTARY"/>
        <filter val="BOX ELDER PUBLIC SCHOOLS"/>
        <filter val="BOZEMAN PUBLIC SCHOOLS"/>
        <filter val="BRIDGER K-12 SCHOOLS"/>
        <filter val="BROADUS PUBLIC SCHOOLS"/>
        <filter val="BROADVIEW PUBLIC SCHOOLS"/>
        <filter val="BROCKTON PUBLIC SCHOOLS"/>
        <filter val="BRORSON ELEMENTARY"/>
        <filter val="BROWNING PUBLIC SCHOOLS"/>
        <filter val="BU77( PUBLIC SCHOOLS"/>
        <filter val="BUTTE PUBLIC SCHOOLS"/>
        <filter val="BYNUM ELEMENTARY"/>
        <filter val="C(N7(59ILL( PUBLIC SCHOOLS"/>
        <filter val="C(N75$L 07 L($5NING C(N7(5"/>
        <filter val="C$&lt;US( P5$I5I( (L(0(N7$5&lt;"/>
        <filter val="C$5':(LL (L(0(N7$5&lt;"/>
        <filter val="C$57(5 (L(0(N7$5&lt;"/>
        <filter val="C$57(5 COUN7&lt;"/>
        <filter val="C$5BON COUN7&lt;"/>
        <filter val="C$N&lt;ON C5((. (L(0(N7$5&lt;"/>
        <filter val="C$SC$'( COUN7&lt;"/>
        <filter val="C$SC$'( PUBLIC SCHOOLS"/>
        <filter val="C5(S7ON (L(0(N7$5&lt;"/>
        <filter val="CABINET MOUNTAIN CO-OP"/>
        <filter val="CANYON CREEK ELEMENTARY"/>
        <filter val="CARBON COUNTY"/>
        <filter val="CARDWELL ELEMENTARY"/>
        <filter val="CARTER COUNTY"/>
        <filter val="CARTER ELEMENTARY"/>
        <filter val="CASCADE COUNTY"/>
        <filter val="CASCADE PUBLIC SCHOOLS"/>
        <filter val="CAYUSE PRAIRIE ELEMENTARY"/>
        <filter val="CENTERVILLE PUBLIC SCHOOLS"/>
        <filter val="CENTRAL MT LEARNING CENTER"/>
        <filter val="CH(S7(5 JOPLIN IN9(5N(SS PUBLIC SCHOOLS"/>
        <filter val="CH$5LO PUBLIC SCHOOLS"/>
        <filter val="CHARLO PUBLIC SCHOOLS"/>
        <filter val="CHESTER JOPLIN INVERNESS PUBLIC SCHOOLS"/>
        <filter val="CHINOO. PUBLIC SCHOOL"/>
        <filter val="CHINOOK PUBLIC SCHOOL"/>
        <filter val="CHO7($U PUBLIC SCHOOLS"/>
        <filter val="CHOTEAU PUBLIC SCHOOLS"/>
        <filter val="CHOU7($U COUN7&lt;"/>
        <filter val="CHOUTEAU COUNTY"/>
        <filter val="CI5CL( PUBLIC SCHOOLS"/>
        <filter val="CIRCLE PUBLIC SCHOOLS"/>
        <filter val="CL(9(L$N' (L(0(N7$5&lt;"/>
        <filter val="CL$NC&lt; (L(0(N7$5&lt;"/>
        <filter val="CLANCY ELEMENTARY"/>
        <filter val="CLERK AND RECORDER"/>
        <filter val="CLEVELAND ELEMENTARY"/>
        <filter val="CLIN7ON (L(0(N7$5&lt;"/>
        <filter val="CLINTON ELEMENTARY"/>
        <filter val="CO00 OF HIGH(5 ('UC$7ION"/>
        <filter val="CO59$LLIS . 12 SCHOOLS"/>
        <filter val="CO77ON:OO' (L(0(N7$5&lt;"/>
        <filter val="COH$G(N (L(0(N7$5&lt;"/>
        <filter val="COHAGEN ELEMENTARY"/>
        <filter val="COLS75IP PUBLIC SCHOOLS"/>
        <filter val="COLSTRIP PUBLIC SCHOOLS"/>
        <filter val="COLU0BI$ F$LLS PUBLIC SCHOOLS"/>
        <filter val="COLU0BUS PUBLIC SCHOOLS"/>
        <filter val="COLUMBIA FALLS PUBLIC SCHOOLS"/>
        <filter val="COLUMBUS PUBLIC SCHOOLS"/>
        <filter val="COMM OF HIGHER EDUCATION"/>
        <filter val="CON5$' PUBLIC SCHOOLS"/>
        <filter val="CONRAD PUBLIC SCHOOLS"/>
        <filter val="COO.( CI7&lt; (L(0(N7$5&lt;"/>
        <filter val="COOKE CITY ELEMENTARY"/>
        <filter val="CORVALLIS K-12 SCHOOLS"/>
        <filter val="COTTONWOOD ELEMENTARY"/>
        <filter val="CRESTON ELEMENTARY"/>
        <filter val="CSP' 5(GION 1"/>
        <filter val="CSP' 5(GION 2"/>
        <filter val="CSP' 5(GION 4"/>
        <filter val="CSP' 5(GION 5"/>
        <filter val="CSPD REGION 1"/>
        <filter val="CSPD REGION 2"/>
        <filter val="CSPD REGION 4"/>
        <filter val="CSPD REGION 5"/>
        <filter val="CU7 B$N. PUBLIC SCHOOLS"/>
        <filter val="CULB(57SON PUBLIC SCHOOLS"/>
        <filter val="CULBERTSON PUBLIC SCHOOLS"/>
        <filter val="CUS7(5 . 12 SCHOOLS"/>
        <filter val="CUSTER K-12 SCHOOLS"/>
        <filter val="CUT BANK PUBLIC SCHOOLS"/>
        <filter val="DARBY K-12 SCHOOLS"/>
        <filter val="DAVEY ELEMENTARY"/>
        <filter val="DAWSON COMMUNITY COLLEGE"/>
        <filter val="DAWSON COUNTY"/>
        <filter val="DAYTON ELEMENTARY SCHOOL"/>
        <filter val="DEER CREEK ELEMENTARY"/>
        <filter val="DEER LODGE ELEMENTARY"/>
        <filter val="DEER PARK ELEMENTARY"/>
        <filter val="DEERFIELD ELEMENTARY"/>
        <filter val="DENTON PUBLIC SCHOOLS"/>
        <filter val="DEPARTMENT OF CORRECTIONS"/>
        <filter val="DEPT OF PUBLIC HEALTH &amp; HUMAN"/>
        <filter val="DESMET ELEMENTARY"/>
        <filter val="DILLON ELEMENTARY"/>
        <filter val="DIVIDE ELEMENTARY"/>
        <filter val="DIXON ELEMENTARY"/>
        <filter val="DODSON PUBLIC SCHOOLS"/>
        <filter val="DRUMMOND PUBLIC SCHOOLS"/>
        <filter val="DUPUYER ELEMENTARY"/>
        <filter val="DUTTON/BRADY K-12"/>
        <filter val="EAST GLACIER PARK ELEMENTARY"/>
        <filter val="EAST HELENA ELEMENTARY"/>
        <filter val="EASTERN YELLOWSTONE CO-OP"/>
        <filter val="EKALAKA PUBLIC SCHOOLS"/>
        <filter val="ELDER GROVE ELEMENTARY"/>
        <filter val="ELLISTON SCHOOL"/>
        <filter val="ELYSIAN SCHOOL"/>
        <filter val="ENNIS K-12 SCHOOLS"/>
        <filter val="EUREKA PUBLIC SCHOOLS"/>
        <filter val="EVERGREEN ELEMENTARY"/>
        <filter val="F(5GUS COUN7&lt;"/>
        <filter val="F$I5 0ON7 (G$N (L(0(N7$5&lt;"/>
        <filter val="F$I59I(: PUBLIC SCHOOLS"/>
        <filter val="F$I5FI(L' PUBLIC SCHOOLS"/>
        <filter val="F5(NCH7O:N . 12 SCHOOLS"/>
        <filter val="F5$=(5 PUBLIC SCHOOLS"/>
        <filter val="F5O0B(5G PUBLIC SCHOOLS"/>
        <filter val="F5OI' PUBLIC SCHOOLS"/>
        <filter val="F5ON7I(5 (L(0(N7$5&lt;"/>
        <filter val="FAIR-MONT-EGAN ELEMENTARY"/>
        <filter val="FAIRFIELD PUBLIC SCHOOLS"/>
        <filter val="FAIRVIEW PUBLIC SCHOOLS"/>
        <filter val="FERGUS COUNTY"/>
        <filter val="FINANCIAL SERVICES"/>
        <filter val="FISH7$IL (L(0(N7$5&lt;"/>
        <filter val="FISHTAIL ELEMENTARY"/>
        <filter val="FL$7H($' CO SP(CI$L (' CO OP"/>
        <filter val="FL$7H($' CO00UNI7&lt; COLL(G("/>
        <filter val="FL$7H($' COUN7&lt;"/>
        <filter val="FLATHEAD CO CURRICULUM CO-OP"/>
        <filter val="FLATHEAD CO SPECIAL ED CO-OP"/>
        <filter val="FLATHEAD COMMUNITY COLLEGE"/>
        <filter val="FLATHEAD COUNTY"/>
        <filter val="FLATHEAD CROSSROADS"/>
        <filter val="FLO5(NC( C$5L7ON . 12 SCHOOLS"/>
        <filter val="FLORENCE-CARLTON K-12 SCHOOLS"/>
        <filter val="FO57 B(N7ON PUBLIC SCHOOLS"/>
        <filter val="FO57IN( (L(0(N7$5&lt;"/>
        <filter val="FO5S&lt;7H PUBLIC SCHOOLS"/>
        <filter val="FORSYTH PUBLIC SCHOOLS"/>
        <filter val="FORT BENTON PUBLIC SCHOOLS"/>
        <filter val="FORTINE ELEMENTARY"/>
        <filter val="FRAZER PUBLIC SCHOOLS"/>
        <filter val="FRENCHTOWN K-12 SCHOOLS"/>
        <filter val="FROID PUBLIC SCHOOLS"/>
        <filter val="FROMBERG PUBLIC SCHOOLS"/>
        <filter val="FRONTIER ELEMENTARY"/>
        <filter val="G(&lt;S(5 PUBLIC SCHOOLS"/>
        <filter val="G(5$L'IN( PUBLIC SCHOOLS"/>
        <filter val="G$5'IN(5 PUBLIC SCHOOLS"/>
        <filter val="G$55ISON SCHOOL"/>
        <filter val="G$5FI(L' COUN7&lt;"/>
        <filter val="G$L$7$ (L(0(N7$5&lt;"/>
        <filter val="G$LL$7IN 0$'ISON SP(C (' CO OP"/>
        <filter val="G$LL$7IN COUN7&lt;"/>
        <filter val="G$LL$7IN G$7(:$&lt; (L(0(N7$5&lt;"/>
        <filter val="G5((NFI(L' (L(0(N7$5&lt;"/>
        <filter val="G5(&lt;CLIFF (L(0(N7$5&lt;"/>
        <filter val="G5($7 'I9I'( ('UC$7ION S(59IC("/>
        <filter val="G5($7 F$LLS COLL(G( 0SU"/>
        <filter val="G5($7 F$LLS PUBLIC SCHOOLS"/>
        <filter val="G5$N7 (L(0(N7$5&lt;"/>
        <filter val="G5$NI7( COUN7&lt;"/>
        <filter val="G5$SS 5$NG( PUBLIC SCHOOLS"/>
        <filter val="GALATA ELEMENTARY"/>
        <filter val="GALLATIN COUNTY"/>
        <filter val="GALLATIN GATEWAY ELEMENTARY"/>
        <filter val="GALLATIN-MADISON SPEC ED CO-OP"/>
        <filter val="GARDINER PUBLIC SCHOOLS"/>
        <filter val="GARFIELD COUNTY"/>
        <filter val="GARRISON SCHOOL"/>
        <filter val="GERALDINE PUBLIC SCHOOLS"/>
        <filter val="GEYSER PUBLIC SCHOOLS"/>
        <filter val="GIL'FO5' COLON&lt; (L(0(N7$5&lt;"/>
        <filter val="GILDFORD COLONY ELEMENTARY"/>
        <filter val="GL(N'I9( (L(0  '$:SON HIGH"/>
        <filter val="GL$SGO: . 12 SCHOOLS"/>
        <filter val="GLASGOW K-12 SCHOOLS"/>
        <filter val="GLENDIVE ELEM &amp; DAWSON HIGH"/>
        <filter val="GOL' C5((. (L(0(N7$5&lt;"/>
        <filter val="GOL'(N 5I'G( (L(0(N7$5&lt;"/>
        <filter val="GOL'(N 75I$NGL( COOP"/>
        <filter val="GOLD CREEK ELEMENTARY"/>
        <filter val="GOLDEN RIDGE ELEMENTARY"/>
        <filter val="GOLDEN TRIANGLE COOP"/>
        <filter val="GRANITE COUNTY"/>
        <filter val="GRANT ELEMENTARY"/>
        <filter val="GRASS RANGE PUBLIC SCHOOLS"/>
        <filter val="GREAT DIVIDE EDUCATION SERVICE"/>
        <filter val="GREAT FALLS COLLEGE MSU"/>
        <filter val="GREAT FALLS PUBLIC SCHOOLS"/>
        <filter val="GREENFIELD ELEMENTARY"/>
        <filter val="GREYCLIFF ELEMENTARY"/>
        <filter val="H($57 BU77( PUBLIC SCHOOLS"/>
        <filter val="H(L(N$ FL$7S (L(0(N7$5&lt;"/>
        <filter val="H(L(N$ PUBLIC SCHOOLS"/>
        <filter val="H(L09ILL( (L(0(N7$5&lt;"/>
        <filter val="H(LLG$7( (L(0(N7$5&lt;"/>
        <filter val="H&lt;SH$0 SCHOOLS"/>
        <filter val="H$:.S HO0( (L(0(N7$5&lt;"/>
        <filter val="H$&lt;S LO'G( POL( . 12 SCHOOLS"/>
        <filter val="H$0IL7ON . 12 SCHOOLS"/>
        <filter val="H$5'IN PUBLIC SCHOOL"/>
        <filter val="H$55ISON . 12 SCHOOLS"/>
        <filter val="H$5L(0 PUBLIC SCHOOLS"/>
        <filter val="H$5LO:7ON PUBLIC SCHOOLS"/>
        <filter val="H$95( PUBLIC SCHOOLS"/>
        <filter val="H$LL (L(0(N7$5&lt;"/>
        <filter val="HALL ELEMENTARY"/>
        <filter val="HAMILTON K-12 SCHOOLS"/>
        <filter val="HARDIN PUBLIC SCHOOL"/>
        <filter val="HARLEM PUBLIC SCHOOLS"/>
        <filter val="HARLOWTON PUBLIC SCHOOLS"/>
        <filter val="HARRISON K-12 SCHOOLS"/>
        <filter val="HAVRE PUBLIC SCHOOLS"/>
        <filter val="HAWKS HOME ELEMENTARY"/>
        <filter val="HAYS-LODGE POLE K-12 SCHOOLS"/>
        <filter val="HEART BUTTE PUBLIC SCHOOLS"/>
        <filter val="HELENA FLATS ELEMENTARY"/>
        <filter val="HELENA PUBLIC SCHOOLS"/>
        <filter val="HELLGATE ELEMENTARY"/>
        <filter val="HELMVILLE ELEMENTARY"/>
        <filter val="HIGH:OO' PUBLIC SCHOOLS"/>
        <filter val="HIGHWOOD PUBLIC SCHOOLS"/>
        <filter val="HILL COUN7&lt;"/>
        <filter val="HILL COUNTY"/>
        <filter val="HINS'$L( PUBLIC SCHOOLS"/>
        <filter val="HINSDALE PUBLIC SCHOOLS"/>
        <filter val="HO7 SP5INGS PUBLIC SCHOOLS"/>
        <filter val="HOBSON . 12 SCHOOLS"/>
        <filter val="HOBSON K-12 SCHOOLS"/>
        <filter val="HOT SPRINGS PUBLIC SCHOOLS"/>
        <filter val="HUN7L(&lt; P5OJ(C7 . 12 SCHOOLS"/>
        <filter val="HUNTLEY PROJECT K-12 SCHOOLS"/>
        <filter val="HYSHAM SCHOOLS"/>
        <filter val="IN'(P(N'(N7 (L(0(N7$5&lt;"/>
        <filter val="INDEPENDENT ELEMENTARY"/>
        <filter val="J(FF(5SON HIGH SCHOOL"/>
        <filter val="J$C.SON (L(0(N7$5&lt;"/>
        <filter val="JACKSON ELEMENTARY"/>
        <filter val="JEFFERSON HIGH SCHOOL"/>
        <filter val="JO5'$N PUBLIC SCHOOLS"/>
        <filter val="JOLI(7 PUBLIC SCHOOLS"/>
        <filter val="JOLIET PUBLIC SCHOOLS"/>
        <filter val="JORDAN PUBLIC SCHOOLS"/>
        <filter val="JU'I7H G$P PUBLIC SCHOOLS"/>
        <filter val="JUDITH GAP PUBLIC SCHOOLS"/>
        <filter val="KALISPELL PUBLIC SCHOOLS"/>
        <filter val="KESTER ELEMENTARY"/>
        <filter val="KILA ELEMENTARY"/>
        <filter val="KING COLONY ELEMENTARY"/>
        <filter val="KINSEY ELEMENTARY"/>
        <filter val="KIRCHER ELEMENTARY"/>
        <filter val="KNEES ELEMENTARY"/>
        <filter val="L(:IS  CL$5. CO P$&lt;5OLL"/>
        <filter val="L(:IS7O:N PUBLIC SCHOOLS"/>
        <filter val="L(GISL$7U5("/>
        <filter val="L$.( COUN7&lt;"/>
        <filter val="L$0( '((5 PUBLIC SCHOOLS"/>
        <filter val="L$0B(57 PUBLIC SCHOOLS"/>
        <filter val="L$0O77( (L(0(N7$5&lt;"/>
        <filter val="L$9IN$ . 12 SCHOOLS"/>
        <filter val="L$U5(L PUBLIC SCHOOLS"/>
        <filter val="LAKE COUNTY"/>
        <filter val="LAMBERT PUBLIC SCHOOLS"/>
        <filter val="LAME DEER PUBLIC SCHOOLS"/>
        <filter val="LAMOTTE ELEMENTARY"/>
        <filter val="LAUREL PUBLIC SCHOOLS"/>
        <filter val="LAVINA K-12 SCHOOLS"/>
        <filter val="LEGISLATURE"/>
        <filter val="LEWIS &amp; CLARK CO PAYROLL"/>
        <filter val="LEWISTOWN PUBLIC SCHOOLS"/>
        <filter val="LI0$ . 12 SCHOOL"/>
        <filter val="LI9INGS7ON PUBLIC SCHOOLS"/>
        <filter val="LIB(57&lt; (L(0(N7$5&lt; SCHOOL"/>
        <filter val="LIB(57&lt; COUN7&lt;"/>
        <filter val="LIBB&lt; . 12 SCHOOLS"/>
        <filter val="LIBBY K-12 SCHOOLS"/>
        <filter val="LIBERTY COUNTY"/>
        <filter val="LIBERTY ELEMENTARY SCHOOL"/>
        <filter val="LIMA K-12 SCHOOL"/>
        <filter val="LIN'S$&lt; (L(0(N7$5&lt;"/>
        <filter val="LINCOLN . 12 SCHOOLS"/>
        <filter val="LINCOLN COUN7&lt;"/>
        <filter val="LINCOLN COUNTY"/>
        <filter val="LINCOLN K-12 SCHOOLS"/>
        <filter val="LINDSAY ELEMENTARY"/>
        <filter val="LIVINGSTON PUBLIC SCHOOLS"/>
        <filter val="LO'G( G5$SS PUBLIC SCHOOLS"/>
        <filter val="LOC.:OO' (L(0(N7$5&lt;"/>
        <filter val="LOCKWOOD ELEMENTARY"/>
        <filter val="LODGE GRASS PUBLIC SCHOOLS"/>
        <filter val="LOLO (L(0(N7$5&lt;"/>
        <filter val="LOLO ELEMENTARY"/>
        <filter val="LON( 5OC. (L(0(N7$5&lt;"/>
        <filter val="LONE ROCK ELEMENTARY"/>
        <filter val="LU7H(5 (L(0(N7$5&lt;"/>
        <filter val="LUS75( (L(0(N7$5&lt;"/>
        <filter val="LUSTRE ELEMENTARY"/>
        <filter val="LUTHER ELEMENTARY"/>
        <filter val="MADISON COUNTY"/>
        <filter val="MALMBORG ELEMENTARY"/>
        <filter val="MALTA PUBLIC SCHOOLS"/>
        <filter val="MANHATTAN PUBLIC SCHOOLS"/>
        <filter val="MARION ELEMENTARY"/>
        <filter val="MCCORMICK ELEMENTARY"/>
        <filter val="MCLEOD ELEMENTARY"/>
        <filter val="MEAGHER COUNTY"/>
        <filter val="MEDICINE LAKE K-12 SCHOOLS"/>
        <filter val="MELROSE ELEMENTARY"/>
        <filter val="MELSTONE PUBLIC SCHOOLS"/>
        <filter val="MELVILLE ELEMENTARY"/>
        <filter val="MIAMI ELEMENTARY"/>
        <filter val="MILES CITY PUBLIC SCHOOLS"/>
        <filter val="MILES COMMUNITY COLLEGE"/>
        <filter val="MILITARY AFFAIRS"/>
        <filter val="MISSOULA AREA CO-OP"/>
        <filter val="MISSOULA COUNTY"/>
        <filter val="MISSOULA COUNTY PUBLIC SCHOOLS"/>
        <filter val="MOLT ELEMENTARY"/>
        <filter val="MONFORTON ELEMENTARY"/>
        <filter val="MONTANA CITY ELEMENTARY"/>
        <filter val="MONTANA STATE UNIVERSITY"/>
        <filter val="MOORE PUBLIC SCHOOLS"/>
        <filter val="MORIN ELEMENTARY"/>
        <filter val="MOUNTAIN VIEW ELEMENTARY"/>
        <filter val="MSU - BILLINGS"/>
        <filter val="MUSSELSHELL COUNTY"/>
        <filter val="N&lt;( (L(0(N7$5&lt;"/>
        <filter val="N$SHU$ . 12 SCHOOLS"/>
        <filter val="NASHUA K-12 SCHOOLS"/>
        <filter val="NO;ON PUBLIC SCHOOLS"/>
        <filter val="NO57H H$5L(0 COLON&lt;"/>
        <filter val="NO57H S7$5 SCHOOL"/>
        <filter val="NO57H:(S7 0ON7$N$ ('UC$7ION$L CO OP"/>
        <filter val="NO57H(5N 0ON7$N$ COLL(G("/>
        <filter val="NO57HC(N75$L L($5NING C(N7(5"/>
        <filter val="NORTH HARLEM COLONY"/>
        <filter val="NORTH STAR SCHOOL"/>
        <filter val="NORTHCENTRAL LEARNING CENTER"/>
        <filter val="NORTHERN MONTANA COLLEGE"/>
        <filter val="NORTHWEST MONTANA EDUCATIONAL CO-OP"/>
        <filter val="NOXON PUBLIC SCHOOLS"/>
        <filter val="NYE ELEMENTARY"/>
        <filter val="O9$N'O (L(0(N7$5&lt;"/>
        <filter val="OLN(&lt; BISS(LL (L(0(N7$5&lt;"/>
        <filter val="OLNEY-BISSELL ELEMENTARY"/>
        <filter val="OPH(I0 . 12 SCHOOLS"/>
        <filter val="OPHEIM K-12 SCHOOLS"/>
        <filter val="OVANDO ELEMENTARY"/>
        <filter val="P(N'5O&lt; (L(0(N7$5&lt;"/>
        <filter val="P$5. CI7&lt; PUBLIC SCHOOLS"/>
        <filter val="P$5. COUN7&lt; COOP(5$7I9("/>
        <filter val="P$SS C5((. (L(0(N7$5&lt;"/>
        <filter val="P5&lt;O5  SCHOOL  'IS75IC7"/>
        <filter val="P5$I5I( 9I(: CO OP"/>
        <filter val="P5IC.L&lt; P($5 SP(CI$L S9C COOP"/>
        <filter val="PARK CITY PUBLIC SCHOOLS"/>
        <filter val="PARK COUNTY"/>
        <filter val="PARK COUNTY COOPERATIVE"/>
        <filter val="PASS CREEK ELEMENTARY"/>
        <filter val="PENDROY ELEMENTARY"/>
        <filter val="PHILIPSBU5G . 12 SCHOOLS"/>
        <filter val="PHILIPSBURG K-12 SCHOOLS"/>
        <filter val="PIN( C5((. (L(0(N7$5&lt;"/>
        <filter val="PIN( G5O9( SCHOOL"/>
        <filter val="PINE CREEK ELEMENTARY"/>
        <filter val="PINE GROVE SCHOOL"/>
        <filter val="PION((5 (L(0(N7$5&lt;"/>
        <filter val="PIONEER ELEMENTARY"/>
        <filter val="PL($S$N7 9$LL(&lt; (L(0(N7$5&lt;"/>
        <filter val="PL(9N$ . 12 SCHOOLS"/>
        <filter val="PL(N7&lt;:OO' . 12 SCHOOLS"/>
        <filter val="PL$INS PUBLIC SCHOOLS"/>
        <filter val="PLAINS PUBLIC SCHOOLS"/>
        <filter val="PLEASANT VALLEY ELEMENTARY"/>
        <filter val="PLENTYWOOD K-12 SCHOOLS"/>
        <filter val="PLEVNA K-12 SCHOOLS"/>
        <filter val="PO:(5 PUBLIC SCHOOLS"/>
        <filter val="PO:(LL COUN7&lt;"/>
        <filter val="PO:(LL COUN7&lt; HIGH SCHOOL"/>
        <filter val="PO7O0$C (L(0(N7$5&lt;"/>
        <filter val="POL$5IS (L(0(N7$5&lt;"/>
        <filter val="POLARIS ELEMENTARY"/>
        <filter val="POLSON PUBLIC SCHOOLS"/>
        <filter val="PON'(5$ COUN7&lt;"/>
        <filter val="PONDERA COUNTY"/>
        <filter val="POPL$5 PUBLIC SCHOOLS"/>
        <filter val="POPLAR PUBLIC SCHOOLS"/>
        <filter val="POTOMAC ELEMENTARY"/>
        <filter val="POWELL COUNTY"/>
        <filter val="POWELL COUNTY HIGH SCHOOL"/>
        <filter val="POWER PUBLIC SCHOOLS"/>
        <filter val="PRAIRIE VIEW CO-OP"/>
        <filter val="PRICKLY PEAR SPECIAL SVC COOP"/>
        <filter val="PRYOR SCHOOL DISTRICT"/>
        <filter val="RAMSAY ELEMENTARY"/>
        <filter val="RAPELJE PUBLIC SCHOOLS"/>
        <filter val="RAU ELEMENTARY"/>
        <filter val="RED LODGE PUBLIC SCHOOLS"/>
        <filter val="REED POINT PUBLIC SCHOOLS"/>
        <filter val="REICHLE ELEMENTARY"/>
        <filter val="RESA REGION 1"/>
        <filter val="RESA REGION 2"/>
        <filter val="RESA REGION 5"/>
        <filter val="RICHEY PUBLIC SCHOOLS"/>
        <filter val="ROBERTS K-12 SCHOOLS"/>
        <filter val="ROCKY BOY PUBLIC SCHOOLS"/>
        <filter val="RONAN PUBLIC SCHOOLS"/>
        <filter val="ROSEBUD COUNTY"/>
        <filter val="ROSEBUD PUBLIC SCHOOLS"/>
        <filter val="ROSS ELEMENTARY"/>
        <filter val="ROUNDUP PUBLIC SCHOOLS"/>
        <filter val="ROY K-12 SCHOOLS"/>
        <filter val="RYEGATE K-12 SCHOOLS"/>
        <filter val="S &lt; (L(0(N7$5&lt;"/>
        <filter val="S H (L(0(N7$5&lt;"/>
        <filter val="S H ELEMENTARY"/>
        <filter val="S Y ELEMENTARY"/>
        <filter val="S:((7 G5$SS COUN7&lt; HIGH SCHOOL"/>
        <filter val="S:$N 5I9(5 (L(0(N7$5&lt;"/>
        <filter val="S:$N 9$LL(&lt; (L(0(N7$5&lt;"/>
        <filter val="S:$N L$.( S$L0ON (L(0(N7$5&lt;"/>
        <filter val="S((L(&lt; L$.( (L(0(N7$5&lt;"/>
        <filter val="S$9$G( PUBLIC SCHOOLS"/>
        <filter val="S$CO PUBLIC SCHOOLS"/>
        <filter val="S$N' SP5INGS (L(0(N7$5&lt;"/>
        <filter val="S$N'(5S COUN7&lt; CO OP"/>
        <filter val="S0I7H 9$LL(&lt; (L(0(N7$5&lt;"/>
        <filter val="S7 5(GIS . 12 SCHOOLS"/>
        <filter val="S7 IGN$7IUS . 12 SCHOOLS"/>
        <filter val="S7(9(NS9ILL( PUBLIC SCHOOLS"/>
        <filter val="S7$NFO5' . 12 SCHOOLS"/>
        <filter val="S7ILL:$7(5 S:((7G5$SS CO OP"/>
        <filter val="SACO PUBLIC SCHOOLS"/>
        <filter val="SAND SPRINGS ELEMENTARY"/>
        <filter val="SANDERS COUNTY CO-OP"/>
        <filter val="SAVAGE PUBLIC SCHOOLS"/>
        <filter val="SCHOOL FO5 7H( '($F BLIN'"/>
        <filter val="SCHOOL FOR THE DEAF &amp; BLIND"/>
        <filter val="SCOB(&lt; . 12 SCHOOLS"/>
        <filter val="SCOBEY K-12 SCHOOLS"/>
        <filter val="SEELEY LAKE ELEMENTARY"/>
        <filter val="SH(5I'$N PUBLIC SCHOOLS"/>
        <filter val="SH(LB&lt; PUBLIC SCHOOLS"/>
        <filter val="SH(PH(5' PUBLIC SCHOOLS"/>
        <filter val="SHAWMUT ELEMENTARY"/>
        <filter val="SHELBY PUBLIC SCHOOLS"/>
        <filter val="SHEPHERD PUBLIC SCHOOLS"/>
        <filter val="SHERIDAN PUBLIC SCHOOLS"/>
        <filter val="SHI(L'S 9$LL(&lt; PUBLIC SCHOOLS"/>
        <filter val="SHIELDS VALLEY PUBLIC SCHOOLS"/>
        <filter val="SI'N(&lt; PUBLIC SCHOOLS"/>
        <filter val="SIDNEY PUBLIC SCHOOLS"/>
        <filter val="SIL9(5 BO: COUN7&lt;"/>
        <filter val="SILVER BOW COUNTY"/>
        <filter val="SMITH VALLEY ELEMENTARY"/>
        <filter val="SO0(5S (L(0(N7$5&lt;"/>
        <filter val="SOMERS ELEMENTARY"/>
        <filter val="SOU7H S7$C(&lt; (L(0(N7$5&lt;"/>
        <filter val="SOUTH STACEY ELEMENTARY"/>
        <filter val="SP5ING C5((. (L(0(N7$5&lt;"/>
        <filter val="SP5ING C5((. COLON&lt; (L(0(N7$5&lt;"/>
        <filter val="SP5ING'$L( (L(0(N7$5&lt;"/>
        <filter val="SP5INGHILL (L(0(N7$5&lt;"/>
        <filter val="SPRING CREEK COLONY ELEMENTARY"/>
        <filter val="SPRING CREEK ELEMENTARY"/>
        <filter val="SPRINGDALE ELEMENTARY"/>
        <filter val="SPRINGHILL ELEMENTARY"/>
        <filter val="ST IGNATIUS K-12 SCHOOLS"/>
        <filter val="ST REGIS K-12 SCHOOLS"/>
        <filter val="STANFORD K-12 SCHOOLS"/>
        <filter val="STEVENSVILLE PUBLIC SCHOOLS"/>
        <filter val="STILLWATER/SWEETGRASS CO-OP"/>
        <filter val="SUN 5I9(5 9$LL(&lt; PUBLIC SCHLS"/>
        <filter val="SUN RIVER VALLEY PUBLIC SCHLS"/>
        <filter val="SUNBU5S7 . 12 SCHOOLS"/>
        <filter val="SUNBURST K-12 SCHOOLS"/>
        <filter val="SUNS(7 (L(0(N7$5&lt;"/>
        <filter val="SUNSET ELEMENTARY"/>
        <filter val="SUP(5IO5 . 12 SCHOOLS"/>
        <filter val="SUP7 OF PUBLIC INS75UC7ION"/>
        <filter val="SUPERIOR K-12 SCHOOLS"/>
        <filter val="SUPT OF PUBLIC INSTRUCTION"/>
        <filter val="SWAN LAKE-SALMON ELEMENTARY"/>
        <filter val="SWAN RIVER ELEMENTARY"/>
        <filter val="SWAN VALLEY ELEMENTARY"/>
        <filter val="SWEET GRASS COUNTY"/>
        <filter val="SWEET GRASS COUNTY HIGH SCHOOL"/>
        <filter val="TARGET RANGE ELEMENTARY"/>
        <filter val="TERRY K-12 SCHOOLS"/>
        <filter val="THOMPSON FALLS PUBLIC SCHOOLS"/>
        <filter val="THREE FORKS PUBLIC SCHOOLS"/>
        <filter val="TOOLE COUNTY"/>
        <filter val="TOWNSEND K-12 SCHOOL"/>
        <filter val="TRAIL CREEK ELEMENTARY"/>
        <filter val="TREGO ELEMENTARY"/>
        <filter val="TRI-COUNTY CO-OP"/>
        <filter val="TRINITY ELEMENTARY"/>
        <filter val="TROUT CREEK ELEMENTARY"/>
        <filter val="TROY PUBLIC SCHOOLS"/>
        <filter val="TURNER PUBLIC SCHOOLS"/>
        <filter val="TWIN BRIDGES K-12 SCHOOLS"/>
        <filter val="UL0 (L(0(N7$5&lt;"/>
        <filter val="ULM ELEMENTARY"/>
        <filter val="UNI9(5SI7&lt; OF 0ON7$N$"/>
        <filter val="UNIVERSITY OF MONTANA"/>
        <filter val="VALIER PUBLIC SCHOOLS"/>
        <filter val="VALLEY VIEW ELEMENTARY"/>
        <filter val="VAUGHN ELEMENTARY"/>
        <filter val="VICTOR K-12 SCHOOLS"/>
        <filter val="VIDA ELEMENTARY"/>
        <filter val="WEST GLACIER ELEMENTARY"/>
        <filter val="WEST VALLEY ELEMENTARY"/>
        <filter val="WEST YELLOWSTONE K-12 SCHOOLS"/>
        <filter val="WESTBY K-12 SCHOOLS"/>
        <filter val="WHEATLAND COUNTY"/>
        <filter val="WHITE SULPHUR SPRINGS PUB SCHL"/>
        <filter val="WHITEFISH PUBLIC SCHOOLS"/>
        <filter val="WHITEHALL PUBLIC SCHOOLS"/>
        <filter val="WHITEWATER SCHOOLS"/>
        <filter val="WIBAUX COUNTY"/>
        <filter val="WIBAUX PUBLIC SCHOOL"/>
        <filter val="WILLOW CREEK PUBLIC SCHOOLS"/>
        <filter val="WINIFRED K-12 SCHOOLS"/>
        <filter val="WINNETT K-12 SCHOOLS"/>
        <filter val="WISDOM ELEMENTARY"/>
        <filter val="WISE RIVER ELEMENTARY"/>
        <filter val="WOLF CREEK ELEMENTARY"/>
        <filter val="WOLF POINT PUBLIC SCHOOLS"/>
        <filter val="WOODMAN ELEMENTARY"/>
        <filter val="WYOLA ELEMENTARY"/>
        <filter val="YAAK ELEMENTARY"/>
        <filter val="YELLOWSTONE ACADEMY ELEMENTARY"/>
        <filter val="YELLOWSTONE-W/CARBON SPEC SERV"/>
        <filter val="ZURICH ELEMENTARY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A18B-F957-5C43-926F-F9A52AF4A161}">
  <sheetPr>
    <tabColor rgb="FFFFFF00"/>
  </sheetPr>
  <dimension ref="A1:D3387"/>
  <sheetViews>
    <sheetView workbookViewId="0">
      <selection activeCell="H405" sqref="H405"/>
    </sheetView>
  </sheetViews>
  <sheetFormatPr baseColWidth="10" defaultColWidth="11" defaultRowHeight="16" x14ac:dyDescent="0.2"/>
  <cols>
    <col min="1" max="1" width="5.1640625" bestFit="1" customWidth="1"/>
    <col min="2" max="2" width="7.1640625" bestFit="1" customWidth="1"/>
    <col min="3" max="3" width="23.1640625" bestFit="1" customWidth="1"/>
    <col min="4" max="4" width="17.5" bestFit="1" customWidth="1"/>
  </cols>
  <sheetData>
    <row r="1" spans="1:4" x14ac:dyDescent="0.2">
      <c r="A1" s="1" t="s">
        <v>382</v>
      </c>
      <c r="B1" s="1" t="s">
        <v>385</v>
      </c>
      <c r="C1" s="1" t="s">
        <v>386</v>
      </c>
      <c r="D1" s="1" t="s">
        <v>771</v>
      </c>
    </row>
    <row r="2" spans="1:4" x14ac:dyDescent="0.2">
      <c r="A2">
        <v>2015</v>
      </c>
      <c r="B2">
        <v>10071</v>
      </c>
      <c r="C2" t="s">
        <v>388</v>
      </c>
      <c r="D2">
        <v>3840</v>
      </c>
    </row>
    <row r="3" spans="1:4" x14ac:dyDescent="0.2">
      <c r="A3">
        <v>2015</v>
      </c>
      <c r="B3">
        <v>10101</v>
      </c>
      <c r="C3" t="s">
        <v>388</v>
      </c>
      <c r="D3">
        <v>194686</v>
      </c>
    </row>
    <row r="4" spans="1:4" x14ac:dyDescent="0.2">
      <c r="A4">
        <v>2015</v>
      </c>
      <c r="B4">
        <v>10111</v>
      </c>
      <c r="C4" t="s">
        <v>388</v>
      </c>
      <c r="D4">
        <v>4449</v>
      </c>
    </row>
    <row r="5" spans="1:4" x14ac:dyDescent="0.2">
      <c r="A5">
        <v>2015</v>
      </c>
      <c r="B5">
        <v>10121</v>
      </c>
      <c r="C5" t="s">
        <v>388</v>
      </c>
      <c r="D5">
        <v>28179</v>
      </c>
    </row>
    <row r="6" spans="1:4" x14ac:dyDescent="0.2">
      <c r="A6">
        <v>2015</v>
      </c>
      <c r="B6">
        <v>10161</v>
      </c>
      <c r="C6" t="s">
        <v>388</v>
      </c>
      <c r="D6">
        <v>3944</v>
      </c>
    </row>
    <row r="7" spans="1:4" x14ac:dyDescent="0.2">
      <c r="A7">
        <v>2015</v>
      </c>
      <c r="B7">
        <v>10211</v>
      </c>
      <c r="C7" t="s">
        <v>388</v>
      </c>
      <c r="D7" t="s">
        <v>383</v>
      </c>
    </row>
    <row r="8" spans="1:4" x14ac:dyDescent="0.2">
      <c r="A8">
        <v>2015</v>
      </c>
      <c r="B8">
        <v>10241</v>
      </c>
      <c r="C8" t="s">
        <v>388</v>
      </c>
      <c r="D8">
        <v>3347</v>
      </c>
    </row>
    <row r="9" spans="1:4" x14ac:dyDescent="0.2">
      <c r="A9">
        <v>2015</v>
      </c>
      <c r="B9">
        <v>10261</v>
      </c>
      <c r="C9" t="s">
        <v>388</v>
      </c>
      <c r="D9">
        <v>4462</v>
      </c>
    </row>
    <row r="10" spans="1:4" x14ac:dyDescent="0.2">
      <c r="A10">
        <v>2015</v>
      </c>
      <c r="B10">
        <v>19981</v>
      </c>
      <c r="C10" t="s">
        <v>388</v>
      </c>
      <c r="D10">
        <v>104044</v>
      </c>
    </row>
    <row r="11" spans="1:4" x14ac:dyDescent="0.2">
      <c r="A11">
        <v>2015</v>
      </c>
      <c r="B11">
        <v>20011</v>
      </c>
      <c r="C11" t="s">
        <v>388</v>
      </c>
      <c r="D11">
        <v>3088</v>
      </c>
    </row>
    <row r="12" spans="1:4" x14ac:dyDescent="0.2">
      <c r="A12">
        <v>2015</v>
      </c>
      <c r="B12">
        <v>20021</v>
      </c>
      <c r="C12" t="s">
        <v>388</v>
      </c>
      <c r="D12">
        <v>48081</v>
      </c>
    </row>
    <row r="13" spans="1:4" x14ac:dyDescent="0.2">
      <c r="A13">
        <v>2015</v>
      </c>
      <c r="B13">
        <v>20171</v>
      </c>
      <c r="C13" t="s">
        <v>388</v>
      </c>
      <c r="D13">
        <v>588125</v>
      </c>
    </row>
    <row r="14" spans="1:4" x14ac:dyDescent="0.2">
      <c r="A14">
        <v>2015</v>
      </c>
      <c r="B14">
        <v>20271</v>
      </c>
      <c r="C14" t="s">
        <v>388</v>
      </c>
      <c r="D14">
        <v>112148</v>
      </c>
    </row>
    <row r="15" spans="1:4" x14ac:dyDescent="0.2">
      <c r="A15">
        <v>2015</v>
      </c>
      <c r="B15">
        <v>20291</v>
      </c>
      <c r="C15" t="s">
        <v>388</v>
      </c>
      <c r="D15">
        <v>44621</v>
      </c>
    </row>
    <row r="16" spans="1:4" x14ac:dyDescent="0.2">
      <c r="A16">
        <v>2015</v>
      </c>
      <c r="B16">
        <v>30061</v>
      </c>
      <c r="C16" t="s">
        <v>388</v>
      </c>
      <c r="D16">
        <v>2511</v>
      </c>
    </row>
    <row r="17" spans="1:4" x14ac:dyDescent="0.2">
      <c r="A17">
        <v>2015</v>
      </c>
      <c r="B17">
        <v>30101</v>
      </c>
      <c r="C17" t="s">
        <v>388</v>
      </c>
      <c r="D17">
        <v>99648</v>
      </c>
    </row>
    <row r="18" spans="1:4" x14ac:dyDescent="0.2">
      <c r="A18">
        <v>2015</v>
      </c>
      <c r="B18">
        <v>30121</v>
      </c>
      <c r="C18" t="s">
        <v>388</v>
      </c>
      <c r="D18">
        <v>192899</v>
      </c>
    </row>
    <row r="19" spans="1:4" x14ac:dyDescent="0.2">
      <c r="A19">
        <v>2015</v>
      </c>
      <c r="B19">
        <v>30141</v>
      </c>
      <c r="C19" t="s">
        <v>388</v>
      </c>
      <c r="D19">
        <v>2606</v>
      </c>
    </row>
    <row r="20" spans="1:4" x14ac:dyDescent="0.2">
      <c r="A20">
        <v>2015</v>
      </c>
      <c r="B20">
        <v>30171</v>
      </c>
      <c r="C20" t="s">
        <v>388</v>
      </c>
      <c r="D20">
        <v>6757</v>
      </c>
    </row>
    <row r="21" spans="1:4" x14ac:dyDescent="0.2">
      <c r="A21">
        <v>2015</v>
      </c>
      <c r="B21">
        <v>30431</v>
      </c>
      <c r="C21" t="s">
        <v>388</v>
      </c>
      <c r="D21">
        <v>25555</v>
      </c>
    </row>
    <row r="22" spans="1:4" x14ac:dyDescent="0.2">
      <c r="A22">
        <v>2015</v>
      </c>
      <c r="B22">
        <v>30501</v>
      </c>
      <c r="C22" t="s">
        <v>388</v>
      </c>
      <c r="D22">
        <v>77275</v>
      </c>
    </row>
    <row r="23" spans="1:4" x14ac:dyDescent="0.2">
      <c r="A23">
        <v>2015</v>
      </c>
      <c r="B23">
        <v>30671</v>
      </c>
      <c r="C23" t="s">
        <v>388</v>
      </c>
      <c r="D23">
        <v>2041</v>
      </c>
    </row>
    <row r="24" spans="1:4" x14ac:dyDescent="0.2">
      <c r="A24">
        <v>2015</v>
      </c>
      <c r="B24">
        <v>39951</v>
      </c>
      <c r="C24" t="s">
        <v>388</v>
      </c>
      <c r="D24">
        <v>46694</v>
      </c>
    </row>
    <row r="25" spans="1:4" x14ac:dyDescent="0.2">
      <c r="A25">
        <v>2015</v>
      </c>
      <c r="B25">
        <v>39991</v>
      </c>
      <c r="C25" t="s">
        <v>388</v>
      </c>
      <c r="D25">
        <v>3196</v>
      </c>
    </row>
    <row r="26" spans="1:4" x14ac:dyDescent="0.2">
      <c r="A26">
        <v>2015</v>
      </c>
      <c r="B26">
        <v>40011</v>
      </c>
      <c r="C26" t="s">
        <v>388</v>
      </c>
      <c r="D26">
        <v>165363</v>
      </c>
    </row>
    <row r="27" spans="1:4" x14ac:dyDescent="0.2">
      <c r="A27">
        <v>2015</v>
      </c>
      <c r="B27">
        <v>50011</v>
      </c>
      <c r="C27" t="s">
        <v>388</v>
      </c>
      <c r="D27">
        <v>143489</v>
      </c>
    </row>
    <row r="28" spans="1:4" x14ac:dyDescent="0.2">
      <c r="A28">
        <v>2015</v>
      </c>
      <c r="B28">
        <v>50021</v>
      </c>
      <c r="C28" t="s">
        <v>388</v>
      </c>
      <c r="D28">
        <v>66186</v>
      </c>
    </row>
    <row r="29" spans="1:4" x14ac:dyDescent="0.2">
      <c r="A29">
        <v>2015</v>
      </c>
      <c r="B29">
        <v>50071</v>
      </c>
      <c r="C29" t="s">
        <v>388</v>
      </c>
      <c r="D29">
        <v>97659</v>
      </c>
    </row>
    <row r="30" spans="1:4" x14ac:dyDescent="0.2">
      <c r="A30">
        <v>2015</v>
      </c>
      <c r="B30">
        <v>50101</v>
      </c>
      <c r="C30" t="s">
        <v>388</v>
      </c>
      <c r="D30">
        <v>8600</v>
      </c>
    </row>
    <row r="31" spans="1:4" x14ac:dyDescent="0.2">
      <c r="A31">
        <v>2015</v>
      </c>
      <c r="B31">
        <v>50231</v>
      </c>
      <c r="C31" t="s">
        <v>388</v>
      </c>
      <c r="D31">
        <v>34556</v>
      </c>
    </row>
    <row r="32" spans="1:4" x14ac:dyDescent="0.2">
      <c r="A32">
        <v>2015</v>
      </c>
      <c r="B32">
        <v>50301</v>
      </c>
      <c r="C32" t="s">
        <v>388</v>
      </c>
      <c r="D32">
        <v>39456</v>
      </c>
    </row>
    <row r="33" spans="1:4" x14ac:dyDescent="0.2">
      <c r="A33">
        <v>2015</v>
      </c>
      <c r="B33">
        <v>50341</v>
      </c>
      <c r="C33" t="s">
        <v>388</v>
      </c>
      <c r="D33">
        <v>27280</v>
      </c>
    </row>
    <row r="34" spans="1:4" x14ac:dyDescent="0.2">
      <c r="A34">
        <v>2015</v>
      </c>
      <c r="B34">
        <v>60011</v>
      </c>
      <c r="C34" t="s">
        <v>388</v>
      </c>
      <c r="D34">
        <v>3163</v>
      </c>
    </row>
    <row r="35" spans="1:4" x14ac:dyDescent="0.2">
      <c r="A35">
        <v>2015</v>
      </c>
      <c r="B35">
        <v>60151</v>
      </c>
      <c r="C35" t="s">
        <v>388</v>
      </c>
      <c r="D35">
        <v>44142</v>
      </c>
    </row>
    <row r="36" spans="1:4" x14ac:dyDescent="0.2">
      <c r="A36">
        <v>2015</v>
      </c>
      <c r="B36">
        <v>60561</v>
      </c>
      <c r="C36" t="s">
        <v>388</v>
      </c>
      <c r="D36">
        <v>2102</v>
      </c>
    </row>
    <row r="37" spans="1:4" x14ac:dyDescent="0.2">
      <c r="A37">
        <v>2015</v>
      </c>
      <c r="B37">
        <v>69991</v>
      </c>
      <c r="C37" t="s">
        <v>388</v>
      </c>
      <c r="D37" t="s">
        <v>383</v>
      </c>
    </row>
    <row r="38" spans="1:4" x14ac:dyDescent="0.2">
      <c r="A38">
        <v>2015</v>
      </c>
      <c r="B38">
        <v>70011</v>
      </c>
      <c r="C38" t="s">
        <v>388</v>
      </c>
      <c r="D38">
        <v>2869832</v>
      </c>
    </row>
    <row r="39" spans="1:4" x14ac:dyDescent="0.2">
      <c r="A39">
        <v>2015</v>
      </c>
      <c r="B39">
        <v>70031</v>
      </c>
      <c r="C39" t="s">
        <v>388</v>
      </c>
      <c r="D39">
        <v>84203</v>
      </c>
    </row>
    <row r="40" spans="1:4" x14ac:dyDescent="0.2">
      <c r="A40">
        <v>2015</v>
      </c>
      <c r="B40">
        <v>70051</v>
      </c>
      <c r="C40" t="s">
        <v>388</v>
      </c>
      <c r="D40">
        <v>76689</v>
      </c>
    </row>
    <row r="41" spans="1:4" x14ac:dyDescent="0.2">
      <c r="A41">
        <v>2015</v>
      </c>
      <c r="B41">
        <v>70291</v>
      </c>
      <c r="C41" t="s">
        <v>388</v>
      </c>
      <c r="D41">
        <v>88670</v>
      </c>
    </row>
    <row r="42" spans="1:4" x14ac:dyDescent="0.2">
      <c r="A42">
        <v>2015</v>
      </c>
      <c r="B42">
        <v>70551</v>
      </c>
      <c r="C42" t="s">
        <v>388</v>
      </c>
      <c r="D42">
        <v>82057</v>
      </c>
    </row>
    <row r="43" spans="1:4" x14ac:dyDescent="0.2">
      <c r="A43">
        <v>2015</v>
      </c>
      <c r="B43">
        <v>70741</v>
      </c>
      <c r="C43" t="s">
        <v>388</v>
      </c>
      <c r="D43">
        <v>33180</v>
      </c>
    </row>
    <row r="44" spans="1:4" x14ac:dyDescent="0.2">
      <c r="A44">
        <v>2015</v>
      </c>
      <c r="B44">
        <v>70851</v>
      </c>
      <c r="C44" t="s">
        <v>388</v>
      </c>
      <c r="D44">
        <v>25877</v>
      </c>
    </row>
    <row r="45" spans="1:4" x14ac:dyDescent="0.2">
      <c r="A45">
        <v>2015</v>
      </c>
      <c r="B45">
        <v>79951</v>
      </c>
      <c r="C45" t="s">
        <v>388</v>
      </c>
      <c r="D45">
        <v>22739</v>
      </c>
    </row>
    <row r="46" spans="1:4" x14ac:dyDescent="0.2">
      <c r="A46">
        <v>2015</v>
      </c>
      <c r="B46">
        <v>79991</v>
      </c>
      <c r="C46" t="s">
        <v>388</v>
      </c>
      <c r="D46">
        <v>2748</v>
      </c>
    </row>
    <row r="47" spans="1:4" x14ac:dyDescent="0.2">
      <c r="A47">
        <v>2015</v>
      </c>
      <c r="B47">
        <v>80011</v>
      </c>
      <c r="C47" t="s">
        <v>388</v>
      </c>
      <c r="D47">
        <v>84135</v>
      </c>
    </row>
    <row r="48" spans="1:4" x14ac:dyDescent="0.2">
      <c r="A48">
        <v>2015</v>
      </c>
      <c r="B48">
        <v>80111</v>
      </c>
      <c r="C48" t="s">
        <v>388</v>
      </c>
      <c r="D48">
        <v>48623</v>
      </c>
    </row>
    <row r="49" spans="1:4" x14ac:dyDescent="0.2">
      <c r="A49">
        <v>2015</v>
      </c>
      <c r="B49">
        <v>80281</v>
      </c>
      <c r="C49" t="s">
        <v>388</v>
      </c>
      <c r="D49">
        <v>36996</v>
      </c>
    </row>
    <row r="50" spans="1:4" x14ac:dyDescent="0.2">
      <c r="A50">
        <v>2015</v>
      </c>
      <c r="B50">
        <v>80441</v>
      </c>
      <c r="C50" t="s">
        <v>388</v>
      </c>
      <c r="D50">
        <v>37559</v>
      </c>
    </row>
    <row r="51" spans="1:4" x14ac:dyDescent="0.2">
      <c r="A51">
        <v>2015</v>
      </c>
      <c r="B51">
        <v>80561</v>
      </c>
      <c r="C51" t="s">
        <v>388</v>
      </c>
      <c r="D51">
        <v>2871</v>
      </c>
    </row>
    <row r="52" spans="1:4" x14ac:dyDescent="0.2">
      <c r="A52">
        <v>2015</v>
      </c>
      <c r="B52">
        <v>80591</v>
      </c>
      <c r="C52" t="s">
        <v>388</v>
      </c>
      <c r="D52">
        <v>4167</v>
      </c>
    </row>
    <row r="53" spans="1:4" x14ac:dyDescent="0.2">
      <c r="A53">
        <v>2015</v>
      </c>
      <c r="B53">
        <v>80991</v>
      </c>
      <c r="C53" t="s">
        <v>388</v>
      </c>
      <c r="D53">
        <v>2669</v>
      </c>
    </row>
    <row r="54" spans="1:4" x14ac:dyDescent="0.2">
      <c r="A54">
        <v>2015</v>
      </c>
      <c r="B54">
        <v>90011</v>
      </c>
      <c r="C54" t="s">
        <v>388</v>
      </c>
      <c r="D54">
        <v>400941</v>
      </c>
    </row>
    <row r="55" spans="1:4" x14ac:dyDescent="0.2">
      <c r="A55">
        <v>2015</v>
      </c>
      <c r="B55">
        <v>90031</v>
      </c>
      <c r="C55" t="s">
        <v>388</v>
      </c>
      <c r="D55">
        <v>6086</v>
      </c>
    </row>
    <row r="56" spans="1:4" x14ac:dyDescent="0.2">
      <c r="A56">
        <v>2015</v>
      </c>
      <c r="B56">
        <v>90131</v>
      </c>
      <c r="C56" t="s">
        <v>388</v>
      </c>
      <c r="D56">
        <v>2616</v>
      </c>
    </row>
    <row r="57" spans="1:4" x14ac:dyDescent="0.2">
      <c r="A57">
        <v>2015</v>
      </c>
      <c r="B57">
        <v>90161</v>
      </c>
      <c r="C57" t="s">
        <v>388</v>
      </c>
      <c r="D57">
        <v>1873</v>
      </c>
    </row>
    <row r="58" spans="1:4" x14ac:dyDescent="0.2">
      <c r="A58">
        <v>2015</v>
      </c>
      <c r="B58">
        <v>90631</v>
      </c>
      <c r="C58" t="s">
        <v>388</v>
      </c>
      <c r="D58">
        <v>13353</v>
      </c>
    </row>
    <row r="59" spans="1:4" x14ac:dyDescent="0.2">
      <c r="A59">
        <v>2015</v>
      </c>
      <c r="B59">
        <v>90831</v>
      </c>
      <c r="C59" t="s">
        <v>388</v>
      </c>
      <c r="D59">
        <v>1959</v>
      </c>
    </row>
    <row r="60" spans="1:4" x14ac:dyDescent="0.2">
      <c r="A60">
        <v>2015</v>
      </c>
      <c r="B60">
        <v>90861</v>
      </c>
      <c r="C60" t="s">
        <v>388</v>
      </c>
      <c r="D60">
        <v>1597</v>
      </c>
    </row>
    <row r="61" spans="1:4" x14ac:dyDescent="0.2">
      <c r="A61">
        <v>2015</v>
      </c>
      <c r="B61">
        <v>99971</v>
      </c>
      <c r="C61" t="s">
        <v>388</v>
      </c>
      <c r="D61">
        <v>91907</v>
      </c>
    </row>
    <row r="62" spans="1:4" x14ac:dyDescent="0.2">
      <c r="A62">
        <v>2015</v>
      </c>
      <c r="B62">
        <v>99981</v>
      </c>
      <c r="C62" t="s">
        <v>388</v>
      </c>
      <c r="D62">
        <v>10890</v>
      </c>
    </row>
    <row r="63" spans="1:4" x14ac:dyDescent="0.2">
      <c r="A63">
        <v>2015</v>
      </c>
      <c r="B63">
        <v>100011</v>
      </c>
      <c r="C63" t="s">
        <v>388</v>
      </c>
      <c r="D63">
        <v>77982</v>
      </c>
    </row>
    <row r="64" spans="1:4" x14ac:dyDescent="0.2">
      <c r="A64">
        <v>2015</v>
      </c>
      <c r="B64">
        <v>110011</v>
      </c>
      <c r="C64" t="s">
        <v>388</v>
      </c>
      <c r="D64">
        <v>328547</v>
      </c>
    </row>
    <row r="65" spans="1:4" x14ac:dyDescent="0.2">
      <c r="A65">
        <v>2015</v>
      </c>
      <c r="B65">
        <v>110031</v>
      </c>
      <c r="C65" t="s">
        <v>388</v>
      </c>
      <c r="D65">
        <v>5712</v>
      </c>
    </row>
    <row r="66" spans="1:4" x14ac:dyDescent="0.2">
      <c r="A66">
        <v>2015</v>
      </c>
      <c r="B66">
        <v>110301</v>
      </c>
      <c r="C66" t="s">
        <v>388</v>
      </c>
      <c r="D66">
        <v>2217</v>
      </c>
    </row>
    <row r="67" spans="1:4" x14ac:dyDescent="0.2">
      <c r="A67">
        <v>2015</v>
      </c>
      <c r="B67">
        <v>110361</v>
      </c>
      <c r="C67" t="s">
        <v>388</v>
      </c>
      <c r="D67">
        <v>4250</v>
      </c>
    </row>
    <row r="68" spans="1:4" x14ac:dyDescent="0.2">
      <c r="A68">
        <v>2015</v>
      </c>
      <c r="B68">
        <v>110781</v>
      </c>
      <c r="C68" t="s">
        <v>388</v>
      </c>
      <c r="D68">
        <v>30572</v>
      </c>
    </row>
    <row r="69" spans="1:4" x14ac:dyDescent="0.2">
      <c r="A69">
        <v>2015</v>
      </c>
      <c r="B69">
        <v>119951</v>
      </c>
      <c r="C69" t="s">
        <v>388</v>
      </c>
      <c r="D69">
        <v>21795</v>
      </c>
    </row>
    <row r="70" spans="1:4" x14ac:dyDescent="0.2">
      <c r="A70">
        <v>2015</v>
      </c>
      <c r="B70">
        <v>119971</v>
      </c>
      <c r="C70" t="s">
        <v>388</v>
      </c>
      <c r="D70">
        <v>78414</v>
      </c>
    </row>
    <row r="71" spans="1:4" x14ac:dyDescent="0.2">
      <c r="A71">
        <v>2015</v>
      </c>
      <c r="B71">
        <v>119991</v>
      </c>
      <c r="C71" t="s">
        <v>388</v>
      </c>
      <c r="D71">
        <v>3508</v>
      </c>
    </row>
    <row r="72" spans="1:4" x14ac:dyDescent="0.2">
      <c r="A72">
        <v>2015</v>
      </c>
      <c r="B72">
        <v>120101</v>
      </c>
      <c r="C72" t="s">
        <v>388</v>
      </c>
      <c r="D72">
        <v>300111</v>
      </c>
    </row>
    <row r="73" spans="1:4" x14ac:dyDescent="0.2">
      <c r="A73">
        <v>2015</v>
      </c>
      <c r="B73">
        <v>130121</v>
      </c>
      <c r="C73" t="s">
        <v>388</v>
      </c>
      <c r="D73">
        <v>188942</v>
      </c>
    </row>
    <row r="74" spans="1:4" x14ac:dyDescent="0.2">
      <c r="A74">
        <v>2015</v>
      </c>
      <c r="B74">
        <v>130551</v>
      </c>
      <c r="C74" t="s">
        <v>388</v>
      </c>
      <c r="D74">
        <v>49158</v>
      </c>
    </row>
    <row r="75" spans="1:4" x14ac:dyDescent="0.2">
      <c r="A75">
        <v>2015</v>
      </c>
      <c r="B75">
        <v>140011</v>
      </c>
      <c r="C75" t="s">
        <v>388</v>
      </c>
      <c r="D75">
        <v>325658</v>
      </c>
    </row>
    <row r="76" spans="1:4" x14ac:dyDescent="0.2">
      <c r="A76">
        <v>2015</v>
      </c>
      <c r="B76">
        <v>140151</v>
      </c>
      <c r="C76" t="s">
        <v>388</v>
      </c>
      <c r="D76">
        <v>2467</v>
      </c>
    </row>
    <row r="77" spans="1:4" x14ac:dyDescent="0.2">
      <c r="A77">
        <v>2015</v>
      </c>
      <c r="B77">
        <v>140271</v>
      </c>
      <c r="C77" t="s">
        <v>388</v>
      </c>
      <c r="D77">
        <v>26858</v>
      </c>
    </row>
    <row r="78" spans="1:4" x14ac:dyDescent="0.2">
      <c r="A78">
        <v>2015</v>
      </c>
      <c r="B78">
        <v>140401</v>
      </c>
      <c r="C78" t="s">
        <v>388</v>
      </c>
      <c r="D78">
        <v>2301</v>
      </c>
    </row>
    <row r="79" spans="1:4" x14ac:dyDescent="0.2">
      <c r="A79">
        <v>2015</v>
      </c>
      <c r="B79">
        <v>140441</v>
      </c>
      <c r="C79" t="s">
        <v>388</v>
      </c>
      <c r="D79">
        <v>41091</v>
      </c>
    </row>
    <row r="80" spans="1:4" x14ac:dyDescent="0.2">
      <c r="A80">
        <v>2015</v>
      </c>
      <c r="B80">
        <v>140741</v>
      </c>
      <c r="C80" t="s">
        <v>388</v>
      </c>
      <c r="D80">
        <v>18255</v>
      </c>
    </row>
    <row r="81" spans="1:4" x14ac:dyDescent="0.2">
      <c r="A81">
        <v>2015</v>
      </c>
      <c r="B81">
        <v>140841</v>
      </c>
      <c r="C81" t="s">
        <v>388</v>
      </c>
      <c r="D81">
        <v>31455</v>
      </c>
    </row>
    <row r="82" spans="1:4" x14ac:dyDescent="0.2">
      <c r="A82">
        <v>2015</v>
      </c>
      <c r="B82">
        <v>141041</v>
      </c>
      <c r="C82" t="s">
        <v>388</v>
      </c>
      <c r="D82">
        <v>2493</v>
      </c>
    </row>
    <row r="83" spans="1:4" x14ac:dyDescent="0.2">
      <c r="A83">
        <v>2015</v>
      </c>
      <c r="B83">
        <v>141151</v>
      </c>
      <c r="C83" t="s">
        <v>388</v>
      </c>
      <c r="D83">
        <v>35325</v>
      </c>
    </row>
    <row r="84" spans="1:4" x14ac:dyDescent="0.2">
      <c r="A84">
        <v>2015</v>
      </c>
      <c r="B84">
        <v>142221</v>
      </c>
      <c r="C84" t="s">
        <v>388</v>
      </c>
      <c r="D84">
        <v>2629</v>
      </c>
    </row>
    <row r="85" spans="1:4" x14ac:dyDescent="0.2">
      <c r="A85">
        <v>2015</v>
      </c>
      <c r="B85">
        <v>149951</v>
      </c>
      <c r="C85" t="s">
        <v>388</v>
      </c>
      <c r="D85">
        <v>40744</v>
      </c>
    </row>
    <row r="86" spans="1:4" x14ac:dyDescent="0.2">
      <c r="A86">
        <v>2015</v>
      </c>
      <c r="B86">
        <v>149991</v>
      </c>
      <c r="C86" t="s">
        <v>388</v>
      </c>
      <c r="D86">
        <v>3151</v>
      </c>
    </row>
    <row r="87" spans="1:4" x14ac:dyDescent="0.2">
      <c r="A87">
        <v>2015</v>
      </c>
      <c r="B87">
        <v>150011</v>
      </c>
      <c r="C87" t="s">
        <v>388</v>
      </c>
      <c r="D87">
        <v>133937</v>
      </c>
    </row>
    <row r="88" spans="1:4" x14ac:dyDescent="0.2">
      <c r="A88">
        <v>2015</v>
      </c>
      <c r="B88">
        <v>150021</v>
      </c>
      <c r="C88" t="s">
        <v>388</v>
      </c>
      <c r="D88">
        <v>27493</v>
      </c>
    </row>
    <row r="89" spans="1:4" x14ac:dyDescent="0.2">
      <c r="A89">
        <v>2015</v>
      </c>
      <c r="B89">
        <v>150031</v>
      </c>
      <c r="C89" t="s">
        <v>388</v>
      </c>
      <c r="D89">
        <v>40857</v>
      </c>
    </row>
    <row r="90" spans="1:4" x14ac:dyDescent="0.2">
      <c r="A90">
        <v>2015</v>
      </c>
      <c r="B90">
        <v>150041</v>
      </c>
      <c r="C90" t="s">
        <v>388</v>
      </c>
      <c r="D90">
        <v>36324</v>
      </c>
    </row>
    <row r="91" spans="1:4" x14ac:dyDescent="0.2">
      <c r="A91">
        <v>2015</v>
      </c>
      <c r="B91">
        <v>150051</v>
      </c>
      <c r="C91" t="s">
        <v>388</v>
      </c>
      <c r="D91">
        <v>1438503</v>
      </c>
    </row>
    <row r="92" spans="1:4" x14ac:dyDescent="0.2">
      <c r="A92">
        <v>2015</v>
      </c>
      <c r="B92">
        <v>150061</v>
      </c>
      <c r="C92" t="s">
        <v>388</v>
      </c>
      <c r="D92">
        <v>605868</v>
      </c>
    </row>
    <row r="93" spans="1:4" x14ac:dyDescent="0.2">
      <c r="A93">
        <v>2015</v>
      </c>
      <c r="B93">
        <v>150081</v>
      </c>
      <c r="C93" t="s">
        <v>388</v>
      </c>
      <c r="D93">
        <v>14307</v>
      </c>
    </row>
    <row r="94" spans="1:4" x14ac:dyDescent="0.2">
      <c r="A94">
        <v>2015</v>
      </c>
      <c r="B94">
        <v>150091</v>
      </c>
      <c r="C94" t="s">
        <v>388</v>
      </c>
      <c r="D94">
        <v>22341</v>
      </c>
    </row>
    <row r="95" spans="1:4" x14ac:dyDescent="0.2">
      <c r="A95">
        <v>2015</v>
      </c>
      <c r="B95">
        <v>150101</v>
      </c>
      <c r="C95" t="s">
        <v>388</v>
      </c>
      <c r="D95">
        <v>63666</v>
      </c>
    </row>
    <row r="96" spans="1:4" x14ac:dyDescent="0.2">
      <c r="A96">
        <v>2015</v>
      </c>
      <c r="B96">
        <v>150151</v>
      </c>
      <c r="C96" t="s">
        <v>388</v>
      </c>
      <c r="D96">
        <v>54847</v>
      </c>
    </row>
    <row r="97" spans="1:4" x14ac:dyDescent="0.2">
      <c r="A97">
        <v>2015</v>
      </c>
      <c r="B97">
        <v>150201</v>
      </c>
      <c r="C97" t="s">
        <v>388</v>
      </c>
      <c r="D97">
        <v>39941</v>
      </c>
    </row>
    <row r="98" spans="1:4" x14ac:dyDescent="0.2">
      <c r="A98">
        <v>2015</v>
      </c>
      <c r="B98">
        <v>150271</v>
      </c>
      <c r="C98" t="s">
        <v>388</v>
      </c>
      <c r="D98">
        <v>2511</v>
      </c>
    </row>
    <row r="99" spans="1:4" x14ac:dyDescent="0.2">
      <c r="A99">
        <v>2015</v>
      </c>
      <c r="B99">
        <v>150291</v>
      </c>
      <c r="C99" t="s">
        <v>388</v>
      </c>
      <c r="D99">
        <v>137934</v>
      </c>
    </row>
    <row r="100" spans="1:4" x14ac:dyDescent="0.2">
      <c r="A100">
        <v>2015</v>
      </c>
      <c r="B100">
        <v>150381</v>
      </c>
      <c r="C100" t="s">
        <v>388</v>
      </c>
      <c r="D100">
        <v>224229</v>
      </c>
    </row>
    <row r="101" spans="1:4" x14ac:dyDescent="0.2">
      <c r="A101">
        <v>2015</v>
      </c>
      <c r="B101">
        <v>150441</v>
      </c>
      <c r="C101" t="s">
        <v>388</v>
      </c>
      <c r="D101">
        <v>491111</v>
      </c>
    </row>
    <row r="102" spans="1:4" x14ac:dyDescent="0.2">
      <c r="A102">
        <v>2015</v>
      </c>
      <c r="B102">
        <v>150501</v>
      </c>
      <c r="C102" t="s">
        <v>388</v>
      </c>
      <c r="D102">
        <v>216748</v>
      </c>
    </row>
    <row r="103" spans="1:4" x14ac:dyDescent="0.2">
      <c r="A103">
        <v>2015</v>
      </c>
      <c r="B103">
        <v>150541</v>
      </c>
      <c r="C103" t="s">
        <v>388</v>
      </c>
      <c r="D103">
        <v>33500</v>
      </c>
    </row>
    <row r="104" spans="1:4" x14ac:dyDescent="0.2">
      <c r="A104">
        <v>2015</v>
      </c>
      <c r="B104">
        <v>150581</v>
      </c>
      <c r="C104" t="s">
        <v>388</v>
      </c>
      <c r="D104">
        <v>26997</v>
      </c>
    </row>
    <row r="105" spans="1:4" x14ac:dyDescent="0.2">
      <c r="A105">
        <v>2015</v>
      </c>
      <c r="B105">
        <v>150891</v>
      </c>
      <c r="C105" t="s">
        <v>388</v>
      </c>
      <c r="D105">
        <v>54757</v>
      </c>
    </row>
    <row r="106" spans="1:4" x14ac:dyDescent="0.2">
      <c r="A106">
        <v>2015</v>
      </c>
      <c r="B106">
        <v>159941</v>
      </c>
      <c r="C106" t="s">
        <v>388</v>
      </c>
      <c r="D106">
        <v>5291</v>
      </c>
    </row>
    <row r="107" spans="1:4" x14ac:dyDescent="0.2">
      <c r="A107">
        <v>2015</v>
      </c>
      <c r="B107">
        <v>159951</v>
      </c>
      <c r="C107" t="s">
        <v>388</v>
      </c>
      <c r="D107">
        <v>27808</v>
      </c>
    </row>
    <row r="108" spans="1:4" x14ac:dyDescent="0.2">
      <c r="A108">
        <v>2015</v>
      </c>
      <c r="B108">
        <v>159961</v>
      </c>
      <c r="C108" t="s">
        <v>388</v>
      </c>
      <c r="D108" t="s">
        <v>383</v>
      </c>
    </row>
    <row r="109" spans="1:4" x14ac:dyDescent="0.2">
      <c r="A109">
        <v>2015</v>
      </c>
      <c r="B109">
        <v>159971</v>
      </c>
      <c r="C109" t="s">
        <v>388</v>
      </c>
      <c r="D109">
        <v>309089</v>
      </c>
    </row>
    <row r="110" spans="1:4" x14ac:dyDescent="0.2">
      <c r="A110">
        <v>2015</v>
      </c>
      <c r="B110">
        <v>159991</v>
      </c>
      <c r="C110" t="s">
        <v>388</v>
      </c>
      <c r="D110">
        <v>2543</v>
      </c>
    </row>
    <row r="111" spans="1:4" x14ac:dyDescent="0.2">
      <c r="A111">
        <v>2015</v>
      </c>
      <c r="B111">
        <v>160031</v>
      </c>
      <c r="C111" t="s">
        <v>388</v>
      </c>
      <c r="D111">
        <v>161420</v>
      </c>
    </row>
    <row r="112" spans="1:4" x14ac:dyDescent="0.2">
      <c r="A112">
        <v>2015</v>
      </c>
      <c r="B112">
        <v>160071</v>
      </c>
      <c r="C112" t="s">
        <v>388</v>
      </c>
      <c r="D112">
        <v>1804678</v>
      </c>
    </row>
    <row r="113" spans="1:4" x14ac:dyDescent="0.2">
      <c r="A113">
        <v>2015</v>
      </c>
      <c r="B113">
        <v>160151</v>
      </c>
      <c r="C113" t="s">
        <v>388</v>
      </c>
      <c r="D113">
        <v>26110</v>
      </c>
    </row>
    <row r="114" spans="1:4" x14ac:dyDescent="0.2">
      <c r="A114">
        <v>2015</v>
      </c>
      <c r="B114">
        <v>160201</v>
      </c>
      <c r="C114" t="s">
        <v>388</v>
      </c>
      <c r="D114">
        <v>4898</v>
      </c>
    </row>
    <row r="115" spans="1:4" x14ac:dyDescent="0.2">
      <c r="A115">
        <v>2015</v>
      </c>
      <c r="B115">
        <v>160221</v>
      </c>
      <c r="C115" t="s">
        <v>388</v>
      </c>
      <c r="D115">
        <v>5161</v>
      </c>
    </row>
    <row r="116" spans="1:4" x14ac:dyDescent="0.2">
      <c r="A116">
        <v>2015</v>
      </c>
      <c r="B116">
        <v>160241</v>
      </c>
      <c r="C116" t="s">
        <v>388</v>
      </c>
      <c r="D116">
        <v>132050</v>
      </c>
    </row>
    <row r="117" spans="1:4" x14ac:dyDescent="0.2">
      <c r="A117">
        <v>2015</v>
      </c>
      <c r="B117">
        <v>160251</v>
      </c>
      <c r="C117" t="s">
        <v>388</v>
      </c>
      <c r="D117">
        <v>3343</v>
      </c>
    </row>
    <row r="118" spans="1:4" x14ac:dyDescent="0.2">
      <c r="A118">
        <v>2015</v>
      </c>
      <c r="B118">
        <v>160271</v>
      </c>
      <c r="C118" t="s">
        <v>388</v>
      </c>
      <c r="D118">
        <v>87604</v>
      </c>
    </row>
    <row r="119" spans="1:4" x14ac:dyDescent="0.2">
      <c r="A119">
        <v>2015</v>
      </c>
      <c r="B119">
        <v>160351</v>
      </c>
      <c r="C119" t="s">
        <v>388</v>
      </c>
      <c r="D119">
        <v>41934</v>
      </c>
    </row>
    <row r="120" spans="1:4" x14ac:dyDescent="0.2">
      <c r="A120">
        <v>2015</v>
      </c>
      <c r="B120">
        <v>160411</v>
      </c>
      <c r="C120" t="s">
        <v>388</v>
      </c>
      <c r="D120">
        <v>56914</v>
      </c>
    </row>
    <row r="121" spans="1:4" x14ac:dyDescent="0.2">
      <c r="A121">
        <v>2015</v>
      </c>
      <c r="B121">
        <v>160431</v>
      </c>
      <c r="C121" t="s">
        <v>388</v>
      </c>
      <c r="D121">
        <v>20588</v>
      </c>
    </row>
    <row r="122" spans="1:4" x14ac:dyDescent="0.2">
      <c r="A122">
        <v>2015</v>
      </c>
      <c r="B122">
        <v>160441</v>
      </c>
      <c r="C122" t="s">
        <v>388</v>
      </c>
      <c r="D122">
        <v>804205</v>
      </c>
    </row>
    <row r="123" spans="1:4" x14ac:dyDescent="0.2">
      <c r="A123">
        <v>2015</v>
      </c>
      <c r="B123">
        <v>160471</v>
      </c>
      <c r="C123" t="s">
        <v>388</v>
      </c>
      <c r="D123">
        <v>4722</v>
      </c>
    </row>
    <row r="124" spans="1:4" x14ac:dyDescent="0.2">
      <c r="A124">
        <v>2015</v>
      </c>
      <c r="B124">
        <v>160691</v>
      </c>
      <c r="C124" t="s">
        <v>388</v>
      </c>
      <c r="D124">
        <v>70531</v>
      </c>
    </row>
    <row r="125" spans="1:4" x14ac:dyDescent="0.2">
      <c r="A125">
        <v>2015</v>
      </c>
      <c r="B125">
        <v>160721</v>
      </c>
      <c r="C125" t="s">
        <v>388</v>
      </c>
      <c r="D125">
        <v>81768</v>
      </c>
    </row>
    <row r="126" spans="1:4" x14ac:dyDescent="0.2">
      <c r="A126">
        <v>2015</v>
      </c>
      <c r="B126">
        <v>160751</v>
      </c>
      <c r="C126" t="s">
        <v>388</v>
      </c>
      <c r="D126">
        <v>31882</v>
      </c>
    </row>
    <row r="127" spans="1:4" x14ac:dyDescent="0.2">
      <c r="A127">
        <v>2015</v>
      </c>
      <c r="B127">
        <v>169951</v>
      </c>
      <c r="C127" t="s">
        <v>388</v>
      </c>
      <c r="D127">
        <v>22830</v>
      </c>
    </row>
    <row r="128" spans="1:4" x14ac:dyDescent="0.2">
      <c r="A128">
        <v>2015</v>
      </c>
      <c r="B128">
        <v>169991</v>
      </c>
      <c r="C128" t="s">
        <v>388</v>
      </c>
      <c r="D128">
        <v>4202</v>
      </c>
    </row>
    <row r="129" spans="1:4" x14ac:dyDescent="0.2">
      <c r="A129">
        <v>2015</v>
      </c>
      <c r="B129">
        <v>170191</v>
      </c>
      <c r="C129" t="s">
        <v>388</v>
      </c>
      <c r="D129">
        <v>2240</v>
      </c>
    </row>
    <row r="130" spans="1:4" x14ac:dyDescent="0.2">
      <c r="A130">
        <v>2015</v>
      </c>
      <c r="B130">
        <v>170231</v>
      </c>
      <c r="C130" t="s">
        <v>388</v>
      </c>
      <c r="D130">
        <v>2102</v>
      </c>
    </row>
    <row r="131" spans="1:4" x14ac:dyDescent="0.2">
      <c r="A131">
        <v>2015</v>
      </c>
      <c r="B131">
        <v>170271</v>
      </c>
      <c r="C131" t="s">
        <v>388</v>
      </c>
      <c r="D131">
        <v>1987</v>
      </c>
    </row>
    <row r="132" spans="1:4" x14ac:dyDescent="0.2">
      <c r="A132">
        <v>2015</v>
      </c>
      <c r="B132">
        <v>170421</v>
      </c>
      <c r="C132" t="s">
        <v>388</v>
      </c>
      <c r="D132">
        <v>1701</v>
      </c>
    </row>
    <row r="133" spans="1:4" x14ac:dyDescent="0.2">
      <c r="A133">
        <v>2015</v>
      </c>
      <c r="B133">
        <v>170521</v>
      </c>
      <c r="C133" t="s">
        <v>388</v>
      </c>
      <c r="D133">
        <v>1758</v>
      </c>
    </row>
    <row r="134" spans="1:4" x14ac:dyDescent="0.2">
      <c r="A134">
        <v>2015</v>
      </c>
      <c r="B134">
        <v>179981</v>
      </c>
      <c r="C134" t="s">
        <v>388</v>
      </c>
      <c r="D134">
        <v>47038</v>
      </c>
    </row>
    <row r="135" spans="1:4" x14ac:dyDescent="0.2">
      <c r="A135">
        <v>2015</v>
      </c>
      <c r="B135">
        <v>179991</v>
      </c>
      <c r="C135" t="s">
        <v>388</v>
      </c>
      <c r="D135">
        <v>2034</v>
      </c>
    </row>
    <row r="136" spans="1:4" x14ac:dyDescent="0.2">
      <c r="A136">
        <v>2015</v>
      </c>
      <c r="B136">
        <v>180091</v>
      </c>
      <c r="C136" t="s">
        <v>388</v>
      </c>
      <c r="D136">
        <v>638341</v>
      </c>
    </row>
    <row r="137" spans="1:4" x14ac:dyDescent="0.2">
      <c r="A137">
        <v>2015</v>
      </c>
      <c r="B137">
        <v>180151</v>
      </c>
      <c r="C137" t="s">
        <v>388</v>
      </c>
      <c r="D137">
        <v>217758</v>
      </c>
    </row>
    <row r="138" spans="1:4" x14ac:dyDescent="0.2">
      <c r="A138">
        <v>2015</v>
      </c>
      <c r="B138">
        <v>180501</v>
      </c>
      <c r="C138" t="s">
        <v>388</v>
      </c>
      <c r="D138">
        <v>17872</v>
      </c>
    </row>
    <row r="139" spans="1:4" x14ac:dyDescent="0.2">
      <c r="A139">
        <v>2015</v>
      </c>
      <c r="B139">
        <v>180641</v>
      </c>
      <c r="C139" t="s">
        <v>388</v>
      </c>
      <c r="D139">
        <v>4554</v>
      </c>
    </row>
    <row r="140" spans="1:4" x14ac:dyDescent="0.2">
      <c r="A140">
        <v>2015</v>
      </c>
      <c r="B140">
        <v>190061</v>
      </c>
      <c r="C140" t="s">
        <v>388</v>
      </c>
      <c r="D140">
        <v>29190</v>
      </c>
    </row>
    <row r="141" spans="1:4" x14ac:dyDescent="0.2">
      <c r="A141">
        <v>2015</v>
      </c>
      <c r="B141">
        <v>190411</v>
      </c>
      <c r="C141" t="s">
        <v>388</v>
      </c>
      <c r="D141">
        <v>34709</v>
      </c>
    </row>
    <row r="142" spans="1:4" x14ac:dyDescent="0.2">
      <c r="A142">
        <v>2015</v>
      </c>
      <c r="B142">
        <v>200011</v>
      </c>
      <c r="C142" t="s">
        <v>388</v>
      </c>
      <c r="D142">
        <v>67681</v>
      </c>
    </row>
    <row r="143" spans="1:4" x14ac:dyDescent="0.2">
      <c r="A143">
        <v>2015</v>
      </c>
      <c r="B143">
        <v>200081</v>
      </c>
      <c r="C143" t="s">
        <v>388</v>
      </c>
      <c r="D143">
        <v>5524</v>
      </c>
    </row>
    <row r="144" spans="1:4" x14ac:dyDescent="0.2">
      <c r="A144">
        <v>2015</v>
      </c>
      <c r="B144">
        <v>200111</v>
      </c>
      <c r="C144" t="s">
        <v>388</v>
      </c>
      <c r="D144">
        <v>47856</v>
      </c>
    </row>
    <row r="145" spans="1:4" x14ac:dyDescent="0.2">
      <c r="A145">
        <v>2015</v>
      </c>
      <c r="B145">
        <v>209991</v>
      </c>
      <c r="C145" t="s">
        <v>388</v>
      </c>
      <c r="D145">
        <v>679</v>
      </c>
    </row>
    <row r="146" spans="1:4" x14ac:dyDescent="0.2">
      <c r="A146">
        <v>2015</v>
      </c>
      <c r="B146">
        <v>210121</v>
      </c>
      <c r="C146" t="s">
        <v>388</v>
      </c>
      <c r="D146">
        <v>3240</v>
      </c>
    </row>
    <row r="147" spans="1:4" x14ac:dyDescent="0.2">
      <c r="A147">
        <v>2015</v>
      </c>
      <c r="B147">
        <v>210131</v>
      </c>
      <c r="C147" t="s">
        <v>388</v>
      </c>
      <c r="D147">
        <v>130841</v>
      </c>
    </row>
    <row r="148" spans="1:4" x14ac:dyDescent="0.2">
      <c r="A148">
        <v>2015</v>
      </c>
      <c r="B148">
        <v>210161</v>
      </c>
      <c r="C148" t="s">
        <v>388</v>
      </c>
      <c r="D148">
        <v>515394</v>
      </c>
    </row>
    <row r="149" spans="1:4" x14ac:dyDescent="0.2">
      <c r="A149">
        <v>2015</v>
      </c>
      <c r="B149">
        <v>210571</v>
      </c>
      <c r="C149" t="s">
        <v>388</v>
      </c>
      <c r="D149">
        <v>8392</v>
      </c>
    </row>
    <row r="150" spans="1:4" x14ac:dyDescent="0.2">
      <c r="A150">
        <v>2015</v>
      </c>
      <c r="B150">
        <v>210871</v>
      </c>
      <c r="C150" t="s">
        <v>388</v>
      </c>
      <c r="D150">
        <v>218106</v>
      </c>
    </row>
    <row r="151" spans="1:4" x14ac:dyDescent="0.2">
      <c r="A151">
        <v>2015</v>
      </c>
      <c r="B151">
        <v>210881</v>
      </c>
      <c r="C151" t="s">
        <v>388</v>
      </c>
      <c r="D151">
        <v>51898</v>
      </c>
    </row>
    <row r="152" spans="1:4" x14ac:dyDescent="0.2">
      <c r="A152">
        <v>2015</v>
      </c>
      <c r="B152">
        <v>210891</v>
      </c>
      <c r="C152" t="s">
        <v>388</v>
      </c>
      <c r="D152">
        <v>4502</v>
      </c>
    </row>
    <row r="153" spans="1:4" x14ac:dyDescent="0.2">
      <c r="A153">
        <v>2015</v>
      </c>
      <c r="B153">
        <v>219991</v>
      </c>
      <c r="C153" t="s">
        <v>388</v>
      </c>
      <c r="D153">
        <v>1793</v>
      </c>
    </row>
    <row r="154" spans="1:4" x14ac:dyDescent="0.2">
      <c r="A154">
        <v>2015</v>
      </c>
      <c r="B154">
        <v>220011</v>
      </c>
      <c r="C154" t="s">
        <v>388</v>
      </c>
      <c r="D154">
        <v>66921</v>
      </c>
    </row>
    <row r="155" spans="1:4" x14ac:dyDescent="0.2">
      <c r="A155">
        <v>2015</v>
      </c>
      <c r="B155">
        <v>220041</v>
      </c>
      <c r="C155" t="s">
        <v>388</v>
      </c>
      <c r="D155">
        <v>104242</v>
      </c>
    </row>
    <row r="156" spans="1:4" x14ac:dyDescent="0.2">
      <c r="A156">
        <v>2015</v>
      </c>
      <c r="B156">
        <v>220051</v>
      </c>
      <c r="C156" t="s">
        <v>388</v>
      </c>
      <c r="D156">
        <v>5894</v>
      </c>
    </row>
    <row r="157" spans="1:4" x14ac:dyDescent="0.2">
      <c r="A157">
        <v>2015</v>
      </c>
      <c r="B157">
        <v>220071</v>
      </c>
      <c r="C157" t="s">
        <v>388</v>
      </c>
      <c r="D157">
        <v>50802</v>
      </c>
    </row>
    <row r="158" spans="1:4" x14ac:dyDescent="0.2">
      <c r="A158">
        <v>2015</v>
      </c>
      <c r="B158">
        <v>220072</v>
      </c>
      <c r="C158" t="s">
        <v>388</v>
      </c>
      <c r="D158">
        <v>59116</v>
      </c>
    </row>
    <row r="159" spans="1:4" x14ac:dyDescent="0.2">
      <c r="A159">
        <v>2015</v>
      </c>
      <c r="B159">
        <v>220161</v>
      </c>
      <c r="C159" t="s">
        <v>388</v>
      </c>
      <c r="D159">
        <v>9595</v>
      </c>
    </row>
    <row r="160" spans="1:4" x14ac:dyDescent="0.2">
      <c r="A160">
        <v>2015</v>
      </c>
      <c r="B160">
        <v>220271</v>
      </c>
      <c r="C160" t="s">
        <v>388</v>
      </c>
      <c r="D160">
        <v>115704</v>
      </c>
    </row>
    <row r="161" spans="1:4" x14ac:dyDescent="0.2">
      <c r="A161">
        <v>2015</v>
      </c>
      <c r="B161">
        <v>230121</v>
      </c>
      <c r="C161" t="s">
        <v>388</v>
      </c>
      <c r="D161">
        <v>36076</v>
      </c>
    </row>
    <row r="162" spans="1:4" x14ac:dyDescent="0.2">
      <c r="A162">
        <v>2015</v>
      </c>
      <c r="B162">
        <v>230251</v>
      </c>
      <c r="C162" t="s">
        <v>388</v>
      </c>
      <c r="D162">
        <v>42466</v>
      </c>
    </row>
    <row r="163" spans="1:4" x14ac:dyDescent="0.2">
      <c r="A163">
        <v>2015</v>
      </c>
      <c r="B163">
        <v>230581</v>
      </c>
      <c r="C163" t="s">
        <v>388</v>
      </c>
      <c r="D163">
        <v>31445</v>
      </c>
    </row>
    <row r="164" spans="1:4" x14ac:dyDescent="0.2">
      <c r="A164">
        <v>2015</v>
      </c>
      <c r="B164">
        <v>240071</v>
      </c>
      <c r="C164" t="s">
        <v>388</v>
      </c>
      <c r="D164">
        <v>81777</v>
      </c>
    </row>
    <row r="165" spans="1:4" x14ac:dyDescent="0.2">
      <c r="A165">
        <v>2015</v>
      </c>
      <c r="B165">
        <v>240081</v>
      </c>
      <c r="C165" t="s">
        <v>388</v>
      </c>
      <c r="D165">
        <v>153650</v>
      </c>
    </row>
    <row r="166" spans="1:4" x14ac:dyDescent="0.2">
      <c r="A166">
        <v>2015</v>
      </c>
      <c r="B166">
        <v>240231</v>
      </c>
      <c r="C166" t="s">
        <v>388</v>
      </c>
      <c r="D166">
        <v>527754</v>
      </c>
    </row>
    <row r="167" spans="1:4" x14ac:dyDescent="0.2">
      <c r="A167">
        <v>2015</v>
      </c>
      <c r="B167">
        <v>240281</v>
      </c>
      <c r="C167" t="s">
        <v>388</v>
      </c>
      <c r="D167">
        <v>169206</v>
      </c>
    </row>
    <row r="168" spans="1:4" x14ac:dyDescent="0.2">
      <c r="A168">
        <v>2015</v>
      </c>
      <c r="B168">
        <v>240301</v>
      </c>
      <c r="C168" t="s">
        <v>388</v>
      </c>
      <c r="D168">
        <v>421879</v>
      </c>
    </row>
    <row r="169" spans="1:4" x14ac:dyDescent="0.2">
      <c r="A169">
        <v>2015</v>
      </c>
      <c r="B169">
        <v>240331</v>
      </c>
      <c r="C169" t="s">
        <v>388</v>
      </c>
      <c r="D169">
        <v>12606</v>
      </c>
    </row>
    <row r="170" spans="1:4" x14ac:dyDescent="0.2">
      <c r="A170">
        <v>2015</v>
      </c>
      <c r="B170">
        <v>240351</v>
      </c>
      <c r="C170" t="s">
        <v>388</v>
      </c>
      <c r="D170">
        <v>7634</v>
      </c>
    </row>
    <row r="171" spans="1:4" x14ac:dyDescent="0.2">
      <c r="A171">
        <v>2015</v>
      </c>
      <c r="B171">
        <v>240731</v>
      </c>
      <c r="C171" t="s">
        <v>388</v>
      </c>
      <c r="D171">
        <v>2434</v>
      </c>
    </row>
    <row r="172" spans="1:4" x14ac:dyDescent="0.2">
      <c r="A172">
        <v>2015</v>
      </c>
      <c r="B172">
        <v>249991</v>
      </c>
      <c r="C172" t="s">
        <v>388</v>
      </c>
      <c r="D172">
        <v>1997</v>
      </c>
    </row>
    <row r="173" spans="1:4" x14ac:dyDescent="0.2">
      <c r="A173">
        <v>2015</v>
      </c>
      <c r="B173">
        <v>250011</v>
      </c>
      <c r="C173" t="s">
        <v>388</v>
      </c>
      <c r="D173">
        <v>2273618</v>
      </c>
    </row>
    <row r="174" spans="1:4" x14ac:dyDescent="0.2">
      <c r="A174">
        <v>2015</v>
      </c>
      <c r="B174">
        <v>250041</v>
      </c>
      <c r="C174" t="s">
        <v>388</v>
      </c>
      <c r="D174">
        <v>6477</v>
      </c>
    </row>
    <row r="175" spans="1:4" x14ac:dyDescent="0.2">
      <c r="A175">
        <v>2015</v>
      </c>
      <c r="B175">
        <v>250091</v>
      </c>
      <c r="C175" t="s">
        <v>388</v>
      </c>
      <c r="D175">
        <v>275394</v>
      </c>
    </row>
    <row r="176" spans="1:4" x14ac:dyDescent="0.2">
      <c r="A176">
        <v>2015</v>
      </c>
      <c r="B176">
        <v>250131</v>
      </c>
      <c r="C176" t="s">
        <v>388</v>
      </c>
      <c r="D176">
        <v>4026</v>
      </c>
    </row>
    <row r="177" spans="1:4" x14ac:dyDescent="0.2">
      <c r="A177">
        <v>2015</v>
      </c>
      <c r="B177">
        <v>250271</v>
      </c>
      <c r="C177" t="s">
        <v>388</v>
      </c>
      <c r="D177">
        <v>4882</v>
      </c>
    </row>
    <row r="178" spans="1:4" x14ac:dyDescent="0.2">
      <c r="A178">
        <v>2015</v>
      </c>
      <c r="B178">
        <v>250381</v>
      </c>
      <c r="C178" t="s">
        <v>388</v>
      </c>
      <c r="D178">
        <v>50656</v>
      </c>
    </row>
    <row r="179" spans="1:4" x14ac:dyDescent="0.2">
      <c r="A179">
        <v>2015</v>
      </c>
      <c r="B179">
        <v>250451</v>
      </c>
      <c r="C179" t="s">
        <v>388</v>
      </c>
      <c r="D179">
        <v>36557</v>
      </c>
    </row>
    <row r="180" spans="1:4" x14ac:dyDescent="0.2">
      <c r="A180">
        <v>2015</v>
      </c>
      <c r="B180">
        <v>259981</v>
      </c>
      <c r="C180" t="s">
        <v>388</v>
      </c>
      <c r="D180">
        <v>4983</v>
      </c>
    </row>
    <row r="181" spans="1:4" x14ac:dyDescent="0.2">
      <c r="A181">
        <v>2015</v>
      </c>
      <c r="B181">
        <v>259991</v>
      </c>
      <c r="C181" t="s">
        <v>388</v>
      </c>
      <c r="D181">
        <v>43549</v>
      </c>
    </row>
    <row r="182" spans="1:4" x14ac:dyDescent="0.2">
      <c r="A182">
        <v>2015</v>
      </c>
      <c r="B182">
        <v>260101</v>
      </c>
      <c r="C182" t="s">
        <v>388</v>
      </c>
      <c r="D182">
        <v>5604</v>
      </c>
    </row>
    <row r="183" spans="1:4" x14ac:dyDescent="0.2">
      <c r="A183">
        <v>2015</v>
      </c>
      <c r="B183">
        <v>260331</v>
      </c>
      <c r="C183" t="s">
        <v>388</v>
      </c>
      <c r="D183">
        <v>64915</v>
      </c>
    </row>
    <row r="184" spans="1:4" x14ac:dyDescent="0.2">
      <c r="A184">
        <v>2015</v>
      </c>
      <c r="B184">
        <v>269991</v>
      </c>
      <c r="C184" t="s">
        <v>388</v>
      </c>
      <c r="D184">
        <v>709</v>
      </c>
    </row>
    <row r="185" spans="1:4" x14ac:dyDescent="0.2">
      <c r="A185">
        <v>2015</v>
      </c>
      <c r="B185">
        <v>270011</v>
      </c>
      <c r="C185" t="s">
        <v>388</v>
      </c>
      <c r="D185">
        <v>116933</v>
      </c>
    </row>
    <row r="186" spans="1:4" x14ac:dyDescent="0.2">
      <c r="A186">
        <v>2015</v>
      </c>
      <c r="B186">
        <v>270041</v>
      </c>
      <c r="C186" t="s">
        <v>388</v>
      </c>
      <c r="D186">
        <v>321030</v>
      </c>
    </row>
    <row r="187" spans="1:4" x14ac:dyDescent="0.2">
      <c r="A187">
        <v>2015</v>
      </c>
      <c r="B187">
        <v>270131</v>
      </c>
      <c r="C187" t="s">
        <v>388</v>
      </c>
      <c r="D187">
        <v>183360</v>
      </c>
    </row>
    <row r="188" spans="1:4" x14ac:dyDescent="0.2">
      <c r="A188">
        <v>2015</v>
      </c>
      <c r="B188">
        <v>270141</v>
      </c>
      <c r="C188" t="s">
        <v>388</v>
      </c>
      <c r="D188">
        <v>13165</v>
      </c>
    </row>
    <row r="189" spans="1:4" x14ac:dyDescent="0.2">
      <c r="A189">
        <v>2015</v>
      </c>
      <c r="B189">
        <v>270151</v>
      </c>
      <c r="C189" t="s">
        <v>388</v>
      </c>
      <c r="D189">
        <v>4425</v>
      </c>
    </row>
    <row r="190" spans="1:4" x14ac:dyDescent="0.2">
      <c r="A190">
        <v>2015</v>
      </c>
      <c r="B190">
        <v>270241</v>
      </c>
      <c r="C190" t="s">
        <v>388</v>
      </c>
      <c r="D190">
        <v>3413</v>
      </c>
    </row>
    <row r="191" spans="1:4" x14ac:dyDescent="0.2">
      <c r="A191">
        <v>2015</v>
      </c>
      <c r="B191">
        <v>270531</v>
      </c>
      <c r="C191" t="s">
        <v>388</v>
      </c>
      <c r="D191">
        <v>6386</v>
      </c>
    </row>
    <row r="192" spans="1:4" x14ac:dyDescent="0.2">
      <c r="A192">
        <v>2015</v>
      </c>
      <c r="B192">
        <v>280021</v>
      </c>
      <c r="C192" t="s">
        <v>388</v>
      </c>
      <c r="D192">
        <v>4974</v>
      </c>
    </row>
    <row r="193" spans="1:4" x14ac:dyDescent="0.2">
      <c r="A193">
        <v>2015</v>
      </c>
      <c r="B193">
        <v>280051</v>
      </c>
      <c r="C193" t="s">
        <v>388</v>
      </c>
      <c r="D193">
        <v>62927</v>
      </c>
    </row>
    <row r="194" spans="1:4" x14ac:dyDescent="0.2">
      <c r="A194">
        <v>2015</v>
      </c>
      <c r="B194">
        <v>280071</v>
      </c>
      <c r="C194" t="s">
        <v>388</v>
      </c>
      <c r="D194">
        <v>72914</v>
      </c>
    </row>
    <row r="195" spans="1:4" x14ac:dyDescent="0.2">
      <c r="A195">
        <v>2015</v>
      </c>
      <c r="B195">
        <v>280231</v>
      </c>
      <c r="C195" t="s">
        <v>388</v>
      </c>
      <c r="D195">
        <v>33417</v>
      </c>
    </row>
    <row r="196" spans="1:4" x14ac:dyDescent="0.2">
      <c r="A196">
        <v>2015</v>
      </c>
      <c r="B196">
        <v>280521</v>
      </c>
      <c r="C196" t="s">
        <v>388</v>
      </c>
      <c r="D196">
        <v>109437</v>
      </c>
    </row>
    <row r="197" spans="1:4" x14ac:dyDescent="0.2">
      <c r="A197">
        <v>2015</v>
      </c>
      <c r="B197">
        <v>289991</v>
      </c>
      <c r="C197" t="s">
        <v>388</v>
      </c>
      <c r="D197">
        <v>626</v>
      </c>
    </row>
    <row r="198" spans="1:4" x14ac:dyDescent="0.2">
      <c r="A198">
        <v>2015</v>
      </c>
      <c r="B198">
        <v>290011</v>
      </c>
      <c r="C198" t="s">
        <v>388</v>
      </c>
      <c r="D198">
        <v>61674</v>
      </c>
    </row>
    <row r="199" spans="1:4" x14ac:dyDescent="0.2">
      <c r="A199">
        <v>2015</v>
      </c>
      <c r="B199">
        <v>291341</v>
      </c>
      <c r="C199" t="s">
        <v>388</v>
      </c>
      <c r="D199">
        <v>6542</v>
      </c>
    </row>
    <row r="200" spans="1:4" x14ac:dyDescent="0.2">
      <c r="A200">
        <v>2015</v>
      </c>
      <c r="B200">
        <v>300081</v>
      </c>
      <c r="C200" t="s">
        <v>388</v>
      </c>
      <c r="D200">
        <v>69661</v>
      </c>
    </row>
    <row r="201" spans="1:4" x14ac:dyDescent="0.2">
      <c r="A201">
        <v>2015</v>
      </c>
      <c r="B201">
        <v>309991</v>
      </c>
      <c r="C201" t="s">
        <v>388</v>
      </c>
      <c r="D201" t="s">
        <v>383</v>
      </c>
    </row>
    <row r="202" spans="1:4" x14ac:dyDescent="0.2">
      <c r="A202">
        <v>2015</v>
      </c>
      <c r="B202">
        <v>310021</v>
      </c>
      <c r="C202" t="s">
        <v>388</v>
      </c>
      <c r="D202">
        <v>53759</v>
      </c>
    </row>
    <row r="203" spans="1:4" x14ac:dyDescent="0.2">
      <c r="A203">
        <v>2015</v>
      </c>
      <c r="B203">
        <v>310031</v>
      </c>
      <c r="C203" t="s">
        <v>388</v>
      </c>
      <c r="D203">
        <v>89364</v>
      </c>
    </row>
    <row r="204" spans="1:4" x14ac:dyDescent="0.2">
      <c r="A204">
        <v>2015</v>
      </c>
      <c r="B204">
        <v>310061</v>
      </c>
      <c r="C204" t="s">
        <v>388</v>
      </c>
      <c r="D204">
        <v>57279</v>
      </c>
    </row>
    <row r="205" spans="1:4" x14ac:dyDescent="0.2">
      <c r="A205">
        <v>2015</v>
      </c>
      <c r="B205">
        <v>320011</v>
      </c>
      <c r="C205" t="s">
        <v>388</v>
      </c>
      <c r="D205">
        <v>2527938</v>
      </c>
    </row>
    <row r="206" spans="1:4" x14ac:dyDescent="0.2">
      <c r="A206">
        <v>2015</v>
      </c>
      <c r="B206">
        <v>320041</v>
      </c>
      <c r="C206" t="s">
        <v>388</v>
      </c>
      <c r="D206">
        <v>370981</v>
      </c>
    </row>
    <row r="207" spans="1:4" x14ac:dyDescent="0.2">
      <c r="A207">
        <v>2015</v>
      </c>
      <c r="B207">
        <v>320071</v>
      </c>
      <c r="C207" t="s">
        <v>388</v>
      </c>
      <c r="D207">
        <v>147330</v>
      </c>
    </row>
    <row r="208" spans="1:4" x14ac:dyDescent="0.2">
      <c r="A208">
        <v>2015</v>
      </c>
      <c r="B208">
        <v>320111</v>
      </c>
      <c r="C208" t="s">
        <v>388</v>
      </c>
      <c r="D208">
        <v>25887</v>
      </c>
    </row>
    <row r="209" spans="1:4" x14ac:dyDescent="0.2">
      <c r="A209">
        <v>2015</v>
      </c>
      <c r="B209">
        <v>320141</v>
      </c>
      <c r="C209" t="s">
        <v>388</v>
      </c>
      <c r="D209">
        <v>93321</v>
      </c>
    </row>
    <row r="210" spans="1:4" x14ac:dyDescent="0.2">
      <c r="A210">
        <v>2015</v>
      </c>
      <c r="B210">
        <v>320181</v>
      </c>
      <c r="C210" t="s">
        <v>388</v>
      </c>
      <c r="D210">
        <v>11875</v>
      </c>
    </row>
    <row r="211" spans="1:4" x14ac:dyDescent="0.2">
      <c r="A211">
        <v>2015</v>
      </c>
      <c r="B211">
        <v>320201</v>
      </c>
      <c r="C211" t="s">
        <v>388</v>
      </c>
      <c r="D211">
        <v>36237</v>
      </c>
    </row>
    <row r="212" spans="1:4" x14ac:dyDescent="0.2">
      <c r="A212">
        <v>2015</v>
      </c>
      <c r="B212">
        <v>320231</v>
      </c>
      <c r="C212" t="s">
        <v>388</v>
      </c>
      <c r="D212">
        <v>128992</v>
      </c>
    </row>
    <row r="213" spans="1:4" x14ac:dyDescent="0.2">
      <c r="A213">
        <v>2015</v>
      </c>
      <c r="B213">
        <v>320301</v>
      </c>
      <c r="C213" t="s">
        <v>388</v>
      </c>
      <c r="D213">
        <v>2622</v>
      </c>
    </row>
    <row r="214" spans="1:4" x14ac:dyDescent="0.2">
      <c r="A214">
        <v>2015</v>
      </c>
      <c r="B214">
        <v>320321</v>
      </c>
      <c r="C214" t="s">
        <v>388</v>
      </c>
      <c r="D214">
        <v>53200</v>
      </c>
    </row>
    <row r="215" spans="1:4" x14ac:dyDescent="0.2">
      <c r="A215">
        <v>2015</v>
      </c>
      <c r="B215">
        <v>320331</v>
      </c>
      <c r="C215" t="s">
        <v>388</v>
      </c>
      <c r="D215">
        <v>9045</v>
      </c>
    </row>
    <row r="216" spans="1:4" x14ac:dyDescent="0.2">
      <c r="A216">
        <v>2015</v>
      </c>
      <c r="B216">
        <v>320341</v>
      </c>
      <c r="C216" t="s">
        <v>388</v>
      </c>
      <c r="D216">
        <v>48529</v>
      </c>
    </row>
    <row r="217" spans="1:4" x14ac:dyDescent="0.2">
      <c r="A217">
        <v>2015</v>
      </c>
      <c r="B217">
        <v>320401</v>
      </c>
      <c r="C217" t="s">
        <v>388</v>
      </c>
      <c r="D217">
        <v>314074</v>
      </c>
    </row>
    <row r="218" spans="1:4" x14ac:dyDescent="0.2">
      <c r="A218">
        <v>2015</v>
      </c>
      <c r="B218">
        <v>329951</v>
      </c>
      <c r="C218" t="s">
        <v>388</v>
      </c>
      <c r="D218">
        <v>42635</v>
      </c>
    </row>
    <row r="219" spans="1:4" x14ac:dyDescent="0.2">
      <c r="A219">
        <v>2015</v>
      </c>
      <c r="B219">
        <v>329991</v>
      </c>
      <c r="C219" t="s">
        <v>388</v>
      </c>
      <c r="D219">
        <v>4362</v>
      </c>
    </row>
    <row r="220" spans="1:4" x14ac:dyDescent="0.2">
      <c r="A220">
        <v>2015</v>
      </c>
      <c r="B220">
        <v>330551</v>
      </c>
      <c r="C220" t="s">
        <v>388</v>
      </c>
      <c r="D220">
        <v>159380</v>
      </c>
    </row>
    <row r="221" spans="1:4" x14ac:dyDescent="0.2">
      <c r="A221">
        <v>2015</v>
      </c>
      <c r="B221">
        <v>330641</v>
      </c>
      <c r="C221" t="s">
        <v>388</v>
      </c>
      <c r="D221">
        <v>32624</v>
      </c>
    </row>
    <row r="222" spans="1:4" x14ac:dyDescent="0.2">
      <c r="A222">
        <v>2015</v>
      </c>
      <c r="B222">
        <v>339991</v>
      </c>
      <c r="C222" t="s">
        <v>388</v>
      </c>
      <c r="D222">
        <v>2267</v>
      </c>
    </row>
    <row r="223" spans="1:4" x14ac:dyDescent="0.2">
      <c r="A223">
        <v>2015</v>
      </c>
      <c r="B223">
        <v>340041</v>
      </c>
      <c r="C223" t="s">
        <v>388</v>
      </c>
      <c r="D223">
        <v>369012</v>
      </c>
    </row>
    <row r="224" spans="1:4" x14ac:dyDescent="0.2">
      <c r="A224">
        <v>2015</v>
      </c>
      <c r="B224">
        <v>340071</v>
      </c>
      <c r="C224" t="s">
        <v>388</v>
      </c>
      <c r="D224">
        <v>78890</v>
      </c>
    </row>
    <row r="225" spans="1:4" x14ac:dyDescent="0.2">
      <c r="A225">
        <v>2015</v>
      </c>
      <c r="B225">
        <v>340091</v>
      </c>
      <c r="C225" t="s">
        <v>388</v>
      </c>
      <c r="D225">
        <v>2102</v>
      </c>
    </row>
    <row r="226" spans="1:4" x14ac:dyDescent="0.2">
      <c r="A226">
        <v>2015</v>
      </c>
      <c r="B226">
        <v>340191</v>
      </c>
      <c r="C226" t="s">
        <v>388</v>
      </c>
      <c r="D226">
        <v>7832</v>
      </c>
    </row>
    <row r="227" spans="1:4" x14ac:dyDescent="0.2">
      <c r="A227">
        <v>2015</v>
      </c>
      <c r="B227">
        <v>340531</v>
      </c>
      <c r="C227" t="s">
        <v>388</v>
      </c>
      <c r="D227">
        <v>66976</v>
      </c>
    </row>
    <row r="228" spans="1:4" x14ac:dyDescent="0.2">
      <c r="A228">
        <v>2015</v>
      </c>
      <c r="B228">
        <v>340631</v>
      </c>
      <c r="C228" t="s">
        <v>388</v>
      </c>
      <c r="D228">
        <v>4112</v>
      </c>
    </row>
    <row r="229" spans="1:4" x14ac:dyDescent="0.2">
      <c r="A229">
        <v>2015</v>
      </c>
      <c r="B229">
        <v>340751</v>
      </c>
      <c r="C229" t="s">
        <v>388</v>
      </c>
      <c r="D229">
        <v>16768</v>
      </c>
    </row>
    <row r="230" spans="1:4" x14ac:dyDescent="0.2">
      <c r="A230">
        <v>2015</v>
      </c>
      <c r="B230">
        <v>349991</v>
      </c>
      <c r="C230" t="s">
        <v>388</v>
      </c>
      <c r="D230">
        <v>23263</v>
      </c>
    </row>
    <row r="231" spans="1:4" x14ac:dyDescent="0.2">
      <c r="A231">
        <v>2015</v>
      </c>
      <c r="B231">
        <v>351591</v>
      </c>
      <c r="C231" t="s">
        <v>388</v>
      </c>
      <c r="D231">
        <v>27560</v>
      </c>
    </row>
    <row r="232" spans="1:4" x14ac:dyDescent="0.2">
      <c r="A232">
        <v>2015</v>
      </c>
      <c r="B232">
        <v>360021</v>
      </c>
      <c r="C232" t="s">
        <v>388</v>
      </c>
      <c r="D232">
        <v>32125</v>
      </c>
    </row>
    <row r="233" spans="1:4" x14ac:dyDescent="0.2">
      <c r="A233">
        <v>2015</v>
      </c>
      <c r="B233">
        <v>360121</v>
      </c>
      <c r="C233" t="s">
        <v>388</v>
      </c>
      <c r="D233">
        <v>30977</v>
      </c>
    </row>
    <row r="234" spans="1:4" x14ac:dyDescent="0.2">
      <c r="A234">
        <v>2015</v>
      </c>
      <c r="B234">
        <v>360141</v>
      </c>
      <c r="C234" t="s">
        <v>388</v>
      </c>
      <c r="D234">
        <v>139907</v>
      </c>
    </row>
    <row r="235" spans="1:4" x14ac:dyDescent="0.2">
      <c r="A235">
        <v>2015</v>
      </c>
      <c r="B235">
        <v>360201</v>
      </c>
      <c r="C235" t="s">
        <v>388</v>
      </c>
      <c r="D235">
        <v>31664</v>
      </c>
    </row>
    <row r="236" spans="1:4" x14ac:dyDescent="0.2">
      <c r="A236">
        <v>2015</v>
      </c>
      <c r="B236">
        <v>370011</v>
      </c>
      <c r="C236" t="s">
        <v>388</v>
      </c>
      <c r="D236">
        <v>59045</v>
      </c>
    </row>
    <row r="237" spans="1:4" x14ac:dyDescent="0.2">
      <c r="A237">
        <v>2015</v>
      </c>
      <c r="B237">
        <v>370021</v>
      </c>
      <c r="C237" t="s">
        <v>388</v>
      </c>
      <c r="D237">
        <v>2561</v>
      </c>
    </row>
    <row r="238" spans="1:4" x14ac:dyDescent="0.2">
      <c r="A238">
        <v>2015</v>
      </c>
      <c r="B238">
        <v>370101</v>
      </c>
      <c r="C238" t="s">
        <v>388</v>
      </c>
      <c r="D238">
        <v>143528</v>
      </c>
    </row>
    <row r="239" spans="1:4" x14ac:dyDescent="0.2">
      <c r="A239">
        <v>2015</v>
      </c>
      <c r="B239">
        <v>370181</v>
      </c>
      <c r="C239" t="s">
        <v>388</v>
      </c>
      <c r="D239">
        <v>54174</v>
      </c>
    </row>
    <row r="240" spans="1:4" x14ac:dyDescent="0.2">
      <c r="A240">
        <v>2015</v>
      </c>
      <c r="B240">
        <v>370311</v>
      </c>
      <c r="C240" t="s">
        <v>388</v>
      </c>
      <c r="D240">
        <v>3659</v>
      </c>
    </row>
    <row r="241" spans="1:4" x14ac:dyDescent="0.2">
      <c r="A241">
        <v>2015</v>
      </c>
      <c r="B241">
        <v>379951</v>
      </c>
      <c r="C241" t="s">
        <v>388</v>
      </c>
      <c r="D241">
        <v>61973</v>
      </c>
    </row>
    <row r="242" spans="1:4" x14ac:dyDescent="0.2">
      <c r="A242">
        <v>2015</v>
      </c>
      <c r="B242">
        <v>379991</v>
      </c>
      <c r="C242" t="s">
        <v>388</v>
      </c>
      <c r="D242" t="s">
        <v>383</v>
      </c>
    </row>
    <row r="243" spans="1:4" x14ac:dyDescent="0.2">
      <c r="A243">
        <v>2015</v>
      </c>
      <c r="B243">
        <v>380061</v>
      </c>
      <c r="C243" t="s">
        <v>388</v>
      </c>
      <c r="D243">
        <v>2122</v>
      </c>
    </row>
    <row r="244" spans="1:4" x14ac:dyDescent="0.2">
      <c r="A244">
        <v>2015</v>
      </c>
      <c r="B244">
        <v>380791</v>
      </c>
      <c r="C244" t="s">
        <v>388</v>
      </c>
      <c r="D244">
        <v>82274</v>
      </c>
    </row>
    <row r="245" spans="1:4" x14ac:dyDescent="0.2">
      <c r="A245">
        <v>2015</v>
      </c>
      <c r="B245">
        <v>380901</v>
      </c>
      <c r="C245" t="s">
        <v>388</v>
      </c>
      <c r="D245">
        <v>1775</v>
      </c>
    </row>
    <row r="246" spans="1:4" x14ac:dyDescent="0.2">
      <c r="A246">
        <v>2015</v>
      </c>
      <c r="B246">
        <v>389951</v>
      </c>
      <c r="C246" t="s">
        <v>388</v>
      </c>
      <c r="D246">
        <v>2436</v>
      </c>
    </row>
    <row r="247" spans="1:4" x14ac:dyDescent="0.2">
      <c r="A247">
        <v>2015</v>
      </c>
      <c r="B247">
        <v>390011</v>
      </c>
      <c r="C247" t="s">
        <v>388</v>
      </c>
      <c r="D247">
        <v>128098</v>
      </c>
    </row>
    <row r="248" spans="1:4" x14ac:dyDescent="0.2">
      <c r="A248">
        <v>2015</v>
      </c>
      <c r="B248">
        <v>390111</v>
      </c>
      <c r="C248" t="s">
        <v>388</v>
      </c>
      <c r="D248">
        <v>5606</v>
      </c>
    </row>
    <row r="249" spans="1:4" x14ac:dyDescent="0.2">
      <c r="A249">
        <v>2015</v>
      </c>
      <c r="B249">
        <v>390151</v>
      </c>
      <c r="C249" t="s">
        <v>388</v>
      </c>
      <c r="D249">
        <v>8188</v>
      </c>
    </row>
    <row r="250" spans="1:4" x14ac:dyDescent="0.2">
      <c r="A250">
        <v>2015</v>
      </c>
      <c r="B250">
        <v>390201</v>
      </c>
      <c r="C250" t="s">
        <v>388</v>
      </c>
      <c r="D250">
        <v>5482</v>
      </c>
    </row>
    <row r="251" spans="1:4" x14ac:dyDescent="0.2">
      <c r="A251">
        <v>2015</v>
      </c>
      <c r="B251">
        <v>390271</v>
      </c>
      <c r="C251" t="s">
        <v>388</v>
      </c>
      <c r="D251">
        <v>4335</v>
      </c>
    </row>
    <row r="252" spans="1:4" x14ac:dyDescent="0.2">
      <c r="A252">
        <v>2015</v>
      </c>
      <c r="B252">
        <v>390291</v>
      </c>
      <c r="C252" t="s">
        <v>388</v>
      </c>
      <c r="D252">
        <v>6523</v>
      </c>
    </row>
    <row r="253" spans="1:4" x14ac:dyDescent="0.2">
      <c r="A253">
        <v>2015</v>
      </c>
      <c r="B253">
        <v>390331</v>
      </c>
      <c r="C253" t="s">
        <v>388</v>
      </c>
      <c r="D253">
        <v>3115</v>
      </c>
    </row>
    <row r="254" spans="1:4" x14ac:dyDescent="0.2">
      <c r="A254">
        <v>2015</v>
      </c>
      <c r="B254">
        <v>399951</v>
      </c>
      <c r="C254" t="s">
        <v>388</v>
      </c>
      <c r="D254">
        <v>28246</v>
      </c>
    </row>
    <row r="255" spans="1:4" x14ac:dyDescent="0.2">
      <c r="A255">
        <v>2015</v>
      </c>
      <c r="B255">
        <v>399981</v>
      </c>
      <c r="C255" t="s">
        <v>388</v>
      </c>
      <c r="D255">
        <v>84371</v>
      </c>
    </row>
    <row r="256" spans="1:4" x14ac:dyDescent="0.2">
      <c r="A256">
        <v>2015</v>
      </c>
      <c r="B256">
        <v>399991</v>
      </c>
      <c r="C256" t="s">
        <v>388</v>
      </c>
      <c r="D256">
        <v>2609</v>
      </c>
    </row>
    <row r="257" spans="1:4" x14ac:dyDescent="0.2">
      <c r="A257">
        <v>2015</v>
      </c>
      <c r="B257">
        <v>400051</v>
      </c>
      <c r="C257" t="s">
        <v>388</v>
      </c>
      <c r="D257">
        <v>49854</v>
      </c>
    </row>
    <row r="258" spans="1:4" x14ac:dyDescent="0.2">
      <c r="A258">
        <v>2015</v>
      </c>
      <c r="B258">
        <v>410011</v>
      </c>
      <c r="C258" t="s">
        <v>388</v>
      </c>
      <c r="D258">
        <v>318794</v>
      </c>
    </row>
    <row r="259" spans="1:4" x14ac:dyDescent="0.2">
      <c r="A259">
        <v>2015</v>
      </c>
      <c r="B259">
        <v>410021</v>
      </c>
      <c r="C259" t="s">
        <v>388</v>
      </c>
      <c r="D259">
        <v>227592</v>
      </c>
    </row>
    <row r="260" spans="1:4" x14ac:dyDescent="0.2">
      <c r="A260">
        <v>2015</v>
      </c>
      <c r="B260">
        <v>410031</v>
      </c>
      <c r="C260" t="s">
        <v>388</v>
      </c>
      <c r="D260">
        <v>388688</v>
      </c>
    </row>
    <row r="261" spans="1:4" x14ac:dyDescent="0.2">
      <c r="A261">
        <v>2015</v>
      </c>
      <c r="B261">
        <v>410071</v>
      </c>
      <c r="C261" t="s">
        <v>388</v>
      </c>
      <c r="D261">
        <v>88272</v>
      </c>
    </row>
    <row r="262" spans="1:4" x14ac:dyDescent="0.2">
      <c r="A262">
        <v>2015</v>
      </c>
      <c r="B262">
        <v>410091</v>
      </c>
      <c r="C262" t="s">
        <v>388</v>
      </c>
      <c r="D262">
        <v>97454</v>
      </c>
    </row>
    <row r="263" spans="1:4" x14ac:dyDescent="0.2">
      <c r="A263">
        <v>2015</v>
      </c>
      <c r="B263">
        <v>410131</v>
      </c>
      <c r="C263" t="s">
        <v>388</v>
      </c>
      <c r="D263">
        <v>61206</v>
      </c>
    </row>
    <row r="264" spans="1:4" x14ac:dyDescent="0.2">
      <c r="A264">
        <v>2015</v>
      </c>
      <c r="B264">
        <v>410151</v>
      </c>
      <c r="C264" t="s">
        <v>388</v>
      </c>
      <c r="D264">
        <v>200859</v>
      </c>
    </row>
    <row r="265" spans="1:4" x14ac:dyDescent="0.2">
      <c r="A265">
        <v>2015</v>
      </c>
      <c r="B265">
        <v>419951</v>
      </c>
      <c r="C265" t="s">
        <v>388</v>
      </c>
      <c r="D265">
        <v>107614</v>
      </c>
    </row>
    <row r="266" spans="1:4" x14ac:dyDescent="0.2">
      <c r="A266">
        <v>2015</v>
      </c>
      <c r="B266">
        <v>420051</v>
      </c>
      <c r="C266" t="s">
        <v>388</v>
      </c>
      <c r="D266">
        <v>357133</v>
      </c>
    </row>
    <row r="267" spans="1:4" x14ac:dyDescent="0.2">
      <c r="A267">
        <v>2015</v>
      </c>
      <c r="B267">
        <v>420071</v>
      </c>
      <c r="C267" t="s">
        <v>388</v>
      </c>
      <c r="D267">
        <v>43675</v>
      </c>
    </row>
    <row r="268" spans="1:4" x14ac:dyDescent="0.2">
      <c r="A268">
        <v>2015</v>
      </c>
      <c r="B268">
        <v>420111</v>
      </c>
      <c r="C268" t="s">
        <v>388</v>
      </c>
      <c r="D268">
        <v>3868</v>
      </c>
    </row>
    <row r="269" spans="1:4" x14ac:dyDescent="0.2">
      <c r="A269">
        <v>2015</v>
      </c>
      <c r="B269">
        <v>420131</v>
      </c>
      <c r="C269" t="s">
        <v>388</v>
      </c>
      <c r="D269">
        <v>83661</v>
      </c>
    </row>
    <row r="270" spans="1:4" x14ac:dyDescent="0.2">
      <c r="A270">
        <v>2015</v>
      </c>
      <c r="B270">
        <v>420211</v>
      </c>
      <c r="C270" t="s">
        <v>388</v>
      </c>
      <c r="D270">
        <v>14145</v>
      </c>
    </row>
    <row r="271" spans="1:4" x14ac:dyDescent="0.2">
      <c r="A271">
        <v>2015</v>
      </c>
      <c r="B271">
        <v>420861</v>
      </c>
      <c r="C271" t="s">
        <v>388</v>
      </c>
      <c r="D271">
        <v>52545</v>
      </c>
    </row>
    <row r="272" spans="1:4" x14ac:dyDescent="0.2">
      <c r="A272">
        <v>2015</v>
      </c>
      <c r="B272">
        <v>430031</v>
      </c>
      <c r="C272" t="s">
        <v>388</v>
      </c>
      <c r="D272">
        <v>33886</v>
      </c>
    </row>
    <row r="273" spans="1:4" x14ac:dyDescent="0.2">
      <c r="A273">
        <v>2015</v>
      </c>
      <c r="B273">
        <v>430091</v>
      </c>
      <c r="C273" t="s">
        <v>388</v>
      </c>
      <c r="D273">
        <v>287651</v>
      </c>
    </row>
    <row r="274" spans="1:4" x14ac:dyDescent="0.2">
      <c r="A274">
        <v>2015</v>
      </c>
      <c r="B274">
        <v>430171</v>
      </c>
      <c r="C274" t="s">
        <v>388</v>
      </c>
      <c r="D274">
        <v>108450</v>
      </c>
    </row>
    <row r="275" spans="1:4" x14ac:dyDescent="0.2">
      <c r="A275">
        <v>2015</v>
      </c>
      <c r="B275">
        <v>430451</v>
      </c>
      <c r="C275" t="s">
        <v>388</v>
      </c>
      <c r="D275">
        <v>243015</v>
      </c>
    </row>
    <row r="276" spans="1:4" x14ac:dyDescent="0.2">
      <c r="A276">
        <v>2015</v>
      </c>
      <c r="B276">
        <v>430551</v>
      </c>
      <c r="C276" t="s">
        <v>388</v>
      </c>
      <c r="D276">
        <v>45696</v>
      </c>
    </row>
    <row r="277" spans="1:4" x14ac:dyDescent="0.2">
      <c r="A277">
        <v>2015</v>
      </c>
      <c r="B277">
        <v>430641</v>
      </c>
      <c r="C277" t="s">
        <v>388</v>
      </c>
      <c r="D277">
        <v>66249</v>
      </c>
    </row>
    <row r="278" spans="1:4" x14ac:dyDescent="0.2">
      <c r="A278">
        <v>2015</v>
      </c>
      <c r="B278">
        <v>430651</v>
      </c>
      <c r="C278" t="s">
        <v>388</v>
      </c>
      <c r="D278">
        <v>40670</v>
      </c>
    </row>
    <row r="279" spans="1:4" x14ac:dyDescent="0.2">
      <c r="A279">
        <v>2015</v>
      </c>
      <c r="B279">
        <v>440031</v>
      </c>
      <c r="C279" t="s">
        <v>388</v>
      </c>
      <c r="D279">
        <v>2781</v>
      </c>
    </row>
    <row r="280" spans="1:4" x14ac:dyDescent="0.2">
      <c r="A280">
        <v>2015</v>
      </c>
      <c r="B280">
        <v>440041</v>
      </c>
      <c r="C280" t="s">
        <v>388</v>
      </c>
      <c r="D280">
        <v>111833</v>
      </c>
    </row>
    <row r="281" spans="1:4" x14ac:dyDescent="0.2">
      <c r="A281">
        <v>2015</v>
      </c>
      <c r="B281">
        <v>440061</v>
      </c>
      <c r="C281" t="s">
        <v>388</v>
      </c>
      <c r="D281">
        <v>159783</v>
      </c>
    </row>
    <row r="282" spans="1:4" x14ac:dyDescent="0.2">
      <c r="A282">
        <v>2015</v>
      </c>
      <c r="B282">
        <v>440121</v>
      </c>
      <c r="C282" t="s">
        <v>388</v>
      </c>
      <c r="D282">
        <v>35127</v>
      </c>
    </row>
    <row r="283" spans="1:4" x14ac:dyDescent="0.2">
      <c r="A283">
        <v>2015</v>
      </c>
      <c r="B283">
        <v>440191</v>
      </c>
      <c r="C283" t="s">
        <v>388</v>
      </c>
      <c r="D283">
        <v>260608</v>
      </c>
    </row>
    <row r="284" spans="1:4" x14ac:dyDescent="0.2">
      <c r="A284">
        <v>2015</v>
      </c>
      <c r="B284">
        <v>440321</v>
      </c>
      <c r="C284" t="s">
        <v>388</v>
      </c>
      <c r="D284">
        <v>31374</v>
      </c>
    </row>
    <row r="285" spans="1:4" x14ac:dyDescent="0.2">
      <c r="A285">
        <v>2015</v>
      </c>
      <c r="B285">
        <v>450011</v>
      </c>
      <c r="C285" t="s">
        <v>388</v>
      </c>
      <c r="D285">
        <v>113865</v>
      </c>
    </row>
    <row r="286" spans="1:4" x14ac:dyDescent="0.2">
      <c r="A286">
        <v>2015</v>
      </c>
      <c r="B286">
        <v>450021</v>
      </c>
      <c r="C286" t="s">
        <v>388</v>
      </c>
      <c r="D286">
        <v>136119</v>
      </c>
    </row>
    <row r="287" spans="1:4" x14ac:dyDescent="0.2">
      <c r="A287">
        <v>2015</v>
      </c>
      <c r="B287">
        <v>450061</v>
      </c>
      <c r="C287" t="s">
        <v>388</v>
      </c>
      <c r="D287">
        <v>22232</v>
      </c>
    </row>
    <row r="288" spans="1:4" x14ac:dyDescent="0.2">
      <c r="A288">
        <v>2015</v>
      </c>
      <c r="B288">
        <v>450091</v>
      </c>
      <c r="C288" t="s">
        <v>388</v>
      </c>
      <c r="D288">
        <v>21725</v>
      </c>
    </row>
    <row r="289" spans="1:4" x14ac:dyDescent="0.2">
      <c r="A289">
        <v>2015</v>
      </c>
      <c r="B289">
        <v>450101</v>
      </c>
      <c r="C289" t="s">
        <v>388</v>
      </c>
      <c r="D289">
        <v>65140</v>
      </c>
    </row>
    <row r="290" spans="1:4" x14ac:dyDescent="0.2">
      <c r="A290">
        <v>2015</v>
      </c>
      <c r="B290">
        <v>450141</v>
      </c>
      <c r="C290" t="s">
        <v>388</v>
      </c>
      <c r="D290">
        <v>59291</v>
      </c>
    </row>
    <row r="291" spans="1:4" x14ac:dyDescent="0.2">
      <c r="A291">
        <v>2015</v>
      </c>
      <c r="B291">
        <v>459951</v>
      </c>
      <c r="C291" t="s">
        <v>388</v>
      </c>
      <c r="D291">
        <v>8506</v>
      </c>
    </row>
    <row r="292" spans="1:4" x14ac:dyDescent="0.2">
      <c r="A292">
        <v>2015</v>
      </c>
      <c r="B292">
        <v>460031</v>
      </c>
      <c r="C292" t="s">
        <v>388</v>
      </c>
      <c r="D292">
        <v>41259</v>
      </c>
    </row>
    <row r="293" spans="1:4" x14ac:dyDescent="0.2">
      <c r="A293">
        <v>2015</v>
      </c>
      <c r="B293">
        <v>460071</v>
      </c>
      <c r="C293" t="s">
        <v>388</v>
      </c>
      <c r="D293">
        <v>53395</v>
      </c>
    </row>
    <row r="294" spans="1:4" x14ac:dyDescent="0.2">
      <c r="A294">
        <v>2015</v>
      </c>
      <c r="B294">
        <v>460201</v>
      </c>
      <c r="C294" t="s">
        <v>388</v>
      </c>
      <c r="D294">
        <v>126775</v>
      </c>
    </row>
    <row r="295" spans="1:4" x14ac:dyDescent="0.2">
      <c r="A295">
        <v>2015</v>
      </c>
      <c r="B295">
        <v>470011</v>
      </c>
      <c r="C295" t="s">
        <v>388</v>
      </c>
      <c r="D295">
        <v>1080801</v>
      </c>
    </row>
    <row r="296" spans="1:4" x14ac:dyDescent="0.2">
      <c r="A296">
        <v>2015</v>
      </c>
      <c r="B296">
        <v>470031</v>
      </c>
      <c r="C296" t="s">
        <v>388</v>
      </c>
      <c r="D296">
        <v>30062</v>
      </c>
    </row>
    <row r="297" spans="1:4" x14ac:dyDescent="0.2">
      <c r="A297">
        <v>2015</v>
      </c>
      <c r="B297">
        <v>470041</v>
      </c>
      <c r="C297" t="s">
        <v>388</v>
      </c>
      <c r="D297">
        <v>2274</v>
      </c>
    </row>
    <row r="298" spans="1:4" x14ac:dyDescent="0.2">
      <c r="A298">
        <v>2015</v>
      </c>
      <c r="B298">
        <v>470051</v>
      </c>
      <c r="C298" t="s">
        <v>388</v>
      </c>
      <c r="D298">
        <v>1930</v>
      </c>
    </row>
    <row r="299" spans="1:4" x14ac:dyDescent="0.2">
      <c r="A299">
        <v>2015</v>
      </c>
      <c r="B299">
        <v>480051</v>
      </c>
      <c r="C299" t="s">
        <v>388</v>
      </c>
      <c r="D299">
        <v>82202</v>
      </c>
    </row>
    <row r="300" spans="1:4" x14ac:dyDescent="0.2">
      <c r="A300">
        <v>2015</v>
      </c>
      <c r="B300">
        <v>480061</v>
      </c>
      <c r="C300" t="s">
        <v>388</v>
      </c>
      <c r="D300">
        <v>186392</v>
      </c>
    </row>
    <row r="301" spans="1:4" x14ac:dyDescent="0.2">
      <c r="A301">
        <v>2015</v>
      </c>
      <c r="B301">
        <v>480091</v>
      </c>
      <c r="C301" t="s">
        <v>388</v>
      </c>
      <c r="D301">
        <v>26847</v>
      </c>
    </row>
    <row r="302" spans="1:4" x14ac:dyDescent="0.2">
      <c r="A302">
        <v>2015</v>
      </c>
      <c r="B302">
        <v>480121</v>
      </c>
      <c r="C302" t="s">
        <v>388</v>
      </c>
      <c r="D302">
        <v>1955</v>
      </c>
    </row>
    <row r="303" spans="1:4" x14ac:dyDescent="0.2">
      <c r="A303">
        <v>2015</v>
      </c>
      <c r="B303">
        <v>480131</v>
      </c>
      <c r="C303" t="s">
        <v>388</v>
      </c>
      <c r="D303">
        <v>2327</v>
      </c>
    </row>
    <row r="304" spans="1:4" x14ac:dyDescent="0.2">
      <c r="A304">
        <v>2015</v>
      </c>
      <c r="B304">
        <v>480311</v>
      </c>
      <c r="C304" t="s">
        <v>388</v>
      </c>
      <c r="D304">
        <v>2428</v>
      </c>
    </row>
    <row r="305" spans="1:4" x14ac:dyDescent="0.2">
      <c r="A305">
        <v>2015</v>
      </c>
      <c r="B305">
        <v>480321</v>
      </c>
      <c r="C305" t="s">
        <v>388</v>
      </c>
      <c r="D305">
        <v>28143</v>
      </c>
    </row>
    <row r="306" spans="1:4" x14ac:dyDescent="0.2">
      <c r="A306">
        <v>2015</v>
      </c>
      <c r="B306">
        <v>480521</v>
      </c>
      <c r="C306" t="s">
        <v>388</v>
      </c>
      <c r="D306">
        <v>81243</v>
      </c>
    </row>
    <row r="307" spans="1:4" x14ac:dyDescent="0.2">
      <c r="A307">
        <v>2015</v>
      </c>
      <c r="B307">
        <v>480991</v>
      </c>
      <c r="C307" t="s">
        <v>388</v>
      </c>
      <c r="D307">
        <v>28833</v>
      </c>
    </row>
    <row r="308" spans="1:4" x14ac:dyDescent="0.2">
      <c r="A308">
        <v>2015</v>
      </c>
      <c r="B308">
        <v>490011</v>
      </c>
      <c r="C308" t="s">
        <v>388</v>
      </c>
      <c r="D308">
        <v>74498</v>
      </c>
    </row>
    <row r="309" spans="1:4" x14ac:dyDescent="0.2">
      <c r="A309">
        <v>2015</v>
      </c>
      <c r="B309">
        <v>490051</v>
      </c>
      <c r="C309" t="s">
        <v>388</v>
      </c>
      <c r="D309">
        <v>5400</v>
      </c>
    </row>
    <row r="310" spans="1:4" x14ac:dyDescent="0.2">
      <c r="A310">
        <v>2015</v>
      </c>
      <c r="B310">
        <v>490161</v>
      </c>
      <c r="C310" t="s">
        <v>388</v>
      </c>
      <c r="D310">
        <v>3438</v>
      </c>
    </row>
    <row r="311" spans="1:4" x14ac:dyDescent="0.2">
      <c r="A311">
        <v>2015</v>
      </c>
      <c r="B311">
        <v>490291</v>
      </c>
      <c r="C311" t="s">
        <v>388</v>
      </c>
      <c r="D311">
        <v>3612</v>
      </c>
    </row>
    <row r="312" spans="1:4" x14ac:dyDescent="0.2">
      <c r="A312">
        <v>2015</v>
      </c>
      <c r="B312">
        <v>499981</v>
      </c>
      <c r="C312" t="s">
        <v>388</v>
      </c>
      <c r="D312">
        <v>58373</v>
      </c>
    </row>
    <row r="313" spans="1:4" x14ac:dyDescent="0.2">
      <c r="A313">
        <v>2015</v>
      </c>
      <c r="B313">
        <v>500011</v>
      </c>
      <c r="C313" t="s">
        <v>388</v>
      </c>
      <c r="D313">
        <v>91976</v>
      </c>
    </row>
    <row r="314" spans="1:4" x14ac:dyDescent="0.2">
      <c r="A314">
        <v>2015</v>
      </c>
      <c r="B314">
        <v>500121</v>
      </c>
      <c r="C314" t="s">
        <v>388</v>
      </c>
      <c r="D314">
        <v>7132</v>
      </c>
    </row>
    <row r="315" spans="1:4" x14ac:dyDescent="0.2">
      <c r="A315">
        <v>2015</v>
      </c>
      <c r="B315">
        <v>500211</v>
      </c>
      <c r="C315" t="s">
        <v>388</v>
      </c>
      <c r="D315">
        <v>91905</v>
      </c>
    </row>
    <row r="316" spans="1:4" x14ac:dyDescent="0.2">
      <c r="A316">
        <v>2015</v>
      </c>
      <c r="B316">
        <v>500281</v>
      </c>
      <c r="C316" t="s">
        <v>388</v>
      </c>
      <c r="D316">
        <v>59479</v>
      </c>
    </row>
    <row r="317" spans="1:4" x14ac:dyDescent="0.2">
      <c r="A317">
        <v>2015</v>
      </c>
      <c r="B317">
        <v>500301</v>
      </c>
      <c r="C317" t="s">
        <v>388</v>
      </c>
      <c r="D317">
        <v>39701</v>
      </c>
    </row>
    <row r="318" spans="1:4" x14ac:dyDescent="0.2">
      <c r="A318">
        <v>2015</v>
      </c>
      <c r="B318">
        <v>500451</v>
      </c>
      <c r="C318" t="s">
        <v>388</v>
      </c>
      <c r="D318">
        <v>9474</v>
      </c>
    </row>
    <row r="319" spans="1:4" x14ac:dyDescent="0.2">
      <c r="A319">
        <v>2015</v>
      </c>
      <c r="B319">
        <v>500611</v>
      </c>
      <c r="C319" t="s">
        <v>388</v>
      </c>
      <c r="D319">
        <v>6210</v>
      </c>
    </row>
    <row r="320" spans="1:4" x14ac:dyDescent="0.2">
      <c r="A320">
        <v>2015</v>
      </c>
      <c r="B320">
        <v>500751</v>
      </c>
      <c r="C320" t="s">
        <v>388</v>
      </c>
      <c r="D320">
        <v>16266</v>
      </c>
    </row>
    <row r="321" spans="1:4" x14ac:dyDescent="0.2">
      <c r="A321">
        <v>2015</v>
      </c>
      <c r="B321">
        <v>510021</v>
      </c>
      <c r="C321" t="s">
        <v>388</v>
      </c>
      <c r="D321">
        <v>79209</v>
      </c>
    </row>
    <row r="322" spans="1:4" x14ac:dyDescent="0.2">
      <c r="A322">
        <v>2015</v>
      </c>
      <c r="B322">
        <v>510141</v>
      </c>
      <c r="C322" t="s">
        <v>388</v>
      </c>
      <c r="D322">
        <v>149093</v>
      </c>
    </row>
    <row r="323" spans="1:4" x14ac:dyDescent="0.2">
      <c r="A323">
        <v>2015</v>
      </c>
      <c r="B323">
        <v>510211</v>
      </c>
      <c r="C323" t="s">
        <v>388</v>
      </c>
      <c r="D323">
        <v>2391</v>
      </c>
    </row>
    <row r="324" spans="1:4" x14ac:dyDescent="0.2">
      <c r="A324">
        <v>2015</v>
      </c>
      <c r="B324">
        <v>519951</v>
      </c>
      <c r="C324" t="s">
        <v>388</v>
      </c>
      <c r="D324">
        <v>1807</v>
      </c>
    </row>
    <row r="325" spans="1:4" x14ac:dyDescent="0.2">
      <c r="A325">
        <v>2015</v>
      </c>
      <c r="B325">
        <v>519991</v>
      </c>
      <c r="C325" t="s">
        <v>388</v>
      </c>
      <c r="D325" t="s">
        <v>383</v>
      </c>
    </row>
    <row r="326" spans="1:4" x14ac:dyDescent="0.2">
      <c r="A326">
        <v>2015</v>
      </c>
      <c r="B326">
        <v>520071</v>
      </c>
      <c r="C326" t="s">
        <v>388</v>
      </c>
      <c r="D326">
        <v>35123</v>
      </c>
    </row>
    <row r="327" spans="1:4" x14ac:dyDescent="0.2">
      <c r="A327">
        <v>2015</v>
      </c>
      <c r="B327">
        <v>530011</v>
      </c>
      <c r="C327" t="s">
        <v>388</v>
      </c>
      <c r="D327">
        <v>230748</v>
      </c>
    </row>
    <row r="328" spans="1:4" x14ac:dyDescent="0.2">
      <c r="A328">
        <v>2015</v>
      </c>
      <c r="B328">
        <v>530021</v>
      </c>
      <c r="C328" t="s">
        <v>388</v>
      </c>
      <c r="D328">
        <v>69064</v>
      </c>
    </row>
    <row r="329" spans="1:4" x14ac:dyDescent="0.2">
      <c r="A329">
        <v>2015</v>
      </c>
      <c r="B329">
        <v>530071</v>
      </c>
      <c r="C329" t="s">
        <v>388</v>
      </c>
      <c r="D329">
        <v>31122</v>
      </c>
    </row>
    <row r="330" spans="1:4" x14ac:dyDescent="0.2">
      <c r="A330">
        <v>2015</v>
      </c>
      <c r="B330">
        <v>530091</v>
      </c>
      <c r="C330" t="s">
        <v>388</v>
      </c>
      <c r="D330">
        <v>24942</v>
      </c>
    </row>
    <row r="331" spans="1:4" x14ac:dyDescent="0.2">
      <c r="A331">
        <v>2015</v>
      </c>
      <c r="B331">
        <v>530131</v>
      </c>
      <c r="C331" t="s">
        <v>388</v>
      </c>
      <c r="D331">
        <v>45706</v>
      </c>
    </row>
    <row r="332" spans="1:4" x14ac:dyDescent="0.2">
      <c r="A332">
        <v>2015</v>
      </c>
      <c r="B332">
        <v>530231</v>
      </c>
      <c r="C332" t="s">
        <v>388</v>
      </c>
      <c r="D332">
        <v>9599</v>
      </c>
    </row>
    <row r="333" spans="1:4" x14ac:dyDescent="0.2">
      <c r="A333">
        <v>2015</v>
      </c>
      <c r="B333">
        <v>540161</v>
      </c>
      <c r="C333" t="s">
        <v>388</v>
      </c>
      <c r="D333">
        <v>87760</v>
      </c>
    </row>
    <row r="334" spans="1:4" x14ac:dyDescent="0.2">
      <c r="A334">
        <v>2015</v>
      </c>
      <c r="B334">
        <v>540201</v>
      </c>
      <c r="C334" t="s">
        <v>388</v>
      </c>
      <c r="D334" t="s">
        <v>383</v>
      </c>
    </row>
    <row r="335" spans="1:4" x14ac:dyDescent="0.2">
      <c r="A335">
        <v>2015</v>
      </c>
      <c r="B335">
        <v>540211</v>
      </c>
      <c r="C335" t="s">
        <v>388</v>
      </c>
      <c r="D335">
        <v>19352</v>
      </c>
    </row>
    <row r="336" spans="1:4" x14ac:dyDescent="0.2">
      <c r="A336">
        <v>2015</v>
      </c>
      <c r="B336">
        <v>549981</v>
      </c>
      <c r="C336" t="s">
        <v>388</v>
      </c>
      <c r="D336">
        <v>1672</v>
      </c>
    </row>
    <row r="337" spans="1:4" x14ac:dyDescent="0.2">
      <c r="A337">
        <v>2015</v>
      </c>
      <c r="B337">
        <v>550061</v>
      </c>
      <c r="C337" t="s">
        <v>388</v>
      </c>
      <c r="D337">
        <v>76932</v>
      </c>
    </row>
    <row r="338" spans="1:4" x14ac:dyDescent="0.2">
      <c r="A338">
        <v>2015</v>
      </c>
      <c r="B338">
        <v>559991</v>
      </c>
      <c r="C338" t="s">
        <v>388</v>
      </c>
      <c r="D338">
        <v>4672</v>
      </c>
    </row>
    <row r="339" spans="1:4" x14ac:dyDescent="0.2">
      <c r="A339">
        <v>2015</v>
      </c>
      <c r="B339">
        <v>560021</v>
      </c>
      <c r="C339" t="s">
        <v>388</v>
      </c>
      <c r="D339">
        <v>4381085</v>
      </c>
    </row>
    <row r="340" spans="1:4" x14ac:dyDescent="0.2">
      <c r="A340">
        <v>2015</v>
      </c>
      <c r="B340">
        <v>560031</v>
      </c>
      <c r="C340" t="s">
        <v>388</v>
      </c>
      <c r="D340">
        <v>43431</v>
      </c>
    </row>
    <row r="341" spans="1:4" x14ac:dyDescent="0.2">
      <c r="A341">
        <v>2015</v>
      </c>
      <c r="B341">
        <v>560041</v>
      </c>
      <c r="C341" t="s">
        <v>388</v>
      </c>
      <c r="D341">
        <v>53971</v>
      </c>
    </row>
    <row r="342" spans="1:4" x14ac:dyDescent="0.2">
      <c r="A342">
        <v>2015</v>
      </c>
      <c r="B342">
        <v>560071</v>
      </c>
      <c r="C342" t="s">
        <v>388</v>
      </c>
      <c r="D342">
        <v>475130</v>
      </c>
    </row>
    <row r="343" spans="1:4" x14ac:dyDescent="0.2">
      <c r="A343">
        <v>2015</v>
      </c>
      <c r="B343">
        <v>560081</v>
      </c>
      <c r="C343" t="s">
        <v>388</v>
      </c>
      <c r="D343">
        <v>96201</v>
      </c>
    </row>
    <row r="344" spans="1:4" x14ac:dyDescent="0.2">
      <c r="A344">
        <v>2015</v>
      </c>
      <c r="B344">
        <v>560151</v>
      </c>
      <c r="C344" t="s">
        <v>388</v>
      </c>
      <c r="D344">
        <v>34411</v>
      </c>
    </row>
    <row r="345" spans="1:4" x14ac:dyDescent="0.2">
      <c r="A345">
        <v>2015</v>
      </c>
      <c r="B345">
        <v>560171</v>
      </c>
      <c r="C345" t="s">
        <v>388</v>
      </c>
      <c r="D345">
        <v>12792</v>
      </c>
    </row>
    <row r="346" spans="1:4" x14ac:dyDescent="0.2">
      <c r="A346">
        <v>2015</v>
      </c>
      <c r="B346">
        <v>560211</v>
      </c>
      <c r="C346" t="s">
        <v>388</v>
      </c>
      <c r="D346">
        <v>55614</v>
      </c>
    </row>
    <row r="347" spans="1:4" x14ac:dyDescent="0.2">
      <c r="A347">
        <v>2015</v>
      </c>
      <c r="B347">
        <v>560231</v>
      </c>
      <c r="C347" t="s">
        <v>388</v>
      </c>
      <c r="D347">
        <v>48143</v>
      </c>
    </row>
    <row r="348" spans="1:4" x14ac:dyDescent="0.2">
      <c r="A348">
        <v>2015</v>
      </c>
      <c r="B348">
        <v>560241</v>
      </c>
      <c r="C348" t="s">
        <v>388</v>
      </c>
      <c r="D348">
        <v>208130</v>
      </c>
    </row>
    <row r="349" spans="1:4" x14ac:dyDescent="0.2">
      <c r="A349">
        <v>2015</v>
      </c>
      <c r="B349">
        <v>560261</v>
      </c>
      <c r="C349" t="s">
        <v>388</v>
      </c>
      <c r="D349">
        <v>303418</v>
      </c>
    </row>
    <row r="350" spans="1:4" x14ac:dyDescent="0.2">
      <c r="A350">
        <v>2015</v>
      </c>
      <c r="B350">
        <v>560371</v>
      </c>
      <c r="C350" t="s">
        <v>388</v>
      </c>
      <c r="D350">
        <v>211829</v>
      </c>
    </row>
    <row r="351" spans="1:4" x14ac:dyDescent="0.2">
      <c r="A351">
        <v>2015</v>
      </c>
      <c r="B351">
        <v>560411</v>
      </c>
      <c r="C351" t="s">
        <v>388</v>
      </c>
      <c r="D351">
        <v>15864</v>
      </c>
    </row>
    <row r="352" spans="1:4" x14ac:dyDescent="0.2">
      <c r="A352">
        <v>2015</v>
      </c>
      <c r="B352">
        <v>560521</v>
      </c>
      <c r="C352" t="s">
        <v>388</v>
      </c>
      <c r="D352">
        <v>63358</v>
      </c>
    </row>
    <row r="353" spans="1:4" x14ac:dyDescent="0.2">
      <c r="A353">
        <v>2015</v>
      </c>
      <c r="B353">
        <v>560581</v>
      </c>
      <c r="C353" t="s">
        <v>388</v>
      </c>
      <c r="D353">
        <v>86120</v>
      </c>
    </row>
    <row r="354" spans="1:4" x14ac:dyDescent="0.2">
      <c r="A354">
        <v>2015</v>
      </c>
      <c r="B354">
        <v>569951</v>
      </c>
      <c r="C354" t="s">
        <v>388</v>
      </c>
      <c r="D354">
        <v>26980</v>
      </c>
    </row>
    <row r="355" spans="1:4" x14ac:dyDescent="0.2">
      <c r="A355">
        <v>2015</v>
      </c>
      <c r="B355">
        <v>569952</v>
      </c>
      <c r="C355" t="s">
        <v>388</v>
      </c>
      <c r="D355">
        <v>67198</v>
      </c>
    </row>
    <row r="356" spans="1:4" x14ac:dyDescent="0.2">
      <c r="A356">
        <v>2015</v>
      </c>
      <c r="B356">
        <v>571104</v>
      </c>
      <c r="C356" t="s">
        <v>388</v>
      </c>
      <c r="D356">
        <v>1750</v>
      </c>
    </row>
    <row r="357" spans="1:4" x14ac:dyDescent="0.2">
      <c r="A357">
        <v>2015</v>
      </c>
      <c r="B357">
        <v>573501</v>
      </c>
      <c r="C357" t="s">
        <v>388</v>
      </c>
      <c r="D357">
        <v>130012</v>
      </c>
    </row>
    <row r="358" spans="1:4" x14ac:dyDescent="0.2">
      <c r="A358">
        <v>2015</v>
      </c>
      <c r="B358">
        <v>573513</v>
      </c>
      <c r="C358" t="s">
        <v>388</v>
      </c>
      <c r="D358">
        <v>25482</v>
      </c>
    </row>
    <row r="359" spans="1:4" x14ac:dyDescent="0.2">
      <c r="A359">
        <v>2015</v>
      </c>
      <c r="B359">
        <v>575101</v>
      </c>
      <c r="C359" t="s">
        <v>388</v>
      </c>
      <c r="D359">
        <v>4426</v>
      </c>
    </row>
    <row r="360" spans="1:4" x14ac:dyDescent="0.2">
      <c r="A360">
        <v>2015</v>
      </c>
      <c r="B360">
        <v>575102</v>
      </c>
      <c r="C360" t="s">
        <v>388</v>
      </c>
      <c r="D360" t="s">
        <v>383</v>
      </c>
    </row>
    <row r="361" spans="1:4" x14ac:dyDescent="0.2">
      <c r="A361">
        <v>2015</v>
      </c>
      <c r="B361">
        <v>575113</v>
      </c>
      <c r="C361" t="s">
        <v>388</v>
      </c>
      <c r="D361">
        <v>101843</v>
      </c>
    </row>
    <row r="362" spans="1:4" x14ac:dyDescent="0.2">
      <c r="A362">
        <v>2015</v>
      </c>
      <c r="B362">
        <v>576201</v>
      </c>
      <c r="C362" t="s">
        <v>388</v>
      </c>
      <c r="D362">
        <v>2512</v>
      </c>
    </row>
    <row r="363" spans="1:4" x14ac:dyDescent="0.2">
      <c r="A363">
        <v>2015</v>
      </c>
      <c r="B363">
        <v>576401</v>
      </c>
      <c r="C363" t="s">
        <v>388</v>
      </c>
      <c r="D363">
        <v>56632</v>
      </c>
    </row>
    <row r="364" spans="1:4" x14ac:dyDescent="0.2">
      <c r="A364">
        <v>2015</v>
      </c>
      <c r="B364">
        <v>576701</v>
      </c>
      <c r="C364" t="s">
        <v>388</v>
      </c>
      <c r="D364">
        <v>9231</v>
      </c>
    </row>
    <row r="365" spans="1:4" x14ac:dyDescent="0.2">
      <c r="A365">
        <v>2015</v>
      </c>
      <c r="B365">
        <v>576901</v>
      </c>
      <c r="C365" t="s">
        <v>388</v>
      </c>
      <c r="D365">
        <v>3166</v>
      </c>
    </row>
    <row r="366" spans="1:4" x14ac:dyDescent="0.2">
      <c r="A366">
        <v>2015</v>
      </c>
      <c r="B366">
        <v>585103</v>
      </c>
      <c r="C366" t="s">
        <v>388</v>
      </c>
      <c r="D366">
        <v>547779</v>
      </c>
    </row>
    <row r="367" spans="1:4" x14ac:dyDescent="0.2">
      <c r="A367">
        <v>2015</v>
      </c>
      <c r="B367">
        <v>595104</v>
      </c>
      <c r="C367" t="s">
        <v>388</v>
      </c>
      <c r="D367">
        <v>283435</v>
      </c>
    </row>
    <row r="368" spans="1:4" x14ac:dyDescent="0.2">
      <c r="A368">
        <v>2015</v>
      </c>
      <c r="B368">
        <v>605107</v>
      </c>
      <c r="C368" t="s">
        <v>388</v>
      </c>
      <c r="D368">
        <v>61421</v>
      </c>
    </row>
    <row r="369" spans="1:4" x14ac:dyDescent="0.2">
      <c r="A369">
        <v>2015</v>
      </c>
      <c r="B369">
        <v>615106</v>
      </c>
      <c r="C369" t="s">
        <v>388</v>
      </c>
      <c r="D369">
        <v>114130</v>
      </c>
    </row>
    <row r="370" spans="1:4" x14ac:dyDescent="0.2">
      <c r="A370">
        <v>2016</v>
      </c>
      <c r="B370">
        <v>10071</v>
      </c>
      <c r="C370" t="s">
        <v>388</v>
      </c>
      <c r="D370">
        <v>2375</v>
      </c>
    </row>
    <row r="371" spans="1:4" x14ac:dyDescent="0.2">
      <c r="A371">
        <v>2016</v>
      </c>
      <c r="B371">
        <v>10101</v>
      </c>
      <c r="C371" t="s">
        <v>388</v>
      </c>
      <c r="D371">
        <v>192300</v>
      </c>
    </row>
    <row r="372" spans="1:4" x14ac:dyDescent="0.2">
      <c r="A372">
        <v>2016</v>
      </c>
      <c r="B372">
        <v>10111</v>
      </c>
      <c r="C372" t="s">
        <v>388</v>
      </c>
      <c r="D372">
        <v>3771</v>
      </c>
    </row>
    <row r="373" spans="1:4" x14ac:dyDescent="0.2">
      <c r="A373">
        <v>2016</v>
      </c>
      <c r="B373">
        <v>10121</v>
      </c>
      <c r="C373" t="s">
        <v>388</v>
      </c>
      <c r="D373">
        <v>26421</v>
      </c>
    </row>
    <row r="374" spans="1:4" x14ac:dyDescent="0.2">
      <c r="A374">
        <v>2016</v>
      </c>
      <c r="B374">
        <v>10161</v>
      </c>
      <c r="C374" t="s">
        <v>388</v>
      </c>
      <c r="D374">
        <v>3551</v>
      </c>
    </row>
    <row r="375" spans="1:4" x14ac:dyDescent="0.2">
      <c r="A375">
        <v>2016</v>
      </c>
      <c r="B375">
        <v>10211</v>
      </c>
      <c r="C375" t="s">
        <v>388</v>
      </c>
      <c r="D375">
        <v>1456</v>
      </c>
    </row>
    <row r="376" spans="1:4" x14ac:dyDescent="0.2">
      <c r="A376">
        <v>2016</v>
      </c>
      <c r="B376">
        <v>10241</v>
      </c>
      <c r="C376" t="s">
        <v>388</v>
      </c>
      <c r="D376">
        <v>3023</v>
      </c>
    </row>
    <row r="377" spans="1:4" x14ac:dyDescent="0.2">
      <c r="A377">
        <v>2016</v>
      </c>
      <c r="B377">
        <v>10261</v>
      </c>
      <c r="C377" t="s">
        <v>388</v>
      </c>
      <c r="D377">
        <v>4436</v>
      </c>
    </row>
    <row r="378" spans="1:4" x14ac:dyDescent="0.2">
      <c r="A378">
        <v>2016</v>
      </c>
      <c r="B378">
        <v>19981</v>
      </c>
      <c r="C378" t="s">
        <v>388</v>
      </c>
      <c r="D378">
        <v>97401</v>
      </c>
    </row>
    <row r="379" spans="1:4" x14ac:dyDescent="0.2">
      <c r="A379">
        <v>2016</v>
      </c>
      <c r="B379">
        <v>20011</v>
      </c>
      <c r="C379" t="s">
        <v>388</v>
      </c>
      <c r="D379">
        <v>2694</v>
      </c>
    </row>
    <row r="380" spans="1:4" x14ac:dyDescent="0.2">
      <c r="A380">
        <v>2016</v>
      </c>
      <c r="B380">
        <v>20021</v>
      </c>
      <c r="C380" t="s">
        <v>388</v>
      </c>
      <c r="D380">
        <v>44389</v>
      </c>
    </row>
    <row r="381" spans="1:4" x14ac:dyDescent="0.2">
      <c r="A381">
        <v>2016</v>
      </c>
      <c r="B381">
        <v>20171</v>
      </c>
      <c r="C381" t="s">
        <v>388</v>
      </c>
      <c r="D381">
        <v>591398</v>
      </c>
    </row>
    <row r="382" spans="1:4" x14ac:dyDescent="0.2">
      <c r="A382">
        <v>2016</v>
      </c>
      <c r="B382">
        <v>20271</v>
      </c>
      <c r="C382" t="s">
        <v>388</v>
      </c>
      <c r="D382">
        <v>108977</v>
      </c>
    </row>
    <row r="383" spans="1:4" x14ac:dyDescent="0.2">
      <c r="A383">
        <v>2016</v>
      </c>
      <c r="B383">
        <v>20291</v>
      </c>
      <c r="C383" t="s">
        <v>388</v>
      </c>
      <c r="D383">
        <v>38417</v>
      </c>
    </row>
    <row r="384" spans="1:4" x14ac:dyDescent="0.2">
      <c r="A384">
        <v>2016</v>
      </c>
      <c r="B384">
        <v>29991</v>
      </c>
      <c r="C384" t="s">
        <v>388</v>
      </c>
      <c r="D384">
        <v>1765</v>
      </c>
    </row>
    <row r="385" spans="1:4" x14ac:dyDescent="0.2">
      <c r="A385">
        <v>2016</v>
      </c>
      <c r="B385">
        <v>30061</v>
      </c>
      <c r="C385" t="s">
        <v>388</v>
      </c>
      <c r="D385">
        <v>2185</v>
      </c>
    </row>
    <row r="386" spans="1:4" x14ac:dyDescent="0.2">
      <c r="A386">
        <v>2016</v>
      </c>
      <c r="B386">
        <v>30101</v>
      </c>
      <c r="C386" t="s">
        <v>388</v>
      </c>
      <c r="D386">
        <v>107882</v>
      </c>
    </row>
    <row r="387" spans="1:4" x14ac:dyDescent="0.2">
      <c r="A387">
        <v>2016</v>
      </c>
      <c r="B387">
        <v>30121</v>
      </c>
      <c r="C387" t="s">
        <v>388</v>
      </c>
      <c r="D387">
        <v>194257</v>
      </c>
    </row>
    <row r="388" spans="1:4" x14ac:dyDescent="0.2">
      <c r="A388">
        <v>2016</v>
      </c>
      <c r="B388">
        <v>30141</v>
      </c>
      <c r="C388" t="s">
        <v>388</v>
      </c>
      <c r="D388">
        <v>2774</v>
      </c>
    </row>
    <row r="389" spans="1:4" x14ac:dyDescent="0.2">
      <c r="A389">
        <v>2016</v>
      </c>
      <c r="B389">
        <v>30171</v>
      </c>
      <c r="C389" t="s">
        <v>388</v>
      </c>
      <c r="D389">
        <v>7719</v>
      </c>
    </row>
    <row r="390" spans="1:4" x14ac:dyDescent="0.2">
      <c r="A390">
        <v>2016</v>
      </c>
      <c r="B390">
        <v>30431</v>
      </c>
      <c r="C390" t="s">
        <v>388</v>
      </c>
      <c r="D390">
        <v>22577</v>
      </c>
    </row>
    <row r="391" spans="1:4" x14ac:dyDescent="0.2">
      <c r="A391">
        <v>2016</v>
      </c>
      <c r="B391">
        <v>30501</v>
      </c>
      <c r="C391" t="s">
        <v>388</v>
      </c>
      <c r="D391">
        <v>82719</v>
      </c>
    </row>
    <row r="392" spans="1:4" x14ac:dyDescent="0.2">
      <c r="A392">
        <v>2016</v>
      </c>
      <c r="B392">
        <v>30671</v>
      </c>
      <c r="C392" t="s">
        <v>388</v>
      </c>
      <c r="D392">
        <v>2262</v>
      </c>
    </row>
    <row r="393" spans="1:4" x14ac:dyDescent="0.2">
      <c r="A393">
        <v>2016</v>
      </c>
      <c r="B393">
        <v>39951</v>
      </c>
      <c r="C393" t="s">
        <v>388</v>
      </c>
      <c r="D393">
        <v>39594</v>
      </c>
    </row>
    <row r="394" spans="1:4" x14ac:dyDescent="0.2">
      <c r="A394">
        <v>2016</v>
      </c>
      <c r="B394">
        <v>39991</v>
      </c>
      <c r="C394" t="s">
        <v>388</v>
      </c>
      <c r="D394">
        <v>2682</v>
      </c>
    </row>
    <row r="395" spans="1:4" x14ac:dyDescent="0.2">
      <c r="A395">
        <v>2016</v>
      </c>
      <c r="B395">
        <v>40011</v>
      </c>
      <c r="C395" t="s">
        <v>388</v>
      </c>
      <c r="D395">
        <v>175006</v>
      </c>
    </row>
    <row r="396" spans="1:4" x14ac:dyDescent="0.2">
      <c r="A396">
        <v>2016</v>
      </c>
      <c r="B396">
        <v>50011</v>
      </c>
      <c r="C396" t="s">
        <v>388</v>
      </c>
      <c r="D396">
        <v>139658</v>
      </c>
    </row>
    <row r="397" spans="1:4" x14ac:dyDescent="0.2">
      <c r="A397">
        <v>2016</v>
      </c>
      <c r="B397">
        <v>50021</v>
      </c>
      <c r="C397" t="s">
        <v>388</v>
      </c>
      <c r="D397">
        <v>67460</v>
      </c>
    </row>
    <row r="398" spans="1:4" x14ac:dyDescent="0.2">
      <c r="A398">
        <v>2016</v>
      </c>
      <c r="B398">
        <v>50071</v>
      </c>
      <c r="C398" t="s">
        <v>388</v>
      </c>
      <c r="D398">
        <v>93452</v>
      </c>
    </row>
    <row r="399" spans="1:4" x14ac:dyDescent="0.2">
      <c r="A399">
        <v>2016</v>
      </c>
      <c r="B399">
        <v>50101</v>
      </c>
      <c r="C399" t="s">
        <v>388</v>
      </c>
      <c r="D399">
        <v>8025</v>
      </c>
    </row>
    <row r="400" spans="1:4" x14ac:dyDescent="0.2">
      <c r="A400">
        <v>2016</v>
      </c>
      <c r="B400">
        <v>50231</v>
      </c>
      <c r="C400" t="s">
        <v>388</v>
      </c>
      <c r="D400">
        <v>34612</v>
      </c>
    </row>
    <row r="401" spans="1:4" x14ac:dyDescent="0.2">
      <c r="A401">
        <v>2016</v>
      </c>
      <c r="B401">
        <v>50301</v>
      </c>
      <c r="C401" t="s">
        <v>388</v>
      </c>
      <c r="D401">
        <v>35841</v>
      </c>
    </row>
    <row r="402" spans="1:4" x14ac:dyDescent="0.2">
      <c r="A402">
        <v>2016</v>
      </c>
      <c r="B402">
        <v>50341</v>
      </c>
      <c r="C402" t="s">
        <v>388</v>
      </c>
      <c r="D402">
        <v>31774</v>
      </c>
    </row>
    <row r="403" spans="1:4" x14ac:dyDescent="0.2">
      <c r="A403">
        <v>2016</v>
      </c>
      <c r="B403">
        <v>59991</v>
      </c>
      <c r="C403" t="s">
        <v>388</v>
      </c>
      <c r="D403" t="s">
        <v>383</v>
      </c>
    </row>
    <row r="404" spans="1:4" x14ac:dyDescent="0.2">
      <c r="A404">
        <v>2016</v>
      </c>
      <c r="B404">
        <v>60011</v>
      </c>
      <c r="C404" t="s">
        <v>388</v>
      </c>
      <c r="D404">
        <v>2864</v>
      </c>
    </row>
    <row r="405" spans="1:4" x14ac:dyDescent="0.2">
      <c r="A405">
        <v>2016</v>
      </c>
      <c r="B405">
        <v>60151</v>
      </c>
      <c r="C405" t="s">
        <v>388</v>
      </c>
      <c r="D405">
        <v>44160</v>
      </c>
    </row>
    <row r="406" spans="1:4" x14ac:dyDescent="0.2">
      <c r="A406">
        <v>2016</v>
      </c>
      <c r="B406">
        <v>60561</v>
      </c>
      <c r="C406" t="s">
        <v>388</v>
      </c>
      <c r="D406">
        <v>1791</v>
      </c>
    </row>
    <row r="407" spans="1:4" x14ac:dyDescent="0.2">
      <c r="A407">
        <v>2016</v>
      </c>
      <c r="B407">
        <v>69991</v>
      </c>
      <c r="C407" t="s">
        <v>388</v>
      </c>
      <c r="D407" t="s">
        <v>383</v>
      </c>
    </row>
    <row r="408" spans="1:4" x14ac:dyDescent="0.2">
      <c r="A408">
        <v>2016</v>
      </c>
      <c r="B408">
        <v>70011</v>
      </c>
      <c r="C408" t="s">
        <v>388</v>
      </c>
      <c r="D408">
        <v>2909902</v>
      </c>
    </row>
    <row r="409" spans="1:4" x14ac:dyDescent="0.2">
      <c r="A409">
        <v>2016</v>
      </c>
      <c r="B409">
        <v>70031</v>
      </c>
      <c r="C409" t="s">
        <v>388</v>
      </c>
      <c r="D409">
        <v>89514</v>
      </c>
    </row>
    <row r="410" spans="1:4" x14ac:dyDescent="0.2">
      <c r="A410">
        <v>2016</v>
      </c>
      <c r="B410">
        <v>70051</v>
      </c>
      <c r="C410" t="s">
        <v>388</v>
      </c>
      <c r="D410">
        <v>79023</v>
      </c>
    </row>
    <row r="411" spans="1:4" x14ac:dyDescent="0.2">
      <c r="A411">
        <v>2016</v>
      </c>
      <c r="B411">
        <v>70291</v>
      </c>
      <c r="C411" t="s">
        <v>388</v>
      </c>
      <c r="D411">
        <v>89200</v>
      </c>
    </row>
    <row r="412" spans="1:4" x14ac:dyDescent="0.2">
      <c r="A412">
        <v>2016</v>
      </c>
      <c r="B412">
        <v>70551</v>
      </c>
      <c r="C412" t="s">
        <v>388</v>
      </c>
      <c r="D412">
        <v>82458</v>
      </c>
    </row>
    <row r="413" spans="1:4" x14ac:dyDescent="0.2">
      <c r="A413">
        <v>2016</v>
      </c>
      <c r="B413">
        <v>70741</v>
      </c>
      <c r="C413" t="s">
        <v>388</v>
      </c>
      <c r="D413">
        <v>30760</v>
      </c>
    </row>
    <row r="414" spans="1:4" x14ac:dyDescent="0.2">
      <c r="A414">
        <v>2016</v>
      </c>
      <c r="B414">
        <v>70851</v>
      </c>
      <c r="C414" t="s">
        <v>388</v>
      </c>
      <c r="D414">
        <v>25411</v>
      </c>
    </row>
    <row r="415" spans="1:4" x14ac:dyDescent="0.2">
      <c r="A415">
        <v>2016</v>
      </c>
      <c r="B415">
        <v>79951</v>
      </c>
      <c r="C415" t="s">
        <v>388</v>
      </c>
      <c r="D415">
        <v>23767</v>
      </c>
    </row>
    <row r="416" spans="1:4" x14ac:dyDescent="0.2">
      <c r="A416">
        <v>2016</v>
      </c>
      <c r="B416">
        <v>79991</v>
      </c>
      <c r="C416" t="s">
        <v>388</v>
      </c>
      <c r="D416">
        <v>2028</v>
      </c>
    </row>
    <row r="417" spans="1:4" x14ac:dyDescent="0.2">
      <c r="A417">
        <v>2016</v>
      </c>
      <c r="B417">
        <v>80011</v>
      </c>
      <c r="C417" t="s">
        <v>388</v>
      </c>
      <c r="D417">
        <v>89296</v>
      </c>
    </row>
    <row r="418" spans="1:4" x14ac:dyDescent="0.2">
      <c r="A418">
        <v>2016</v>
      </c>
      <c r="B418">
        <v>80111</v>
      </c>
      <c r="C418" t="s">
        <v>388</v>
      </c>
      <c r="D418">
        <v>52907</v>
      </c>
    </row>
    <row r="419" spans="1:4" x14ac:dyDescent="0.2">
      <c r="A419">
        <v>2016</v>
      </c>
      <c r="B419">
        <v>80281</v>
      </c>
      <c r="C419" t="s">
        <v>388</v>
      </c>
      <c r="D419">
        <v>35302</v>
      </c>
    </row>
    <row r="420" spans="1:4" x14ac:dyDescent="0.2">
      <c r="A420">
        <v>2016</v>
      </c>
      <c r="B420">
        <v>80441</v>
      </c>
      <c r="C420" t="s">
        <v>388</v>
      </c>
      <c r="D420">
        <v>37754</v>
      </c>
    </row>
    <row r="421" spans="1:4" x14ac:dyDescent="0.2">
      <c r="A421">
        <v>2016</v>
      </c>
      <c r="B421">
        <v>80561</v>
      </c>
      <c r="C421" t="s">
        <v>388</v>
      </c>
      <c r="D421">
        <v>2550</v>
      </c>
    </row>
    <row r="422" spans="1:4" x14ac:dyDescent="0.2">
      <c r="A422">
        <v>2016</v>
      </c>
      <c r="B422">
        <v>80591</v>
      </c>
      <c r="C422" t="s">
        <v>388</v>
      </c>
      <c r="D422">
        <v>3824</v>
      </c>
    </row>
    <row r="423" spans="1:4" x14ac:dyDescent="0.2">
      <c r="A423">
        <v>2016</v>
      </c>
      <c r="B423">
        <v>80991</v>
      </c>
      <c r="C423" t="s">
        <v>388</v>
      </c>
      <c r="D423">
        <v>2413</v>
      </c>
    </row>
    <row r="424" spans="1:4" x14ac:dyDescent="0.2">
      <c r="A424">
        <v>2016</v>
      </c>
      <c r="B424">
        <v>89991</v>
      </c>
      <c r="C424" t="s">
        <v>388</v>
      </c>
      <c r="D424">
        <v>821</v>
      </c>
    </row>
    <row r="425" spans="1:4" x14ac:dyDescent="0.2">
      <c r="A425">
        <v>2016</v>
      </c>
      <c r="B425">
        <v>90011</v>
      </c>
      <c r="C425" t="s">
        <v>388</v>
      </c>
      <c r="D425">
        <v>410121</v>
      </c>
    </row>
    <row r="426" spans="1:4" x14ac:dyDescent="0.2">
      <c r="A426">
        <v>2016</v>
      </c>
      <c r="B426">
        <v>90031</v>
      </c>
      <c r="C426" t="s">
        <v>388</v>
      </c>
      <c r="D426">
        <v>6633</v>
      </c>
    </row>
    <row r="427" spans="1:4" x14ac:dyDescent="0.2">
      <c r="A427">
        <v>2016</v>
      </c>
      <c r="B427">
        <v>90131</v>
      </c>
      <c r="C427" t="s">
        <v>388</v>
      </c>
      <c r="D427">
        <v>2738</v>
      </c>
    </row>
    <row r="428" spans="1:4" x14ac:dyDescent="0.2">
      <c r="A428">
        <v>2016</v>
      </c>
      <c r="B428">
        <v>90161</v>
      </c>
      <c r="C428" t="s">
        <v>388</v>
      </c>
      <c r="D428">
        <v>1677</v>
      </c>
    </row>
    <row r="429" spans="1:4" x14ac:dyDescent="0.2">
      <c r="A429">
        <v>2016</v>
      </c>
      <c r="B429">
        <v>90631</v>
      </c>
      <c r="C429" t="s">
        <v>388</v>
      </c>
      <c r="D429">
        <v>12077</v>
      </c>
    </row>
    <row r="430" spans="1:4" x14ac:dyDescent="0.2">
      <c r="A430">
        <v>2016</v>
      </c>
      <c r="B430">
        <v>90831</v>
      </c>
      <c r="C430" t="s">
        <v>388</v>
      </c>
      <c r="D430">
        <v>1767</v>
      </c>
    </row>
    <row r="431" spans="1:4" x14ac:dyDescent="0.2">
      <c r="A431">
        <v>2016</v>
      </c>
      <c r="B431">
        <v>90861</v>
      </c>
      <c r="C431" t="s">
        <v>388</v>
      </c>
      <c r="D431">
        <v>1593</v>
      </c>
    </row>
    <row r="432" spans="1:4" x14ac:dyDescent="0.2">
      <c r="A432">
        <v>2016</v>
      </c>
      <c r="B432">
        <v>99971</v>
      </c>
      <c r="C432" t="s">
        <v>388</v>
      </c>
      <c r="D432">
        <v>91420</v>
      </c>
    </row>
    <row r="433" spans="1:4" x14ac:dyDescent="0.2">
      <c r="A433">
        <v>2016</v>
      </c>
      <c r="B433">
        <v>99981</v>
      </c>
      <c r="C433" t="s">
        <v>388</v>
      </c>
      <c r="D433">
        <v>10852</v>
      </c>
    </row>
    <row r="434" spans="1:4" x14ac:dyDescent="0.2">
      <c r="A434">
        <v>2016</v>
      </c>
      <c r="B434">
        <v>100011</v>
      </c>
      <c r="C434" t="s">
        <v>388</v>
      </c>
      <c r="D434">
        <v>80361</v>
      </c>
    </row>
    <row r="435" spans="1:4" x14ac:dyDescent="0.2">
      <c r="A435">
        <v>2016</v>
      </c>
      <c r="B435">
        <v>110011</v>
      </c>
      <c r="C435" t="s">
        <v>388</v>
      </c>
      <c r="D435">
        <v>344209</v>
      </c>
    </row>
    <row r="436" spans="1:4" x14ac:dyDescent="0.2">
      <c r="A436">
        <v>2016</v>
      </c>
      <c r="B436">
        <v>110031</v>
      </c>
      <c r="C436" t="s">
        <v>388</v>
      </c>
      <c r="D436">
        <v>5329</v>
      </c>
    </row>
    <row r="437" spans="1:4" x14ac:dyDescent="0.2">
      <c r="A437">
        <v>2016</v>
      </c>
      <c r="B437">
        <v>110301</v>
      </c>
      <c r="C437" t="s">
        <v>388</v>
      </c>
      <c r="D437">
        <v>2118</v>
      </c>
    </row>
    <row r="438" spans="1:4" x14ac:dyDescent="0.2">
      <c r="A438">
        <v>2016</v>
      </c>
      <c r="B438">
        <v>110361</v>
      </c>
      <c r="C438" t="s">
        <v>388</v>
      </c>
      <c r="D438">
        <v>3571</v>
      </c>
    </row>
    <row r="439" spans="1:4" x14ac:dyDescent="0.2">
      <c r="A439">
        <v>2016</v>
      </c>
      <c r="B439">
        <v>110781</v>
      </c>
      <c r="C439" t="s">
        <v>388</v>
      </c>
      <c r="D439">
        <v>30854</v>
      </c>
    </row>
    <row r="440" spans="1:4" x14ac:dyDescent="0.2">
      <c r="A440">
        <v>2016</v>
      </c>
      <c r="B440">
        <v>119951</v>
      </c>
      <c r="C440" t="s">
        <v>388</v>
      </c>
      <c r="D440">
        <v>20654</v>
      </c>
    </row>
    <row r="441" spans="1:4" x14ac:dyDescent="0.2">
      <c r="A441">
        <v>2016</v>
      </c>
      <c r="B441">
        <v>119971</v>
      </c>
      <c r="C441" t="s">
        <v>388</v>
      </c>
      <c r="D441">
        <v>66410</v>
      </c>
    </row>
    <row r="442" spans="1:4" x14ac:dyDescent="0.2">
      <c r="A442">
        <v>2016</v>
      </c>
      <c r="B442">
        <v>119991</v>
      </c>
      <c r="C442" t="s">
        <v>388</v>
      </c>
      <c r="D442">
        <v>3370</v>
      </c>
    </row>
    <row r="443" spans="1:4" x14ac:dyDescent="0.2">
      <c r="A443">
        <v>2016</v>
      </c>
      <c r="B443">
        <v>120101</v>
      </c>
      <c r="C443" t="s">
        <v>388</v>
      </c>
      <c r="D443">
        <v>307700</v>
      </c>
    </row>
    <row r="444" spans="1:4" x14ac:dyDescent="0.2">
      <c r="A444">
        <v>2016</v>
      </c>
      <c r="B444">
        <v>130121</v>
      </c>
      <c r="C444" t="s">
        <v>388</v>
      </c>
      <c r="D444">
        <v>195933</v>
      </c>
    </row>
    <row r="445" spans="1:4" x14ac:dyDescent="0.2">
      <c r="A445">
        <v>2016</v>
      </c>
      <c r="B445">
        <v>130551</v>
      </c>
      <c r="C445" t="s">
        <v>388</v>
      </c>
      <c r="D445">
        <v>49481</v>
      </c>
    </row>
    <row r="446" spans="1:4" x14ac:dyDescent="0.2">
      <c r="A446">
        <v>2016</v>
      </c>
      <c r="B446">
        <v>140011</v>
      </c>
      <c r="C446" t="s">
        <v>388</v>
      </c>
      <c r="D446">
        <v>324509</v>
      </c>
    </row>
    <row r="447" spans="1:4" x14ac:dyDescent="0.2">
      <c r="A447">
        <v>2016</v>
      </c>
      <c r="B447">
        <v>140151</v>
      </c>
      <c r="C447" t="s">
        <v>388</v>
      </c>
      <c r="D447">
        <v>2807</v>
      </c>
    </row>
    <row r="448" spans="1:4" x14ac:dyDescent="0.2">
      <c r="A448">
        <v>2016</v>
      </c>
      <c r="B448">
        <v>140271</v>
      </c>
      <c r="C448" t="s">
        <v>388</v>
      </c>
      <c r="D448">
        <v>26268</v>
      </c>
    </row>
    <row r="449" spans="1:4" x14ac:dyDescent="0.2">
      <c r="A449">
        <v>2016</v>
      </c>
      <c r="B449">
        <v>140401</v>
      </c>
      <c r="C449" t="s">
        <v>388</v>
      </c>
      <c r="D449">
        <v>2257</v>
      </c>
    </row>
    <row r="450" spans="1:4" x14ac:dyDescent="0.2">
      <c r="A450">
        <v>2016</v>
      </c>
      <c r="B450">
        <v>140441</v>
      </c>
      <c r="C450" t="s">
        <v>388</v>
      </c>
      <c r="D450">
        <v>41003</v>
      </c>
    </row>
    <row r="451" spans="1:4" x14ac:dyDescent="0.2">
      <c r="A451">
        <v>2016</v>
      </c>
      <c r="B451">
        <v>140741</v>
      </c>
      <c r="C451" t="s">
        <v>388</v>
      </c>
      <c r="D451">
        <v>16032</v>
      </c>
    </row>
    <row r="452" spans="1:4" x14ac:dyDescent="0.2">
      <c r="A452">
        <v>2016</v>
      </c>
      <c r="B452">
        <v>140841</v>
      </c>
      <c r="C452" t="s">
        <v>388</v>
      </c>
      <c r="D452">
        <v>31910</v>
      </c>
    </row>
    <row r="453" spans="1:4" x14ac:dyDescent="0.2">
      <c r="A453">
        <v>2016</v>
      </c>
      <c r="B453">
        <v>141041</v>
      </c>
      <c r="C453" t="s">
        <v>388</v>
      </c>
      <c r="D453">
        <v>1941</v>
      </c>
    </row>
    <row r="454" spans="1:4" x14ac:dyDescent="0.2">
      <c r="A454">
        <v>2016</v>
      </c>
      <c r="B454">
        <v>141151</v>
      </c>
      <c r="C454" t="s">
        <v>388</v>
      </c>
      <c r="D454">
        <v>33661</v>
      </c>
    </row>
    <row r="455" spans="1:4" x14ac:dyDescent="0.2">
      <c r="A455">
        <v>2016</v>
      </c>
      <c r="B455">
        <v>142221</v>
      </c>
      <c r="C455" t="s">
        <v>388</v>
      </c>
      <c r="D455">
        <v>2588</v>
      </c>
    </row>
    <row r="456" spans="1:4" x14ac:dyDescent="0.2">
      <c r="A456">
        <v>2016</v>
      </c>
      <c r="B456">
        <v>149951</v>
      </c>
      <c r="C456" t="s">
        <v>388</v>
      </c>
      <c r="D456">
        <v>47070</v>
      </c>
    </row>
    <row r="457" spans="1:4" x14ac:dyDescent="0.2">
      <c r="A457">
        <v>2016</v>
      </c>
      <c r="B457">
        <v>149991</v>
      </c>
      <c r="C457" t="s">
        <v>388</v>
      </c>
      <c r="D457">
        <v>2888</v>
      </c>
    </row>
    <row r="458" spans="1:4" x14ac:dyDescent="0.2">
      <c r="A458">
        <v>2016</v>
      </c>
      <c r="B458">
        <v>150011</v>
      </c>
      <c r="C458" t="s">
        <v>388</v>
      </c>
      <c r="D458">
        <v>145206</v>
      </c>
    </row>
    <row r="459" spans="1:4" x14ac:dyDescent="0.2">
      <c r="A459">
        <v>2016</v>
      </c>
      <c r="B459">
        <v>150021</v>
      </c>
      <c r="C459" t="s">
        <v>388</v>
      </c>
      <c r="D459">
        <v>31821</v>
      </c>
    </row>
    <row r="460" spans="1:4" x14ac:dyDescent="0.2">
      <c r="A460">
        <v>2016</v>
      </c>
      <c r="B460">
        <v>150031</v>
      </c>
      <c r="C460" t="s">
        <v>388</v>
      </c>
      <c r="D460">
        <v>39612</v>
      </c>
    </row>
    <row r="461" spans="1:4" x14ac:dyDescent="0.2">
      <c r="A461">
        <v>2016</v>
      </c>
      <c r="B461">
        <v>150041</v>
      </c>
      <c r="C461" t="s">
        <v>388</v>
      </c>
      <c r="D461">
        <v>38319</v>
      </c>
    </row>
    <row r="462" spans="1:4" x14ac:dyDescent="0.2">
      <c r="A462">
        <v>2016</v>
      </c>
      <c r="B462">
        <v>150051</v>
      </c>
      <c r="C462" t="s">
        <v>388</v>
      </c>
      <c r="D462">
        <v>1622165</v>
      </c>
    </row>
    <row r="463" spans="1:4" x14ac:dyDescent="0.2">
      <c r="A463">
        <v>2016</v>
      </c>
      <c r="B463">
        <v>150061</v>
      </c>
      <c r="C463" t="s">
        <v>388</v>
      </c>
      <c r="D463">
        <v>611392</v>
      </c>
    </row>
    <row r="464" spans="1:4" x14ac:dyDescent="0.2">
      <c r="A464">
        <v>2016</v>
      </c>
      <c r="B464">
        <v>150081</v>
      </c>
      <c r="C464" t="s">
        <v>388</v>
      </c>
      <c r="D464">
        <v>15411</v>
      </c>
    </row>
    <row r="465" spans="1:4" x14ac:dyDescent="0.2">
      <c r="A465">
        <v>2016</v>
      </c>
      <c r="B465">
        <v>150091</v>
      </c>
      <c r="C465" t="s">
        <v>388</v>
      </c>
      <c r="D465">
        <v>20091</v>
      </c>
    </row>
    <row r="466" spans="1:4" x14ac:dyDescent="0.2">
      <c r="A466">
        <v>2016</v>
      </c>
      <c r="B466">
        <v>150101</v>
      </c>
      <c r="C466" t="s">
        <v>388</v>
      </c>
      <c r="D466">
        <v>69024</v>
      </c>
    </row>
    <row r="467" spans="1:4" x14ac:dyDescent="0.2">
      <c r="A467">
        <v>2016</v>
      </c>
      <c r="B467">
        <v>150151</v>
      </c>
      <c r="C467" t="s">
        <v>388</v>
      </c>
      <c r="D467">
        <v>57299</v>
      </c>
    </row>
    <row r="468" spans="1:4" x14ac:dyDescent="0.2">
      <c r="A468">
        <v>2016</v>
      </c>
      <c r="B468">
        <v>150201</v>
      </c>
      <c r="C468" t="s">
        <v>388</v>
      </c>
      <c r="D468">
        <v>32983</v>
      </c>
    </row>
    <row r="469" spans="1:4" x14ac:dyDescent="0.2">
      <c r="A469">
        <v>2016</v>
      </c>
      <c r="B469">
        <v>150271</v>
      </c>
      <c r="C469" t="s">
        <v>388</v>
      </c>
      <c r="D469">
        <v>2371</v>
      </c>
    </row>
    <row r="470" spans="1:4" x14ac:dyDescent="0.2">
      <c r="A470">
        <v>2016</v>
      </c>
      <c r="B470">
        <v>150291</v>
      </c>
      <c r="C470" t="s">
        <v>388</v>
      </c>
      <c r="D470">
        <v>140408</v>
      </c>
    </row>
    <row r="471" spans="1:4" x14ac:dyDescent="0.2">
      <c r="A471">
        <v>2016</v>
      </c>
      <c r="B471">
        <v>150381</v>
      </c>
      <c r="C471" t="s">
        <v>388</v>
      </c>
      <c r="D471">
        <v>228956</v>
      </c>
    </row>
    <row r="472" spans="1:4" x14ac:dyDescent="0.2">
      <c r="A472">
        <v>2016</v>
      </c>
      <c r="B472">
        <v>150441</v>
      </c>
      <c r="C472" t="s">
        <v>388</v>
      </c>
      <c r="D472">
        <v>504171</v>
      </c>
    </row>
    <row r="473" spans="1:4" x14ac:dyDescent="0.2">
      <c r="A473">
        <v>2016</v>
      </c>
      <c r="B473">
        <v>150501</v>
      </c>
      <c r="C473" t="s">
        <v>388</v>
      </c>
      <c r="D473">
        <v>215732</v>
      </c>
    </row>
    <row r="474" spans="1:4" x14ac:dyDescent="0.2">
      <c r="A474">
        <v>2016</v>
      </c>
      <c r="B474">
        <v>150541</v>
      </c>
      <c r="C474" t="s">
        <v>388</v>
      </c>
      <c r="D474">
        <v>34442</v>
      </c>
    </row>
    <row r="475" spans="1:4" x14ac:dyDescent="0.2">
      <c r="A475">
        <v>2016</v>
      </c>
      <c r="B475">
        <v>150581</v>
      </c>
      <c r="C475" t="s">
        <v>388</v>
      </c>
      <c r="D475">
        <v>26715</v>
      </c>
    </row>
    <row r="476" spans="1:4" x14ac:dyDescent="0.2">
      <c r="A476">
        <v>2016</v>
      </c>
      <c r="B476">
        <v>150891</v>
      </c>
      <c r="C476" t="s">
        <v>388</v>
      </c>
      <c r="D476">
        <v>55010</v>
      </c>
    </row>
    <row r="477" spans="1:4" x14ac:dyDescent="0.2">
      <c r="A477">
        <v>2016</v>
      </c>
      <c r="B477">
        <v>159941</v>
      </c>
      <c r="C477" t="s">
        <v>388</v>
      </c>
      <c r="D477">
        <v>5103</v>
      </c>
    </row>
    <row r="478" spans="1:4" x14ac:dyDescent="0.2">
      <c r="A478">
        <v>2016</v>
      </c>
      <c r="B478">
        <v>159951</v>
      </c>
      <c r="C478" t="s">
        <v>388</v>
      </c>
      <c r="D478">
        <v>29747</v>
      </c>
    </row>
    <row r="479" spans="1:4" x14ac:dyDescent="0.2">
      <c r="A479">
        <v>2016</v>
      </c>
      <c r="B479">
        <v>159961</v>
      </c>
      <c r="C479" t="s">
        <v>388</v>
      </c>
      <c r="D479" t="s">
        <v>383</v>
      </c>
    </row>
    <row r="480" spans="1:4" x14ac:dyDescent="0.2">
      <c r="A480">
        <v>2016</v>
      </c>
      <c r="B480">
        <v>159971</v>
      </c>
      <c r="C480" t="s">
        <v>388</v>
      </c>
      <c r="D480">
        <v>351041</v>
      </c>
    </row>
    <row r="481" spans="1:4" x14ac:dyDescent="0.2">
      <c r="A481">
        <v>2016</v>
      </c>
      <c r="B481">
        <v>159991</v>
      </c>
      <c r="C481" t="s">
        <v>388</v>
      </c>
      <c r="D481" t="s">
        <v>383</v>
      </c>
    </row>
    <row r="482" spans="1:4" x14ac:dyDescent="0.2">
      <c r="A482">
        <v>2016</v>
      </c>
      <c r="B482">
        <v>160031</v>
      </c>
      <c r="C482" t="s">
        <v>388</v>
      </c>
      <c r="D482">
        <v>163158</v>
      </c>
    </row>
    <row r="483" spans="1:4" x14ac:dyDescent="0.2">
      <c r="A483">
        <v>2016</v>
      </c>
      <c r="B483">
        <v>160071</v>
      </c>
      <c r="C483" t="s">
        <v>388</v>
      </c>
      <c r="D483">
        <v>1857601</v>
      </c>
    </row>
    <row r="484" spans="1:4" x14ac:dyDescent="0.2">
      <c r="A484">
        <v>2016</v>
      </c>
      <c r="B484">
        <v>160151</v>
      </c>
      <c r="C484" t="s">
        <v>388</v>
      </c>
      <c r="D484">
        <v>23740</v>
      </c>
    </row>
    <row r="485" spans="1:4" x14ac:dyDescent="0.2">
      <c r="A485">
        <v>2016</v>
      </c>
      <c r="B485">
        <v>160201</v>
      </c>
      <c r="C485" t="s">
        <v>388</v>
      </c>
      <c r="D485">
        <v>4533</v>
      </c>
    </row>
    <row r="486" spans="1:4" x14ac:dyDescent="0.2">
      <c r="A486">
        <v>2016</v>
      </c>
      <c r="B486">
        <v>160221</v>
      </c>
      <c r="C486" t="s">
        <v>388</v>
      </c>
      <c r="D486">
        <v>5710</v>
      </c>
    </row>
    <row r="487" spans="1:4" x14ac:dyDescent="0.2">
      <c r="A487">
        <v>2016</v>
      </c>
      <c r="B487">
        <v>160241</v>
      </c>
      <c r="C487" t="s">
        <v>388</v>
      </c>
      <c r="D487">
        <v>103821</v>
      </c>
    </row>
    <row r="488" spans="1:4" x14ac:dyDescent="0.2">
      <c r="A488">
        <v>2016</v>
      </c>
      <c r="B488">
        <v>160251</v>
      </c>
      <c r="C488" t="s">
        <v>388</v>
      </c>
      <c r="D488">
        <v>3200</v>
      </c>
    </row>
    <row r="489" spans="1:4" x14ac:dyDescent="0.2">
      <c r="A489">
        <v>2016</v>
      </c>
      <c r="B489">
        <v>160271</v>
      </c>
      <c r="C489" t="s">
        <v>388</v>
      </c>
      <c r="D489">
        <v>99347</v>
      </c>
    </row>
    <row r="490" spans="1:4" x14ac:dyDescent="0.2">
      <c r="A490">
        <v>2016</v>
      </c>
      <c r="B490">
        <v>160351</v>
      </c>
      <c r="C490" t="s">
        <v>388</v>
      </c>
      <c r="D490">
        <v>40755</v>
      </c>
    </row>
    <row r="491" spans="1:4" x14ac:dyDescent="0.2">
      <c r="A491">
        <v>2016</v>
      </c>
      <c r="B491">
        <v>160411</v>
      </c>
      <c r="C491" t="s">
        <v>388</v>
      </c>
      <c r="D491">
        <v>58493</v>
      </c>
    </row>
    <row r="492" spans="1:4" x14ac:dyDescent="0.2">
      <c r="A492">
        <v>2016</v>
      </c>
      <c r="B492">
        <v>160431</v>
      </c>
      <c r="C492" t="s">
        <v>388</v>
      </c>
      <c r="D492">
        <v>20099</v>
      </c>
    </row>
    <row r="493" spans="1:4" x14ac:dyDescent="0.2">
      <c r="A493">
        <v>2016</v>
      </c>
      <c r="B493">
        <v>160441</v>
      </c>
      <c r="C493" t="s">
        <v>388</v>
      </c>
      <c r="D493">
        <v>843966</v>
      </c>
    </row>
    <row r="494" spans="1:4" x14ac:dyDescent="0.2">
      <c r="A494">
        <v>2016</v>
      </c>
      <c r="B494">
        <v>160471</v>
      </c>
      <c r="C494" t="s">
        <v>388</v>
      </c>
      <c r="D494">
        <v>4729</v>
      </c>
    </row>
    <row r="495" spans="1:4" x14ac:dyDescent="0.2">
      <c r="A495">
        <v>2016</v>
      </c>
      <c r="B495">
        <v>160691</v>
      </c>
      <c r="C495" t="s">
        <v>388</v>
      </c>
      <c r="D495">
        <v>73535</v>
      </c>
    </row>
    <row r="496" spans="1:4" x14ac:dyDescent="0.2">
      <c r="A496">
        <v>2016</v>
      </c>
      <c r="B496">
        <v>160721</v>
      </c>
      <c r="C496" t="s">
        <v>388</v>
      </c>
      <c r="D496">
        <v>78763</v>
      </c>
    </row>
    <row r="497" spans="1:4" x14ac:dyDescent="0.2">
      <c r="A497">
        <v>2016</v>
      </c>
      <c r="B497">
        <v>160751</v>
      </c>
      <c r="C497" t="s">
        <v>388</v>
      </c>
      <c r="D497">
        <v>32120</v>
      </c>
    </row>
    <row r="498" spans="1:4" x14ac:dyDescent="0.2">
      <c r="A498">
        <v>2016</v>
      </c>
      <c r="B498">
        <v>169951</v>
      </c>
      <c r="C498" t="s">
        <v>388</v>
      </c>
      <c r="D498">
        <v>22849</v>
      </c>
    </row>
    <row r="499" spans="1:4" x14ac:dyDescent="0.2">
      <c r="A499">
        <v>2016</v>
      </c>
      <c r="B499">
        <v>169991</v>
      </c>
      <c r="C499" t="s">
        <v>388</v>
      </c>
      <c r="D499">
        <v>4020</v>
      </c>
    </row>
    <row r="500" spans="1:4" x14ac:dyDescent="0.2">
      <c r="A500">
        <v>2016</v>
      </c>
      <c r="B500">
        <v>170191</v>
      </c>
      <c r="C500" t="s">
        <v>388</v>
      </c>
      <c r="D500">
        <v>2141</v>
      </c>
    </row>
    <row r="501" spans="1:4" x14ac:dyDescent="0.2">
      <c r="A501">
        <v>2016</v>
      </c>
      <c r="B501">
        <v>170231</v>
      </c>
      <c r="C501" t="s">
        <v>388</v>
      </c>
      <c r="D501">
        <v>1903</v>
      </c>
    </row>
    <row r="502" spans="1:4" x14ac:dyDescent="0.2">
      <c r="A502">
        <v>2016</v>
      </c>
      <c r="B502">
        <v>170271</v>
      </c>
      <c r="C502" t="s">
        <v>388</v>
      </c>
      <c r="D502">
        <v>1903</v>
      </c>
    </row>
    <row r="503" spans="1:4" x14ac:dyDescent="0.2">
      <c r="A503">
        <v>2016</v>
      </c>
      <c r="B503">
        <v>170421</v>
      </c>
      <c r="C503" t="s">
        <v>388</v>
      </c>
      <c r="D503">
        <v>1621</v>
      </c>
    </row>
    <row r="504" spans="1:4" x14ac:dyDescent="0.2">
      <c r="A504">
        <v>2016</v>
      </c>
      <c r="B504">
        <v>170521</v>
      </c>
      <c r="C504" t="s">
        <v>388</v>
      </c>
      <c r="D504">
        <v>1451</v>
      </c>
    </row>
    <row r="505" spans="1:4" x14ac:dyDescent="0.2">
      <c r="A505">
        <v>2016</v>
      </c>
      <c r="B505">
        <v>179981</v>
      </c>
      <c r="C505" t="s">
        <v>388</v>
      </c>
      <c r="D505">
        <v>46020</v>
      </c>
    </row>
    <row r="506" spans="1:4" x14ac:dyDescent="0.2">
      <c r="A506">
        <v>2016</v>
      </c>
      <c r="B506">
        <v>179991</v>
      </c>
      <c r="C506" t="s">
        <v>388</v>
      </c>
      <c r="D506">
        <v>1782</v>
      </c>
    </row>
    <row r="507" spans="1:4" x14ac:dyDescent="0.2">
      <c r="A507">
        <v>2016</v>
      </c>
      <c r="B507">
        <v>180091</v>
      </c>
      <c r="C507" t="s">
        <v>388</v>
      </c>
      <c r="D507">
        <v>671831</v>
      </c>
    </row>
    <row r="508" spans="1:4" x14ac:dyDescent="0.2">
      <c r="A508">
        <v>2016</v>
      </c>
      <c r="B508">
        <v>180151</v>
      </c>
      <c r="C508" t="s">
        <v>388</v>
      </c>
      <c r="D508">
        <v>211725</v>
      </c>
    </row>
    <row r="509" spans="1:4" x14ac:dyDescent="0.2">
      <c r="A509">
        <v>2016</v>
      </c>
      <c r="B509">
        <v>180501</v>
      </c>
      <c r="C509" t="s">
        <v>388</v>
      </c>
      <c r="D509">
        <v>18869</v>
      </c>
    </row>
    <row r="510" spans="1:4" x14ac:dyDescent="0.2">
      <c r="A510">
        <v>2016</v>
      </c>
      <c r="B510">
        <v>180641</v>
      </c>
      <c r="C510" t="s">
        <v>388</v>
      </c>
      <c r="D510">
        <v>4432</v>
      </c>
    </row>
    <row r="511" spans="1:4" x14ac:dyDescent="0.2">
      <c r="A511">
        <v>2016</v>
      </c>
      <c r="B511">
        <v>190061</v>
      </c>
      <c r="C511" t="s">
        <v>388</v>
      </c>
      <c r="D511">
        <v>26431</v>
      </c>
    </row>
    <row r="512" spans="1:4" x14ac:dyDescent="0.2">
      <c r="A512">
        <v>2016</v>
      </c>
      <c r="B512">
        <v>190411</v>
      </c>
      <c r="C512" t="s">
        <v>388</v>
      </c>
      <c r="D512">
        <v>34846</v>
      </c>
    </row>
    <row r="513" spans="1:4" x14ac:dyDescent="0.2">
      <c r="A513">
        <v>2016</v>
      </c>
      <c r="B513">
        <v>200011</v>
      </c>
      <c r="C513" t="s">
        <v>388</v>
      </c>
      <c r="D513">
        <v>67697</v>
      </c>
    </row>
    <row r="514" spans="1:4" x14ac:dyDescent="0.2">
      <c r="A514">
        <v>2016</v>
      </c>
      <c r="B514">
        <v>200081</v>
      </c>
      <c r="C514" t="s">
        <v>388</v>
      </c>
      <c r="D514">
        <v>6738</v>
      </c>
    </row>
    <row r="515" spans="1:4" x14ac:dyDescent="0.2">
      <c r="A515">
        <v>2016</v>
      </c>
      <c r="B515">
        <v>200111</v>
      </c>
      <c r="C515" t="s">
        <v>388</v>
      </c>
      <c r="D515">
        <v>51496</v>
      </c>
    </row>
    <row r="516" spans="1:4" x14ac:dyDescent="0.2">
      <c r="A516">
        <v>2016</v>
      </c>
      <c r="B516">
        <v>209991</v>
      </c>
      <c r="C516" t="s">
        <v>388</v>
      </c>
      <c r="D516">
        <v>335</v>
      </c>
    </row>
    <row r="517" spans="1:4" x14ac:dyDescent="0.2">
      <c r="A517">
        <v>2016</v>
      </c>
      <c r="B517">
        <v>210121</v>
      </c>
      <c r="C517" t="s">
        <v>388</v>
      </c>
      <c r="D517">
        <v>3401</v>
      </c>
    </row>
    <row r="518" spans="1:4" x14ac:dyDescent="0.2">
      <c r="A518">
        <v>2016</v>
      </c>
      <c r="B518">
        <v>210131</v>
      </c>
      <c r="C518" t="s">
        <v>388</v>
      </c>
      <c r="D518">
        <v>133401</v>
      </c>
    </row>
    <row r="519" spans="1:4" x14ac:dyDescent="0.2">
      <c r="A519">
        <v>2016</v>
      </c>
      <c r="B519">
        <v>210161</v>
      </c>
      <c r="C519" t="s">
        <v>388</v>
      </c>
      <c r="D519">
        <v>492156</v>
      </c>
    </row>
    <row r="520" spans="1:4" x14ac:dyDescent="0.2">
      <c r="A520">
        <v>2016</v>
      </c>
      <c r="B520">
        <v>210571</v>
      </c>
      <c r="C520" t="s">
        <v>388</v>
      </c>
      <c r="D520">
        <v>9164</v>
      </c>
    </row>
    <row r="521" spans="1:4" x14ac:dyDescent="0.2">
      <c r="A521">
        <v>2016</v>
      </c>
      <c r="B521">
        <v>210871</v>
      </c>
      <c r="C521" t="s">
        <v>388</v>
      </c>
      <c r="D521">
        <v>221455</v>
      </c>
    </row>
    <row r="522" spans="1:4" x14ac:dyDescent="0.2">
      <c r="A522">
        <v>2016</v>
      </c>
      <c r="B522">
        <v>210881</v>
      </c>
      <c r="C522" t="s">
        <v>388</v>
      </c>
      <c r="D522">
        <v>53815</v>
      </c>
    </row>
    <row r="523" spans="1:4" x14ac:dyDescent="0.2">
      <c r="A523">
        <v>2016</v>
      </c>
      <c r="B523">
        <v>210891</v>
      </c>
      <c r="C523" t="s">
        <v>388</v>
      </c>
      <c r="D523">
        <v>3834</v>
      </c>
    </row>
    <row r="524" spans="1:4" x14ac:dyDescent="0.2">
      <c r="A524">
        <v>2016</v>
      </c>
      <c r="B524">
        <v>219991</v>
      </c>
      <c r="C524" t="s">
        <v>388</v>
      </c>
      <c r="D524">
        <v>1511</v>
      </c>
    </row>
    <row r="525" spans="1:4" x14ac:dyDescent="0.2">
      <c r="A525">
        <v>2016</v>
      </c>
      <c r="B525">
        <v>220011</v>
      </c>
      <c r="C525" t="s">
        <v>388</v>
      </c>
      <c r="D525">
        <v>67239</v>
      </c>
    </row>
    <row r="526" spans="1:4" x14ac:dyDescent="0.2">
      <c r="A526">
        <v>2016</v>
      </c>
      <c r="B526">
        <v>220041</v>
      </c>
      <c r="C526" t="s">
        <v>388</v>
      </c>
      <c r="D526">
        <v>106636</v>
      </c>
    </row>
    <row r="527" spans="1:4" x14ac:dyDescent="0.2">
      <c r="A527">
        <v>2016</v>
      </c>
      <c r="B527">
        <v>220051</v>
      </c>
      <c r="C527" t="s">
        <v>388</v>
      </c>
      <c r="D527">
        <v>5278</v>
      </c>
    </row>
    <row r="528" spans="1:4" x14ac:dyDescent="0.2">
      <c r="A528">
        <v>2016</v>
      </c>
      <c r="B528">
        <v>220071</v>
      </c>
      <c r="C528" t="s">
        <v>388</v>
      </c>
      <c r="D528">
        <v>49735</v>
      </c>
    </row>
    <row r="529" spans="1:4" x14ac:dyDescent="0.2">
      <c r="A529">
        <v>2016</v>
      </c>
      <c r="B529">
        <v>220072</v>
      </c>
      <c r="C529" t="s">
        <v>388</v>
      </c>
      <c r="D529">
        <v>60057</v>
      </c>
    </row>
    <row r="530" spans="1:4" x14ac:dyDescent="0.2">
      <c r="A530">
        <v>2016</v>
      </c>
      <c r="B530">
        <v>220161</v>
      </c>
      <c r="C530" t="s">
        <v>388</v>
      </c>
      <c r="D530">
        <v>9023</v>
      </c>
    </row>
    <row r="531" spans="1:4" x14ac:dyDescent="0.2">
      <c r="A531">
        <v>2016</v>
      </c>
      <c r="B531">
        <v>220271</v>
      </c>
      <c r="C531" t="s">
        <v>388</v>
      </c>
      <c r="D531">
        <v>117211</v>
      </c>
    </row>
    <row r="532" spans="1:4" x14ac:dyDescent="0.2">
      <c r="A532">
        <v>2016</v>
      </c>
      <c r="B532">
        <v>230121</v>
      </c>
      <c r="C532" t="s">
        <v>388</v>
      </c>
      <c r="D532">
        <v>36883</v>
      </c>
    </row>
    <row r="533" spans="1:4" x14ac:dyDescent="0.2">
      <c r="A533">
        <v>2016</v>
      </c>
      <c r="B533">
        <v>230251</v>
      </c>
      <c r="C533" t="s">
        <v>388</v>
      </c>
      <c r="D533">
        <v>42708</v>
      </c>
    </row>
    <row r="534" spans="1:4" x14ac:dyDescent="0.2">
      <c r="A534">
        <v>2016</v>
      </c>
      <c r="B534">
        <v>230581</v>
      </c>
      <c r="C534" t="s">
        <v>388</v>
      </c>
      <c r="D534">
        <v>31366</v>
      </c>
    </row>
    <row r="535" spans="1:4" x14ac:dyDescent="0.2">
      <c r="A535">
        <v>2016</v>
      </c>
      <c r="B535">
        <v>240071</v>
      </c>
      <c r="C535" t="s">
        <v>388</v>
      </c>
      <c r="D535">
        <v>79758</v>
      </c>
    </row>
    <row r="536" spans="1:4" x14ac:dyDescent="0.2">
      <c r="A536">
        <v>2016</v>
      </c>
      <c r="B536">
        <v>240081</v>
      </c>
      <c r="C536" t="s">
        <v>388</v>
      </c>
      <c r="D536">
        <v>157040</v>
      </c>
    </row>
    <row r="537" spans="1:4" x14ac:dyDescent="0.2">
      <c r="A537">
        <v>2016</v>
      </c>
      <c r="B537">
        <v>240231</v>
      </c>
      <c r="C537" t="s">
        <v>388</v>
      </c>
      <c r="D537">
        <v>533531</v>
      </c>
    </row>
    <row r="538" spans="1:4" x14ac:dyDescent="0.2">
      <c r="A538">
        <v>2016</v>
      </c>
      <c r="B538">
        <v>240281</v>
      </c>
      <c r="C538" t="s">
        <v>388</v>
      </c>
      <c r="D538">
        <v>153524</v>
      </c>
    </row>
    <row r="539" spans="1:4" x14ac:dyDescent="0.2">
      <c r="A539">
        <v>2016</v>
      </c>
      <c r="B539">
        <v>240301</v>
      </c>
      <c r="C539" t="s">
        <v>388</v>
      </c>
      <c r="D539">
        <v>437163</v>
      </c>
    </row>
    <row r="540" spans="1:4" x14ac:dyDescent="0.2">
      <c r="A540">
        <v>2016</v>
      </c>
      <c r="B540">
        <v>240331</v>
      </c>
      <c r="C540" t="s">
        <v>388</v>
      </c>
      <c r="D540">
        <v>11259</v>
      </c>
    </row>
    <row r="541" spans="1:4" x14ac:dyDescent="0.2">
      <c r="A541">
        <v>2016</v>
      </c>
      <c r="B541">
        <v>240351</v>
      </c>
      <c r="C541" t="s">
        <v>388</v>
      </c>
      <c r="D541">
        <v>7070</v>
      </c>
    </row>
    <row r="542" spans="1:4" x14ac:dyDescent="0.2">
      <c r="A542">
        <v>2016</v>
      </c>
      <c r="B542">
        <v>240731</v>
      </c>
      <c r="C542" t="s">
        <v>388</v>
      </c>
      <c r="D542">
        <v>2232</v>
      </c>
    </row>
    <row r="543" spans="1:4" x14ac:dyDescent="0.2">
      <c r="A543">
        <v>2016</v>
      </c>
      <c r="B543">
        <v>249991</v>
      </c>
      <c r="C543" t="s">
        <v>388</v>
      </c>
      <c r="D543">
        <v>1517</v>
      </c>
    </row>
    <row r="544" spans="1:4" x14ac:dyDescent="0.2">
      <c r="A544">
        <v>2016</v>
      </c>
      <c r="B544">
        <v>250011</v>
      </c>
      <c r="C544" t="s">
        <v>388</v>
      </c>
      <c r="D544">
        <v>2281150</v>
      </c>
    </row>
    <row r="545" spans="1:4" x14ac:dyDescent="0.2">
      <c r="A545">
        <v>2016</v>
      </c>
      <c r="B545">
        <v>250041</v>
      </c>
      <c r="C545" t="s">
        <v>388</v>
      </c>
      <c r="D545">
        <v>6482</v>
      </c>
    </row>
    <row r="546" spans="1:4" x14ac:dyDescent="0.2">
      <c r="A546">
        <v>2016</v>
      </c>
      <c r="B546">
        <v>250091</v>
      </c>
      <c r="C546" t="s">
        <v>388</v>
      </c>
      <c r="D546">
        <v>289408</v>
      </c>
    </row>
    <row r="547" spans="1:4" x14ac:dyDescent="0.2">
      <c r="A547">
        <v>2016</v>
      </c>
      <c r="B547">
        <v>250131</v>
      </c>
      <c r="C547" t="s">
        <v>388</v>
      </c>
      <c r="D547">
        <v>3399</v>
      </c>
    </row>
    <row r="548" spans="1:4" x14ac:dyDescent="0.2">
      <c r="A548">
        <v>2016</v>
      </c>
      <c r="B548">
        <v>250271</v>
      </c>
      <c r="C548" t="s">
        <v>388</v>
      </c>
      <c r="D548">
        <v>4786</v>
      </c>
    </row>
    <row r="549" spans="1:4" x14ac:dyDescent="0.2">
      <c r="A549">
        <v>2016</v>
      </c>
      <c r="B549">
        <v>250381</v>
      </c>
      <c r="C549" t="s">
        <v>388</v>
      </c>
      <c r="D549">
        <v>43520</v>
      </c>
    </row>
    <row r="550" spans="1:4" x14ac:dyDescent="0.2">
      <c r="A550">
        <v>2016</v>
      </c>
      <c r="B550">
        <v>250451</v>
      </c>
      <c r="C550" t="s">
        <v>388</v>
      </c>
      <c r="D550">
        <v>34999</v>
      </c>
    </row>
    <row r="551" spans="1:4" x14ac:dyDescent="0.2">
      <c r="A551">
        <v>2016</v>
      </c>
      <c r="B551">
        <v>259981</v>
      </c>
      <c r="C551" t="s">
        <v>388</v>
      </c>
      <c r="D551">
        <v>4315</v>
      </c>
    </row>
    <row r="552" spans="1:4" x14ac:dyDescent="0.2">
      <c r="A552">
        <v>2016</v>
      </c>
      <c r="B552">
        <v>259991</v>
      </c>
      <c r="C552" t="s">
        <v>388</v>
      </c>
      <c r="D552">
        <v>43615</v>
      </c>
    </row>
    <row r="553" spans="1:4" x14ac:dyDescent="0.2">
      <c r="A553">
        <v>2016</v>
      </c>
      <c r="B553">
        <v>260101</v>
      </c>
      <c r="C553" t="s">
        <v>388</v>
      </c>
      <c r="D553">
        <v>4022</v>
      </c>
    </row>
    <row r="554" spans="1:4" x14ac:dyDescent="0.2">
      <c r="A554">
        <v>2016</v>
      </c>
      <c r="B554">
        <v>260331</v>
      </c>
      <c r="C554" t="s">
        <v>388</v>
      </c>
      <c r="D554">
        <v>67460</v>
      </c>
    </row>
    <row r="555" spans="1:4" x14ac:dyDescent="0.2">
      <c r="A555">
        <v>2016</v>
      </c>
      <c r="B555">
        <v>269991</v>
      </c>
      <c r="C555" t="s">
        <v>388</v>
      </c>
      <c r="D555" t="s">
        <v>383</v>
      </c>
    </row>
    <row r="556" spans="1:4" x14ac:dyDescent="0.2">
      <c r="A556">
        <v>2016</v>
      </c>
      <c r="B556">
        <v>270011</v>
      </c>
      <c r="C556" t="s">
        <v>388</v>
      </c>
      <c r="D556">
        <v>115236</v>
      </c>
    </row>
    <row r="557" spans="1:4" x14ac:dyDescent="0.2">
      <c r="A557">
        <v>2016</v>
      </c>
      <c r="B557">
        <v>270041</v>
      </c>
      <c r="C557" t="s">
        <v>388</v>
      </c>
      <c r="D557">
        <v>330631</v>
      </c>
    </row>
    <row r="558" spans="1:4" x14ac:dyDescent="0.2">
      <c r="A558">
        <v>2016</v>
      </c>
      <c r="B558">
        <v>270131</v>
      </c>
      <c r="C558" t="s">
        <v>388</v>
      </c>
      <c r="D558">
        <v>188192</v>
      </c>
    </row>
    <row r="559" spans="1:4" x14ac:dyDescent="0.2">
      <c r="A559">
        <v>2016</v>
      </c>
      <c r="B559">
        <v>270141</v>
      </c>
      <c r="C559" t="s">
        <v>388</v>
      </c>
      <c r="D559">
        <v>13414</v>
      </c>
    </row>
    <row r="560" spans="1:4" x14ac:dyDescent="0.2">
      <c r="A560">
        <v>2016</v>
      </c>
      <c r="B560">
        <v>270151</v>
      </c>
      <c r="C560" t="s">
        <v>388</v>
      </c>
      <c r="D560">
        <v>4065</v>
      </c>
    </row>
    <row r="561" spans="1:4" x14ac:dyDescent="0.2">
      <c r="A561">
        <v>2016</v>
      </c>
      <c r="B561">
        <v>270241</v>
      </c>
      <c r="C561" t="s">
        <v>388</v>
      </c>
      <c r="D561">
        <v>2185</v>
      </c>
    </row>
    <row r="562" spans="1:4" x14ac:dyDescent="0.2">
      <c r="A562">
        <v>2016</v>
      </c>
      <c r="B562">
        <v>270531</v>
      </c>
      <c r="C562" t="s">
        <v>388</v>
      </c>
      <c r="D562">
        <v>5528</v>
      </c>
    </row>
    <row r="563" spans="1:4" x14ac:dyDescent="0.2">
      <c r="A563">
        <v>2016</v>
      </c>
      <c r="B563">
        <v>280021</v>
      </c>
      <c r="C563" t="s">
        <v>388</v>
      </c>
      <c r="D563">
        <v>5263</v>
      </c>
    </row>
    <row r="564" spans="1:4" x14ac:dyDescent="0.2">
      <c r="A564">
        <v>2016</v>
      </c>
      <c r="B564">
        <v>280051</v>
      </c>
      <c r="C564" t="s">
        <v>388</v>
      </c>
      <c r="D564">
        <v>65051</v>
      </c>
    </row>
    <row r="565" spans="1:4" x14ac:dyDescent="0.2">
      <c r="A565">
        <v>2016</v>
      </c>
      <c r="B565">
        <v>280071</v>
      </c>
      <c r="C565" t="s">
        <v>388</v>
      </c>
      <c r="D565">
        <v>73797</v>
      </c>
    </row>
    <row r="566" spans="1:4" x14ac:dyDescent="0.2">
      <c r="A566">
        <v>2016</v>
      </c>
      <c r="B566">
        <v>280231</v>
      </c>
      <c r="C566" t="s">
        <v>388</v>
      </c>
      <c r="D566">
        <v>30859</v>
      </c>
    </row>
    <row r="567" spans="1:4" x14ac:dyDescent="0.2">
      <c r="A567">
        <v>2016</v>
      </c>
      <c r="B567">
        <v>280521</v>
      </c>
      <c r="C567" t="s">
        <v>388</v>
      </c>
      <c r="D567">
        <v>97340</v>
      </c>
    </row>
    <row r="568" spans="1:4" x14ac:dyDescent="0.2">
      <c r="A568">
        <v>2016</v>
      </c>
      <c r="B568">
        <v>289991</v>
      </c>
      <c r="C568" t="s">
        <v>388</v>
      </c>
      <c r="D568" t="s">
        <v>383</v>
      </c>
    </row>
    <row r="569" spans="1:4" x14ac:dyDescent="0.2">
      <c r="A569">
        <v>2016</v>
      </c>
      <c r="B569">
        <v>290011</v>
      </c>
      <c r="C569" t="s">
        <v>388</v>
      </c>
      <c r="D569">
        <v>66793</v>
      </c>
    </row>
    <row r="570" spans="1:4" x14ac:dyDescent="0.2">
      <c r="A570">
        <v>2016</v>
      </c>
      <c r="B570">
        <v>291341</v>
      </c>
      <c r="C570" t="s">
        <v>388</v>
      </c>
      <c r="D570">
        <v>7015</v>
      </c>
    </row>
    <row r="571" spans="1:4" x14ac:dyDescent="0.2">
      <c r="A571">
        <v>2016</v>
      </c>
      <c r="B571">
        <v>300081</v>
      </c>
      <c r="C571" t="s">
        <v>388</v>
      </c>
      <c r="D571">
        <v>67568</v>
      </c>
    </row>
    <row r="572" spans="1:4" x14ac:dyDescent="0.2">
      <c r="A572">
        <v>2016</v>
      </c>
      <c r="B572">
        <v>309991</v>
      </c>
      <c r="C572" t="s">
        <v>388</v>
      </c>
      <c r="D572" t="s">
        <v>383</v>
      </c>
    </row>
    <row r="573" spans="1:4" x14ac:dyDescent="0.2">
      <c r="A573">
        <v>2016</v>
      </c>
      <c r="B573">
        <v>310021</v>
      </c>
      <c r="C573" t="s">
        <v>388</v>
      </c>
      <c r="D573">
        <v>51264</v>
      </c>
    </row>
    <row r="574" spans="1:4" x14ac:dyDescent="0.2">
      <c r="A574">
        <v>2016</v>
      </c>
      <c r="B574">
        <v>310031</v>
      </c>
      <c r="C574" t="s">
        <v>388</v>
      </c>
      <c r="D574">
        <v>95611</v>
      </c>
    </row>
    <row r="575" spans="1:4" x14ac:dyDescent="0.2">
      <c r="A575">
        <v>2016</v>
      </c>
      <c r="B575">
        <v>310061</v>
      </c>
      <c r="C575" t="s">
        <v>388</v>
      </c>
      <c r="D575">
        <v>59794</v>
      </c>
    </row>
    <row r="576" spans="1:4" x14ac:dyDescent="0.2">
      <c r="A576">
        <v>2016</v>
      </c>
      <c r="B576">
        <v>320011</v>
      </c>
      <c r="C576" t="s">
        <v>388</v>
      </c>
      <c r="D576">
        <v>2596386</v>
      </c>
    </row>
    <row r="577" spans="1:4" x14ac:dyDescent="0.2">
      <c r="A577">
        <v>2016</v>
      </c>
      <c r="B577">
        <v>320041</v>
      </c>
      <c r="C577" t="s">
        <v>388</v>
      </c>
      <c r="D577">
        <v>375328</v>
      </c>
    </row>
    <row r="578" spans="1:4" x14ac:dyDescent="0.2">
      <c r="A578">
        <v>2016</v>
      </c>
      <c r="B578">
        <v>320071</v>
      </c>
      <c r="C578" t="s">
        <v>388</v>
      </c>
      <c r="D578">
        <v>147091</v>
      </c>
    </row>
    <row r="579" spans="1:4" x14ac:dyDescent="0.2">
      <c r="A579">
        <v>2016</v>
      </c>
      <c r="B579">
        <v>320111</v>
      </c>
      <c r="C579" t="s">
        <v>388</v>
      </c>
      <c r="D579">
        <v>27062</v>
      </c>
    </row>
    <row r="580" spans="1:4" x14ac:dyDescent="0.2">
      <c r="A580">
        <v>2016</v>
      </c>
      <c r="B580">
        <v>320141</v>
      </c>
      <c r="C580" t="s">
        <v>388</v>
      </c>
      <c r="D580">
        <v>96686</v>
      </c>
    </row>
    <row r="581" spans="1:4" x14ac:dyDescent="0.2">
      <c r="A581">
        <v>2016</v>
      </c>
      <c r="B581">
        <v>320181</v>
      </c>
      <c r="C581" t="s">
        <v>388</v>
      </c>
      <c r="D581">
        <v>9378</v>
      </c>
    </row>
    <row r="582" spans="1:4" x14ac:dyDescent="0.2">
      <c r="A582">
        <v>2016</v>
      </c>
      <c r="B582">
        <v>320201</v>
      </c>
      <c r="C582" t="s">
        <v>388</v>
      </c>
      <c r="D582">
        <v>35692</v>
      </c>
    </row>
    <row r="583" spans="1:4" x14ac:dyDescent="0.2">
      <c r="A583">
        <v>2016</v>
      </c>
      <c r="B583">
        <v>320231</v>
      </c>
      <c r="C583" t="s">
        <v>388</v>
      </c>
      <c r="D583">
        <v>135487</v>
      </c>
    </row>
    <row r="584" spans="1:4" x14ac:dyDescent="0.2">
      <c r="A584">
        <v>2016</v>
      </c>
      <c r="B584">
        <v>320301</v>
      </c>
      <c r="C584" t="s">
        <v>388</v>
      </c>
      <c r="D584">
        <v>2326</v>
      </c>
    </row>
    <row r="585" spans="1:4" x14ac:dyDescent="0.2">
      <c r="A585">
        <v>2016</v>
      </c>
      <c r="B585">
        <v>320321</v>
      </c>
      <c r="C585" t="s">
        <v>388</v>
      </c>
      <c r="D585">
        <v>53115</v>
      </c>
    </row>
    <row r="586" spans="1:4" x14ac:dyDescent="0.2">
      <c r="A586">
        <v>2016</v>
      </c>
      <c r="B586">
        <v>320331</v>
      </c>
      <c r="C586" t="s">
        <v>388</v>
      </c>
      <c r="D586">
        <v>9752</v>
      </c>
    </row>
    <row r="587" spans="1:4" x14ac:dyDescent="0.2">
      <c r="A587">
        <v>2016</v>
      </c>
      <c r="B587">
        <v>320341</v>
      </c>
      <c r="C587" t="s">
        <v>388</v>
      </c>
      <c r="D587">
        <v>50788</v>
      </c>
    </row>
    <row r="588" spans="1:4" x14ac:dyDescent="0.2">
      <c r="A588">
        <v>2016</v>
      </c>
      <c r="B588">
        <v>320401</v>
      </c>
      <c r="C588" t="s">
        <v>388</v>
      </c>
      <c r="D588">
        <v>315983</v>
      </c>
    </row>
    <row r="589" spans="1:4" x14ac:dyDescent="0.2">
      <c r="A589">
        <v>2016</v>
      </c>
      <c r="B589">
        <v>329951</v>
      </c>
      <c r="C589" t="s">
        <v>388</v>
      </c>
      <c r="D589">
        <v>36468</v>
      </c>
    </row>
    <row r="590" spans="1:4" x14ac:dyDescent="0.2">
      <c r="A590">
        <v>2016</v>
      </c>
      <c r="B590">
        <v>329991</v>
      </c>
      <c r="C590" t="s">
        <v>388</v>
      </c>
      <c r="D590">
        <v>4121</v>
      </c>
    </row>
    <row r="591" spans="1:4" x14ac:dyDescent="0.2">
      <c r="A591">
        <v>2016</v>
      </c>
      <c r="B591">
        <v>330551</v>
      </c>
      <c r="C591" t="s">
        <v>388</v>
      </c>
      <c r="D591">
        <v>158728</v>
      </c>
    </row>
    <row r="592" spans="1:4" x14ac:dyDescent="0.2">
      <c r="A592">
        <v>2016</v>
      </c>
      <c r="B592">
        <v>330641</v>
      </c>
      <c r="C592" t="s">
        <v>388</v>
      </c>
      <c r="D592">
        <v>33636</v>
      </c>
    </row>
    <row r="593" spans="1:4" x14ac:dyDescent="0.2">
      <c r="A593">
        <v>2016</v>
      </c>
      <c r="B593">
        <v>339991</v>
      </c>
      <c r="C593" t="s">
        <v>388</v>
      </c>
      <c r="D593">
        <v>2097</v>
      </c>
    </row>
    <row r="594" spans="1:4" x14ac:dyDescent="0.2">
      <c r="A594">
        <v>2016</v>
      </c>
      <c r="B594">
        <v>340041</v>
      </c>
      <c r="C594" t="s">
        <v>388</v>
      </c>
      <c r="D594">
        <v>379286</v>
      </c>
    </row>
    <row r="595" spans="1:4" x14ac:dyDescent="0.2">
      <c r="A595">
        <v>2016</v>
      </c>
      <c r="B595">
        <v>340071</v>
      </c>
      <c r="C595" t="s">
        <v>388</v>
      </c>
      <c r="D595">
        <v>78090</v>
      </c>
    </row>
    <row r="596" spans="1:4" x14ac:dyDescent="0.2">
      <c r="A596">
        <v>2016</v>
      </c>
      <c r="B596">
        <v>340091</v>
      </c>
      <c r="C596" t="s">
        <v>388</v>
      </c>
      <c r="D596">
        <v>1848</v>
      </c>
    </row>
    <row r="597" spans="1:4" x14ac:dyDescent="0.2">
      <c r="A597">
        <v>2016</v>
      </c>
      <c r="B597">
        <v>340191</v>
      </c>
      <c r="C597" t="s">
        <v>388</v>
      </c>
      <c r="D597">
        <v>7520</v>
      </c>
    </row>
    <row r="598" spans="1:4" x14ac:dyDescent="0.2">
      <c r="A598">
        <v>2016</v>
      </c>
      <c r="B598">
        <v>340531</v>
      </c>
      <c r="C598" t="s">
        <v>388</v>
      </c>
      <c r="D598">
        <v>67401</v>
      </c>
    </row>
    <row r="599" spans="1:4" x14ac:dyDescent="0.2">
      <c r="A599">
        <v>2016</v>
      </c>
      <c r="B599">
        <v>340631</v>
      </c>
      <c r="C599" t="s">
        <v>388</v>
      </c>
      <c r="D599">
        <v>309</v>
      </c>
    </row>
    <row r="600" spans="1:4" x14ac:dyDescent="0.2">
      <c r="A600">
        <v>2016</v>
      </c>
      <c r="B600">
        <v>340751</v>
      </c>
      <c r="C600" t="s">
        <v>388</v>
      </c>
      <c r="D600">
        <v>12430</v>
      </c>
    </row>
    <row r="601" spans="1:4" x14ac:dyDescent="0.2">
      <c r="A601">
        <v>2016</v>
      </c>
      <c r="B601">
        <v>349991</v>
      </c>
      <c r="C601" t="s">
        <v>388</v>
      </c>
      <c r="D601">
        <v>25233</v>
      </c>
    </row>
    <row r="602" spans="1:4" x14ac:dyDescent="0.2">
      <c r="A602">
        <v>2016</v>
      </c>
      <c r="B602">
        <v>351591</v>
      </c>
      <c r="C602" t="s">
        <v>388</v>
      </c>
      <c r="D602">
        <v>26774</v>
      </c>
    </row>
    <row r="603" spans="1:4" x14ac:dyDescent="0.2">
      <c r="A603">
        <v>2016</v>
      </c>
      <c r="B603">
        <v>360021</v>
      </c>
      <c r="C603" t="s">
        <v>388</v>
      </c>
      <c r="D603">
        <v>28696</v>
      </c>
    </row>
    <row r="604" spans="1:4" x14ac:dyDescent="0.2">
      <c r="A604">
        <v>2016</v>
      </c>
      <c r="B604">
        <v>360121</v>
      </c>
      <c r="C604" t="s">
        <v>388</v>
      </c>
      <c r="D604">
        <v>30970</v>
      </c>
    </row>
    <row r="605" spans="1:4" x14ac:dyDescent="0.2">
      <c r="A605">
        <v>2016</v>
      </c>
      <c r="B605">
        <v>360141</v>
      </c>
      <c r="C605" t="s">
        <v>388</v>
      </c>
      <c r="D605">
        <v>142082</v>
      </c>
    </row>
    <row r="606" spans="1:4" x14ac:dyDescent="0.2">
      <c r="A606">
        <v>2016</v>
      </c>
      <c r="B606">
        <v>360201</v>
      </c>
      <c r="C606" t="s">
        <v>388</v>
      </c>
      <c r="D606">
        <v>32058</v>
      </c>
    </row>
    <row r="607" spans="1:4" x14ac:dyDescent="0.2">
      <c r="A607">
        <v>2016</v>
      </c>
      <c r="B607">
        <v>370011</v>
      </c>
      <c r="C607" t="s">
        <v>388</v>
      </c>
      <c r="D607">
        <v>56534</v>
      </c>
    </row>
    <row r="608" spans="1:4" x14ac:dyDescent="0.2">
      <c r="A608">
        <v>2016</v>
      </c>
      <c r="B608">
        <v>370021</v>
      </c>
      <c r="C608" t="s">
        <v>388</v>
      </c>
      <c r="D608">
        <v>2355</v>
      </c>
    </row>
    <row r="609" spans="1:4" x14ac:dyDescent="0.2">
      <c r="A609">
        <v>2016</v>
      </c>
      <c r="B609">
        <v>370101</v>
      </c>
      <c r="C609" t="s">
        <v>388</v>
      </c>
      <c r="D609">
        <v>144540</v>
      </c>
    </row>
    <row r="610" spans="1:4" x14ac:dyDescent="0.2">
      <c r="A610">
        <v>2016</v>
      </c>
      <c r="B610">
        <v>370181</v>
      </c>
      <c r="C610" t="s">
        <v>388</v>
      </c>
      <c r="D610">
        <v>52466</v>
      </c>
    </row>
    <row r="611" spans="1:4" x14ac:dyDescent="0.2">
      <c r="A611">
        <v>2016</v>
      </c>
      <c r="B611">
        <v>370311</v>
      </c>
      <c r="C611" t="s">
        <v>388</v>
      </c>
      <c r="D611">
        <v>3733</v>
      </c>
    </row>
    <row r="612" spans="1:4" x14ac:dyDescent="0.2">
      <c r="A612">
        <v>2016</v>
      </c>
      <c r="B612">
        <v>379951</v>
      </c>
      <c r="C612" t="s">
        <v>388</v>
      </c>
      <c r="D612">
        <v>63711</v>
      </c>
    </row>
    <row r="613" spans="1:4" x14ac:dyDescent="0.2">
      <c r="A613">
        <v>2016</v>
      </c>
      <c r="B613">
        <v>379991</v>
      </c>
      <c r="C613" t="s">
        <v>388</v>
      </c>
      <c r="D613" t="s">
        <v>383</v>
      </c>
    </row>
    <row r="614" spans="1:4" x14ac:dyDescent="0.2">
      <c r="A614">
        <v>2016</v>
      </c>
      <c r="B614">
        <v>380061</v>
      </c>
      <c r="C614" t="s">
        <v>388</v>
      </c>
      <c r="D614">
        <v>1969</v>
      </c>
    </row>
    <row r="615" spans="1:4" x14ac:dyDescent="0.2">
      <c r="A615">
        <v>2016</v>
      </c>
      <c r="B615">
        <v>380791</v>
      </c>
      <c r="C615" t="s">
        <v>388</v>
      </c>
      <c r="D615">
        <v>81040</v>
      </c>
    </row>
    <row r="616" spans="1:4" x14ac:dyDescent="0.2">
      <c r="A616">
        <v>2016</v>
      </c>
      <c r="B616">
        <v>380901</v>
      </c>
      <c r="C616" t="s">
        <v>388</v>
      </c>
      <c r="D616">
        <v>1157</v>
      </c>
    </row>
    <row r="617" spans="1:4" x14ac:dyDescent="0.2">
      <c r="A617">
        <v>2016</v>
      </c>
      <c r="B617">
        <v>389951</v>
      </c>
      <c r="C617" t="s">
        <v>388</v>
      </c>
      <c r="D617">
        <v>2348</v>
      </c>
    </row>
    <row r="618" spans="1:4" x14ac:dyDescent="0.2">
      <c r="A618">
        <v>2016</v>
      </c>
      <c r="B618">
        <v>390011</v>
      </c>
      <c r="C618" t="s">
        <v>388</v>
      </c>
      <c r="D618">
        <v>124713</v>
      </c>
    </row>
    <row r="619" spans="1:4" x14ac:dyDescent="0.2">
      <c r="A619">
        <v>2016</v>
      </c>
      <c r="B619">
        <v>390111</v>
      </c>
      <c r="C619" t="s">
        <v>388</v>
      </c>
      <c r="D619">
        <v>5758</v>
      </c>
    </row>
    <row r="620" spans="1:4" x14ac:dyDescent="0.2">
      <c r="A620">
        <v>2016</v>
      </c>
      <c r="B620">
        <v>390151</v>
      </c>
      <c r="C620" t="s">
        <v>388</v>
      </c>
      <c r="D620">
        <v>7150</v>
      </c>
    </row>
    <row r="621" spans="1:4" x14ac:dyDescent="0.2">
      <c r="A621">
        <v>2016</v>
      </c>
      <c r="B621">
        <v>390201</v>
      </c>
      <c r="C621" t="s">
        <v>388</v>
      </c>
      <c r="D621">
        <v>4670</v>
      </c>
    </row>
    <row r="622" spans="1:4" x14ac:dyDescent="0.2">
      <c r="A622">
        <v>2016</v>
      </c>
      <c r="B622">
        <v>390271</v>
      </c>
      <c r="C622" t="s">
        <v>388</v>
      </c>
      <c r="D622">
        <v>4401</v>
      </c>
    </row>
    <row r="623" spans="1:4" x14ac:dyDescent="0.2">
      <c r="A623">
        <v>2016</v>
      </c>
      <c r="B623">
        <v>390291</v>
      </c>
      <c r="C623" t="s">
        <v>388</v>
      </c>
      <c r="D623">
        <v>6424</v>
      </c>
    </row>
    <row r="624" spans="1:4" x14ac:dyDescent="0.2">
      <c r="A624">
        <v>2016</v>
      </c>
      <c r="B624">
        <v>390331</v>
      </c>
      <c r="C624" t="s">
        <v>388</v>
      </c>
      <c r="D624">
        <v>2823</v>
      </c>
    </row>
    <row r="625" spans="1:4" x14ac:dyDescent="0.2">
      <c r="A625">
        <v>2016</v>
      </c>
      <c r="B625">
        <v>399951</v>
      </c>
      <c r="C625" t="s">
        <v>388</v>
      </c>
      <c r="D625">
        <v>30097</v>
      </c>
    </row>
    <row r="626" spans="1:4" x14ac:dyDescent="0.2">
      <c r="A626">
        <v>2016</v>
      </c>
      <c r="B626">
        <v>399981</v>
      </c>
      <c r="C626" t="s">
        <v>388</v>
      </c>
      <c r="D626">
        <v>79350</v>
      </c>
    </row>
    <row r="627" spans="1:4" x14ac:dyDescent="0.2">
      <c r="A627">
        <v>2016</v>
      </c>
      <c r="B627">
        <v>399991</v>
      </c>
      <c r="C627" t="s">
        <v>388</v>
      </c>
      <c r="D627">
        <v>2425</v>
      </c>
    </row>
    <row r="628" spans="1:4" x14ac:dyDescent="0.2">
      <c r="A628">
        <v>2016</v>
      </c>
      <c r="B628">
        <v>400051</v>
      </c>
      <c r="C628" t="s">
        <v>388</v>
      </c>
      <c r="D628">
        <v>50530</v>
      </c>
    </row>
    <row r="629" spans="1:4" x14ac:dyDescent="0.2">
      <c r="A629">
        <v>2016</v>
      </c>
      <c r="B629">
        <v>410011</v>
      </c>
      <c r="C629" t="s">
        <v>388</v>
      </c>
      <c r="D629">
        <v>317960</v>
      </c>
    </row>
    <row r="630" spans="1:4" x14ac:dyDescent="0.2">
      <c r="A630">
        <v>2016</v>
      </c>
      <c r="B630">
        <v>410021</v>
      </c>
      <c r="C630" t="s">
        <v>388</v>
      </c>
      <c r="D630">
        <v>235833</v>
      </c>
    </row>
    <row r="631" spans="1:4" x14ac:dyDescent="0.2">
      <c r="A631">
        <v>2016</v>
      </c>
      <c r="B631">
        <v>410031</v>
      </c>
      <c r="C631" t="s">
        <v>388</v>
      </c>
      <c r="D631">
        <v>407803</v>
      </c>
    </row>
    <row r="632" spans="1:4" x14ac:dyDescent="0.2">
      <c r="A632">
        <v>2016</v>
      </c>
      <c r="B632">
        <v>410071</v>
      </c>
      <c r="C632" t="s">
        <v>388</v>
      </c>
      <c r="D632">
        <v>83015</v>
      </c>
    </row>
    <row r="633" spans="1:4" x14ac:dyDescent="0.2">
      <c r="A633">
        <v>2016</v>
      </c>
      <c r="B633">
        <v>410091</v>
      </c>
      <c r="C633" t="s">
        <v>388</v>
      </c>
      <c r="D633">
        <v>103337</v>
      </c>
    </row>
    <row r="634" spans="1:4" x14ac:dyDescent="0.2">
      <c r="A634">
        <v>2016</v>
      </c>
      <c r="B634">
        <v>410131</v>
      </c>
      <c r="C634" t="s">
        <v>388</v>
      </c>
      <c r="D634">
        <v>56735</v>
      </c>
    </row>
    <row r="635" spans="1:4" x14ac:dyDescent="0.2">
      <c r="A635">
        <v>2016</v>
      </c>
      <c r="B635">
        <v>410151</v>
      </c>
      <c r="C635" t="s">
        <v>388</v>
      </c>
      <c r="D635">
        <v>206855</v>
      </c>
    </row>
    <row r="636" spans="1:4" x14ac:dyDescent="0.2">
      <c r="A636">
        <v>2016</v>
      </c>
      <c r="B636">
        <v>419951</v>
      </c>
      <c r="C636" t="s">
        <v>388</v>
      </c>
      <c r="D636">
        <v>91906</v>
      </c>
    </row>
    <row r="637" spans="1:4" x14ac:dyDescent="0.2">
      <c r="A637">
        <v>2016</v>
      </c>
      <c r="B637">
        <v>420051</v>
      </c>
      <c r="C637" t="s">
        <v>388</v>
      </c>
      <c r="D637">
        <v>368779</v>
      </c>
    </row>
    <row r="638" spans="1:4" x14ac:dyDescent="0.2">
      <c r="A638">
        <v>2016</v>
      </c>
      <c r="B638">
        <v>420071</v>
      </c>
      <c r="C638" t="s">
        <v>388</v>
      </c>
      <c r="D638">
        <v>36462</v>
      </c>
    </row>
    <row r="639" spans="1:4" x14ac:dyDescent="0.2">
      <c r="A639">
        <v>2016</v>
      </c>
      <c r="B639">
        <v>420111</v>
      </c>
      <c r="C639" t="s">
        <v>388</v>
      </c>
      <c r="D639">
        <v>4149</v>
      </c>
    </row>
    <row r="640" spans="1:4" x14ac:dyDescent="0.2">
      <c r="A640">
        <v>2016</v>
      </c>
      <c r="B640">
        <v>420131</v>
      </c>
      <c r="C640" t="s">
        <v>388</v>
      </c>
      <c r="D640">
        <v>86270</v>
      </c>
    </row>
    <row r="641" spans="1:4" x14ac:dyDescent="0.2">
      <c r="A641">
        <v>2016</v>
      </c>
      <c r="B641">
        <v>420211</v>
      </c>
      <c r="C641" t="s">
        <v>388</v>
      </c>
      <c r="D641">
        <v>11445</v>
      </c>
    </row>
    <row r="642" spans="1:4" x14ac:dyDescent="0.2">
      <c r="A642">
        <v>2016</v>
      </c>
      <c r="B642">
        <v>420861</v>
      </c>
      <c r="C642" t="s">
        <v>388</v>
      </c>
      <c r="D642">
        <v>58484</v>
      </c>
    </row>
    <row r="643" spans="1:4" x14ac:dyDescent="0.2">
      <c r="A643">
        <v>2016</v>
      </c>
      <c r="B643">
        <v>430031</v>
      </c>
      <c r="C643" t="s">
        <v>388</v>
      </c>
      <c r="D643">
        <v>35840</v>
      </c>
    </row>
    <row r="644" spans="1:4" x14ac:dyDescent="0.2">
      <c r="A644">
        <v>2016</v>
      </c>
      <c r="B644">
        <v>430091</v>
      </c>
      <c r="C644" t="s">
        <v>388</v>
      </c>
      <c r="D644">
        <v>322324</v>
      </c>
    </row>
    <row r="645" spans="1:4" x14ac:dyDescent="0.2">
      <c r="A645">
        <v>2016</v>
      </c>
      <c r="B645">
        <v>430171</v>
      </c>
      <c r="C645" t="s">
        <v>388</v>
      </c>
      <c r="D645">
        <v>103309</v>
      </c>
    </row>
    <row r="646" spans="1:4" x14ac:dyDescent="0.2">
      <c r="A646">
        <v>2016</v>
      </c>
      <c r="B646">
        <v>430451</v>
      </c>
      <c r="C646" t="s">
        <v>388</v>
      </c>
      <c r="D646">
        <v>231832</v>
      </c>
    </row>
    <row r="647" spans="1:4" x14ac:dyDescent="0.2">
      <c r="A647">
        <v>2016</v>
      </c>
      <c r="B647">
        <v>430551</v>
      </c>
      <c r="C647" t="s">
        <v>388</v>
      </c>
      <c r="D647">
        <v>48037</v>
      </c>
    </row>
    <row r="648" spans="1:4" x14ac:dyDescent="0.2">
      <c r="A648">
        <v>2016</v>
      </c>
      <c r="B648">
        <v>430641</v>
      </c>
      <c r="C648" t="s">
        <v>388</v>
      </c>
      <c r="D648">
        <v>65474</v>
      </c>
    </row>
    <row r="649" spans="1:4" x14ac:dyDescent="0.2">
      <c r="A649">
        <v>2016</v>
      </c>
      <c r="B649">
        <v>430651</v>
      </c>
      <c r="C649" t="s">
        <v>388</v>
      </c>
      <c r="D649">
        <v>44580</v>
      </c>
    </row>
    <row r="650" spans="1:4" x14ac:dyDescent="0.2">
      <c r="A650">
        <v>2016</v>
      </c>
      <c r="B650">
        <v>440031</v>
      </c>
      <c r="C650" t="s">
        <v>388</v>
      </c>
      <c r="D650">
        <v>1892</v>
      </c>
    </row>
    <row r="651" spans="1:4" x14ac:dyDescent="0.2">
      <c r="A651">
        <v>2016</v>
      </c>
      <c r="B651">
        <v>440041</v>
      </c>
      <c r="C651" t="s">
        <v>388</v>
      </c>
      <c r="D651">
        <v>113351</v>
      </c>
    </row>
    <row r="652" spans="1:4" x14ac:dyDescent="0.2">
      <c r="A652">
        <v>2016</v>
      </c>
      <c r="B652">
        <v>440061</v>
      </c>
      <c r="C652" t="s">
        <v>388</v>
      </c>
      <c r="D652">
        <v>156202</v>
      </c>
    </row>
    <row r="653" spans="1:4" x14ac:dyDescent="0.2">
      <c r="A653">
        <v>2016</v>
      </c>
      <c r="B653">
        <v>440121</v>
      </c>
      <c r="C653" t="s">
        <v>388</v>
      </c>
      <c r="D653">
        <v>32016</v>
      </c>
    </row>
    <row r="654" spans="1:4" x14ac:dyDescent="0.2">
      <c r="A654">
        <v>2016</v>
      </c>
      <c r="B654">
        <v>440191</v>
      </c>
      <c r="C654" t="s">
        <v>388</v>
      </c>
      <c r="D654">
        <v>251778</v>
      </c>
    </row>
    <row r="655" spans="1:4" x14ac:dyDescent="0.2">
      <c r="A655">
        <v>2016</v>
      </c>
      <c r="B655">
        <v>440321</v>
      </c>
      <c r="C655" t="s">
        <v>388</v>
      </c>
      <c r="D655">
        <v>32237</v>
      </c>
    </row>
    <row r="656" spans="1:4" x14ac:dyDescent="0.2">
      <c r="A656">
        <v>2016</v>
      </c>
      <c r="B656">
        <v>450011</v>
      </c>
      <c r="C656" t="s">
        <v>388</v>
      </c>
      <c r="D656">
        <v>111516</v>
      </c>
    </row>
    <row r="657" spans="1:4" x14ac:dyDescent="0.2">
      <c r="A657">
        <v>2016</v>
      </c>
      <c r="B657">
        <v>450021</v>
      </c>
      <c r="C657" t="s">
        <v>388</v>
      </c>
      <c r="D657">
        <v>123247</v>
      </c>
    </row>
    <row r="658" spans="1:4" x14ac:dyDescent="0.2">
      <c r="A658">
        <v>2016</v>
      </c>
      <c r="B658">
        <v>450061</v>
      </c>
      <c r="C658" t="s">
        <v>388</v>
      </c>
      <c r="D658">
        <v>24223</v>
      </c>
    </row>
    <row r="659" spans="1:4" x14ac:dyDescent="0.2">
      <c r="A659">
        <v>2016</v>
      </c>
      <c r="B659">
        <v>450091</v>
      </c>
      <c r="C659" t="s">
        <v>388</v>
      </c>
      <c r="D659">
        <v>22373</v>
      </c>
    </row>
    <row r="660" spans="1:4" x14ac:dyDescent="0.2">
      <c r="A660">
        <v>2016</v>
      </c>
      <c r="B660">
        <v>450101</v>
      </c>
      <c r="C660" t="s">
        <v>388</v>
      </c>
      <c r="D660">
        <v>64597</v>
      </c>
    </row>
    <row r="661" spans="1:4" x14ac:dyDescent="0.2">
      <c r="A661">
        <v>2016</v>
      </c>
      <c r="B661">
        <v>450141</v>
      </c>
      <c r="C661" t="s">
        <v>388</v>
      </c>
      <c r="D661">
        <v>60386</v>
      </c>
    </row>
    <row r="662" spans="1:4" x14ac:dyDescent="0.2">
      <c r="A662">
        <v>2016</v>
      </c>
      <c r="B662">
        <v>459951</v>
      </c>
      <c r="C662" t="s">
        <v>388</v>
      </c>
      <c r="D662">
        <v>8680</v>
      </c>
    </row>
    <row r="663" spans="1:4" x14ac:dyDescent="0.2">
      <c r="A663">
        <v>2016</v>
      </c>
      <c r="B663">
        <v>460031</v>
      </c>
      <c r="C663" t="s">
        <v>388</v>
      </c>
      <c r="D663">
        <v>37987</v>
      </c>
    </row>
    <row r="664" spans="1:4" x14ac:dyDescent="0.2">
      <c r="A664">
        <v>2016</v>
      </c>
      <c r="B664">
        <v>460071</v>
      </c>
      <c r="C664" t="s">
        <v>388</v>
      </c>
      <c r="D664">
        <v>54910</v>
      </c>
    </row>
    <row r="665" spans="1:4" x14ac:dyDescent="0.2">
      <c r="A665">
        <v>2016</v>
      </c>
      <c r="B665">
        <v>460201</v>
      </c>
      <c r="C665" t="s">
        <v>388</v>
      </c>
      <c r="D665">
        <v>132977</v>
      </c>
    </row>
    <row r="666" spans="1:4" x14ac:dyDescent="0.2">
      <c r="A666">
        <v>2016</v>
      </c>
      <c r="B666">
        <v>470011</v>
      </c>
      <c r="C666" t="s">
        <v>388</v>
      </c>
      <c r="D666">
        <v>1112763</v>
      </c>
    </row>
    <row r="667" spans="1:4" x14ac:dyDescent="0.2">
      <c r="A667">
        <v>2016</v>
      </c>
      <c r="B667">
        <v>470031</v>
      </c>
      <c r="C667" t="s">
        <v>388</v>
      </c>
      <c r="D667">
        <v>30144</v>
      </c>
    </row>
    <row r="668" spans="1:4" x14ac:dyDescent="0.2">
      <c r="A668">
        <v>2016</v>
      </c>
      <c r="B668">
        <v>470041</v>
      </c>
      <c r="C668" t="s">
        <v>388</v>
      </c>
      <c r="D668">
        <v>1960</v>
      </c>
    </row>
    <row r="669" spans="1:4" x14ac:dyDescent="0.2">
      <c r="A669">
        <v>2016</v>
      </c>
      <c r="B669">
        <v>470051</v>
      </c>
      <c r="C669" t="s">
        <v>388</v>
      </c>
      <c r="D669">
        <v>1791</v>
      </c>
    </row>
    <row r="670" spans="1:4" x14ac:dyDescent="0.2">
      <c r="A670">
        <v>2016</v>
      </c>
      <c r="B670">
        <v>479991</v>
      </c>
      <c r="C670" t="s">
        <v>388</v>
      </c>
      <c r="D670">
        <v>25845</v>
      </c>
    </row>
    <row r="671" spans="1:4" x14ac:dyDescent="0.2">
      <c r="A671">
        <v>2016</v>
      </c>
      <c r="B671">
        <v>480051</v>
      </c>
      <c r="C671" t="s">
        <v>388</v>
      </c>
      <c r="D671">
        <v>86027</v>
      </c>
    </row>
    <row r="672" spans="1:4" x14ac:dyDescent="0.2">
      <c r="A672">
        <v>2016</v>
      </c>
      <c r="B672">
        <v>480061</v>
      </c>
      <c r="C672" t="s">
        <v>388</v>
      </c>
      <c r="D672">
        <v>185764</v>
      </c>
    </row>
    <row r="673" spans="1:4" x14ac:dyDescent="0.2">
      <c r="A673">
        <v>2016</v>
      </c>
      <c r="B673">
        <v>480091</v>
      </c>
      <c r="C673" t="s">
        <v>388</v>
      </c>
      <c r="D673">
        <v>27544</v>
      </c>
    </row>
    <row r="674" spans="1:4" x14ac:dyDescent="0.2">
      <c r="A674">
        <v>2016</v>
      </c>
      <c r="B674">
        <v>480121</v>
      </c>
      <c r="C674" t="s">
        <v>388</v>
      </c>
      <c r="D674">
        <v>1606</v>
      </c>
    </row>
    <row r="675" spans="1:4" x14ac:dyDescent="0.2">
      <c r="A675">
        <v>2016</v>
      </c>
      <c r="B675">
        <v>480131</v>
      </c>
      <c r="C675" t="s">
        <v>388</v>
      </c>
      <c r="D675">
        <v>2102</v>
      </c>
    </row>
    <row r="676" spans="1:4" x14ac:dyDescent="0.2">
      <c r="A676">
        <v>2016</v>
      </c>
      <c r="B676">
        <v>480311</v>
      </c>
      <c r="C676" t="s">
        <v>388</v>
      </c>
      <c r="D676">
        <v>2209</v>
      </c>
    </row>
    <row r="677" spans="1:4" x14ac:dyDescent="0.2">
      <c r="A677">
        <v>2016</v>
      </c>
      <c r="B677">
        <v>480321</v>
      </c>
      <c r="C677" t="s">
        <v>388</v>
      </c>
      <c r="D677">
        <v>32595</v>
      </c>
    </row>
    <row r="678" spans="1:4" x14ac:dyDescent="0.2">
      <c r="A678">
        <v>2016</v>
      </c>
      <c r="B678">
        <v>480521</v>
      </c>
      <c r="C678" t="s">
        <v>388</v>
      </c>
      <c r="D678">
        <v>77343</v>
      </c>
    </row>
    <row r="679" spans="1:4" x14ac:dyDescent="0.2">
      <c r="A679">
        <v>2016</v>
      </c>
      <c r="B679">
        <v>480991</v>
      </c>
      <c r="C679" t="s">
        <v>388</v>
      </c>
      <c r="D679">
        <v>29265</v>
      </c>
    </row>
    <row r="680" spans="1:4" x14ac:dyDescent="0.2">
      <c r="A680">
        <v>2016</v>
      </c>
      <c r="B680">
        <v>490011</v>
      </c>
      <c r="C680" t="s">
        <v>388</v>
      </c>
      <c r="D680">
        <v>80703</v>
      </c>
    </row>
    <row r="681" spans="1:4" x14ac:dyDescent="0.2">
      <c r="A681">
        <v>2016</v>
      </c>
      <c r="B681">
        <v>490051</v>
      </c>
      <c r="C681" t="s">
        <v>388</v>
      </c>
      <c r="D681">
        <v>7662</v>
      </c>
    </row>
    <row r="682" spans="1:4" x14ac:dyDescent="0.2">
      <c r="A682">
        <v>2016</v>
      </c>
      <c r="B682">
        <v>490161</v>
      </c>
      <c r="C682" t="s">
        <v>388</v>
      </c>
      <c r="D682">
        <v>3572</v>
      </c>
    </row>
    <row r="683" spans="1:4" x14ac:dyDescent="0.2">
      <c r="A683">
        <v>2016</v>
      </c>
      <c r="B683">
        <v>490291</v>
      </c>
      <c r="C683" t="s">
        <v>388</v>
      </c>
      <c r="D683">
        <v>3406</v>
      </c>
    </row>
    <row r="684" spans="1:4" x14ac:dyDescent="0.2">
      <c r="A684">
        <v>2016</v>
      </c>
      <c r="B684">
        <v>499981</v>
      </c>
      <c r="C684" t="s">
        <v>388</v>
      </c>
      <c r="D684">
        <v>58282</v>
      </c>
    </row>
    <row r="685" spans="1:4" x14ac:dyDescent="0.2">
      <c r="A685">
        <v>2016</v>
      </c>
      <c r="B685">
        <v>500011</v>
      </c>
      <c r="C685" t="s">
        <v>388</v>
      </c>
      <c r="D685">
        <v>90511</v>
      </c>
    </row>
    <row r="686" spans="1:4" x14ac:dyDescent="0.2">
      <c r="A686">
        <v>2016</v>
      </c>
      <c r="B686">
        <v>500121</v>
      </c>
      <c r="C686" t="s">
        <v>388</v>
      </c>
      <c r="D686">
        <v>7461</v>
      </c>
    </row>
    <row r="687" spans="1:4" x14ac:dyDescent="0.2">
      <c r="A687">
        <v>2016</v>
      </c>
      <c r="B687">
        <v>500211</v>
      </c>
      <c r="C687" t="s">
        <v>388</v>
      </c>
      <c r="D687">
        <v>91781</v>
      </c>
    </row>
    <row r="688" spans="1:4" x14ac:dyDescent="0.2">
      <c r="A688">
        <v>2016</v>
      </c>
      <c r="B688">
        <v>500281</v>
      </c>
      <c r="C688" t="s">
        <v>388</v>
      </c>
      <c r="D688">
        <v>58560</v>
      </c>
    </row>
    <row r="689" spans="1:4" x14ac:dyDescent="0.2">
      <c r="A689">
        <v>2016</v>
      </c>
      <c r="B689">
        <v>500301</v>
      </c>
      <c r="C689" t="s">
        <v>388</v>
      </c>
      <c r="D689">
        <v>36139</v>
      </c>
    </row>
    <row r="690" spans="1:4" x14ac:dyDescent="0.2">
      <c r="A690">
        <v>2016</v>
      </c>
      <c r="B690">
        <v>500451</v>
      </c>
      <c r="C690" t="s">
        <v>388</v>
      </c>
      <c r="D690">
        <v>8777</v>
      </c>
    </row>
    <row r="691" spans="1:4" x14ac:dyDescent="0.2">
      <c r="A691">
        <v>2016</v>
      </c>
      <c r="B691">
        <v>500611</v>
      </c>
      <c r="C691" t="s">
        <v>388</v>
      </c>
      <c r="D691">
        <v>5919</v>
      </c>
    </row>
    <row r="692" spans="1:4" x14ac:dyDescent="0.2">
      <c r="A692">
        <v>2016</v>
      </c>
      <c r="B692">
        <v>500751</v>
      </c>
      <c r="C692" t="s">
        <v>388</v>
      </c>
      <c r="D692">
        <v>17615</v>
      </c>
    </row>
    <row r="693" spans="1:4" x14ac:dyDescent="0.2">
      <c r="A693">
        <v>2016</v>
      </c>
      <c r="B693">
        <v>510021</v>
      </c>
      <c r="C693" t="s">
        <v>388</v>
      </c>
      <c r="D693">
        <v>73293</v>
      </c>
    </row>
    <row r="694" spans="1:4" x14ac:dyDescent="0.2">
      <c r="A694">
        <v>2016</v>
      </c>
      <c r="B694">
        <v>510141</v>
      </c>
      <c r="C694" t="s">
        <v>388</v>
      </c>
      <c r="D694">
        <v>144856</v>
      </c>
    </row>
    <row r="695" spans="1:4" x14ac:dyDescent="0.2">
      <c r="A695">
        <v>2016</v>
      </c>
      <c r="B695">
        <v>510211</v>
      </c>
      <c r="C695" t="s">
        <v>388</v>
      </c>
      <c r="D695">
        <v>2256</v>
      </c>
    </row>
    <row r="696" spans="1:4" x14ac:dyDescent="0.2">
      <c r="A696">
        <v>2016</v>
      </c>
      <c r="B696">
        <v>519951</v>
      </c>
      <c r="C696" t="s">
        <v>388</v>
      </c>
      <c r="D696">
        <v>1209</v>
      </c>
    </row>
    <row r="697" spans="1:4" x14ac:dyDescent="0.2">
      <c r="A697">
        <v>2016</v>
      </c>
      <c r="B697">
        <v>519991</v>
      </c>
      <c r="C697" t="s">
        <v>388</v>
      </c>
      <c r="D697" t="s">
        <v>383</v>
      </c>
    </row>
    <row r="698" spans="1:4" x14ac:dyDescent="0.2">
      <c r="A698">
        <v>2016</v>
      </c>
      <c r="B698">
        <v>520071</v>
      </c>
      <c r="C698" t="s">
        <v>388</v>
      </c>
      <c r="D698">
        <v>34950</v>
      </c>
    </row>
    <row r="699" spans="1:4" x14ac:dyDescent="0.2">
      <c r="A699">
        <v>2016</v>
      </c>
      <c r="B699">
        <v>530011</v>
      </c>
      <c r="C699" t="s">
        <v>388</v>
      </c>
      <c r="D699">
        <v>230190</v>
      </c>
    </row>
    <row r="700" spans="1:4" x14ac:dyDescent="0.2">
      <c r="A700">
        <v>2016</v>
      </c>
      <c r="B700">
        <v>530021</v>
      </c>
      <c r="C700" t="s">
        <v>388</v>
      </c>
      <c r="D700">
        <v>72078</v>
      </c>
    </row>
    <row r="701" spans="1:4" x14ac:dyDescent="0.2">
      <c r="A701">
        <v>2016</v>
      </c>
      <c r="B701">
        <v>530071</v>
      </c>
      <c r="C701" t="s">
        <v>388</v>
      </c>
      <c r="D701">
        <v>34219</v>
      </c>
    </row>
    <row r="702" spans="1:4" x14ac:dyDescent="0.2">
      <c r="A702">
        <v>2016</v>
      </c>
      <c r="B702">
        <v>530091</v>
      </c>
      <c r="C702" t="s">
        <v>388</v>
      </c>
      <c r="D702">
        <v>23806</v>
      </c>
    </row>
    <row r="703" spans="1:4" x14ac:dyDescent="0.2">
      <c r="A703">
        <v>2016</v>
      </c>
      <c r="B703">
        <v>530131</v>
      </c>
      <c r="C703" t="s">
        <v>388</v>
      </c>
      <c r="D703">
        <v>41442</v>
      </c>
    </row>
    <row r="704" spans="1:4" x14ac:dyDescent="0.2">
      <c r="A704">
        <v>2016</v>
      </c>
      <c r="B704">
        <v>530231</v>
      </c>
      <c r="C704" t="s">
        <v>388</v>
      </c>
      <c r="D704">
        <v>8571</v>
      </c>
    </row>
    <row r="705" spans="1:4" x14ac:dyDescent="0.2">
      <c r="A705">
        <v>2016</v>
      </c>
      <c r="B705">
        <v>540161</v>
      </c>
      <c r="C705" t="s">
        <v>388</v>
      </c>
      <c r="D705">
        <v>90036</v>
      </c>
    </row>
    <row r="706" spans="1:4" x14ac:dyDescent="0.2">
      <c r="A706">
        <v>2016</v>
      </c>
      <c r="B706">
        <v>540201</v>
      </c>
      <c r="C706" t="s">
        <v>388</v>
      </c>
      <c r="D706" t="s">
        <v>383</v>
      </c>
    </row>
    <row r="707" spans="1:4" x14ac:dyDescent="0.2">
      <c r="A707">
        <v>2016</v>
      </c>
      <c r="B707">
        <v>540211</v>
      </c>
      <c r="C707" t="s">
        <v>388</v>
      </c>
      <c r="D707">
        <v>21670</v>
      </c>
    </row>
    <row r="708" spans="1:4" x14ac:dyDescent="0.2">
      <c r="A708">
        <v>2016</v>
      </c>
      <c r="B708">
        <v>549981</v>
      </c>
      <c r="C708" t="s">
        <v>388</v>
      </c>
      <c r="D708">
        <v>1414</v>
      </c>
    </row>
    <row r="709" spans="1:4" x14ac:dyDescent="0.2">
      <c r="A709">
        <v>2016</v>
      </c>
      <c r="B709">
        <v>550061</v>
      </c>
      <c r="C709" t="s">
        <v>388</v>
      </c>
      <c r="D709">
        <v>72020</v>
      </c>
    </row>
    <row r="710" spans="1:4" x14ac:dyDescent="0.2">
      <c r="A710">
        <v>2016</v>
      </c>
      <c r="B710">
        <v>559991</v>
      </c>
      <c r="C710" t="s">
        <v>388</v>
      </c>
      <c r="D710">
        <v>4452</v>
      </c>
    </row>
    <row r="711" spans="1:4" x14ac:dyDescent="0.2">
      <c r="A711">
        <v>2016</v>
      </c>
      <c r="B711">
        <v>560021</v>
      </c>
      <c r="C711" t="s">
        <v>388</v>
      </c>
      <c r="D711">
        <v>4394947</v>
      </c>
    </row>
    <row r="712" spans="1:4" x14ac:dyDescent="0.2">
      <c r="A712">
        <v>2016</v>
      </c>
      <c r="B712">
        <v>560031</v>
      </c>
      <c r="C712" t="s">
        <v>388</v>
      </c>
      <c r="D712">
        <v>43482</v>
      </c>
    </row>
    <row r="713" spans="1:4" x14ac:dyDescent="0.2">
      <c r="A713">
        <v>2016</v>
      </c>
      <c r="B713">
        <v>560041</v>
      </c>
      <c r="C713" t="s">
        <v>388</v>
      </c>
      <c r="D713">
        <v>48874</v>
      </c>
    </row>
    <row r="714" spans="1:4" x14ac:dyDescent="0.2">
      <c r="A714">
        <v>2016</v>
      </c>
      <c r="B714">
        <v>560071</v>
      </c>
      <c r="C714" t="s">
        <v>388</v>
      </c>
      <c r="D714">
        <v>488746</v>
      </c>
    </row>
    <row r="715" spans="1:4" x14ac:dyDescent="0.2">
      <c r="A715">
        <v>2016</v>
      </c>
      <c r="B715">
        <v>560081</v>
      </c>
      <c r="C715" t="s">
        <v>388</v>
      </c>
      <c r="D715">
        <v>104627</v>
      </c>
    </row>
    <row r="716" spans="1:4" x14ac:dyDescent="0.2">
      <c r="A716">
        <v>2016</v>
      </c>
      <c r="B716">
        <v>560151</v>
      </c>
      <c r="C716" t="s">
        <v>388</v>
      </c>
      <c r="D716">
        <v>30052</v>
      </c>
    </row>
    <row r="717" spans="1:4" x14ac:dyDescent="0.2">
      <c r="A717">
        <v>2016</v>
      </c>
      <c r="B717">
        <v>560171</v>
      </c>
      <c r="C717" t="s">
        <v>388</v>
      </c>
      <c r="D717">
        <v>12900</v>
      </c>
    </row>
    <row r="718" spans="1:4" x14ac:dyDescent="0.2">
      <c r="A718">
        <v>2016</v>
      </c>
      <c r="B718">
        <v>560211</v>
      </c>
      <c r="C718" t="s">
        <v>388</v>
      </c>
      <c r="D718">
        <v>53724</v>
      </c>
    </row>
    <row r="719" spans="1:4" x14ac:dyDescent="0.2">
      <c r="A719">
        <v>2016</v>
      </c>
      <c r="B719">
        <v>560231</v>
      </c>
      <c r="C719" t="s">
        <v>388</v>
      </c>
      <c r="D719">
        <v>55942</v>
      </c>
    </row>
    <row r="720" spans="1:4" x14ac:dyDescent="0.2">
      <c r="A720">
        <v>2016</v>
      </c>
      <c r="B720">
        <v>560241</v>
      </c>
      <c r="C720" t="s">
        <v>388</v>
      </c>
      <c r="D720">
        <v>214158</v>
      </c>
    </row>
    <row r="721" spans="1:4" x14ac:dyDescent="0.2">
      <c r="A721">
        <v>2016</v>
      </c>
      <c r="B721">
        <v>560261</v>
      </c>
      <c r="C721" t="s">
        <v>388</v>
      </c>
      <c r="D721">
        <v>308767</v>
      </c>
    </row>
    <row r="722" spans="1:4" x14ac:dyDescent="0.2">
      <c r="A722">
        <v>2016</v>
      </c>
      <c r="B722">
        <v>560371</v>
      </c>
      <c r="C722" t="s">
        <v>388</v>
      </c>
      <c r="D722">
        <v>212352</v>
      </c>
    </row>
    <row r="723" spans="1:4" x14ac:dyDescent="0.2">
      <c r="A723">
        <v>2016</v>
      </c>
      <c r="B723">
        <v>560411</v>
      </c>
      <c r="C723" t="s">
        <v>388</v>
      </c>
      <c r="D723">
        <v>15863</v>
      </c>
    </row>
    <row r="724" spans="1:4" x14ac:dyDescent="0.2">
      <c r="A724">
        <v>2016</v>
      </c>
      <c r="B724">
        <v>560521</v>
      </c>
      <c r="C724" t="s">
        <v>388</v>
      </c>
      <c r="D724">
        <v>63046</v>
      </c>
    </row>
    <row r="725" spans="1:4" x14ac:dyDescent="0.2">
      <c r="A725">
        <v>2016</v>
      </c>
      <c r="B725">
        <v>560581</v>
      </c>
      <c r="C725" t="s">
        <v>388</v>
      </c>
      <c r="D725">
        <v>93429</v>
      </c>
    </row>
    <row r="726" spans="1:4" x14ac:dyDescent="0.2">
      <c r="A726">
        <v>2016</v>
      </c>
      <c r="B726">
        <v>569951</v>
      </c>
      <c r="C726" t="s">
        <v>388</v>
      </c>
      <c r="D726">
        <v>27477</v>
      </c>
    </row>
    <row r="727" spans="1:4" x14ac:dyDescent="0.2">
      <c r="A727">
        <v>2016</v>
      </c>
      <c r="B727">
        <v>569952</v>
      </c>
      <c r="C727" t="s">
        <v>388</v>
      </c>
      <c r="D727">
        <v>67292</v>
      </c>
    </row>
    <row r="728" spans="1:4" x14ac:dyDescent="0.2">
      <c r="A728">
        <v>2016</v>
      </c>
      <c r="B728">
        <v>571104</v>
      </c>
      <c r="C728" t="s">
        <v>388</v>
      </c>
      <c r="D728">
        <v>305</v>
      </c>
    </row>
    <row r="729" spans="1:4" x14ac:dyDescent="0.2">
      <c r="A729">
        <v>2016</v>
      </c>
      <c r="B729">
        <v>573501</v>
      </c>
      <c r="C729" t="s">
        <v>388</v>
      </c>
      <c r="D729">
        <v>155402</v>
      </c>
    </row>
    <row r="730" spans="1:4" x14ac:dyDescent="0.2">
      <c r="A730">
        <v>2016</v>
      </c>
      <c r="B730">
        <v>573513</v>
      </c>
      <c r="C730" t="s">
        <v>388</v>
      </c>
      <c r="D730">
        <v>18891</v>
      </c>
    </row>
    <row r="731" spans="1:4" x14ac:dyDescent="0.2">
      <c r="A731">
        <v>2016</v>
      </c>
      <c r="B731">
        <v>575101</v>
      </c>
      <c r="C731" t="s">
        <v>388</v>
      </c>
      <c r="D731">
        <v>4074</v>
      </c>
    </row>
    <row r="732" spans="1:4" x14ac:dyDescent="0.2">
      <c r="A732">
        <v>2016</v>
      </c>
      <c r="B732">
        <v>575102</v>
      </c>
      <c r="C732" t="s">
        <v>388</v>
      </c>
      <c r="D732" t="s">
        <v>383</v>
      </c>
    </row>
    <row r="733" spans="1:4" x14ac:dyDescent="0.2">
      <c r="A733">
        <v>2016</v>
      </c>
      <c r="B733">
        <v>575113</v>
      </c>
      <c r="C733" t="s">
        <v>388</v>
      </c>
      <c r="D733">
        <v>91294</v>
      </c>
    </row>
    <row r="734" spans="1:4" x14ac:dyDescent="0.2">
      <c r="A734">
        <v>2016</v>
      </c>
      <c r="B734">
        <v>576201</v>
      </c>
      <c r="C734" t="s">
        <v>388</v>
      </c>
      <c r="D734">
        <v>2488</v>
      </c>
    </row>
    <row r="735" spans="1:4" x14ac:dyDescent="0.2">
      <c r="A735">
        <v>2016</v>
      </c>
      <c r="B735">
        <v>576401</v>
      </c>
      <c r="C735" t="s">
        <v>388</v>
      </c>
      <c r="D735">
        <v>52217</v>
      </c>
    </row>
    <row r="736" spans="1:4" x14ac:dyDescent="0.2">
      <c r="A736">
        <v>2016</v>
      </c>
      <c r="B736">
        <v>576701</v>
      </c>
      <c r="C736" t="s">
        <v>388</v>
      </c>
      <c r="D736">
        <v>9040</v>
      </c>
    </row>
    <row r="737" spans="1:4" x14ac:dyDescent="0.2">
      <c r="A737">
        <v>2016</v>
      </c>
      <c r="B737">
        <v>576901</v>
      </c>
      <c r="C737" t="s">
        <v>388</v>
      </c>
      <c r="D737">
        <v>1839</v>
      </c>
    </row>
    <row r="738" spans="1:4" x14ac:dyDescent="0.2">
      <c r="A738">
        <v>2016</v>
      </c>
      <c r="B738">
        <v>585103</v>
      </c>
      <c r="C738" t="s">
        <v>388</v>
      </c>
      <c r="D738">
        <v>478340</v>
      </c>
    </row>
    <row r="739" spans="1:4" x14ac:dyDescent="0.2">
      <c r="A739">
        <v>2016</v>
      </c>
      <c r="B739">
        <v>595104</v>
      </c>
      <c r="C739" t="s">
        <v>388</v>
      </c>
      <c r="D739">
        <v>232962</v>
      </c>
    </row>
    <row r="740" spans="1:4" x14ac:dyDescent="0.2">
      <c r="A740">
        <v>2016</v>
      </c>
      <c r="B740">
        <v>605107</v>
      </c>
      <c r="C740" t="s">
        <v>388</v>
      </c>
      <c r="D740">
        <v>54259</v>
      </c>
    </row>
    <row r="741" spans="1:4" x14ac:dyDescent="0.2">
      <c r="A741">
        <v>2016</v>
      </c>
      <c r="B741">
        <v>615106</v>
      </c>
      <c r="C741" t="s">
        <v>388</v>
      </c>
      <c r="D741">
        <v>97408</v>
      </c>
    </row>
    <row r="742" spans="1:4" x14ac:dyDescent="0.2">
      <c r="A742">
        <v>2016</v>
      </c>
      <c r="B742">
        <v>719901</v>
      </c>
      <c r="C742" t="s">
        <v>388</v>
      </c>
      <c r="D742" t="s">
        <v>383</v>
      </c>
    </row>
    <row r="743" spans="1:4" x14ac:dyDescent="0.2">
      <c r="A743">
        <v>2016</v>
      </c>
      <c r="B743">
        <v>719902</v>
      </c>
      <c r="C743" t="s">
        <v>388</v>
      </c>
      <c r="D743">
        <v>1956</v>
      </c>
    </row>
    <row r="744" spans="1:4" x14ac:dyDescent="0.2">
      <c r="A744">
        <v>2016</v>
      </c>
      <c r="B744">
        <v>719904</v>
      </c>
      <c r="C744" t="s">
        <v>388</v>
      </c>
      <c r="D744" t="s">
        <v>383</v>
      </c>
    </row>
    <row r="745" spans="1:4" x14ac:dyDescent="0.2">
      <c r="A745">
        <v>2016</v>
      </c>
      <c r="B745">
        <v>719905</v>
      </c>
      <c r="C745" t="s">
        <v>388</v>
      </c>
      <c r="D745" t="s">
        <v>383</v>
      </c>
    </row>
    <row r="746" spans="1:4" x14ac:dyDescent="0.2">
      <c r="A746">
        <v>2016</v>
      </c>
      <c r="B746">
        <v>729901</v>
      </c>
      <c r="C746" t="s">
        <v>388</v>
      </c>
      <c r="D746">
        <v>1009</v>
      </c>
    </row>
    <row r="747" spans="1:4" x14ac:dyDescent="0.2">
      <c r="A747">
        <v>2016</v>
      </c>
      <c r="B747">
        <v>729902</v>
      </c>
      <c r="C747" t="s">
        <v>388</v>
      </c>
      <c r="D747">
        <v>1250</v>
      </c>
    </row>
    <row r="748" spans="1:4" x14ac:dyDescent="0.2">
      <c r="A748">
        <v>2016</v>
      </c>
      <c r="B748">
        <v>729905</v>
      </c>
      <c r="C748" t="s">
        <v>388</v>
      </c>
      <c r="D748">
        <v>762</v>
      </c>
    </row>
    <row r="749" spans="1:4" x14ac:dyDescent="0.2">
      <c r="A749">
        <v>2017</v>
      </c>
      <c r="B749">
        <v>10071</v>
      </c>
      <c r="C749" t="s">
        <v>388</v>
      </c>
      <c r="D749">
        <v>2375</v>
      </c>
    </row>
    <row r="750" spans="1:4" x14ac:dyDescent="0.2">
      <c r="A750">
        <v>2017</v>
      </c>
      <c r="B750">
        <v>10101</v>
      </c>
      <c r="C750" t="s">
        <v>388</v>
      </c>
      <c r="D750">
        <v>193303</v>
      </c>
    </row>
    <row r="751" spans="1:4" x14ac:dyDescent="0.2">
      <c r="A751">
        <v>2017</v>
      </c>
      <c r="B751">
        <v>10111</v>
      </c>
      <c r="C751" t="s">
        <v>388</v>
      </c>
      <c r="D751">
        <v>2075</v>
      </c>
    </row>
    <row r="752" spans="1:4" x14ac:dyDescent="0.2">
      <c r="A752">
        <v>2017</v>
      </c>
      <c r="B752">
        <v>10121</v>
      </c>
      <c r="C752" t="s">
        <v>388</v>
      </c>
      <c r="D752">
        <v>29571</v>
      </c>
    </row>
    <row r="753" spans="1:4" x14ac:dyDescent="0.2">
      <c r="A753">
        <v>2017</v>
      </c>
      <c r="B753">
        <v>10161</v>
      </c>
      <c r="C753" t="s">
        <v>388</v>
      </c>
      <c r="D753">
        <v>3274</v>
      </c>
    </row>
    <row r="754" spans="1:4" x14ac:dyDescent="0.2">
      <c r="A754">
        <v>2017</v>
      </c>
      <c r="B754">
        <v>10211</v>
      </c>
      <c r="C754" t="s">
        <v>388</v>
      </c>
      <c r="D754">
        <v>1239</v>
      </c>
    </row>
    <row r="755" spans="1:4" x14ac:dyDescent="0.2">
      <c r="A755">
        <v>2017</v>
      </c>
      <c r="B755">
        <v>10241</v>
      </c>
      <c r="C755" t="s">
        <v>388</v>
      </c>
      <c r="D755">
        <v>1378</v>
      </c>
    </row>
    <row r="756" spans="1:4" x14ac:dyDescent="0.2">
      <c r="A756">
        <v>2017</v>
      </c>
      <c r="B756">
        <v>10261</v>
      </c>
      <c r="C756" t="s">
        <v>388</v>
      </c>
      <c r="D756">
        <v>4706</v>
      </c>
    </row>
    <row r="757" spans="1:4" x14ac:dyDescent="0.2">
      <c r="A757">
        <v>2017</v>
      </c>
      <c r="B757">
        <v>19981</v>
      </c>
      <c r="C757" t="s">
        <v>388</v>
      </c>
      <c r="D757">
        <v>100346</v>
      </c>
    </row>
    <row r="758" spans="1:4" x14ac:dyDescent="0.2">
      <c r="A758">
        <v>2017</v>
      </c>
      <c r="B758">
        <v>20011</v>
      </c>
      <c r="C758" t="s">
        <v>388</v>
      </c>
      <c r="D758">
        <v>2520</v>
      </c>
    </row>
    <row r="759" spans="1:4" x14ac:dyDescent="0.2">
      <c r="A759">
        <v>2017</v>
      </c>
      <c r="B759">
        <v>20021</v>
      </c>
      <c r="C759" t="s">
        <v>388</v>
      </c>
      <c r="D759">
        <v>41427</v>
      </c>
    </row>
    <row r="760" spans="1:4" x14ac:dyDescent="0.2">
      <c r="A760">
        <v>2017</v>
      </c>
      <c r="B760">
        <v>20171</v>
      </c>
      <c r="C760" t="s">
        <v>388</v>
      </c>
      <c r="D760">
        <v>611682</v>
      </c>
    </row>
    <row r="761" spans="1:4" x14ac:dyDescent="0.2">
      <c r="A761">
        <v>2017</v>
      </c>
      <c r="B761">
        <v>20271</v>
      </c>
      <c r="C761" t="s">
        <v>388</v>
      </c>
      <c r="D761">
        <v>110544</v>
      </c>
    </row>
    <row r="762" spans="1:4" x14ac:dyDescent="0.2">
      <c r="A762">
        <v>2017</v>
      </c>
      <c r="B762">
        <v>20291</v>
      </c>
      <c r="C762" t="s">
        <v>388</v>
      </c>
      <c r="D762">
        <v>39854</v>
      </c>
    </row>
    <row r="763" spans="1:4" x14ac:dyDescent="0.2">
      <c r="A763">
        <v>2017</v>
      </c>
      <c r="B763">
        <v>29991</v>
      </c>
      <c r="C763" t="s">
        <v>388</v>
      </c>
      <c r="D763">
        <v>104</v>
      </c>
    </row>
    <row r="764" spans="1:4" x14ac:dyDescent="0.2">
      <c r="A764">
        <v>2017</v>
      </c>
      <c r="B764">
        <v>30061</v>
      </c>
      <c r="C764" t="s">
        <v>388</v>
      </c>
      <c r="D764" t="s">
        <v>383</v>
      </c>
    </row>
    <row r="765" spans="1:4" x14ac:dyDescent="0.2">
      <c r="A765">
        <v>2017</v>
      </c>
      <c r="B765">
        <v>30101</v>
      </c>
      <c r="C765" t="s">
        <v>388</v>
      </c>
      <c r="D765">
        <v>104163</v>
      </c>
    </row>
    <row r="766" spans="1:4" x14ac:dyDescent="0.2">
      <c r="A766">
        <v>2017</v>
      </c>
      <c r="B766">
        <v>30121</v>
      </c>
      <c r="C766" t="s">
        <v>388</v>
      </c>
      <c r="D766">
        <v>205098</v>
      </c>
    </row>
    <row r="767" spans="1:4" x14ac:dyDescent="0.2">
      <c r="A767">
        <v>2017</v>
      </c>
      <c r="B767">
        <v>30141</v>
      </c>
      <c r="C767" t="s">
        <v>388</v>
      </c>
      <c r="D767">
        <v>2432</v>
      </c>
    </row>
    <row r="768" spans="1:4" x14ac:dyDescent="0.2">
      <c r="A768">
        <v>2017</v>
      </c>
      <c r="B768">
        <v>30171</v>
      </c>
      <c r="C768" t="s">
        <v>388</v>
      </c>
      <c r="D768">
        <v>7978</v>
      </c>
    </row>
    <row r="769" spans="1:4" x14ac:dyDescent="0.2">
      <c r="A769">
        <v>2017</v>
      </c>
      <c r="B769">
        <v>30431</v>
      </c>
      <c r="C769" t="s">
        <v>388</v>
      </c>
      <c r="D769">
        <v>25232</v>
      </c>
    </row>
    <row r="770" spans="1:4" x14ac:dyDescent="0.2">
      <c r="A770">
        <v>2017</v>
      </c>
      <c r="B770">
        <v>30501</v>
      </c>
      <c r="C770" t="s">
        <v>388</v>
      </c>
      <c r="D770">
        <v>78537</v>
      </c>
    </row>
    <row r="771" spans="1:4" x14ac:dyDescent="0.2">
      <c r="A771">
        <v>2017</v>
      </c>
      <c r="B771">
        <v>30671</v>
      </c>
      <c r="C771" t="s">
        <v>388</v>
      </c>
      <c r="D771">
        <v>699</v>
      </c>
    </row>
    <row r="772" spans="1:4" x14ac:dyDescent="0.2">
      <c r="A772">
        <v>2017</v>
      </c>
      <c r="B772">
        <v>39951</v>
      </c>
      <c r="C772" t="s">
        <v>388</v>
      </c>
      <c r="D772">
        <v>51194</v>
      </c>
    </row>
    <row r="773" spans="1:4" x14ac:dyDescent="0.2">
      <c r="A773">
        <v>2017</v>
      </c>
      <c r="B773">
        <v>39991</v>
      </c>
      <c r="C773" t="s">
        <v>388</v>
      </c>
      <c r="D773">
        <v>2657</v>
      </c>
    </row>
    <row r="774" spans="1:4" x14ac:dyDescent="0.2">
      <c r="A774">
        <v>2017</v>
      </c>
      <c r="B774">
        <v>40011</v>
      </c>
      <c r="C774" t="s">
        <v>388</v>
      </c>
      <c r="D774">
        <v>180205</v>
      </c>
    </row>
    <row r="775" spans="1:4" x14ac:dyDescent="0.2">
      <c r="A775">
        <v>2017</v>
      </c>
      <c r="B775">
        <v>50011</v>
      </c>
      <c r="C775" t="s">
        <v>388</v>
      </c>
      <c r="D775">
        <v>144808</v>
      </c>
    </row>
    <row r="776" spans="1:4" x14ac:dyDescent="0.2">
      <c r="A776">
        <v>2017</v>
      </c>
      <c r="B776">
        <v>50021</v>
      </c>
      <c r="C776" t="s">
        <v>388</v>
      </c>
      <c r="D776">
        <v>71121</v>
      </c>
    </row>
    <row r="777" spans="1:4" x14ac:dyDescent="0.2">
      <c r="A777">
        <v>2017</v>
      </c>
      <c r="B777">
        <v>50071</v>
      </c>
      <c r="C777" t="s">
        <v>388</v>
      </c>
      <c r="D777">
        <v>95879</v>
      </c>
    </row>
    <row r="778" spans="1:4" x14ac:dyDescent="0.2">
      <c r="A778">
        <v>2017</v>
      </c>
      <c r="B778">
        <v>50101</v>
      </c>
      <c r="C778" t="s">
        <v>388</v>
      </c>
      <c r="D778">
        <v>6588</v>
      </c>
    </row>
    <row r="779" spans="1:4" x14ac:dyDescent="0.2">
      <c r="A779">
        <v>2017</v>
      </c>
      <c r="B779">
        <v>50231</v>
      </c>
      <c r="C779" t="s">
        <v>388</v>
      </c>
      <c r="D779">
        <v>35259</v>
      </c>
    </row>
    <row r="780" spans="1:4" x14ac:dyDescent="0.2">
      <c r="A780">
        <v>2017</v>
      </c>
      <c r="B780">
        <v>50301</v>
      </c>
      <c r="C780" t="s">
        <v>388</v>
      </c>
      <c r="D780">
        <v>38249</v>
      </c>
    </row>
    <row r="781" spans="1:4" x14ac:dyDescent="0.2">
      <c r="A781">
        <v>2017</v>
      </c>
      <c r="B781">
        <v>50341</v>
      </c>
      <c r="C781" t="s">
        <v>388</v>
      </c>
      <c r="D781">
        <v>31916</v>
      </c>
    </row>
    <row r="782" spans="1:4" x14ac:dyDescent="0.2">
      <c r="A782">
        <v>2017</v>
      </c>
      <c r="B782">
        <v>59991</v>
      </c>
      <c r="C782" t="s">
        <v>388</v>
      </c>
      <c r="D782" t="s">
        <v>383</v>
      </c>
    </row>
    <row r="783" spans="1:4" x14ac:dyDescent="0.2">
      <c r="A783">
        <v>2017</v>
      </c>
      <c r="B783">
        <v>60011</v>
      </c>
      <c r="C783" t="s">
        <v>388</v>
      </c>
      <c r="D783">
        <v>2603</v>
      </c>
    </row>
    <row r="784" spans="1:4" x14ac:dyDescent="0.2">
      <c r="A784">
        <v>2017</v>
      </c>
      <c r="B784">
        <v>60151</v>
      </c>
      <c r="C784" t="s">
        <v>388</v>
      </c>
      <c r="D784">
        <v>45674</v>
      </c>
    </row>
    <row r="785" spans="1:4" x14ac:dyDescent="0.2">
      <c r="A785">
        <v>2017</v>
      </c>
      <c r="B785">
        <v>60561</v>
      </c>
      <c r="C785" t="s">
        <v>388</v>
      </c>
      <c r="D785">
        <v>1574</v>
      </c>
    </row>
    <row r="786" spans="1:4" x14ac:dyDescent="0.2">
      <c r="A786">
        <v>2017</v>
      </c>
      <c r="B786">
        <v>69991</v>
      </c>
      <c r="C786" t="s">
        <v>388</v>
      </c>
      <c r="D786" t="s">
        <v>383</v>
      </c>
    </row>
    <row r="787" spans="1:4" x14ac:dyDescent="0.2">
      <c r="A787">
        <v>2017</v>
      </c>
      <c r="B787">
        <v>70011</v>
      </c>
      <c r="C787" t="s">
        <v>388</v>
      </c>
      <c r="D787">
        <v>2923816</v>
      </c>
    </row>
    <row r="788" spans="1:4" x14ac:dyDescent="0.2">
      <c r="A788">
        <v>2017</v>
      </c>
      <c r="B788">
        <v>70031</v>
      </c>
      <c r="C788" t="s">
        <v>388</v>
      </c>
      <c r="D788">
        <v>88777</v>
      </c>
    </row>
    <row r="789" spans="1:4" x14ac:dyDescent="0.2">
      <c r="A789">
        <v>2017</v>
      </c>
      <c r="B789">
        <v>70051</v>
      </c>
      <c r="C789" t="s">
        <v>388</v>
      </c>
      <c r="D789">
        <v>82551</v>
      </c>
    </row>
    <row r="790" spans="1:4" x14ac:dyDescent="0.2">
      <c r="A790">
        <v>2017</v>
      </c>
      <c r="B790">
        <v>70291</v>
      </c>
      <c r="C790" t="s">
        <v>388</v>
      </c>
      <c r="D790">
        <v>85147</v>
      </c>
    </row>
    <row r="791" spans="1:4" x14ac:dyDescent="0.2">
      <c r="A791">
        <v>2017</v>
      </c>
      <c r="B791">
        <v>70551</v>
      </c>
      <c r="C791" t="s">
        <v>388</v>
      </c>
      <c r="D791">
        <v>85380</v>
      </c>
    </row>
    <row r="792" spans="1:4" x14ac:dyDescent="0.2">
      <c r="A792">
        <v>2017</v>
      </c>
      <c r="B792">
        <v>70741</v>
      </c>
      <c r="C792" t="s">
        <v>388</v>
      </c>
      <c r="D792">
        <v>35165</v>
      </c>
    </row>
    <row r="793" spans="1:4" x14ac:dyDescent="0.2">
      <c r="A793">
        <v>2017</v>
      </c>
      <c r="B793">
        <v>70851</v>
      </c>
      <c r="C793" t="s">
        <v>388</v>
      </c>
      <c r="D793">
        <v>25426</v>
      </c>
    </row>
    <row r="794" spans="1:4" x14ac:dyDescent="0.2">
      <c r="A794">
        <v>2017</v>
      </c>
      <c r="B794">
        <v>79951</v>
      </c>
      <c r="C794" t="s">
        <v>388</v>
      </c>
      <c r="D794">
        <v>24955</v>
      </c>
    </row>
    <row r="795" spans="1:4" x14ac:dyDescent="0.2">
      <c r="A795">
        <v>2017</v>
      </c>
      <c r="B795">
        <v>79991</v>
      </c>
      <c r="C795" t="s">
        <v>388</v>
      </c>
      <c r="D795">
        <v>2214</v>
      </c>
    </row>
    <row r="796" spans="1:4" x14ac:dyDescent="0.2">
      <c r="A796">
        <v>2017</v>
      </c>
      <c r="B796">
        <v>80011</v>
      </c>
      <c r="C796" t="s">
        <v>388</v>
      </c>
      <c r="D796">
        <v>88786</v>
      </c>
    </row>
    <row r="797" spans="1:4" x14ac:dyDescent="0.2">
      <c r="A797">
        <v>2017</v>
      </c>
      <c r="B797">
        <v>80111</v>
      </c>
      <c r="C797" t="s">
        <v>388</v>
      </c>
      <c r="D797">
        <v>55509</v>
      </c>
    </row>
    <row r="798" spans="1:4" x14ac:dyDescent="0.2">
      <c r="A798">
        <v>2017</v>
      </c>
      <c r="B798">
        <v>80281</v>
      </c>
      <c r="C798" t="s">
        <v>388</v>
      </c>
      <c r="D798">
        <v>34003</v>
      </c>
    </row>
    <row r="799" spans="1:4" x14ac:dyDescent="0.2">
      <c r="A799">
        <v>2017</v>
      </c>
      <c r="B799">
        <v>80441</v>
      </c>
      <c r="C799" t="s">
        <v>388</v>
      </c>
      <c r="D799">
        <v>37254</v>
      </c>
    </row>
    <row r="800" spans="1:4" x14ac:dyDescent="0.2">
      <c r="A800">
        <v>2017</v>
      </c>
      <c r="B800">
        <v>80561</v>
      </c>
      <c r="C800" t="s">
        <v>388</v>
      </c>
      <c r="D800">
        <v>2417</v>
      </c>
    </row>
    <row r="801" spans="1:4" x14ac:dyDescent="0.2">
      <c r="A801">
        <v>2017</v>
      </c>
      <c r="B801">
        <v>80591</v>
      </c>
      <c r="C801" t="s">
        <v>388</v>
      </c>
      <c r="D801">
        <v>3578</v>
      </c>
    </row>
    <row r="802" spans="1:4" x14ac:dyDescent="0.2">
      <c r="A802">
        <v>2017</v>
      </c>
      <c r="B802">
        <v>80991</v>
      </c>
      <c r="C802" t="s">
        <v>388</v>
      </c>
      <c r="D802">
        <v>2275</v>
      </c>
    </row>
    <row r="803" spans="1:4" x14ac:dyDescent="0.2">
      <c r="A803">
        <v>2017</v>
      </c>
      <c r="B803">
        <v>89991</v>
      </c>
      <c r="C803" t="s">
        <v>388</v>
      </c>
      <c r="D803">
        <v>1069</v>
      </c>
    </row>
    <row r="804" spans="1:4" x14ac:dyDescent="0.2">
      <c r="A804">
        <v>2017</v>
      </c>
      <c r="B804">
        <v>90011</v>
      </c>
      <c r="C804" t="s">
        <v>388</v>
      </c>
      <c r="D804">
        <v>423847</v>
      </c>
    </row>
    <row r="805" spans="1:4" x14ac:dyDescent="0.2">
      <c r="A805">
        <v>2017</v>
      </c>
      <c r="B805">
        <v>90031</v>
      </c>
      <c r="C805" t="s">
        <v>388</v>
      </c>
      <c r="D805">
        <v>6541</v>
      </c>
    </row>
    <row r="806" spans="1:4" x14ac:dyDescent="0.2">
      <c r="A806">
        <v>2017</v>
      </c>
      <c r="B806">
        <v>90131</v>
      </c>
      <c r="C806" t="s">
        <v>388</v>
      </c>
      <c r="D806">
        <v>2648</v>
      </c>
    </row>
    <row r="807" spans="1:4" x14ac:dyDescent="0.2">
      <c r="A807">
        <v>2017</v>
      </c>
      <c r="B807">
        <v>90161</v>
      </c>
      <c r="C807" t="s">
        <v>388</v>
      </c>
      <c r="D807" t="s">
        <v>383</v>
      </c>
    </row>
    <row r="808" spans="1:4" x14ac:dyDescent="0.2">
      <c r="A808">
        <v>2017</v>
      </c>
      <c r="B808">
        <v>90631</v>
      </c>
      <c r="C808" t="s">
        <v>388</v>
      </c>
      <c r="D808">
        <v>9804</v>
      </c>
    </row>
    <row r="809" spans="1:4" x14ac:dyDescent="0.2">
      <c r="A809">
        <v>2017</v>
      </c>
      <c r="B809">
        <v>90831</v>
      </c>
      <c r="C809" t="s">
        <v>388</v>
      </c>
      <c r="D809">
        <v>1713</v>
      </c>
    </row>
    <row r="810" spans="1:4" x14ac:dyDescent="0.2">
      <c r="A810">
        <v>2017</v>
      </c>
      <c r="B810">
        <v>90861</v>
      </c>
      <c r="C810" t="s">
        <v>388</v>
      </c>
      <c r="D810">
        <v>1574</v>
      </c>
    </row>
    <row r="811" spans="1:4" x14ac:dyDescent="0.2">
      <c r="A811">
        <v>2017</v>
      </c>
      <c r="B811">
        <v>99971</v>
      </c>
      <c r="C811" t="s">
        <v>388</v>
      </c>
      <c r="D811">
        <v>96080</v>
      </c>
    </row>
    <row r="812" spans="1:4" x14ac:dyDescent="0.2">
      <c r="A812">
        <v>2017</v>
      </c>
      <c r="B812">
        <v>99981</v>
      </c>
      <c r="C812" t="s">
        <v>388</v>
      </c>
      <c r="D812">
        <v>14057</v>
      </c>
    </row>
    <row r="813" spans="1:4" x14ac:dyDescent="0.2">
      <c r="A813">
        <v>2017</v>
      </c>
      <c r="B813">
        <v>100011</v>
      </c>
      <c r="C813" t="s">
        <v>388</v>
      </c>
      <c r="D813">
        <v>77017</v>
      </c>
    </row>
    <row r="814" spans="1:4" x14ac:dyDescent="0.2">
      <c r="A814">
        <v>2017</v>
      </c>
      <c r="B814">
        <v>110011</v>
      </c>
      <c r="C814" t="s">
        <v>388</v>
      </c>
      <c r="D814">
        <v>343922</v>
      </c>
    </row>
    <row r="815" spans="1:4" x14ac:dyDescent="0.2">
      <c r="A815">
        <v>2017</v>
      </c>
      <c r="B815">
        <v>110031</v>
      </c>
      <c r="C815" t="s">
        <v>388</v>
      </c>
      <c r="D815">
        <v>4920</v>
      </c>
    </row>
    <row r="816" spans="1:4" x14ac:dyDescent="0.2">
      <c r="A816">
        <v>2017</v>
      </c>
      <c r="B816">
        <v>110301</v>
      </c>
      <c r="C816" t="s">
        <v>388</v>
      </c>
      <c r="D816">
        <v>1017</v>
      </c>
    </row>
    <row r="817" spans="1:4" x14ac:dyDescent="0.2">
      <c r="A817">
        <v>2017</v>
      </c>
      <c r="B817">
        <v>110361</v>
      </c>
      <c r="C817" t="s">
        <v>388</v>
      </c>
      <c r="D817">
        <v>3865</v>
      </c>
    </row>
    <row r="818" spans="1:4" x14ac:dyDescent="0.2">
      <c r="A818">
        <v>2017</v>
      </c>
      <c r="B818">
        <v>110781</v>
      </c>
      <c r="C818" t="s">
        <v>388</v>
      </c>
      <c r="D818">
        <v>31683</v>
      </c>
    </row>
    <row r="819" spans="1:4" x14ac:dyDescent="0.2">
      <c r="A819">
        <v>2017</v>
      </c>
      <c r="B819">
        <v>119951</v>
      </c>
      <c r="C819" t="s">
        <v>388</v>
      </c>
      <c r="D819">
        <v>21650</v>
      </c>
    </row>
    <row r="820" spans="1:4" x14ac:dyDescent="0.2">
      <c r="A820">
        <v>2017</v>
      </c>
      <c r="B820">
        <v>119971</v>
      </c>
      <c r="C820" t="s">
        <v>388</v>
      </c>
      <c r="D820">
        <v>45849</v>
      </c>
    </row>
    <row r="821" spans="1:4" x14ac:dyDescent="0.2">
      <c r="A821">
        <v>2017</v>
      </c>
      <c r="B821">
        <v>119991</v>
      </c>
      <c r="C821" t="s">
        <v>388</v>
      </c>
      <c r="D821">
        <v>3165</v>
      </c>
    </row>
    <row r="822" spans="1:4" x14ac:dyDescent="0.2">
      <c r="A822">
        <v>2017</v>
      </c>
      <c r="B822">
        <v>120101</v>
      </c>
      <c r="C822" t="s">
        <v>388</v>
      </c>
      <c r="D822">
        <v>325481</v>
      </c>
    </row>
    <row r="823" spans="1:4" x14ac:dyDescent="0.2">
      <c r="A823">
        <v>2017</v>
      </c>
      <c r="B823">
        <v>130121</v>
      </c>
      <c r="C823" t="s">
        <v>388</v>
      </c>
      <c r="D823">
        <v>194904</v>
      </c>
    </row>
    <row r="824" spans="1:4" x14ac:dyDescent="0.2">
      <c r="A824">
        <v>2017</v>
      </c>
      <c r="B824">
        <v>130551</v>
      </c>
      <c r="C824" t="s">
        <v>388</v>
      </c>
      <c r="D824">
        <v>46165</v>
      </c>
    </row>
    <row r="825" spans="1:4" x14ac:dyDescent="0.2">
      <c r="A825">
        <v>2017</v>
      </c>
      <c r="B825">
        <v>140011</v>
      </c>
      <c r="C825" t="s">
        <v>388</v>
      </c>
      <c r="D825">
        <v>325583</v>
      </c>
    </row>
    <row r="826" spans="1:4" x14ac:dyDescent="0.2">
      <c r="A826">
        <v>2017</v>
      </c>
      <c r="B826">
        <v>140151</v>
      </c>
      <c r="C826" t="s">
        <v>388</v>
      </c>
      <c r="D826">
        <v>3196</v>
      </c>
    </row>
    <row r="827" spans="1:4" x14ac:dyDescent="0.2">
      <c r="A827">
        <v>2017</v>
      </c>
      <c r="B827">
        <v>140271</v>
      </c>
      <c r="C827" t="s">
        <v>388</v>
      </c>
      <c r="D827">
        <v>24707</v>
      </c>
    </row>
    <row r="828" spans="1:4" x14ac:dyDescent="0.2">
      <c r="A828">
        <v>2017</v>
      </c>
      <c r="B828">
        <v>140401</v>
      </c>
      <c r="C828" t="s">
        <v>388</v>
      </c>
      <c r="D828">
        <v>2529</v>
      </c>
    </row>
    <row r="829" spans="1:4" x14ac:dyDescent="0.2">
      <c r="A829">
        <v>2017</v>
      </c>
      <c r="B829">
        <v>140441</v>
      </c>
      <c r="C829" t="s">
        <v>388</v>
      </c>
      <c r="D829">
        <v>40282</v>
      </c>
    </row>
    <row r="830" spans="1:4" x14ac:dyDescent="0.2">
      <c r="A830">
        <v>2017</v>
      </c>
      <c r="B830">
        <v>140741</v>
      </c>
      <c r="C830" t="s">
        <v>388</v>
      </c>
      <c r="D830">
        <v>16772</v>
      </c>
    </row>
    <row r="831" spans="1:4" x14ac:dyDescent="0.2">
      <c r="A831">
        <v>2017</v>
      </c>
      <c r="B831">
        <v>140841</v>
      </c>
      <c r="C831" t="s">
        <v>388</v>
      </c>
      <c r="D831">
        <v>28355</v>
      </c>
    </row>
    <row r="832" spans="1:4" x14ac:dyDescent="0.2">
      <c r="A832">
        <v>2017</v>
      </c>
      <c r="B832">
        <v>141041</v>
      </c>
      <c r="C832" t="s">
        <v>388</v>
      </c>
      <c r="D832">
        <v>2228</v>
      </c>
    </row>
    <row r="833" spans="1:4" x14ac:dyDescent="0.2">
      <c r="A833">
        <v>2017</v>
      </c>
      <c r="B833">
        <v>141151</v>
      </c>
      <c r="C833" t="s">
        <v>388</v>
      </c>
      <c r="D833">
        <v>33313</v>
      </c>
    </row>
    <row r="834" spans="1:4" x14ac:dyDescent="0.2">
      <c r="A834">
        <v>2017</v>
      </c>
      <c r="B834">
        <v>142221</v>
      </c>
      <c r="C834" t="s">
        <v>388</v>
      </c>
      <c r="D834">
        <v>2265</v>
      </c>
    </row>
    <row r="835" spans="1:4" x14ac:dyDescent="0.2">
      <c r="A835">
        <v>2017</v>
      </c>
      <c r="B835">
        <v>149951</v>
      </c>
      <c r="C835" t="s">
        <v>388</v>
      </c>
      <c r="D835">
        <v>51499</v>
      </c>
    </row>
    <row r="836" spans="1:4" x14ac:dyDescent="0.2">
      <c r="A836">
        <v>2017</v>
      </c>
      <c r="B836">
        <v>149991</v>
      </c>
      <c r="C836" t="s">
        <v>388</v>
      </c>
      <c r="D836">
        <v>2615</v>
      </c>
    </row>
    <row r="837" spans="1:4" x14ac:dyDescent="0.2">
      <c r="A837">
        <v>2017</v>
      </c>
      <c r="B837">
        <v>150011</v>
      </c>
      <c r="C837" t="s">
        <v>388</v>
      </c>
      <c r="D837">
        <v>149023</v>
      </c>
    </row>
    <row r="838" spans="1:4" x14ac:dyDescent="0.2">
      <c r="A838">
        <v>2017</v>
      </c>
      <c r="B838">
        <v>150021</v>
      </c>
      <c r="C838" t="s">
        <v>388</v>
      </c>
      <c r="D838">
        <v>34982</v>
      </c>
    </row>
    <row r="839" spans="1:4" x14ac:dyDescent="0.2">
      <c r="A839">
        <v>2017</v>
      </c>
      <c r="B839">
        <v>150031</v>
      </c>
      <c r="C839" t="s">
        <v>388</v>
      </c>
      <c r="D839">
        <v>38827</v>
      </c>
    </row>
    <row r="840" spans="1:4" x14ac:dyDescent="0.2">
      <c r="A840">
        <v>2017</v>
      </c>
      <c r="B840">
        <v>150041</v>
      </c>
      <c r="C840" t="s">
        <v>388</v>
      </c>
      <c r="D840">
        <v>40639</v>
      </c>
    </row>
    <row r="841" spans="1:4" x14ac:dyDescent="0.2">
      <c r="A841">
        <v>2017</v>
      </c>
      <c r="B841">
        <v>150051</v>
      </c>
      <c r="C841" t="s">
        <v>388</v>
      </c>
      <c r="D841">
        <v>1646305</v>
      </c>
    </row>
    <row r="842" spans="1:4" x14ac:dyDescent="0.2">
      <c r="A842">
        <v>2017</v>
      </c>
      <c r="B842">
        <v>150061</v>
      </c>
      <c r="C842" t="s">
        <v>388</v>
      </c>
      <c r="D842">
        <v>621999</v>
      </c>
    </row>
    <row r="843" spans="1:4" x14ac:dyDescent="0.2">
      <c r="A843">
        <v>2017</v>
      </c>
      <c r="B843">
        <v>150081</v>
      </c>
      <c r="C843" t="s">
        <v>388</v>
      </c>
      <c r="D843">
        <v>17998</v>
      </c>
    </row>
    <row r="844" spans="1:4" x14ac:dyDescent="0.2">
      <c r="A844">
        <v>2017</v>
      </c>
      <c r="B844">
        <v>150091</v>
      </c>
      <c r="C844" t="s">
        <v>388</v>
      </c>
      <c r="D844">
        <v>21836</v>
      </c>
    </row>
    <row r="845" spans="1:4" x14ac:dyDescent="0.2">
      <c r="A845">
        <v>2017</v>
      </c>
      <c r="B845">
        <v>150101</v>
      </c>
      <c r="C845" t="s">
        <v>388</v>
      </c>
      <c r="D845">
        <v>71154</v>
      </c>
    </row>
    <row r="846" spans="1:4" x14ac:dyDescent="0.2">
      <c r="A846">
        <v>2017</v>
      </c>
      <c r="B846">
        <v>150151</v>
      </c>
      <c r="C846" t="s">
        <v>388</v>
      </c>
      <c r="D846">
        <v>59356</v>
      </c>
    </row>
    <row r="847" spans="1:4" x14ac:dyDescent="0.2">
      <c r="A847">
        <v>2017</v>
      </c>
      <c r="B847">
        <v>150201</v>
      </c>
      <c r="C847" t="s">
        <v>388</v>
      </c>
      <c r="D847">
        <v>37415</v>
      </c>
    </row>
    <row r="848" spans="1:4" x14ac:dyDescent="0.2">
      <c r="A848">
        <v>2017</v>
      </c>
      <c r="B848">
        <v>150271</v>
      </c>
      <c r="C848" t="s">
        <v>388</v>
      </c>
      <c r="D848">
        <v>2224</v>
      </c>
    </row>
    <row r="849" spans="1:4" x14ac:dyDescent="0.2">
      <c r="A849">
        <v>2017</v>
      </c>
      <c r="B849">
        <v>150291</v>
      </c>
      <c r="C849" t="s">
        <v>388</v>
      </c>
      <c r="D849">
        <v>142876</v>
      </c>
    </row>
    <row r="850" spans="1:4" x14ac:dyDescent="0.2">
      <c r="A850">
        <v>2017</v>
      </c>
      <c r="B850">
        <v>150381</v>
      </c>
      <c r="C850" t="s">
        <v>388</v>
      </c>
      <c r="D850">
        <v>230576</v>
      </c>
    </row>
    <row r="851" spans="1:4" x14ac:dyDescent="0.2">
      <c r="A851">
        <v>2017</v>
      </c>
      <c r="B851">
        <v>150441</v>
      </c>
      <c r="C851" t="s">
        <v>388</v>
      </c>
      <c r="D851">
        <v>524481</v>
      </c>
    </row>
    <row r="852" spans="1:4" x14ac:dyDescent="0.2">
      <c r="A852">
        <v>2017</v>
      </c>
      <c r="B852">
        <v>150501</v>
      </c>
      <c r="C852" t="s">
        <v>388</v>
      </c>
      <c r="D852">
        <v>217822</v>
      </c>
    </row>
    <row r="853" spans="1:4" x14ac:dyDescent="0.2">
      <c r="A853">
        <v>2017</v>
      </c>
      <c r="B853">
        <v>150541</v>
      </c>
      <c r="C853" t="s">
        <v>388</v>
      </c>
      <c r="D853">
        <v>34938</v>
      </c>
    </row>
    <row r="854" spans="1:4" x14ac:dyDescent="0.2">
      <c r="A854">
        <v>2017</v>
      </c>
      <c r="B854">
        <v>150581</v>
      </c>
      <c r="C854" t="s">
        <v>388</v>
      </c>
      <c r="D854">
        <v>26254</v>
      </c>
    </row>
    <row r="855" spans="1:4" x14ac:dyDescent="0.2">
      <c r="A855">
        <v>2017</v>
      </c>
      <c r="B855">
        <v>150891</v>
      </c>
      <c r="C855" t="s">
        <v>388</v>
      </c>
      <c r="D855">
        <v>57229</v>
      </c>
    </row>
    <row r="856" spans="1:4" x14ac:dyDescent="0.2">
      <c r="A856">
        <v>2017</v>
      </c>
      <c r="B856">
        <v>159941</v>
      </c>
      <c r="C856" t="s">
        <v>388</v>
      </c>
      <c r="D856">
        <v>5040</v>
      </c>
    </row>
    <row r="857" spans="1:4" x14ac:dyDescent="0.2">
      <c r="A857">
        <v>2017</v>
      </c>
      <c r="B857">
        <v>159951</v>
      </c>
      <c r="C857" t="s">
        <v>388</v>
      </c>
      <c r="D857">
        <v>37039</v>
      </c>
    </row>
    <row r="858" spans="1:4" x14ac:dyDescent="0.2">
      <c r="A858">
        <v>2017</v>
      </c>
      <c r="B858">
        <v>159961</v>
      </c>
      <c r="C858" t="s">
        <v>388</v>
      </c>
      <c r="D858" t="s">
        <v>383</v>
      </c>
    </row>
    <row r="859" spans="1:4" x14ac:dyDescent="0.2">
      <c r="A859">
        <v>2017</v>
      </c>
      <c r="B859">
        <v>159971</v>
      </c>
      <c r="C859" t="s">
        <v>388</v>
      </c>
      <c r="D859">
        <v>385548</v>
      </c>
    </row>
    <row r="860" spans="1:4" x14ac:dyDescent="0.2">
      <c r="A860">
        <v>2017</v>
      </c>
      <c r="B860">
        <v>159991</v>
      </c>
      <c r="C860" t="s">
        <v>388</v>
      </c>
      <c r="D860" t="s">
        <v>383</v>
      </c>
    </row>
    <row r="861" spans="1:4" x14ac:dyDescent="0.2">
      <c r="A861">
        <v>2017</v>
      </c>
      <c r="B861">
        <v>160031</v>
      </c>
      <c r="C861" t="s">
        <v>388</v>
      </c>
      <c r="D861">
        <v>173923</v>
      </c>
    </row>
    <row r="862" spans="1:4" x14ac:dyDescent="0.2">
      <c r="A862">
        <v>2017</v>
      </c>
      <c r="B862">
        <v>160071</v>
      </c>
      <c r="C862" t="s">
        <v>388</v>
      </c>
      <c r="D862">
        <v>1930722</v>
      </c>
    </row>
    <row r="863" spans="1:4" x14ac:dyDescent="0.2">
      <c r="A863">
        <v>2017</v>
      </c>
      <c r="B863">
        <v>160151</v>
      </c>
      <c r="C863" t="s">
        <v>388</v>
      </c>
      <c r="D863">
        <v>20391</v>
      </c>
    </row>
    <row r="864" spans="1:4" x14ac:dyDescent="0.2">
      <c r="A864">
        <v>2017</v>
      </c>
      <c r="B864">
        <v>160201</v>
      </c>
      <c r="C864" t="s">
        <v>388</v>
      </c>
      <c r="D864">
        <v>4621</v>
      </c>
    </row>
    <row r="865" spans="1:4" x14ac:dyDescent="0.2">
      <c r="A865">
        <v>2017</v>
      </c>
      <c r="B865">
        <v>160221</v>
      </c>
      <c r="C865" t="s">
        <v>388</v>
      </c>
      <c r="D865">
        <v>6056</v>
      </c>
    </row>
    <row r="866" spans="1:4" x14ac:dyDescent="0.2">
      <c r="A866">
        <v>2017</v>
      </c>
      <c r="B866">
        <v>160241</v>
      </c>
      <c r="C866" t="s">
        <v>388</v>
      </c>
      <c r="D866">
        <v>142689</v>
      </c>
    </row>
    <row r="867" spans="1:4" x14ac:dyDescent="0.2">
      <c r="A867">
        <v>2017</v>
      </c>
      <c r="B867">
        <v>160251</v>
      </c>
      <c r="C867" t="s">
        <v>388</v>
      </c>
      <c r="D867">
        <v>3027</v>
      </c>
    </row>
    <row r="868" spans="1:4" x14ac:dyDescent="0.2">
      <c r="A868">
        <v>2017</v>
      </c>
      <c r="B868">
        <v>160271</v>
      </c>
      <c r="C868" t="s">
        <v>388</v>
      </c>
      <c r="D868">
        <v>104151</v>
      </c>
    </row>
    <row r="869" spans="1:4" x14ac:dyDescent="0.2">
      <c r="A869">
        <v>2017</v>
      </c>
      <c r="B869">
        <v>160351</v>
      </c>
      <c r="C869" t="s">
        <v>388</v>
      </c>
      <c r="D869">
        <v>39227</v>
      </c>
    </row>
    <row r="870" spans="1:4" x14ac:dyDescent="0.2">
      <c r="A870">
        <v>2017</v>
      </c>
      <c r="B870">
        <v>160411</v>
      </c>
      <c r="C870" t="s">
        <v>388</v>
      </c>
      <c r="D870">
        <v>60834</v>
      </c>
    </row>
    <row r="871" spans="1:4" x14ac:dyDescent="0.2">
      <c r="A871">
        <v>2017</v>
      </c>
      <c r="B871">
        <v>160431</v>
      </c>
      <c r="C871" t="s">
        <v>388</v>
      </c>
      <c r="D871">
        <v>19968</v>
      </c>
    </row>
    <row r="872" spans="1:4" x14ac:dyDescent="0.2">
      <c r="A872">
        <v>2017</v>
      </c>
      <c r="B872">
        <v>160441</v>
      </c>
      <c r="C872" t="s">
        <v>388</v>
      </c>
      <c r="D872">
        <v>855944</v>
      </c>
    </row>
    <row r="873" spans="1:4" x14ac:dyDescent="0.2">
      <c r="A873">
        <v>2017</v>
      </c>
      <c r="B873">
        <v>160471</v>
      </c>
      <c r="C873" t="s">
        <v>388</v>
      </c>
      <c r="D873">
        <v>2341</v>
      </c>
    </row>
    <row r="874" spans="1:4" x14ac:dyDescent="0.2">
      <c r="A874">
        <v>2017</v>
      </c>
      <c r="B874">
        <v>160691</v>
      </c>
      <c r="C874" t="s">
        <v>388</v>
      </c>
      <c r="D874">
        <v>74613</v>
      </c>
    </row>
    <row r="875" spans="1:4" x14ac:dyDescent="0.2">
      <c r="A875">
        <v>2017</v>
      </c>
      <c r="B875">
        <v>160721</v>
      </c>
      <c r="C875" t="s">
        <v>388</v>
      </c>
      <c r="D875">
        <v>89718</v>
      </c>
    </row>
    <row r="876" spans="1:4" x14ac:dyDescent="0.2">
      <c r="A876">
        <v>2017</v>
      </c>
      <c r="B876">
        <v>160751</v>
      </c>
      <c r="C876" t="s">
        <v>388</v>
      </c>
      <c r="D876">
        <v>29237</v>
      </c>
    </row>
    <row r="877" spans="1:4" x14ac:dyDescent="0.2">
      <c r="A877">
        <v>2017</v>
      </c>
      <c r="B877">
        <v>169951</v>
      </c>
      <c r="C877" t="s">
        <v>388</v>
      </c>
      <c r="D877">
        <v>24294</v>
      </c>
    </row>
    <row r="878" spans="1:4" x14ac:dyDescent="0.2">
      <c r="A878">
        <v>2017</v>
      </c>
      <c r="B878">
        <v>169991</v>
      </c>
      <c r="C878" t="s">
        <v>388</v>
      </c>
      <c r="D878">
        <v>3844</v>
      </c>
    </row>
    <row r="879" spans="1:4" x14ac:dyDescent="0.2">
      <c r="A879">
        <v>2017</v>
      </c>
      <c r="B879">
        <v>170191</v>
      </c>
      <c r="C879" t="s">
        <v>388</v>
      </c>
      <c r="D879">
        <v>2118</v>
      </c>
    </row>
    <row r="880" spans="1:4" x14ac:dyDescent="0.2">
      <c r="A880">
        <v>2017</v>
      </c>
      <c r="B880">
        <v>170231</v>
      </c>
      <c r="C880" t="s">
        <v>388</v>
      </c>
      <c r="D880">
        <v>1796</v>
      </c>
    </row>
    <row r="881" spans="1:4" x14ac:dyDescent="0.2">
      <c r="A881">
        <v>2017</v>
      </c>
      <c r="B881">
        <v>170271</v>
      </c>
      <c r="C881" t="s">
        <v>388</v>
      </c>
      <c r="D881">
        <v>1908</v>
      </c>
    </row>
    <row r="882" spans="1:4" x14ac:dyDescent="0.2">
      <c r="A882">
        <v>2017</v>
      </c>
      <c r="B882">
        <v>170421</v>
      </c>
      <c r="C882" t="s">
        <v>388</v>
      </c>
      <c r="D882">
        <v>1518</v>
      </c>
    </row>
    <row r="883" spans="1:4" x14ac:dyDescent="0.2">
      <c r="A883">
        <v>2017</v>
      </c>
      <c r="B883">
        <v>170521</v>
      </c>
      <c r="C883" t="s">
        <v>388</v>
      </c>
      <c r="D883">
        <v>1239</v>
      </c>
    </row>
    <row r="884" spans="1:4" x14ac:dyDescent="0.2">
      <c r="A884">
        <v>2017</v>
      </c>
      <c r="B884">
        <v>179981</v>
      </c>
      <c r="C884" t="s">
        <v>388</v>
      </c>
      <c r="D884">
        <v>46732</v>
      </c>
    </row>
    <row r="885" spans="1:4" x14ac:dyDescent="0.2">
      <c r="A885">
        <v>2017</v>
      </c>
      <c r="B885">
        <v>179991</v>
      </c>
      <c r="C885" t="s">
        <v>388</v>
      </c>
      <c r="D885">
        <v>1682</v>
      </c>
    </row>
    <row r="886" spans="1:4" x14ac:dyDescent="0.2">
      <c r="A886">
        <v>2017</v>
      </c>
      <c r="B886">
        <v>180091</v>
      </c>
      <c r="C886" t="s">
        <v>388</v>
      </c>
      <c r="D886">
        <v>698618</v>
      </c>
    </row>
    <row r="887" spans="1:4" x14ac:dyDescent="0.2">
      <c r="A887">
        <v>2017</v>
      </c>
      <c r="B887">
        <v>180151</v>
      </c>
      <c r="C887" t="s">
        <v>388</v>
      </c>
      <c r="D887">
        <v>216818</v>
      </c>
    </row>
    <row r="888" spans="1:4" x14ac:dyDescent="0.2">
      <c r="A888">
        <v>2017</v>
      </c>
      <c r="B888">
        <v>180501</v>
      </c>
      <c r="C888" t="s">
        <v>388</v>
      </c>
      <c r="D888">
        <v>23433</v>
      </c>
    </row>
    <row r="889" spans="1:4" x14ac:dyDescent="0.2">
      <c r="A889">
        <v>2017</v>
      </c>
      <c r="B889">
        <v>180641</v>
      </c>
      <c r="C889" t="s">
        <v>388</v>
      </c>
      <c r="D889">
        <v>4173</v>
      </c>
    </row>
    <row r="890" spans="1:4" x14ac:dyDescent="0.2">
      <c r="A890">
        <v>2017</v>
      </c>
      <c r="B890">
        <v>190061</v>
      </c>
      <c r="C890" t="s">
        <v>388</v>
      </c>
      <c r="D890">
        <v>27716</v>
      </c>
    </row>
    <row r="891" spans="1:4" x14ac:dyDescent="0.2">
      <c r="A891">
        <v>2017</v>
      </c>
      <c r="B891">
        <v>190411</v>
      </c>
      <c r="C891" t="s">
        <v>388</v>
      </c>
      <c r="D891">
        <v>32346</v>
      </c>
    </row>
    <row r="892" spans="1:4" x14ac:dyDescent="0.2">
      <c r="A892">
        <v>2017</v>
      </c>
      <c r="B892">
        <v>200011</v>
      </c>
      <c r="C892" t="s">
        <v>388</v>
      </c>
      <c r="D892">
        <v>66651</v>
      </c>
    </row>
    <row r="893" spans="1:4" x14ac:dyDescent="0.2">
      <c r="A893">
        <v>2017</v>
      </c>
      <c r="B893">
        <v>200081</v>
      </c>
      <c r="C893" t="s">
        <v>388</v>
      </c>
      <c r="D893">
        <v>6702</v>
      </c>
    </row>
    <row r="894" spans="1:4" x14ac:dyDescent="0.2">
      <c r="A894">
        <v>2017</v>
      </c>
      <c r="B894">
        <v>200111</v>
      </c>
      <c r="C894" t="s">
        <v>388</v>
      </c>
      <c r="D894">
        <v>53120</v>
      </c>
    </row>
    <row r="895" spans="1:4" x14ac:dyDescent="0.2">
      <c r="A895">
        <v>2017</v>
      </c>
      <c r="B895">
        <v>209991</v>
      </c>
      <c r="C895" t="s">
        <v>388</v>
      </c>
      <c r="D895">
        <v>147</v>
      </c>
    </row>
    <row r="896" spans="1:4" x14ac:dyDescent="0.2">
      <c r="A896">
        <v>2017</v>
      </c>
      <c r="B896">
        <v>210121</v>
      </c>
      <c r="C896" t="s">
        <v>388</v>
      </c>
      <c r="D896">
        <v>3107</v>
      </c>
    </row>
    <row r="897" spans="1:4" x14ac:dyDescent="0.2">
      <c r="A897">
        <v>2017</v>
      </c>
      <c r="B897">
        <v>210131</v>
      </c>
      <c r="C897" t="s">
        <v>388</v>
      </c>
      <c r="D897">
        <v>141276</v>
      </c>
    </row>
    <row r="898" spans="1:4" x14ac:dyDescent="0.2">
      <c r="A898">
        <v>2017</v>
      </c>
      <c r="B898">
        <v>210161</v>
      </c>
      <c r="C898" t="s">
        <v>388</v>
      </c>
      <c r="D898">
        <v>481845</v>
      </c>
    </row>
    <row r="899" spans="1:4" x14ac:dyDescent="0.2">
      <c r="A899">
        <v>2017</v>
      </c>
      <c r="B899">
        <v>210571</v>
      </c>
      <c r="C899" t="s">
        <v>388</v>
      </c>
      <c r="D899">
        <v>8870</v>
      </c>
    </row>
    <row r="900" spans="1:4" x14ac:dyDescent="0.2">
      <c r="A900">
        <v>2017</v>
      </c>
      <c r="B900">
        <v>210871</v>
      </c>
      <c r="C900" t="s">
        <v>388</v>
      </c>
      <c r="D900">
        <v>212806</v>
      </c>
    </row>
    <row r="901" spans="1:4" x14ac:dyDescent="0.2">
      <c r="A901">
        <v>2017</v>
      </c>
      <c r="B901">
        <v>210881</v>
      </c>
      <c r="C901" t="s">
        <v>388</v>
      </c>
      <c r="D901">
        <v>53515</v>
      </c>
    </row>
    <row r="902" spans="1:4" x14ac:dyDescent="0.2">
      <c r="A902">
        <v>2017</v>
      </c>
      <c r="B902">
        <v>210891</v>
      </c>
      <c r="C902" t="s">
        <v>388</v>
      </c>
      <c r="D902">
        <v>4304</v>
      </c>
    </row>
    <row r="903" spans="1:4" x14ac:dyDescent="0.2">
      <c r="A903">
        <v>2017</v>
      </c>
      <c r="B903">
        <v>219991</v>
      </c>
      <c r="C903" t="s">
        <v>388</v>
      </c>
      <c r="D903">
        <v>1204</v>
      </c>
    </row>
    <row r="904" spans="1:4" x14ac:dyDescent="0.2">
      <c r="A904">
        <v>2017</v>
      </c>
      <c r="B904">
        <v>220011</v>
      </c>
      <c r="C904" t="s">
        <v>388</v>
      </c>
      <c r="D904">
        <v>64080</v>
      </c>
    </row>
    <row r="905" spans="1:4" x14ac:dyDescent="0.2">
      <c r="A905">
        <v>2017</v>
      </c>
      <c r="B905">
        <v>220041</v>
      </c>
      <c r="C905" t="s">
        <v>388</v>
      </c>
      <c r="D905">
        <v>107795</v>
      </c>
    </row>
    <row r="906" spans="1:4" x14ac:dyDescent="0.2">
      <c r="A906">
        <v>2017</v>
      </c>
      <c r="B906">
        <v>220051</v>
      </c>
      <c r="C906" t="s">
        <v>388</v>
      </c>
      <c r="D906">
        <v>4441</v>
      </c>
    </row>
    <row r="907" spans="1:4" x14ac:dyDescent="0.2">
      <c r="A907">
        <v>2017</v>
      </c>
      <c r="B907">
        <v>220071</v>
      </c>
      <c r="C907" t="s">
        <v>388</v>
      </c>
      <c r="D907">
        <v>48362</v>
      </c>
    </row>
    <row r="908" spans="1:4" x14ac:dyDescent="0.2">
      <c r="A908">
        <v>2017</v>
      </c>
      <c r="B908">
        <v>220072</v>
      </c>
      <c r="C908" t="s">
        <v>388</v>
      </c>
      <c r="D908">
        <v>60975</v>
      </c>
    </row>
    <row r="909" spans="1:4" x14ac:dyDescent="0.2">
      <c r="A909">
        <v>2017</v>
      </c>
      <c r="B909">
        <v>220161</v>
      </c>
      <c r="C909" t="s">
        <v>388</v>
      </c>
      <c r="D909">
        <v>10584</v>
      </c>
    </row>
    <row r="910" spans="1:4" x14ac:dyDescent="0.2">
      <c r="A910">
        <v>2017</v>
      </c>
      <c r="B910">
        <v>220271</v>
      </c>
      <c r="C910" t="s">
        <v>388</v>
      </c>
      <c r="D910">
        <v>116830</v>
      </c>
    </row>
    <row r="911" spans="1:4" x14ac:dyDescent="0.2">
      <c r="A911">
        <v>2017</v>
      </c>
      <c r="B911">
        <v>230121</v>
      </c>
      <c r="C911" t="s">
        <v>388</v>
      </c>
      <c r="D911">
        <v>40368</v>
      </c>
    </row>
    <row r="912" spans="1:4" x14ac:dyDescent="0.2">
      <c r="A912">
        <v>2017</v>
      </c>
      <c r="B912">
        <v>230251</v>
      </c>
      <c r="C912" t="s">
        <v>388</v>
      </c>
      <c r="D912">
        <v>40880</v>
      </c>
    </row>
    <row r="913" spans="1:4" x14ac:dyDescent="0.2">
      <c r="A913">
        <v>2017</v>
      </c>
      <c r="B913">
        <v>230581</v>
      </c>
      <c r="C913" t="s">
        <v>388</v>
      </c>
      <c r="D913">
        <v>30520</v>
      </c>
    </row>
    <row r="914" spans="1:4" x14ac:dyDescent="0.2">
      <c r="A914">
        <v>2017</v>
      </c>
      <c r="B914">
        <v>240071</v>
      </c>
      <c r="C914" t="s">
        <v>388</v>
      </c>
      <c r="D914">
        <v>76958</v>
      </c>
    </row>
    <row r="915" spans="1:4" x14ac:dyDescent="0.2">
      <c r="A915">
        <v>2017</v>
      </c>
      <c r="B915">
        <v>240081</v>
      </c>
      <c r="C915" t="s">
        <v>388</v>
      </c>
      <c r="D915">
        <v>157648</v>
      </c>
    </row>
    <row r="916" spans="1:4" x14ac:dyDescent="0.2">
      <c r="A916">
        <v>2017</v>
      </c>
      <c r="B916">
        <v>240231</v>
      </c>
      <c r="C916" t="s">
        <v>388</v>
      </c>
      <c r="D916">
        <v>508967</v>
      </c>
    </row>
    <row r="917" spans="1:4" x14ac:dyDescent="0.2">
      <c r="A917">
        <v>2017</v>
      </c>
      <c r="B917">
        <v>240281</v>
      </c>
      <c r="C917" t="s">
        <v>388</v>
      </c>
      <c r="D917">
        <v>153027</v>
      </c>
    </row>
    <row r="918" spans="1:4" x14ac:dyDescent="0.2">
      <c r="A918">
        <v>2017</v>
      </c>
      <c r="B918">
        <v>240301</v>
      </c>
      <c r="C918" t="s">
        <v>388</v>
      </c>
      <c r="D918">
        <v>438109</v>
      </c>
    </row>
    <row r="919" spans="1:4" x14ac:dyDescent="0.2">
      <c r="A919">
        <v>2017</v>
      </c>
      <c r="B919">
        <v>240331</v>
      </c>
      <c r="C919" t="s">
        <v>388</v>
      </c>
      <c r="D919">
        <v>12174</v>
      </c>
    </row>
    <row r="920" spans="1:4" x14ac:dyDescent="0.2">
      <c r="A920">
        <v>2017</v>
      </c>
      <c r="B920">
        <v>240351</v>
      </c>
      <c r="C920" t="s">
        <v>388</v>
      </c>
      <c r="D920">
        <v>9094</v>
      </c>
    </row>
    <row r="921" spans="1:4" x14ac:dyDescent="0.2">
      <c r="A921">
        <v>2017</v>
      </c>
      <c r="B921">
        <v>240731</v>
      </c>
      <c r="C921" t="s">
        <v>388</v>
      </c>
      <c r="D921">
        <v>2128</v>
      </c>
    </row>
    <row r="922" spans="1:4" x14ac:dyDescent="0.2">
      <c r="A922">
        <v>2017</v>
      </c>
      <c r="B922">
        <v>249991</v>
      </c>
      <c r="C922" t="s">
        <v>388</v>
      </c>
      <c r="D922">
        <v>2240</v>
      </c>
    </row>
    <row r="923" spans="1:4" x14ac:dyDescent="0.2">
      <c r="A923">
        <v>2017</v>
      </c>
      <c r="B923">
        <v>250011</v>
      </c>
      <c r="C923" t="s">
        <v>388</v>
      </c>
      <c r="D923">
        <v>2313000</v>
      </c>
    </row>
    <row r="924" spans="1:4" x14ac:dyDescent="0.2">
      <c r="A924">
        <v>2017</v>
      </c>
      <c r="B924">
        <v>250041</v>
      </c>
      <c r="C924" t="s">
        <v>388</v>
      </c>
      <c r="D924">
        <v>6442</v>
      </c>
    </row>
    <row r="925" spans="1:4" x14ac:dyDescent="0.2">
      <c r="A925">
        <v>2017</v>
      </c>
      <c r="B925">
        <v>250091</v>
      </c>
      <c r="C925" t="s">
        <v>388</v>
      </c>
      <c r="D925">
        <v>296726</v>
      </c>
    </row>
    <row r="926" spans="1:4" x14ac:dyDescent="0.2">
      <c r="A926">
        <v>2017</v>
      </c>
      <c r="B926">
        <v>250131</v>
      </c>
      <c r="C926" t="s">
        <v>388</v>
      </c>
      <c r="D926">
        <v>3355</v>
      </c>
    </row>
    <row r="927" spans="1:4" x14ac:dyDescent="0.2">
      <c r="A927">
        <v>2017</v>
      </c>
      <c r="B927">
        <v>250271</v>
      </c>
      <c r="C927" t="s">
        <v>388</v>
      </c>
      <c r="D927">
        <v>4645</v>
      </c>
    </row>
    <row r="928" spans="1:4" x14ac:dyDescent="0.2">
      <c r="A928">
        <v>2017</v>
      </c>
      <c r="B928">
        <v>250381</v>
      </c>
      <c r="C928" t="s">
        <v>388</v>
      </c>
      <c r="D928">
        <v>41259</v>
      </c>
    </row>
    <row r="929" spans="1:4" x14ac:dyDescent="0.2">
      <c r="A929">
        <v>2017</v>
      </c>
      <c r="B929">
        <v>250451</v>
      </c>
      <c r="C929" t="s">
        <v>388</v>
      </c>
      <c r="D929">
        <v>37157</v>
      </c>
    </row>
    <row r="930" spans="1:4" x14ac:dyDescent="0.2">
      <c r="A930">
        <v>2017</v>
      </c>
      <c r="B930">
        <v>259981</v>
      </c>
      <c r="C930" t="s">
        <v>388</v>
      </c>
      <c r="D930">
        <v>4268</v>
      </c>
    </row>
    <row r="931" spans="1:4" x14ac:dyDescent="0.2">
      <c r="A931">
        <v>2017</v>
      </c>
      <c r="B931">
        <v>259991</v>
      </c>
      <c r="C931" t="s">
        <v>388</v>
      </c>
      <c r="D931">
        <v>45863</v>
      </c>
    </row>
    <row r="932" spans="1:4" x14ac:dyDescent="0.2">
      <c r="A932">
        <v>2017</v>
      </c>
      <c r="B932">
        <v>260101</v>
      </c>
      <c r="C932" t="s">
        <v>388</v>
      </c>
      <c r="D932">
        <v>10248</v>
      </c>
    </row>
    <row r="933" spans="1:4" x14ac:dyDescent="0.2">
      <c r="A933">
        <v>2017</v>
      </c>
      <c r="B933">
        <v>260331</v>
      </c>
      <c r="C933" t="s">
        <v>388</v>
      </c>
      <c r="D933">
        <v>60346</v>
      </c>
    </row>
    <row r="934" spans="1:4" x14ac:dyDescent="0.2">
      <c r="A934">
        <v>2017</v>
      </c>
      <c r="B934">
        <v>269991</v>
      </c>
      <c r="C934" t="s">
        <v>388</v>
      </c>
      <c r="D934" t="s">
        <v>383</v>
      </c>
    </row>
    <row r="935" spans="1:4" x14ac:dyDescent="0.2">
      <c r="A935">
        <v>2017</v>
      </c>
      <c r="B935">
        <v>270011</v>
      </c>
      <c r="C935" t="s">
        <v>388</v>
      </c>
      <c r="D935">
        <v>117884</v>
      </c>
    </row>
    <row r="936" spans="1:4" x14ac:dyDescent="0.2">
      <c r="A936">
        <v>2017</v>
      </c>
      <c r="B936">
        <v>270041</v>
      </c>
      <c r="C936" t="s">
        <v>388</v>
      </c>
      <c r="D936">
        <v>335501</v>
      </c>
    </row>
    <row r="937" spans="1:4" x14ac:dyDescent="0.2">
      <c r="A937">
        <v>2017</v>
      </c>
      <c r="B937">
        <v>270131</v>
      </c>
      <c r="C937" t="s">
        <v>388</v>
      </c>
      <c r="D937">
        <v>188477</v>
      </c>
    </row>
    <row r="938" spans="1:4" x14ac:dyDescent="0.2">
      <c r="A938">
        <v>2017</v>
      </c>
      <c r="B938">
        <v>270141</v>
      </c>
      <c r="C938" t="s">
        <v>388</v>
      </c>
      <c r="D938">
        <v>15819</v>
      </c>
    </row>
    <row r="939" spans="1:4" x14ac:dyDescent="0.2">
      <c r="A939">
        <v>2017</v>
      </c>
      <c r="B939">
        <v>270151</v>
      </c>
      <c r="C939" t="s">
        <v>388</v>
      </c>
      <c r="D939">
        <v>4249</v>
      </c>
    </row>
    <row r="940" spans="1:4" x14ac:dyDescent="0.2">
      <c r="A940">
        <v>2017</v>
      </c>
      <c r="B940">
        <v>270241</v>
      </c>
      <c r="C940" t="s">
        <v>388</v>
      </c>
      <c r="D940">
        <v>2257</v>
      </c>
    </row>
    <row r="941" spans="1:4" x14ac:dyDescent="0.2">
      <c r="A941">
        <v>2017</v>
      </c>
      <c r="B941">
        <v>270531</v>
      </c>
      <c r="C941" t="s">
        <v>388</v>
      </c>
      <c r="D941">
        <v>4351</v>
      </c>
    </row>
    <row r="942" spans="1:4" x14ac:dyDescent="0.2">
      <c r="A942">
        <v>2017</v>
      </c>
      <c r="B942">
        <v>279991</v>
      </c>
      <c r="C942" t="s">
        <v>388</v>
      </c>
      <c r="D942" t="s">
        <v>383</v>
      </c>
    </row>
    <row r="943" spans="1:4" x14ac:dyDescent="0.2">
      <c r="A943">
        <v>2017</v>
      </c>
      <c r="B943">
        <v>280021</v>
      </c>
      <c r="C943" t="s">
        <v>388</v>
      </c>
      <c r="D943">
        <v>4714</v>
      </c>
    </row>
    <row r="944" spans="1:4" x14ac:dyDescent="0.2">
      <c r="A944">
        <v>2017</v>
      </c>
      <c r="B944">
        <v>280051</v>
      </c>
      <c r="C944" t="s">
        <v>388</v>
      </c>
      <c r="D944">
        <v>65416</v>
      </c>
    </row>
    <row r="945" spans="1:4" x14ac:dyDescent="0.2">
      <c r="A945">
        <v>2017</v>
      </c>
      <c r="B945">
        <v>280071</v>
      </c>
      <c r="C945" t="s">
        <v>388</v>
      </c>
      <c r="D945">
        <v>71802</v>
      </c>
    </row>
    <row r="946" spans="1:4" x14ac:dyDescent="0.2">
      <c r="A946">
        <v>2017</v>
      </c>
      <c r="B946">
        <v>280231</v>
      </c>
      <c r="C946" t="s">
        <v>388</v>
      </c>
      <c r="D946">
        <v>31035</v>
      </c>
    </row>
    <row r="947" spans="1:4" x14ac:dyDescent="0.2">
      <c r="A947">
        <v>2017</v>
      </c>
      <c r="B947">
        <v>280521</v>
      </c>
      <c r="C947" t="s">
        <v>388</v>
      </c>
      <c r="D947">
        <v>103877</v>
      </c>
    </row>
    <row r="948" spans="1:4" x14ac:dyDescent="0.2">
      <c r="A948">
        <v>2017</v>
      </c>
      <c r="B948">
        <v>289991</v>
      </c>
      <c r="C948" t="s">
        <v>388</v>
      </c>
      <c r="D948" t="s">
        <v>383</v>
      </c>
    </row>
    <row r="949" spans="1:4" x14ac:dyDescent="0.2">
      <c r="A949">
        <v>2017</v>
      </c>
      <c r="B949">
        <v>290011</v>
      </c>
      <c r="C949" t="s">
        <v>388</v>
      </c>
      <c r="D949">
        <v>62443</v>
      </c>
    </row>
    <row r="950" spans="1:4" x14ac:dyDescent="0.2">
      <c r="A950">
        <v>2017</v>
      </c>
      <c r="B950">
        <v>291341</v>
      </c>
      <c r="C950" t="s">
        <v>388</v>
      </c>
      <c r="D950">
        <v>7306</v>
      </c>
    </row>
    <row r="951" spans="1:4" x14ac:dyDescent="0.2">
      <c r="A951">
        <v>2017</v>
      </c>
      <c r="B951">
        <v>300081</v>
      </c>
      <c r="C951" t="s">
        <v>388</v>
      </c>
      <c r="D951">
        <v>64442</v>
      </c>
    </row>
    <row r="952" spans="1:4" x14ac:dyDescent="0.2">
      <c r="A952">
        <v>2017</v>
      </c>
      <c r="B952">
        <v>309991</v>
      </c>
      <c r="C952" t="s">
        <v>388</v>
      </c>
      <c r="D952" t="s">
        <v>383</v>
      </c>
    </row>
    <row r="953" spans="1:4" x14ac:dyDescent="0.2">
      <c r="A953">
        <v>2017</v>
      </c>
      <c r="B953">
        <v>310021</v>
      </c>
      <c r="C953" t="s">
        <v>388</v>
      </c>
      <c r="D953">
        <v>50662</v>
      </c>
    </row>
    <row r="954" spans="1:4" x14ac:dyDescent="0.2">
      <c r="A954">
        <v>2017</v>
      </c>
      <c r="B954">
        <v>310031</v>
      </c>
      <c r="C954" t="s">
        <v>388</v>
      </c>
      <c r="D954">
        <v>99201</v>
      </c>
    </row>
    <row r="955" spans="1:4" x14ac:dyDescent="0.2">
      <c r="A955">
        <v>2017</v>
      </c>
      <c r="B955">
        <v>310061</v>
      </c>
      <c r="C955" t="s">
        <v>388</v>
      </c>
      <c r="D955">
        <v>58611</v>
      </c>
    </row>
    <row r="956" spans="1:4" x14ac:dyDescent="0.2">
      <c r="A956">
        <v>2017</v>
      </c>
      <c r="B956">
        <v>320011</v>
      </c>
      <c r="C956" t="s">
        <v>388</v>
      </c>
      <c r="D956">
        <v>2622242</v>
      </c>
    </row>
    <row r="957" spans="1:4" x14ac:dyDescent="0.2">
      <c r="A957">
        <v>2017</v>
      </c>
      <c r="B957">
        <v>320041</v>
      </c>
      <c r="C957" t="s">
        <v>388</v>
      </c>
      <c r="D957">
        <v>397368</v>
      </c>
    </row>
    <row r="958" spans="1:4" x14ac:dyDescent="0.2">
      <c r="A958">
        <v>2017</v>
      </c>
      <c r="B958">
        <v>320071</v>
      </c>
      <c r="C958" t="s">
        <v>388</v>
      </c>
      <c r="D958">
        <v>150202</v>
      </c>
    </row>
    <row r="959" spans="1:4" x14ac:dyDescent="0.2">
      <c r="A959">
        <v>2017</v>
      </c>
      <c r="B959">
        <v>320111</v>
      </c>
      <c r="C959" t="s">
        <v>388</v>
      </c>
      <c r="D959">
        <v>26376</v>
      </c>
    </row>
    <row r="960" spans="1:4" x14ac:dyDescent="0.2">
      <c r="A960">
        <v>2017</v>
      </c>
      <c r="B960">
        <v>320141</v>
      </c>
      <c r="C960" t="s">
        <v>388</v>
      </c>
      <c r="D960">
        <v>97383</v>
      </c>
    </row>
    <row r="961" spans="1:4" x14ac:dyDescent="0.2">
      <c r="A961">
        <v>2017</v>
      </c>
      <c r="B961">
        <v>320181</v>
      </c>
      <c r="C961" t="s">
        <v>388</v>
      </c>
      <c r="D961">
        <v>9713</v>
      </c>
    </row>
    <row r="962" spans="1:4" x14ac:dyDescent="0.2">
      <c r="A962">
        <v>2017</v>
      </c>
      <c r="B962">
        <v>320201</v>
      </c>
      <c r="C962" t="s">
        <v>388</v>
      </c>
      <c r="D962">
        <v>37357</v>
      </c>
    </row>
    <row r="963" spans="1:4" x14ac:dyDescent="0.2">
      <c r="A963">
        <v>2017</v>
      </c>
      <c r="B963">
        <v>320231</v>
      </c>
      <c r="C963" t="s">
        <v>388</v>
      </c>
      <c r="D963">
        <v>138102</v>
      </c>
    </row>
    <row r="964" spans="1:4" x14ac:dyDescent="0.2">
      <c r="A964">
        <v>2017</v>
      </c>
      <c r="B964">
        <v>320301</v>
      </c>
      <c r="C964" t="s">
        <v>388</v>
      </c>
      <c r="D964">
        <v>2930</v>
      </c>
    </row>
    <row r="965" spans="1:4" x14ac:dyDescent="0.2">
      <c r="A965">
        <v>2017</v>
      </c>
      <c r="B965">
        <v>320321</v>
      </c>
      <c r="C965" t="s">
        <v>388</v>
      </c>
      <c r="D965">
        <v>54158</v>
      </c>
    </row>
    <row r="966" spans="1:4" x14ac:dyDescent="0.2">
      <c r="A966">
        <v>2017</v>
      </c>
      <c r="B966">
        <v>320331</v>
      </c>
      <c r="C966" t="s">
        <v>388</v>
      </c>
      <c r="D966">
        <v>9059</v>
      </c>
    </row>
    <row r="967" spans="1:4" x14ac:dyDescent="0.2">
      <c r="A967">
        <v>2017</v>
      </c>
      <c r="B967">
        <v>320341</v>
      </c>
      <c r="C967" t="s">
        <v>388</v>
      </c>
      <c r="D967">
        <v>49991</v>
      </c>
    </row>
    <row r="968" spans="1:4" x14ac:dyDescent="0.2">
      <c r="A968">
        <v>2017</v>
      </c>
      <c r="B968">
        <v>320401</v>
      </c>
      <c r="C968" t="s">
        <v>388</v>
      </c>
      <c r="D968">
        <v>332290</v>
      </c>
    </row>
    <row r="969" spans="1:4" x14ac:dyDescent="0.2">
      <c r="A969">
        <v>2017</v>
      </c>
      <c r="B969">
        <v>329951</v>
      </c>
      <c r="C969" t="s">
        <v>388</v>
      </c>
      <c r="D969">
        <v>43129</v>
      </c>
    </row>
    <row r="970" spans="1:4" x14ac:dyDescent="0.2">
      <c r="A970">
        <v>2017</v>
      </c>
      <c r="B970">
        <v>329991</v>
      </c>
      <c r="C970" t="s">
        <v>388</v>
      </c>
      <c r="D970">
        <v>4100</v>
      </c>
    </row>
    <row r="971" spans="1:4" x14ac:dyDescent="0.2">
      <c r="A971">
        <v>2017</v>
      </c>
      <c r="B971">
        <v>330551</v>
      </c>
      <c r="C971" t="s">
        <v>388</v>
      </c>
      <c r="D971">
        <v>158563</v>
      </c>
    </row>
    <row r="972" spans="1:4" x14ac:dyDescent="0.2">
      <c r="A972">
        <v>2017</v>
      </c>
      <c r="B972">
        <v>330641</v>
      </c>
      <c r="C972" t="s">
        <v>388</v>
      </c>
      <c r="D972">
        <v>32198</v>
      </c>
    </row>
    <row r="973" spans="1:4" x14ac:dyDescent="0.2">
      <c r="A973">
        <v>2017</v>
      </c>
      <c r="B973">
        <v>339991</v>
      </c>
      <c r="C973" t="s">
        <v>388</v>
      </c>
      <c r="D973">
        <v>1832</v>
      </c>
    </row>
    <row r="974" spans="1:4" x14ac:dyDescent="0.2">
      <c r="A974">
        <v>2017</v>
      </c>
      <c r="B974">
        <v>340041</v>
      </c>
      <c r="C974" t="s">
        <v>388</v>
      </c>
      <c r="D974">
        <v>385737</v>
      </c>
    </row>
    <row r="975" spans="1:4" x14ac:dyDescent="0.2">
      <c r="A975">
        <v>2017</v>
      </c>
      <c r="B975">
        <v>340071</v>
      </c>
      <c r="C975" t="s">
        <v>388</v>
      </c>
      <c r="D975">
        <v>80316</v>
      </c>
    </row>
    <row r="976" spans="1:4" x14ac:dyDescent="0.2">
      <c r="A976">
        <v>2017</v>
      </c>
      <c r="B976">
        <v>340091</v>
      </c>
      <c r="C976" t="s">
        <v>388</v>
      </c>
      <c r="D976">
        <v>1689</v>
      </c>
    </row>
    <row r="977" spans="1:4" x14ac:dyDescent="0.2">
      <c r="A977">
        <v>2017</v>
      </c>
      <c r="B977">
        <v>340191</v>
      </c>
      <c r="C977" t="s">
        <v>388</v>
      </c>
      <c r="D977">
        <v>7217</v>
      </c>
    </row>
    <row r="978" spans="1:4" x14ac:dyDescent="0.2">
      <c r="A978">
        <v>2017</v>
      </c>
      <c r="B978">
        <v>340531</v>
      </c>
      <c r="C978" t="s">
        <v>388</v>
      </c>
      <c r="D978">
        <v>69192</v>
      </c>
    </row>
    <row r="979" spans="1:4" x14ac:dyDescent="0.2">
      <c r="A979">
        <v>2017</v>
      </c>
      <c r="B979">
        <v>340631</v>
      </c>
      <c r="C979" t="s">
        <v>388</v>
      </c>
      <c r="D979" t="s">
        <v>383</v>
      </c>
    </row>
    <row r="980" spans="1:4" x14ac:dyDescent="0.2">
      <c r="A980">
        <v>2017</v>
      </c>
      <c r="B980">
        <v>340751</v>
      </c>
      <c r="C980" t="s">
        <v>388</v>
      </c>
      <c r="D980">
        <v>15066</v>
      </c>
    </row>
    <row r="981" spans="1:4" x14ac:dyDescent="0.2">
      <c r="A981">
        <v>2017</v>
      </c>
      <c r="B981">
        <v>349991</v>
      </c>
      <c r="C981" t="s">
        <v>388</v>
      </c>
      <c r="D981">
        <v>24855</v>
      </c>
    </row>
    <row r="982" spans="1:4" x14ac:dyDescent="0.2">
      <c r="A982">
        <v>2017</v>
      </c>
      <c r="B982">
        <v>351591</v>
      </c>
      <c r="C982" t="s">
        <v>388</v>
      </c>
      <c r="D982">
        <v>30088</v>
      </c>
    </row>
    <row r="983" spans="1:4" x14ac:dyDescent="0.2">
      <c r="A983">
        <v>2017</v>
      </c>
      <c r="B983">
        <v>360021</v>
      </c>
      <c r="C983" t="s">
        <v>388</v>
      </c>
      <c r="D983">
        <v>34064</v>
      </c>
    </row>
    <row r="984" spans="1:4" x14ac:dyDescent="0.2">
      <c r="A984">
        <v>2017</v>
      </c>
      <c r="B984">
        <v>360121</v>
      </c>
      <c r="C984" t="s">
        <v>388</v>
      </c>
      <c r="D984">
        <v>29876</v>
      </c>
    </row>
    <row r="985" spans="1:4" x14ac:dyDescent="0.2">
      <c r="A985">
        <v>2017</v>
      </c>
      <c r="B985">
        <v>360141</v>
      </c>
      <c r="C985" t="s">
        <v>388</v>
      </c>
      <c r="D985">
        <v>140865</v>
      </c>
    </row>
    <row r="986" spans="1:4" x14ac:dyDescent="0.2">
      <c r="A986">
        <v>2017</v>
      </c>
      <c r="B986">
        <v>360201</v>
      </c>
      <c r="C986" t="s">
        <v>388</v>
      </c>
      <c r="D986">
        <v>31758</v>
      </c>
    </row>
    <row r="987" spans="1:4" x14ac:dyDescent="0.2">
      <c r="A987">
        <v>2017</v>
      </c>
      <c r="B987">
        <v>370011</v>
      </c>
      <c r="C987" t="s">
        <v>388</v>
      </c>
      <c r="D987">
        <v>53859</v>
      </c>
    </row>
    <row r="988" spans="1:4" x14ac:dyDescent="0.2">
      <c r="A988">
        <v>2017</v>
      </c>
      <c r="B988">
        <v>370021</v>
      </c>
      <c r="C988" t="s">
        <v>388</v>
      </c>
      <c r="D988">
        <v>4069</v>
      </c>
    </row>
    <row r="989" spans="1:4" x14ac:dyDescent="0.2">
      <c r="A989">
        <v>2017</v>
      </c>
      <c r="B989">
        <v>370101</v>
      </c>
      <c r="C989" t="s">
        <v>388</v>
      </c>
      <c r="D989">
        <v>126706</v>
      </c>
    </row>
    <row r="990" spans="1:4" x14ac:dyDescent="0.2">
      <c r="A990">
        <v>2017</v>
      </c>
      <c r="B990">
        <v>370181</v>
      </c>
      <c r="C990" t="s">
        <v>388</v>
      </c>
      <c r="D990">
        <v>59044</v>
      </c>
    </row>
    <row r="991" spans="1:4" x14ac:dyDescent="0.2">
      <c r="A991">
        <v>2017</v>
      </c>
      <c r="B991">
        <v>370311</v>
      </c>
      <c r="C991" t="s">
        <v>388</v>
      </c>
      <c r="D991">
        <v>4069</v>
      </c>
    </row>
    <row r="992" spans="1:4" x14ac:dyDescent="0.2">
      <c r="A992">
        <v>2017</v>
      </c>
      <c r="B992">
        <v>379951</v>
      </c>
      <c r="C992" t="s">
        <v>388</v>
      </c>
      <c r="D992">
        <v>60617</v>
      </c>
    </row>
    <row r="993" spans="1:4" x14ac:dyDescent="0.2">
      <c r="A993">
        <v>2017</v>
      </c>
      <c r="B993">
        <v>379991</v>
      </c>
      <c r="C993" t="s">
        <v>388</v>
      </c>
      <c r="D993" t="s">
        <v>383</v>
      </c>
    </row>
    <row r="994" spans="1:4" x14ac:dyDescent="0.2">
      <c r="A994">
        <v>2017</v>
      </c>
      <c r="B994">
        <v>380061</v>
      </c>
      <c r="C994" t="s">
        <v>388</v>
      </c>
      <c r="D994">
        <v>1656</v>
      </c>
    </row>
    <row r="995" spans="1:4" x14ac:dyDescent="0.2">
      <c r="A995">
        <v>2017</v>
      </c>
      <c r="B995">
        <v>380791</v>
      </c>
      <c r="C995" t="s">
        <v>388</v>
      </c>
      <c r="D995">
        <v>72693</v>
      </c>
    </row>
    <row r="996" spans="1:4" x14ac:dyDescent="0.2">
      <c r="A996">
        <v>2017</v>
      </c>
      <c r="B996">
        <v>380901</v>
      </c>
      <c r="C996" t="s">
        <v>388</v>
      </c>
      <c r="D996">
        <v>1262</v>
      </c>
    </row>
    <row r="997" spans="1:4" x14ac:dyDescent="0.2">
      <c r="A997">
        <v>2017</v>
      </c>
      <c r="B997">
        <v>389951</v>
      </c>
      <c r="C997" t="s">
        <v>388</v>
      </c>
      <c r="D997">
        <v>1882</v>
      </c>
    </row>
    <row r="998" spans="1:4" x14ac:dyDescent="0.2">
      <c r="A998">
        <v>2017</v>
      </c>
      <c r="B998">
        <v>390011</v>
      </c>
      <c r="C998" t="s">
        <v>388</v>
      </c>
      <c r="D998">
        <v>120862</v>
      </c>
    </row>
    <row r="999" spans="1:4" x14ac:dyDescent="0.2">
      <c r="A999">
        <v>2017</v>
      </c>
      <c r="B999">
        <v>390111</v>
      </c>
      <c r="C999" t="s">
        <v>388</v>
      </c>
      <c r="D999">
        <v>5796</v>
      </c>
    </row>
    <row r="1000" spans="1:4" x14ac:dyDescent="0.2">
      <c r="A1000">
        <v>2017</v>
      </c>
      <c r="B1000">
        <v>390151</v>
      </c>
      <c r="C1000" t="s">
        <v>388</v>
      </c>
      <c r="D1000">
        <v>7014</v>
      </c>
    </row>
    <row r="1001" spans="1:4" x14ac:dyDescent="0.2">
      <c r="A1001">
        <v>2017</v>
      </c>
      <c r="B1001">
        <v>390201</v>
      </c>
      <c r="C1001" t="s">
        <v>388</v>
      </c>
      <c r="D1001">
        <v>3816</v>
      </c>
    </row>
    <row r="1002" spans="1:4" x14ac:dyDescent="0.2">
      <c r="A1002">
        <v>2017</v>
      </c>
      <c r="B1002">
        <v>390271</v>
      </c>
      <c r="C1002" t="s">
        <v>388</v>
      </c>
      <c r="D1002">
        <v>4467</v>
      </c>
    </row>
    <row r="1003" spans="1:4" x14ac:dyDescent="0.2">
      <c r="A1003">
        <v>2017</v>
      </c>
      <c r="B1003">
        <v>390291</v>
      </c>
      <c r="C1003" t="s">
        <v>388</v>
      </c>
      <c r="D1003">
        <v>5664</v>
      </c>
    </row>
    <row r="1004" spans="1:4" x14ac:dyDescent="0.2">
      <c r="A1004">
        <v>2017</v>
      </c>
      <c r="B1004">
        <v>390331</v>
      </c>
      <c r="C1004" t="s">
        <v>388</v>
      </c>
      <c r="D1004">
        <v>3118</v>
      </c>
    </row>
    <row r="1005" spans="1:4" x14ac:dyDescent="0.2">
      <c r="A1005">
        <v>2017</v>
      </c>
      <c r="B1005">
        <v>399951</v>
      </c>
      <c r="C1005" t="s">
        <v>388</v>
      </c>
      <c r="D1005">
        <v>29840</v>
      </c>
    </row>
    <row r="1006" spans="1:4" x14ac:dyDescent="0.2">
      <c r="A1006">
        <v>2017</v>
      </c>
      <c r="B1006">
        <v>399981</v>
      </c>
      <c r="C1006" t="s">
        <v>388</v>
      </c>
      <c r="D1006">
        <v>73261</v>
      </c>
    </row>
    <row r="1007" spans="1:4" x14ac:dyDescent="0.2">
      <c r="A1007">
        <v>2017</v>
      </c>
      <c r="B1007">
        <v>399991</v>
      </c>
      <c r="C1007" t="s">
        <v>388</v>
      </c>
      <c r="D1007">
        <v>2226</v>
      </c>
    </row>
    <row r="1008" spans="1:4" x14ac:dyDescent="0.2">
      <c r="A1008">
        <v>2017</v>
      </c>
      <c r="B1008">
        <v>400051</v>
      </c>
      <c r="C1008" t="s">
        <v>388</v>
      </c>
      <c r="D1008">
        <v>46785</v>
      </c>
    </row>
    <row r="1009" spans="1:4" x14ac:dyDescent="0.2">
      <c r="A1009">
        <v>2017</v>
      </c>
      <c r="B1009">
        <v>410011</v>
      </c>
      <c r="C1009" t="s">
        <v>388</v>
      </c>
      <c r="D1009">
        <v>326539</v>
      </c>
    </row>
    <row r="1010" spans="1:4" x14ac:dyDescent="0.2">
      <c r="A1010">
        <v>2017</v>
      </c>
      <c r="B1010">
        <v>410021</v>
      </c>
      <c r="C1010" t="s">
        <v>388</v>
      </c>
      <c r="D1010">
        <v>236618</v>
      </c>
    </row>
    <row r="1011" spans="1:4" x14ac:dyDescent="0.2">
      <c r="A1011">
        <v>2017</v>
      </c>
      <c r="B1011">
        <v>410031</v>
      </c>
      <c r="C1011" t="s">
        <v>388</v>
      </c>
      <c r="D1011">
        <v>404979</v>
      </c>
    </row>
    <row r="1012" spans="1:4" x14ac:dyDescent="0.2">
      <c r="A1012">
        <v>2017</v>
      </c>
      <c r="B1012">
        <v>410071</v>
      </c>
      <c r="C1012" t="s">
        <v>388</v>
      </c>
      <c r="D1012">
        <v>79608</v>
      </c>
    </row>
    <row r="1013" spans="1:4" x14ac:dyDescent="0.2">
      <c r="A1013">
        <v>2017</v>
      </c>
      <c r="B1013">
        <v>410091</v>
      </c>
      <c r="C1013" t="s">
        <v>388</v>
      </c>
      <c r="D1013">
        <v>105406</v>
      </c>
    </row>
    <row r="1014" spans="1:4" x14ac:dyDescent="0.2">
      <c r="A1014">
        <v>2017</v>
      </c>
      <c r="B1014">
        <v>410131</v>
      </c>
      <c r="C1014" t="s">
        <v>388</v>
      </c>
      <c r="D1014">
        <v>55344</v>
      </c>
    </row>
    <row r="1015" spans="1:4" x14ac:dyDescent="0.2">
      <c r="A1015">
        <v>2017</v>
      </c>
      <c r="B1015">
        <v>410151</v>
      </c>
      <c r="C1015" t="s">
        <v>388</v>
      </c>
      <c r="D1015">
        <v>211229</v>
      </c>
    </row>
    <row r="1016" spans="1:4" x14ac:dyDescent="0.2">
      <c r="A1016">
        <v>2017</v>
      </c>
      <c r="B1016">
        <v>419951</v>
      </c>
      <c r="C1016" t="s">
        <v>388</v>
      </c>
      <c r="D1016">
        <v>117278</v>
      </c>
    </row>
    <row r="1017" spans="1:4" x14ac:dyDescent="0.2">
      <c r="A1017">
        <v>2017</v>
      </c>
      <c r="B1017">
        <v>420051</v>
      </c>
      <c r="C1017" t="s">
        <v>388</v>
      </c>
      <c r="D1017">
        <v>362684</v>
      </c>
    </row>
    <row r="1018" spans="1:4" x14ac:dyDescent="0.2">
      <c r="A1018">
        <v>2017</v>
      </c>
      <c r="B1018">
        <v>420071</v>
      </c>
      <c r="C1018" t="s">
        <v>388</v>
      </c>
      <c r="D1018">
        <v>35874</v>
      </c>
    </row>
    <row r="1019" spans="1:4" x14ac:dyDescent="0.2">
      <c r="A1019">
        <v>2017</v>
      </c>
      <c r="B1019">
        <v>420111</v>
      </c>
      <c r="C1019" t="s">
        <v>388</v>
      </c>
      <c r="D1019">
        <v>4057</v>
      </c>
    </row>
    <row r="1020" spans="1:4" x14ac:dyDescent="0.2">
      <c r="A1020">
        <v>2017</v>
      </c>
      <c r="B1020">
        <v>420131</v>
      </c>
      <c r="C1020" t="s">
        <v>388</v>
      </c>
      <c r="D1020">
        <v>89962</v>
      </c>
    </row>
    <row r="1021" spans="1:4" x14ac:dyDescent="0.2">
      <c r="A1021">
        <v>2017</v>
      </c>
      <c r="B1021">
        <v>420211</v>
      </c>
      <c r="C1021" t="s">
        <v>388</v>
      </c>
      <c r="D1021">
        <v>11565</v>
      </c>
    </row>
    <row r="1022" spans="1:4" x14ac:dyDescent="0.2">
      <c r="A1022">
        <v>2017</v>
      </c>
      <c r="B1022">
        <v>420861</v>
      </c>
      <c r="C1022" t="s">
        <v>388</v>
      </c>
      <c r="D1022">
        <v>59239</v>
      </c>
    </row>
    <row r="1023" spans="1:4" x14ac:dyDescent="0.2">
      <c r="A1023">
        <v>2017</v>
      </c>
      <c r="B1023">
        <v>430031</v>
      </c>
      <c r="C1023" t="s">
        <v>388</v>
      </c>
      <c r="D1023">
        <v>39391</v>
      </c>
    </row>
    <row r="1024" spans="1:4" x14ac:dyDescent="0.2">
      <c r="A1024">
        <v>2017</v>
      </c>
      <c r="B1024">
        <v>430091</v>
      </c>
      <c r="C1024" t="s">
        <v>388</v>
      </c>
      <c r="D1024">
        <v>339938</v>
      </c>
    </row>
    <row r="1025" spans="1:4" x14ac:dyDescent="0.2">
      <c r="A1025">
        <v>2017</v>
      </c>
      <c r="B1025">
        <v>430171</v>
      </c>
      <c r="C1025" t="s">
        <v>388</v>
      </c>
      <c r="D1025">
        <v>115243</v>
      </c>
    </row>
    <row r="1026" spans="1:4" x14ac:dyDescent="0.2">
      <c r="A1026">
        <v>2017</v>
      </c>
      <c r="B1026">
        <v>430451</v>
      </c>
      <c r="C1026" t="s">
        <v>388</v>
      </c>
      <c r="D1026">
        <v>235593</v>
      </c>
    </row>
    <row r="1027" spans="1:4" x14ac:dyDescent="0.2">
      <c r="A1027">
        <v>2017</v>
      </c>
      <c r="B1027">
        <v>430551</v>
      </c>
      <c r="C1027" t="s">
        <v>388</v>
      </c>
      <c r="D1027">
        <v>47501</v>
      </c>
    </row>
    <row r="1028" spans="1:4" x14ac:dyDescent="0.2">
      <c r="A1028">
        <v>2017</v>
      </c>
      <c r="B1028">
        <v>430641</v>
      </c>
      <c r="C1028" t="s">
        <v>388</v>
      </c>
      <c r="D1028">
        <v>68410</v>
      </c>
    </row>
    <row r="1029" spans="1:4" x14ac:dyDescent="0.2">
      <c r="A1029">
        <v>2017</v>
      </c>
      <c r="B1029">
        <v>430651</v>
      </c>
      <c r="C1029" t="s">
        <v>388</v>
      </c>
      <c r="D1029">
        <v>41641</v>
      </c>
    </row>
    <row r="1030" spans="1:4" x14ac:dyDescent="0.2">
      <c r="A1030">
        <v>2017</v>
      </c>
      <c r="B1030">
        <v>440031</v>
      </c>
      <c r="C1030" t="s">
        <v>388</v>
      </c>
      <c r="D1030">
        <v>1741</v>
      </c>
    </row>
    <row r="1031" spans="1:4" x14ac:dyDescent="0.2">
      <c r="A1031">
        <v>2017</v>
      </c>
      <c r="B1031">
        <v>440041</v>
      </c>
      <c r="C1031" t="s">
        <v>388</v>
      </c>
      <c r="D1031">
        <v>113547</v>
      </c>
    </row>
    <row r="1032" spans="1:4" x14ac:dyDescent="0.2">
      <c r="A1032">
        <v>2017</v>
      </c>
      <c r="B1032">
        <v>440061</v>
      </c>
      <c r="C1032" t="s">
        <v>388</v>
      </c>
      <c r="D1032">
        <v>166049</v>
      </c>
    </row>
    <row r="1033" spans="1:4" x14ac:dyDescent="0.2">
      <c r="A1033">
        <v>2017</v>
      </c>
      <c r="B1033">
        <v>440121</v>
      </c>
      <c r="C1033" t="s">
        <v>388</v>
      </c>
      <c r="D1033">
        <v>24808</v>
      </c>
    </row>
    <row r="1034" spans="1:4" x14ac:dyDescent="0.2">
      <c r="A1034">
        <v>2017</v>
      </c>
      <c r="B1034">
        <v>440191</v>
      </c>
      <c r="C1034" t="s">
        <v>388</v>
      </c>
      <c r="D1034">
        <v>251572</v>
      </c>
    </row>
    <row r="1035" spans="1:4" x14ac:dyDescent="0.2">
      <c r="A1035">
        <v>2017</v>
      </c>
      <c r="B1035">
        <v>440321</v>
      </c>
      <c r="C1035" t="s">
        <v>388</v>
      </c>
      <c r="D1035">
        <v>32637</v>
      </c>
    </row>
    <row r="1036" spans="1:4" x14ac:dyDescent="0.2">
      <c r="A1036">
        <v>2017</v>
      </c>
      <c r="B1036">
        <v>450011</v>
      </c>
      <c r="C1036" t="s">
        <v>388</v>
      </c>
      <c r="D1036">
        <v>115497</v>
      </c>
    </row>
    <row r="1037" spans="1:4" x14ac:dyDescent="0.2">
      <c r="A1037">
        <v>2017</v>
      </c>
      <c r="B1037">
        <v>450021</v>
      </c>
      <c r="C1037" t="s">
        <v>388</v>
      </c>
      <c r="D1037">
        <v>126024</v>
      </c>
    </row>
    <row r="1038" spans="1:4" x14ac:dyDescent="0.2">
      <c r="A1038">
        <v>2017</v>
      </c>
      <c r="B1038">
        <v>450061</v>
      </c>
      <c r="C1038" t="s">
        <v>388</v>
      </c>
      <c r="D1038">
        <v>21529</v>
      </c>
    </row>
    <row r="1039" spans="1:4" x14ac:dyDescent="0.2">
      <c r="A1039">
        <v>2017</v>
      </c>
      <c r="B1039">
        <v>450091</v>
      </c>
      <c r="C1039" t="s">
        <v>388</v>
      </c>
      <c r="D1039">
        <v>25703</v>
      </c>
    </row>
    <row r="1040" spans="1:4" x14ac:dyDescent="0.2">
      <c r="A1040">
        <v>2017</v>
      </c>
      <c r="B1040">
        <v>450101</v>
      </c>
      <c r="C1040" t="s">
        <v>388</v>
      </c>
      <c r="D1040">
        <v>66542</v>
      </c>
    </row>
    <row r="1041" spans="1:4" x14ac:dyDescent="0.2">
      <c r="A1041">
        <v>2017</v>
      </c>
      <c r="B1041">
        <v>450141</v>
      </c>
      <c r="C1041" t="s">
        <v>388</v>
      </c>
      <c r="D1041">
        <v>61661</v>
      </c>
    </row>
    <row r="1042" spans="1:4" x14ac:dyDescent="0.2">
      <c r="A1042">
        <v>2017</v>
      </c>
      <c r="B1042">
        <v>459951</v>
      </c>
      <c r="C1042" t="s">
        <v>388</v>
      </c>
      <c r="D1042">
        <v>8825</v>
      </c>
    </row>
    <row r="1043" spans="1:4" x14ac:dyDescent="0.2">
      <c r="A1043">
        <v>2017</v>
      </c>
      <c r="B1043">
        <v>460031</v>
      </c>
      <c r="C1043" t="s">
        <v>388</v>
      </c>
      <c r="D1043">
        <v>41382</v>
      </c>
    </row>
    <row r="1044" spans="1:4" x14ac:dyDescent="0.2">
      <c r="A1044">
        <v>2017</v>
      </c>
      <c r="B1044">
        <v>460071</v>
      </c>
      <c r="C1044" t="s">
        <v>388</v>
      </c>
      <c r="D1044">
        <v>51382</v>
      </c>
    </row>
    <row r="1045" spans="1:4" x14ac:dyDescent="0.2">
      <c r="A1045">
        <v>2017</v>
      </c>
      <c r="B1045">
        <v>460201</v>
      </c>
      <c r="C1045" t="s">
        <v>388</v>
      </c>
      <c r="D1045">
        <v>124826</v>
      </c>
    </row>
    <row r="1046" spans="1:4" x14ac:dyDescent="0.2">
      <c r="A1046">
        <v>2017</v>
      </c>
      <c r="B1046">
        <v>470011</v>
      </c>
      <c r="C1046" t="s">
        <v>388</v>
      </c>
      <c r="D1046">
        <v>1107235</v>
      </c>
    </row>
    <row r="1047" spans="1:4" x14ac:dyDescent="0.2">
      <c r="A1047">
        <v>2017</v>
      </c>
      <c r="B1047">
        <v>470031</v>
      </c>
      <c r="C1047" t="s">
        <v>388</v>
      </c>
      <c r="D1047">
        <v>30239</v>
      </c>
    </row>
    <row r="1048" spans="1:4" x14ac:dyDescent="0.2">
      <c r="A1048">
        <v>2017</v>
      </c>
      <c r="B1048">
        <v>470041</v>
      </c>
      <c r="C1048" t="s">
        <v>388</v>
      </c>
      <c r="D1048">
        <v>2047</v>
      </c>
    </row>
    <row r="1049" spans="1:4" x14ac:dyDescent="0.2">
      <c r="A1049">
        <v>2017</v>
      </c>
      <c r="B1049">
        <v>470051</v>
      </c>
      <c r="C1049" t="s">
        <v>388</v>
      </c>
      <c r="D1049">
        <v>1574</v>
      </c>
    </row>
    <row r="1050" spans="1:4" x14ac:dyDescent="0.2">
      <c r="A1050">
        <v>2017</v>
      </c>
      <c r="B1050">
        <v>479991</v>
      </c>
      <c r="C1050" t="s">
        <v>388</v>
      </c>
      <c r="D1050">
        <v>4086</v>
      </c>
    </row>
    <row r="1051" spans="1:4" x14ac:dyDescent="0.2">
      <c r="A1051">
        <v>2017</v>
      </c>
      <c r="B1051">
        <v>480051</v>
      </c>
      <c r="C1051" t="s">
        <v>388</v>
      </c>
      <c r="D1051">
        <v>80642</v>
      </c>
    </row>
    <row r="1052" spans="1:4" x14ac:dyDescent="0.2">
      <c r="A1052">
        <v>2017</v>
      </c>
      <c r="B1052">
        <v>480061</v>
      </c>
      <c r="C1052" t="s">
        <v>388</v>
      </c>
      <c r="D1052">
        <v>184432</v>
      </c>
    </row>
    <row r="1053" spans="1:4" x14ac:dyDescent="0.2">
      <c r="A1053">
        <v>2017</v>
      </c>
      <c r="B1053">
        <v>480091</v>
      </c>
      <c r="C1053" t="s">
        <v>388</v>
      </c>
      <c r="D1053">
        <v>28492</v>
      </c>
    </row>
    <row r="1054" spans="1:4" x14ac:dyDescent="0.2">
      <c r="A1054">
        <v>2017</v>
      </c>
      <c r="B1054">
        <v>480121</v>
      </c>
      <c r="C1054" t="s">
        <v>388</v>
      </c>
      <c r="D1054">
        <v>1459</v>
      </c>
    </row>
    <row r="1055" spans="1:4" x14ac:dyDescent="0.2">
      <c r="A1055">
        <v>2017</v>
      </c>
      <c r="B1055">
        <v>480131</v>
      </c>
      <c r="C1055" t="s">
        <v>388</v>
      </c>
      <c r="D1055">
        <v>1599</v>
      </c>
    </row>
    <row r="1056" spans="1:4" x14ac:dyDescent="0.2">
      <c r="A1056">
        <v>2017</v>
      </c>
      <c r="B1056">
        <v>480311</v>
      </c>
      <c r="C1056" t="s">
        <v>388</v>
      </c>
      <c r="D1056">
        <v>2083</v>
      </c>
    </row>
    <row r="1057" spans="1:4" x14ac:dyDescent="0.2">
      <c r="A1057">
        <v>2017</v>
      </c>
      <c r="B1057">
        <v>480321</v>
      </c>
      <c r="C1057" t="s">
        <v>388</v>
      </c>
      <c r="D1057">
        <v>35310</v>
      </c>
    </row>
    <row r="1058" spans="1:4" x14ac:dyDescent="0.2">
      <c r="A1058">
        <v>2017</v>
      </c>
      <c r="B1058">
        <v>480521</v>
      </c>
      <c r="C1058" t="s">
        <v>388</v>
      </c>
      <c r="D1058">
        <v>78802</v>
      </c>
    </row>
    <row r="1059" spans="1:4" x14ac:dyDescent="0.2">
      <c r="A1059">
        <v>2017</v>
      </c>
      <c r="B1059">
        <v>480991</v>
      </c>
      <c r="C1059" t="s">
        <v>388</v>
      </c>
      <c r="D1059">
        <v>26685</v>
      </c>
    </row>
    <row r="1060" spans="1:4" x14ac:dyDescent="0.2">
      <c r="A1060">
        <v>2017</v>
      </c>
      <c r="B1060">
        <v>490011</v>
      </c>
      <c r="C1060" t="s">
        <v>388</v>
      </c>
      <c r="D1060">
        <v>84210</v>
      </c>
    </row>
    <row r="1061" spans="1:4" x14ac:dyDescent="0.2">
      <c r="A1061">
        <v>2017</v>
      </c>
      <c r="B1061">
        <v>490051</v>
      </c>
      <c r="C1061" t="s">
        <v>388</v>
      </c>
      <c r="D1061">
        <v>8810</v>
      </c>
    </row>
    <row r="1062" spans="1:4" x14ac:dyDescent="0.2">
      <c r="A1062">
        <v>2017</v>
      </c>
      <c r="B1062">
        <v>490161</v>
      </c>
      <c r="C1062" t="s">
        <v>388</v>
      </c>
      <c r="D1062">
        <v>3123</v>
      </c>
    </row>
    <row r="1063" spans="1:4" x14ac:dyDescent="0.2">
      <c r="A1063">
        <v>2017</v>
      </c>
      <c r="B1063">
        <v>490291</v>
      </c>
      <c r="C1063" t="s">
        <v>388</v>
      </c>
      <c r="D1063">
        <v>3552</v>
      </c>
    </row>
    <row r="1064" spans="1:4" x14ac:dyDescent="0.2">
      <c r="A1064">
        <v>2017</v>
      </c>
      <c r="B1064">
        <v>499981</v>
      </c>
      <c r="C1064" t="s">
        <v>388</v>
      </c>
      <c r="D1064">
        <v>52876</v>
      </c>
    </row>
    <row r="1065" spans="1:4" x14ac:dyDescent="0.2">
      <c r="A1065">
        <v>2017</v>
      </c>
      <c r="B1065">
        <v>500011</v>
      </c>
      <c r="C1065" t="s">
        <v>388</v>
      </c>
      <c r="D1065">
        <v>89138</v>
      </c>
    </row>
    <row r="1066" spans="1:4" x14ac:dyDescent="0.2">
      <c r="A1066">
        <v>2017</v>
      </c>
      <c r="B1066">
        <v>500121</v>
      </c>
      <c r="C1066" t="s">
        <v>388</v>
      </c>
      <c r="D1066">
        <v>7346</v>
      </c>
    </row>
    <row r="1067" spans="1:4" x14ac:dyDescent="0.2">
      <c r="A1067">
        <v>2017</v>
      </c>
      <c r="B1067">
        <v>500211</v>
      </c>
      <c r="C1067" t="s">
        <v>388</v>
      </c>
      <c r="D1067">
        <v>92441</v>
      </c>
    </row>
    <row r="1068" spans="1:4" x14ac:dyDescent="0.2">
      <c r="A1068">
        <v>2017</v>
      </c>
      <c r="B1068">
        <v>500281</v>
      </c>
      <c r="C1068" t="s">
        <v>388</v>
      </c>
      <c r="D1068">
        <v>54934</v>
      </c>
    </row>
    <row r="1069" spans="1:4" x14ac:dyDescent="0.2">
      <c r="A1069">
        <v>2017</v>
      </c>
      <c r="B1069">
        <v>500301</v>
      </c>
      <c r="C1069" t="s">
        <v>388</v>
      </c>
      <c r="D1069">
        <v>38881</v>
      </c>
    </row>
    <row r="1070" spans="1:4" x14ac:dyDescent="0.2">
      <c r="A1070">
        <v>2017</v>
      </c>
      <c r="B1070">
        <v>500451</v>
      </c>
      <c r="C1070" t="s">
        <v>388</v>
      </c>
      <c r="D1070">
        <v>8665</v>
      </c>
    </row>
    <row r="1071" spans="1:4" x14ac:dyDescent="0.2">
      <c r="A1071">
        <v>2017</v>
      </c>
      <c r="B1071">
        <v>500611</v>
      </c>
      <c r="C1071" t="s">
        <v>388</v>
      </c>
      <c r="D1071">
        <v>5976</v>
      </c>
    </row>
    <row r="1072" spans="1:4" x14ac:dyDescent="0.2">
      <c r="A1072">
        <v>2017</v>
      </c>
      <c r="B1072">
        <v>500751</v>
      </c>
      <c r="C1072" t="s">
        <v>388</v>
      </c>
      <c r="D1072">
        <v>17723</v>
      </c>
    </row>
    <row r="1073" spans="1:4" x14ac:dyDescent="0.2">
      <c r="A1073">
        <v>2017</v>
      </c>
      <c r="B1073">
        <v>510021</v>
      </c>
      <c r="C1073" t="s">
        <v>388</v>
      </c>
      <c r="D1073">
        <v>68892</v>
      </c>
    </row>
    <row r="1074" spans="1:4" x14ac:dyDescent="0.2">
      <c r="A1074">
        <v>2017</v>
      </c>
      <c r="B1074">
        <v>510141</v>
      </c>
      <c r="C1074" t="s">
        <v>388</v>
      </c>
      <c r="D1074">
        <v>141304</v>
      </c>
    </row>
    <row r="1075" spans="1:4" x14ac:dyDescent="0.2">
      <c r="A1075">
        <v>2017</v>
      </c>
      <c r="B1075">
        <v>510211</v>
      </c>
      <c r="C1075" t="s">
        <v>388</v>
      </c>
      <c r="D1075">
        <v>2104</v>
      </c>
    </row>
    <row r="1076" spans="1:4" x14ac:dyDescent="0.2">
      <c r="A1076">
        <v>2017</v>
      </c>
      <c r="B1076">
        <v>519951</v>
      </c>
      <c r="C1076" t="s">
        <v>388</v>
      </c>
      <c r="D1076">
        <v>1604</v>
      </c>
    </row>
    <row r="1077" spans="1:4" x14ac:dyDescent="0.2">
      <c r="A1077">
        <v>2017</v>
      </c>
      <c r="B1077">
        <v>519991</v>
      </c>
      <c r="C1077" t="s">
        <v>388</v>
      </c>
      <c r="D1077">
        <v>34</v>
      </c>
    </row>
    <row r="1078" spans="1:4" x14ac:dyDescent="0.2">
      <c r="A1078">
        <v>2017</v>
      </c>
      <c r="B1078">
        <v>520071</v>
      </c>
      <c r="C1078" t="s">
        <v>388</v>
      </c>
      <c r="D1078">
        <v>34843</v>
      </c>
    </row>
    <row r="1079" spans="1:4" x14ac:dyDescent="0.2">
      <c r="A1079">
        <v>2017</v>
      </c>
      <c r="B1079">
        <v>530011</v>
      </c>
      <c r="C1079" t="s">
        <v>388</v>
      </c>
      <c r="D1079">
        <v>224564</v>
      </c>
    </row>
    <row r="1080" spans="1:4" x14ac:dyDescent="0.2">
      <c r="A1080">
        <v>2017</v>
      </c>
      <c r="B1080">
        <v>530021</v>
      </c>
      <c r="C1080" t="s">
        <v>388</v>
      </c>
      <c r="D1080">
        <v>77178</v>
      </c>
    </row>
    <row r="1081" spans="1:4" x14ac:dyDescent="0.2">
      <c r="A1081">
        <v>2017</v>
      </c>
      <c r="B1081">
        <v>530071</v>
      </c>
      <c r="C1081" t="s">
        <v>388</v>
      </c>
      <c r="D1081">
        <v>32142</v>
      </c>
    </row>
    <row r="1082" spans="1:4" x14ac:dyDescent="0.2">
      <c r="A1082">
        <v>2017</v>
      </c>
      <c r="B1082">
        <v>530091</v>
      </c>
      <c r="C1082" t="s">
        <v>388</v>
      </c>
      <c r="D1082">
        <v>25034</v>
      </c>
    </row>
    <row r="1083" spans="1:4" x14ac:dyDescent="0.2">
      <c r="A1083">
        <v>2017</v>
      </c>
      <c r="B1083">
        <v>530131</v>
      </c>
      <c r="C1083" t="s">
        <v>388</v>
      </c>
      <c r="D1083">
        <v>37347</v>
      </c>
    </row>
    <row r="1084" spans="1:4" x14ac:dyDescent="0.2">
      <c r="A1084">
        <v>2017</v>
      </c>
      <c r="B1084">
        <v>530231</v>
      </c>
      <c r="C1084" t="s">
        <v>388</v>
      </c>
      <c r="D1084">
        <v>7872</v>
      </c>
    </row>
    <row r="1085" spans="1:4" x14ac:dyDescent="0.2">
      <c r="A1085">
        <v>2017</v>
      </c>
      <c r="B1085">
        <v>540161</v>
      </c>
      <c r="C1085" t="s">
        <v>388</v>
      </c>
      <c r="D1085">
        <v>92738</v>
      </c>
    </row>
    <row r="1086" spans="1:4" x14ac:dyDescent="0.2">
      <c r="A1086">
        <v>2017</v>
      </c>
      <c r="B1086">
        <v>540201</v>
      </c>
      <c r="C1086" t="s">
        <v>388</v>
      </c>
      <c r="D1086" t="s">
        <v>383</v>
      </c>
    </row>
    <row r="1087" spans="1:4" x14ac:dyDescent="0.2">
      <c r="A1087">
        <v>2017</v>
      </c>
      <c r="B1087">
        <v>540211</v>
      </c>
      <c r="C1087" t="s">
        <v>388</v>
      </c>
      <c r="D1087">
        <v>19459</v>
      </c>
    </row>
    <row r="1088" spans="1:4" x14ac:dyDescent="0.2">
      <c r="A1088">
        <v>2017</v>
      </c>
      <c r="B1088">
        <v>549981</v>
      </c>
      <c r="C1088" t="s">
        <v>388</v>
      </c>
      <c r="D1088">
        <v>1235</v>
      </c>
    </row>
    <row r="1089" spans="1:4" x14ac:dyDescent="0.2">
      <c r="A1089">
        <v>2017</v>
      </c>
      <c r="B1089">
        <v>550061</v>
      </c>
      <c r="C1089" t="s">
        <v>388</v>
      </c>
      <c r="D1089">
        <v>68609</v>
      </c>
    </row>
    <row r="1090" spans="1:4" x14ac:dyDescent="0.2">
      <c r="A1090">
        <v>2017</v>
      </c>
      <c r="B1090">
        <v>559991</v>
      </c>
      <c r="C1090" t="s">
        <v>388</v>
      </c>
      <c r="D1090">
        <v>4322</v>
      </c>
    </row>
    <row r="1091" spans="1:4" x14ac:dyDescent="0.2">
      <c r="A1091">
        <v>2017</v>
      </c>
      <c r="B1091">
        <v>560021</v>
      </c>
      <c r="C1091" t="s">
        <v>388</v>
      </c>
      <c r="D1091">
        <v>4509122</v>
      </c>
    </row>
    <row r="1092" spans="1:4" x14ac:dyDescent="0.2">
      <c r="A1092">
        <v>2017</v>
      </c>
      <c r="B1092">
        <v>560031</v>
      </c>
      <c r="C1092" t="s">
        <v>388</v>
      </c>
      <c r="D1092">
        <v>44422</v>
      </c>
    </row>
    <row r="1093" spans="1:4" x14ac:dyDescent="0.2">
      <c r="A1093">
        <v>2017</v>
      </c>
      <c r="B1093">
        <v>560041</v>
      </c>
      <c r="C1093" t="s">
        <v>388</v>
      </c>
      <c r="D1093">
        <v>50188</v>
      </c>
    </row>
    <row r="1094" spans="1:4" x14ac:dyDescent="0.2">
      <c r="A1094">
        <v>2017</v>
      </c>
      <c r="B1094">
        <v>560071</v>
      </c>
      <c r="C1094" t="s">
        <v>388</v>
      </c>
      <c r="D1094">
        <v>485611</v>
      </c>
    </row>
    <row r="1095" spans="1:4" x14ac:dyDescent="0.2">
      <c r="A1095">
        <v>2017</v>
      </c>
      <c r="B1095">
        <v>560081</v>
      </c>
      <c r="C1095" t="s">
        <v>388</v>
      </c>
      <c r="D1095">
        <v>106973</v>
      </c>
    </row>
    <row r="1096" spans="1:4" x14ac:dyDescent="0.2">
      <c r="A1096">
        <v>2017</v>
      </c>
      <c r="B1096">
        <v>560151</v>
      </c>
      <c r="C1096" t="s">
        <v>388</v>
      </c>
      <c r="D1096">
        <v>29343</v>
      </c>
    </row>
    <row r="1097" spans="1:4" x14ac:dyDescent="0.2">
      <c r="A1097">
        <v>2017</v>
      </c>
      <c r="B1097">
        <v>560171</v>
      </c>
      <c r="C1097" t="s">
        <v>388</v>
      </c>
      <c r="D1097">
        <v>16246</v>
      </c>
    </row>
    <row r="1098" spans="1:4" x14ac:dyDescent="0.2">
      <c r="A1098">
        <v>2017</v>
      </c>
      <c r="B1098">
        <v>560211</v>
      </c>
      <c r="C1098" t="s">
        <v>388</v>
      </c>
      <c r="D1098">
        <v>53657</v>
      </c>
    </row>
    <row r="1099" spans="1:4" x14ac:dyDescent="0.2">
      <c r="A1099">
        <v>2017</v>
      </c>
      <c r="B1099">
        <v>560231</v>
      </c>
      <c r="C1099" t="s">
        <v>388</v>
      </c>
      <c r="D1099">
        <v>63856</v>
      </c>
    </row>
    <row r="1100" spans="1:4" x14ac:dyDescent="0.2">
      <c r="A1100">
        <v>2017</v>
      </c>
      <c r="B1100">
        <v>560241</v>
      </c>
      <c r="C1100" t="s">
        <v>388</v>
      </c>
      <c r="D1100">
        <v>217221</v>
      </c>
    </row>
    <row r="1101" spans="1:4" x14ac:dyDescent="0.2">
      <c r="A1101">
        <v>2017</v>
      </c>
      <c r="B1101">
        <v>560261</v>
      </c>
      <c r="C1101" t="s">
        <v>388</v>
      </c>
      <c r="D1101">
        <v>298749</v>
      </c>
    </row>
    <row r="1102" spans="1:4" x14ac:dyDescent="0.2">
      <c r="A1102">
        <v>2017</v>
      </c>
      <c r="B1102">
        <v>560371</v>
      </c>
      <c r="C1102" t="s">
        <v>388</v>
      </c>
      <c r="D1102">
        <v>219270</v>
      </c>
    </row>
    <row r="1103" spans="1:4" x14ac:dyDescent="0.2">
      <c r="A1103">
        <v>2017</v>
      </c>
      <c r="B1103">
        <v>560411</v>
      </c>
      <c r="C1103" t="s">
        <v>388</v>
      </c>
      <c r="D1103">
        <v>16970</v>
      </c>
    </row>
    <row r="1104" spans="1:4" x14ac:dyDescent="0.2">
      <c r="A1104">
        <v>2017</v>
      </c>
      <c r="B1104">
        <v>560521</v>
      </c>
      <c r="C1104" t="s">
        <v>388</v>
      </c>
      <c r="D1104">
        <v>65325</v>
      </c>
    </row>
    <row r="1105" spans="1:4" x14ac:dyDescent="0.2">
      <c r="A1105">
        <v>2017</v>
      </c>
      <c r="B1105">
        <v>560581</v>
      </c>
      <c r="C1105" t="s">
        <v>388</v>
      </c>
      <c r="D1105">
        <v>106909</v>
      </c>
    </row>
    <row r="1106" spans="1:4" x14ac:dyDescent="0.2">
      <c r="A1106">
        <v>2017</v>
      </c>
      <c r="B1106">
        <v>569951</v>
      </c>
      <c r="C1106" t="s">
        <v>388</v>
      </c>
      <c r="D1106">
        <v>29864</v>
      </c>
    </row>
    <row r="1107" spans="1:4" x14ac:dyDescent="0.2">
      <c r="A1107">
        <v>2017</v>
      </c>
      <c r="B1107">
        <v>569952</v>
      </c>
      <c r="C1107" t="s">
        <v>388</v>
      </c>
      <c r="D1107">
        <v>69636</v>
      </c>
    </row>
    <row r="1108" spans="1:4" x14ac:dyDescent="0.2">
      <c r="A1108">
        <v>2017</v>
      </c>
      <c r="B1108">
        <v>571104</v>
      </c>
      <c r="C1108" t="s">
        <v>388</v>
      </c>
      <c r="D1108">
        <v>1069</v>
      </c>
    </row>
    <row r="1109" spans="1:4" x14ac:dyDescent="0.2">
      <c r="A1109">
        <v>2017</v>
      </c>
      <c r="B1109">
        <v>573501</v>
      </c>
      <c r="C1109" t="s">
        <v>388</v>
      </c>
      <c r="D1109">
        <v>149399</v>
      </c>
    </row>
    <row r="1110" spans="1:4" x14ac:dyDescent="0.2">
      <c r="A1110">
        <v>2017</v>
      </c>
      <c r="B1110">
        <v>573513</v>
      </c>
      <c r="C1110" t="s">
        <v>388</v>
      </c>
      <c r="D1110">
        <v>20515</v>
      </c>
    </row>
    <row r="1111" spans="1:4" x14ac:dyDescent="0.2">
      <c r="A1111">
        <v>2017</v>
      </c>
      <c r="B1111">
        <v>575101</v>
      </c>
      <c r="C1111" t="s">
        <v>388</v>
      </c>
      <c r="D1111">
        <v>3911</v>
      </c>
    </row>
    <row r="1112" spans="1:4" x14ac:dyDescent="0.2">
      <c r="A1112">
        <v>2017</v>
      </c>
      <c r="B1112">
        <v>575102</v>
      </c>
      <c r="C1112" t="s">
        <v>388</v>
      </c>
      <c r="D1112" t="s">
        <v>383</v>
      </c>
    </row>
    <row r="1113" spans="1:4" x14ac:dyDescent="0.2">
      <c r="A1113">
        <v>2017</v>
      </c>
      <c r="B1113">
        <v>575113</v>
      </c>
      <c r="C1113" t="s">
        <v>388</v>
      </c>
      <c r="D1113">
        <v>91820</v>
      </c>
    </row>
    <row r="1114" spans="1:4" x14ac:dyDescent="0.2">
      <c r="A1114">
        <v>2017</v>
      </c>
      <c r="B1114">
        <v>576201</v>
      </c>
      <c r="C1114" t="s">
        <v>388</v>
      </c>
      <c r="D1114">
        <v>635</v>
      </c>
    </row>
    <row r="1115" spans="1:4" x14ac:dyDescent="0.2">
      <c r="A1115">
        <v>2017</v>
      </c>
      <c r="B1115">
        <v>576401</v>
      </c>
      <c r="C1115" t="s">
        <v>388</v>
      </c>
      <c r="D1115">
        <v>48137</v>
      </c>
    </row>
    <row r="1116" spans="1:4" x14ac:dyDescent="0.2">
      <c r="A1116">
        <v>2017</v>
      </c>
      <c r="B1116">
        <v>576701</v>
      </c>
      <c r="C1116" t="s">
        <v>388</v>
      </c>
      <c r="D1116">
        <v>9020</v>
      </c>
    </row>
    <row r="1117" spans="1:4" x14ac:dyDescent="0.2">
      <c r="A1117">
        <v>2017</v>
      </c>
      <c r="B1117">
        <v>576901</v>
      </c>
      <c r="C1117" t="s">
        <v>388</v>
      </c>
      <c r="D1117" t="s">
        <v>383</v>
      </c>
    </row>
    <row r="1118" spans="1:4" x14ac:dyDescent="0.2">
      <c r="A1118">
        <v>2017</v>
      </c>
      <c r="B1118">
        <v>585103</v>
      </c>
      <c r="C1118" t="s">
        <v>388</v>
      </c>
      <c r="D1118">
        <v>424333</v>
      </c>
    </row>
    <row r="1119" spans="1:4" x14ac:dyDescent="0.2">
      <c r="A1119">
        <v>2017</v>
      </c>
      <c r="B1119">
        <v>595104</v>
      </c>
      <c r="C1119" t="s">
        <v>388</v>
      </c>
      <c r="D1119">
        <v>205731</v>
      </c>
    </row>
    <row r="1120" spans="1:4" x14ac:dyDescent="0.2">
      <c r="A1120">
        <v>2017</v>
      </c>
      <c r="B1120">
        <v>605107</v>
      </c>
      <c r="C1120" t="s">
        <v>388</v>
      </c>
      <c r="D1120">
        <v>47589</v>
      </c>
    </row>
    <row r="1121" spans="1:4" x14ac:dyDescent="0.2">
      <c r="A1121">
        <v>2017</v>
      </c>
      <c r="B1121">
        <v>615106</v>
      </c>
      <c r="C1121" t="s">
        <v>388</v>
      </c>
      <c r="D1121">
        <v>81774</v>
      </c>
    </row>
    <row r="1122" spans="1:4" x14ac:dyDescent="0.2">
      <c r="A1122">
        <v>2017</v>
      </c>
      <c r="B1122">
        <v>719901</v>
      </c>
      <c r="C1122" t="s">
        <v>388</v>
      </c>
      <c r="D1122" t="s">
        <v>383</v>
      </c>
    </row>
    <row r="1123" spans="1:4" x14ac:dyDescent="0.2">
      <c r="A1123">
        <v>2017</v>
      </c>
      <c r="B1123">
        <v>719902</v>
      </c>
      <c r="C1123" t="s">
        <v>388</v>
      </c>
      <c r="D1123">
        <v>1788</v>
      </c>
    </row>
    <row r="1124" spans="1:4" x14ac:dyDescent="0.2">
      <c r="A1124">
        <v>2017</v>
      </c>
      <c r="B1124">
        <v>719904</v>
      </c>
      <c r="C1124" t="s">
        <v>388</v>
      </c>
      <c r="D1124" t="s">
        <v>383</v>
      </c>
    </row>
    <row r="1125" spans="1:4" x14ac:dyDescent="0.2">
      <c r="A1125">
        <v>2017</v>
      </c>
      <c r="B1125">
        <v>719905</v>
      </c>
      <c r="C1125" t="s">
        <v>388</v>
      </c>
      <c r="D1125" t="s">
        <v>383</v>
      </c>
    </row>
    <row r="1126" spans="1:4" x14ac:dyDescent="0.2">
      <c r="A1126">
        <v>2017</v>
      </c>
      <c r="B1126">
        <v>729901</v>
      </c>
      <c r="C1126" t="s">
        <v>388</v>
      </c>
      <c r="D1126">
        <v>230</v>
      </c>
    </row>
    <row r="1127" spans="1:4" x14ac:dyDescent="0.2">
      <c r="A1127">
        <v>2017</v>
      </c>
      <c r="B1127">
        <v>729902</v>
      </c>
      <c r="C1127" t="s">
        <v>388</v>
      </c>
      <c r="D1127">
        <v>833</v>
      </c>
    </row>
    <row r="1128" spans="1:4" x14ac:dyDescent="0.2">
      <c r="A1128">
        <v>2017</v>
      </c>
      <c r="B1128">
        <v>729905</v>
      </c>
      <c r="C1128" t="s">
        <v>388</v>
      </c>
      <c r="D1128">
        <v>903</v>
      </c>
    </row>
    <row r="1129" spans="1:4" x14ac:dyDescent="0.2">
      <c r="A1129">
        <v>2018</v>
      </c>
      <c r="B1129">
        <v>10071</v>
      </c>
      <c r="C1129" t="s">
        <v>388</v>
      </c>
      <c r="D1129">
        <v>2432</v>
      </c>
    </row>
    <row r="1130" spans="1:4" x14ac:dyDescent="0.2">
      <c r="A1130">
        <v>2018</v>
      </c>
      <c r="B1130">
        <v>10101</v>
      </c>
      <c r="C1130" t="s">
        <v>388</v>
      </c>
      <c r="D1130">
        <v>190858</v>
      </c>
    </row>
    <row r="1131" spans="1:4" x14ac:dyDescent="0.2">
      <c r="A1131">
        <v>2018</v>
      </c>
      <c r="B1131">
        <v>10111</v>
      </c>
      <c r="C1131" t="s">
        <v>388</v>
      </c>
      <c r="D1131">
        <v>3943</v>
      </c>
    </row>
    <row r="1132" spans="1:4" x14ac:dyDescent="0.2">
      <c r="A1132">
        <v>2018</v>
      </c>
      <c r="B1132">
        <v>10121</v>
      </c>
      <c r="C1132" t="s">
        <v>388</v>
      </c>
      <c r="D1132">
        <v>31067</v>
      </c>
    </row>
    <row r="1133" spans="1:4" x14ac:dyDescent="0.2">
      <c r="A1133">
        <v>2018</v>
      </c>
      <c r="B1133">
        <v>10161</v>
      </c>
      <c r="C1133" t="s">
        <v>388</v>
      </c>
      <c r="D1133">
        <v>2898</v>
      </c>
    </row>
    <row r="1134" spans="1:4" x14ac:dyDescent="0.2">
      <c r="A1134">
        <v>2018</v>
      </c>
      <c r="B1134">
        <v>10211</v>
      </c>
      <c r="C1134" t="s">
        <v>388</v>
      </c>
      <c r="D1134">
        <v>1557</v>
      </c>
    </row>
    <row r="1135" spans="1:4" x14ac:dyDescent="0.2">
      <c r="A1135">
        <v>2018</v>
      </c>
      <c r="B1135">
        <v>10241</v>
      </c>
      <c r="C1135" t="s">
        <v>388</v>
      </c>
      <c r="D1135">
        <v>2040</v>
      </c>
    </row>
    <row r="1136" spans="1:4" x14ac:dyDescent="0.2">
      <c r="A1136">
        <v>2018</v>
      </c>
      <c r="B1136">
        <v>10261</v>
      </c>
      <c r="C1136" t="s">
        <v>388</v>
      </c>
      <c r="D1136">
        <v>5031</v>
      </c>
    </row>
    <row r="1137" spans="1:4" x14ac:dyDescent="0.2">
      <c r="A1137">
        <v>2018</v>
      </c>
      <c r="B1137">
        <v>19981</v>
      </c>
      <c r="C1137" t="s">
        <v>388</v>
      </c>
      <c r="D1137">
        <v>96751</v>
      </c>
    </row>
    <row r="1138" spans="1:4" x14ac:dyDescent="0.2">
      <c r="A1138">
        <v>2018</v>
      </c>
      <c r="B1138">
        <v>20011</v>
      </c>
      <c r="C1138" t="s">
        <v>388</v>
      </c>
      <c r="D1138">
        <v>2887</v>
      </c>
    </row>
    <row r="1139" spans="1:4" x14ac:dyDescent="0.2">
      <c r="A1139">
        <v>2018</v>
      </c>
      <c r="B1139">
        <v>20021</v>
      </c>
      <c r="C1139" t="s">
        <v>388</v>
      </c>
      <c r="D1139">
        <v>49374</v>
      </c>
    </row>
    <row r="1140" spans="1:4" x14ac:dyDescent="0.2">
      <c r="A1140">
        <v>2018</v>
      </c>
      <c r="B1140">
        <v>20171</v>
      </c>
      <c r="C1140" t="s">
        <v>388</v>
      </c>
      <c r="D1140">
        <v>604101</v>
      </c>
    </row>
    <row r="1141" spans="1:4" x14ac:dyDescent="0.2">
      <c r="A1141">
        <v>2018</v>
      </c>
      <c r="B1141">
        <v>20271</v>
      </c>
      <c r="C1141" t="s">
        <v>388</v>
      </c>
      <c r="D1141">
        <v>111407</v>
      </c>
    </row>
    <row r="1142" spans="1:4" x14ac:dyDescent="0.2">
      <c r="A1142">
        <v>2018</v>
      </c>
      <c r="B1142">
        <v>20291</v>
      </c>
      <c r="C1142" t="s">
        <v>388</v>
      </c>
      <c r="D1142">
        <v>39664</v>
      </c>
    </row>
    <row r="1143" spans="1:4" x14ac:dyDescent="0.2">
      <c r="A1143">
        <v>2018</v>
      </c>
      <c r="B1143">
        <v>29991</v>
      </c>
      <c r="C1143" t="s">
        <v>388</v>
      </c>
      <c r="D1143" t="s">
        <v>383</v>
      </c>
    </row>
    <row r="1144" spans="1:4" x14ac:dyDescent="0.2">
      <c r="A1144">
        <v>2018</v>
      </c>
      <c r="B1144">
        <v>30061</v>
      </c>
      <c r="C1144" t="s">
        <v>388</v>
      </c>
      <c r="D1144">
        <v>6062</v>
      </c>
    </row>
    <row r="1145" spans="1:4" x14ac:dyDescent="0.2">
      <c r="A1145">
        <v>2018</v>
      </c>
      <c r="B1145">
        <v>30101</v>
      </c>
      <c r="C1145" t="s">
        <v>388</v>
      </c>
      <c r="D1145">
        <v>105572</v>
      </c>
    </row>
    <row r="1146" spans="1:4" x14ac:dyDescent="0.2">
      <c r="A1146">
        <v>2018</v>
      </c>
      <c r="B1146">
        <v>30121</v>
      </c>
      <c r="C1146" t="s">
        <v>388</v>
      </c>
      <c r="D1146">
        <v>199382</v>
      </c>
    </row>
    <row r="1147" spans="1:4" x14ac:dyDescent="0.2">
      <c r="A1147">
        <v>2018</v>
      </c>
      <c r="B1147">
        <v>30141</v>
      </c>
      <c r="C1147" t="s">
        <v>388</v>
      </c>
      <c r="D1147">
        <v>2640</v>
      </c>
    </row>
    <row r="1148" spans="1:4" x14ac:dyDescent="0.2">
      <c r="A1148">
        <v>2018</v>
      </c>
      <c r="B1148">
        <v>30171</v>
      </c>
      <c r="C1148" t="s">
        <v>388</v>
      </c>
      <c r="D1148">
        <v>9055</v>
      </c>
    </row>
    <row r="1149" spans="1:4" x14ac:dyDescent="0.2">
      <c r="A1149">
        <v>2018</v>
      </c>
      <c r="B1149">
        <v>30431</v>
      </c>
      <c r="C1149" t="s">
        <v>388</v>
      </c>
      <c r="D1149">
        <v>26438</v>
      </c>
    </row>
    <row r="1150" spans="1:4" x14ac:dyDescent="0.2">
      <c r="A1150">
        <v>2018</v>
      </c>
      <c r="B1150">
        <v>30501</v>
      </c>
      <c r="C1150" t="s">
        <v>388</v>
      </c>
      <c r="D1150">
        <v>82021</v>
      </c>
    </row>
    <row r="1151" spans="1:4" x14ac:dyDescent="0.2">
      <c r="A1151">
        <v>2018</v>
      </c>
      <c r="B1151">
        <v>30671</v>
      </c>
      <c r="C1151" t="s">
        <v>388</v>
      </c>
      <c r="D1151" t="s">
        <v>383</v>
      </c>
    </row>
    <row r="1152" spans="1:4" x14ac:dyDescent="0.2">
      <c r="A1152">
        <v>2018</v>
      </c>
      <c r="B1152">
        <v>39951</v>
      </c>
      <c r="C1152" t="s">
        <v>388</v>
      </c>
      <c r="D1152">
        <v>40755</v>
      </c>
    </row>
    <row r="1153" spans="1:4" x14ac:dyDescent="0.2">
      <c r="A1153">
        <v>2018</v>
      </c>
      <c r="B1153">
        <v>39991</v>
      </c>
      <c r="C1153" t="s">
        <v>388</v>
      </c>
      <c r="D1153">
        <v>554</v>
      </c>
    </row>
    <row r="1154" spans="1:4" x14ac:dyDescent="0.2">
      <c r="A1154">
        <v>2018</v>
      </c>
      <c r="B1154">
        <v>40011</v>
      </c>
      <c r="C1154" t="s">
        <v>388</v>
      </c>
      <c r="D1154">
        <v>184919</v>
      </c>
    </row>
    <row r="1155" spans="1:4" x14ac:dyDescent="0.2">
      <c r="A1155">
        <v>2018</v>
      </c>
      <c r="B1155">
        <v>50011</v>
      </c>
      <c r="C1155" t="s">
        <v>388</v>
      </c>
      <c r="D1155">
        <v>148015</v>
      </c>
    </row>
    <row r="1156" spans="1:4" x14ac:dyDescent="0.2">
      <c r="A1156">
        <v>2018</v>
      </c>
      <c r="B1156">
        <v>50021</v>
      </c>
      <c r="C1156" t="s">
        <v>388</v>
      </c>
      <c r="D1156">
        <v>72822</v>
      </c>
    </row>
    <row r="1157" spans="1:4" x14ac:dyDescent="0.2">
      <c r="A1157">
        <v>2018</v>
      </c>
      <c r="B1157">
        <v>50071</v>
      </c>
      <c r="C1157" t="s">
        <v>388</v>
      </c>
      <c r="D1157">
        <v>97139</v>
      </c>
    </row>
    <row r="1158" spans="1:4" x14ac:dyDescent="0.2">
      <c r="A1158">
        <v>2018</v>
      </c>
      <c r="B1158">
        <v>50101</v>
      </c>
      <c r="C1158" t="s">
        <v>388</v>
      </c>
      <c r="D1158">
        <v>6630</v>
      </c>
    </row>
    <row r="1159" spans="1:4" x14ac:dyDescent="0.2">
      <c r="A1159">
        <v>2018</v>
      </c>
      <c r="B1159">
        <v>50231</v>
      </c>
      <c r="C1159" t="s">
        <v>388</v>
      </c>
      <c r="D1159">
        <v>36985</v>
      </c>
    </row>
    <row r="1160" spans="1:4" x14ac:dyDescent="0.2">
      <c r="A1160">
        <v>2018</v>
      </c>
      <c r="B1160">
        <v>50301</v>
      </c>
      <c r="C1160" t="s">
        <v>388</v>
      </c>
      <c r="D1160">
        <v>40003</v>
      </c>
    </row>
    <row r="1161" spans="1:4" x14ac:dyDescent="0.2">
      <c r="A1161">
        <v>2018</v>
      </c>
      <c r="B1161">
        <v>50341</v>
      </c>
      <c r="C1161" t="s">
        <v>388</v>
      </c>
      <c r="D1161">
        <v>32257</v>
      </c>
    </row>
    <row r="1162" spans="1:4" x14ac:dyDescent="0.2">
      <c r="A1162">
        <v>2018</v>
      </c>
      <c r="B1162">
        <v>59991</v>
      </c>
      <c r="C1162" t="s">
        <v>388</v>
      </c>
      <c r="D1162" t="s">
        <v>383</v>
      </c>
    </row>
    <row r="1163" spans="1:4" x14ac:dyDescent="0.2">
      <c r="A1163">
        <v>2018</v>
      </c>
      <c r="B1163">
        <v>60011</v>
      </c>
      <c r="C1163" t="s">
        <v>388</v>
      </c>
      <c r="D1163">
        <v>2978</v>
      </c>
    </row>
    <row r="1164" spans="1:4" x14ac:dyDescent="0.2">
      <c r="A1164">
        <v>2018</v>
      </c>
      <c r="B1164">
        <v>60151</v>
      </c>
      <c r="C1164" t="s">
        <v>388</v>
      </c>
      <c r="D1164">
        <v>43470</v>
      </c>
    </row>
    <row r="1165" spans="1:4" x14ac:dyDescent="0.2">
      <c r="A1165">
        <v>2018</v>
      </c>
      <c r="B1165">
        <v>60561</v>
      </c>
      <c r="C1165" t="s">
        <v>388</v>
      </c>
      <c r="D1165">
        <v>1877</v>
      </c>
    </row>
    <row r="1166" spans="1:4" x14ac:dyDescent="0.2">
      <c r="A1166">
        <v>2018</v>
      </c>
      <c r="B1166">
        <v>69991</v>
      </c>
      <c r="C1166" t="s">
        <v>388</v>
      </c>
      <c r="D1166" t="s">
        <v>383</v>
      </c>
    </row>
    <row r="1167" spans="1:4" x14ac:dyDescent="0.2">
      <c r="A1167">
        <v>2018</v>
      </c>
      <c r="B1167">
        <v>70011</v>
      </c>
      <c r="C1167" t="s">
        <v>388</v>
      </c>
      <c r="D1167">
        <v>2934744</v>
      </c>
    </row>
    <row r="1168" spans="1:4" x14ac:dyDescent="0.2">
      <c r="A1168">
        <v>2018</v>
      </c>
      <c r="B1168">
        <v>70031</v>
      </c>
      <c r="C1168" t="s">
        <v>388</v>
      </c>
      <c r="D1168">
        <v>89930</v>
      </c>
    </row>
    <row r="1169" spans="1:4" x14ac:dyDescent="0.2">
      <c r="A1169">
        <v>2018</v>
      </c>
      <c r="B1169">
        <v>70051</v>
      </c>
      <c r="C1169" t="s">
        <v>388</v>
      </c>
      <c r="D1169">
        <v>84341</v>
      </c>
    </row>
    <row r="1170" spans="1:4" x14ac:dyDescent="0.2">
      <c r="A1170">
        <v>2018</v>
      </c>
      <c r="B1170">
        <v>70291</v>
      </c>
      <c r="C1170" t="s">
        <v>388</v>
      </c>
      <c r="D1170">
        <v>87176</v>
      </c>
    </row>
    <row r="1171" spans="1:4" x14ac:dyDescent="0.2">
      <c r="A1171">
        <v>2018</v>
      </c>
      <c r="B1171">
        <v>70551</v>
      </c>
      <c r="C1171" t="s">
        <v>388</v>
      </c>
      <c r="D1171">
        <v>86440</v>
      </c>
    </row>
    <row r="1172" spans="1:4" x14ac:dyDescent="0.2">
      <c r="A1172">
        <v>2018</v>
      </c>
      <c r="B1172">
        <v>70741</v>
      </c>
      <c r="C1172" t="s">
        <v>388</v>
      </c>
      <c r="D1172">
        <v>36890</v>
      </c>
    </row>
    <row r="1173" spans="1:4" x14ac:dyDescent="0.2">
      <c r="A1173">
        <v>2018</v>
      </c>
      <c r="B1173">
        <v>70851</v>
      </c>
      <c r="C1173" t="s">
        <v>388</v>
      </c>
      <c r="D1173">
        <v>26474</v>
      </c>
    </row>
    <row r="1174" spans="1:4" x14ac:dyDescent="0.2">
      <c r="A1174">
        <v>2018</v>
      </c>
      <c r="B1174">
        <v>79951</v>
      </c>
      <c r="C1174" t="s">
        <v>388</v>
      </c>
      <c r="D1174">
        <v>26425</v>
      </c>
    </row>
    <row r="1175" spans="1:4" x14ac:dyDescent="0.2">
      <c r="A1175">
        <v>2018</v>
      </c>
      <c r="B1175">
        <v>79991</v>
      </c>
      <c r="C1175" t="s">
        <v>388</v>
      </c>
      <c r="D1175">
        <v>2787</v>
      </c>
    </row>
    <row r="1176" spans="1:4" x14ac:dyDescent="0.2">
      <c r="A1176">
        <v>2018</v>
      </c>
      <c r="B1176">
        <v>80011</v>
      </c>
      <c r="C1176" t="s">
        <v>388</v>
      </c>
      <c r="D1176">
        <v>87967</v>
      </c>
    </row>
    <row r="1177" spans="1:4" x14ac:dyDescent="0.2">
      <c r="A1177">
        <v>2018</v>
      </c>
      <c r="B1177">
        <v>80111</v>
      </c>
      <c r="C1177" t="s">
        <v>388</v>
      </c>
      <c r="D1177">
        <v>57534</v>
      </c>
    </row>
    <row r="1178" spans="1:4" x14ac:dyDescent="0.2">
      <c r="A1178">
        <v>2018</v>
      </c>
      <c r="B1178">
        <v>80281</v>
      </c>
      <c r="C1178" t="s">
        <v>388</v>
      </c>
      <c r="D1178">
        <v>35011</v>
      </c>
    </row>
    <row r="1179" spans="1:4" x14ac:dyDescent="0.2">
      <c r="A1179">
        <v>2018</v>
      </c>
      <c r="B1179">
        <v>80441</v>
      </c>
      <c r="C1179" t="s">
        <v>388</v>
      </c>
      <c r="D1179">
        <v>33826</v>
      </c>
    </row>
    <row r="1180" spans="1:4" x14ac:dyDescent="0.2">
      <c r="A1180">
        <v>2018</v>
      </c>
      <c r="B1180">
        <v>80561</v>
      </c>
      <c r="C1180" t="s">
        <v>388</v>
      </c>
      <c r="D1180">
        <v>2871</v>
      </c>
    </row>
    <row r="1181" spans="1:4" x14ac:dyDescent="0.2">
      <c r="A1181">
        <v>2018</v>
      </c>
      <c r="B1181">
        <v>80591</v>
      </c>
      <c r="C1181" t="s">
        <v>388</v>
      </c>
      <c r="D1181">
        <v>2123</v>
      </c>
    </row>
    <row r="1182" spans="1:4" x14ac:dyDescent="0.2">
      <c r="A1182">
        <v>2018</v>
      </c>
      <c r="B1182">
        <v>80991</v>
      </c>
      <c r="C1182" t="s">
        <v>388</v>
      </c>
      <c r="D1182">
        <v>2659</v>
      </c>
    </row>
    <row r="1183" spans="1:4" x14ac:dyDescent="0.2">
      <c r="A1183">
        <v>2018</v>
      </c>
      <c r="B1183">
        <v>89991</v>
      </c>
      <c r="C1183" t="s">
        <v>388</v>
      </c>
      <c r="D1183">
        <v>1339</v>
      </c>
    </row>
    <row r="1184" spans="1:4" x14ac:dyDescent="0.2">
      <c r="A1184">
        <v>2018</v>
      </c>
      <c r="B1184">
        <v>90011</v>
      </c>
      <c r="C1184" t="s">
        <v>388</v>
      </c>
      <c r="D1184">
        <v>431758</v>
      </c>
    </row>
    <row r="1185" spans="1:4" x14ac:dyDescent="0.2">
      <c r="A1185">
        <v>2018</v>
      </c>
      <c r="B1185">
        <v>90031</v>
      </c>
      <c r="C1185" t="s">
        <v>388</v>
      </c>
      <c r="D1185">
        <v>7921</v>
      </c>
    </row>
    <row r="1186" spans="1:4" x14ac:dyDescent="0.2">
      <c r="A1186">
        <v>2018</v>
      </c>
      <c r="B1186">
        <v>90131</v>
      </c>
      <c r="C1186" t="s">
        <v>388</v>
      </c>
      <c r="D1186">
        <v>3168</v>
      </c>
    </row>
    <row r="1187" spans="1:4" x14ac:dyDescent="0.2">
      <c r="A1187">
        <v>2018</v>
      </c>
      <c r="B1187">
        <v>90161</v>
      </c>
      <c r="C1187" t="s">
        <v>388</v>
      </c>
      <c r="D1187" t="s">
        <v>383</v>
      </c>
    </row>
    <row r="1188" spans="1:4" x14ac:dyDescent="0.2">
      <c r="A1188">
        <v>2018</v>
      </c>
      <c r="B1188">
        <v>90631</v>
      </c>
      <c r="C1188" t="s">
        <v>388</v>
      </c>
      <c r="D1188">
        <v>11077</v>
      </c>
    </row>
    <row r="1189" spans="1:4" x14ac:dyDescent="0.2">
      <c r="A1189">
        <v>2018</v>
      </c>
      <c r="B1189">
        <v>90831</v>
      </c>
      <c r="C1189" t="s">
        <v>388</v>
      </c>
      <c r="D1189">
        <v>2042</v>
      </c>
    </row>
    <row r="1190" spans="1:4" x14ac:dyDescent="0.2">
      <c r="A1190">
        <v>2018</v>
      </c>
      <c r="B1190">
        <v>90861</v>
      </c>
      <c r="C1190" t="s">
        <v>388</v>
      </c>
      <c r="D1190">
        <v>1931</v>
      </c>
    </row>
    <row r="1191" spans="1:4" x14ac:dyDescent="0.2">
      <c r="A1191">
        <v>2018</v>
      </c>
      <c r="B1191">
        <v>99971</v>
      </c>
      <c r="C1191" t="s">
        <v>388</v>
      </c>
      <c r="D1191">
        <v>103723</v>
      </c>
    </row>
    <row r="1192" spans="1:4" x14ac:dyDescent="0.2">
      <c r="A1192">
        <v>2018</v>
      </c>
      <c r="B1192">
        <v>99981</v>
      </c>
      <c r="C1192" t="s">
        <v>388</v>
      </c>
      <c r="D1192">
        <v>8725</v>
      </c>
    </row>
    <row r="1193" spans="1:4" x14ac:dyDescent="0.2">
      <c r="A1193">
        <v>2018</v>
      </c>
      <c r="B1193">
        <v>100011</v>
      </c>
      <c r="C1193" t="s">
        <v>388</v>
      </c>
      <c r="D1193">
        <v>80976</v>
      </c>
    </row>
    <row r="1194" spans="1:4" x14ac:dyDescent="0.2">
      <c r="A1194">
        <v>2018</v>
      </c>
      <c r="B1194">
        <v>110011</v>
      </c>
      <c r="C1194" t="s">
        <v>388</v>
      </c>
      <c r="D1194">
        <v>330816</v>
      </c>
    </row>
    <row r="1195" spans="1:4" x14ac:dyDescent="0.2">
      <c r="A1195">
        <v>2018</v>
      </c>
      <c r="B1195">
        <v>110031</v>
      </c>
      <c r="C1195" t="s">
        <v>388</v>
      </c>
      <c r="D1195">
        <v>6267</v>
      </c>
    </row>
    <row r="1196" spans="1:4" x14ac:dyDescent="0.2">
      <c r="A1196">
        <v>2018</v>
      </c>
      <c r="B1196">
        <v>110301</v>
      </c>
      <c r="C1196" t="s">
        <v>388</v>
      </c>
      <c r="D1196">
        <v>2272</v>
      </c>
    </row>
    <row r="1197" spans="1:4" x14ac:dyDescent="0.2">
      <c r="A1197">
        <v>2018</v>
      </c>
      <c r="B1197">
        <v>110361</v>
      </c>
      <c r="C1197" t="s">
        <v>388</v>
      </c>
      <c r="D1197">
        <v>4236</v>
      </c>
    </row>
    <row r="1198" spans="1:4" x14ac:dyDescent="0.2">
      <c r="A1198">
        <v>2018</v>
      </c>
      <c r="B1198">
        <v>110781</v>
      </c>
      <c r="C1198" t="s">
        <v>388</v>
      </c>
      <c r="D1198">
        <v>31457</v>
      </c>
    </row>
    <row r="1199" spans="1:4" x14ac:dyDescent="0.2">
      <c r="A1199">
        <v>2018</v>
      </c>
      <c r="B1199">
        <v>119951</v>
      </c>
      <c r="C1199" t="s">
        <v>388</v>
      </c>
      <c r="D1199">
        <v>18993</v>
      </c>
    </row>
    <row r="1200" spans="1:4" x14ac:dyDescent="0.2">
      <c r="A1200">
        <v>2018</v>
      </c>
      <c r="B1200">
        <v>119971</v>
      </c>
      <c r="C1200" t="s">
        <v>388</v>
      </c>
      <c r="D1200">
        <v>59678</v>
      </c>
    </row>
    <row r="1201" spans="1:4" x14ac:dyDescent="0.2">
      <c r="A1201">
        <v>2018</v>
      </c>
      <c r="B1201">
        <v>119991</v>
      </c>
      <c r="C1201" t="s">
        <v>388</v>
      </c>
      <c r="D1201">
        <v>2889</v>
      </c>
    </row>
    <row r="1202" spans="1:4" x14ac:dyDescent="0.2">
      <c r="A1202">
        <v>2018</v>
      </c>
      <c r="B1202">
        <v>120101</v>
      </c>
      <c r="C1202" t="s">
        <v>388</v>
      </c>
      <c r="D1202">
        <v>315893</v>
      </c>
    </row>
    <row r="1203" spans="1:4" x14ac:dyDescent="0.2">
      <c r="A1203">
        <v>2018</v>
      </c>
      <c r="B1203">
        <v>130121</v>
      </c>
      <c r="C1203" t="s">
        <v>388</v>
      </c>
      <c r="D1203">
        <v>195584</v>
      </c>
    </row>
    <row r="1204" spans="1:4" x14ac:dyDescent="0.2">
      <c r="A1204">
        <v>2018</v>
      </c>
      <c r="B1204">
        <v>130551</v>
      </c>
      <c r="C1204" t="s">
        <v>388</v>
      </c>
      <c r="D1204">
        <v>47992</v>
      </c>
    </row>
    <row r="1205" spans="1:4" x14ac:dyDescent="0.2">
      <c r="A1205">
        <v>2018</v>
      </c>
      <c r="B1205">
        <v>140011</v>
      </c>
      <c r="C1205" t="s">
        <v>388</v>
      </c>
      <c r="D1205">
        <v>321367</v>
      </c>
    </row>
    <row r="1206" spans="1:4" x14ac:dyDescent="0.2">
      <c r="A1206">
        <v>2018</v>
      </c>
      <c r="B1206">
        <v>140151</v>
      </c>
      <c r="C1206" t="s">
        <v>388</v>
      </c>
      <c r="D1206">
        <v>3566</v>
      </c>
    </row>
    <row r="1207" spans="1:4" x14ac:dyDescent="0.2">
      <c r="A1207">
        <v>2018</v>
      </c>
      <c r="B1207">
        <v>140271</v>
      </c>
      <c r="C1207" t="s">
        <v>388</v>
      </c>
      <c r="D1207">
        <v>25217</v>
      </c>
    </row>
    <row r="1208" spans="1:4" x14ac:dyDescent="0.2">
      <c r="A1208">
        <v>2018</v>
      </c>
      <c r="B1208">
        <v>140401</v>
      </c>
      <c r="C1208" t="s">
        <v>388</v>
      </c>
      <c r="D1208">
        <v>1128</v>
      </c>
    </row>
    <row r="1209" spans="1:4" x14ac:dyDescent="0.2">
      <c r="A1209">
        <v>2018</v>
      </c>
      <c r="B1209">
        <v>140441</v>
      </c>
      <c r="C1209" t="s">
        <v>388</v>
      </c>
      <c r="D1209">
        <v>40861</v>
      </c>
    </row>
    <row r="1210" spans="1:4" x14ac:dyDescent="0.2">
      <c r="A1210">
        <v>2018</v>
      </c>
      <c r="B1210">
        <v>140741</v>
      </c>
      <c r="C1210" t="s">
        <v>388</v>
      </c>
      <c r="D1210">
        <v>19746</v>
      </c>
    </row>
    <row r="1211" spans="1:4" x14ac:dyDescent="0.2">
      <c r="A1211">
        <v>2018</v>
      </c>
      <c r="B1211">
        <v>140841</v>
      </c>
      <c r="C1211" t="s">
        <v>388</v>
      </c>
      <c r="D1211">
        <v>27277</v>
      </c>
    </row>
    <row r="1212" spans="1:4" x14ac:dyDescent="0.2">
      <c r="A1212">
        <v>2018</v>
      </c>
      <c r="B1212">
        <v>141041</v>
      </c>
      <c r="C1212" t="s">
        <v>388</v>
      </c>
      <c r="D1212">
        <v>2773</v>
      </c>
    </row>
    <row r="1213" spans="1:4" x14ac:dyDescent="0.2">
      <c r="A1213">
        <v>2018</v>
      </c>
      <c r="B1213">
        <v>141151</v>
      </c>
      <c r="C1213" t="s">
        <v>388</v>
      </c>
      <c r="D1213">
        <v>36782</v>
      </c>
    </row>
    <row r="1214" spans="1:4" x14ac:dyDescent="0.2">
      <c r="A1214">
        <v>2018</v>
      </c>
      <c r="B1214">
        <v>142221</v>
      </c>
      <c r="C1214" t="s">
        <v>388</v>
      </c>
      <c r="D1214">
        <v>2346</v>
      </c>
    </row>
    <row r="1215" spans="1:4" x14ac:dyDescent="0.2">
      <c r="A1215">
        <v>2018</v>
      </c>
      <c r="B1215">
        <v>149951</v>
      </c>
      <c r="C1215" t="s">
        <v>388</v>
      </c>
      <c r="D1215">
        <v>49184</v>
      </c>
    </row>
    <row r="1216" spans="1:4" x14ac:dyDescent="0.2">
      <c r="A1216">
        <v>2018</v>
      </c>
      <c r="B1216">
        <v>149991</v>
      </c>
      <c r="C1216" t="s">
        <v>388</v>
      </c>
      <c r="D1216">
        <v>3070</v>
      </c>
    </row>
    <row r="1217" spans="1:4" x14ac:dyDescent="0.2">
      <c r="A1217">
        <v>2018</v>
      </c>
      <c r="B1217">
        <v>150011</v>
      </c>
      <c r="C1217" t="s">
        <v>388</v>
      </c>
      <c r="D1217">
        <v>156391</v>
      </c>
    </row>
    <row r="1218" spans="1:4" x14ac:dyDescent="0.2">
      <c r="A1218">
        <v>2018</v>
      </c>
      <c r="B1218">
        <v>150021</v>
      </c>
      <c r="C1218" t="s">
        <v>388</v>
      </c>
      <c r="D1218">
        <v>37002</v>
      </c>
    </row>
    <row r="1219" spans="1:4" x14ac:dyDescent="0.2">
      <c r="A1219">
        <v>2018</v>
      </c>
      <c r="B1219">
        <v>150031</v>
      </c>
      <c r="C1219" t="s">
        <v>388</v>
      </c>
      <c r="D1219">
        <v>42191</v>
      </c>
    </row>
    <row r="1220" spans="1:4" x14ac:dyDescent="0.2">
      <c r="A1220">
        <v>2018</v>
      </c>
      <c r="B1220">
        <v>150041</v>
      </c>
      <c r="C1220" t="s">
        <v>388</v>
      </c>
      <c r="D1220">
        <v>42464</v>
      </c>
    </row>
    <row r="1221" spans="1:4" x14ac:dyDescent="0.2">
      <c r="A1221">
        <v>2018</v>
      </c>
      <c r="B1221">
        <v>150051</v>
      </c>
      <c r="C1221" t="s">
        <v>388</v>
      </c>
      <c r="D1221">
        <v>1656375</v>
      </c>
    </row>
    <row r="1222" spans="1:4" x14ac:dyDescent="0.2">
      <c r="A1222">
        <v>2018</v>
      </c>
      <c r="B1222">
        <v>150061</v>
      </c>
      <c r="C1222" t="s">
        <v>388</v>
      </c>
      <c r="D1222">
        <v>615780</v>
      </c>
    </row>
    <row r="1223" spans="1:4" x14ac:dyDescent="0.2">
      <c r="A1223">
        <v>2018</v>
      </c>
      <c r="B1223">
        <v>150081</v>
      </c>
      <c r="C1223" t="s">
        <v>388</v>
      </c>
      <c r="D1223">
        <v>18754</v>
      </c>
    </row>
    <row r="1224" spans="1:4" x14ac:dyDescent="0.2">
      <c r="A1224">
        <v>2018</v>
      </c>
      <c r="B1224">
        <v>150091</v>
      </c>
      <c r="C1224" t="s">
        <v>388</v>
      </c>
      <c r="D1224">
        <v>21578</v>
      </c>
    </row>
    <row r="1225" spans="1:4" x14ac:dyDescent="0.2">
      <c r="A1225">
        <v>2018</v>
      </c>
      <c r="B1225">
        <v>150101</v>
      </c>
      <c r="C1225" t="s">
        <v>388</v>
      </c>
      <c r="D1225">
        <v>71882</v>
      </c>
    </row>
    <row r="1226" spans="1:4" x14ac:dyDescent="0.2">
      <c r="A1226">
        <v>2018</v>
      </c>
      <c r="B1226">
        <v>150151</v>
      </c>
      <c r="C1226" t="s">
        <v>388</v>
      </c>
      <c r="D1226">
        <v>62342</v>
      </c>
    </row>
    <row r="1227" spans="1:4" x14ac:dyDescent="0.2">
      <c r="A1227">
        <v>2018</v>
      </c>
      <c r="B1227">
        <v>150201</v>
      </c>
      <c r="C1227" t="s">
        <v>388</v>
      </c>
      <c r="D1227">
        <v>38952</v>
      </c>
    </row>
    <row r="1228" spans="1:4" x14ac:dyDescent="0.2">
      <c r="A1228">
        <v>2018</v>
      </c>
      <c r="B1228">
        <v>150271</v>
      </c>
      <c r="C1228" t="s">
        <v>388</v>
      </c>
      <c r="D1228">
        <v>2653</v>
      </c>
    </row>
    <row r="1229" spans="1:4" x14ac:dyDescent="0.2">
      <c r="A1229">
        <v>2018</v>
      </c>
      <c r="B1229">
        <v>150291</v>
      </c>
      <c r="C1229" t="s">
        <v>388</v>
      </c>
      <c r="D1229">
        <v>144622</v>
      </c>
    </row>
    <row r="1230" spans="1:4" x14ac:dyDescent="0.2">
      <c r="A1230">
        <v>2018</v>
      </c>
      <c r="B1230">
        <v>150381</v>
      </c>
      <c r="C1230" t="s">
        <v>388</v>
      </c>
      <c r="D1230">
        <v>230265</v>
      </c>
    </row>
    <row r="1231" spans="1:4" x14ac:dyDescent="0.2">
      <c r="A1231">
        <v>2018</v>
      </c>
      <c r="B1231">
        <v>150441</v>
      </c>
      <c r="C1231" t="s">
        <v>388</v>
      </c>
      <c r="D1231">
        <v>541860</v>
      </c>
    </row>
    <row r="1232" spans="1:4" x14ac:dyDescent="0.2">
      <c r="A1232">
        <v>2018</v>
      </c>
      <c r="B1232">
        <v>150501</v>
      </c>
      <c r="C1232" t="s">
        <v>388</v>
      </c>
      <c r="D1232">
        <v>231988</v>
      </c>
    </row>
    <row r="1233" spans="1:4" x14ac:dyDescent="0.2">
      <c r="A1233">
        <v>2018</v>
      </c>
      <c r="B1233">
        <v>150541</v>
      </c>
      <c r="C1233" t="s">
        <v>388</v>
      </c>
      <c r="D1233">
        <v>37308</v>
      </c>
    </row>
    <row r="1234" spans="1:4" x14ac:dyDescent="0.2">
      <c r="A1234">
        <v>2018</v>
      </c>
      <c r="B1234">
        <v>150581</v>
      </c>
      <c r="C1234" t="s">
        <v>388</v>
      </c>
      <c r="D1234">
        <v>28076</v>
      </c>
    </row>
    <row r="1235" spans="1:4" x14ac:dyDescent="0.2">
      <c r="A1235">
        <v>2018</v>
      </c>
      <c r="B1235">
        <v>150891</v>
      </c>
      <c r="C1235" t="s">
        <v>388</v>
      </c>
      <c r="D1235">
        <v>60799</v>
      </c>
    </row>
    <row r="1236" spans="1:4" x14ac:dyDescent="0.2">
      <c r="A1236">
        <v>2018</v>
      </c>
      <c r="B1236">
        <v>159941</v>
      </c>
      <c r="C1236" t="s">
        <v>388</v>
      </c>
      <c r="D1236">
        <v>4344</v>
      </c>
    </row>
    <row r="1237" spans="1:4" x14ac:dyDescent="0.2">
      <c r="A1237">
        <v>2018</v>
      </c>
      <c r="B1237">
        <v>159951</v>
      </c>
      <c r="C1237" t="s">
        <v>388</v>
      </c>
      <c r="D1237">
        <v>39992</v>
      </c>
    </row>
    <row r="1238" spans="1:4" x14ac:dyDescent="0.2">
      <c r="A1238">
        <v>2018</v>
      </c>
      <c r="B1238">
        <v>159961</v>
      </c>
      <c r="C1238" t="s">
        <v>388</v>
      </c>
      <c r="D1238" t="s">
        <v>383</v>
      </c>
    </row>
    <row r="1239" spans="1:4" x14ac:dyDescent="0.2">
      <c r="A1239">
        <v>2018</v>
      </c>
      <c r="B1239">
        <v>159971</v>
      </c>
      <c r="C1239" t="s">
        <v>388</v>
      </c>
      <c r="D1239">
        <v>404719</v>
      </c>
    </row>
    <row r="1240" spans="1:4" x14ac:dyDescent="0.2">
      <c r="A1240">
        <v>2018</v>
      </c>
      <c r="B1240">
        <v>159991</v>
      </c>
      <c r="C1240" t="s">
        <v>388</v>
      </c>
      <c r="D1240" t="s">
        <v>383</v>
      </c>
    </row>
    <row r="1241" spans="1:4" x14ac:dyDescent="0.2">
      <c r="A1241">
        <v>2018</v>
      </c>
      <c r="B1241">
        <v>160031</v>
      </c>
      <c r="C1241" t="s">
        <v>388</v>
      </c>
      <c r="D1241">
        <v>182233</v>
      </c>
    </row>
    <row r="1242" spans="1:4" x14ac:dyDescent="0.2">
      <c r="A1242">
        <v>2018</v>
      </c>
      <c r="B1242">
        <v>160071</v>
      </c>
      <c r="C1242" t="s">
        <v>388</v>
      </c>
      <c r="D1242">
        <v>1997301</v>
      </c>
    </row>
    <row r="1243" spans="1:4" x14ac:dyDescent="0.2">
      <c r="A1243">
        <v>2018</v>
      </c>
      <c r="B1243">
        <v>160151</v>
      </c>
      <c r="C1243" t="s">
        <v>388</v>
      </c>
      <c r="D1243">
        <v>21610</v>
      </c>
    </row>
    <row r="1244" spans="1:4" x14ac:dyDescent="0.2">
      <c r="A1244">
        <v>2018</v>
      </c>
      <c r="B1244">
        <v>160201</v>
      </c>
      <c r="C1244" t="s">
        <v>388</v>
      </c>
      <c r="D1244">
        <v>5337</v>
      </c>
    </row>
    <row r="1245" spans="1:4" x14ac:dyDescent="0.2">
      <c r="A1245">
        <v>2018</v>
      </c>
      <c r="B1245">
        <v>160221</v>
      </c>
      <c r="C1245" t="s">
        <v>388</v>
      </c>
      <c r="D1245">
        <v>5418</v>
      </c>
    </row>
    <row r="1246" spans="1:4" x14ac:dyDescent="0.2">
      <c r="A1246">
        <v>2018</v>
      </c>
      <c r="B1246">
        <v>160241</v>
      </c>
      <c r="C1246" t="s">
        <v>388</v>
      </c>
      <c r="D1246">
        <v>156341</v>
      </c>
    </row>
    <row r="1247" spans="1:4" x14ac:dyDescent="0.2">
      <c r="A1247">
        <v>2018</v>
      </c>
      <c r="B1247">
        <v>160251</v>
      </c>
      <c r="C1247" t="s">
        <v>388</v>
      </c>
      <c r="D1247">
        <v>3429</v>
      </c>
    </row>
    <row r="1248" spans="1:4" x14ac:dyDescent="0.2">
      <c r="A1248">
        <v>2018</v>
      </c>
      <c r="B1248">
        <v>160271</v>
      </c>
      <c r="C1248" t="s">
        <v>388</v>
      </c>
      <c r="D1248">
        <v>120133</v>
      </c>
    </row>
    <row r="1249" spans="1:4" x14ac:dyDescent="0.2">
      <c r="A1249">
        <v>2018</v>
      </c>
      <c r="B1249">
        <v>160351</v>
      </c>
      <c r="C1249" t="s">
        <v>388</v>
      </c>
      <c r="D1249">
        <v>40957</v>
      </c>
    </row>
    <row r="1250" spans="1:4" x14ac:dyDescent="0.2">
      <c r="A1250">
        <v>2018</v>
      </c>
      <c r="B1250">
        <v>160411</v>
      </c>
      <c r="C1250" t="s">
        <v>388</v>
      </c>
      <c r="D1250">
        <v>62358</v>
      </c>
    </row>
    <row r="1251" spans="1:4" x14ac:dyDescent="0.2">
      <c r="A1251">
        <v>2018</v>
      </c>
      <c r="B1251">
        <v>160431</v>
      </c>
      <c r="C1251" t="s">
        <v>388</v>
      </c>
      <c r="D1251">
        <v>18166</v>
      </c>
    </row>
    <row r="1252" spans="1:4" x14ac:dyDescent="0.2">
      <c r="A1252">
        <v>2018</v>
      </c>
      <c r="B1252">
        <v>160441</v>
      </c>
      <c r="C1252" t="s">
        <v>388</v>
      </c>
      <c r="D1252">
        <v>861694</v>
      </c>
    </row>
    <row r="1253" spans="1:4" x14ac:dyDescent="0.2">
      <c r="A1253">
        <v>2018</v>
      </c>
      <c r="B1253">
        <v>160471</v>
      </c>
      <c r="C1253" t="s">
        <v>388</v>
      </c>
      <c r="D1253">
        <v>2738</v>
      </c>
    </row>
    <row r="1254" spans="1:4" x14ac:dyDescent="0.2">
      <c r="A1254">
        <v>2018</v>
      </c>
      <c r="B1254">
        <v>160691</v>
      </c>
      <c r="C1254" t="s">
        <v>388</v>
      </c>
      <c r="D1254">
        <v>75992</v>
      </c>
    </row>
    <row r="1255" spans="1:4" x14ac:dyDescent="0.2">
      <c r="A1255">
        <v>2018</v>
      </c>
      <c r="B1255">
        <v>160721</v>
      </c>
      <c r="C1255" t="s">
        <v>388</v>
      </c>
      <c r="D1255">
        <v>103285</v>
      </c>
    </row>
    <row r="1256" spans="1:4" x14ac:dyDescent="0.2">
      <c r="A1256">
        <v>2018</v>
      </c>
      <c r="B1256">
        <v>160751</v>
      </c>
      <c r="C1256" t="s">
        <v>388</v>
      </c>
      <c r="D1256">
        <v>30577</v>
      </c>
    </row>
    <row r="1257" spans="1:4" x14ac:dyDescent="0.2">
      <c r="A1257">
        <v>2018</v>
      </c>
      <c r="B1257">
        <v>169951</v>
      </c>
      <c r="C1257" t="s">
        <v>388</v>
      </c>
      <c r="D1257">
        <v>23502</v>
      </c>
    </row>
    <row r="1258" spans="1:4" x14ac:dyDescent="0.2">
      <c r="A1258">
        <v>2018</v>
      </c>
      <c r="B1258">
        <v>169991</v>
      </c>
      <c r="C1258" t="s">
        <v>388</v>
      </c>
      <c r="D1258">
        <v>3530</v>
      </c>
    </row>
    <row r="1259" spans="1:4" x14ac:dyDescent="0.2">
      <c r="A1259">
        <v>2018</v>
      </c>
      <c r="B1259">
        <v>170191</v>
      </c>
      <c r="C1259" t="s">
        <v>388</v>
      </c>
      <c r="D1259">
        <v>2886</v>
      </c>
    </row>
    <row r="1260" spans="1:4" x14ac:dyDescent="0.2">
      <c r="A1260">
        <v>2018</v>
      </c>
      <c r="B1260">
        <v>170231</v>
      </c>
      <c r="C1260" t="s">
        <v>388</v>
      </c>
      <c r="D1260">
        <v>1987</v>
      </c>
    </row>
    <row r="1261" spans="1:4" x14ac:dyDescent="0.2">
      <c r="A1261">
        <v>2018</v>
      </c>
      <c r="B1261">
        <v>170271</v>
      </c>
      <c r="C1261" t="s">
        <v>388</v>
      </c>
      <c r="D1261">
        <v>2427</v>
      </c>
    </row>
    <row r="1262" spans="1:4" x14ac:dyDescent="0.2">
      <c r="A1262">
        <v>2018</v>
      </c>
      <c r="B1262">
        <v>170421</v>
      </c>
      <c r="C1262" t="s">
        <v>388</v>
      </c>
      <c r="D1262">
        <v>1975</v>
      </c>
    </row>
    <row r="1263" spans="1:4" x14ac:dyDescent="0.2">
      <c r="A1263">
        <v>2018</v>
      </c>
      <c r="B1263">
        <v>170521</v>
      </c>
      <c r="C1263" t="s">
        <v>388</v>
      </c>
      <c r="D1263">
        <v>1546</v>
      </c>
    </row>
    <row r="1264" spans="1:4" x14ac:dyDescent="0.2">
      <c r="A1264">
        <v>2018</v>
      </c>
      <c r="B1264">
        <v>179981</v>
      </c>
      <c r="C1264" t="s">
        <v>388</v>
      </c>
      <c r="D1264">
        <v>47011</v>
      </c>
    </row>
    <row r="1265" spans="1:4" x14ac:dyDescent="0.2">
      <c r="A1265">
        <v>2018</v>
      </c>
      <c r="B1265">
        <v>179991</v>
      </c>
      <c r="C1265" t="s">
        <v>388</v>
      </c>
      <c r="D1265">
        <v>2243</v>
      </c>
    </row>
    <row r="1266" spans="1:4" x14ac:dyDescent="0.2">
      <c r="A1266">
        <v>2018</v>
      </c>
      <c r="B1266">
        <v>180091</v>
      </c>
      <c r="C1266" t="s">
        <v>388</v>
      </c>
      <c r="D1266">
        <v>723691</v>
      </c>
    </row>
    <row r="1267" spans="1:4" x14ac:dyDescent="0.2">
      <c r="A1267">
        <v>2018</v>
      </c>
      <c r="B1267">
        <v>180151</v>
      </c>
      <c r="C1267" t="s">
        <v>388</v>
      </c>
      <c r="D1267">
        <v>210869</v>
      </c>
    </row>
    <row r="1268" spans="1:4" x14ac:dyDescent="0.2">
      <c r="A1268">
        <v>2018</v>
      </c>
      <c r="B1268">
        <v>180501</v>
      </c>
      <c r="C1268" t="s">
        <v>388</v>
      </c>
      <c r="D1268">
        <v>25026</v>
      </c>
    </row>
    <row r="1269" spans="1:4" x14ac:dyDescent="0.2">
      <c r="A1269">
        <v>2018</v>
      </c>
      <c r="B1269">
        <v>180641</v>
      </c>
      <c r="C1269" t="s">
        <v>388</v>
      </c>
      <c r="D1269">
        <v>4543</v>
      </c>
    </row>
    <row r="1270" spans="1:4" x14ac:dyDescent="0.2">
      <c r="A1270">
        <v>2018</v>
      </c>
      <c r="B1270">
        <v>190061</v>
      </c>
      <c r="C1270" t="s">
        <v>388</v>
      </c>
      <c r="D1270">
        <v>30004</v>
      </c>
    </row>
    <row r="1271" spans="1:4" x14ac:dyDescent="0.2">
      <c r="A1271">
        <v>2018</v>
      </c>
      <c r="B1271">
        <v>190411</v>
      </c>
      <c r="C1271" t="s">
        <v>388</v>
      </c>
      <c r="D1271">
        <v>32760</v>
      </c>
    </row>
    <row r="1272" spans="1:4" x14ac:dyDescent="0.2">
      <c r="A1272">
        <v>2018</v>
      </c>
      <c r="B1272">
        <v>200011</v>
      </c>
      <c r="C1272" t="s">
        <v>388</v>
      </c>
      <c r="D1272">
        <v>68013</v>
      </c>
    </row>
    <row r="1273" spans="1:4" x14ac:dyDescent="0.2">
      <c r="A1273">
        <v>2018</v>
      </c>
      <c r="B1273">
        <v>200081</v>
      </c>
      <c r="C1273" t="s">
        <v>388</v>
      </c>
      <c r="D1273">
        <v>7214</v>
      </c>
    </row>
    <row r="1274" spans="1:4" x14ac:dyDescent="0.2">
      <c r="A1274">
        <v>2018</v>
      </c>
      <c r="B1274">
        <v>200111</v>
      </c>
      <c r="C1274" t="s">
        <v>388</v>
      </c>
      <c r="D1274">
        <v>50765</v>
      </c>
    </row>
    <row r="1275" spans="1:4" x14ac:dyDescent="0.2">
      <c r="A1275">
        <v>2018</v>
      </c>
      <c r="B1275">
        <v>209991</v>
      </c>
      <c r="C1275" t="s">
        <v>388</v>
      </c>
      <c r="D1275">
        <v>461</v>
      </c>
    </row>
    <row r="1276" spans="1:4" x14ac:dyDescent="0.2">
      <c r="A1276">
        <v>2018</v>
      </c>
      <c r="B1276">
        <v>210121</v>
      </c>
      <c r="C1276" t="s">
        <v>388</v>
      </c>
      <c r="D1276">
        <v>3882</v>
      </c>
    </row>
    <row r="1277" spans="1:4" x14ac:dyDescent="0.2">
      <c r="A1277">
        <v>2018</v>
      </c>
      <c r="B1277">
        <v>210131</v>
      </c>
      <c r="C1277" t="s">
        <v>388</v>
      </c>
      <c r="D1277">
        <v>145726</v>
      </c>
    </row>
    <row r="1278" spans="1:4" x14ac:dyDescent="0.2">
      <c r="A1278">
        <v>2018</v>
      </c>
      <c r="B1278">
        <v>210161</v>
      </c>
      <c r="C1278" t="s">
        <v>388</v>
      </c>
      <c r="D1278">
        <v>485730</v>
      </c>
    </row>
    <row r="1279" spans="1:4" x14ac:dyDescent="0.2">
      <c r="A1279">
        <v>2018</v>
      </c>
      <c r="B1279">
        <v>210571</v>
      </c>
      <c r="C1279" t="s">
        <v>388</v>
      </c>
      <c r="D1279">
        <v>9353</v>
      </c>
    </row>
    <row r="1280" spans="1:4" x14ac:dyDescent="0.2">
      <c r="A1280">
        <v>2018</v>
      </c>
      <c r="B1280">
        <v>210871</v>
      </c>
      <c r="C1280" t="s">
        <v>388</v>
      </c>
      <c r="D1280">
        <v>208107</v>
      </c>
    </row>
    <row r="1281" spans="1:4" x14ac:dyDescent="0.2">
      <c r="A1281">
        <v>2018</v>
      </c>
      <c r="B1281">
        <v>210881</v>
      </c>
      <c r="C1281" t="s">
        <v>388</v>
      </c>
      <c r="D1281">
        <v>55744</v>
      </c>
    </row>
    <row r="1282" spans="1:4" x14ac:dyDescent="0.2">
      <c r="A1282">
        <v>2018</v>
      </c>
      <c r="B1282">
        <v>210891</v>
      </c>
      <c r="C1282" t="s">
        <v>388</v>
      </c>
      <c r="D1282">
        <v>4927</v>
      </c>
    </row>
    <row r="1283" spans="1:4" x14ac:dyDescent="0.2">
      <c r="A1283">
        <v>2018</v>
      </c>
      <c r="B1283">
        <v>219991</v>
      </c>
      <c r="C1283" t="s">
        <v>388</v>
      </c>
      <c r="D1283">
        <v>1630</v>
      </c>
    </row>
    <row r="1284" spans="1:4" x14ac:dyDescent="0.2">
      <c r="A1284">
        <v>2018</v>
      </c>
      <c r="B1284">
        <v>220011</v>
      </c>
      <c r="C1284" t="s">
        <v>388</v>
      </c>
      <c r="D1284">
        <v>76747</v>
      </c>
    </row>
    <row r="1285" spans="1:4" x14ac:dyDescent="0.2">
      <c r="A1285">
        <v>2018</v>
      </c>
      <c r="B1285">
        <v>220041</v>
      </c>
      <c r="C1285" t="s">
        <v>388</v>
      </c>
      <c r="D1285">
        <v>106134</v>
      </c>
    </row>
    <row r="1286" spans="1:4" x14ac:dyDescent="0.2">
      <c r="A1286">
        <v>2018</v>
      </c>
      <c r="B1286">
        <v>220051</v>
      </c>
      <c r="C1286" t="s">
        <v>388</v>
      </c>
      <c r="D1286">
        <v>4855</v>
      </c>
    </row>
    <row r="1287" spans="1:4" x14ac:dyDescent="0.2">
      <c r="A1287">
        <v>2018</v>
      </c>
      <c r="B1287">
        <v>220071</v>
      </c>
      <c r="C1287" t="s">
        <v>388</v>
      </c>
      <c r="D1287">
        <v>48474</v>
      </c>
    </row>
    <row r="1288" spans="1:4" x14ac:dyDescent="0.2">
      <c r="A1288">
        <v>2018</v>
      </c>
      <c r="B1288">
        <v>220072</v>
      </c>
      <c r="C1288" t="s">
        <v>388</v>
      </c>
      <c r="D1288">
        <v>70340</v>
      </c>
    </row>
    <row r="1289" spans="1:4" x14ac:dyDescent="0.2">
      <c r="A1289">
        <v>2018</v>
      </c>
      <c r="B1289">
        <v>220161</v>
      </c>
      <c r="C1289" t="s">
        <v>388</v>
      </c>
      <c r="D1289">
        <v>10812</v>
      </c>
    </row>
    <row r="1290" spans="1:4" x14ac:dyDescent="0.2">
      <c r="A1290">
        <v>2018</v>
      </c>
      <c r="B1290">
        <v>220271</v>
      </c>
      <c r="C1290" t="s">
        <v>388</v>
      </c>
      <c r="D1290">
        <v>120226</v>
      </c>
    </row>
    <row r="1291" spans="1:4" x14ac:dyDescent="0.2">
      <c r="A1291">
        <v>2018</v>
      </c>
      <c r="B1291">
        <v>230121</v>
      </c>
      <c r="C1291" t="s">
        <v>388</v>
      </c>
      <c r="D1291">
        <v>45879</v>
      </c>
    </row>
    <row r="1292" spans="1:4" x14ac:dyDescent="0.2">
      <c r="A1292">
        <v>2018</v>
      </c>
      <c r="B1292">
        <v>230251</v>
      </c>
      <c r="C1292" t="s">
        <v>388</v>
      </c>
      <c r="D1292">
        <v>38978</v>
      </c>
    </row>
    <row r="1293" spans="1:4" x14ac:dyDescent="0.2">
      <c r="A1293">
        <v>2018</v>
      </c>
      <c r="B1293">
        <v>230581</v>
      </c>
      <c r="C1293" t="s">
        <v>388</v>
      </c>
      <c r="D1293">
        <v>28478</v>
      </c>
    </row>
    <row r="1294" spans="1:4" x14ac:dyDescent="0.2">
      <c r="A1294">
        <v>2018</v>
      </c>
      <c r="B1294">
        <v>240071</v>
      </c>
      <c r="C1294" t="s">
        <v>388</v>
      </c>
      <c r="D1294">
        <v>73153</v>
      </c>
    </row>
    <row r="1295" spans="1:4" x14ac:dyDescent="0.2">
      <c r="A1295">
        <v>2018</v>
      </c>
      <c r="B1295">
        <v>240081</v>
      </c>
      <c r="C1295" t="s">
        <v>388</v>
      </c>
      <c r="D1295">
        <v>167262</v>
      </c>
    </row>
    <row r="1296" spans="1:4" x14ac:dyDescent="0.2">
      <c r="A1296">
        <v>2018</v>
      </c>
      <c r="B1296">
        <v>240231</v>
      </c>
      <c r="C1296" t="s">
        <v>388</v>
      </c>
      <c r="D1296">
        <v>502993</v>
      </c>
    </row>
    <row r="1297" spans="1:4" x14ac:dyDescent="0.2">
      <c r="A1297">
        <v>2018</v>
      </c>
      <c r="B1297">
        <v>240281</v>
      </c>
      <c r="C1297" t="s">
        <v>388</v>
      </c>
      <c r="D1297">
        <v>156286</v>
      </c>
    </row>
    <row r="1298" spans="1:4" x14ac:dyDescent="0.2">
      <c r="A1298">
        <v>2018</v>
      </c>
      <c r="B1298">
        <v>240301</v>
      </c>
      <c r="C1298" t="s">
        <v>388</v>
      </c>
      <c r="D1298">
        <v>445787</v>
      </c>
    </row>
    <row r="1299" spans="1:4" x14ac:dyDescent="0.2">
      <c r="A1299">
        <v>2018</v>
      </c>
      <c r="B1299">
        <v>240331</v>
      </c>
      <c r="C1299" t="s">
        <v>388</v>
      </c>
      <c r="D1299">
        <v>11200</v>
      </c>
    </row>
    <row r="1300" spans="1:4" x14ac:dyDescent="0.2">
      <c r="A1300">
        <v>2018</v>
      </c>
      <c r="B1300">
        <v>240351</v>
      </c>
      <c r="C1300" t="s">
        <v>388</v>
      </c>
      <c r="D1300">
        <v>8930</v>
      </c>
    </row>
    <row r="1301" spans="1:4" x14ac:dyDescent="0.2">
      <c r="A1301">
        <v>2018</v>
      </c>
      <c r="B1301">
        <v>240731</v>
      </c>
      <c r="C1301" t="s">
        <v>388</v>
      </c>
      <c r="D1301">
        <v>2571</v>
      </c>
    </row>
    <row r="1302" spans="1:4" x14ac:dyDescent="0.2">
      <c r="A1302">
        <v>2018</v>
      </c>
      <c r="B1302">
        <v>249991</v>
      </c>
      <c r="C1302" t="s">
        <v>388</v>
      </c>
      <c r="D1302">
        <v>2706</v>
      </c>
    </row>
    <row r="1303" spans="1:4" x14ac:dyDescent="0.2">
      <c r="A1303">
        <v>2018</v>
      </c>
      <c r="B1303">
        <v>250011</v>
      </c>
      <c r="C1303" t="s">
        <v>388</v>
      </c>
      <c r="D1303">
        <v>2313268</v>
      </c>
    </row>
    <row r="1304" spans="1:4" x14ac:dyDescent="0.2">
      <c r="A1304">
        <v>2018</v>
      </c>
      <c r="B1304">
        <v>250041</v>
      </c>
      <c r="C1304" t="s">
        <v>388</v>
      </c>
      <c r="D1304">
        <v>6946</v>
      </c>
    </row>
    <row r="1305" spans="1:4" x14ac:dyDescent="0.2">
      <c r="A1305">
        <v>2018</v>
      </c>
      <c r="B1305">
        <v>250091</v>
      </c>
      <c r="C1305" t="s">
        <v>388</v>
      </c>
      <c r="D1305">
        <v>305364</v>
      </c>
    </row>
    <row r="1306" spans="1:4" x14ac:dyDescent="0.2">
      <c r="A1306">
        <v>2018</v>
      </c>
      <c r="B1306">
        <v>250131</v>
      </c>
      <c r="C1306" t="s">
        <v>388</v>
      </c>
      <c r="D1306">
        <v>4002</v>
      </c>
    </row>
    <row r="1307" spans="1:4" x14ac:dyDescent="0.2">
      <c r="A1307">
        <v>2018</v>
      </c>
      <c r="B1307">
        <v>250271</v>
      </c>
      <c r="C1307" t="s">
        <v>388</v>
      </c>
      <c r="D1307">
        <v>3253</v>
      </c>
    </row>
    <row r="1308" spans="1:4" x14ac:dyDescent="0.2">
      <c r="A1308">
        <v>2018</v>
      </c>
      <c r="B1308">
        <v>250381</v>
      </c>
      <c r="C1308" t="s">
        <v>388</v>
      </c>
      <c r="D1308">
        <v>45343</v>
      </c>
    </row>
    <row r="1309" spans="1:4" x14ac:dyDescent="0.2">
      <c r="A1309">
        <v>2018</v>
      </c>
      <c r="B1309">
        <v>250451</v>
      </c>
      <c r="C1309" t="s">
        <v>388</v>
      </c>
      <c r="D1309">
        <v>38784</v>
      </c>
    </row>
    <row r="1310" spans="1:4" x14ac:dyDescent="0.2">
      <c r="A1310">
        <v>2018</v>
      </c>
      <c r="B1310">
        <v>259981</v>
      </c>
      <c r="C1310" t="s">
        <v>388</v>
      </c>
      <c r="D1310">
        <v>4537</v>
      </c>
    </row>
    <row r="1311" spans="1:4" x14ac:dyDescent="0.2">
      <c r="A1311">
        <v>2018</v>
      </c>
      <c r="B1311">
        <v>259991</v>
      </c>
      <c r="C1311" t="s">
        <v>388</v>
      </c>
      <c r="D1311">
        <v>46682</v>
      </c>
    </row>
    <row r="1312" spans="1:4" x14ac:dyDescent="0.2">
      <c r="A1312">
        <v>2018</v>
      </c>
      <c r="B1312">
        <v>260101</v>
      </c>
      <c r="C1312" t="s">
        <v>388</v>
      </c>
      <c r="D1312">
        <v>13860</v>
      </c>
    </row>
    <row r="1313" spans="1:4" x14ac:dyDescent="0.2">
      <c r="A1313">
        <v>2018</v>
      </c>
      <c r="B1313">
        <v>260331</v>
      </c>
      <c r="C1313" t="s">
        <v>388</v>
      </c>
      <c r="D1313">
        <v>63800</v>
      </c>
    </row>
    <row r="1314" spans="1:4" x14ac:dyDescent="0.2">
      <c r="A1314">
        <v>2018</v>
      </c>
      <c r="B1314">
        <v>269991</v>
      </c>
      <c r="C1314" t="s">
        <v>388</v>
      </c>
      <c r="D1314" t="s">
        <v>383</v>
      </c>
    </row>
    <row r="1315" spans="1:4" x14ac:dyDescent="0.2">
      <c r="A1315">
        <v>2018</v>
      </c>
      <c r="B1315">
        <v>270011</v>
      </c>
      <c r="C1315" t="s">
        <v>388</v>
      </c>
      <c r="D1315">
        <v>118290</v>
      </c>
    </row>
    <row r="1316" spans="1:4" x14ac:dyDescent="0.2">
      <c r="A1316">
        <v>2018</v>
      </c>
      <c r="B1316">
        <v>270041</v>
      </c>
      <c r="C1316" t="s">
        <v>388</v>
      </c>
      <c r="D1316">
        <v>332748</v>
      </c>
    </row>
    <row r="1317" spans="1:4" x14ac:dyDescent="0.2">
      <c r="A1317">
        <v>2018</v>
      </c>
      <c r="B1317">
        <v>270131</v>
      </c>
      <c r="C1317" t="s">
        <v>388</v>
      </c>
      <c r="D1317">
        <v>192532</v>
      </c>
    </row>
    <row r="1318" spans="1:4" x14ac:dyDescent="0.2">
      <c r="A1318">
        <v>2018</v>
      </c>
      <c r="B1318">
        <v>270141</v>
      </c>
      <c r="C1318" t="s">
        <v>388</v>
      </c>
      <c r="D1318">
        <v>17889</v>
      </c>
    </row>
    <row r="1319" spans="1:4" x14ac:dyDescent="0.2">
      <c r="A1319">
        <v>2018</v>
      </c>
      <c r="B1319">
        <v>270151</v>
      </c>
      <c r="C1319" t="s">
        <v>388</v>
      </c>
      <c r="D1319">
        <v>3182</v>
      </c>
    </row>
    <row r="1320" spans="1:4" x14ac:dyDescent="0.2">
      <c r="A1320">
        <v>2018</v>
      </c>
      <c r="B1320">
        <v>270241</v>
      </c>
      <c r="C1320" t="s">
        <v>388</v>
      </c>
      <c r="D1320">
        <v>3068</v>
      </c>
    </row>
    <row r="1321" spans="1:4" x14ac:dyDescent="0.2">
      <c r="A1321">
        <v>2018</v>
      </c>
      <c r="B1321">
        <v>270531</v>
      </c>
      <c r="C1321" t="s">
        <v>388</v>
      </c>
      <c r="D1321">
        <v>3197</v>
      </c>
    </row>
    <row r="1322" spans="1:4" x14ac:dyDescent="0.2">
      <c r="A1322">
        <v>2018</v>
      </c>
      <c r="B1322">
        <v>279991</v>
      </c>
      <c r="C1322" t="s">
        <v>388</v>
      </c>
      <c r="D1322" t="s">
        <v>383</v>
      </c>
    </row>
    <row r="1323" spans="1:4" x14ac:dyDescent="0.2">
      <c r="A1323">
        <v>2018</v>
      </c>
      <c r="B1323">
        <v>280021</v>
      </c>
      <c r="C1323" t="s">
        <v>388</v>
      </c>
      <c r="D1323">
        <v>4621</v>
      </c>
    </row>
    <row r="1324" spans="1:4" x14ac:dyDescent="0.2">
      <c r="A1324">
        <v>2018</v>
      </c>
      <c r="B1324">
        <v>280051</v>
      </c>
      <c r="C1324" t="s">
        <v>388</v>
      </c>
      <c r="D1324">
        <v>67029</v>
      </c>
    </row>
    <row r="1325" spans="1:4" x14ac:dyDescent="0.2">
      <c r="A1325">
        <v>2018</v>
      </c>
      <c r="B1325">
        <v>280071</v>
      </c>
      <c r="C1325" t="s">
        <v>388</v>
      </c>
      <c r="D1325">
        <v>70347</v>
      </c>
    </row>
    <row r="1326" spans="1:4" x14ac:dyDescent="0.2">
      <c r="A1326">
        <v>2018</v>
      </c>
      <c r="B1326">
        <v>280231</v>
      </c>
      <c r="C1326" t="s">
        <v>388</v>
      </c>
      <c r="D1326">
        <v>32526</v>
      </c>
    </row>
    <row r="1327" spans="1:4" x14ac:dyDescent="0.2">
      <c r="A1327">
        <v>2018</v>
      </c>
      <c r="B1327">
        <v>280521</v>
      </c>
      <c r="C1327" t="s">
        <v>388</v>
      </c>
      <c r="D1327">
        <v>112219</v>
      </c>
    </row>
    <row r="1328" spans="1:4" x14ac:dyDescent="0.2">
      <c r="A1328">
        <v>2018</v>
      </c>
      <c r="B1328">
        <v>289991</v>
      </c>
      <c r="C1328" t="s">
        <v>388</v>
      </c>
      <c r="D1328" t="s">
        <v>383</v>
      </c>
    </row>
    <row r="1329" spans="1:4" x14ac:dyDescent="0.2">
      <c r="A1329">
        <v>2018</v>
      </c>
      <c r="B1329">
        <v>290011</v>
      </c>
      <c r="C1329" t="s">
        <v>388</v>
      </c>
      <c r="D1329">
        <v>61441</v>
      </c>
    </row>
    <row r="1330" spans="1:4" x14ac:dyDescent="0.2">
      <c r="A1330">
        <v>2018</v>
      </c>
      <c r="B1330">
        <v>291341</v>
      </c>
      <c r="C1330" t="s">
        <v>388</v>
      </c>
      <c r="D1330">
        <v>8841</v>
      </c>
    </row>
    <row r="1331" spans="1:4" x14ac:dyDescent="0.2">
      <c r="A1331">
        <v>2018</v>
      </c>
      <c r="B1331">
        <v>300081</v>
      </c>
      <c r="C1331" t="s">
        <v>388</v>
      </c>
      <c r="D1331">
        <v>66250</v>
      </c>
    </row>
    <row r="1332" spans="1:4" x14ac:dyDescent="0.2">
      <c r="A1332">
        <v>2018</v>
      </c>
      <c r="B1332">
        <v>309991</v>
      </c>
      <c r="C1332" t="s">
        <v>388</v>
      </c>
      <c r="D1332" t="s">
        <v>383</v>
      </c>
    </row>
    <row r="1333" spans="1:4" x14ac:dyDescent="0.2">
      <c r="A1333">
        <v>2018</v>
      </c>
      <c r="B1333">
        <v>310021</v>
      </c>
      <c r="C1333" t="s">
        <v>388</v>
      </c>
      <c r="D1333">
        <v>52847</v>
      </c>
    </row>
    <row r="1334" spans="1:4" x14ac:dyDescent="0.2">
      <c r="A1334">
        <v>2018</v>
      </c>
      <c r="B1334">
        <v>310031</v>
      </c>
      <c r="C1334" t="s">
        <v>388</v>
      </c>
      <c r="D1334">
        <v>93773</v>
      </c>
    </row>
    <row r="1335" spans="1:4" x14ac:dyDescent="0.2">
      <c r="A1335">
        <v>2018</v>
      </c>
      <c r="B1335">
        <v>310061</v>
      </c>
      <c r="C1335" t="s">
        <v>388</v>
      </c>
      <c r="D1335">
        <v>57939</v>
      </c>
    </row>
    <row r="1336" spans="1:4" x14ac:dyDescent="0.2">
      <c r="A1336">
        <v>2018</v>
      </c>
      <c r="B1336">
        <v>320011</v>
      </c>
      <c r="C1336" t="s">
        <v>388</v>
      </c>
      <c r="D1336">
        <v>2637949</v>
      </c>
    </row>
    <row r="1337" spans="1:4" x14ac:dyDescent="0.2">
      <c r="A1337">
        <v>2018</v>
      </c>
      <c r="B1337">
        <v>320041</v>
      </c>
      <c r="C1337" t="s">
        <v>388</v>
      </c>
      <c r="D1337">
        <v>398899</v>
      </c>
    </row>
    <row r="1338" spans="1:4" x14ac:dyDescent="0.2">
      <c r="A1338">
        <v>2018</v>
      </c>
      <c r="B1338">
        <v>320071</v>
      </c>
      <c r="C1338" t="s">
        <v>388</v>
      </c>
      <c r="D1338">
        <v>137378</v>
      </c>
    </row>
    <row r="1339" spans="1:4" x14ac:dyDescent="0.2">
      <c r="A1339">
        <v>2018</v>
      </c>
      <c r="B1339">
        <v>320111</v>
      </c>
      <c r="C1339" t="s">
        <v>388</v>
      </c>
      <c r="D1339">
        <v>27074</v>
      </c>
    </row>
    <row r="1340" spans="1:4" x14ac:dyDescent="0.2">
      <c r="A1340">
        <v>2018</v>
      </c>
      <c r="B1340">
        <v>320141</v>
      </c>
      <c r="C1340" t="s">
        <v>388</v>
      </c>
      <c r="D1340">
        <v>94727</v>
      </c>
    </row>
    <row r="1341" spans="1:4" x14ac:dyDescent="0.2">
      <c r="A1341">
        <v>2018</v>
      </c>
      <c r="B1341">
        <v>320181</v>
      </c>
      <c r="C1341" t="s">
        <v>388</v>
      </c>
      <c r="D1341">
        <v>10821</v>
      </c>
    </row>
    <row r="1342" spans="1:4" x14ac:dyDescent="0.2">
      <c r="A1342">
        <v>2018</v>
      </c>
      <c r="B1342">
        <v>320201</v>
      </c>
      <c r="C1342" t="s">
        <v>388</v>
      </c>
      <c r="D1342">
        <v>42056</v>
      </c>
    </row>
    <row r="1343" spans="1:4" x14ac:dyDescent="0.2">
      <c r="A1343">
        <v>2018</v>
      </c>
      <c r="B1343">
        <v>320231</v>
      </c>
      <c r="C1343" t="s">
        <v>388</v>
      </c>
      <c r="D1343">
        <v>138750</v>
      </c>
    </row>
    <row r="1344" spans="1:4" x14ac:dyDescent="0.2">
      <c r="A1344">
        <v>2018</v>
      </c>
      <c r="B1344">
        <v>320301</v>
      </c>
      <c r="C1344" t="s">
        <v>388</v>
      </c>
      <c r="D1344">
        <v>4057</v>
      </c>
    </row>
    <row r="1345" spans="1:4" x14ac:dyDescent="0.2">
      <c r="A1345">
        <v>2018</v>
      </c>
      <c r="B1345">
        <v>320321</v>
      </c>
      <c r="C1345" t="s">
        <v>388</v>
      </c>
      <c r="D1345">
        <v>59240</v>
      </c>
    </row>
    <row r="1346" spans="1:4" x14ac:dyDescent="0.2">
      <c r="A1346">
        <v>2018</v>
      </c>
      <c r="B1346">
        <v>320331</v>
      </c>
      <c r="C1346" t="s">
        <v>388</v>
      </c>
      <c r="D1346">
        <v>8805</v>
      </c>
    </row>
    <row r="1347" spans="1:4" x14ac:dyDescent="0.2">
      <c r="A1347">
        <v>2018</v>
      </c>
      <c r="B1347">
        <v>320341</v>
      </c>
      <c r="C1347" t="s">
        <v>388</v>
      </c>
      <c r="D1347">
        <v>49310</v>
      </c>
    </row>
    <row r="1348" spans="1:4" x14ac:dyDescent="0.2">
      <c r="A1348">
        <v>2018</v>
      </c>
      <c r="B1348">
        <v>320401</v>
      </c>
      <c r="C1348" t="s">
        <v>388</v>
      </c>
      <c r="D1348">
        <v>339931</v>
      </c>
    </row>
    <row r="1349" spans="1:4" x14ac:dyDescent="0.2">
      <c r="A1349">
        <v>2018</v>
      </c>
      <c r="B1349">
        <v>329951</v>
      </c>
      <c r="C1349" t="s">
        <v>388</v>
      </c>
      <c r="D1349">
        <v>44205</v>
      </c>
    </row>
    <row r="1350" spans="1:4" x14ac:dyDescent="0.2">
      <c r="A1350">
        <v>2018</v>
      </c>
      <c r="B1350">
        <v>329991</v>
      </c>
      <c r="C1350" t="s">
        <v>388</v>
      </c>
      <c r="D1350">
        <v>4647</v>
      </c>
    </row>
    <row r="1351" spans="1:4" x14ac:dyDescent="0.2">
      <c r="A1351">
        <v>2018</v>
      </c>
      <c r="B1351">
        <v>330551</v>
      </c>
      <c r="C1351" t="s">
        <v>388</v>
      </c>
      <c r="D1351">
        <v>151372</v>
      </c>
    </row>
    <row r="1352" spans="1:4" x14ac:dyDescent="0.2">
      <c r="A1352">
        <v>2018</v>
      </c>
      <c r="B1352">
        <v>330641</v>
      </c>
      <c r="C1352" t="s">
        <v>388</v>
      </c>
      <c r="D1352">
        <v>35168</v>
      </c>
    </row>
    <row r="1353" spans="1:4" x14ac:dyDescent="0.2">
      <c r="A1353">
        <v>2018</v>
      </c>
      <c r="B1353">
        <v>339991</v>
      </c>
      <c r="C1353" t="s">
        <v>388</v>
      </c>
      <c r="D1353">
        <v>2182</v>
      </c>
    </row>
    <row r="1354" spans="1:4" x14ac:dyDescent="0.2">
      <c r="A1354">
        <v>2018</v>
      </c>
      <c r="B1354">
        <v>340041</v>
      </c>
      <c r="C1354" t="s">
        <v>388</v>
      </c>
      <c r="D1354">
        <v>398607</v>
      </c>
    </row>
    <row r="1355" spans="1:4" x14ac:dyDescent="0.2">
      <c r="A1355">
        <v>2018</v>
      </c>
      <c r="B1355">
        <v>340071</v>
      </c>
      <c r="C1355" t="s">
        <v>388</v>
      </c>
      <c r="D1355">
        <v>79714</v>
      </c>
    </row>
    <row r="1356" spans="1:4" x14ac:dyDescent="0.2">
      <c r="A1356">
        <v>2018</v>
      </c>
      <c r="B1356">
        <v>340091</v>
      </c>
      <c r="C1356" t="s">
        <v>388</v>
      </c>
      <c r="D1356">
        <v>2050</v>
      </c>
    </row>
    <row r="1357" spans="1:4" x14ac:dyDescent="0.2">
      <c r="A1357">
        <v>2018</v>
      </c>
      <c r="B1357">
        <v>340191</v>
      </c>
      <c r="C1357" t="s">
        <v>388</v>
      </c>
      <c r="D1357">
        <v>7374</v>
      </c>
    </row>
    <row r="1358" spans="1:4" x14ac:dyDescent="0.2">
      <c r="A1358">
        <v>2018</v>
      </c>
      <c r="B1358">
        <v>340531</v>
      </c>
      <c r="C1358" t="s">
        <v>388</v>
      </c>
      <c r="D1358">
        <v>63471</v>
      </c>
    </row>
    <row r="1359" spans="1:4" x14ac:dyDescent="0.2">
      <c r="A1359">
        <v>2018</v>
      </c>
      <c r="B1359">
        <v>340631</v>
      </c>
      <c r="C1359" t="s">
        <v>388</v>
      </c>
      <c r="D1359" t="s">
        <v>383</v>
      </c>
    </row>
    <row r="1360" spans="1:4" x14ac:dyDescent="0.2">
      <c r="A1360">
        <v>2018</v>
      </c>
      <c r="B1360">
        <v>340751</v>
      </c>
      <c r="C1360" t="s">
        <v>388</v>
      </c>
      <c r="D1360">
        <v>16028</v>
      </c>
    </row>
    <row r="1361" spans="1:4" x14ac:dyDescent="0.2">
      <c r="A1361">
        <v>2018</v>
      </c>
      <c r="B1361">
        <v>349991</v>
      </c>
      <c r="C1361" t="s">
        <v>388</v>
      </c>
      <c r="D1361">
        <v>22455</v>
      </c>
    </row>
    <row r="1362" spans="1:4" x14ac:dyDescent="0.2">
      <c r="A1362">
        <v>2018</v>
      </c>
      <c r="B1362">
        <v>351591</v>
      </c>
      <c r="C1362" t="s">
        <v>388</v>
      </c>
      <c r="D1362">
        <v>31017</v>
      </c>
    </row>
    <row r="1363" spans="1:4" x14ac:dyDescent="0.2">
      <c r="A1363">
        <v>2018</v>
      </c>
      <c r="B1363">
        <v>360021</v>
      </c>
      <c r="C1363" t="s">
        <v>388</v>
      </c>
      <c r="D1363">
        <v>35509</v>
      </c>
    </row>
    <row r="1364" spans="1:4" x14ac:dyDescent="0.2">
      <c r="A1364">
        <v>2018</v>
      </c>
      <c r="B1364">
        <v>360121</v>
      </c>
      <c r="C1364" t="s">
        <v>388</v>
      </c>
      <c r="D1364">
        <v>32092</v>
      </c>
    </row>
    <row r="1365" spans="1:4" x14ac:dyDescent="0.2">
      <c r="A1365">
        <v>2018</v>
      </c>
      <c r="B1365">
        <v>360141</v>
      </c>
      <c r="C1365" t="s">
        <v>388</v>
      </c>
      <c r="D1365">
        <v>146947</v>
      </c>
    </row>
    <row r="1366" spans="1:4" x14ac:dyDescent="0.2">
      <c r="A1366">
        <v>2018</v>
      </c>
      <c r="B1366">
        <v>360201</v>
      </c>
      <c r="C1366" t="s">
        <v>388</v>
      </c>
      <c r="D1366">
        <v>32794</v>
      </c>
    </row>
    <row r="1367" spans="1:4" x14ac:dyDescent="0.2">
      <c r="A1367">
        <v>2018</v>
      </c>
      <c r="B1367">
        <v>370011</v>
      </c>
      <c r="C1367" t="s">
        <v>388</v>
      </c>
      <c r="D1367">
        <v>68165</v>
      </c>
    </row>
    <row r="1368" spans="1:4" x14ac:dyDescent="0.2">
      <c r="A1368">
        <v>2018</v>
      </c>
      <c r="B1368">
        <v>370021</v>
      </c>
      <c r="C1368" t="s">
        <v>388</v>
      </c>
      <c r="D1368">
        <v>3880</v>
      </c>
    </row>
    <row r="1369" spans="1:4" x14ac:dyDescent="0.2">
      <c r="A1369">
        <v>2018</v>
      </c>
      <c r="B1369">
        <v>370101</v>
      </c>
      <c r="C1369" t="s">
        <v>388</v>
      </c>
      <c r="D1369">
        <v>124116</v>
      </c>
    </row>
    <row r="1370" spans="1:4" x14ac:dyDescent="0.2">
      <c r="A1370">
        <v>2018</v>
      </c>
      <c r="B1370">
        <v>370181</v>
      </c>
      <c r="C1370" t="s">
        <v>388</v>
      </c>
      <c r="D1370">
        <v>58168</v>
      </c>
    </row>
    <row r="1371" spans="1:4" x14ac:dyDescent="0.2">
      <c r="A1371">
        <v>2018</v>
      </c>
      <c r="B1371">
        <v>370311</v>
      </c>
      <c r="C1371" t="s">
        <v>388</v>
      </c>
      <c r="D1371">
        <v>5161</v>
      </c>
    </row>
    <row r="1372" spans="1:4" x14ac:dyDescent="0.2">
      <c r="A1372">
        <v>2018</v>
      </c>
      <c r="B1372">
        <v>379951</v>
      </c>
      <c r="C1372" t="s">
        <v>388</v>
      </c>
      <c r="D1372">
        <v>58982</v>
      </c>
    </row>
    <row r="1373" spans="1:4" x14ac:dyDescent="0.2">
      <c r="A1373">
        <v>2018</v>
      </c>
      <c r="B1373">
        <v>379991</v>
      </c>
      <c r="C1373" t="s">
        <v>388</v>
      </c>
      <c r="D1373" t="s">
        <v>383</v>
      </c>
    </row>
    <row r="1374" spans="1:4" x14ac:dyDescent="0.2">
      <c r="A1374">
        <v>2018</v>
      </c>
      <c r="B1374">
        <v>380061</v>
      </c>
      <c r="C1374" t="s">
        <v>388</v>
      </c>
      <c r="D1374">
        <v>2018</v>
      </c>
    </row>
    <row r="1375" spans="1:4" x14ac:dyDescent="0.2">
      <c r="A1375">
        <v>2018</v>
      </c>
      <c r="B1375">
        <v>380791</v>
      </c>
      <c r="C1375" t="s">
        <v>388</v>
      </c>
      <c r="D1375">
        <v>74723</v>
      </c>
    </row>
    <row r="1376" spans="1:4" x14ac:dyDescent="0.2">
      <c r="A1376">
        <v>2018</v>
      </c>
      <c r="B1376">
        <v>380901</v>
      </c>
      <c r="C1376" t="s">
        <v>388</v>
      </c>
      <c r="D1376" t="s">
        <v>383</v>
      </c>
    </row>
    <row r="1377" spans="1:4" x14ac:dyDescent="0.2">
      <c r="A1377">
        <v>2018</v>
      </c>
      <c r="B1377">
        <v>389951</v>
      </c>
      <c r="C1377" t="s">
        <v>388</v>
      </c>
      <c r="D1377">
        <v>2186</v>
      </c>
    </row>
    <row r="1378" spans="1:4" x14ac:dyDescent="0.2">
      <c r="A1378">
        <v>2018</v>
      </c>
      <c r="B1378">
        <v>390011</v>
      </c>
      <c r="C1378" t="s">
        <v>388</v>
      </c>
      <c r="D1378">
        <v>120029</v>
      </c>
    </row>
    <row r="1379" spans="1:4" x14ac:dyDescent="0.2">
      <c r="A1379">
        <v>2018</v>
      </c>
      <c r="B1379">
        <v>390111</v>
      </c>
      <c r="C1379" t="s">
        <v>388</v>
      </c>
      <c r="D1379">
        <v>5616</v>
      </c>
    </row>
    <row r="1380" spans="1:4" x14ac:dyDescent="0.2">
      <c r="A1380">
        <v>2018</v>
      </c>
      <c r="B1380">
        <v>390151</v>
      </c>
      <c r="C1380" t="s">
        <v>388</v>
      </c>
      <c r="D1380">
        <v>6563</v>
      </c>
    </row>
    <row r="1381" spans="1:4" x14ac:dyDescent="0.2">
      <c r="A1381">
        <v>2018</v>
      </c>
      <c r="B1381">
        <v>390201</v>
      </c>
      <c r="C1381" t="s">
        <v>388</v>
      </c>
      <c r="D1381">
        <v>4712</v>
      </c>
    </row>
    <row r="1382" spans="1:4" x14ac:dyDescent="0.2">
      <c r="A1382">
        <v>2018</v>
      </c>
      <c r="B1382">
        <v>390271</v>
      </c>
      <c r="C1382" t="s">
        <v>388</v>
      </c>
      <c r="D1382">
        <v>4298</v>
      </c>
    </row>
    <row r="1383" spans="1:4" x14ac:dyDescent="0.2">
      <c r="A1383">
        <v>2018</v>
      </c>
      <c r="B1383">
        <v>390291</v>
      </c>
      <c r="C1383" t="s">
        <v>388</v>
      </c>
      <c r="D1383">
        <v>5497</v>
      </c>
    </row>
    <row r="1384" spans="1:4" x14ac:dyDescent="0.2">
      <c r="A1384">
        <v>2018</v>
      </c>
      <c r="B1384">
        <v>390331</v>
      </c>
      <c r="C1384" t="s">
        <v>388</v>
      </c>
      <c r="D1384">
        <v>3581</v>
      </c>
    </row>
    <row r="1385" spans="1:4" x14ac:dyDescent="0.2">
      <c r="A1385">
        <v>2018</v>
      </c>
      <c r="B1385">
        <v>399951</v>
      </c>
      <c r="C1385" t="s">
        <v>388</v>
      </c>
      <c r="D1385">
        <v>19556</v>
      </c>
    </row>
    <row r="1386" spans="1:4" x14ac:dyDescent="0.2">
      <c r="A1386">
        <v>2018</v>
      </c>
      <c r="B1386">
        <v>399981</v>
      </c>
      <c r="C1386" t="s">
        <v>388</v>
      </c>
      <c r="D1386">
        <v>70297</v>
      </c>
    </row>
    <row r="1387" spans="1:4" x14ac:dyDescent="0.2">
      <c r="A1387">
        <v>2018</v>
      </c>
      <c r="B1387">
        <v>399991</v>
      </c>
      <c r="C1387" t="s">
        <v>388</v>
      </c>
      <c r="D1387">
        <v>1632</v>
      </c>
    </row>
    <row r="1388" spans="1:4" x14ac:dyDescent="0.2">
      <c r="A1388">
        <v>2018</v>
      </c>
      <c r="B1388">
        <v>400051</v>
      </c>
      <c r="C1388" t="s">
        <v>388</v>
      </c>
      <c r="D1388">
        <v>51216</v>
      </c>
    </row>
    <row r="1389" spans="1:4" x14ac:dyDescent="0.2">
      <c r="A1389">
        <v>2018</v>
      </c>
      <c r="B1389">
        <v>410011</v>
      </c>
      <c r="C1389" t="s">
        <v>388</v>
      </c>
      <c r="D1389">
        <v>332191</v>
      </c>
    </row>
    <row r="1390" spans="1:4" x14ac:dyDescent="0.2">
      <c r="A1390">
        <v>2018</v>
      </c>
      <c r="B1390">
        <v>410021</v>
      </c>
      <c r="C1390" t="s">
        <v>388</v>
      </c>
      <c r="D1390">
        <v>244802</v>
      </c>
    </row>
    <row r="1391" spans="1:4" x14ac:dyDescent="0.2">
      <c r="A1391">
        <v>2018</v>
      </c>
      <c r="B1391">
        <v>410031</v>
      </c>
      <c r="C1391" t="s">
        <v>388</v>
      </c>
      <c r="D1391">
        <v>395773</v>
      </c>
    </row>
    <row r="1392" spans="1:4" x14ac:dyDescent="0.2">
      <c r="A1392">
        <v>2018</v>
      </c>
      <c r="B1392">
        <v>410071</v>
      </c>
      <c r="C1392" t="s">
        <v>388</v>
      </c>
      <c r="D1392">
        <v>82414</v>
      </c>
    </row>
    <row r="1393" spans="1:4" x14ac:dyDescent="0.2">
      <c r="A1393">
        <v>2018</v>
      </c>
      <c r="B1393">
        <v>410091</v>
      </c>
      <c r="C1393" t="s">
        <v>388</v>
      </c>
      <c r="D1393">
        <v>96723</v>
      </c>
    </row>
    <row r="1394" spans="1:4" x14ac:dyDescent="0.2">
      <c r="A1394">
        <v>2018</v>
      </c>
      <c r="B1394">
        <v>410131</v>
      </c>
      <c r="C1394" t="s">
        <v>388</v>
      </c>
      <c r="D1394">
        <v>54264</v>
      </c>
    </row>
    <row r="1395" spans="1:4" x14ac:dyDescent="0.2">
      <c r="A1395">
        <v>2018</v>
      </c>
      <c r="B1395">
        <v>410151</v>
      </c>
      <c r="C1395" t="s">
        <v>388</v>
      </c>
      <c r="D1395">
        <v>209736</v>
      </c>
    </row>
    <row r="1396" spans="1:4" x14ac:dyDescent="0.2">
      <c r="A1396">
        <v>2018</v>
      </c>
      <c r="B1396">
        <v>419951</v>
      </c>
      <c r="C1396" t="s">
        <v>388</v>
      </c>
      <c r="D1396">
        <v>111859</v>
      </c>
    </row>
    <row r="1397" spans="1:4" x14ac:dyDescent="0.2">
      <c r="A1397">
        <v>2018</v>
      </c>
      <c r="B1397">
        <v>420051</v>
      </c>
      <c r="C1397" t="s">
        <v>388</v>
      </c>
      <c r="D1397">
        <v>360745</v>
      </c>
    </row>
    <row r="1398" spans="1:4" x14ac:dyDescent="0.2">
      <c r="A1398">
        <v>2018</v>
      </c>
      <c r="B1398">
        <v>420071</v>
      </c>
      <c r="C1398" t="s">
        <v>388</v>
      </c>
      <c r="D1398">
        <v>37577</v>
      </c>
    </row>
    <row r="1399" spans="1:4" x14ac:dyDescent="0.2">
      <c r="A1399">
        <v>2018</v>
      </c>
      <c r="B1399">
        <v>420111</v>
      </c>
      <c r="C1399" t="s">
        <v>388</v>
      </c>
      <c r="D1399">
        <v>4416</v>
      </c>
    </row>
    <row r="1400" spans="1:4" x14ac:dyDescent="0.2">
      <c r="A1400">
        <v>2018</v>
      </c>
      <c r="B1400">
        <v>420131</v>
      </c>
      <c r="C1400" t="s">
        <v>388</v>
      </c>
      <c r="D1400">
        <v>94918</v>
      </c>
    </row>
    <row r="1401" spans="1:4" x14ac:dyDescent="0.2">
      <c r="A1401">
        <v>2018</v>
      </c>
      <c r="B1401">
        <v>420211</v>
      </c>
      <c r="C1401" t="s">
        <v>388</v>
      </c>
      <c r="D1401">
        <v>10606</v>
      </c>
    </row>
    <row r="1402" spans="1:4" x14ac:dyDescent="0.2">
      <c r="A1402">
        <v>2018</v>
      </c>
      <c r="B1402">
        <v>420861</v>
      </c>
      <c r="C1402" t="s">
        <v>388</v>
      </c>
      <c r="D1402">
        <v>60189</v>
      </c>
    </row>
    <row r="1403" spans="1:4" x14ac:dyDescent="0.2">
      <c r="A1403">
        <v>2018</v>
      </c>
      <c r="B1403">
        <v>430031</v>
      </c>
      <c r="C1403" t="s">
        <v>388</v>
      </c>
      <c r="D1403">
        <v>40244</v>
      </c>
    </row>
    <row r="1404" spans="1:4" x14ac:dyDescent="0.2">
      <c r="A1404">
        <v>2018</v>
      </c>
      <c r="B1404">
        <v>430091</v>
      </c>
      <c r="C1404" t="s">
        <v>388</v>
      </c>
      <c r="D1404">
        <v>354482</v>
      </c>
    </row>
    <row r="1405" spans="1:4" x14ac:dyDescent="0.2">
      <c r="A1405">
        <v>2018</v>
      </c>
      <c r="B1405">
        <v>430171</v>
      </c>
      <c r="C1405" t="s">
        <v>388</v>
      </c>
      <c r="D1405">
        <v>117504</v>
      </c>
    </row>
    <row r="1406" spans="1:4" x14ac:dyDescent="0.2">
      <c r="A1406">
        <v>2018</v>
      </c>
      <c r="B1406">
        <v>430451</v>
      </c>
      <c r="C1406" t="s">
        <v>388</v>
      </c>
      <c r="D1406">
        <v>243603</v>
      </c>
    </row>
    <row r="1407" spans="1:4" x14ac:dyDescent="0.2">
      <c r="A1407">
        <v>2018</v>
      </c>
      <c r="B1407">
        <v>430551</v>
      </c>
      <c r="C1407" t="s">
        <v>388</v>
      </c>
      <c r="D1407">
        <v>64990</v>
      </c>
    </row>
    <row r="1408" spans="1:4" x14ac:dyDescent="0.2">
      <c r="A1408">
        <v>2018</v>
      </c>
      <c r="B1408">
        <v>430641</v>
      </c>
      <c r="C1408" t="s">
        <v>388</v>
      </c>
      <c r="D1408">
        <v>66212</v>
      </c>
    </row>
    <row r="1409" spans="1:4" x14ac:dyDescent="0.2">
      <c r="A1409">
        <v>2018</v>
      </c>
      <c r="B1409">
        <v>430651</v>
      </c>
      <c r="C1409" t="s">
        <v>388</v>
      </c>
      <c r="D1409">
        <v>48170</v>
      </c>
    </row>
    <row r="1410" spans="1:4" x14ac:dyDescent="0.2">
      <c r="A1410">
        <v>2018</v>
      </c>
      <c r="B1410">
        <v>440031</v>
      </c>
      <c r="C1410" t="s">
        <v>388</v>
      </c>
      <c r="D1410">
        <v>2076</v>
      </c>
    </row>
    <row r="1411" spans="1:4" x14ac:dyDescent="0.2">
      <c r="A1411">
        <v>2018</v>
      </c>
      <c r="B1411">
        <v>440041</v>
      </c>
      <c r="C1411" t="s">
        <v>388</v>
      </c>
      <c r="D1411">
        <v>108964</v>
      </c>
    </row>
    <row r="1412" spans="1:4" x14ac:dyDescent="0.2">
      <c r="A1412">
        <v>2018</v>
      </c>
      <c r="B1412">
        <v>440061</v>
      </c>
      <c r="C1412" t="s">
        <v>388</v>
      </c>
      <c r="D1412">
        <v>159233</v>
      </c>
    </row>
    <row r="1413" spans="1:4" x14ac:dyDescent="0.2">
      <c r="A1413">
        <v>2018</v>
      </c>
      <c r="B1413">
        <v>440121</v>
      </c>
      <c r="C1413" t="s">
        <v>388</v>
      </c>
      <c r="D1413">
        <v>19164</v>
      </c>
    </row>
    <row r="1414" spans="1:4" x14ac:dyDescent="0.2">
      <c r="A1414">
        <v>2018</v>
      </c>
      <c r="B1414">
        <v>440191</v>
      </c>
      <c r="C1414" t="s">
        <v>388</v>
      </c>
      <c r="D1414">
        <v>249528</v>
      </c>
    </row>
    <row r="1415" spans="1:4" x14ac:dyDescent="0.2">
      <c r="A1415">
        <v>2018</v>
      </c>
      <c r="B1415">
        <v>440321</v>
      </c>
      <c r="C1415" t="s">
        <v>388</v>
      </c>
      <c r="D1415">
        <v>33096</v>
      </c>
    </row>
    <row r="1416" spans="1:4" x14ac:dyDescent="0.2">
      <c r="A1416">
        <v>2018</v>
      </c>
      <c r="B1416">
        <v>450011</v>
      </c>
      <c r="C1416" t="s">
        <v>388</v>
      </c>
      <c r="D1416">
        <v>115152</v>
      </c>
    </row>
    <row r="1417" spans="1:4" x14ac:dyDescent="0.2">
      <c r="A1417">
        <v>2018</v>
      </c>
      <c r="B1417">
        <v>450021</v>
      </c>
      <c r="C1417" t="s">
        <v>388</v>
      </c>
      <c r="D1417">
        <v>125655</v>
      </c>
    </row>
    <row r="1418" spans="1:4" x14ac:dyDescent="0.2">
      <c r="A1418">
        <v>2018</v>
      </c>
      <c r="B1418">
        <v>450061</v>
      </c>
      <c r="C1418" t="s">
        <v>388</v>
      </c>
      <c r="D1418">
        <v>17929</v>
      </c>
    </row>
    <row r="1419" spans="1:4" x14ac:dyDescent="0.2">
      <c r="A1419">
        <v>2018</v>
      </c>
      <c r="B1419">
        <v>450091</v>
      </c>
      <c r="C1419" t="s">
        <v>388</v>
      </c>
      <c r="D1419">
        <v>27872</v>
      </c>
    </row>
    <row r="1420" spans="1:4" x14ac:dyDescent="0.2">
      <c r="A1420">
        <v>2018</v>
      </c>
      <c r="B1420">
        <v>450101</v>
      </c>
      <c r="C1420" t="s">
        <v>388</v>
      </c>
      <c r="D1420">
        <v>67537</v>
      </c>
    </row>
    <row r="1421" spans="1:4" x14ac:dyDescent="0.2">
      <c r="A1421">
        <v>2018</v>
      </c>
      <c r="B1421">
        <v>450141</v>
      </c>
      <c r="C1421" t="s">
        <v>388</v>
      </c>
      <c r="D1421">
        <v>63433</v>
      </c>
    </row>
    <row r="1422" spans="1:4" x14ac:dyDescent="0.2">
      <c r="A1422">
        <v>2018</v>
      </c>
      <c r="B1422">
        <v>459951</v>
      </c>
      <c r="C1422" t="s">
        <v>388</v>
      </c>
      <c r="D1422">
        <v>13248</v>
      </c>
    </row>
    <row r="1423" spans="1:4" x14ac:dyDescent="0.2">
      <c r="A1423">
        <v>2018</v>
      </c>
      <c r="B1423">
        <v>460031</v>
      </c>
      <c r="C1423" t="s">
        <v>388</v>
      </c>
      <c r="D1423">
        <v>38424</v>
      </c>
    </row>
    <row r="1424" spans="1:4" x14ac:dyDescent="0.2">
      <c r="A1424">
        <v>2018</v>
      </c>
      <c r="B1424">
        <v>460071</v>
      </c>
      <c r="C1424" t="s">
        <v>388</v>
      </c>
      <c r="D1424">
        <v>51486</v>
      </c>
    </row>
    <row r="1425" spans="1:4" x14ac:dyDescent="0.2">
      <c r="A1425">
        <v>2018</v>
      </c>
      <c r="B1425">
        <v>460201</v>
      </c>
      <c r="C1425" t="s">
        <v>388</v>
      </c>
      <c r="D1425">
        <v>122822</v>
      </c>
    </row>
    <row r="1426" spans="1:4" x14ac:dyDescent="0.2">
      <c r="A1426">
        <v>2018</v>
      </c>
      <c r="B1426">
        <v>470011</v>
      </c>
      <c r="C1426" t="s">
        <v>388</v>
      </c>
      <c r="D1426">
        <v>1148874</v>
      </c>
    </row>
    <row r="1427" spans="1:4" x14ac:dyDescent="0.2">
      <c r="A1427">
        <v>2018</v>
      </c>
      <c r="B1427">
        <v>470031</v>
      </c>
      <c r="C1427" t="s">
        <v>388</v>
      </c>
      <c r="D1427">
        <v>31077</v>
      </c>
    </row>
    <row r="1428" spans="1:4" x14ac:dyDescent="0.2">
      <c r="A1428">
        <v>2018</v>
      </c>
      <c r="B1428">
        <v>470041</v>
      </c>
      <c r="C1428" t="s">
        <v>388</v>
      </c>
      <c r="D1428">
        <v>2234</v>
      </c>
    </row>
    <row r="1429" spans="1:4" x14ac:dyDescent="0.2">
      <c r="A1429">
        <v>2018</v>
      </c>
      <c r="B1429">
        <v>470051</v>
      </c>
      <c r="C1429" t="s">
        <v>388</v>
      </c>
      <c r="D1429">
        <v>1931</v>
      </c>
    </row>
    <row r="1430" spans="1:4" x14ac:dyDescent="0.2">
      <c r="A1430">
        <v>2018</v>
      </c>
      <c r="B1430">
        <v>479991</v>
      </c>
      <c r="C1430" t="s">
        <v>388</v>
      </c>
      <c r="D1430">
        <v>4438</v>
      </c>
    </row>
    <row r="1431" spans="1:4" x14ac:dyDescent="0.2">
      <c r="A1431">
        <v>2018</v>
      </c>
      <c r="B1431">
        <v>480051</v>
      </c>
      <c r="C1431" t="s">
        <v>388</v>
      </c>
      <c r="D1431">
        <v>80265</v>
      </c>
    </row>
    <row r="1432" spans="1:4" x14ac:dyDescent="0.2">
      <c r="A1432">
        <v>2018</v>
      </c>
      <c r="B1432">
        <v>480061</v>
      </c>
      <c r="C1432" t="s">
        <v>388</v>
      </c>
      <c r="D1432">
        <v>185873</v>
      </c>
    </row>
    <row r="1433" spans="1:4" x14ac:dyDescent="0.2">
      <c r="A1433">
        <v>2018</v>
      </c>
      <c r="B1433">
        <v>480091</v>
      </c>
      <c r="C1433" t="s">
        <v>388</v>
      </c>
      <c r="D1433">
        <v>28614</v>
      </c>
    </row>
    <row r="1434" spans="1:4" x14ac:dyDescent="0.2">
      <c r="A1434">
        <v>2018</v>
      </c>
      <c r="B1434">
        <v>480121</v>
      </c>
      <c r="C1434" t="s">
        <v>388</v>
      </c>
      <c r="D1434">
        <v>1896</v>
      </c>
    </row>
    <row r="1435" spans="1:4" x14ac:dyDescent="0.2">
      <c r="A1435">
        <v>2018</v>
      </c>
      <c r="B1435">
        <v>480131</v>
      </c>
      <c r="C1435" t="s">
        <v>388</v>
      </c>
      <c r="D1435">
        <v>3112</v>
      </c>
    </row>
    <row r="1436" spans="1:4" x14ac:dyDescent="0.2">
      <c r="A1436">
        <v>2018</v>
      </c>
      <c r="B1436">
        <v>480311</v>
      </c>
      <c r="C1436" t="s">
        <v>388</v>
      </c>
      <c r="D1436">
        <v>2585</v>
      </c>
    </row>
    <row r="1437" spans="1:4" x14ac:dyDescent="0.2">
      <c r="A1437">
        <v>2018</v>
      </c>
      <c r="B1437">
        <v>480321</v>
      </c>
      <c r="C1437" t="s">
        <v>388</v>
      </c>
      <c r="D1437">
        <v>37000</v>
      </c>
    </row>
    <row r="1438" spans="1:4" x14ac:dyDescent="0.2">
      <c r="A1438">
        <v>2018</v>
      </c>
      <c r="B1438">
        <v>480521</v>
      </c>
      <c r="C1438" t="s">
        <v>388</v>
      </c>
      <c r="D1438">
        <v>77839</v>
      </c>
    </row>
    <row r="1439" spans="1:4" x14ac:dyDescent="0.2">
      <c r="A1439">
        <v>2018</v>
      </c>
      <c r="B1439">
        <v>480991</v>
      </c>
      <c r="C1439" t="s">
        <v>388</v>
      </c>
      <c r="D1439">
        <v>28485</v>
      </c>
    </row>
    <row r="1440" spans="1:4" x14ac:dyDescent="0.2">
      <c r="A1440">
        <v>2018</v>
      </c>
      <c r="B1440">
        <v>490011</v>
      </c>
      <c r="C1440" t="s">
        <v>388</v>
      </c>
      <c r="D1440">
        <v>80858</v>
      </c>
    </row>
    <row r="1441" spans="1:4" x14ac:dyDescent="0.2">
      <c r="A1441">
        <v>2018</v>
      </c>
      <c r="B1441">
        <v>490051</v>
      </c>
      <c r="C1441" t="s">
        <v>388</v>
      </c>
      <c r="D1441">
        <v>7275</v>
      </c>
    </row>
    <row r="1442" spans="1:4" x14ac:dyDescent="0.2">
      <c r="A1442">
        <v>2018</v>
      </c>
      <c r="B1442">
        <v>490161</v>
      </c>
      <c r="C1442" t="s">
        <v>388</v>
      </c>
      <c r="D1442">
        <v>3595</v>
      </c>
    </row>
    <row r="1443" spans="1:4" x14ac:dyDescent="0.2">
      <c r="A1443">
        <v>2018</v>
      </c>
      <c r="B1443">
        <v>490291</v>
      </c>
      <c r="C1443" t="s">
        <v>388</v>
      </c>
      <c r="D1443">
        <v>3894</v>
      </c>
    </row>
    <row r="1444" spans="1:4" x14ac:dyDescent="0.2">
      <c r="A1444">
        <v>2018</v>
      </c>
      <c r="B1444">
        <v>499981</v>
      </c>
      <c r="C1444" t="s">
        <v>388</v>
      </c>
      <c r="D1444">
        <v>54863</v>
      </c>
    </row>
    <row r="1445" spans="1:4" x14ac:dyDescent="0.2">
      <c r="A1445">
        <v>2018</v>
      </c>
      <c r="B1445">
        <v>500011</v>
      </c>
      <c r="C1445" t="s">
        <v>388</v>
      </c>
      <c r="D1445">
        <v>97383</v>
      </c>
    </row>
    <row r="1446" spans="1:4" x14ac:dyDescent="0.2">
      <c r="A1446">
        <v>2018</v>
      </c>
      <c r="B1446">
        <v>500121</v>
      </c>
      <c r="C1446" t="s">
        <v>388</v>
      </c>
      <c r="D1446">
        <v>7442</v>
      </c>
    </row>
    <row r="1447" spans="1:4" x14ac:dyDescent="0.2">
      <c r="A1447">
        <v>2018</v>
      </c>
      <c r="B1447">
        <v>500211</v>
      </c>
      <c r="C1447" t="s">
        <v>388</v>
      </c>
      <c r="D1447">
        <v>95390</v>
      </c>
    </row>
    <row r="1448" spans="1:4" x14ac:dyDescent="0.2">
      <c r="A1448">
        <v>2018</v>
      </c>
      <c r="B1448">
        <v>500281</v>
      </c>
      <c r="C1448" t="s">
        <v>388</v>
      </c>
      <c r="D1448">
        <v>53419</v>
      </c>
    </row>
    <row r="1449" spans="1:4" x14ac:dyDescent="0.2">
      <c r="A1449">
        <v>2018</v>
      </c>
      <c r="B1449">
        <v>500301</v>
      </c>
      <c r="C1449" t="s">
        <v>388</v>
      </c>
      <c r="D1449">
        <v>40350</v>
      </c>
    </row>
    <row r="1450" spans="1:4" x14ac:dyDescent="0.2">
      <c r="A1450">
        <v>2018</v>
      </c>
      <c r="B1450">
        <v>500451</v>
      </c>
      <c r="C1450" t="s">
        <v>388</v>
      </c>
      <c r="D1450">
        <v>9333</v>
      </c>
    </row>
    <row r="1451" spans="1:4" x14ac:dyDescent="0.2">
      <c r="A1451">
        <v>2018</v>
      </c>
      <c r="B1451">
        <v>500611</v>
      </c>
      <c r="C1451" t="s">
        <v>388</v>
      </c>
      <c r="D1451">
        <v>4781</v>
      </c>
    </row>
    <row r="1452" spans="1:4" x14ac:dyDescent="0.2">
      <c r="A1452">
        <v>2018</v>
      </c>
      <c r="B1452">
        <v>500751</v>
      </c>
      <c r="C1452" t="s">
        <v>388</v>
      </c>
      <c r="D1452">
        <v>20981</v>
      </c>
    </row>
    <row r="1453" spans="1:4" x14ac:dyDescent="0.2">
      <c r="A1453">
        <v>2018</v>
      </c>
      <c r="B1453">
        <v>510021</v>
      </c>
      <c r="C1453" t="s">
        <v>388</v>
      </c>
      <c r="D1453">
        <v>60660</v>
      </c>
    </row>
    <row r="1454" spans="1:4" x14ac:dyDescent="0.2">
      <c r="A1454">
        <v>2018</v>
      </c>
      <c r="B1454">
        <v>510141</v>
      </c>
      <c r="C1454" t="s">
        <v>388</v>
      </c>
      <c r="D1454">
        <v>137629</v>
      </c>
    </row>
    <row r="1455" spans="1:4" x14ac:dyDescent="0.2">
      <c r="A1455">
        <v>2018</v>
      </c>
      <c r="B1455">
        <v>510211</v>
      </c>
      <c r="C1455" t="s">
        <v>388</v>
      </c>
      <c r="D1455">
        <v>2595</v>
      </c>
    </row>
    <row r="1456" spans="1:4" x14ac:dyDescent="0.2">
      <c r="A1456">
        <v>2018</v>
      </c>
      <c r="B1456">
        <v>519951</v>
      </c>
      <c r="C1456" t="s">
        <v>388</v>
      </c>
      <c r="D1456">
        <v>1734</v>
      </c>
    </row>
    <row r="1457" spans="1:4" x14ac:dyDescent="0.2">
      <c r="A1457">
        <v>2018</v>
      </c>
      <c r="B1457">
        <v>519991</v>
      </c>
      <c r="C1457" t="s">
        <v>388</v>
      </c>
      <c r="D1457">
        <v>394</v>
      </c>
    </row>
    <row r="1458" spans="1:4" x14ac:dyDescent="0.2">
      <c r="A1458">
        <v>2018</v>
      </c>
      <c r="B1458">
        <v>520071</v>
      </c>
      <c r="C1458" t="s">
        <v>388</v>
      </c>
      <c r="D1458">
        <v>26180</v>
      </c>
    </row>
    <row r="1459" spans="1:4" x14ac:dyDescent="0.2">
      <c r="A1459">
        <v>2018</v>
      </c>
      <c r="B1459">
        <v>530011</v>
      </c>
      <c r="C1459" t="s">
        <v>388</v>
      </c>
      <c r="D1459">
        <v>232618</v>
      </c>
    </row>
    <row r="1460" spans="1:4" x14ac:dyDescent="0.2">
      <c r="A1460">
        <v>2018</v>
      </c>
      <c r="B1460">
        <v>530021</v>
      </c>
      <c r="C1460" t="s">
        <v>388</v>
      </c>
      <c r="D1460">
        <v>72024</v>
      </c>
    </row>
    <row r="1461" spans="1:4" x14ac:dyDescent="0.2">
      <c r="A1461">
        <v>2018</v>
      </c>
      <c r="B1461">
        <v>530071</v>
      </c>
      <c r="C1461" t="s">
        <v>388</v>
      </c>
      <c r="D1461">
        <v>34174</v>
      </c>
    </row>
    <row r="1462" spans="1:4" x14ac:dyDescent="0.2">
      <c r="A1462">
        <v>2018</v>
      </c>
      <c r="B1462">
        <v>530091</v>
      </c>
      <c r="C1462" t="s">
        <v>388</v>
      </c>
      <c r="D1462">
        <v>25781</v>
      </c>
    </row>
    <row r="1463" spans="1:4" x14ac:dyDescent="0.2">
      <c r="A1463">
        <v>2018</v>
      </c>
      <c r="B1463">
        <v>530131</v>
      </c>
      <c r="C1463" t="s">
        <v>388</v>
      </c>
      <c r="D1463">
        <v>35920</v>
      </c>
    </row>
    <row r="1464" spans="1:4" x14ac:dyDescent="0.2">
      <c r="A1464">
        <v>2018</v>
      </c>
      <c r="B1464">
        <v>530231</v>
      </c>
      <c r="C1464" t="s">
        <v>388</v>
      </c>
      <c r="D1464">
        <v>8404</v>
      </c>
    </row>
    <row r="1465" spans="1:4" x14ac:dyDescent="0.2">
      <c r="A1465">
        <v>2018</v>
      </c>
      <c r="B1465">
        <v>540161</v>
      </c>
      <c r="C1465" t="s">
        <v>388</v>
      </c>
      <c r="D1465">
        <v>94167</v>
      </c>
    </row>
    <row r="1466" spans="1:4" x14ac:dyDescent="0.2">
      <c r="A1466">
        <v>2018</v>
      </c>
      <c r="B1466">
        <v>540201</v>
      </c>
      <c r="C1466" t="s">
        <v>388</v>
      </c>
      <c r="D1466" t="s">
        <v>383</v>
      </c>
    </row>
    <row r="1467" spans="1:4" x14ac:dyDescent="0.2">
      <c r="A1467">
        <v>2018</v>
      </c>
      <c r="B1467">
        <v>540211</v>
      </c>
      <c r="C1467" t="s">
        <v>388</v>
      </c>
      <c r="D1467">
        <v>20776</v>
      </c>
    </row>
    <row r="1468" spans="1:4" x14ac:dyDescent="0.2">
      <c r="A1468">
        <v>2018</v>
      </c>
      <c r="B1468">
        <v>549981</v>
      </c>
      <c r="C1468" t="s">
        <v>388</v>
      </c>
      <c r="D1468">
        <v>1574</v>
      </c>
    </row>
    <row r="1469" spans="1:4" x14ac:dyDescent="0.2">
      <c r="A1469">
        <v>2018</v>
      </c>
      <c r="B1469">
        <v>550061</v>
      </c>
      <c r="C1469" t="s">
        <v>388</v>
      </c>
      <c r="D1469">
        <v>69088</v>
      </c>
    </row>
    <row r="1470" spans="1:4" x14ac:dyDescent="0.2">
      <c r="A1470">
        <v>2018</v>
      </c>
      <c r="B1470">
        <v>559991</v>
      </c>
      <c r="C1470" t="s">
        <v>388</v>
      </c>
      <c r="D1470">
        <v>4717</v>
      </c>
    </row>
    <row r="1471" spans="1:4" x14ac:dyDescent="0.2">
      <c r="A1471">
        <v>2018</v>
      </c>
      <c r="B1471">
        <v>560021</v>
      </c>
      <c r="C1471" t="s">
        <v>388</v>
      </c>
      <c r="D1471">
        <v>4665450</v>
      </c>
    </row>
    <row r="1472" spans="1:4" x14ac:dyDescent="0.2">
      <c r="A1472">
        <v>2018</v>
      </c>
      <c r="B1472">
        <v>560031</v>
      </c>
      <c r="C1472" t="s">
        <v>388</v>
      </c>
      <c r="D1472">
        <v>38563</v>
      </c>
    </row>
    <row r="1473" spans="1:4" x14ac:dyDescent="0.2">
      <c r="A1473">
        <v>2018</v>
      </c>
      <c r="B1473">
        <v>560041</v>
      </c>
      <c r="C1473" t="s">
        <v>388</v>
      </c>
      <c r="D1473">
        <v>50983</v>
      </c>
    </row>
    <row r="1474" spans="1:4" x14ac:dyDescent="0.2">
      <c r="A1474">
        <v>2018</v>
      </c>
      <c r="B1474">
        <v>560071</v>
      </c>
      <c r="C1474" t="s">
        <v>388</v>
      </c>
      <c r="D1474">
        <v>486337</v>
      </c>
    </row>
    <row r="1475" spans="1:4" x14ac:dyDescent="0.2">
      <c r="A1475">
        <v>2018</v>
      </c>
      <c r="B1475">
        <v>560081</v>
      </c>
      <c r="C1475" t="s">
        <v>388</v>
      </c>
      <c r="D1475">
        <v>114322</v>
      </c>
    </row>
    <row r="1476" spans="1:4" x14ac:dyDescent="0.2">
      <c r="A1476">
        <v>2018</v>
      </c>
      <c r="B1476">
        <v>560151</v>
      </c>
      <c r="C1476" t="s">
        <v>388</v>
      </c>
      <c r="D1476">
        <v>31256</v>
      </c>
    </row>
    <row r="1477" spans="1:4" x14ac:dyDescent="0.2">
      <c r="A1477">
        <v>2018</v>
      </c>
      <c r="B1477">
        <v>560171</v>
      </c>
      <c r="C1477" t="s">
        <v>388</v>
      </c>
      <c r="D1477">
        <v>17942</v>
      </c>
    </row>
    <row r="1478" spans="1:4" x14ac:dyDescent="0.2">
      <c r="A1478">
        <v>2018</v>
      </c>
      <c r="B1478">
        <v>560211</v>
      </c>
      <c r="C1478" t="s">
        <v>388</v>
      </c>
      <c r="D1478">
        <v>53239</v>
      </c>
    </row>
    <row r="1479" spans="1:4" x14ac:dyDescent="0.2">
      <c r="A1479">
        <v>2018</v>
      </c>
      <c r="B1479">
        <v>560231</v>
      </c>
      <c r="C1479" t="s">
        <v>388</v>
      </c>
      <c r="D1479">
        <v>70156</v>
      </c>
    </row>
    <row r="1480" spans="1:4" x14ac:dyDescent="0.2">
      <c r="A1480">
        <v>2018</v>
      </c>
      <c r="B1480">
        <v>560241</v>
      </c>
      <c r="C1480" t="s">
        <v>388</v>
      </c>
      <c r="D1480">
        <v>226036</v>
      </c>
    </row>
    <row r="1481" spans="1:4" x14ac:dyDescent="0.2">
      <c r="A1481">
        <v>2018</v>
      </c>
      <c r="B1481">
        <v>560261</v>
      </c>
      <c r="C1481" t="s">
        <v>388</v>
      </c>
      <c r="D1481">
        <v>352949</v>
      </c>
    </row>
    <row r="1482" spans="1:4" x14ac:dyDescent="0.2">
      <c r="A1482">
        <v>2018</v>
      </c>
      <c r="B1482">
        <v>560371</v>
      </c>
      <c r="C1482" t="s">
        <v>388</v>
      </c>
      <c r="D1482">
        <v>212601</v>
      </c>
    </row>
    <row r="1483" spans="1:4" x14ac:dyDescent="0.2">
      <c r="A1483">
        <v>2018</v>
      </c>
      <c r="B1483">
        <v>560411</v>
      </c>
      <c r="C1483" t="s">
        <v>388</v>
      </c>
      <c r="D1483">
        <v>16197</v>
      </c>
    </row>
    <row r="1484" spans="1:4" x14ac:dyDescent="0.2">
      <c r="A1484">
        <v>2018</v>
      </c>
      <c r="B1484">
        <v>560521</v>
      </c>
      <c r="C1484" t="s">
        <v>388</v>
      </c>
      <c r="D1484">
        <v>67601</v>
      </c>
    </row>
    <row r="1485" spans="1:4" x14ac:dyDescent="0.2">
      <c r="A1485">
        <v>2018</v>
      </c>
      <c r="B1485">
        <v>560581</v>
      </c>
      <c r="C1485" t="s">
        <v>388</v>
      </c>
      <c r="D1485">
        <v>117854</v>
      </c>
    </row>
    <row r="1486" spans="1:4" x14ac:dyDescent="0.2">
      <c r="A1486">
        <v>2018</v>
      </c>
      <c r="B1486">
        <v>569951</v>
      </c>
      <c r="C1486" t="s">
        <v>388</v>
      </c>
      <c r="D1486">
        <v>32319</v>
      </c>
    </row>
    <row r="1487" spans="1:4" x14ac:dyDescent="0.2">
      <c r="A1487">
        <v>2018</v>
      </c>
      <c r="B1487">
        <v>569952</v>
      </c>
      <c r="C1487" t="s">
        <v>388</v>
      </c>
      <c r="D1487">
        <v>71333</v>
      </c>
    </row>
    <row r="1488" spans="1:4" x14ac:dyDescent="0.2">
      <c r="A1488">
        <v>2018</v>
      </c>
      <c r="B1488">
        <v>571104</v>
      </c>
      <c r="C1488" t="s">
        <v>388</v>
      </c>
      <c r="D1488">
        <v>441</v>
      </c>
    </row>
    <row r="1489" spans="1:4" x14ac:dyDescent="0.2">
      <c r="A1489">
        <v>2018</v>
      </c>
      <c r="B1489">
        <v>573501</v>
      </c>
      <c r="C1489" t="s">
        <v>388</v>
      </c>
      <c r="D1489">
        <v>146250</v>
      </c>
    </row>
    <row r="1490" spans="1:4" x14ac:dyDescent="0.2">
      <c r="A1490">
        <v>2018</v>
      </c>
      <c r="B1490">
        <v>573513</v>
      </c>
      <c r="C1490" t="s">
        <v>388</v>
      </c>
      <c r="D1490">
        <v>13210</v>
      </c>
    </row>
    <row r="1491" spans="1:4" x14ac:dyDescent="0.2">
      <c r="A1491">
        <v>2018</v>
      </c>
      <c r="B1491">
        <v>575101</v>
      </c>
      <c r="C1491" t="s">
        <v>388</v>
      </c>
      <c r="D1491">
        <v>4150</v>
      </c>
    </row>
    <row r="1492" spans="1:4" x14ac:dyDescent="0.2">
      <c r="A1492">
        <v>2018</v>
      </c>
      <c r="B1492">
        <v>575102</v>
      </c>
      <c r="C1492" t="s">
        <v>388</v>
      </c>
      <c r="D1492" t="s">
        <v>383</v>
      </c>
    </row>
    <row r="1493" spans="1:4" x14ac:dyDescent="0.2">
      <c r="A1493">
        <v>2018</v>
      </c>
      <c r="B1493">
        <v>575113</v>
      </c>
      <c r="C1493" t="s">
        <v>388</v>
      </c>
      <c r="D1493">
        <v>90419</v>
      </c>
    </row>
    <row r="1494" spans="1:4" x14ac:dyDescent="0.2">
      <c r="A1494">
        <v>2018</v>
      </c>
      <c r="B1494">
        <v>576201</v>
      </c>
      <c r="C1494" t="s">
        <v>388</v>
      </c>
      <c r="D1494" t="s">
        <v>383</v>
      </c>
    </row>
    <row r="1495" spans="1:4" x14ac:dyDescent="0.2">
      <c r="A1495">
        <v>2018</v>
      </c>
      <c r="B1495">
        <v>576401</v>
      </c>
      <c r="C1495" t="s">
        <v>388</v>
      </c>
      <c r="D1495">
        <v>46823</v>
      </c>
    </row>
    <row r="1496" spans="1:4" x14ac:dyDescent="0.2">
      <c r="A1496">
        <v>2018</v>
      </c>
      <c r="B1496">
        <v>576701</v>
      </c>
      <c r="C1496" t="s">
        <v>388</v>
      </c>
      <c r="D1496">
        <v>9330</v>
      </c>
    </row>
    <row r="1497" spans="1:4" x14ac:dyDescent="0.2">
      <c r="A1497">
        <v>2018</v>
      </c>
      <c r="B1497">
        <v>576901</v>
      </c>
      <c r="C1497" t="s">
        <v>388</v>
      </c>
      <c r="D1497" t="s">
        <v>383</v>
      </c>
    </row>
    <row r="1498" spans="1:4" x14ac:dyDescent="0.2">
      <c r="A1498">
        <v>2018</v>
      </c>
      <c r="B1498">
        <v>585103</v>
      </c>
      <c r="C1498" t="s">
        <v>388</v>
      </c>
      <c r="D1498">
        <v>346877</v>
      </c>
    </row>
    <row r="1499" spans="1:4" x14ac:dyDescent="0.2">
      <c r="A1499">
        <v>2018</v>
      </c>
      <c r="B1499">
        <v>595104</v>
      </c>
      <c r="C1499" t="s">
        <v>388</v>
      </c>
      <c r="D1499">
        <v>191102</v>
      </c>
    </row>
    <row r="1500" spans="1:4" x14ac:dyDescent="0.2">
      <c r="A1500">
        <v>2018</v>
      </c>
      <c r="B1500">
        <v>605107</v>
      </c>
      <c r="C1500" t="s">
        <v>388</v>
      </c>
      <c r="D1500">
        <v>37835</v>
      </c>
    </row>
    <row r="1501" spans="1:4" x14ac:dyDescent="0.2">
      <c r="A1501">
        <v>2018</v>
      </c>
      <c r="B1501">
        <v>615106</v>
      </c>
      <c r="C1501" t="s">
        <v>388</v>
      </c>
      <c r="D1501">
        <v>72374</v>
      </c>
    </row>
    <row r="1502" spans="1:4" x14ac:dyDescent="0.2">
      <c r="A1502">
        <v>2018</v>
      </c>
      <c r="B1502">
        <v>719901</v>
      </c>
      <c r="C1502" t="s">
        <v>388</v>
      </c>
      <c r="D1502" t="s">
        <v>383</v>
      </c>
    </row>
    <row r="1503" spans="1:4" x14ac:dyDescent="0.2">
      <c r="A1503">
        <v>2018</v>
      </c>
      <c r="B1503">
        <v>719902</v>
      </c>
      <c r="C1503" t="s">
        <v>388</v>
      </c>
      <c r="D1503">
        <v>2089</v>
      </c>
    </row>
    <row r="1504" spans="1:4" x14ac:dyDescent="0.2">
      <c r="A1504">
        <v>2018</v>
      </c>
      <c r="B1504">
        <v>719904</v>
      </c>
      <c r="C1504" t="s">
        <v>388</v>
      </c>
      <c r="D1504" t="s">
        <v>383</v>
      </c>
    </row>
    <row r="1505" spans="1:4" x14ac:dyDescent="0.2">
      <c r="A1505">
        <v>2018</v>
      </c>
      <c r="B1505">
        <v>719905</v>
      </c>
      <c r="C1505" t="s">
        <v>388</v>
      </c>
      <c r="D1505" t="s">
        <v>383</v>
      </c>
    </row>
    <row r="1506" spans="1:4" x14ac:dyDescent="0.2">
      <c r="A1506">
        <v>2018</v>
      </c>
      <c r="B1506">
        <v>729901</v>
      </c>
      <c r="C1506" t="s">
        <v>388</v>
      </c>
      <c r="D1506">
        <v>350</v>
      </c>
    </row>
    <row r="1507" spans="1:4" x14ac:dyDescent="0.2">
      <c r="A1507">
        <v>2018</v>
      </c>
      <c r="B1507">
        <v>729902</v>
      </c>
      <c r="C1507" t="s">
        <v>388</v>
      </c>
      <c r="D1507">
        <v>1042</v>
      </c>
    </row>
    <row r="1508" spans="1:4" x14ac:dyDescent="0.2">
      <c r="A1508">
        <v>2018</v>
      </c>
      <c r="B1508">
        <v>729905</v>
      </c>
      <c r="C1508" t="s">
        <v>388</v>
      </c>
      <c r="D1508">
        <v>1275</v>
      </c>
    </row>
    <row r="1509" spans="1:4" x14ac:dyDescent="0.2">
      <c r="A1509">
        <v>2019</v>
      </c>
      <c r="B1509">
        <v>10071</v>
      </c>
      <c r="C1509" t="s">
        <v>388</v>
      </c>
      <c r="D1509">
        <v>2167</v>
      </c>
    </row>
    <row r="1510" spans="1:4" x14ac:dyDescent="0.2">
      <c r="A1510">
        <v>2019</v>
      </c>
      <c r="B1510">
        <v>10101</v>
      </c>
      <c r="C1510" t="s">
        <v>388</v>
      </c>
      <c r="D1510">
        <v>194744</v>
      </c>
    </row>
    <row r="1511" spans="1:4" x14ac:dyDescent="0.2">
      <c r="A1511">
        <v>2019</v>
      </c>
      <c r="B1511">
        <v>10111</v>
      </c>
      <c r="C1511" t="s">
        <v>388</v>
      </c>
      <c r="D1511">
        <v>3609</v>
      </c>
    </row>
    <row r="1512" spans="1:4" x14ac:dyDescent="0.2">
      <c r="A1512">
        <v>2019</v>
      </c>
      <c r="B1512">
        <v>10121</v>
      </c>
      <c r="C1512" t="s">
        <v>388</v>
      </c>
      <c r="D1512">
        <v>28906</v>
      </c>
    </row>
    <row r="1513" spans="1:4" x14ac:dyDescent="0.2">
      <c r="A1513">
        <v>2019</v>
      </c>
      <c r="B1513">
        <v>10161</v>
      </c>
      <c r="C1513" t="s">
        <v>388</v>
      </c>
      <c r="D1513">
        <v>4091</v>
      </c>
    </row>
    <row r="1514" spans="1:4" x14ac:dyDescent="0.2">
      <c r="A1514">
        <v>2019</v>
      </c>
      <c r="B1514">
        <v>10211</v>
      </c>
      <c r="C1514" t="s">
        <v>388</v>
      </c>
      <c r="D1514">
        <v>1584</v>
      </c>
    </row>
    <row r="1515" spans="1:4" x14ac:dyDescent="0.2">
      <c r="A1515">
        <v>2019</v>
      </c>
      <c r="B1515">
        <v>10241</v>
      </c>
      <c r="C1515" t="s">
        <v>388</v>
      </c>
      <c r="D1515">
        <v>2320</v>
      </c>
    </row>
    <row r="1516" spans="1:4" x14ac:dyDescent="0.2">
      <c r="A1516">
        <v>2019</v>
      </c>
      <c r="B1516">
        <v>10261</v>
      </c>
      <c r="C1516" t="s">
        <v>388</v>
      </c>
      <c r="D1516">
        <v>4854</v>
      </c>
    </row>
    <row r="1517" spans="1:4" x14ac:dyDescent="0.2">
      <c r="A1517">
        <v>2019</v>
      </c>
      <c r="B1517">
        <v>19981</v>
      </c>
      <c r="C1517" t="s">
        <v>388</v>
      </c>
      <c r="D1517">
        <v>97092</v>
      </c>
    </row>
    <row r="1518" spans="1:4" x14ac:dyDescent="0.2">
      <c r="A1518">
        <v>2019</v>
      </c>
      <c r="B1518">
        <v>20011</v>
      </c>
      <c r="C1518" t="s">
        <v>388</v>
      </c>
      <c r="D1518">
        <v>2686</v>
      </c>
    </row>
    <row r="1519" spans="1:4" x14ac:dyDescent="0.2">
      <c r="A1519">
        <v>2019</v>
      </c>
      <c r="B1519">
        <v>20021</v>
      </c>
      <c r="C1519" t="s">
        <v>388</v>
      </c>
      <c r="D1519">
        <v>58541</v>
      </c>
    </row>
    <row r="1520" spans="1:4" x14ac:dyDescent="0.2">
      <c r="A1520">
        <v>2019</v>
      </c>
      <c r="B1520">
        <v>20171</v>
      </c>
      <c r="C1520" t="s">
        <v>388</v>
      </c>
      <c r="D1520">
        <v>597223</v>
      </c>
    </row>
    <row r="1521" spans="1:4" x14ac:dyDescent="0.2">
      <c r="A1521">
        <v>2019</v>
      </c>
      <c r="B1521">
        <v>20271</v>
      </c>
      <c r="C1521" t="s">
        <v>388</v>
      </c>
      <c r="D1521">
        <v>125695</v>
      </c>
    </row>
    <row r="1522" spans="1:4" x14ac:dyDescent="0.2">
      <c r="A1522">
        <v>2019</v>
      </c>
      <c r="B1522">
        <v>20291</v>
      </c>
      <c r="C1522" t="s">
        <v>388</v>
      </c>
      <c r="D1522">
        <v>50218</v>
      </c>
    </row>
    <row r="1523" spans="1:4" x14ac:dyDescent="0.2">
      <c r="A1523">
        <v>2019</v>
      </c>
      <c r="B1523">
        <v>29991</v>
      </c>
      <c r="C1523" t="s">
        <v>388</v>
      </c>
      <c r="D1523" t="s">
        <v>384</v>
      </c>
    </row>
    <row r="1524" spans="1:4" x14ac:dyDescent="0.2">
      <c r="A1524">
        <v>2019</v>
      </c>
      <c r="B1524">
        <v>30061</v>
      </c>
      <c r="C1524" t="s">
        <v>388</v>
      </c>
      <c r="D1524">
        <v>6111</v>
      </c>
    </row>
    <row r="1525" spans="1:4" x14ac:dyDescent="0.2">
      <c r="A1525">
        <v>2019</v>
      </c>
      <c r="B1525">
        <v>30101</v>
      </c>
      <c r="C1525" t="s">
        <v>388</v>
      </c>
      <c r="D1525">
        <v>108061</v>
      </c>
    </row>
    <row r="1526" spans="1:4" x14ac:dyDescent="0.2">
      <c r="A1526">
        <v>2019</v>
      </c>
      <c r="B1526">
        <v>30121</v>
      </c>
      <c r="C1526" t="s">
        <v>388</v>
      </c>
      <c r="D1526">
        <v>195131</v>
      </c>
    </row>
    <row r="1527" spans="1:4" x14ac:dyDescent="0.2">
      <c r="A1527">
        <v>2019</v>
      </c>
      <c r="B1527">
        <v>30141</v>
      </c>
      <c r="C1527" t="s">
        <v>388</v>
      </c>
      <c r="D1527">
        <v>2922</v>
      </c>
    </row>
    <row r="1528" spans="1:4" x14ac:dyDescent="0.2">
      <c r="A1528">
        <v>2019</v>
      </c>
      <c r="B1528">
        <v>30171</v>
      </c>
      <c r="C1528" t="s">
        <v>388</v>
      </c>
      <c r="D1528">
        <v>8841</v>
      </c>
    </row>
    <row r="1529" spans="1:4" x14ac:dyDescent="0.2">
      <c r="A1529">
        <v>2019</v>
      </c>
      <c r="B1529">
        <v>30431</v>
      </c>
      <c r="C1529" t="s">
        <v>388</v>
      </c>
      <c r="D1529">
        <v>26628</v>
      </c>
    </row>
    <row r="1530" spans="1:4" x14ac:dyDescent="0.2">
      <c r="A1530">
        <v>2019</v>
      </c>
      <c r="B1530">
        <v>30501</v>
      </c>
      <c r="C1530" t="s">
        <v>388</v>
      </c>
      <c r="D1530">
        <v>86139</v>
      </c>
    </row>
    <row r="1531" spans="1:4" x14ac:dyDescent="0.2">
      <c r="A1531">
        <v>2019</v>
      </c>
      <c r="B1531">
        <v>30671</v>
      </c>
      <c r="C1531" t="s">
        <v>388</v>
      </c>
      <c r="D1531">
        <v>2155</v>
      </c>
    </row>
    <row r="1532" spans="1:4" x14ac:dyDescent="0.2">
      <c r="A1532">
        <v>2019</v>
      </c>
      <c r="B1532">
        <v>39951</v>
      </c>
      <c r="C1532" t="s">
        <v>388</v>
      </c>
      <c r="D1532">
        <v>50756</v>
      </c>
    </row>
    <row r="1533" spans="1:4" x14ac:dyDescent="0.2">
      <c r="A1533">
        <v>2019</v>
      </c>
      <c r="B1533">
        <v>39991</v>
      </c>
      <c r="C1533" t="s">
        <v>388</v>
      </c>
      <c r="D1533" t="s">
        <v>384</v>
      </c>
    </row>
    <row r="1534" spans="1:4" x14ac:dyDescent="0.2">
      <c r="A1534">
        <v>2019</v>
      </c>
      <c r="B1534">
        <v>40011</v>
      </c>
      <c r="C1534" t="s">
        <v>388</v>
      </c>
      <c r="D1534">
        <v>187843</v>
      </c>
    </row>
    <row r="1535" spans="1:4" x14ac:dyDescent="0.2">
      <c r="A1535">
        <v>2019</v>
      </c>
      <c r="B1535">
        <v>50011</v>
      </c>
      <c r="C1535" t="s">
        <v>388</v>
      </c>
      <c r="D1535">
        <v>143789</v>
      </c>
    </row>
    <row r="1536" spans="1:4" x14ac:dyDescent="0.2">
      <c r="A1536">
        <v>2019</v>
      </c>
      <c r="B1536">
        <v>50021</v>
      </c>
      <c r="C1536" t="s">
        <v>388</v>
      </c>
      <c r="D1536">
        <v>73515</v>
      </c>
    </row>
    <row r="1537" spans="1:4" x14ac:dyDescent="0.2">
      <c r="A1537">
        <v>2019</v>
      </c>
      <c r="B1537">
        <v>50071</v>
      </c>
      <c r="C1537" t="s">
        <v>388</v>
      </c>
      <c r="D1537">
        <v>94325</v>
      </c>
    </row>
    <row r="1538" spans="1:4" x14ac:dyDescent="0.2">
      <c r="A1538">
        <v>2019</v>
      </c>
      <c r="B1538">
        <v>50101</v>
      </c>
      <c r="C1538" t="s">
        <v>388</v>
      </c>
      <c r="D1538">
        <v>7341</v>
      </c>
    </row>
    <row r="1539" spans="1:4" x14ac:dyDescent="0.2">
      <c r="A1539">
        <v>2019</v>
      </c>
      <c r="B1539">
        <v>50231</v>
      </c>
      <c r="C1539" t="s">
        <v>388</v>
      </c>
      <c r="D1539">
        <v>38515</v>
      </c>
    </row>
    <row r="1540" spans="1:4" x14ac:dyDescent="0.2">
      <c r="A1540">
        <v>2019</v>
      </c>
      <c r="B1540">
        <v>50301</v>
      </c>
      <c r="C1540" t="s">
        <v>388</v>
      </c>
      <c r="D1540">
        <v>45989</v>
      </c>
    </row>
    <row r="1541" spans="1:4" x14ac:dyDescent="0.2">
      <c r="A1541">
        <v>2019</v>
      </c>
      <c r="B1541">
        <v>50341</v>
      </c>
      <c r="C1541" t="s">
        <v>388</v>
      </c>
      <c r="D1541">
        <v>31406</v>
      </c>
    </row>
    <row r="1542" spans="1:4" x14ac:dyDescent="0.2">
      <c r="A1542">
        <v>2019</v>
      </c>
      <c r="B1542">
        <v>59991</v>
      </c>
      <c r="C1542" t="s">
        <v>388</v>
      </c>
      <c r="D1542" t="s">
        <v>384</v>
      </c>
    </row>
    <row r="1543" spans="1:4" x14ac:dyDescent="0.2">
      <c r="A1543">
        <v>2019</v>
      </c>
      <c r="B1543">
        <v>60011</v>
      </c>
      <c r="C1543" t="s">
        <v>388</v>
      </c>
      <c r="D1543">
        <v>2903</v>
      </c>
    </row>
    <row r="1544" spans="1:4" x14ac:dyDescent="0.2">
      <c r="A1544">
        <v>2019</v>
      </c>
      <c r="B1544">
        <v>60151</v>
      </c>
      <c r="C1544" t="s">
        <v>388</v>
      </c>
      <c r="D1544">
        <v>43898</v>
      </c>
    </row>
    <row r="1545" spans="1:4" x14ac:dyDescent="0.2">
      <c r="A1545">
        <v>2019</v>
      </c>
      <c r="B1545">
        <v>60561</v>
      </c>
      <c r="C1545" t="s">
        <v>388</v>
      </c>
      <c r="D1545">
        <v>1708</v>
      </c>
    </row>
    <row r="1546" spans="1:4" x14ac:dyDescent="0.2">
      <c r="A1546">
        <v>2019</v>
      </c>
      <c r="B1546">
        <v>69991</v>
      </c>
      <c r="C1546" t="s">
        <v>388</v>
      </c>
      <c r="D1546" t="s">
        <v>384</v>
      </c>
    </row>
    <row r="1547" spans="1:4" x14ac:dyDescent="0.2">
      <c r="A1547">
        <v>2019</v>
      </c>
      <c r="B1547">
        <v>70011</v>
      </c>
      <c r="C1547" t="s">
        <v>388</v>
      </c>
      <c r="D1547">
        <v>2912781</v>
      </c>
    </row>
    <row r="1548" spans="1:4" x14ac:dyDescent="0.2">
      <c r="A1548">
        <v>2019</v>
      </c>
      <c r="B1548">
        <v>70031</v>
      </c>
      <c r="C1548" t="s">
        <v>388</v>
      </c>
      <c r="D1548">
        <v>92780</v>
      </c>
    </row>
    <row r="1549" spans="1:4" x14ac:dyDescent="0.2">
      <c r="A1549">
        <v>2019</v>
      </c>
      <c r="B1549">
        <v>70051</v>
      </c>
      <c r="C1549" t="s">
        <v>388</v>
      </c>
      <c r="D1549">
        <v>89524</v>
      </c>
    </row>
    <row r="1550" spans="1:4" x14ac:dyDescent="0.2">
      <c r="A1550">
        <v>2019</v>
      </c>
      <c r="B1550">
        <v>70291</v>
      </c>
      <c r="C1550" t="s">
        <v>388</v>
      </c>
      <c r="D1550">
        <v>86703</v>
      </c>
    </row>
    <row r="1551" spans="1:4" x14ac:dyDescent="0.2">
      <c r="A1551">
        <v>2019</v>
      </c>
      <c r="B1551">
        <v>70551</v>
      </c>
      <c r="C1551" t="s">
        <v>388</v>
      </c>
      <c r="D1551">
        <v>89832</v>
      </c>
    </row>
    <row r="1552" spans="1:4" x14ac:dyDescent="0.2">
      <c r="A1552">
        <v>2019</v>
      </c>
      <c r="B1552">
        <v>70741</v>
      </c>
      <c r="C1552" t="s">
        <v>388</v>
      </c>
      <c r="D1552">
        <v>36657</v>
      </c>
    </row>
    <row r="1553" spans="1:4" x14ac:dyDescent="0.2">
      <c r="A1553">
        <v>2019</v>
      </c>
      <c r="B1553">
        <v>70851</v>
      </c>
      <c r="C1553" t="s">
        <v>388</v>
      </c>
      <c r="D1553">
        <v>26030</v>
      </c>
    </row>
    <row r="1554" spans="1:4" x14ac:dyDescent="0.2">
      <c r="A1554">
        <v>2019</v>
      </c>
      <c r="B1554">
        <v>79951</v>
      </c>
      <c r="C1554" t="s">
        <v>388</v>
      </c>
      <c r="D1554">
        <v>30267</v>
      </c>
    </row>
    <row r="1555" spans="1:4" x14ac:dyDescent="0.2">
      <c r="A1555">
        <v>2019</v>
      </c>
      <c r="B1555">
        <v>79991</v>
      </c>
      <c r="C1555" t="s">
        <v>388</v>
      </c>
      <c r="D1555">
        <v>2574</v>
      </c>
    </row>
    <row r="1556" spans="1:4" x14ac:dyDescent="0.2">
      <c r="A1556">
        <v>2019</v>
      </c>
      <c r="B1556">
        <v>80011</v>
      </c>
      <c r="C1556" t="s">
        <v>388</v>
      </c>
      <c r="D1556">
        <v>85757</v>
      </c>
    </row>
    <row r="1557" spans="1:4" x14ac:dyDescent="0.2">
      <c r="A1557">
        <v>2019</v>
      </c>
      <c r="B1557">
        <v>80111</v>
      </c>
      <c r="C1557" t="s">
        <v>388</v>
      </c>
      <c r="D1557">
        <v>55124</v>
      </c>
    </row>
    <row r="1558" spans="1:4" x14ac:dyDescent="0.2">
      <c r="A1558">
        <v>2019</v>
      </c>
      <c r="B1558">
        <v>80281</v>
      </c>
      <c r="C1558" t="s">
        <v>388</v>
      </c>
      <c r="D1558">
        <v>34034</v>
      </c>
    </row>
    <row r="1559" spans="1:4" x14ac:dyDescent="0.2">
      <c r="A1559">
        <v>2019</v>
      </c>
      <c r="B1559">
        <v>80441</v>
      </c>
      <c r="C1559" t="s">
        <v>388</v>
      </c>
      <c r="D1559">
        <v>32802</v>
      </c>
    </row>
    <row r="1560" spans="1:4" x14ac:dyDescent="0.2">
      <c r="A1560">
        <v>2019</v>
      </c>
      <c r="B1560">
        <v>80561</v>
      </c>
      <c r="C1560" t="s">
        <v>388</v>
      </c>
      <c r="D1560">
        <v>2438</v>
      </c>
    </row>
    <row r="1561" spans="1:4" x14ac:dyDescent="0.2">
      <c r="A1561">
        <v>2019</v>
      </c>
      <c r="B1561">
        <v>80591</v>
      </c>
      <c r="C1561" t="s">
        <v>388</v>
      </c>
      <c r="D1561">
        <v>1681</v>
      </c>
    </row>
    <row r="1562" spans="1:4" x14ac:dyDescent="0.2">
      <c r="A1562">
        <v>2019</v>
      </c>
      <c r="B1562">
        <v>80991</v>
      </c>
      <c r="C1562" t="s">
        <v>388</v>
      </c>
      <c r="D1562">
        <v>2463</v>
      </c>
    </row>
    <row r="1563" spans="1:4" x14ac:dyDescent="0.2">
      <c r="A1563">
        <v>2019</v>
      </c>
      <c r="B1563">
        <v>89991</v>
      </c>
      <c r="C1563" t="s">
        <v>388</v>
      </c>
      <c r="D1563">
        <v>1320</v>
      </c>
    </row>
    <row r="1564" spans="1:4" x14ac:dyDescent="0.2">
      <c r="A1564">
        <v>2019</v>
      </c>
      <c r="B1564">
        <v>90011</v>
      </c>
      <c r="C1564" t="s">
        <v>388</v>
      </c>
      <c r="D1564">
        <v>428598</v>
      </c>
    </row>
    <row r="1565" spans="1:4" x14ac:dyDescent="0.2">
      <c r="A1565">
        <v>2019</v>
      </c>
      <c r="B1565">
        <v>90031</v>
      </c>
      <c r="C1565" t="s">
        <v>388</v>
      </c>
      <c r="D1565">
        <v>7751</v>
      </c>
    </row>
    <row r="1566" spans="1:4" x14ac:dyDescent="0.2">
      <c r="A1566">
        <v>2019</v>
      </c>
      <c r="B1566">
        <v>90131</v>
      </c>
      <c r="C1566" t="s">
        <v>388</v>
      </c>
      <c r="D1566">
        <v>2115</v>
      </c>
    </row>
    <row r="1567" spans="1:4" x14ac:dyDescent="0.2">
      <c r="A1567">
        <v>2019</v>
      </c>
      <c r="B1567">
        <v>90161</v>
      </c>
      <c r="C1567" t="s">
        <v>388</v>
      </c>
      <c r="D1567">
        <v>1654</v>
      </c>
    </row>
    <row r="1568" spans="1:4" x14ac:dyDescent="0.2">
      <c r="A1568">
        <v>2019</v>
      </c>
      <c r="B1568">
        <v>90631</v>
      </c>
      <c r="C1568" t="s">
        <v>388</v>
      </c>
      <c r="D1568">
        <v>10835</v>
      </c>
    </row>
    <row r="1569" spans="1:4" x14ac:dyDescent="0.2">
      <c r="A1569">
        <v>2019</v>
      </c>
      <c r="B1569">
        <v>90831</v>
      </c>
      <c r="C1569" t="s">
        <v>388</v>
      </c>
      <c r="D1569">
        <v>2936</v>
      </c>
    </row>
    <row r="1570" spans="1:4" x14ac:dyDescent="0.2">
      <c r="A1570">
        <v>2019</v>
      </c>
      <c r="B1570">
        <v>90861</v>
      </c>
      <c r="C1570" t="s">
        <v>388</v>
      </c>
      <c r="D1570">
        <v>1654</v>
      </c>
    </row>
    <row r="1571" spans="1:4" x14ac:dyDescent="0.2">
      <c r="A1571">
        <v>2019</v>
      </c>
      <c r="B1571">
        <v>99971</v>
      </c>
      <c r="C1571" t="s">
        <v>388</v>
      </c>
      <c r="D1571">
        <v>120728</v>
      </c>
    </row>
    <row r="1572" spans="1:4" x14ac:dyDescent="0.2">
      <c r="A1572">
        <v>2019</v>
      </c>
      <c r="B1572">
        <v>99981</v>
      </c>
      <c r="C1572" t="s">
        <v>388</v>
      </c>
      <c r="D1572">
        <v>9813</v>
      </c>
    </row>
    <row r="1573" spans="1:4" x14ac:dyDescent="0.2">
      <c r="A1573">
        <v>2019</v>
      </c>
      <c r="B1573">
        <v>100011</v>
      </c>
      <c r="C1573" t="s">
        <v>388</v>
      </c>
      <c r="D1573">
        <v>80174</v>
      </c>
    </row>
    <row r="1574" spans="1:4" x14ac:dyDescent="0.2">
      <c r="A1574">
        <v>2019</v>
      </c>
      <c r="B1574">
        <v>110011</v>
      </c>
      <c r="C1574" t="s">
        <v>388</v>
      </c>
      <c r="D1574">
        <v>336023</v>
      </c>
    </row>
    <row r="1575" spans="1:4" x14ac:dyDescent="0.2">
      <c r="A1575">
        <v>2019</v>
      </c>
      <c r="B1575">
        <v>110031</v>
      </c>
      <c r="C1575" t="s">
        <v>388</v>
      </c>
      <c r="D1575">
        <v>5203</v>
      </c>
    </row>
    <row r="1576" spans="1:4" x14ac:dyDescent="0.2">
      <c r="A1576">
        <v>2019</v>
      </c>
      <c r="B1576">
        <v>110301</v>
      </c>
      <c r="C1576" t="s">
        <v>388</v>
      </c>
      <c r="D1576">
        <v>2799</v>
      </c>
    </row>
    <row r="1577" spans="1:4" x14ac:dyDescent="0.2">
      <c r="A1577">
        <v>2019</v>
      </c>
      <c r="B1577">
        <v>110361</v>
      </c>
      <c r="C1577" t="s">
        <v>388</v>
      </c>
      <c r="D1577">
        <v>4069</v>
      </c>
    </row>
    <row r="1578" spans="1:4" x14ac:dyDescent="0.2">
      <c r="A1578">
        <v>2019</v>
      </c>
      <c r="B1578">
        <v>110781</v>
      </c>
      <c r="C1578" t="s">
        <v>388</v>
      </c>
      <c r="D1578">
        <v>31709</v>
      </c>
    </row>
    <row r="1579" spans="1:4" x14ac:dyDescent="0.2">
      <c r="A1579">
        <v>2019</v>
      </c>
      <c r="B1579">
        <v>119951</v>
      </c>
      <c r="C1579" t="s">
        <v>388</v>
      </c>
      <c r="D1579">
        <v>18194</v>
      </c>
    </row>
    <row r="1580" spans="1:4" x14ac:dyDescent="0.2">
      <c r="A1580">
        <v>2019</v>
      </c>
      <c r="B1580">
        <v>119971</v>
      </c>
      <c r="C1580" t="s">
        <v>388</v>
      </c>
      <c r="D1580">
        <v>62875</v>
      </c>
    </row>
    <row r="1581" spans="1:4" x14ac:dyDescent="0.2">
      <c r="A1581">
        <v>2019</v>
      </c>
      <c r="B1581">
        <v>119991</v>
      </c>
      <c r="C1581" t="s">
        <v>388</v>
      </c>
      <c r="D1581">
        <v>3172</v>
      </c>
    </row>
    <row r="1582" spans="1:4" x14ac:dyDescent="0.2">
      <c r="A1582">
        <v>2019</v>
      </c>
      <c r="B1582">
        <v>120101</v>
      </c>
      <c r="C1582" t="s">
        <v>388</v>
      </c>
      <c r="D1582">
        <v>322270</v>
      </c>
    </row>
    <row r="1583" spans="1:4" x14ac:dyDescent="0.2">
      <c r="A1583">
        <v>2019</v>
      </c>
      <c r="B1583">
        <v>130121</v>
      </c>
      <c r="C1583" t="s">
        <v>388</v>
      </c>
      <c r="D1583">
        <v>183943</v>
      </c>
    </row>
    <row r="1584" spans="1:4" x14ac:dyDescent="0.2">
      <c r="A1584">
        <v>2019</v>
      </c>
      <c r="B1584">
        <v>130551</v>
      </c>
      <c r="C1584" t="s">
        <v>388</v>
      </c>
      <c r="D1584">
        <v>51381</v>
      </c>
    </row>
    <row r="1585" spans="1:4" x14ac:dyDescent="0.2">
      <c r="A1585">
        <v>2019</v>
      </c>
      <c r="B1585">
        <v>140011</v>
      </c>
      <c r="C1585" t="s">
        <v>388</v>
      </c>
      <c r="D1585">
        <v>317845</v>
      </c>
    </row>
    <row r="1586" spans="1:4" x14ac:dyDescent="0.2">
      <c r="A1586">
        <v>2019</v>
      </c>
      <c r="B1586">
        <v>140151</v>
      </c>
      <c r="C1586" t="s">
        <v>388</v>
      </c>
      <c r="D1586">
        <v>3224</v>
      </c>
    </row>
    <row r="1587" spans="1:4" x14ac:dyDescent="0.2">
      <c r="A1587">
        <v>2019</v>
      </c>
      <c r="B1587">
        <v>140271</v>
      </c>
      <c r="C1587" t="s">
        <v>388</v>
      </c>
      <c r="D1587">
        <v>25682</v>
      </c>
    </row>
    <row r="1588" spans="1:4" x14ac:dyDescent="0.2">
      <c r="A1588">
        <v>2019</v>
      </c>
      <c r="B1588">
        <v>140401</v>
      </c>
      <c r="C1588" t="s">
        <v>388</v>
      </c>
      <c r="D1588">
        <v>2257</v>
      </c>
    </row>
    <row r="1589" spans="1:4" x14ac:dyDescent="0.2">
      <c r="A1589">
        <v>2019</v>
      </c>
      <c r="B1589">
        <v>140441</v>
      </c>
      <c r="C1589" t="s">
        <v>388</v>
      </c>
      <c r="D1589">
        <v>39805</v>
      </c>
    </row>
    <row r="1590" spans="1:4" x14ac:dyDescent="0.2">
      <c r="A1590">
        <v>2019</v>
      </c>
      <c r="B1590">
        <v>140741</v>
      </c>
      <c r="C1590" t="s">
        <v>388</v>
      </c>
      <c r="D1590">
        <v>18145</v>
      </c>
    </row>
    <row r="1591" spans="1:4" x14ac:dyDescent="0.2">
      <c r="A1591">
        <v>2019</v>
      </c>
      <c r="B1591">
        <v>140841</v>
      </c>
      <c r="C1591" t="s">
        <v>388</v>
      </c>
      <c r="D1591">
        <v>27943</v>
      </c>
    </row>
    <row r="1592" spans="1:4" x14ac:dyDescent="0.2">
      <c r="A1592">
        <v>2019</v>
      </c>
      <c r="B1592">
        <v>141041</v>
      </c>
      <c r="C1592" t="s">
        <v>388</v>
      </c>
      <c r="D1592">
        <v>1848</v>
      </c>
    </row>
    <row r="1593" spans="1:4" x14ac:dyDescent="0.2">
      <c r="A1593">
        <v>2019</v>
      </c>
      <c r="B1593">
        <v>141151</v>
      </c>
      <c r="C1593" t="s">
        <v>388</v>
      </c>
      <c r="D1593">
        <v>38719</v>
      </c>
    </row>
    <row r="1594" spans="1:4" x14ac:dyDescent="0.2">
      <c r="A1594">
        <v>2019</v>
      </c>
      <c r="B1594">
        <v>142221</v>
      </c>
      <c r="C1594" t="s">
        <v>388</v>
      </c>
      <c r="D1594">
        <v>1983</v>
      </c>
    </row>
    <row r="1595" spans="1:4" x14ac:dyDescent="0.2">
      <c r="A1595">
        <v>2019</v>
      </c>
      <c r="B1595">
        <v>149951</v>
      </c>
      <c r="C1595" t="s">
        <v>388</v>
      </c>
      <c r="D1595">
        <v>49221</v>
      </c>
    </row>
    <row r="1596" spans="1:4" x14ac:dyDescent="0.2">
      <c r="A1596">
        <v>2019</v>
      </c>
      <c r="B1596">
        <v>149991</v>
      </c>
      <c r="C1596" t="s">
        <v>388</v>
      </c>
      <c r="D1596">
        <v>2791</v>
      </c>
    </row>
    <row r="1597" spans="1:4" x14ac:dyDescent="0.2">
      <c r="A1597">
        <v>2019</v>
      </c>
      <c r="B1597">
        <v>150011</v>
      </c>
      <c r="C1597" t="s">
        <v>388</v>
      </c>
      <c r="D1597">
        <v>155396</v>
      </c>
    </row>
    <row r="1598" spans="1:4" x14ac:dyDescent="0.2">
      <c r="A1598">
        <v>2019</v>
      </c>
      <c r="B1598">
        <v>150021</v>
      </c>
      <c r="C1598" t="s">
        <v>388</v>
      </c>
      <c r="D1598">
        <v>37668</v>
      </c>
    </row>
    <row r="1599" spans="1:4" x14ac:dyDescent="0.2">
      <c r="A1599">
        <v>2019</v>
      </c>
      <c r="B1599">
        <v>150031</v>
      </c>
      <c r="C1599" t="s">
        <v>388</v>
      </c>
      <c r="D1599">
        <v>44202</v>
      </c>
    </row>
    <row r="1600" spans="1:4" x14ac:dyDescent="0.2">
      <c r="A1600">
        <v>2019</v>
      </c>
      <c r="B1600">
        <v>150041</v>
      </c>
      <c r="C1600" t="s">
        <v>388</v>
      </c>
      <c r="D1600">
        <v>43048</v>
      </c>
    </row>
    <row r="1601" spans="1:4" x14ac:dyDescent="0.2">
      <c r="A1601">
        <v>2019</v>
      </c>
      <c r="B1601">
        <v>150051</v>
      </c>
      <c r="C1601" t="s">
        <v>388</v>
      </c>
      <c r="D1601">
        <v>1697522</v>
      </c>
    </row>
    <row r="1602" spans="1:4" x14ac:dyDescent="0.2">
      <c r="A1602">
        <v>2019</v>
      </c>
      <c r="B1602">
        <v>150061</v>
      </c>
      <c r="C1602" t="s">
        <v>388</v>
      </c>
      <c r="D1602">
        <v>618153</v>
      </c>
    </row>
    <row r="1603" spans="1:4" x14ac:dyDescent="0.2">
      <c r="A1603">
        <v>2019</v>
      </c>
      <c r="B1603">
        <v>150081</v>
      </c>
      <c r="C1603" t="s">
        <v>388</v>
      </c>
      <c r="D1603">
        <v>19428</v>
      </c>
    </row>
    <row r="1604" spans="1:4" x14ac:dyDescent="0.2">
      <c r="A1604">
        <v>2019</v>
      </c>
      <c r="B1604">
        <v>150091</v>
      </c>
      <c r="C1604" t="s">
        <v>388</v>
      </c>
      <c r="D1604">
        <v>24107</v>
      </c>
    </row>
    <row r="1605" spans="1:4" x14ac:dyDescent="0.2">
      <c r="A1605">
        <v>2019</v>
      </c>
      <c r="B1605">
        <v>150101</v>
      </c>
      <c r="C1605" t="s">
        <v>388</v>
      </c>
      <c r="D1605">
        <v>76498</v>
      </c>
    </row>
    <row r="1606" spans="1:4" x14ac:dyDescent="0.2">
      <c r="A1606">
        <v>2019</v>
      </c>
      <c r="B1606">
        <v>150151</v>
      </c>
      <c r="C1606" t="s">
        <v>388</v>
      </c>
      <c r="D1606">
        <v>62525</v>
      </c>
    </row>
    <row r="1607" spans="1:4" x14ac:dyDescent="0.2">
      <c r="A1607">
        <v>2019</v>
      </c>
      <c r="B1607">
        <v>150201</v>
      </c>
      <c r="C1607" t="s">
        <v>388</v>
      </c>
      <c r="D1607">
        <v>37975</v>
      </c>
    </row>
    <row r="1608" spans="1:4" x14ac:dyDescent="0.2">
      <c r="A1608">
        <v>2019</v>
      </c>
      <c r="B1608">
        <v>150271</v>
      </c>
      <c r="C1608" t="s">
        <v>388</v>
      </c>
      <c r="D1608">
        <v>2421</v>
      </c>
    </row>
    <row r="1609" spans="1:4" x14ac:dyDescent="0.2">
      <c r="A1609">
        <v>2019</v>
      </c>
      <c r="B1609">
        <v>150291</v>
      </c>
      <c r="C1609" t="s">
        <v>388</v>
      </c>
      <c r="D1609">
        <v>140723</v>
      </c>
    </row>
    <row r="1610" spans="1:4" x14ac:dyDescent="0.2">
      <c r="A1610">
        <v>2019</v>
      </c>
      <c r="B1610">
        <v>150381</v>
      </c>
      <c r="C1610" t="s">
        <v>388</v>
      </c>
      <c r="D1610">
        <v>234811</v>
      </c>
    </row>
    <row r="1611" spans="1:4" x14ac:dyDescent="0.2">
      <c r="A1611">
        <v>2019</v>
      </c>
      <c r="B1611">
        <v>150441</v>
      </c>
      <c r="C1611" t="s">
        <v>388</v>
      </c>
      <c r="D1611">
        <v>555291</v>
      </c>
    </row>
    <row r="1612" spans="1:4" x14ac:dyDescent="0.2">
      <c r="A1612">
        <v>2019</v>
      </c>
      <c r="B1612">
        <v>150501</v>
      </c>
      <c r="C1612" t="s">
        <v>388</v>
      </c>
      <c r="D1612">
        <v>233397</v>
      </c>
    </row>
    <row r="1613" spans="1:4" x14ac:dyDescent="0.2">
      <c r="A1613">
        <v>2019</v>
      </c>
      <c r="B1613">
        <v>150541</v>
      </c>
      <c r="C1613" t="s">
        <v>388</v>
      </c>
      <c r="D1613">
        <v>38302</v>
      </c>
    </row>
    <row r="1614" spans="1:4" x14ac:dyDescent="0.2">
      <c r="A1614">
        <v>2019</v>
      </c>
      <c r="B1614">
        <v>150581</v>
      </c>
      <c r="C1614" t="s">
        <v>388</v>
      </c>
      <c r="D1614">
        <v>27903</v>
      </c>
    </row>
    <row r="1615" spans="1:4" x14ac:dyDescent="0.2">
      <c r="A1615">
        <v>2019</v>
      </c>
      <c r="B1615">
        <v>150891</v>
      </c>
      <c r="C1615" t="s">
        <v>388</v>
      </c>
      <c r="D1615">
        <v>57081</v>
      </c>
    </row>
    <row r="1616" spans="1:4" x14ac:dyDescent="0.2">
      <c r="A1616">
        <v>2019</v>
      </c>
      <c r="B1616">
        <v>159941</v>
      </c>
      <c r="C1616" t="s">
        <v>388</v>
      </c>
      <c r="D1616">
        <v>3609</v>
      </c>
    </row>
    <row r="1617" spans="1:4" x14ac:dyDescent="0.2">
      <c r="A1617">
        <v>2019</v>
      </c>
      <c r="B1617">
        <v>159951</v>
      </c>
      <c r="C1617" t="s">
        <v>388</v>
      </c>
      <c r="D1617">
        <v>44075</v>
      </c>
    </row>
    <row r="1618" spans="1:4" x14ac:dyDescent="0.2">
      <c r="A1618">
        <v>2019</v>
      </c>
      <c r="B1618">
        <v>159971</v>
      </c>
      <c r="C1618" t="s">
        <v>388</v>
      </c>
      <c r="D1618">
        <v>401717</v>
      </c>
    </row>
    <row r="1619" spans="1:4" x14ac:dyDescent="0.2">
      <c r="A1619">
        <v>2019</v>
      </c>
      <c r="B1619">
        <v>159991</v>
      </c>
      <c r="C1619" t="s">
        <v>388</v>
      </c>
      <c r="D1619" t="s">
        <v>384</v>
      </c>
    </row>
    <row r="1620" spans="1:4" x14ac:dyDescent="0.2">
      <c r="A1620">
        <v>2019</v>
      </c>
      <c r="B1620">
        <v>160031</v>
      </c>
      <c r="C1620" t="s">
        <v>388</v>
      </c>
      <c r="D1620">
        <v>193548</v>
      </c>
    </row>
    <row r="1621" spans="1:4" x14ac:dyDescent="0.2">
      <c r="A1621">
        <v>2019</v>
      </c>
      <c r="B1621">
        <v>160071</v>
      </c>
      <c r="C1621" t="s">
        <v>388</v>
      </c>
      <c r="D1621">
        <v>2049191</v>
      </c>
    </row>
    <row r="1622" spans="1:4" x14ac:dyDescent="0.2">
      <c r="A1622">
        <v>2019</v>
      </c>
      <c r="B1622">
        <v>160151</v>
      </c>
      <c r="C1622" t="s">
        <v>388</v>
      </c>
      <c r="D1622">
        <v>21961</v>
      </c>
    </row>
    <row r="1623" spans="1:4" x14ac:dyDescent="0.2">
      <c r="A1623">
        <v>2019</v>
      </c>
      <c r="B1623">
        <v>160201</v>
      </c>
      <c r="C1623" t="s">
        <v>388</v>
      </c>
      <c r="D1623">
        <v>5212</v>
      </c>
    </row>
    <row r="1624" spans="1:4" x14ac:dyDescent="0.2">
      <c r="A1624">
        <v>2019</v>
      </c>
      <c r="B1624">
        <v>160221</v>
      </c>
      <c r="C1624" t="s">
        <v>388</v>
      </c>
      <c r="D1624">
        <v>5705</v>
      </c>
    </row>
    <row r="1625" spans="1:4" x14ac:dyDescent="0.2">
      <c r="A1625">
        <v>2019</v>
      </c>
      <c r="B1625">
        <v>160241</v>
      </c>
      <c r="C1625" t="s">
        <v>388</v>
      </c>
      <c r="D1625">
        <v>162922</v>
      </c>
    </row>
    <row r="1626" spans="1:4" x14ac:dyDescent="0.2">
      <c r="A1626">
        <v>2019</v>
      </c>
      <c r="B1626">
        <v>160251</v>
      </c>
      <c r="C1626" t="s">
        <v>388</v>
      </c>
      <c r="D1626">
        <v>5038</v>
      </c>
    </row>
    <row r="1627" spans="1:4" x14ac:dyDescent="0.2">
      <c r="A1627">
        <v>2019</v>
      </c>
      <c r="B1627">
        <v>160271</v>
      </c>
      <c r="C1627" t="s">
        <v>388</v>
      </c>
      <c r="D1627">
        <v>129208</v>
      </c>
    </row>
    <row r="1628" spans="1:4" x14ac:dyDescent="0.2">
      <c r="A1628">
        <v>2019</v>
      </c>
      <c r="B1628">
        <v>160351</v>
      </c>
      <c r="C1628" t="s">
        <v>388</v>
      </c>
      <c r="D1628">
        <v>43391</v>
      </c>
    </row>
    <row r="1629" spans="1:4" x14ac:dyDescent="0.2">
      <c r="A1629">
        <v>2019</v>
      </c>
      <c r="B1629">
        <v>160411</v>
      </c>
      <c r="C1629" t="s">
        <v>388</v>
      </c>
      <c r="D1629">
        <v>59196</v>
      </c>
    </row>
    <row r="1630" spans="1:4" x14ac:dyDescent="0.2">
      <c r="A1630">
        <v>2019</v>
      </c>
      <c r="B1630">
        <v>160431</v>
      </c>
      <c r="C1630" t="s">
        <v>388</v>
      </c>
      <c r="D1630">
        <v>18771</v>
      </c>
    </row>
    <row r="1631" spans="1:4" x14ac:dyDescent="0.2">
      <c r="A1631">
        <v>2019</v>
      </c>
      <c r="B1631">
        <v>160441</v>
      </c>
      <c r="C1631" t="s">
        <v>388</v>
      </c>
      <c r="D1631">
        <v>872497</v>
      </c>
    </row>
    <row r="1632" spans="1:4" x14ac:dyDescent="0.2">
      <c r="A1632">
        <v>2019</v>
      </c>
      <c r="B1632">
        <v>160471</v>
      </c>
      <c r="C1632" t="s">
        <v>388</v>
      </c>
      <c r="D1632">
        <v>2319</v>
      </c>
    </row>
    <row r="1633" spans="1:4" x14ac:dyDescent="0.2">
      <c r="A1633">
        <v>2019</v>
      </c>
      <c r="B1633">
        <v>160691</v>
      </c>
      <c r="C1633" t="s">
        <v>388</v>
      </c>
      <c r="D1633">
        <v>78869</v>
      </c>
    </row>
    <row r="1634" spans="1:4" x14ac:dyDescent="0.2">
      <c r="A1634">
        <v>2019</v>
      </c>
      <c r="B1634">
        <v>160721</v>
      </c>
      <c r="C1634" t="s">
        <v>388</v>
      </c>
      <c r="D1634">
        <v>109467</v>
      </c>
    </row>
    <row r="1635" spans="1:4" x14ac:dyDescent="0.2">
      <c r="A1635">
        <v>2019</v>
      </c>
      <c r="B1635">
        <v>160751</v>
      </c>
      <c r="C1635" t="s">
        <v>388</v>
      </c>
      <c r="D1635">
        <v>31220</v>
      </c>
    </row>
    <row r="1636" spans="1:4" x14ac:dyDescent="0.2">
      <c r="A1636">
        <v>2019</v>
      </c>
      <c r="B1636">
        <v>169951</v>
      </c>
      <c r="C1636" t="s">
        <v>388</v>
      </c>
      <c r="D1636">
        <v>25698</v>
      </c>
    </row>
    <row r="1637" spans="1:4" x14ac:dyDescent="0.2">
      <c r="A1637">
        <v>2019</v>
      </c>
      <c r="B1637">
        <v>169991</v>
      </c>
      <c r="C1637" t="s">
        <v>388</v>
      </c>
      <c r="D1637">
        <v>4045</v>
      </c>
    </row>
    <row r="1638" spans="1:4" x14ac:dyDescent="0.2">
      <c r="A1638">
        <v>2019</v>
      </c>
      <c r="B1638">
        <v>170191</v>
      </c>
      <c r="C1638" t="s">
        <v>388</v>
      </c>
      <c r="D1638">
        <v>2455</v>
      </c>
    </row>
    <row r="1639" spans="1:4" x14ac:dyDescent="0.2">
      <c r="A1639">
        <v>2019</v>
      </c>
      <c r="B1639">
        <v>170231</v>
      </c>
      <c r="C1639" t="s">
        <v>388</v>
      </c>
      <c r="D1639">
        <v>1871</v>
      </c>
    </row>
    <row r="1640" spans="1:4" x14ac:dyDescent="0.2">
      <c r="A1640">
        <v>2019</v>
      </c>
      <c r="B1640">
        <v>170271</v>
      </c>
      <c r="C1640" t="s">
        <v>388</v>
      </c>
      <c r="D1640">
        <v>2197</v>
      </c>
    </row>
    <row r="1641" spans="1:4" x14ac:dyDescent="0.2">
      <c r="A1641">
        <v>2019</v>
      </c>
      <c r="B1641">
        <v>170421</v>
      </c>
      <c r="C1641" t="s">
        <v>388</v>
      </c>
      <c r="D1641">
        <v>1600</v>
      </c>
    </row>
    <row r="1642" spans="1:4" x14ac:dyDescent="0.2">
      <c r="A1642">
        <v>2019</v>
      </c>
      <c r="B1642">
        <v>170521</v>
      </c>
      <c r="C1642" t="s">
        <v>388</v>
      </c>
      <c r="D1642">
        <v>1546</v>
      </c>
    </row>
    <row r="1643" spans="1:4" x14ac:dyDescent="0.2">
      <c r="A1643">
        <v>2019</v>
      </c>
      <c r="B1643">
        <v>179981</v>
      </c>
      <c r="C1643" t="s">
        <v>388</v>
      </c>
      <c r="D1643">
        <v>47474</v>
      </c>
    </row>
    <row r="1644" spans="1:4" x14ac:dyDescent="0.2">
      <c r="A1644">
        <v>2019</v>
      </c>
      <c r="B1644">
        <v>179991</v>
      </c>
      <c r="C1644" t="s">
        <v>388</v>
      </c>
      <c r="D1644">
        <v>1909</v>
      </c>
    </row>
    <row r="1645" spans="1:4" x14ac:dyDescent="0.2">
      <c r="A1645">
        <v>2019</v>
      </c>
      <c r="B1645">
        <v>180091</v>
      </c>
      <c r="C1645" t="s">
        <v>388</v>
      </c>
      <c r="D1645">
        <v>740298</v>
      </c>
    </row>
    <row r="1646" spans="1:4" x14ac:dyDescent="0.2">
      <c r="A1646">
        <v>2019</v>
      </c>
      <c r="B1646">
        <v>180151</v>
      </c>
      <c r="C1646" t="s">
        <v>388</v>
      </c>
      <c r="D1646">
        <v>209737</v>
      </c>
    </row>
    <row r="1647" spans="1:4" x14ac:dyDescent="0.2">
      <c r="A1647">
        <v>2019</v>
      </c>
      <c r="B1647">
        <v>180501</v>
      </c>
      <c r="C1647" t="s">
        <v>388</v>
      </c>
      <c r="D1647">
        <v>23248</v>
      </c>
    </row>
    <row r="1648" spans="1:4" x14ac:dyDescent="0.2">
      <c r="A1648">
        <v>2019</v>
      </c>
      <c r="B1648">
        <v>180641</v>
      </c>
      <c r="C1648" t="s">
        <v>388</v>
      </c>
      <c r="D1648">
        <v>4435</v>
      </c>
    </row>
    <row r="1649" spans="1:4" x14ac:dyDescent="0.2">
      <c r="A1649">
        <v>2019</v>
      </c>
      <c r="B1649">
        <v>190061</v>
      </c>
      <c r="C1649" t="s">
        <v>388</v>
      </c>
      <c r="D1649">
        <v>26315</v>
      </c>
    </row>
    <row r="1650" spans="1:4" x14ac:dyDescent="0.2">
      <c r="A1650">
        <v>2019</v>
      </c>
      <c r="B1650">
        <v>190411</v>
      </c>
      <c r="C1650" t="s">
        <v>388</v>
      </c>
      <c r="D1650">
        <v>30592</v>
      </c>
    </row>
    <row r="1651" spans="1:4" x14ac:dyDescent="0.2">
      <c r="A1651">
        <v>2019</v>
      </c>
      <c r="B1651">
        <v>200011</v>
      </c>
      <c r="C1651" t="s">
        <v>388</v>
      </c>
      <c r="D1651">
        <v>65791</v>
      </c>
    </row>
    <row r="1652" spans="1:4" x14ac:dyDescent="0.2">
      <c r="A1652">
        <v>2019</v>
      </c>
      <c r="B1652">
        <v>200081</v>
      </c>
      <c r="C1652" t="s">
        <v>388</v>
      </c>
      <c r="D1652">
        <v>7272</v>
      </c>
    </row>
    <row r="1653" spans="1:4" x14ac:dyDescent="0.2">
      <c r="A1653">
        <v>2019</v>
      </c>
      <c r="B1653">
        <v>200111</v>
      </c>
      <c r="C1653" t="s">
        <v>388</v>
      </c>
      <c r="D1653">
        <v>46626</v>
      </c>
    </row>
    <row r="1654" spans="1:4" x14ac:dyDescent="0.2">
      <c r="A1654">
        <v>2019</v>
      </c>
      <c r="B1654">
        <v>209991</v>
      </c>
      <c r="C1654" t="s">
        <v>388</v>
      </c>
      <c r="D1654">
        <v>177</v>
      </c>
    </row>
    <row r="1655" spans="1:4" x14ac:dyDescent="0.2">
      <c r="A1655">
        <v>2019</v>
      </c>
      <c r="B1655">
        <v>210121</v>
      </c>
      <c r="C1655" t="s">
        <v>388</v>
      </c>
      <c r="D1655">
        <v>3563</v>
      </c>
    </row>
    <row r="1656" spans="1:4" x14ac:dyDescent="0.2">
      <c r="A1656">
        <v>2019</v>
      </c>
      <c r="B1656">
        <v>210131</v>
      </c>
      <c r="C1656" t="s">
        <v>388</v>
      </c>
      <c r="D1656">
        <v>152308</v>
      </c>
    </row>
    <row r="1657" spans="1:4" x14ac:dyDescent="0.2">
      <c r="A1657">
        <v>2019</v>
      </c>
      <c r="B1657">
        <v>210161</v>
      </c>
      <c r="C1657" t="s">
        <v>388</v>
      </c>
      <c r="D1657">
        <v>480496</v>
      </c>
    </row>
    <row r="1658" spans="1:4" x14ac:dyDescent="0.2">
      <c r="A1658">
        <v>2019</v>
      </c>
      <c r="B1658">
        <v>210571</v>
      </c>
      <c r="C1658" t="s">
        <v>388</v>
      </c>
      <c r="D1658">
        <v>5407</v>
      </c>
    </row>
    <row r="1659" spans="1:4" x14ac:dyDescent="0.2">
      <c r="A1659">
        <v>2019</v>
      </c>
      <c r="B1659">
        <v>210871</v>
      </c>
      <c r="C1659" t="s">
        <v>388</v>
      </c>
      <c r="D1659">
        <v>227598</v>
      </c>
    </row>
    <row r="1660" spans="1:4" x14ac:dyDescent="0.2">
      <c r="A1660">
        <v>2019</v>
      </c>
      <c r="B1660">
        <v>210881</v>
      </c>
      <c r="C1660" t="s">
        <v>388</v>
      </c>
      <c r="D1660">
        <v>52076</v>
      </c>
    </row>
    <row r="1661" spans="1:4" x14ac:dyDescent="0.2">
      <c r="A1661">
        <v>2019</v>
      </c>
      <c r="B1661">
        <v>210891</v>
      </c>
      <c r="C1661" t="s">
        <v>388</v>
      </c>
      <c r="D1661">
        <v>4100</v>
      </c>
    </row>
    <row r="1662" spans="1:4" x14ac:dyDescent="0.2">
      <c r="A1662">
        <v>2019</v>
      </c>
      <c r="B1662">
        <v>219991</v>
      </c>
      <c r="C1662" t="s">
        <v>388</v>
      </c>
      <c r="D1662">
        <v>1375</v>
      </c>
    </row>
    <row r="1663" spans="1:4" x14ac:dyDescent="0.2">
      <c r="A1663">
        <v>2019</v>
      </c>
      <c r="B1663">
        <v>220011</v>
      </c>
      <c r="C1663" t="s">
        <v>388</v>
      </c>
      <c r="D1663">
        <v>73485</v>
      </c>
    </row>
    <row r="1664" spans="1:4" x14ac:dyDescent="0.2">
      <c r="A1664">
        <v>2019</v>
      </c>
      <c r="B1664">
        <v>220041</v>
      </c>
      <c r="C1664" t="s">
        <v>388</v>
      </c>
      <c r="D1664">
        <v>109222</v>
      </c>
    </row>
    <row r="1665" spans="1:4" x14ac:dyDescent="0.2">
      <c r="A1665">
        <v>2019</v>
      </c>
      <c r="B1665">
        <v>220051</v>
      </c>
      <c r="C1665" t="s">
        <v>388</v>
      </c>
      <c r="D1665">
        <v>5866</v>
      </c>
    </row>
    <row r="1666" spans="1:4" x14ac:dyDescent="0.2">
      <c r="A1666">
        <v>2019</v>
      </c>
      <c r="B1666">
        <v>220071</v>
      </c>
      <c r="C1666" t="s">
        <v>388</v>
      </c>
      <c r="D1666">
        <v>54049</v>
      </c>
    </row>
    <row r="1667" spans="1:4" x14ac:dyDescent="0.2">
      <c r="A1667">
        <v>2019</v>
      </c>
      <c r="B1667">
        <v>220072</v>
      </c>
      <c r="C1667" t="s">
        <v>388</v>
      </c>
      <c r="D1667">
        <v>78134</v>
      </c>
    </row>
    <row r="1668" spans="1:4" x14ac:dyDescent="0.2">
      <c r="A1668">
        <v>2019</v>
      </c>
      <c r="B1668">
        <v>220161</v>
      </c>
      <c r="C1668" t="s">
        <v>388</v>
      </c>
      <c r="D1668">
        <v>10604</v>
      </c>
    </row>
    <row r="1669" spans="1:4" x14ac:dyDescent="0.2">
      <c r="A1669">
        <v>2019</v>
      </c>
      <c r="B1669">
        <v>220271</v>
      </c>
      <c r="C1669" t="s">
        <v>388</v>
      </c>
      <c r="D1669">
        <v>119617</v>
      </c>
    </row>
    <row r="1670" spans="1:4" x14ac:dyDescent="0.2">
      <c r="A1670">
        <v>2019</v>
      </c>
      <c r="B1670">
        <v>230121</v>
      </c>
      <c r="C1670" t="s">
        <v>388</v>
      </c>
      <c r="D1670">
        <v>47088</v>
      </c>
    </row>
    <row r="1671" spans="1:4" x14ac:dyDescent="0.2">
      <c r="A1671">
        <v>2019</v>
      </c>
      <c r="B1671">
        <v>230251</v>
      </c>
      <c r="C1671" t="s">
        <v>388</v>
      </c>
      <c r="D1671">
        <v>38523</v>
      </c>
    </row>
    <row r="1672" spans="1:4" x14ac:dyDescent="0.2">
      <c r="A1672">
        <v>2019</v>
      </c>
      <c r="B1672">
        <v>230581</v>
      </c>
      <c r="C1672" t="s">
        <v>388</v>
      </c>
      <c r="D1672">
        <v>27028</v>
      </c>
    </row>
    <row r="1673" spans="1:4" x14ac:dyDescent="0.2">
      <c r="A1673">
        <v>2019</v>
      </c>
      <c r="B1673">
        <v>240071</v>
      </c>
      <c r="C1673" t="s">
        <v>388</v>
      </c>
      <c r="D1673">
        <v>72118</v>
      </c>
    </row>
    <row r="1674" spans="1:4" x14ac:dyDescent="0.2">
      <c r="A1674">
        <v>2019</v>
      </c>
      <c r="B1674">
        <v>240081</v>
      </c>
      <c r="C1674" t="s">
        <v>388</v>
      </c>
      <c r="D1674">
        <v>161177</v>
      </c>
    </row>
    <row r="1675" spans="1:4" x14ac:dyDescent="0.2">
      <c r="A1675">
        <v>2019</v>
      </c>
      <c r="B1675">
        <v>240231</v>
      </c>
      <c r="C1675" t="s">
        <v>388</v>
      </c>
      <c r="D1675">
        <v>534864</v>
      </c>
    </row>
    <row r="1676" spans="1:4" x14ac:dyDescent="0.2">
      <c r="A1676">
        <v>2019</v>
      </c>
      <c r="B1676">
        <v>240281</v>
      </c>
      <c r="C1676" t="s">
        <v>388</v>
      </c>
      <c r="D1676">
        <v>157167</v>
      </c>
    </row>
    <row r="1677" spans="1:4" x14ac:dyDescent="0.2">
      <c r="A1677">
        <v>2019</v>
      </c>
      <c r="B1677">
        <v>240301</v>
      </c>
      <c r="C1677" t="s">
        <v>388</v>
      </c>
      <c r="D1677">
        <v>444004</v>
      </c>
    </row>
    <row r="1678" spans="1:4" x14ac:dyDescent="0.2">
      <c r="A1678">
        <v>2019</v>
      </c>
      <c r="B1678">
        <v>240331</v>
      </c>
      <c r="C1678" t="s">
        <v>388</v>
      </c>
      <c r="D1678">
        <v>16093</v>
      </c>
    </row>
    <row r="1679" spans="1:4" x14ac:dyDescent="0.2">
      <c r="A1679">
        <v>2019</v>
      </c>
      <c r="B1679">
        <v>240351</v>
      </c>
      <c r="C1679" t="s">
        <v>388</v>
      </c>
      <c r="D1679">
        <v>8610</v>
      </c>
    </row>
    <row r="1680" spans="1:4" x14ac:dyDescent="0.2">
      <c r="A1680">
        <v>2019</v>
      </c>
      <c r="B1680">
        <v>240731</v>
      </c>
      <c r="C1680" t="s">
        <v>388</v>
      </c>
      <c r="D1680">
        <v>2417</v>
      </c>
    </row>
    <row r="1681" spans="1:4" x14ac:dyDescent="0.2">
      <c r="A1681">
        <v>2019</v>
      </c>
      <c r="B1681">
        <v>249991</v>
      </c>
      <c r="C1681" t="s">
        <v>388</v>
      </c>
      <c r="D1681">
        <v>2820</v>
      </c>
    </row>
    <row r="1682" spans="1:4" x14ac:dyDescent="0.2">
      <c r="A1682">
        <v>2019</v>
      </c>
      <c r="B1682">
        <v>250011</v>
      </c>
      <c r="C1682" t="s">
        <v>388</v>
      </c>
      <c r="D1682">
        <v>2347121</v>
      </c>
    </row>
    <row r="1683" spans="1:4" x14ac:dyDescent="0.2">
      <c r="A1683">
        <v>2019</v>
      </c>
      <c r="B1683">
        <v>250041</v>
      </c>
      <c r="C1683" t="s">
        <v>388</v>
      </c>
      <c r="D1683">
        <v>6721</v>
      </c>
    </row>
    <row r="1684" spans="1:4" x14ac:dyDescent="0.2">
      <c r="A1684">
        <v>2019</v>
      </c>
      <c r="B1684">
        <v>250091</v>
      </c>
      <c r="C1684" t="s">
        <v>388</v>
      </c>
      <c r="D1684">
        <v>310062</v>
      </c>
    </row>
    <row r="1685" spans="1:4" x14ac:dyDescent="0.2">
      <c r="A1685">
        <v>2019</v>
      </c>
      <c r="B1685">
        <v>250131</v>
      </c>
      <c r="C1685" t="s">
        <v>388</v>
      </c>
      <c r="D1685">
        <v>3657</v>
      </c>
    </row>
    <row r="1686" spans="1:4" x14ac:dyDescent="0.2">
      <c r="A1686">
        <v>2019</v>
      </c>
      <c r="B1686">
        <v>250271</v>
      </c>
      <c r="C1686" t="s">
        <v>388</v>
      </c>
      <c r="D1686">
        <v>2957</v>
      </c>
    </row>
    <row r="1687" spans="1:4" x14ac:dyDescent="0.2">
      <c r="A1687">
        <v>2019</v>
      </c>
      <c r="B1687">
        <v>250381</v>
      </c>
      <c r="C1687" t="s">
        <v>388</v>
      </c>
      <c r="D1687">
        <v>50271</v>
      </c>
    </row>
    <row r="1688" spans="1:4" x14ac:dyDescent="0.2">
      <c r="A1688">
        <v>2019</v>
      </c>
      <c r="B1688">
        <v>250451</v>
      </c>
      <c r="C1688" t="s">
        <v>388</v>
      </c>
      <c r="D1688">
        <v>35161</v>
      </c>
    </row>
    <row r="1689" spans="1:4" x14ac:dyDescent="0.2">
      <c r="A1689">
        <v>2019</v>
      </c>
      <c r="B1689">
        <v>259981</v>
      </c>
      <c r="C1689" t="s">
        <v>388</v>
      </c>
      <c r="D1689">
        <v>4288</v>
      </c>
    </row>
    <row r="1690" spans="1:4" x14ac:dyDescent="0.2">
      <c r="A1690">
        <v>2019</v>
      </c>
      <c r="B1690">
        <v>259991</v>
      </c>
      <c r="C1690" t="s">
        <v>388</v>
      </c>
      <c r="D1690">
        <v>46419</v>
      </c>
    </row>
    <row r="1691" spans="1:4" x14ac:dyDescent="0.2">
      <c r="A1691">
        <v>2019</v>
      </c>
      <c r="B1691">
        <v>260101</v>
      </c>
      <c r="C1691" t="s">
        <v>388</v>
      </c>
      <c r="D1691">
        <v>14418</v>
      </c>
    </row>
    <row r="1692" spans="1:4" x14ac:dyDescent="0.2">
      <c r="A1692">
        <v>2019</v>
      </c>
      <c r="B1692">
        <v>260331</v>
      </c>
      <c r="C1692" t="s">
        <v>388</v>
      </c>
      <c r="D1692">
        <v>66060</v>
      </c>
    </row>
    <row r="1693" spans="1:4" x14ac:dyDescent="0.2">
      <c r="A1693">
        <v>2019</v>
      </c>
      <c r="B1693">
        <v>269991</v>
      </c>
      <c r="C1693" t="s">
        <v>388</v>
      </c>
      <c r="D1693" t="s">
        <v>384</v>
      </c>
    </row>
    <row r="1694" spans="1:4" x14ac:dyDescent="0.2">
      <c r="A1694">
        <v>2019</v>
      </c>
      <c r="B1694">
        <v>270011</v>
      </c>
      <c r="C1694" t="s">
        <v>388</v>
      </c>
      <c r="D1694">
        <v>120524</v>
      </c>
    </row>
    <row r="1695" spans="1:4" x14ac:dyDescent="0.2">
      <c r="A1695">
        <v>2019</v>
      </c>
      <c r="B1695">
        <v>270041</v>
      </c>
      <c r="C1695" t="s">
        <v>388</v>
      </c>
      <c r="D1695">
        <v>329733</v>
      </c>
    </row>
    <row r="1696" spans="1:4" x14ac:dyDescent="0.2">
      <c r="A1696">
        <v>2019</v>
      </c>
      <c r="B1696">
        <v>270131</v>
      </c>
      <c r="C1696" t="s">
        <v>388</v>
      </c>
      <c r="D1696">
        <v>194593</v>
      </c>
    </row>
    <row r="1697" spans="1:4" x14ac:dyDescent="0.2">
      <c r="A1697">
        <v>2019</v>
      </c>
      <c r="B1697">
        <v>270141</v>
      </c>
      <c r="C1697" t="s">
        <v>388</v>
      </c>
      <c r="D1697">
        <v>20459</v>
      </c>
    </row>
    <row r="1698" spans="1:4" x14ac:dyDescent="0.2">
      <c r="A1698">
        <v>2019</v>
      </c>
      <c r="B1698">
        <v>270151</v>
      </c>
      <c r="C1698" t="s">
        <v>388</v>
      </c>
      <c r="D1698">
        <v>3102</v>
      </c>
    </row>
    <row r="1699" spans="1:4" x14ac:dyDescent="0.2">
      <c r="A1699">
        <v>2019</v>
      </c>
      <c r="B1699">
        <v>270241</v>
      </c>
      <c r="C1699" t="s">
        <v>388</v>
      </c>
      <c r="D1699">
        <v>3150</v>
      </c>
    </row>
    <row r="1700" spans="1:4" x14ac:dyDescent="0.2">
      <c r="A1700">
        <v>2019</v>
      </c>
      <c r="B1700">
        <v>270531</v>
      </c>
      <c r="C1700" t="s">
        <v>388</v>
      </c>
      <c r="D1700">
        <v>3761</v>
      </c>
    </row>
    <row r="1701" spans="1:4" x14ac:dyDescent="0.2">
      <c r="A1701">
        <v>2019</v>
      </c>
      <c r="B1701">
        <v>279991</v>
      </c>
      <c r="C1701" t="s">
        <v>388</v>
      </c>
      <c r="D1701" t="s">
        <v>384</v>
      </c>
    </row>
    <row r="1702" spans="1:4" x14ac:dyDescent="0.2">
      <c r="A1702">
        <v>2019</v>
      </c>
      <c r="B1702">
        <v>280021</v>
      </c>
      <c r="C1702" t="s">
        <v>388</v>
      </c>
      <c r="D1702">
        <v>5892</v>
      </c>
    </row>
    <row r="1703" spans="1:4" x14ac:dyDescent="0.2">
      <c r="A1703">
        <v>2019</v>
      </c>
      <c r="B1703">
        <v>280051</v>
      </c>
      <c r="C1703" t="s">
        <v>388</v>
      </c>
      <c r="D1703">
        <v>66881</v>
      </c>
    </row>
    <row r="1704" spans="1:4" x14ac:dyDescent="0.2">
      <c r="A1704">
        <v>2019</v>
      </c>
      <c r="B1704">
        <v>280071</v>
      </c>
      <c r="C1704" t="s">
        <v>388</v>
      </c>
      <c r="D1704">
        <v>70508</v>
      </c>
    </row>
    <row r="1705" spans="1:4" x14ac:dyDescent="0.2">
      <c r="A1705">
        <v>2019</v>
      </c>
      <c r="B1705">
        <v>280231</v>
      </c>
      <c r="C1705" t="s">
        <v>388</v>
      </c>
      <c r="D1705">
        <v>33798</v>
      </c>
    </row>
    <row r="1706" spans="1:4" x14ac:dyDescent="0.2">
      <c r="A1706">
        <v>2019</v>
      </c>
      <c r="B1706">
        <v>280521</v>
      </c>
      <c r="C1706" t="s">
        <v>388</v>
      </c>
      <c r="D1706">
        <v>118892</v>
      </c>
    </row>
    <row r="1707" spans="1:4" x14ac:dyDescent="0.2">
      <c r="A1707">
        <v>2019</v>
      </c>
      <c r="B1707">
        <v>289991</v>
      </c>
      <c r="C1707" t="s">
        <v>388</v>
      </c>
      <c r="D1707" t="s">
        <v>384</v>
      </c>
    </row>
    <row r="1708" spans="1:4" x14ac:dyDescent="0.2">
      <c r="A1708">
        <v>2019</v>
      </c>
      <c r="B1708">
        <v>290011</v>
      </c>
      <c r="C1708" t="s">
        <v>388</v>
      </c>
      <c r="D1708">
        <v>60115</v>
      </c>
    </row>
    <row r="1709" spans="1:4" x14ac:dyDescent="0.2">
      <c r="A1709">
        <v>2019</v>
      </c>
      <c r="B1709">
        <v>291341</v>
      </c>
      <c r="C1709" t="s">
        <v>388</v>
      </c>
      <c r="D1709">
        <v>7545</v>
      </c>
    </row>
    <row r="1710" spans="1:4" x14ac:dyDescent="0.2">
      <c r="A1710">
        <v>2019</v>
      </c>
      <c r="B1710">
        <v>300081</v>
      </c>
      <c r="C1710" t="s">
        <v>388</v>
      </c>
      <c r="D1710">
        <v>64317</v>
      </c>
    </row>
    <row r="1711" spans="1:4" x14ac:dyDescent="0.2">
      <c r="A1711">
        <v>2019</v>
      </c>
      <c r="B1711">
        <v>309991</v>
      </c>
      <c r="C1711" t="s">
        <v>388</v>
      </c>
      <c r="D1711" t="s">
        <v>384</v>
      </c>
    </row>
    <row r="1712" spans="1:4" x14ac:dyDescent="0.2">
      <c r="A1712">
        <v>2019</v>
      </c>
      <c r="B1712">
        <v>310021</v>
      </c>
      <c r="C1712" t="s">
        <v>388</v>
      </c>
      <c r="D1712">
        <v>52859</v>
      </c>
    </row>
    <row r="1713" spans="1:4" x14ac:dyDescent="0.2">
      <c r="A1713">
        <v>2019</v>
      </c>
      <c r="B1713">
        <v>310031</v>
      </c>
      <c r="C1713" t="s">
        <v>388</v>
      </c>
      <c r="D1713">
        <v>96802</v>
      </c>
    </row>
    <row r="1714" spans="1:4" x14ac:dyDescent="0.2">
      <c r="A1714">
        <v>2019</v>
      </c>
      <c r="B1714">
        <v>310061</v>
      </c>
      <c r="C1714" t="s">
        <v>388</v>
      </c>
      <c r="D1714">
        <v>60616</v>
      </c>
    </row>
    <row r="1715" spans="1:4" x14ac:dyDescent="0.2">
      <c r="A1715">
        <v>2019</v>
      </c>
      <c r="B1715">
        <v>320011</v>
      </c>
      <c r="C1715" t="s">
        <v>388</v>
      </c>
      <c r="D1715">
        <v>2710817</v>
      </c>
    </row>
    <row r="1716" spans="1:4" x14ac:dyDescent="0.2">
      <c r="A1716">
        <v>2019</v>
      </c>
      <c r="B1716">
        <v>320041</v>
      </c>
      <c r="C1716" t="s">
        <v>388</v>
      </c>
      <c r="D1716">
        <v>407618</v>
      </c>
    </row>
    <row r="1717" spans="1:4" x14ac:dyDescent="0.2">
      <c r="A1717">
        <v>2019</v>
      </c>
      <c r="B1717">
        <v>320071</v>
      </c>
      <c r="C1717" t="s">
        <v>388</v>
      </c>
      <c r="D1717">
        <v>147981</v>
      </c>
    </row>
    <row r="1718" spans="1:4" x14ac:dyDescent="0.2">
      <c r="A1718">
        <v>2019</v>
      </c>
      <c r="B1718">
        <v>320111</v>
      </c>
      <c r="C1718" t="s">
        <v>388</v>
      </c>
      <c r="D1718">
        <v>26765</v>
      </c>
    </row>
    <row r="1719" spans="1:4" x14ac:dyDescent="0.2">
      <c r="A1719">
        <v>2019</v>
      </c>
      <c r="B1719">
        <v>320141</v>
      </c>
      <c r="C1719" t="s">
        <v>388</v>
      </c>
      <c r="D1719">
        <v>98822</v>
      </c>
    </row>
    <row r="1720" spans="1:4" x14ac:dyDescent="0.2">
      <c r="A1720">
        <v>2019</v>
      </c>
      <c r="B1720">
        <v>320181</v>
      </c>
      <c r="C1720" t="s">
        <v>388</v>
      </c>
      <c r="D1720">
        <v>10980</v>
      </c>
    </row>
    <row r="1721" spans="1:4" x14ac:dyDescent="0.2">
      <c r="A1721">
        <v>2019</v>
      </c>
      <c r="B1721">
        <v>320201</v>
      </c>
      <c r="C1721" t="s">
        <v>388</v>
      </c>
      <c r="D1721">
        <v>41706</v>
      </c>
    </row>
    <row r="1722" spans="1:4" x14ac:dyDescent="0.2">
      <c r="A1722">
        <v>2019</v>
      </c>
      <c r="B1722">
        <v>320231</v>
      </c>
      <c r="C1722" t="s">
        <v>388</v>
      </c>
      <c r="D1722">
        <v>143270</v>
      </c>
    </row>
    <row r="1723" spans="1:4" x14ac:dyDescent="0.2">
      <c r="A1723">
        <v>2019</v>
      </c>
      <c r="B1723">
        <v>320301</v>
      </c>
      <c r="C1723" t="s">
        <v>388</v>
      </c>
      <c r="D1723">
        <v>3881</v>
      </c>
    </row>
    <row r="1724" spans="1:4" x14ac:dyDescent="0.2">
      <c r="A1724">
        <v>2019</v>
      </c>
      <c r="B1724">
        <v>320321</v>
      </c>
      <c r="C1724" t="s">
        <v>388</v>
      </c>
      <c r="D1724">
        <v>60572</v>
      </c>
    </row>
    <row r="1725" spans="1:4" x14ac:dyDescent="0.2">
      <c r="A1725">
        <v>2019</v>
      </c>
      <c r="B1725">
        <v>320331</v>
      </c>
      <c r="C1725" t="s">
        <v>388</v>
      </c>
      <c r="D1725">
        <v>8561</v>
      </c>
    </row>
    <row r="1726" spans="1:4" x14ac:dyDescent="0.2">
      <c r="A1726">
        <v>2019</v>
      </c>
      <c r="B1726">
        <v>320341</v>
      </c>
      <c r="C1726" t="s">
        <v>388</v>
      </c>
      <c r="D1726">
        <v>52935</v>
      </c>
    </row>
    <row r="1727" spans="1:4" x14ac:dyDescent="0.2">
      <c r="A1727">
        <v>2019</v>
      </c>
      <c r="B1727">
        <v>320401</v>
      </c>
      <c r="C1727" t="s">
        <v>388</v>
      </c>
      <c r="D1727">
        <v>342817</v>
      </c>
    </row>
    <row r="1728" spans="1:4" x14ac:dyDescent="0.2">
      <c r="A1728">
        <v>2019</v>
      </c>
      <c r="B1728">
        <v>329951</v>
      </c>
      <c r="C1728" t="s">
        <v>388</v>
      </c>
      <c r="D1728">
        <v>48176</v>
      </c>
    </row>
    <row r="1729" spans="1:4" x14ac:dyDescent="0.2">
      <c r="A1729">
        <v>2019</v>
      </c>
      <c r="B1729">
        <v>329991</v>
      </c>
      <c r="C1729" t="s">
        <v>388</v>
      </c>
      <c r="D1729">
        <v>5031</v>
      </c>
    </row>
    <row r="1730" spans="1:4" x14ac:dyDescent="0.2">
      <c r="A1730">
        <v>2019</v>
      </c>
      <c r="B1730">
        <v>330551</v>
      </c>
      <c r="C1730" t="s">
        <v>388</v>
      </c>
      <c r="D1730">
        <v>146354</v>
      </c>
    </row>
    <row r="1731" spans="1:4" x14ac:dyDescent="0.2">
      <c r="A1731">
        <v>2019</v>
      </c>
      <c r="B1731">
        <v>330641</v>
      </c>
      <c r="C1731" t="s">
        <v>388</v>
      </c>
      <c r="D1731">
        <v>36076</v>
      </c>
    </row>
    <row r="1732" spans="1:4" x14ac:dyDescent="0.2">
      <c r="A1732">
        <v>2019</v>
      </c>
      <c r="B1732">
        <v>339991</v>
      </c>
      <c r="C1732" t="s">
        <v>388</v>
      </c>
      <c r="D1732">
        <v>1997</v>
      </c>
    </row>
    <row r="1733" spans="1:4" x14ac:dyDescent="0.2">
      <c r="A1733">
        <v>2019</v>
      </c>
      <c r="B1733">
        <v>340041</v>
      </c>
      <c r="C1733" t="s">
        <v>388</v>
      </c>
      <c r="D1733">
        <v>404021</v>
      </c>
    </row>
    <row r="1734" spans="1:4" x14ac:dyDescent="0.2">
      <c r="A1734">
        <v>2019</v>
      </c>
      <c r="B1734">
        <v>340071</v>
      </c>
      <c r="C1734" t="s">
        <v>388</v>
      </c>
      <c r="D1734">
        <v>70912</v>
      </c>
    </row>
    <row r="1735" spans="1:4" x14ac:dyDescent="0.2">
      <c r="A1735">
        <v>2019</v>
      </c>
      <c r="B1735">
        <v>340091</v>
      </c>
      <c r="C1735" t="s">
        <v>388</v>
      </c>
      <c r="D1735">
        <v>2054</v>
      </c>
    </row>
    <row r="1736" spans="1:4" x14ac:dyDescent="0.2">
      <c r="A1736">
        <v>2019</v>
      </c>
      <c r="B1736">
        <v>340191</v>
      </c>
      <c r="C1736" t="s">
        <v>388</v>
      </c>
      <c r="D1736">
        <v>7257</v>
      </c>
    </row>
    <row r="1737" spans="1:4" x14ac:dyDescent="0.2">
      <c r="A1737">
        <v>2019</v>
      </c>
      <c r="B1737">
        <v>340531</v>
      </c>
      <c r="C1737" t="s">
        <v>388</v>
      </c>
      <c r="D1737">
        <v>62694</v>
      </c>
    </row>
    <row r="1738" spans="1:4" x14ac:dyDescent="0.2">
      <c r="A1738">
        <v>2019</v>
      </c>
      <c r="B1738">
        <v>340631</v>
      </c>
      <c r="C1738" t="s">
        <v>388</v>
      </c>
      <c r="D1738" t="s">
        <v>384</v>
      </c>
    </row>
    <row r="1739" spans="1:4" x14ac:dyDescent="0.2">
      <c r="A1739">
        <v>2019</v>
      </c>
      <c r="B1739">
        <v>340751</v>
      </c>
      <c r="C1739" t="s">
        <v>388</v>
      </c>
      <c r="D1739">
        <v>16571</v>
      </c>
    </row>
    <row r="1740" spans="1:4" x14ac:dyDescent="0.2">
      <c r="A1740">
        <v>2019</v>
      </c>
      <c r="B1740">
        <v>349991</v>
      </c>
      <c r="C1740" t="s">
        <v>388</v>
      </c>
      <c r="D1740">
        <v>22607</v>
      </c>
    </row>
    <row r="1741" spans="1:4" x14ac:dyDescent="0.2">
      <c r="A1741">
        <v>2019</v>
      </c>
      <c r="B1741">
        <v>351591</v>
      </c>
      <c r="C1741" t="s">
        <v>388</v>
      </c>
      <c r="D1741">
        <v>30268</v>
      </c>
    </row>
    <row r="1742" spans="1:4" x14ac:dyDescent="0.2">
      <c r="A1742">
        <v>2019</v>
      </c>
      <c r="B1742">
        <v>360021</v>
      </c>
      <c r="C1742" t="s">
        <v>388</v>
      </c>
      <c r="D1742">
        <v>36960</v>
      </c>
    </row>
    <row r="1743" spans="1:4" x14ac:dyDescent="0.2">
      <c r="A1743">
        <v>2019</v>
      </c>
      <c r="B1743">
        <v>360121</v>
      </c>
      <c r="C1743" t="s">
        <v>388</v>
      </c>
      <c r="D1743">
        <v>31810</v>
      </c>
    </row>
    <row r="1744" spans="1:4" x14ac:dyDescent="0.2">
      <c r="A1744">
        <v>2019</v>
      </c>
      <c r="B1744">
        <v>360141</v>
      </c>
      <c r="C1744" t="s">
        <v>388</v>
      </c>
      <c r="D1744">
        <v>144518</v>
      </c>
    </row>
    <row r="1745" spans="1:4" x14ac:dyDescent="0.2">
      <c r="A1745">
        <v>2019</v>
      </c>
      <c r="B1745">
        <v>360201</v>
      </c>
      <c r="C1745" t="s">
        <v>388</v>
      </c>
      <c r="D1745">
        <v>32101</v>
      </c>
    </row>
    <row r="1746" spans="1:4" x14ac:dyDescent="0.2">
      <c r="A1746">
        <v>2019</v>
      </c>
      <c r="B1746">
        <v>370011</v>
      </c>
      <c r="C1746" t="s">
        <v>388</v>
      </c>
      <c r="D1746">
        <v>68918</v>
      </c>
    </row>
    <row r="1747" spans="1:4" x14ac:dyDescent="0.2">
      <c r="A1747">
        <v>2019</v>
      </c>
      <c r="B1747">
        <v>370021</v>
      </c>
      <c r="C1747" t="s">
        <v>388</v>
      </c>
      <c r="D1747">
        <v>3791</v>
      </c>
    </row>
    <row r="1748" spans="1:4" x14ac:dyDescent="0.2">
      <c r="A1748">
        <v>2019</v>
      </c>
      <c r="B1748">
        <v>370101</v>
      </c>
      <c r="C1748" t="s">
        <v>388</v>
      </c>
      <c r="D1748">
        <v>120776</v>
      </c>
    </row>
    <row r="1749" spans="1:4" x14ac:dyDescent="0.2">
      <c r="A1749">
        <v>2019</v>
      </c>
      <c r="B1749">
        <v>370181</v>
      </c>
      <c r="C1749" t="s">
        <v>388</v>
      </c>
      <c r="D1749">
        <v>52714</v>
      </c>
    </row>
    <row r="1750" spans="1:4" x14ac:dyDescent="0.2">
      <c r="A1750">
        <v>2019</v>
      </c>
      <c r="B1750">
        <v>370311</v>
      </c>
      <c r="C1750" t="s">
        <v>388</v>
      </c>
      <c r="D1750">
        <v>5188</v>
      </c>
    </row>
    <row r="1751" spans="1:4" x14ac:dyDescent="0.2">
      <c r="A1751">
        <v>2019</v>
      </c>
      <c r="B1751">
        <v>379951</v>
      </c>
      <c r="C1751" t="s">
        <v>388</v>
      </c>
      <c r="D1751">
        <v>56288</v>
      </c>
    </row>
    <row r="1752" spans="1:4" x14ac:dyDescent="0.2">
      <c r="A1752">
        <v>2019</v>
      </c>
      <c r="B1752">
        <v>379991</v>
      </c>
      <c r="C1752" t="s">
        <v>388</v>
      </c>
      <c r="D1752" t="s">
        <v>384</v>
      </c>
    </row>
    <row r="1753" spans="1:4" x14ac:dyDescent="0.2">
      <c r="A1753">
        <v>2019</v>
      </c>
      <c r="B1753">
        <v>380061</v>
      </c>
      <c r="C1753" t="s">
        <v>388</v>
      </c>
      <c r="D1753">
        <v>1728</v>
      </c>
    </row>
    <row r="1754" spans="1:4" x14ac:dyDescent="0.2">
      <c r="A1754">
        <v>2019</v>
      </c>
      <c r="B1754">
        <v>380791</v>
      </c>
      <c r="C1754" t="s">
        <v>388</v>
      </c>
      <c r="D1754">
        <v>74454</v>
      </c>
    </row>
    <row r="1755" spans="1:4" x14ac:dyDescent="0.2">
      <c r="A1755">
        <v>2019</v>
      </c>
      <c r="B1755">
        <v>380901</v>
      </c>
      <c r="C1755" t="s">
        <v>388</v>
      </c>
      <c r="D1755" t="s">
        <v>384</v>
      </c>
    </row>
    <row r="1756" spans="1:4" x14ac:dyDescent="0.2">
      <c r="A1756">
        <v>2019</v>
      </c>
      <c r="B1756">
        <v>389951</v>
      </c>
      <c r="C1756" t="s">
        <v>388</v>
      </c>
      <c r="D1756">
        <v>1992</v>
      </c>
    </row>
    <row r="1757" spans="1:4" x14ac:dyDescent="0.2">
      <c r="A1757">
        <v>2019</v>
      </c>
      <c r="B1757">
        <v>390011</v>
      </c>
      <c r="C1757" t="s">
        <v>388</v>
      </c>
      <c r="D1757">
        <v>124112</v>
      </c>
    </row>
    <row r="1758" spans="1:4" x14ac:dyDescent="0.2">
      <c r="A1758">
        <v>2019</v>
      </c>
      <c r="B1758">
        <v>390111</v>
      </c>
      <c r="C1758" t="s">
        <v>388</v>
      </c>
      <c r="D1758">
        <v>4318</v>
      </c>
    </row>
    <row r="1759" spans="1:4" x14ac:dyDescent="0.2">
      <c r="A1759">
        <v>2019</v>
      </c>
      <c r="B1759">
        <v>390151</v>
      </c>
      <c r="C1759" t="s">
        <v>388</v>
      </c>
      <c r="D1759">
        <v>5287</v>
      </c>
    </row>
    <row r="1760" spans="1:4" x14ac:dyDescent="0.2">
      <c r="A1760">
        <v>2019</v>
      </c>
      <c r="B1760">
        <v>390201</v>
      </c>
      <c r="C1760" t="s">
        <v>388</v>
      </c>
      <c r="D1760">
        <v>5046</v>
      </c>
    </row>
    <row r="1761" spans="1:4" x14ac:dyDescent="0.2">
      <c r="A1761">
        <v>2019</v>
      </c>
      <c r="B1761">
        <v>390271</v>
      </c>
      <c r="C1761" t="s">
        <v>388</v>
      </c>
      <c r="D1761">
        <v>4593</v>
      </c>
    </row>
    <row r="1762" spans="1:4" x14ac:dyDescent="0.2">
      <c r="A1762">
        <v>2019</v>
      </c>
      <c r="B1762">
        <v>390291</v>
      </c>
      <c r="C1762" t="s">
        <v>388</v>
      </c>
      <c r="D1762">
        <v>5330</v>
      </c>
    </row>
    <row r="1763" spans="1:4" x14ac:dyDescent="0.2">
      <c r="A1763">
        <v>2019</v>
      </c>
      <c r="B1763">
        <v>390331</v>
      </c>
      <c r="C1763" t="s">
        <v>388</v>
      </c>
      <c r="D1763">
        <v>3515</v>
      </c>
    </row>
    <row r="1764" spans="1:4" x14ac:dyDescent="0.2">
      <c r="A1764">
        <v>2019</v>
      </c>
      <c r="B1764">
        <v>399951</v>
      </c>
      <c r="C1764" t="s">
        <v>388</v>
      </c>
      <c r="D1764">
        <v>15722</v>
      </c>
    </row>
    <row r="1765" spans="1:4" x14ac:dyDescent="0.2">
      <c r="A1765">
        <v>2019</v>
      </c>
      <c r="B1765">
        <v>399981</v>
      </c>
      <c r="C1765" t="s">
        <v>388</v>
      </c>
      <c r="D1765">
        <v>63200</v>
      </c>
    </row>
    <row r="1766" spans="1:4" x14ac:dyDescent="0.2">
      <c r="A1766">
        <v>2019</v>
      </c>
      <c r="B1766">
        <v>399991</v>
      </c>
      <c r="C1766" t="s">
        <v>388</v>
      </c>
      <c r="D1766" t="s">
        <v>384</v>
      </c>
    </row>
    <row r="1767" spans="1:4" x14ac:dyDescent="0.2">
      <c r="A1767">
        <v>2019</v>
      </c>
      <c r="B1767">
        <v>400051</v>
      </c>
      <c r="C1767" t="s">
        <v>388</v>
      </c>
      <c r="D1767">
        <v>49680</v>
      </c>
    </row>
    <row r="1768" spans="1:4" x14ac:dyDescent="0.2">
      <c r="A1768">
        <v>2019</v>
      </c>
      <c r="B1768">
        <v>410011</v>
      </c>
      <c r="C1768" t="s">
        <v>388</v>
      </c>
      <c r="D1768">
        <v>352908</v>
      </c>
    </row>
    <row r="1769" spans="1:4" x14ac:dyDescent="0.2">
      <c r="A1769">
        <v>2019</v>
      </c>
      <c r="B1769">
        <v>410021</v>
      </c>
      <c r="C1769" t="s">
        <v>388</v>
      </c>
      <c r="D1769">
        <v>251335</v>
      </c>
    </row>
    <row r="1770" spans="1:4" x14ac:dyDescent="0.2">
      <c r="A1770">
        <v>2019</v>
      </c>
      <c r="B1770">
        <v>410031</v>
      </c>
      <c r="C1770" t="s">
        <v>388</v>
      </c>
      <c r="D1770">
        <v>406454</v>
      </c>
    </row>
    <row r="1771" spans="1:4" x14ac:dyDescent="0.2">
      <c r="A1771">
        <v>2019</v>
      </c>
      <c r="B1771">
        <v>410071</v>
      </c>
      <c r="C1771" t="s">
        <v>388</v>
      </c>
      <c r="D1771">
        <v>72490</v>
      </c>
    </row>
    <row r="1772" spans="1:4" x14ac:dyDescent="0.2">
      <c r="A1772">
        <v>2019</v>
      </c>
      <c r="B1772">
        <v>410091</v>
      </c>
      <c r="C1772" t="s">
        <v>388</v>
      </c>
      <c r="D1772">
        <v>91270</v>
      </c>
    </row>
    <row r="1773" spans="1:4" x14ac:dyDescent="0.2">
      <c r="A1773">
        <v>2019</v>
      </c>
      <c r="B1773">
        <v>410131</v>
      </c>
      <c r="C1773" t="s">
        <v>388</v>
      </c>
      <c r="D1773">
        <v>50863</v>
      </c>
    </row>
    <row r="1774" spans="1:4" x14ac:dyDescent="0.2">
      <c r="A1774">
        <v>2019</v>
      </c>
      <c r="B1774">
        <v>410151</v>
      </c>
      <c r="C1774" t="s">
        <v>388</v>
      </c>
      <c r="D1774">
        <v>206219</v>
      </c>
    </row>
    <row r="1775" spans="1:4" x14ac:dyDescent="0.2">
      <c r="A1775">
        <v>2019</v>
      </c>
      <c r="B1775">
        <v>419951</v>
      </c>
      <c r="C1775" t="s">
        <v>388</v>
      </c>
      <c r="D1775">
        <v>111581</v>
      </c>
    </row>
    <row r="1776" spans="1:4" x14ac:dyDescent="0.2">
      <c r="A1776">
        <v>2019</v>
      </c>
      <c r="B1776">
        <v>420051</v>
      </c>
      <c r="C1776" t="s">
        <v>388</v>
      </c>
      <c r="D1776">
        <v>367992</v>
      </c>
    </row>
    <row r="1777" spans="1:4" x14ac:dyDescent="0.2">
      <c r="A1777">
        <v>2019</v>
      </c>
      <c r="B1777">
        <v>420071</v>
      </c>
      <c r="C1777" t="s">
        <v>388</v>
      </c>
      <c r="D1777">
        <v>31919</v>
      </c>
    </row>
    <row r="1778" spans="1:4" x14ac:dyDescent="0.2">
      <c r="A1778">
        <v>2019</v>
      </c>
      <c r="B1778">
        <v>420111</v>
      </c>
      <c r="C1778" t="s">
        <v>388</v>
      </c>
      <c r="D1778">
        <v>4364</v>
      </c>
    </row>
    <row r="1779" spans="1:4" x14ac:dyDescent="0.2">
      <c r="A1779">
        <v>2019</v>
      </c>
      <c r="B1779">
        <v>420131</v>
      </c>
      <c r="C1779" t="s">
        <v>388</v>
      </c>
      <c r="D1779">
        <v>99337</v>
      </c>
    </row>
    <row r="1780" spans="1:4" x14ac:dyDescent="0.2">
      <c r="A1780">
        <v>2019</v>
      </c>
      <c r="B1780">
        <v>420211</v>
      </c>
      <c r="C1780" t="s">
        <v>388</v>
      </c>
      <c r="D1780">
        <v>9867</v>
      </c>
    </row>
    <row r="1781" spans="1:4" x14ac:dyDescent="0.2">
      <c r="A1781">
        <v>2019</v>
      </c>
      <c r="B1781">
        <v>420861</v>
      </c>
      <c r="C1781" t="s">
        <v>388</v>
      </c>
      <c r="D1781">
        <v>59642</v>
      </c>
    </row>
    <row r="1782" spans="1:4" x14ac:dyDescent="0.2">
      <c r="A1782">
        <v>2019</v>
      </c>
      <c r="B1782">
        <v>430031</v>
      </c>
      <c r="C1782" t="s">
        <v>388</v>
      </c>
      <c r="D1782">
        <v>50093</v>
      </c>
    </row>
    <row r="1783" spans="1:4" x14ac:dyDescent="0.2">
      <c r="A1783">
        <v>2019</v>
      </c>
      <c r="B1783">
        <v>430091</v>
      </c>
      <c r="C1783" t="s">
        <v>388</v>
      </c>
      <c r="D1783">
        <v>375234</v>
      </c>
    </row>
    <row r="1784" spans="1:4" x14ac:dyDescent="0.2">
      <c r="A1784">
        <v>2019</v>
      </c>
      <c r="B1784">
        <v>430171</v>
      </c>
      <c r="C1784" t="s">
        <v>388</v>
      </c>
      <c r="D1784">
        <v>110848</v>
      </c>
    </row>
    <row r="1785" spans="1:4" x14ac:dyDescent="0.2">
      <c r="A1785">
        <v>2019</v>
      </c>
      <c r="B1785">
        <v>430451</v>
      </c>
      <c r="C1785" t="s">
        <v>388</v>
      </c>
      <c r="D1785">
        <v>242643</v>
      </c>
    </row>
    <row r="1786" spans="1:4" x14ac:dyDescent="0.2">
      <c r="A1786">
        <v>2019</v>
      </c>
      <c r="B1786">
        <v>430551</v>
      </c>
      <c r="C1786" t="s">
        <v>388</v>
      </c>
      <c r="D1786">
        <v>69378</v>
      </c>
    </row>
    <row r="1787" spans="1:4" x14ac:dyDescent="0.2">
      <c r="A1787">
        <v>2019</v>
      </c>
      <c r="B1787">
        <v>430641</v>
      </c>
      <c r="C1787" t="s">
        <v>388</v>
      </c>
      <c r="D1787">
        <v>71105</v>
      </c>
    </row>
    <row r="1788" spans="1:4" x14ac:dyDescent="0.2">
      <c r="A1788">
        <v>2019</v>
      </c>
      <c r="B1788">
        <v>430651</v>
      </c>
      <c r="C1788" t="s">
        <v>388</v>
      </c>
      <c r="D1788">
        <v>51056</v>
      </c>
    </row>
    <row r="1789" spans="1:4" x14ac:dyDescent="0.2">
      <c r="A1789">
        <v>2019</v>
      </c>
      <c r="B1789">
        <v>440031</v>
      </c>
      <c r="C1789" t="s">
        <v>388</v>
      </c>
      <c r="D1789">
        <v>1600</v>
      </c>
    </row>
    <row r="1790" spans="1:4" x14ac:dyDescent="0.2">
      <c r="A1790">
        <v>2019</v>
      </c>
      <c r="B1790">
        <v>440041</v>
      </c>
      <c r="C1790" t="s">
        <v>388</v>
      </c>
      <c r="D1790">
        <v>108650</v>
      </c>
    </row>
    <row r="1791" spans="1:4" x14ac:dyDescent="0.2">
      <c r="A1791">
        <v>2019</v>
      </c>
      <c r="B1791">
        <v>440061</v>
      </c>
      <c r="C1791" t="s">
        <v>388</v>
      </c>
      <c r="D1791">
        <v>153646</v>
      </c>
    </row>
    <row r="1792" spans="1:4" x14ac:dyDescent="0.2">
      <c r="A1792">
        <v>2019</v>
      </c>
      <c r="B1792">
        <v>440121</v>
      </c>
      <c r="C1792" t="s">
        <v>388</v>
      </c>
      <c r="D1792">
        <v>19337</v>
      </c>
    </row>
    <row r="1793" spans="1:4" x14ac:dyDescent="0.2">
      <c r="A1793">
        <v>2019</v>
      </c>
      <c r="B1793">
        <v>440191</v>
      </c>
      <c r="C1793" t="s">
        <v>388</v>
      </c>
      <c r="D1793">
        <v>243086</v>
      </c>
    </row>
    <row r="1794" spans="1:4" x14ac:dyDescent="0.2">
      <c r="A1794">
        <v>2019</v>
      </c>
      <c r="B1794">
        <v>440321</v>
      </c>
      <c r="C1794" t="s">
        <v>388</v>
      </c>
      <c r="D1794">
        <v>30395</v>
      </c>
    </row>
    <row r="1795" spans="1:4" x14ac:dyDescent="0.2">
      <c r="A1795">
        <v>2019</v>
      </c>
      <c r="B1795">
        <v>449991</v>
      </c>
      <c r="C1795" t="s">
        <v>388</v>
      </c>
      <c r="D1795">
        <v>1665</v>
      </c>
    </row>
    <row r="1796" spans="1:4" x14ac:dyDescent="0.2">
      <c r="A1796">
        <v>2019</v>
      </c>
      <c r="B1796">
        <v>450011</v>
      </c>
      <c r="C1796" t="s">
        <v>388</v>
      </c>
      <c r="D1796">
        <v>112198</v>
      </c>
    </row>
    <row r="1797" spans="1:4" x14ac:dyDescent="0.2">
      <c r="A1797">
        <v>2019</v>
      </c>
      <c r="B1797">
        <v>450021</v>
      </c>
      <c r="C1797" t="s">
        <v>388</v>
      </c>
      <c r="D1797">
        <v>127607</v>
      </c>
    </row>
    <row r="1798" spans="1:4" x14ac:dyDescent="0.2">
      <c r="A1798">
        <v>2019</v>
      </c>
      <c r="B1798">
        <v>450061</v>
      </c>
      <c r="C1798" t="s">
        <v>388</v>
      </c>
      <c r="D1798">
        <v>18515</v>
      </c>
    </row>
    <row r="1799" spans="1:4" x14ac:dyDescent="0.2">
      <c r="A1799">
        <v>2019</v>
      </c>
      <c r="B1799">
        <v>450091</v>
      </c>
      <c r="C1799" t="s">
        <v>388</v>
      </c>
      <c r="D1799">
        <v>28783</v>
      </c>
    </row>
    <row r="1800" spans="1:4" x14ac:dyDescent="0.2">
      <c r="A1800">
        <v>2019</v>
      </c>
      <c r="B1800">
        <v>450101</v>
      </c>
      <c r="C1800" t="s">
        <v>388</v>
      </c>
      <c r="D1800">
        <v>70422</v>
      </c>
    </row>
    <row r="1801" spans="1:4" x14ac:dyDescent="0.2">
      <c r="A1801">
        <v>2019</v>
      </c>
      <c r="B1801">
        <v>450141</v>
      </c>
      <c r="C1801" t="s">
        <v>388</v>
      </c>
      <c r="D1801">
        <v>59417</v>
      </c>
    </row>
    <row r="1802" spans="1:4" x14ac:dyDescent="0.2">
      <c r="A1802">
        <v>2019</v>
      </c>
      <c r="B1802">
        <v>459951</v>
      </c>
      <c r="C1802" t="s">
        <v>388</v>
      </c>
      <c r="D1802">
        <v>13278</v>
      </c>
    </row>
    <row r="1803" spans="1:4" x14ac:dyDescent="0.2">
      <c r="A1803">
        <v>2019</v>
      </c>
      <c r="B1803">
        <v>460031</v>
      </c>
      <c r="C1803" t="s">
        <v>388</v>
      </c>
      <c r="D1803">
        <v>39713</v>
      </c>
    </row>
    <row r="1804" spans="1:4" x14ac:dyDescent="0.2">
      <c r="A1804">
        <v>2019</v>
      </c>
      <c r="B1804">
        <v>460071</v>
      </c>
      <c r="C1804" t="s">
        <v>388</v>
      </c>
      <c r="D1804">
        <v>56365</v>
      </c>
    </row>
    <row r="1805" spans="1:4" x14ac:dyDescent="0.2">
      <c r="A1805">
        <v>2019</v>
      </c>
      <c r="B1805">
        <v>460201</v>
      </c>
      <c r="C1805" t="s">
        <v>388</v>
      </c>
      <c r="D1805">
        <v>123289</v>
      </c>
    </row>
    <row r="1806" spans="1:4" x14ac:dyDescent="0.2">
      <c r="A1806">
        <v>2019</v>
      </c>
      <c r="B1806">
        <v>470011</v>
      </c>
      <c r="C1806" t="s">
        <v>388</v>
      </c>
      <c r="D1806">
        <v>1164849</v>
      </c>
    </row>
    <row r="1807" spans="1:4" x14ac:dyDescent="0.2">
      <c r="A1807">
        <v>2019</v>
      </c>
      <c r="B1807">
        <v>470031</v>
      </c>
      <c r="C1807" t="s">
        <v>388</v>
      </c>
      <c r="D1807">
        <v>30755</v>
      </c>
    </row>
    <row r="1808" spans="1:4" x14ac:dyDescent="0.2">
      <c r="A1808">
        <v>2019</v>
      </c>
      <c r="B1808">
        <v>470041</v>
      </c>
      <c r="C1808" t="s">
        <v>388</v>
      </c>
      <c r="D1808">
        <v>2214</v>
      </c>
    </row>
    <row r="1809" spans="1:4" x14ac:dyDescent="0.2">
      <c r="A1809">
        <v>2019</v>
      </c>
      <c r="B1809">
        <v>470051</v>
      </c>
      <c r="C1809" t="s">
        <v>388</v>
      </c>
      <c r="D1809">
        <v>2550</v>
      </c>
    </row>
    <row r="1810" spans="1:4" x14ac:dyDescent="0.2">
      <c r="A1810">
        <v>2019</v>
      </c>
      <c r="B1810">
        <v>479991</v>
      </c>
      <c r="C1810" t="s">
        <v>388</v>
      </c>
      <c r="D1810">
        <v>4245</v>
      </c>
    </row>
    <row r="1811" spans="1:4" x14ac:dyDescent="0.2">
      <c r="A1811">
        <v>2019</v>
      </c>
      <c r="B1811">
        <v>480051</v>
      </c>
      <c r="C1811" t="s">
        <v>388</v>
      </c>
      <c r="D1811">
        <v>76851</v>
      </c>
    </row>
    <row r="1812" spans="1:4" x14ac:dyDescent="0.2">
      <c r="A1812">
        <v>2019</v>
      </c>
      <c r="B1812">
        <v>480061</v>
      </c>
      <c r="C1812" t="s">
        <v>388</v>
      </c>
      <c r="D1812">
        <v>181582</v>
      </c>
    </row>
    <row r="1813" spans="1:4" x14ac:dyDescent="0.2">
      <c r="A1813">
        <v>2019</v>
      </c>
      <c r="B1813">
        <v>480091</v>
      </c>
      <c r="C1813" t="s">
        <v>388</v>
      </c>
      <c r="D1813">
        <v>26554</v>
      </c>
    </row>
    <row r="1814" spans="1:4" x14ac:dyDescent="0.2">
      <c r="A1814">
        <v>2019</v>
      </c>
      <c r="B1814">
        <v>480121</v>
      </c>
      <c r="C1814" t="s">
        <v>388</v>
      </c>
      <c r="D1814">
        <v>1684</v>
      </c>
    </row>
    <row r="1815" spans="1:4" x14ac:dyDescent="0.2">
      <c r="A1815">
        <v>2019</v>
      </c>
      <c r="B1815">
        <v>480131</v>
      </c>
      <c r="C1815" t="s">
        <v>388</v>
      </c>
      <c r="D1815">
        <v>2953</v>
      </c>
    </row>
    <row r="1816" spans="1:4" x14ac:dyDescent="0.2">
      <c r="A1816">
        <v>2019</v>
      </c>
      <c r="B1816">
        <v>480311</v>
      </c>
      <c r="C1816" t="s">
        <v>388</v>
      </c>
      <c r="D1816">
        <v>1817</v>
      </c>
    </row>
    <row r="1817" spans="1:4" x14ac:dyDescent="0.2">
      <c r="A1817">
        <v>2019</v>
      </c>
      <c r="B1817">
        <v>480321</v>
      </c>
      <c r="C1817" t="s">
        <v>388</v>
      </c>
      <c r="D1817">
        <v>29832</v>
      </c>
    </row>
    <row r="1818" spans="1:4" x14ac:dyDescent="0.2">
      <c r="A1818">
        <v>2019</v>
      </c>
      <c r="B1818">
        <v>480521</v>
      </c>
      <c r="C1818" t="s">
        <v>388</v>
      </c>
      <c r="D1818">
        <v>74508</v>
      </c>
    </row>
    <row r="1819" spans="1:4" x14ac:dyDescent="0.2">
      <c r="A1819">
        <v>2019</v>
      </c>
      <c r="B1819">
        <v>480991</v>
      </c>
      <c r="C1819" t="s">
        <v>388</v>
      </c>
      <c r="D1819">
        <v>28240</v>
      </c>
    </row>
    <row r="1820" spans="1:4" x14ac:dyDescent="0.2">
      <c r="A1820">
        <v>2019</v>
      </c>
      <c r="B1820">
        <v>490011</v>
      </c>
      <c r="C1820" t="s">
        <v>388</v>
      </c>
      <c r="D1820">
        <v>82811</v>
      </c>
    </row>
    <row r="1821" spans="1:4" x14ac:dyDescent="0.2">
      <c r="A1821">
        <v>2019</v>
      </c>
      <c r="B1821">
        <v>490051</v>
      </c>
      <c r="C1821" t="s">
        <v>388</v>
      </c>
      <c r="D1821">
        <v>8411</v>
      </c>
    </row>
    <row r="1822" spans="1:4" x14ac:dyDescent="0.2">
      <c r="A1822">
        <v>2019</v>
      </c>
      <c r="B1822">
        <v>490161</v>
      </c>
      <c r="C1822" t="s">
        <v>388</v>
      </c>
      <c r="D1822">
        <v>3628</v>
      </c>
    </row>
    <row r="1823" spans="1:4" x14ac:dyDescent="0.2">
      <c r="A1823">
        <v>2019</v>
      </c>
      <c r="B1823">
        <v>490291</v>
      </c>
      <c r="C1823" t="s">
        <v>388</v>
      </c>
      <c r="D1823">
        <v>4696</v>
      </c>
    </row>
    <row r="1824" spans="1:4" x14ac:dyDescent="0.2">
      <c r="A1824">
        <v>2019</v>
      </c>
      <c r="B1824">
        <v>499981</v>
      </c>
      <c r="C1824" t="s">
        <v>388</v>
      </c>
      <c r="D1824">
        <v>49897</v>
      </c>
    </row>
    <row r="1825" spans="1:4" x14ac:dyDescent="0.2">
      <c r="A1825">
        <v>2019</v>
      </c>
      <c r="B1825">
        <v>500011</v>
      </c>
      <c r="C1825" t="s">
        <v>388</v>
      </c>
      <c r="D1825">
        <v>98761</v>
      </c>
    </row>
    <row r="1826" spans="1:4" x14ac:dyDescent="0.2">
      <c r="A1826">
        <v>2019</v>
      </c>
      <c r="B1826">
        <v>500121</v>
      </c>
      <c r="C1826" t="s">
        <v>388</v>
      </c>
      <c r="D1826">
        <v>7055</v>
      </c>
    </row>
    <row r="1827" spans="1:4" x14ac:dyDescent="0.2">
      <c r="A1827">
        <v>2019</v>
      </c>
      <c r="B1827">
        <v>500211</v>
      </c>
      <c r="C1827" t="s">
        <v>388</v>
      </c>
      <c r="D1827">
        <v>99580</v>
      </c>
    </row>
    <row r="1828" spans="1:4" x14ac:dyDescent="0.2">
      <c r="A1828">
        <v>2019</v>
      </c>
      <c r="B1828">
        <v>500281</v>
      </c>
      <c r="C1828" t="s">
        <v>388</v>
      </c>
      <c r="D1828">
        <v>52715</v>
      </c>
    </row>
    <row r="1829" spans="1:4" x14ac:dyDescent="0.2">
      <c r="A1829">
        <v>2019</v>
      </c>
      <c r="B1829">
        <v>500301</v>
      </c>
      <c r="C1829" t="s">
        <v>388</v>
      </c>
      <c r="D1829">
        <v>41243</v>
      </c>
    </row>
    <row r="1830" spans="1:4" x14ac:dyDescent="0.2">
      <c r="A1830">
        <v>2019</v>
      </c>
      <c r="B1830">
        <v>500451</v>
      </c>
      <c r="C1830" t="s">
        <v>388</v>
      </c>
      <c r="D1830">
        <v>9045</v>
      </c>
    </row>
    <row r="1831" spans="1:4" x14ac:dyDescent="0.2">
      <c r="A1831">
        <v>2019</v>
      </c>
      <c r="B1831">
        <v>500611</v>
      </c>
      <c r="C1831" t="s">
        <v>388</v>
      </c>
      <c r="D1831">
        <v>4556</v>
      </c>
    </row>
    <row r="1832" spans="1:4" x14ac:dyDescent="0.2">
      <c r="A1832">
        <v>2019</v>
      </c>
      <c r="B1832">
        <v>500751</v>
      </c>
      <c r="C1832" t="s">
        <v>388</v>
      </c>
      <c r="D1832">
        <v>21478</v>
      </c>
    </row>
    <row r="1833" spans="1:4" x14ac:dyDescent="0.2">
      <c r="A1833">
        <v>2019</v>
      </c>
      <c r="B1833">
        <v>510021</v>
      </c>
      <c r="C1833" t="s">
        <v>388</v>
      </c>
      <c r="D1833">
        <v>62387</v>
      </c>
    </row>
    <row r="1834" spans="1:4" x14ac:dyDescent="0.2">
      <c r="A1834">
        <v>2019</v>
      </c>
      <c r="B1834">
        <v>510141</v>
      </c>
      <c r="C1834" t="s">
        <v>388</v>
      </c>
      <c r="D1834">
        <v>133925</v>
      </c>
    </row>
    <row r="1835" spans="1:4" x14ac:dyDescent="0.2">
      <c r="A1835">
        <v>2019</v>
      </c>
      <c r="B1835">
        <v>510211</v>
      </c>
      <c r="C1835" t="s">
        <v>388</v>
      </c>
      <c r="D1835">
        <v>398</v>
      </c>
    </row>
    <row r="1836" spans="1:4" x14ac:dyDescent="0.2">
      <c r="A1836">
        <v>2019</v>
      </c>
      <c r="B1836">
        <v>519951</v>
      </c>
      <c r="C1836" t="s">
        <v>388</v>
      </c>
      <c r="D1836">
        <v>1288</v>
      </c>
    </row>
    <row r="1837" spans="1:4" x14ac:dyDescent="0.2">
      <c r="A1837">
        <v>2019</v>
      </c>
      <c r="B1837">
        <v>519991</v>
      </c>
      <c r="C1837" t="s">
        <v>388</v>
      </c>
      <c r="D1837" t="s">
        <v>384</v>
      </c>
    </row>
    <row r="1838" spans="1:4" x14ac:dyDescent="0.2">
      <c r="A1838">
        <v>2019</v>
      </c>
      <c r="B1838">
        <v>520071</v>
      </c>
      <c r="C1838" t="s">
        <v>388</v>
      </c>
      <c r="D1838">
        <v>31608</v>
      </c>
    </row>
    <row r="1839" spans="1:4" x14ac:dyDescent="0.2">
      <c r="A1839">
        <v>2019</v>
      </c>
      <c r="B1839">
        <v>530011</v>
      </c>
      <c r="C1839" t="s">
        <v>388</v>
      </c>
      <c r="D1839">
        <v>231641</v>
      </c>
    </row>
    <row r="1840" spans="1:4" x14ac:dyDescent="0.2">
      <c r="A1840">
        <v>2019</v>
      </c>
      <c r="B1840">
        <v>530021</v>
      </c>
      <c r="C1840" t="s">
        <v>388</v>
      </c>
      <c r="D1840">
        <v>60931</v>
      </c>
    </row>
    <row r="1841" spans="1:4" x14ac:dyDescent="0.2">
      <c r="A1841">
        <v>2019</v>
      </c>
      <c r="B1841">
        <v>530071</v>
      </c>
      <c r="C1841" t="s">
        <v>388</v>
      </c>
      <c r="D1841">
        <v>30771</v>
      </c>
    </row>
    <row r="1842" spans="1:4" x14ac:dyDescent="0.2">
      <c r="A1842">
        <v>2019</v>
      </c>
      <c r="B1842">
        <v>530091</v>
      </c>
      <c r="C1842" t="s">
        <v>388</v>
      </c>
      <c r="D1842">
        <v>22677</v>
      </c>
    </row>
    <row r="1843" spans="1:4" x14ac:dyDescent="0.2">
      <c r="A1843">
        <v>2019</v>
      </c>
      <c r="B1843">
        <v>530131</v>
      </c>
      <c r="C1843" t="s">
        <v>388</v>
      </c>
      <c r="D1843">
        <v>31641</v>
      </c>
    </row>
    <row r="1844" spans="1:4" x14ac:dyDescent="0.2">
      <c r="A1844">
        <v>2019</v>
      </c>
      <c r="B1844">
        <v>530231</v>
      </c>
      <c r="C1844" t="s">
        <v>388</v>
      </c>
      <c r="D1844">
        <v>7802</v>
      </c>
    </row>
    <row r="1845" spans="1:4" x14ac:dyDescent="0.2">
      <c r="A1845">
        <v>2019</v>
      </c>
      <c r="B1845">
        <v>540161</v>
      </c>
      <c r="C1845" t="s">
        <v>388</v>
      </c>
      <c r="D1845">
        <v>96718</v>
      </c>
    </row>
    <row r="1846" spans="1:4" x14ac:dyDescent="0.2">
      <c r="A1846">
        <v>2019</v>
      </c>
      <c r="B1846">
        <v>540211</v>
      </c>
      <c r="C1846" t="s">
        <v>388</v>
      </c>
      <c r="D1846">
        <v>19813</v>
      </c>
    </row>
    <row r="1847" spans="1:4" x14ac:dyDescent="0.2">
      <c r="A1847">
        <v>2019</v>
      </c>
      <c r="B1847">
        <v>549981</v>
      </c>
      <c r="C1847" t="s">
        <v>388</v>
      </c>
      <c r="D1847">
        <v>1340</v>
      </c>
    </row>
    <row r="1848" spans="1:4" x14ac:dyDescent="0.2">
      <c r="A1848">
        <v>2019</v>
      </c>
      <c r="B1848">
        <v>550061</v>
      </c>
      <c r="C1848" t="s">
        <v>388</v>
      </c>
      <c r="D1848">
        <v>74150</v>
      </c>
    </row>
    <row r="1849" spans="1:4" x14ac:dyDescent="0.2">
      <c r="A1849">
        <v>2019</v>
      </c>
      <c r="B1849">
        <v>559991</v>
      </c>
      <c r="C1849" t="s">
        <v>388</v>
      </c>
      <c r="D1849">
        <v>2346</v>
      </c>
    </row>
    <row r="1850" spans="1:4" x14ac:dyDescent="0.2">
      <c r="A1850">
        <v>2019</v>
      </c>
      <c r="B1850">
        <v>560021</v>
      </c>
      <c r="C1850" t="s">
        <v>388</v>
      </c>
      <c r="D1850">
        <v>4877315</v>
      </c>
    </row>
    <row r="1851" spans="1:4" x14ac:dyDescent="0.2">
      <c r="A1851">
        <v>2019</v>
      </c>
      <c r="B1851">
        <v>560031</v>
      </c>
      <c r="C1851" t="s">
        <v>388</v>
      </c>
      <c r="D1851">
        <v>43290</v>
      </c>
    </row>
    <row r="1852" spans="1:4" x14ac:dyDescent="0.2">
      <c r="A1852">
        <v>2019</v>
      </c>
      <c r="B1852">
        <v>560041</v>
      </c>
      <c r="C1852" t="s">
        <v>388</v>
      </c>
      <c r="D1852">
        <v>49440</v>
      </c>
    </row>
    <row r="1853" spans="1:4" x14ac:dyDescent="0.2">
      <c r="A1853">
        <v>2019</v>
      </c>
      <c r="B1853">
        <v>560071</v>
      </c>
      <c r="C1853" t="s">
        <v>388</v>
      </c>
      <c r="D1853">
        <v>495122</v>
      </c>
    </row>
    <row r="1854" spans="1:4" x14ac:dyDescent="0.2">
      <c r="A1854">
        <v>2019</v>
      </c>
      <c r="B1854">
        <v>560081</v>
      </c>
      <c r="C1854" t="s">
        <v>388</v>
      </c>
      <c r="D1854">
        <v>122617</v>
      </c>
    </row>
    <row r="1855" spans="1:4" x14ac:dyDescent="0.2">
      <c r="A1855">
        <v>2019</v>
      </c>
      <c r="B1855">
        <v>560151</v>
      </c>
      <c r="C1855" t="s">
        <v>388</v>
      </c>
      <c r="D1855">
        <v>31846</v>
      </c>
    </row>
    <row r="1856" spans="1:4" x14ac:dyDescent="0.2">
      <c r="A1856">
        <v>2019</v>
      </c>
      <c r="B1856">
        <v>560171</v>
      </c>
      <c r="C1856" t="s">
        <v>388</v>
      </c>
      <c r="D1856">
        <v>17972</v>
      </c>
    </row>
    <row r="1857" spans="1:4" x14ac:dyDescent="0.2">
      <c r="A1857">
        <v>2019</v>
      </c>
      <c r="B1857">
        <v>560211</v>
      </c>
      <c r="C1857" t="s">
        <v>388</v>
      </c>
      <c r="D1857">
        <v>52665</v>
      </c>
    </row>
    <row r="1858" spans="1:4" x14ac:dyDescent="0.2">
      <c r="A1858">
        <v>2019</v>
      </c>
      <c r="B1858">
        <v>560231</v>
      </c>
      <c r="C1858" t="s">
        <v>388</v>
      </c>
      <c r="D1858">
        <v>78703</v>
      </c>
    </row>
    <row r="1859" spans="1:4" x14ac:dyDescent="0.2">
      <c r="A1859">
        <v>2019</v>
      </c>
      <c r="B1859">
        <v>560241</v>
      </c>
      <c r="C1859" t="s">
        <v>388</v>
      </c>
      <c r="D1859">
        <v>229183</v>
      </c>
    </row>
    <row r="1860" spans="1:4" x14ac:dyDescent="0.2">
      <c r="A1860">
        <v>2019</v>
      </c>
      <c r="B1860">
        <v>560261</v>
      </c>
      <c r="C1860" t="s">
        <v>388</v>
      </c>
      <c r="D1860">
        <v>232684</v>
      </c>
    </row>
    <row r="1861" spans="1:4" x14ac:dyDescent="0.2">
      <c r="A1861">
        <v>2019</v>
      </c>
      <c r="B1861">
        <v>560371</v>
      </c>
      <c r="C1861" t="s">
        <v>388</v>
      </c>
      <c r="D1861">
        <v>209662</v>
      </c>
    </row>
    <row r="1862" spans="1:4" x14ac:dyDescent="0.2">
      <c r="A1862">
        <v>2019</v>
      </c>
      <c r="B1862">
        <v>560411</v>
      </c>
      <c r="C1862" t="s">
        <v>388</v>
      </c>
      <c r="D1862">
        <v>16204</v>
      </c>
    </row>
    <row r="1863" spans="1:4" x14ac:dyDescent="0.2">
      <c r="A1863">
        <v>2019</v>
      </c>
      <c r="B1863">
        <v>560521</v>
      </c>
      <c r="C1863" t="s">
        <v>388</v>
      </c>
      <c r="D1863">
        <v>67613</v>
      </c>
    </row>
    <row r="1864" spans="1:4" x14ac:dyDescent="0.2">
      <c r="A1864">
        <v>2019</v>
      </c>
      <c r="B1864">
        <v>560581</v>
      </c>
      <c r="C1864" t="s">
        <v>388</v>
      </c>
      <c r="D1864">
        <v>125871</v>
      </c>
    </row>
    <row r="1865" spans="1:4" x14ac:dyDescent="0.2">
      <c r="A1865">
        <v>2019</v>
      </c>
      <c r="B1865">
        <v>569951</v>
      </c>
      <c r="C1865" t="s">
        <v>388</v>
      </c>
      <c r="D1865">
        <v>31188</v>
      </c>
    </row>
    <row r="1866" spans="1:4" x14ac:dyDescent="0.2">
      <c r="A1866">
        <v>2019</v>
      </c>
      <c r="B1866">
        <v>569952</v>
      </c>
      <c r="C1866" t="s">
        <v>388</v>
      </c>
      <c r="D1866">
        <v>68586</v>
      </c>
    </row>
    <row r="1867" spans="1:4" x14ac:dyDescent="0.2">
      <c r="A1867">
        <v>2019</v>
      </c>
      <c r="B1867">
        <v>569953</v>
      </c>
      <c r="C1867" t="s">
        <v>388</v>
      </c>
      <c r="D1867">
        <v>3448</v>
      </c>
    </row>
    <row r="1868" spans="1:4" x14ac:dyDescent="0.2">
      <c r="A1868">
        <v>2019</v>
      </c>
      <c r="B1868">
        <v>571104</v>
      </c>
      <c r="C1868" t="s">
        <v>388</v>
      </c>
      <c r="D1868">
        <v>422</v>
      </c>
    </row>
    <row r="1869" spans="1:4" x14ac:dyDescent="0.2">
      <c r="A1869">
        <v>2019</v>
      </c>
      <c r="B1869">
        <v>573501</v>
      </c>
      <c r="C1869" t="s">
        <v>388</v>
      </c>
      <c r="D1869">
        <v>145802</v>
      </c>
    </row>
    <row r="1870" spans="1:4" x14ac:dyDescent="0.2">
      <c r="A1870">
        <v>2019</v>
      </c>
      <c r="B1870">
        <v>573513</v>
      </c>
      <c r="C1870" t="s">
        <v>388</v>
      </c>
      <c r="D1870">
        <v>12938</v>
      </c>
    </row>
    <row r="1871" spans="1:4" x14ac:dyDescent="0.2">
      <c r="A1871">
        <v>2019</v>
      </c>
      <c r="B1871">
        <v>575101</v>
      </c>
      <c r="C1871" t="s">
        <v>388</v>
      </c>
      <c r="D1871">
        <v>3844</v>
      </c>
    </row>
    <row r="1872" spans="1:4" x14ac:dyDescent="0.2">
      <c r="A1872">
        <v>2019</v>
      </c>
      <c r="B1872">
        <v>575102</v>
      </c>
      <c r="C1872" t="s">
        <v>388</v>
      </c>
      <c r="D1872" t="s">
        <v>384</v>
      </c>
    </row>
    <row r="1873" spans="1:4" x14ac:dyDescent="0.2">
      <c r="A1873">
        <v>2019</v>
      </c>
      <c r="B1873">
        <v>575113</v>
      </c>
      <c r="C1873" t="s">
        <v>388</v>
      </c>
      <c r="D1873">
        <v>104123</v>
      </c>
    </row>
    <row r="1874" spans="1:4" x14ac:dyDescent="0.2">
      <c r="A1874">
        <v>2019</v>
      </c>
      <c r="B1874">
        <v>576201</v>
      </c>
      <c r="C1874" t="s">
        <v>388</v>
      </c>
      <c r="D1874" t="s">
        <v>384</v>
      </c>
    </row>
    <row r="1875" spans="1:4" x14ac:dyDescent="0.2">
      <c r="A1875">
        <v>2019</v>
      </c>
      <c r="B1875">
        <v>576401</v>
      </c>
      <c r="C1875" t="s">
        <v>388</v>
      </c>
      <c r="D1875">
        <v>42159</v>
      </c>
    </row>
    <row r="1876" spans="1:4" x14ac:dyDescent="0.2">
      <c r="A1876">
        <v>2019</v>
      </c>
      <c r="B1876">
        <v>576701</v>
      </c>
      <c r="C1876" t="s">
        <v>388</v>
      </c>
      <c r="D1876">
        <v>8619</v>
      </c>
    </row>
    <row r="1877" spans="1:4" x14ac:dyDescent="0.2">
      <c r="A1877">
        <v>2019</v>
      </c>
      <c r="B1877">
        <v>576901</v>
      </c>
      <c r="C1877" t="s">
        <v>388</v>
      </c>
      <c r="D1877" t="s">
        <v>384</v>
      </c>
    </row>
    <row r="1878" spans="1:4" x14ac:dyDescent="0.2">
      <c r="A1878">
        <v>2019</v>
      </c>
      <c r="B1878">
        <v>585103</v>
      </c>
      <c r="C1878" t="s">
        <v>388</v>
      </c>
      <c r="D1878">
        <v>292824</v>
      </c>
    </row>
    <row r="1879" spans="1:4" x14ac:dyDescent="0.2">
      <c r="A1879">
        <v>2019</v>
      </c>
      <c r="B1879">
        <v>595104</v>
      </c>
      <c r="C1879" t="s">
        <v>388</v>
      </c>
      <c r="D1879">
        <v>177554</v>
      </c>
    </row>
    <row r="1880" spans="1:4" x14ac:dyDescent="0.2">
      <c r="A1880">
        <v>2019</v>
      </c>
      <c r="B1880">
        <v>605107</v>
      </c>
      <c r="C1880" t="s">
        <v>388</v>
      </c>
      <c r="D1880">
        <v>39862</v>
      </c>
    </row>
    <row r="1881" spans="1:4" x14ac:dyDescent="0.2">
      <c r="A1881">
        <v>2019</v>
      </c>
      <c r="B1881">
        <v>615106</v>
      </c>
      <c r="C1881" t="s">
        <v>388</v>
      </c>
      <c r="D1881">
        <v>60611</v>
      </c>
    </row>
    <row r="1882" spans="1:4" x14ac:dyDescent="0.2">
      <c r="A1882">
        <v>2019</v>
      </c>
      <c r="B1882">
        <v>719901</v>
      </c>
      <c r="C1882" t="s">
        <v>388</v>
      </c>
      <c r="D1882" t="s">
        <v>384</v>
      </c>
    </row>
    <row r="1883" spans="1:4" x14ac:dyDescent="0.2">
      <c r="A1883">
        <v>2019</v>
      </c>
      <c r="B1883">
        <v>719902</v>
      </c>
      <c r="C1883" t="s">
        <v>388</v>
      </c>
      <c r="D1883">
        <v>1808</v>
      </c>
    </row>
    <row r="1884" spans="1:4" x14ac:dyDescent="0.2">
      <c r="A1884">
        <v>2019</v>
      </c>
      <c r="B1884">
        <v>719904</v>
      </c>
      <c r="C1884" t="s">
        <v>388</v>
      </c>
      <c r="D1884" t="s">
        <v>384</v>
      </c>
    </row>
    <row r="1885" spans="1:4" x14ac:dyDescent="0.2">
      <c r="A1885">
        <v>2019</v>
      </c>
      <c r="B1885">
        <v>719905</v>
      </c>
      <c r="C1885" t="s">
        <v>388</v>
      </c>
      <c r="D1885" t="s">
        <v>384</v>
      </c>
    </row>
    <row r="1886" spans="1:4" x14ac:dyDescent="0.2">
      <c r="A1886">
        <v>2019</v>
      </c>
      <c r="B1886">
        <v>729901</v>
      </c>
      <c r="C1886" t="s">
        <v>388</v>
      </c>
      <c r="D1886" t="s">
        <v>384</v>
      </c>
    </row>
    <row r="1887" spans="1:4" x14ac:dyDescent="0.2">
      <c r="A1887">
        <v>2019</v>
      </c>
      <c r="B1887">
        <v>729902</v>
      </c>
      <c r="C1887" t="s">
        <v>388</v>
      </c>
      <c r="D1887" t="s">
        <v>384</v>
      </c>
    </row>
    <row r="1888" spans="1:4" x14ac:dyDescent="0.2">
      <c r="A1888">
        <v>2019</v>
      </c>
      <c r="B1888">
        <v>729905</v>
      </c>
      <c r="C1888" t="s">
        <v>388</v>
      </c>
      <c r="D1888">
        <v>2089</v>
      </c>
    </row>
    <row r="1889" spans="1:4" x14ac:dyDescent="0.2">
      <c r="A1889">
        <v>2020</v>
      </c>
      <c r="B1889">
        <v>10071</v>
      </c>
      <c r="C1889" t="s">
        <v>388</v>
      </c>
      <c r="D1889">
        <v>2029</v>
      </c>
    </row>
    <row r="1890" spans="1:4" x14ac:dyDescent="0.2">
      <c r="A1890">
        <v>2020</v>
      </c>
      <c r="B1890">
        <v>10101</v>
      </c>
      <c r="C1890" t="s">
        <v>388</v>
      </c>
      <c r="D1890">
        <v>197310</v>
      </c>
    </row>
    <row r="1891" spans="1:4" x14ac:dyDescent="0.2">
      <c r="A1891">
        <v>2020</v>
      </c>
      <c r="B1891">
        <v>10111</v>
      </c>
      <c r="C1891" t="s">
        <v>388</v>
      </c>
      <c r="D1891">
        <v>3811</v>
      </c>
    </row>
    <row r="1892" spans="1:4" x14ac:dyDescent="0.2">
      <c r="A1892">
        <v>2020</v>
      </c>
      <c r="B1892">
        <v>10121</v>
      </c>
      <c r="C1892" t="s">
        <v>388</v>
      </c>
      <c r="D1892">
        <v>30866</v>
      </c>
    </row>
    <row r="1893" spans="1:4" x14ac:dyDescent="0.2">
      <c r="A1893">
        <v>2020</v>
      </c>
      <c r="B1893">
        <v>10161</v>
      </c>
      <c r="C1893" t="s">
        <v>388</v>
      </c>
      <c r="D1893">
        <v>3528</v>
      </c>
    </row>
    <row r="1894" spans="1:4" x14ac:dyDescent="0.2">
      <c r="A1894">
        <v>2020</v>
      </c>
      <c r="B1894">
        <v>10211</v>
      </c>
      <c r="C1894" t="s">
        <v>388</v>
      </c>
      <c r="D1894">
        <v>1153</v>
      </c>
    </row>
    <row r="1895" spans="1:4" x14ac:dyDescent="0.2">
      <c r="A1895">
        <v>2020</v>
      </c>
      <c r="B1895">
        <v>10241</v>
      </c>
      <c r="C1895" t="s">
        <v>388</v>
      </c>
      <c r="D1895">
        <v>2059</v>
      </c>
    </row>
    <row r="1896" spans="1:4" x14ac:dyDescent="0.2">
      <c r="A1896">
        <v>2020</v>
      </c>
      <c r="B1896">
        <v>10261</v>
      </c>
      <c r="C1896" t="s">
        <v>388</v>
      </c>
      <c r="D1896">
        <v>4696</v>
      </c>
    </row>
    <row r="1897" spans="1:4" x14ac:dyDescent="0.2">
      <c r="A1897">
        <v>2020</v>
      </c>
      <c r="B1897">
        <v>19981</v>
      </c>
      <c r="C1897" t="s">
        <v>388</v>
      </c>
      <c r="D1897">
        <v>98034</v>
      </c>
    </row>
    <row r="1898" spans="1:4" x14ac:dyDescent="0.2">
      <c r="A1898">
        <v>2020</v>
      </c>
      <c r="B1898">
        <v>20011</v>
      </c>
      <c r="C1898" t="s">
        <v>388</v>
      </c>
      <c r="D1898">
        <v>2593</v>
      </c>
    </row>
    <row r="1899" spans="1:4" x14ac:dyDescent="0.2">
      <c r="A1899">
        <v>2020</v>
      </c>
      <c r="B1899">
        <v>20021</v>
      </c>
      <c r="C1899" t="s">
        <v>388</v>
      </c>
      <c r="D1899">
        <v>66049</v>
      </c>
    </row>
    <row r="1900" spans="1:4" x14ac:dyDescent="0.2">
      <c r="A1900">
        <v>2020</v>
      </c>
      <c r="B1900">
        <v>20171</v>
      </c>
      <c r="C1900" t="s">
        <v>388</v>
      </c>
      <c r="D1900">
        <v>593353</v>
      </c>
    </row>
    <row r="1901" spans="1:4" x14ac:dyDescent="0.2">
      <c r="A1901">
        <v>2020</v>
      </c>
      <c r="B1901">
        <v>20271</v>
      </c>
      <c r="C1901" t="s">
        <v>388</v>
      </c>
      <c r="D1901">
        <v>133917</v>
      </c>
    </row>
    <row r="1902" spans="1:4" x14ac:dyDescent="0.2">
      <c r="A1902">
        <v>2020</v>
      </c>
      <c r="B1902">
        <v>20291</v>
      </c>
      <c r="C1902" t="s">
        <v>388</v>
      </c>
      <c r="D1902">
        <v>53752</v>
      </c>
    </row>
    <row r="1903" spans="1:4" x14ac:dyDescent="0.2">
      <c r="A1903">
        <v>2020</v>
      </c>
      <c r="B1903">
        <v>29991</v>
      </c>
      <c r="C1903" t="s">
        <v>388</v>
      </c>
      <c r="D1903" t="s">
        <v>383</v>
      </c>
    </row>
    <row r="1904" spans="1:4" x14ac:dyDescent="0.2">
      <c r="A1904">
        <v>2020</v>
      </c>
      <c r="B1904">
        <v>30061</v>
      </c>
      <c r="C1904" t="s">
        <v>388</v>
      </c>
      <c r="D1904">
        <v>4248</v>
      </c>
    </row>
    <row r="1905" spans="1:4" x14ac:dyDescent="0.2">
      <c r="A1905">
        <v>2020</v>
      </c>
      <c r="B1905">
        <v>30101</v>
      </c>
      <c r="C1905" t="s">
        <v>388</v>
      </c>
      <c r="D1905">
        <v>106106</v>
      </c>
    </row>
    <row r="1906" spans="1:4" x14ac:dyDescent="0.2">
      <c r="A1906">
        <v>2020</v>
      </c>
      <c r="B1906">
        <v>30121</v>
      </c>
      <c r="C1906" t="s">
        <v>388</v>
      </c>
      <c r="D1906">
        <v>233383</v>
      </c>
    </row>
    <row r="1907" spans="1:4" x14ac:dyDescent="0.2">
      <c r="A1907">
        <v>2020</v>
      </c>
      <c r="B1907">
        <v>30141</v>
      </c>
      <c r="C1907" t="s">
        <v>388</v>
      </c>
      <c r="D1907">
        <v>2366</v>
      </c>
    </row>
    <row r="1908" spans="1:4" x14ac:dyDescent="0.2">
      <c r="A1908">
        <v>2020</v>
      </c>
      <c r="B1908">
        <v>30171</v>
      </c>
      <c r="C1908" t="s">
        <v>388</v>
      </c>
      <c r="D1908">
        <v>7989</v>
      </c>
    </row>
    <row r="1909" spans="1:4" x14ac:dyDescent="0.2">
      <c r="A1909">
        <v>2020</v>
      </c>
      <c r="B1909">
        <v>30431</v>
      </c>
      <c r="C1909" t="s">
        <v>388</v>
      </c>
      <c r="D1909">
        <v>27937</v>
      </c>
    </row>
    <row r="1910" spans="1:4" x14ac:dyDescent="0.2">
      <c r="A1910">
        <v>2020</v>
      </c>
      <c r="B1910">
        <v>30501</v>
      </c>
      <c r="C1910" t="s">
        <v>388</v>
      </c>
      <c r="D1910">
        <v>98597</v>
      </c>
    </row>
    <row r="1911" spans="1:4" x14ac:dyDescent="0.2">
      <c r="A1911">
        <v>2020</v>
      </c>
      <c r="B1911">
        <v>30671</v>
      </c>
      <c r="C1911" t="s">
        <v>388</v>
      </c>
      <c r="D1911">
        <v>2726</v>
      </c>
    </row>
    <row r="1912" spans="1:4" x14ac:dyDescent="0.2">
      <c r="A1912">
        <v>2020</v>
      </c>
      <c r="B1912">
        <v>39951</v>
      </c>
      <c r="C1912" t="s">
        <v>388</v>
      </c>
      <c r="D1912">
        <v>49695</v>
      </c>
    </row>
    <row r="1913" spans="1:4" x14ac:dyDescent="0.2">
      <c r="A1913">
        <v>2020</v>
      </c>
      <c r="B1913">
        <v>39991</v>
      </c>
      <c r="C1913" t="s">
        <v>388</v>
      </c>
      <c r="D1913" t="s">
        <v>383</v>
      </c>
    </row>
    <row r="1914" spans="1:4" x14ac:dyDescent="0.2">
      <c r="A1914">
        <v>2020</v>
      </c>
      <c r="B1914">
        <v>40011</v>
      </c>
      <c r="C1914" t="s">
        <v>388</v>
      </c>
      <c r="D1914">
        <v>183212</v>
      </c>
    </row>
    <row r="1915" spans="1:4" x14ac:dyDescent="0.2">
      <c r="A1915">
        <v>2020</v>
      </c>
      <c r="B1915">
        <v>50011</v>
      </c>
      <c r="C1915" t="s">
        <v>388</v>
      </c>
      <c r="D1915">
        <v>145140</v>
      </c>
    </row>
    <row r="1916" spans="1:4" x14ac:dyDescent="0.2">
      <c r="A1916">
        <v>2020</v>
      </c>
      <c r="B1916">
        <v>50021</v>
      </c>
      <c r="C1916" t="s">
        <v>388</v>
      </c>
      <c r="D1916">
        <v>72351</v>
      </c>
    </row>
    <row r="1917" spans="1:4" x14ac:dyDescent="0.2">
      <c r="A1917">
        <v>2020</v>
      </c>
      <c r="B1917">
        <v>50071</v>
      </c>
      <c r="C1917" t="s">
        <v>388</v>
      </c>
      <c r="D1917">
        <v>96931</v>
      </c>
    </row>
    <row r="1918" spans="1:4" x14ac:dyDescent="0.2">
      <c r="A1918">
        <v>2020</v>
      </c>
      <c r="B1918">
        <v>50101</v>
      </c>
      <c r="C1918" t="s">
        <v>388</v>
      </c>
      <c r="D1918">
        <v>6382</v>
      </c>
    </row>
    <row r="1919" spans="1:4" x14ac:dyDescent="0.2">
      <c r="A1919">
        <v>2020</v>
      </c>
      <c r="B1919">
        <v>50231</v>
      </c>
      <c r="C1919" t="s">
        <v>388</v>
      </c>
      <c r="D1919">
        <v>37376</v>
      </c>
    </row>
    <row r="1920" spans="1:4" x14ac:dyDescent="0.2">
      <c r="A1920">
        <v>2020</v>
      </c>
      <c r="B1920">
        <v>50301</v>
      </c>
      <c r="C1920" t="s">
        <v>388</v>
      </c>
      <c r="D1920">
        <v>46618</v>
      </c>
    </row>
    <row r="1921" spans="1:4" x14ac:dyDescent="0.2">
      <c r="A1921">
        <v>2020</v>
      </c>
      <c r="B1921">
        <v>50341</v>
      </c>
      <c r="C1921" t="s">
        <v>388</v>
      </c>
      <c r="D1921">
        <v>30429</v>
      </c>
    </row>
    <row r="1922" spans="1:4" x14ac:dyDescent="0.2">
      <c r="A1922">
        <v>2020</v>
      </c>
      <c r="B1922">
        <v>59991</v>
      </c>
      <c r="C1922" t="s">
        <v>388</v>
      </c>
      <c r="D1922" t="s">
        <v>383</v>
      </c>
    </row>
    <row r="1923" spans="1:4" x14ac:dyDescent="0.2">
      <c r="A1923">
        <v>2020</v>
      </c>
      <c r="B1923">
        <v>60011</v>
      </c>
      <c r="C1923" t="s">
        <v>388</v>
      </c>
      <c r="D1923">
        <v>2700</v>
      </c>
    </row>
    <row r="1924" spans="1:4" x14ac:dyDescent="0.2">
      <c r="A1924">
        <v>2020</v>
      </c>
      <c r="B1924">
        <v>60151</v>
      </c>
      <c r="C1924" t="s">
        <v>388</v>
      </c>
      <c r="D1924">
        <v>44288</v>
      </c>
    </row>
    <row r="1925" spans="1:4" x14ac:dyDescent="0.2">
      <c r="A1925">
        <v>2020</v>
      </c>
      <c r="B1925">
        <v>60561</v>
      </c>
      <c r="C1925" t="s">
        <v>388</v>
      </c>
      <c r="D1925">
        <v>1520</v>
      </c>
    </row>
    <row r="1926" spans="1:4" x14ac:dyDescent="0.2">
      <c r="A1926">
        <v>2020</v>
      </c>
      <c r="B1926">
        <v>69991</v>
      </c>
      <c r="C1926" t="s">
        <v>388</v>
      </c>
      <c r="D1926" t="s">
        <v>383</v>
      </c>
    </row>
    <row r="1927" spans="1:4" x14ac:dyDescent="0.2">
      <c r="A1927">
        <v>2020</v>
      </c>
      <c r="B1927">
        <v>70011</v>
      </c>
      <c r="C1927" t="s">
        <v>388</v>
      </c>
      <c r="D1927">
        <v>2941255</v>
      </c>
    </row>
    <row r="1928" spans="1:4" x14ac:dyDescent="0.2">
      <c r="A1928">
        <v>2020</v>
      </c>
      <c r="B1928">
        <v>70031</v>
      </c>
      <c r="C1928" t="s">
        <v>388</v>
      </c>
      <c r="D1928">
        <v>79814</v>
      </c>
    </row>
    <row r="1929" spans="1:4" x14ac:dyDescent="0.2">
      <c r="A1929">
        <v>2020</v>
      </c>
      <c r="B1929">
        <v>70051</v>
      </c>
      <c r="C1929" t="s">
        <v>388</v>
      </c>
      <c r="D1929">
        <v>90803</v>
      </c>
    </row>
    <row r="1930" spans="1:4" x14ac:dyDescent="0.2">
      <c r="A1930">
        <v>2020</v>
      </c>
      <c r="B1930">
        <v>70291</v>
      </c>
      <c r="C1930" t="s">
        <v>388</v>
      </c>
      <c r="D1930">
        <v>85928</v>
      </c>
    </row>
    <row r="1931" spans="1:4" x14ac:dyDescent="0.2">
      <c r="A1931">
        <v>2020</v>
      </c>
      <c r="B1931">
        <v>70551</v>
      </c>
      <c r="C1931" t="s">
        <v>388</v>
      </c>
      <c r="D1931">
        <v>88280</v>
      </c>
    </row>
    <row r="1932" spans="1:4" x14ac:dyDescent="0.2">
      <c r="A1932">
        <v>2020</v>
      </c>
      <c r="B1932">
        <v>70741</v>
      </c>
      <c r="C1932" t="s">
        <v>388</v>
      </c>
      <c r="D1932">
        <v>39795</v>
      </c>
    </row>
    <row r="1933" spans="1:4" x14ac:dyDescent="0.2">
      <c r="A1933">
        <v>2020</v>
      </c>
      <c r="B1933">
        <v>70851</v>
      </c>
      <c r="C1933" t="s">
        <v>388</v>
      </c>
      <c r="D1933">
        <v>25546</v>
      </c>
    </row>
    <row r="1934" spans="1:4" x14ac:dyDescent="0.2">
      <c r="A1934">
        <v>2020</v>
      </c>
      <c r="B1934">
        <v>79951</v>
      </c>
      <c r="C1934" t="s">
        <v>388</v>
      </c>
      <c r="D1934">
        <v>30965</v>
      </c>
    </row>
    <row r="1935" spans="1:4" x14ac:dyDescent="0.2">
      <c r="A1935">
        <v>2020</v>
      </c>
      <c r="B1935">
        <v>79991</v>
      </c>
      <c r="C1935" t="s">
        <v>388</v>
      </c>
      <c r="D1935">
        <v>2453</v>
      </c>
    </row>
    <row r="1936" spans="1:4" x14ac:dyDescent="0.2">
      <c r="A1936">
        <v>2020</v>
      </c>
      <c r="B1936">
        <v>80011</v>
      </c>
      <c r="C1936" t="s">
        <v>388</v>
      </c>
      <c r="D1936">
        <v>86718</v>
      </c>
    </row>
    <row r="1937" spans="1:4" x14ac:dyDescent="0.2">
      <c r="A1937">
        <v>2020</v>
      </c>
      <c r="B1937">
        <v>80111</v>
      </c>
      <c r="C1937" t="s">
        <v>388</v>
      </c>
      <c r="D1937">
        <v>56756</v>
      </c>
    </row>
    <row r="1938" spans="1:4" x14ac:dyDescent="0.2">
      <c r="A1938">
        <v>2020</v>
      </c>
      <c r="B1938">
        <v>80281</v>
      </c>
      <c r="C1938" t="s">
        <v>388</v>
      </c>
      <c r="D1938">
        <v>34040</v>
      </c>
    </row>
    <row r="1939" spans="1:4" x14ac:dyDescent="0.2">
      <c r="A1939">
        <v>2020</v>
      </c>
      <c r="B1939">
        <v>80441</v>
      </c>
      <c r="C1939" t="s">
        <v>388</v>
      </c>
      <c r="D1939">
        <v>32271</v>
      </c>
    </row>
    <row r="1940" spans="1:4" x14ac:dyDescent="0.2">
      <c r="A1940">
        <v>2020</v>
      </c>
      <c r="B1940">
        <v>80561</v>
      </c>
      <c r="C1940" t="s">
        <v>388</v>
      </c>
      <c r="D1940">
        <v>2486</v>
      </c>
    </row>
    <row r="1941" spans="1:4" x14ac:dyDescent="0.2">
      <c r="A1941">
        <v>2020</v>
      </c>
      <c r="B1941">
        <v>80591</v>
      </c>
      <c r="C1941" t="s">
        <v>388</v>
      </c>
      <c r="D1941">
        <v>1547</v>
      </c>
    </row>
    <row r="1942" spans="1:4" x14ac:dyDescent="0.2">
      <c r="A1942">
        <v>2020</v>
      </c>
      <c r="B1942">
        <v>80991</v>
      </c>
      <c r="C1942" t="s">
        <v>388</v>
      </c>
      <c r="D1942">
        <v>2632</v>
      </c>
    </row>
    <row r="1943" spans="1:4" x14ac:dyDescent="0.2">
      <c r="A1943">
        <v>2020</v>
      </c>
      <c r="B1943">
        <v>89991</v>
      </c>
      <c r="C1943" t="s">
        <v>388</v>
      </c>
      <c r="D1943">
        <v>1175</v>
      </c>
    </row>
    <row r="1944" spans="1:4" x14ac:dyDescent="0.2">
      <c r="A1944">
        <v>2020</v>
      </c>
      <c r="B1944">
        <v>90011</v>
      </c>
      <c r="C1944" t="s">
        <v>388</v>
      </c>
      <c r="D1944">
        <v>421055</v>
      </c>
    </row>
    <row r="1945" spans="1:4" x14ac:dyDescent="0.2">
      <c r="A1945">
        <v>2020</v>
      </c>
      <c r="B1945">
        <v>90031</v>
      </c>
      <c r="C1945" t="s">
        <v>388</v>
      </c>
      <c r="D1945">
        <v>7295</v>
      </c>
    </row>
    <row r="1946" spans="1:4" x14ac:dyDescent="0.2">
      <c r="A1946">
        <v>2020</v>
      </c>
      <c r="B1946">
        <v>90131</v>
      </c>
      <c r="C1946" t="s">
        <v>388</v>
      </c>
      <c r="D1946">
        <v>1681</v>
      </c>
    </row>
    <row r="1947" spans="1:4" x14ac:dyDescent="0.2">
      <c r="A1947">
        <v>2020</v>
      </c>
      <c r="B1947">
        <v>90161</v>
      </c>
      <c r="C1947" t="s">
        <v>388</v>
      </c>
      <c r="D1947">
        <v>1031</v>
      </c>
    </row>
    <row r="1948" spans="1:4" x14ac:dyDescent="0.2">
      <c r="A1948">
        <v>2020</v>
      </c>
      <c r="B1948">
        <v>90631</v>
      </c>
      <c r="C1948" t="s">
        <v>388</v>
      </c>
      <c r="D1948">
        <v>10018</v>
      </c>
    </row>
    <row r="1949" spans="1:4" x14ac:dyDescent="0.2">
      <c r="A1949">
        <v>2020</v>
      </c>
      <c r="B1949">
        <v>90831</v>
      </c>
      <c r="C1949" t="s">
        <v>388</v>
      </c>
      <c r="D1949">
        <v>1627</v>
      </c>
    </row>
    <row r="1950" spans="1:4" x14ac:dyDescent="0.2">
      <c r="A1950">
        <v>2020</v>
      </c>
      <c r="B1950">
        <v>90861</v>
      </c>
      <c r="C1950" t="s">
        <v>388</v>
      </c>
      <c r="D1950">
        <v>1558</v>
      </c>
    </row>
    <row r="1951" spans="1:4" x14ac:dyDescent="0.2">
      <c r="A1951">
        <v>2020</v>
      </c>
      <c r="B1951">
        <v>99971</v>
      </c>
      <c r="C1951" t="s">
        <v>388</v>
      </c>
      <c r="D1951">
        <v>118076</v>
      </c>
    </row>
    <row r="1952" spans="1:4" x14ac:dyDescent="0.2">
      <c r="A1952">
        <v>2020</v>
      </c>
      <c r="B1952">
        <v>99981</v>
      </c>
      <c r="C1952" t="s">
        <v>388</v>
      </c>
      <c r="D1952">
        <v>18367</v>
      </c>
    </row>
    <row r="1953" spans="1:4" x14ac:dyDescent="0.2">
      <c r="A1953">
        <v>2020</v>
      </c>
      <c r="B1953">
        <v>100011</v>
      </c>
      <c r="C1953" t="s">
        <v>388</v>
      </c>
      <c r="D1953">
        <v>80651</v>
      </c>
    </row>
    <row r="1954" spans="1:4" x14ac:dyDescent="0.2">
      <c r="A1954">
        <v>2020</v>
      </c>
      <c r="B1954">
        <v>110011</v>
      </c>
      <c r="C1954" t="s">
        <v>388</v>
      </c>
      <c r="D1954">
        <v>335757</v>
      </c>
    </row>
    <row r="1955" spans="1:4" x14ac:dyDescent="0.2">
      <c r="A1955">
        <v>2020</v>
      </c>
      <c r="B1955">
        <v>110031</v>
      </c>
      <c r="C1955" t="s">
        <v>388</v>
      </c>
      <c r="D1955">
        <v>5317</v>
      </c>
    </row>
    <row r="1956" spans="1:4" x14ac:dyDescent="0.2">
      <c r="A1956">
        <v>2020</v>
      </c>
      <c r="B1956">
        <v>110301</v>
      </c>
      <c r="C1956" t="s">
        <v>388</v>
      </c>
      <c r="D1956">
        <v>2875</v>
      </c>
    </row>
    <row r="1957" spans="1:4" x14ac:dyDescent="0.2">
      <c r="A1957">
        <v>2020</v>
      </c>
      <c r="B1957">
        <v>110361</v>
      </c>
      <c r="C1957" t="s">
        <v>388</v>
      </c>
      <c r="D1957">
        <v>2834</v>
      </c>
    </row>
    <row r="1958" spans="1:4" x14ac:dyDescent="0.2">
      <c r="A1958">
        <v>2020</v>
      </c>
      <c r="B1958">
        <v>110781</v>
      </c>
      <c r="C1958" t="s">
        <v>388</v>
      </c>
      <c r="D1958">
        <v>34040</v>
      </c>
    </row>
    <row r="1959" spans="1:4" x14ac:dyDescent="0.2">
      <c r="A1959">
        <v>2020</v>
      </c>
      <c r="B1959">
        <v>119951</v>
      </c>
      <c r="C1959" t="s">
        <v>388</v>
      </c>
      <c r="D1959">
        <v>15677</v>
      </c>
    </row>
    <row r="1960" spans="1:4" x14ac:dyDescent="0.2">
      <c r="A1960">
        <v>2020</v>
      </c>
      <c r="B1960">
        <v>119971</v>
      </c>
      <c r="C1960" t="s">
        <v>388</v>
      </c>
      <c r="D1960">
        <v>67664</v>
      </c>
    </row>
    <row r="1961" spans="1:4" x14ac:dyDescent="0.2">
      <c r="A1961">
        <v>2020</v>
      </c>
      <c r="B1961">
        <v>119991</v>
      </c>
      <c r="C1961" t="s">
        <v>388</v>
      </c>
      <c r="D1961">
        <v>2977</v>
      </c>
    </row>
    <row r="1962" spans="1:4" x14ac:dyDescent="0.2">
      <c r="A1962">
        <v>2020</v>
      </c>
      <c r="B1962">
        <v>120101</v>
      </c>
      <c r="C1962" t="s">
        <v>388</v>
      </c>
      <c r="D1962">
        <v>336743</v>
      </c>
    </row>
    <row r="1963" spans="1:4" x14ac:dyDescent="0.2">
      <c r="A1963">
        <v>2020</v>
      </c>
      <c r="B1963">
        <v>130121</v>
      </c>
      <c r="C1963" t="s">
        <v>388</v>
      </c>
      <c r="D1963">
        <v>189758</v>
      </c>
    </row>
    <row r="1964" spans="1:4" x14ac:dyDescent="0.2">
      <c r="A1964">
        <v>2020</v>
      </c>
      <c r="B1964">
        <v>130551</v>
      </c>
      <c r="C1964" t="s">
        <v>388</v>
      </c>
      <c r="D1964">
        <v>52529</v>
      </c>
    </row>
    <row r="1965" spans="1:4" x14ac:dyDescent="0.2">
      <c r="A1965">
        <v>2020</v>
      </c>
      <c r="B1965">
        <v>140011</v>
      </c>
      <c r="C1965" t="s">
        <v>388</v>
      </c>
      <c r="D1965">
        <v>318909</v>
      </c>
    </row>
    <row r="1966" spans="1:4" x14ac:dyDescent="0.2">
      <c r="A1966">
        <v>2020</v>
      </c>
      <c r="B1966">
        <v>140151</v>
      </c>
      <c r="C1966" t="s">
        <v>388</v>
      </c>
      <c r="D1966">
        <v>2795</v>
      </c>
    </row>
    <row r="1967" spans="1:4" x14ac:dyDescent="0.2">
      <c r="A1967">
        <v>2020</v>
      </c>
      <c r="B1967">
        <v>140271</v>
      </c>
      <c r="C1967" t="s">
        <v>388</v>
      </c>
      <c r="D1967">
        <v>25724</v>
      </c>
    </row>
    <row r="1968" spans="1:4" x14ac:dyDescent="0.2">
      <c r="A1968">
        <v>2020</v>
      </c>
      <c r="B1968">
        <v>140401</v>
      </c>
      <c r="C1968" t="s">
        <v>388</v>
      </c>
      <c r="D1968">
        <v>1034</v>
      </c>
    </row>
    <row r="1969" spans="1:4" x14ac:dyDescent="0.2">
      <c r="A1969">
        <v>2020</v>
      </c>
      <c r="B1969">
        <v>140441</v>
      </c>
      <c r="C1969" t="s">
        <v>388</v>
      </c>
      <c r="D1969">
        <v>34696</v>
      </c>
    </row>
    <row r="1970" spans="1:4" x14ac:dyDescent="0.2">
      <c r="A1970">
        <v>2020</v>
      </c>
      <c r="B1970">
        <v>140741</v>
      </c>
      <c r="C1970" t="s">
        <v>388</v>
      </c>
      <c r="D1970">
        <v>18306</v>
      </c>
    </row>
    <row r="1971" spans="1:4" x14ac:dyDescent="0.2">
      <c r="A1971">
        <v>2020</v>
      </c>
      <c r="B1971">
        <v>140841</v>
      </c>
      <c r="C1971" t="s">
        <v>388</v>
      </c>
      <c r="D1971">
        <v>23581</v>
      </c>
    </row>
    <row r="1972" spans="1:4" x14ac:dyDescent="0.2">
      <c r="A1972">
        <v>2020</v>
      </c>
      <c r="B1972">
        <v>141041</v>
      </c>
      <c r="C1972" t="s">
        <v>388</v>
      </c>
      <c r="D1972">
        <v>1762</v>
      </c>
    </row>
    <row r="1973" spans="1:4" x14ac:dyDescent="0.2">
      <c r="A1973">
        <v>2020</v>
      </c>
      <c r="B1973">
        <v>141151</v>
      </c>
      <c r="C1973" t="s">
        <v>388</v>
      </c>
      <c r="D1973">
        <v>37110</v>
      </c>
    </row>
    <row r="1974" spans="1:4" x14ac:dyDescent="0.2">
      <c r="A1974">
        <v>2020</v>
      </c>
      <c r="B1974">
        <v>142221</v>
      </c>
      <c r="C1974" t="s">
        <v>388</v>
      </c>
      <c r="D1974">
        <v>1827</v>
      </c>
    </row>
    <row r="1975" spans="1:4" x14ac:dyDescent="0.2">
      <c r="A1975">
        <v>2020</v>
      </c>
      <c r="B1975">
        <v>149951</v>
      </c>
      <c r="C1975" t="s">
        <v>388</v>
      </c>
      <c r="D1975">
        <v>41035</v>
      </c>
    </row>
    <row r="1976" spans="1:4" x14ac:dyDescent="0.2">
      <c r="A1976">
        <v>2020</v>
      </c>
      <c r="B1976">
        <v>149991</v>
      </c>
      <c r="C1976" t="s">
        <v>388</v>
      </c>
      <c r="D1976">
        <v>2865</v>
      </c>
    </row>
    <row r="1977" spans="1:4" x14ac:dyDescent="0.2">
      <c r="A1977">
        <v>2020</v>
      </c>
      <c r="B1977">
        <v>150011</v>
      </c>
      <c r="C1977" t="s">
        <v>388</v>
      </c>
      <c r="D1977">
        <v>168769</v>
      </c>
    </row>
    <row r="1978" spans="1:4" x14ac:dyDescent="0.2">
      <c r="A1978">
        <v>2020</v>
      </c>
      <c r="B1978">
        <v>150021</v>
      </c>
      <c r="C1978" t="s">
        <v>388</v>
      </c>
      <c r="D1978">
        <v>41064</v>
      </c>
    </row>
    <row r="1979" spans="1:4" x14ac:dyDescent="0.2">
      <c r="A1979">
        <v>2020</v>
      </c>
      <c r="B1979">
        <v>150031</v>
      </c>
      <c r="C1979" t="s">
        <v>388</v>
      </c>
      <c r="D1979">
        <v>42703</v>
      </c>
    </row>
    <row r="1980" spans="1:4" x14ac:dyDescent="0.2">
      <c r="A1980">
        <v>2020</v>
      </c>
      <c r="B1980">
        <v>150041</v>
      </c>
      <c r="C1980" t="s">
        <v>388</v>
      </c>
      <c r="D1980">
        <v>41319</v>
      </c>
    </row>
    <row r="1981" spans="1:4" x14ac:dyDescent="0.2">
      <c r="A1981">
        <v>2020</v>
      </c>
      <c r="B1981">
        <v>150051</v>
      </c>
      <c r="C1981" t="s">
        <v>388</v>
      </c>
      <c r="D1981">
        <v>1702787</v>
      </c>
    </row>
    <row r="1982" spans="1:4" x14ac:dyDescent="0.2">
      <c r="A1982">
        <v>2020</v>
      </c>
      <c r="B1982">
        <v>150061</v>
      </c>
      <c r="C1982" t="s">
        <v>388</v>
      </c>
      <c r="D1982">
        <v>642204</v>
      </c>
    </row>
    <row r="1983" spans="1:4" x14ac:dyDescent="0.2">
      <c r="A1983">
        <v>2020</v>
      </c>
      <c r="B1983">
        <v>150081</v>
      </c>
      <c r="C1983" t="s">
        <v>388</v>
      </c>
      <c r="D1983">
        <v>20098</v>
      </c>
    </row>
    <row r="1984" spans="1:4" x14ac:dyDescent="0.2">
      <c r="A1984">
        <v>2020</v>
      </c>
      <c r="B1984">
        <v>150091</v>
      </c>
      <c r="C1984" t="s">
        <v>388</v>
      </c>
      <c r="D1984">
        <v>26177</v>
      </c>
    </row>
    <row r="1985" spans="1:4" x14ac:dyDescent="0.2">
      <c r="A1985">
        <v>2020</v>
      </c>
      <c r="B1985">
        <v>150101</v>
      </c>
      <c r="C1985" t="s">
        <v>388</v>
      </c>
      <c r="D1985">
        <v>80577</v>
      </c>
    </row>
    <row r="1986" spans="1:4" x14ac:dyDescent="0.2">
      <c r="A1986">
        <v>2020</v>
      </c>
      <c r="B1986">
        <v>150151</v>
      </c>
      <c r="C1986" t="s">
        <v>388</v>
      </c>
      <c r="D1986">
        <v>57417</v>
      </c>
    </row>
    <row r="1987" spans="1:4" x14ac:dyDescent="0.2">
      <c r="A1987">
        <v>2020</v>
      </c>
      <c r="B1987">
        <v>150201</v>
      </c>
      <c r="C1987" t="s">
        <v>388</v>
      </c>
      <c r="D1987">
        <v>38958</v>
      </c>
    </row>
    <row r="1988" spans="1:4" x14ac:dyDescent="0.2">
      <c r="A1988">
        <v>2020</v>
      </c>
      <c r="B1988">
        <v>150271</v>
      </c>
      <c r="C1988" t="s">
        <v>388</v>
      </c>
      <c r="D1988">
        <v>2272</v>
      </c>
    </row>
    <row r="1989" spans="1:4" x14ac:dyDescent="0.2">
      <c r="A1989">
        <v>2020</v>
      </c>
      <c r="B1989">
        <v>150291</v>
      </c>
      <c r="C1989" t="s">
        <v>388</v>
      </c>
      <c r="D1989">
        <v>141171</v>
      </c>
    </row>
    <row r="1990" spans="1:4" x14ac:dyDescent="0.2">
      <c r="A1990">
        <v>2020</v>
      </c>
      <c r="B1990">
        <v>150381</v>
      </c>
      <c r="C1990" t="s">
        <v>388</v>
      </c>
      <c r="D1990">
        <v>238204</v>
      </c>
    </row>
    <row r="1991" spans="1:4" x14ac:dyDescent="0.2">
      <c r="A1991">
        <v>2020</v>
      </c>
      <c r="B1991">
        <v>150441</v>
      </c>
      <c r="C1991" t="s">
        <v>388</v>
      </c>
      <c r="D1991">
        <v>594045</v>
      </c>
    </row>
    <row r="1992" spans="1:4" x14ac:dyDescent="0.2">
      <c r="A1992">
        <v>2020</v>
      </c>
      <c r="B1992">
        <v>150501</v>
      </c>
      <c r="C1992" t="s">
        <v>388</v>
      </c>
      <c r="D1992">
        <v>238523</v>
      </c>
    </row>
    <row r="1993" spans="1:4" x14ac:dyDescent="0.2">
      <c r="A1993">
        <v>2020</v>
      </c>
      <c r="B1993">
        <v>150541</v>
      </c>
      <c r="C1993" t="s">
        <v>388</v>
      </c>
      <c r="D1993">
        <v>33924</v>
      </c>
    </row>
    <row r="1994" spans="1:4" x14ac:dyDescent="0.2">
      <c r="A1994">
        <v>2020</v>
      </c>
      <c r="B1994">
        <v>150581</v>
      </c>
      <c r="C1994" t="s">
        <v>388</v>
      </c>
      <c r="D1994">
        <v>27576</v>
      </c>
    </row>
    <row r="1995" spans="1:4" x14ac:dyDescent="0.2">
      <c r="A1995">
        <v>2020</v>
      </c>
      <c r="B1995">
        <v>150891</v>
      </c>
      <c r="C1995" t="s">
        <v>388</v>
      </c>
      <c r="D1995">
        <v>57170</v>
      </c>
    </row>
    <row r="1996" spans="1:4" x14ac:dyDescent="0.2">
      <c r="A1996">
        <v>2020</v>
      </c>
      <c r="B1996">
        <v>159941</v>
      </c>
      <c r="C1996" t="s">
        <v>388</v>
      </c>
      <c r="D1996">
        <v>3467</v>
      </c>
    </row>
    <row r="1997" spans="1:4" x14ac:dyDescent="0.2">
      <c r="A1997">
        <v>2020</v>
      </c>
      <c r="B1997">
        <v>159951</v>
      </c>
      <c r="C1997" t="s">
        <v>388</v>
      </c>
      <c r="D1997">
        <v>48208</v>
      </c>
    </row>
    <row r="1998" spans="1:4" x14ac:dyDescent="0.2">
      <c r="A1998">
        <v>2020</v>
      </c>
      <c r="B1998">
        <v>159971</v>
      </c>
      <c r="C1998" t="s">
        <v>388</v>
      </c>
      <c r="D1998">
        <v>409395</v>
      </c>
    </row>
    <row r="1999" spans="1:4" x14ac:dyDescent="0.2">
      <c r="A1999">
        <v>2020</v>
      </c>
      <c r="B1999">
        <v>160031</v>
      </c>
      <c r="C1999" t="s">
        <v>388</v>
      </c>
      <c r="D1999">
        <v>199651</v>
      </c>
    </row>
    <row r="2000" spans="1:4" x14ac:dyDescent="0.2">
      <c r="A2000">
        <v>2020</v>
      </c>
      <c r="B2000">
        <v>160071</v>
      </c>
      <c r="C2000" t="s">
        <v>388</v>
      </c>
      <c r="D2000">
        <v>2019382</v>
      </c>
    </row>
    <row r="2001" spans="1:4" x14ac:dyDescent="0.2">
      <c r="A2001">
        <v>2020</v>
      </c>
      <c r="B2001">
        <v>160151</v>
      </c>
      <c r="C2001" t="s">
        <v>388</v>
      </c>
      <c r="D2001">
        <v>21132</v>
      </c>
    </row>
    <row r="2002" spans="1:4" x14ac:dyDescent="0.2">
      <c r="A2002">
        <v>2020</v>
      </c>
      <c r="B2002">
        <v>160201</v>
      </c>
      <c r="C2002" t="s">
        <v>388</v>
      </c>
      <c r="D2002">
        <v>4657</v>
      </c>
    </row>
    <row r="2003" spans="1:4" x14ac:dyDescent="0.2">
      <c r="A2003">
        <v>2020</v>
      </c>
      <c r="B2003">
        <v>160221</v>
      </c>
      <c r="C2003" t="s">
        <v>388</v>
      </c>
      <c r="D2003">
        <v>6019</v>
      </c>
    </row>
    <row r="2004" spans="1:4" x14ac:dyDescent="0.2">
      <c r="A2004">
        <v>2020</v>
      </c>
      <c r="B2004">
        <v>160241</v>
      </c>
      <c r="C2004" t="s">
        <v>388</v>
      </c>
      <c r="D2004">
        <v>162749</v>
      </c>
    </row>
    <row r="2005" spans="1:4" x14ac:dyDescent="0.2">
      <c r="A2005">
        <v>2020</v>
      </c>
      <c r="B2005">
        <v>160251</v>
      </c>
      <c r="C2005" t="s">
        <v>388</v>
      </c>
      <c r="D2005">
        <v>4910</v>
      </c>
    </row>
    <row r="2006" spans="1:4" x14ac:dyDescent="0.2">
      <c r="A2006">
        <v>2020</v>
      </c>
      <c r="B2006">
        <v>160271</v>
      </c>
      <c r="C2006" t="s">
        <v>388</v>
      </c>
      <c r="D2006">
        <v>138429</v>
      </c>
    </row>
    <row r="2007" spans="1:4" x14ac:dyDescent="0.2">
      <c r="A2007">
        <v>2020</v>
      </c>
      <c r="B2007">
        <v>160351</v>
      </c>
      <c r="C2007" t="s">
        <v>388</v>
      </c>
      <c r="D2007">
        <v>43472</v>
      </c>
    </row>
    <row r="2008" spans="1:4" x14ac:dyDescent="0.2">
      <c r="A2008">
        <v>2020</v>
      </c>
      <c r="B2008">
        <v>160411</v>
      </c>
      <c r="C2008" t="s">
        <v>388</v>
      </c>
      <c r="D2008">
        <v>57173</v>
      </c>
    </row>
    <row r="2009" spans="1:4" x14ac:dyDescent="0.2">
      <c r="A2009">
        <v>2020</v>
      </c>
      <c r="B2009">
        <v>160431</v>
      </c>
      <c r="C2009" t="s">
        <v>388</v>
      </c>
      <c r="D2009">
        <v>20838</v>
      </c>
    </row>
    <row r="2010" spans="1:4" x14ac:dyDescent="0.2">
      <c r="A2010">
        <v>2020</v>
      </c>
      <c r="B2010">
        <v>160441</v>
      </c>
      <c r="C2010" t="s">
        <v>388</v>
      </c>
      <c r="D2010">
        <v>873901</v>
      </c>
    </row>
    <row r="2011" spans="1:4" x14ac:dyDescent="0.2">
      <c r="A2011">
        <v>2020</v>
      </c>
      <c r="B2011">
        <v>160471</v>
      </c>
      <c r="C2011" t="s">
        <v>388</v>
      </c>
      <c r="D2011">
        <v>3402</v>
      </c>
    </row>
    <row r="2012" spans="1:4" x14ac:dyDescent="0.2">
      <c r="A2012">
        <v>2020</v>
      </c>
      <c r="B2012">
        <v>160691</v>
      </c>
      <c r="C2012" t="s">
        <v>388</v>
      </c>
      <c r="D2012">
        <v>78727</v>
      </c>
    </row>
    <row r="2013" spans="1:4" x14ac:dyDescent="0.2">
      <c r="A2013">
        <v>2020</v>
      </c>
      <c r="B2013">
        <v>160721</v>
      </c>
      <c r="C2013" t="s">
        <v>388</v>
      </c>
      <c r="D2013">
        <v>114287</v>
      </c>
    </row>
    <row r="2014" spans="1:4" x14ac:dyDescent="0.2">
      <c r="A2014">
        <v>2020</v>
      </c>
      <c r="B2014">
        <v>160751</v>
      </c>
      <c r="C2014" t="s">
        <v>388</v>
      </c>
      <c r="D2014">
        <v>32032</v>
      </c>
    </row>
    <row r="2015" spans="1:4" x14ac:dyDescent="0.2">
      <c r="A2015">
        <v>2020</v>
      </c>
      <c r="B2015">
        <v>169951</v>
      </c>
      <c r="C2015" t="s">
        <v>388</v>
      </c>
      <c r="D2015">
        <v>28448</v>
      </c>
    </row>
    <row r="2016" spans="1:4" x14ac:dyDescent="0.2">
      <c r="A2016">
        <v>2020</v>
      </c>
      <c r="B2016">
        <v>169991</v>
      </c>
      <c r="C2016" t="s">
        <v>388</v>
      </c>
      <c r="D2016">
        <v>3981</v>
      </c>
    </row>
    <row r="2017" spans="1:4" x14ac:dyDescent="0.2">
      <c r="A2017">
        <v>2020</v>
      </c>
      <c r="B2017">
        <v>170191</v>
      </c>
      <c r="C2017" t="s">
        <v>388</v>
      </c>
      <c r="D2017">
        <v>1953</v>
      </c>
    </row>
    <row r="2018" spans="1:4" x14ac:dyDescent="0.2">
      <c r="A2018">
        <v>2020</v>
      </c>
      <c r="B2018">
        <v>170231</v>
      </c>
      <c r="C2018" t="s">
        <v>388</v>
      </c>
      <c r="D2018">
        <v>1681</v>
      </c>
    </row>
    <row r="2019" spans="1:4" x14ac:dyDescent="0.2">
      <c r="A2019">
        <v>2020</v>
      </c>
      <c r="B2019">
        <v>170271</v>
      </c>
      <c r="C2019" t="s">
        <v>388</v>
      </c>
      <c r="D2019">
        <v>2862</v>
      </c>
    </row>
    <row r="2020" spans="1:4" x14ac:dyDescent="0.2">
      <c r="A2020">
        <v>2020</v>
      </c>
      <c r="B2020">
        <v>170421</v>
      </c>
      <c r="C2020" t="s">
        <v>388</v>
      </c>
      <c r="D2020">
        <v>1056</v>
      </c>
    </row>
    <row r="2021" spans="1:4" x14ac:dyDescent="0.2">
      <c r="A2021">
        <v>2020</v>
      </c>
      <c r="B2021">
        <v>170521</v>
      </c>
      <c r="C2021" t="s">
        <v>388</v>
      </c>
      <c r="D2021">
        <v>1360</v>
      </c>
    </row>
    <row r="2022" spans="1:4" x14ac:dyDescent="0.2">
      <c r="A2022">
        <v>2020</v>
      </c>
      <c r="B2022">
        <v>179981</v>
      </c>
      <c r="C2022" t="s">
        <v>388</v>
      </c>
      <c r="D2022">
        <v>48940</v>
      </c>
    </row>
    <row r="2023" spans="1:4" x14ac:dyDescent="0.2">
      <c r="A2023">
        <v>2020</v>
      </c>
      <c r="B2023">
        <v>179991</v>
      </c>
      <c r="C2023" t="s">
        <v>388</v>
      </c>
      <c r="D2023">
        <v>1679</v>
      </c>
    </row>
    <row r="2024" spans="1:4" x14ac:dyDescent="0.2">
      <c r="A2024">
        <v>2020</v>
      </c>
      <c r="B2024">
        <v>180091</v>
      </c>
      <c r="C2024" t="s">
        <v>388</v>
      </c>
      <c r="D2024">
        <v>752366</v>
      </c>
    </row>
    <row r="2025" spans="1:4" x14ac:dyDescent="0.2">
      <c r="A2025">
        <v>2020</v>
      </c>
      <c r="B2025">
        <v>180151</v>
      </c>
      <c r="C2025" t="s">
        <v>388</v>
      </c>
      <c r="D2025">
        <v>216731</v>
      </c>
    </row>
    <row r="2026" spans="1:4" x14ac:dyDescent="0.2">
      <c r="A2026">
        <v>2020</v>
      </c>
      <c r="B2026">
        <v>180501</v>
      </c>
      <c r="C2026" t="s">
        <v>388</v>
      </c>
      <c r="D2026">
        <v>22829</v>
      </c>
    </row>
    <row r="2027" spans="1:4" x14ac:dyDescent="0.2">
      <c r="A2027">
        <v>2020</v>
      </c>
      <c r="B2027">
        <v>180641</v>
      </c>
      <c r="C2027" t="s">
        <v>388</v>
      </c>
      <c r="D2027">
        <v>2458</v>
      </c>
    </row>
    <row r="2028" spans="1:4" x14ac:dyDescent="0.2">
      <c r="A2028">
        <v>2020</v>
      </c>
      <c r="B2028">
        <v>190061</v>
      </c>
      <c r="C2028" t="s">
        <v>388</v>
      </c>
      <c r="D2028">
        <v>26916</v>
      </c>
    </row>
    <row r="2029" spans="1:4" x14ac:dyDescent="0.2">
      <c r="A2029">
        <v>2020</v>
      </c>
      <c r="B2029">
        <v>190411</v>
      </c>
      <c r="C2029" t="s">
        <v>388</v>
      </c>
      <c r="D2029">
        <v>31450</v>
      </c>
    </row>
    <row r="2030" spans="1:4" x14ac:dyDescent="0.2">
      <c r="A2030">
        <v>2020</v>
      </c>
      <c r="B2030">
        <v>200011</v>
      </c>
      <c r="C2030" t="s">
        <v>388</v>
      </c>
      <c r="D2030">
        <v>67707</v>
      </c>
    </row>
    <row r="2031" spans="1:4" x14ac:dyDescent="0.2">
      <c r="A2031">
        <v>2020</v>
      </c>
      <c r="B2031">
        <v>200081</v>
      </c>
      <c r="C2031" t="s">
        <v>388</v>
      </c>
      <c r="D2031">
        <v>7643</v>
      </c>
    </row>
    <row r="2032" spans="1:4" x14ac:dyDescent="0.2">
      <c r="A2032">
        <v>2020</v>
      </c>
      <c r="B2032">
        <v>200111</v>
      </c>
      <c r="C2032" t="s">
        <v>388</v>
      </c>
      <c r="D2032">
        <v>48842</v>
      </c>
    </row>
    <row r="2033" spans="1:4" x14ac:dyDescent="0.2">
      <c r="A2033">
        <v>2020</v>
      </c>
      <c r="B2033">
        <v>209991</v>
      </c>
      <c r="C2033" t="s">
        <v>388</v>
      </c>
      <c r="D2033">
        <v>47</v>
      </c>
    </row>
    <row r="2034" spans="1:4" x14ac:dyDescent="0.2">
      <c r="A2034">
        <v>2020</v>
      </c>
      <c r="B2034">
        <v>210121</v>
      </c>
      <c r="C2034" t="s">
        <v>388</v>
      </c>
      <c r="D2034">
        <v>4053</v>
      </c>
    </row>
    <row r="2035" spans="1:4" x14ac:dyDescent="0.2">
      <c r="A2035">
        <v>2020</v>
      </c>
      <c r="B2035">
        <v>210131</v>
      </c>
      <c r="C2035" t="s">
        <v>388</v>
      </c>
      <c r="D2035">
        <v>147723</v>
      </c>
    </row>
    <row r="2036" spans="1:4" x14ac:dyDescent="0.2">
      <c r="A2036">
        <v>2020</v>
      </c>
      <c r="B2036">
        <v>210161</v>
      </c>
      <c r="C2036" t="s">
        <v>388</v>
      </c>
      <c r="D2036">
        <v>473404</v>
      </c>
    </row>
    <row r="2037" spans="1:4" x14ac:dyDescent="0.2">
      <c r="A2037">
        <v>2020</v>
      </c>
      <c r="B2037">
        <v>210571</v>
      </c>
      <c r="C2037" t="s">
        <v>388</v>
      </c>
      <c r="D2037">
        <v>5922</v>
      </c>
    </row>
    <row r="2038" spans="1:4" x14ac:dyDescent="0.2">
      <c r="A2038">
        <v>2020</v>
      </c>
      <c r="B2038">
        <v>210871</v>
      </c>
      <c r="C2038" t="s">
        <v>388</v>
      </c>
      <c r="D2038">
        <v>245075</v>
      </c>
    </row>
    <row r="2039" spans="1:4" x14ac:dyDescent="0.2">
      <c r="A2039">
        <v>2020</v>
      </c>
      <c r="B2039">
        <v>210881</v>
      </c>
      <c r="C2039" t="s">
        <v>388</v>
      </c>
      <c r="D2039">
        <v>53939</v>
      </c>
    </row>
    <row r="2040" spans="1:4" x14ac:dyDescent="0.2">
      <c r="A2040">
        <v>2020</v>
      </c>
      <c r="B2040">
        <v>210891</v>
      </c>
      <c r="C2040" t="s">
        <v>388</v>
      </c>
      <c r="D2040">
        <v>4915</v>
      </c>
    </row>
    <row r="2041" spans="1:4" x14ac:dyDescent="0.2">
      <c r="A2041">
        <v>2020</v>
      </c>
      <c r="B2041">
        <v>219991</v>
      </c>
      <c r="C2041" t="s">
        <v>388</v>
      </c>
      <c r="D2041" t="s">
        <v>383</v>
      </c>
    </row>
    <row r="2042" spans="1:4" x14ac:dyDescent="0.2">
      <c r="A2042">
        <v>2020</v>
      </c>
      <c r="B2042">
        <v>220011</v>
      </c>
      <c r="C2042" t="s">
        <v>388</v>
      </c>
      <c r="D2042">
        <v>68778</v>
      </c>
    </row>
    <row r="2043" spans="1:4" x14ac:dyDescent="0.2">
      <c r="A2043">
        <v>2020</v>
      </c>
      <c r="B2043">
        <v>220041</v>
      </c>
      <c r="C2043" t="s">
        <v>388</v>
      </c>
      <c r="D2043">
        <v>111435</v>
      </c>
    </row>
    <row r="2044" spans="1:4" x14ac:dyDescent="0.2">
      <c r="A2044">
        <v>2020</v>
      </c>
      <c r="B2044">
        <v>220051</v>
      </c>
      <c r="C2044" t="s">
        <v>388</v>
      </c>
      <c r="D2044">
        <v>5606</v>
      </c>
    </row>
    <row r="2045" spans="1:4" x14ac:dyDescent="0.2">
      <c r="A2045">
        <v>2020</v>
      </c>
      <c r="B2045">
        <v>220071</v>
      </c>
      <c r="C2045" t="s">
        <v>388</v>
      </c>
      <c r="D2045">
        <v>53641</v>
      </c>
    </row>
    <row r="2046" spans="1:4" x14ac:dyDescent="0.2">
      <c r="A2046">
        <v>2020</v>
      </c>
      <c r="B2046">
        <v>220072</v>
      </c>
      <c r="C2046" t="s">
        <v>388</v>
      </c>
      <c r="D2046">
        <v>83186</v>
      </c>
    </row>
    <row r="2047" spans="1:4" x14ac:dyDescent="0.2">
      <c r="A2047">
        <v>2020</v>
      </c>
      <c r="B2047">
        <v>220161</v>
      </c>
      <c r="C2047" t="s">
        <v>388</v>
      </c>
      <c r="D2047">
        <v>10310</v>
      </c>
    </row>
    <row r="2048" spans="1:4" x14ac:dyDescent="0.2">
      <c r="A2048">
        <v>2020</v>
      </c>
      <c r="B2048">
        <v>220271</v>
      </c>
      <c r="C2048" t="s">
        <v>388</v>
      </c>
      <c r="D2048">
        <v>120171</v>
      </c>
    </row>
    <row r="2049" spans="1:4" x14ac:dyDescent="0.2">
      <c r="A2049">
        <v>2020</v>
      </c>
      <c r="B2049">
        <v>230121</v>
      </c>
      <c r="C2049" t="s">
        <v>388</v>
      </c>
      <c r="D2049">
        <v>49585</v>
      </c>
    </row>
    <row r="2050" spans="1:4" x14ac:dyDescent="0.2">
      <c r="A2050">
        <v>2020</v>
      </c>
      <c r="B2050">
        <v>230251</v>
      </c>
      <c r="C2050" t="s">
        <v>388</v>
      </c>
      <c r="D2050">
        <v>40196</v>
      </c>
    </row>
    <row r="2051" spans="1:4" x14ac:dyDescent="0.2">
      <c r="A2051">
        <v>2020</v>
      </c>
      <c r="B2051">
        <v>230581</v>
      </c>
      <c r="C2051" t="s">
        <v>388</v>
      </c>
      <c r="D2051">
        <v>32482</v>
      </c>
    </row>
    <row r="2052" spans="1:4" x14ac:dyDescent="0.2">
      <c r="A2052">
        <v>2020</v>
      </c>
      <c r="B2052">
        <v>240071</v>
      </c>
      <c r="C2052" t="s">
        <v>388</v>
      </c>
      <c r="D2052">
        <v>64603</v>
      </c>
    </row>
    <row r="2053" spans="1:4" x14ac:dyDescent="0.2">
      <c r="A2053">
        <v>2020</v>
      </c>
      <c r="B2053">
        <v>240081</v>
      </c>
      <c r="C2053" t="s">
        <v>388</v>
      </c>
      <c r="D2053">
        <v>164654</v>
      </c>
    </row>
    <row r="2054" spans="1:4" x14ac:dyDescent="0.2">
      <c r="A2054">
        <v>2020</v>
      </c>
      <c r="B2054">
        <v>240231</v>
      </c>
      <c r="C2054" t="s">
        <v>388</v>
      </c>
      <c r="D2054">
        <v>525211</v>
      </c>
    </row>
    <row r="2055" spans="1:4" x14ac:dyDescent="0.2">
      <c r="A2055">
        <v>2020</v>
      </c>
      <c r="B2055">
        <v>240281</v>
      </c>
      <c r="C2055" t="s">
        <v>388</v>
      </c>
      <c r="D2055">
        <v>157310</v>
      </c>
    </row>
    <row r="2056" spans="1:4" x14ac:dyDescent="0.2">
      <c r="A2056">
        <v>2020</v>
      </c>
      <c r="B2056">
        <v>240301</v>
      </c>
      <c r="C2056" t="s">
        <v>388</v>
      </c>
      <c r="D2056">
        <v>434487</v>
      </c>
    </row>
    <row r="2057" spans="1:4" x14ac:dyDescent="0.2">
      <c r="A2057">
        <v>2020</v>
      </c>
      <c r="B2057">
        <v>240331</v>
      </c>
      <c r="C2057" t="s">
        <v>388</v>
      </c>
      <c r="D2057">
        <v>16190</v>
      </c>
    </row>
    <row r="2058" spans="1:4" x14ac:dyDescent="0.2">
      <c r="A2058">
        <v>2020</v>
      </c>
      <c r="B2058">
        <v>240351</v>
      </c>
      <c r="C2058" t="s">
        <v>388</v>
      </c>
      <c r="D2058">
        <v>7394</v>
      </c>
    </row>
    <row r="2059" spans="1:4" x14ac:dyDescent="0.2">
      <c r="A2059">
        <v>2020</v>
      </c>
      <c r="B2059">
        <v>240731</v>
      </c>
      <c r="C2059" t="s">
        <v>388</v>
      </c>
      <c r="D2059">
        <v>2359</v>
      </c>
    </row>
    <row r="2060" spans="1:4" x14ac:dyDescent="0.2">
      <c r="A2060">
        <v>2020</v>
      </c>
      <c r="B2060">
        <v>249991</v>
      </c>
      <c r="C2060" t="s">
        <v>388</v>
      </c>
      <c r="D2060">
        <v>3308</v>
      </c>
    </row>
    <row r="2061" spans="1:4" x14ac:dyDescent="0.2">
      <c r="A2061">
        <v>2020</v>
      </c>
      <c r="B2061">
        <v>250011</v>
      </c>
      <c r="C2061" t="s">
        <v>388</v>
      </c>
      <c r="D2061">
        <v>2366948</v>
      </c>
    </row>
    <row r="2062" spans="1:4" x14ac:dyDescent="0.2">
      <c r="A2062">
        <v>2020</v>
      </c>
      <c r="B2062">
        <v>250041</v>
      </c>
      <c r="C2062" t="s">
        <v>388</v>
      </c>
      <c r="D2062">
        <v>6474</v>
      </c>
    </row>
    <row r="2063" spans="1:4" x14ac:dyDescent="0.2">
      <c r="A2063">
        <v>2020</v>
      </c>
      <c r="B2063">
        <v>250091</v>
      </c>
      <c r="C2063" t="s">
        <v>388</v>
      </c>
      <c r="D2063">
        <v>345744</v>
      </c>
    </row>
    <row r="2064" spans="1:4" x14ac:dyDescent="0.2">
      <c r="A2064">
        <v>2020</v>
      </c>
      <c r="B2064">
        <v>250131</v>
      </c>
      <c r="C2064" t="s">
        <v>388</v>
      </c>
      <c r="D2064">
        <v>4378</v>
      </c>
    </row>
    <row r="2065" spans="1:4" x14ac:dyDescent="0.2">
      <c r="A2065">
        <v>2020</v>
      </c>
      <c r="B2065">
        <v>250271</v>
      </c>
      <c r="C2065" t="s">
        <v>388</v>
      </c>
      <c r="D2065">
        <v>2894</v>
      </c>
    </row>
    <row r="2066" spans="1:4" x14ac:dyDescent="0.2">
      <c r="A2066">
        <v>2020</v>
      </c>
      <c r="B2066">
        <v>250381</v>
      </c>
      <c r="C2066" t="s">
        <v>388</v>
      </c>
      <c r="D2066">
        <v>45620</v>
      </c>
    </row>
    <row r="2067" spans="1:4" x14ac:dyDescent="0.2">
      <c r="A2067">
        <v>2020</v>
      </c>
      <c r="B2067">
        <v>250451</v>
      </c>
      <c r="C2067" t="s">
        <v>388</v>
      </c>
      <c r="D2067">
        <v>36716</v>
      </c>
    </row>
    <row r="2068" spans="1:4" x14ac:dyDescent="0.2">
      <c r="A2068">
        <v>2020</v>
      </c>
      <c r="B2068">
        <v>259981</v>
      </c>
      <c r="C2068" t="s">
        <v>388</v>
      </c>
      <c r="D2068">
        <v>4189</v>
      </c>
    </row>
    <row r="2069" spans="1:4" x14ac:dyDescent="0.2">
      <c r="A2069">
        <v>2020</v>
      </c>
      <c r="B2069">
        <v>259991</v>
      </c>
      <c r="C2069" t="s">
        <v>388</v>
      </c>
      <c r="D2069">
        <v>42540</v>
      </c>
    </row>
    <row r="2070" spans="1:4" x14ac:dyDescent="0.2">
      <c r="A2070">
        <v>2020</v>
      </c>
      <c r="B2070">
        <v>260101</v>
      </c>
      <c r="C2070" t="s">
        <v>388</v>
      </c>
      <c r="D2070">
        <v>16009</v>
      </c>
    </row>
    <row r="2071" spans="1:4" x14ac:dyDescent="0.2">
      <c r="A2071">
        <v>2020</v>
      </c>
      <c r="B2071">
        <v>260331</v>
      </c>
      <c r="C2071" t="s">
        <v>388</v>
      </c>
      <c r="D2071">
        <v>66060</v>
      </c>
    </row>
    <row r="2072" spans="1:4" x14ac:dyDescent="0.2">
      <c r="A2072">
        <v>2020</v>
      </c>
      <c r="B2072">
        <v>270011</v>
      </c>
      <c r="C2072" t="s">
        <v>388</v>
      </c>
      <c r="D2072">
        <v>118782</v>
      </c>
    </row>
    <row r="2073" spans="1:4" x14ac:dyDescent="0.2">
      <c r="A2073">
        <v>2020</v>
      </c>
      <c r="B2073">
        <v>270041</v>
      </c>
      <c r="C2073" t="s">
        <v>388</v>
      </c>
      <c r="D2073">
        <v>325614</v>
      </c>
    </row>
    <row r="2074" spans="1:4" x14ac:dyDescent="0.2">
      <c r="A2074">
        <v>2020</v>
      </c>
      <c r="B2074">
        <v>270131</v>
      </c>
      <c r="C2074" t="s">
        <v>388</v>
      </c>
      <c r="D2074">
        <v>192516</v>
      </c>
    </row>
    <row r="2075" spans="1:4" x14ac:dyDescent="0.2">
      <c r="A2075">
        <v>2020</v>
      </c>
      <c r="B2075">
        <v>270141</v>
      </c>
      <c r="C2075" t="s">
        <v>388</v>
      </c>
      <c r="D2075">
        <v>19565</v>
      </c>
    </row>
    <row r="2076" spans="1:4" x14ac:dyDescent="0.2">
      <c r="A2076">
        <v>2020</v>
      </c>
      <c r="B2076">
        <v>270151</v>
      </c>
      <c r="C2076" t="s">
        <v>388</v>
      </c>
      <c r="D2076">
        <v>2622</v>
      </c>
    </row>
    <row r="2077" spans="1:4" x14ac:dyDescent="0.2">
      <c r="A2077">
        <v>2020</v>
      </c>
      <c r="B2077">
        <v>270241</v>
      </c>
      <c r="C2077" t="s">
        <v>388</v>
      </c>
      <c r="D2077">
        <v>1984</v>
      </c>
    </row>
    <row r="2078" spans="1:4" x14ac:dyDescent="0.2">
      <c r="A2078">
        <v>2020</v>
      </c>
      <c r="B2078">
        <v>270531</v>
      </c>
      <c r="C2078" t="s">
        <v>388</v>
      </c>
      <c r="D2078">
        <v>2932</v>
      </c>
    </row>
    <row r="2079" spans="1:4" x14ac:dyDescent="0.2">
      <c r="A2079">
        <v>2020</v>
      </c>
      <c r="B2079">
        <v>279991</v>
      </c>
      <c r="C2079" t="s">
        <v>388</v>
      </c>
      <c r="D2079" t="s">
        <v>383</v>
      </c>
    </row>
    <row r="2080" spans="1:4" x14ac:dyDescent="0.2">
      <c r="A2080">
        <v>2020</v>
      </c>
      <c r="B2080">
        <v>280021</v>
      </c>
      <c r="C2080" t="s">
        <v>388</v>
      </c>
      <c r="D2080">
        <v>5744</v>
      </c>
    </row>
    <row r="2081" spans="1:4" x14ac:dyDescent="0.2">
      <c r="A2081">
        <v>2020</v>
      </c>
      <c r="B2081">
        <v>280051</v>
      </c>
      <c r="C2081" t="s">
        <v>388</v>
      </c>
      <c r="D2081">
        <v>66779</v>
      </c>
    </row>
    <row r="2082" spans="1:4" x14ac:dyDescent="0.2">
      <c r="A2082">
        <v>2020</v>
      </c>
      <c r="B2082">
        <v>280071</v>
      </c>
      <c r="C2082" t="s">
        <v>388</v>
      </c>
      <c r="D2082">
        <v>74088</v>
      </c>
    </row>
    <row r="2083" spans="1:4" x14ac:dyDescent="0.2">
      <c r="A2083">
        <v>2020</v>
      </c>
      <c r="B2083">
        <v>280231</v>
      </c>
      <c r="C2083" t="s">
        <v>388</v>
      </c>
      <c r="D2083">
        <v>37053</v>
      </c>
    </row>
    <row r="2084" spans="1:4" x14ac:dyDescent="0.2">
      <c r="A2084">
        <v>2020</v>
      </c>
      <c r="B2084">
        <v>280521</v>
      </c>
      <c r="C2084" t="s">
        <v>388</v>
      </c>
      <c r="D2084">
        <v>120141</v>
      </c>
    </row>
    <row r="2085" spans="1:4" x14ac:dyDescent="0.2">
      <c r="A2085">
        <v>2020</v>
      </c>
      <c r="B2085">
        <v>289991</v>
      </c>
      <c r="C2085" t="s">
        <v>388</v>
      </c>
      <c r="D2085" t="s">
        <v>383</v>
      </c>
    </row>
    <row r="2086" spans="1:4" x14ac:dyDescent="0.2">
      <c r="A2086">
        <v>2020</v>
      </c>
      <c r="B2086">
        <v>290011</v>
      </c>
      <c r="C2086" t="s">
        <v>388</v>
      </c>
      <c r="D2086">
        <v>60581</v>
      </c>
    </row>
    <row r="2087" spans="1:4" x14ac:dyDescent="0.2">
      <c r="A2087">
        <v>2020</v>
      </c>
      <c r="B2087">
        <v>291341</v>
      </c>
      <c r="C2087" t="s">
        <v>388</v>
      </c>
      <c r="D2087">
        <v>6188</v>
      </c>
    </row>
    <row r="2088" spans="1:4" x14ac:dyDescent="0.2">
      <c r="A2088">
        <v>2020</v>
      </c>
      <c r="B2088">
        <v>300081</v>
      </c>
      <c r="C2088" t="s">
        <v>388</v>
      </c>
      <c r="D2088">
        <v>63249</v>
      </c>
    </row>
    <row r="2089" spans="1:4" x14ac:dyDescent="0.2">
      <c r="A2089">
        <v>2020</v>
      </c>
      <c r="B2089">
        <v>310021</v>
      </c>
      <c r="C2089" t="s">
        <v>388</v>
      </c>
      <c r="D2089">
        <v>49354</v>
      </c>
    </row>
    <row r="2090" spans="1:4" x14ac:dyDescent="0.2">
      <c r="A2090">
        <v>2020</v>
      </c>
      <c r="B2090">
        <v>310031</v>
      </c>
      <c r="C2090" t="s">
        <v>388</v>
      </c>
      <c r="D2090">
        <v>96692</v>
      </c>
    </row>
    <row r="2091" spans="1:4" x14ac:dyDescent="0.2">
      <c r="A2091">
        <v>2020</v>
      </c>
      <c r="B2091">
        <v>310061</v>
      </c>
      <c r="C2091" t="s">
        <v>388</v>
      </c>
      <c r="D2091">
        <v>61485</v>
      </c>
    </row>
    <row r="2092" spans="1:4" x14ac:dyDescent="0.2">
      <c r="A2092">
        <v>2020</v>
      </c>
      <c r="B2092">
        <v>320011</v>
      </c>
      <c r="C2092" t="s">
        <v>388</v>
      </c>
      <c r="D2092">
        <v>2760660</v>
      </c>
    </row>
    <row r="2093" spans="1:4" x14ac:dyDescent="0.2">
      <c r="A2093">
        <v>2020</v>
      </c>
      <c r="B2093">
        <v>320041</v>
      </c>
      <c r="C2093" t="s">
        <v>388</v>
      </c>
      <c r="D2093">
        <v>422195</v>
      </c>
    </row>
    <row r="2094" spans="1:4" x14ac:dyDescent="0.2">
      <c r="A2094">
        <v>2020</v>
      </c>
      <c r="B2094">
        <v>320071</v>
      </c>
      <c r="C2094" t="s">
        <v>388</v>
      </c>
      <c r="D2094">
        <v>149863</v>
      </c>
    </row>
    <row r="2095" spans="1:4" x14ac:dyDescent="0.2">
      <c r="A2095">
        <v>2020</v>
      </c>
      <c r="B2095">
        <v>320111</v>
      </c>
      <c r="C2095" t="s">
        <v>388</v>
      </c>
      <c r="D2095">
        <v>27752</v>
      </c>
    </row>
    <row r="2096" spans="1:4" x14ac:dyDescent="0.2">
      <c r="A2096">
        <v>2020</v>
      </c>
      <c r="B2096">
        <v>320141</v>
      </c>
      <c r="C2096" t="s">
        <v>388</v>
      </c>
      <c r="D2096">
        <v>97998</v>
      </c>
    </row>
    <row r="2097" spans="1:4" x14ac:dyDescent="0.2">
      <c r="A2097">
        <v>2020</v>
      </c>
      <c r="B2097">
        <v>320181</v>
      </c>
      <c r="C2097" t="s">
        <v>388</v>
      </c>
      <c r="D2097">
        <v>11255</v>
      </c>
    </row>
    <row r="2098" spans="1:4" x14ac:dyDescent="0.2">
      <c r="A2098">
        <v>2020</v>
      </c>
      <c r="B2098">
        <v>320201</v>
      </c>
      <c r="C2098" t="s">
        <v>388</v>
      </c>
      <c r="D2098">
        <v>41032</v>
      </c>
    </row>
    <row r="2099" spans="1:4" x14ac:dyDescent="0.2">
      <c r="A2099">
        <v>2020</v>
      </c>
      <c r="B2099">
        <v>320231</v>
      </c>
      <c r="C2099" t="s">
        <v>388</v>
      </c>
      <c r="D2099">
        <v>147062</v>
      </c>
    </row>
    <row r="2100" spans="1:4" x14ac:dyDescent="0.2">
      <c r="A2100">
        <v>2020</v>
      </c>
      <c r="B2100">
        <v>320301</v>
      </c>
      <c r="C2100" t="s">
        <v>388</v>
      </c>
      <c r="D2100">
        <v>4835</v>
      </c>
    </row>
    <row r="2101" spans="1:4" x14ac:dyDescent="0.2">
      <c r="A2101">
        <v>2020</v>
      </c>
      <c r="B2101">
        <v>320321</v>
      </c>
      <c r="C2101" t="s">
        <v>388</v>
      </c>
      <c r="D2101">
        <v>62857</v>
      </c>
    </row>
    <row r="2102" spans="1:4" x14ac:dyDescent="0.2">
      <c r="A2102">
        <v>2020</v>
      </c>
      <c r="B2102">
        <v>320331</v>
      </c>
      <c r="C2102" t="s">
        <v>388</v>
      </c>
      <c r="D2102">
        <v>9846</v>
      </c>
    </row>
    <row r="2103" spans="1:4" x14ac:dyDescent="0.2">
      <c r="A2103">
        <v>2020</v>
      </c>
      <c r="B2103">
        <v>320341</v>
      </c>
      <c r="C2103" t="s">
        <v>388</v>
      </c>
      <c r="D2103">
        <v>50918</v>
      </c>
    </row>
    <row r="2104" spans="1:4" x14ac:dyDescent="0.2">
      <c r="A2104">
        <v>2020</v>
      </c>
      <c r="B2104">
        <v>320401</v>
      </c>
      <c r="C2104" t="s">
        <v>388</v>
      </c>
      <c r="D2104">
        <v>344515</v>
      </c>
    </row>
    <row r="2105" spans="1:4" x14ac:dyDescent="0.2">
      <c r="A2105">
        <v>2020</v>
      </c>
      <c r="B2105">
        <v>329951</v>
      </c>
      <c r="C2105" t="s">
        <v>388</v>
      </c>
      <c r="D2105">
        <v>46774</v>
      </c>
    </row>
    <row r="2106" spans="1:4" x14ac:dyDescent="0.2">
      <c r="A2106">
        <v>2020</v>
      </c>
      <c r="B2106">
        <v>329991</v>
      </c>
      <c r="C2106" t="s">
        <v>388</v>
      </c>
      <c r="D2106">
        <v>4987</v>
      </c>
    </row>
    <row r="2107" spans="1:4" x14ac:dyDescent="0.2">
      <c r="A2107">
        <v>2020</v>
      </c>
      <c r="B2107">
        <v>330551</v>
      </c>
      <c r="C2107" t="s">
        <v>388</v>
      </c>
      <c r="D2107">
        <v>144524</v>
      </c>
    </row>
    <row r="2108" spans="1:4" x14ac:dyDescent="0.2">
      <c r="A2108">
        <v>2020</v>
      </c>
      <c r="B2108">
        <v>330641</v>
      </c>
      <c r="C2108" t="s">
        <v>388</v>
      </c>
      <c r="D2108">
        <v>34907</v>
      </c>
    </row>
    <row r="2109" spans="1:4" x14ac:dyDescent="0.2">
      <c r="A2109">
        <v>2020</v>
      </c>
      <c r="B2109">
        <v>339991</v>
      </c>
      <c r="C2109" t="s">
        <v>388</v>
      </c>
      <c r="D2109">
        <v>140</v>
      </c>
    </row>
    <row r="2110" spans="1:4" x14ac:dyDescent="0.2">
      <c r="A2110">
        <v>2020</v>
      </c>
      <c r="B2110">
        <v>340041</v>
      </c>
      <c r="C2110" t="s">
        <v>388</v>
      </c>
      <c r="D2110">
        <v>425840</v>
      </c>
    </row>
    <row r="2111" spans="1:4" x14ac:dyDescent="0.2">
      <c r="A2111">
        <v>2020</v>
      </c>
      <c r="B2111">
        <v>340071</v>
      </c>
      <c r="C2111" t="s">
        <v>388</v>
      </c>
      <c r="D2111">
        <v>68396</v>
      </c>
    </row>
    <row r="2112" spans="1:4" x14ac:dyDescent="0.2">
      <c r="A2112">
        <v>2020</v>
      </c>
      <c r="B2112">
        <v>340091</v>
      </c>
      <c r="C2112" t="s">
        <v>388</v>
      </c>
      <c r="D2112">
        <v>2216</v>
      </c>
    </row>
    <row r="2113" spans="1:4" x14ac:dyDescent="0.2">
      <c r="A2113">
        <v>2020</v>
      </c>
      <c r="B2113">
        <v>340191</v>
      </c>
      <c r="C2113" t="s">
        <v>388</v>
      </c>
      <c r="D2113">
        <v>7254</v>
      </c>
    </row>
    <row r="2114" spans="1:4" x14ac:dyDescent="0.2">
      <c r="A2114">
        <v>2020</v>
      </c>
      <c r="B2114">
        <v>340531</v>
      </c>
      <c r="C2114" t="s">
        <v>388</v>
      </c>
      <c r="D2114">
        <v>60324</v>
      </c>
    </row>
    <row r="2115" spans="1:4" x14ac:dyDescent="0.2">
      <c r="A2115">
        <v>2020</v>
      </c>
      <c r="B2115">
        <v>340631</v>
      </c>
      <c r="C2115" t="s">
        <v>388</v>
      </c>
      <c r="D2115" t="s">
        <v>383</v>
      </c>
    </row>
    <row r="2116" spans="1:4" x14ac:dyDescent="0.2">
      <c r="A2116">
        <v>2020</v>
      </c>
      <c r="B2116">
        <v>340751</v>
      </c>
      <c r="C2116" t="s">
        <v>388</v>
      </c>
      <c r="D2116">
        <v>17212</v>
      </c>
    </row>
    <row r="2117" spans="1:4" x14ac:dyDescent="0.2">
      <c r="A2117">
        <v>2020</v>
      </c>
      <c r="B2117">
        <v>349991</v>
      </c>
      <c r="C2117" t="s">
        <v>388</v>
      </c>
      <c r="D2117">
        <v>7603</v>
      </c>
    </row>
    <row r="2118" spans="1:4" x14ac:dyDescent="0.2">
      <c r="A2118">
        <v>2020</v>
      </c>
      <c r="B2118">
        <v>351591</v>
      </c>
      <c r="C2118" t="s">
        <v>388</v>
      </c>
      <c r="D2118">
        <v>29979</v>
      </c>
    </row>
    <row r="2119" spans="1:4" x14ac:dyDescent="0.2">
      <c r="A2119">
        <v>2020</v>
      </c>
      <c r="B2119">
        <v>360021</v>
      </c>
      <c r="C2119" t="s">
        <v>388</v>
      </c>
      <c r="D2119">
        <v>34869</v>
      </c>
    </row>
    <row r="2120" spans="1:4" x14ac:dyDescent="0.2">
      <c r="A2120">
        <v>2020</v>
      </c>
      <c r="B2120">
        <v>360121</v>
      </c>
      <c r="C2120" t="s">
        <v>388</v>
      </c>
      <c r="D2120">
        <v>31673</v>
      </c>
    </row>
    <row r="2121" spans="1:4" x14ac:dyDescent="0.2">
      <c r="A2121">
        <v>2020</v>
      </c>
      <c r="B2121">
        <v>360141</v>
      </c>
      <c r="C2121" t="s">
        <v>388</v>
      </c>
      <c r="D2121">
        <v>141815</v>
      </c>
    </row>
    <row r="2122" spans="1:4" x14ac:dyDescent="0.2">
      <c r="A2122">
        <v>2020</v>
      </c>
      <c r="B2122">
        <v>360201</v>
      </c>
      <c r="C2122" t="s">
        <v>388</v>
      </c>
      <c r="D2122">
        <v>31967</v>
      </c>
    </row>
    <row r="2123" spans="1:4" x14ac:dyDescent="0.2">
      <c r="A2123">
        <v>2020</v>
      </c>
      <c r="B2123">
        <v>370011</v>
      </c>
      <c r="C2123" t="s">
        <v>388</v>
      </c>
      <c r="D2123">
        <v>80287</v>
      </c>
    </row>
    <row r="2124" spans="1:4" x14ac:dyDescent="0.2">
      <c r="A2124">
        <v>2020</v>
      </c>
      <c r="B2124">
        <v>370021</v>
      </c>
      <c r="C2124" t="s">
        <v>388</v>
      </c>
      <c r="D2124">
        <v>4181</v>
      </c>
    </row>
    <row r="2125" spans="1:4" x14ac:dyDescent="0.2">
      <c r="A2125">
        <v>2020</v>
      </c>
      <c r="B2125">
        <v>370101</v>
      </c>
      <c r="C2125" t="s">
        <v>388</v>
      </c>
      <c r="D2125">
        <v>119618</v>
      </c>
    </row>
    <row r="2126" spans="1:4" x14ac:dyDescent="0.2">
      <c r="A2126">
        <v>2020</v>
      </c>
      <c r="B2126">
        <v>370181</v>
      </c>
      <c r="C2126" t="s">
        <v>388</v>
      </c>
      <c r="D2126">
        <v>50560</v>
      </c>
    </row>
    <row r="2127" spans="1:4" x14ac:dyDescent="0.2">
      <c r="A2127">
        <v>2020</v>
      </c>
      <c r="B2127">
        <v>370311</v>
      </c>
      <c r="C2127" t="s">
        <v>388</v>
      </c>
      <c r="D2127">
        <v>4859</v>
      </c>
    </row>
    <row r="2128" spans="1:4" x14ac:dyDescent="0.2">
      <c r="A2128">
        <v>2020</v>
      </c>
      <c r="B2128">
        <v>379951</v>
      </c>
      <c r="C2128" t="s">
        <v>388</v>
      </c>
      <c r="D2128">
        <v>61596</v>
      </c>
    </row>
    <row r="2129" spans="1:4" x14ac:dyDescent="0.2">
      <c r="A2129">
        <v>2020</v>
      </c>
      <c r="B2129">
        <v>379991</v>
      </c>
      <c r="C2129" t="s">
        <v>388</v>
      </c>
      <c r="D2129" t="s">
        <v>383</v>
      </c>
    </row>
    <row r="2130" spans="1:4" x14ac:dyDescent="0.2">
      <c r="A2130">
        <v>2020</v>
      </c>
      <c r="B2130">
        <v>380061</v>
      </c>
      <c r="C2130" t="s">
        <v>388</v>
      </c>
      <c r="D2130">
        <v>1950</v>
      </c>
    </row>
    <row r="2131" spans="1:4" x14ac:dyDescent="0.2">
      <c r="A2131">
        <v>2020</v>
      </c>
      <c r="B2131">
        <v>380791</v>
      </c>
      <c r="C2131" t="s">
        <v>388</v>
      </c>
      <c r="D2131">
        <v>75419</v>
      </c>
    </row>
    <row r="2132" spans="1:4" x14ac:dyDescent="0.2">
      <c r="A2132">
        <v>2020</v>
      </c>
      <c r="B2132">
        <v>380901</v>
      </c>
      <c r="C2132" t="s">
        <v>388</v>
      </c>
      <c r="D2132" t="s">
        <v>383</v>
      </c>
    </row>
    <row r="2133" spans="1:4" x14ac:dyDescent="0.2">
      <c r="A2133">
        <v>2020</v>
      </c>
      <c r="B2133">
        <v>389951</v>
      </c>
      <c r="C2133" t="s">
        <v>388</v>
      </c>
      <c r="D2133">
        <v>2280</v>
      </c>
    </row>
    <row r="2134" spans="1:4" x14ac:dyDescent="0.2">
      <c r="A2134">
        <v>2020</v>
      </c>
      <c r="B2134">
        <v>390011</v>
      </c>
      <c r="C2134" t="s">
        <v>388</v>
      </c>
      <c r="D2134">
        <v>120777</v>
      </c>
    </row>
    <row r="2135" spans="1:4" x14ac:dyDescent="0.2">
      <c r="A2135">
        <v>2020</v>
      </c>
      <c r="B2135">
        <v>390111</v>
      </c>
      <c r="C2135" t="s">
        <v>388</v>
      </c>
      <c r="D2135">
        <v>5728</v>
      </c>
    </row>
    <row r="2136" spans="1:4" x14ac:dyDescent="0.2">
      <c r="A2136">
        <v>2020</v>
      </c>
      <c r="B2136">
        <v>390151</v>
      </c>
      <c r="C2136" t="s">
        <v>388</v>
      </c>
      <c r="D2136">
        <v>5235</v>
      </c>
    </row>
    <row r="2137" spans="1:4" x14ac:dyDescent="0.2">
      <c r="A2137">
        <v>2020</v>
      </c>
      <c r="B2137">
        <v>390201</v>
      </c>
      <c r="C2137" t="s">
        <v>388</v>
      </c>
      <c r="D2137">
        <v>4838</v>
      </c>
    </row>
    <row r="2138" spans="1:4" x14ac:dyDescent="0.2">
      <c r="A2138">
        <v>2020</v>
      </c>
      <c r="B2138">
        <v>390271</v>
      </c>
      <c r="C2138" t="s">
        <v>388</v>
      </c>
      <c r="D2138">
        <v>4881</v>
      </c>
    </row>
    <row r="2139" spans="1:4" x14ac:dyDescent="0.2">
      <c r="A2139">
        <v>2020</v>
      </c>
      <c r="B2139">
        <v>390291</v>
      </c>
      <c r="C2139" t="s">
        <v>388</v>
      </c>
      <c r="D2139">
        <v>5216</v>
      </c>
    </row>
    <row r="2140" spans="1:4" x14ac:dyDescent="0.2">
      <c r="A2140">
        <v>2020</v>
      </c>
      <c r="B2140">
        <v>390331</v>
      </c>
      <c r="C2140" t="s">
        <v>388</v>
      </c>
      <c r="D2140">
        <v>3392</v>
      </c>
    </row>
    <row r="2141" spans="1:4" x14ac:dyDescent="0.2">
      <c r="A2141">
        <v>2020</v>
      </c>
      <c r="B2141">
        <v>399951</v>
      </c>
      <c r="C2141" t="s">
        <v>388</v>
      </c>
      <c r="D2141">
        <v>16225</v>
      </c>
    </row>
    <row r="2142" spans="1:4" x14ac:dyDescent="0.2">
      <c r="A2142">
        <v>2020</v>
      </c>
      <c r="B2142">
        <v>399981</v>
      </c>
      <c r="C2142" t="s">
        <v>388</v>
      </c>
      <c r="D2142">
        <v>64786</v>
      </c>
    </row>
    <row r="2143" spans="1:4" x14ac:dyDescent="0.2">
      <c r="A2143">
        <v>2020</v>
      </c>
      <c r="B2143">
        <v>399991</v>
      </c>
      <c r="C2143" t="s">
        <v>388</v>
      </c>
      <c r="D2143" t="s">
        <v>383</v>
      </c>
    </row>
    <row r="2144" spans="1:4" x14ac:dyDescent="0.2">
      <c r="A2144">
        <v>2020</v>
      </c>
      <c r="B2144">
        <v>400051</v>
      </c>
      <c r="C2144" t="s">
        <v>388</v>
      </c>
      <c r="D2144">
        <v>38383</v>
      </c>
    </row>
    <row r="2145" spans="1:4" x14ac:dyDescent="0.2">
      <c r="A2145">
        <v>2020</v>
      </c>
      <c r="B2145">
        <v>410011</v>
      </c>
      <c r="C2145" t="s">
        <v>388</v>
      </c>
      <c r="D2145">
        <v>360995</v>
      </c>
    </row>
    <row r="2146" spans="1:4" x14ac:dyDescent="0.2">
      <c r="A2146">
        <v>2020</v>
      </c>
      <c r="B2146">
        <v>410021</v>
      </c>
      <c r="C2146" t="s">
        <v>388</v>
      </c>
      <c r="D2146">
        <v>255491</v>
      </c>
    </row>
    <row r="2147" spans="1:4" x14ac:dyDescent="0.2">
      <c r="A2147">
        <v>2020</v>
      </c>
      <c r="B2147">
        <v>410031</v>
      </c>
      <c r="C2147" t="s">
        <v>388</v>
      </c>
      <c r="D2147">
        <v>402296</v>
      </c>
    </row>
    <row r="2148" spans="1:4" x14ac:dyDescent="0.2">
      <c r="A2148">
        <v>2020</v>
      </c>
      <c r="B2148">
        <v>410071</v>
      </c>
      <c r="C2148" t="s">
        <v>388</v>
      </c>
      <c r="D2148">
        <v>68853</v>
      </c>
    </row>
    <row r="2149" spans="1:4" x14ac:dyDescent="0.2">
      <c r="A2149">
        <v>2020</v>
      </c>
      <c r="B2149">
        <v>410091</v>
      </c>
      <c r="C2149" t="s">
        <v>388</v>
      </c>
      <c r="D2149">
        <v>89693</v>
      </c>
    </row>
    <row r="2150" spans="1:4" x14ac:dyDescent="0.2">
      <c r="A2150">
        <v>2020</v>
      </c>
      <c r="B2150">
        <v>410131</v>
      </c>
      <c r="C2150" t="s">
        <v>388</v>
      </c>
      <c r="D2150">
        <v>47288</v>
      </c>
    </row>
    <row r="2151" spans="1:4" x14ac:dyDescent="0.2">
      <c r="A2151">
        <v>2020</v>
      </c>
      <c r="B2151">
        <v>410151</v>
      </c>
      <c r="C2151" t="s">
        <v>388</v>
      </c>
      <c r="D2151">
        <v>212883</v>
      </c>
    </row>
    <row r="2152" spans="1:4" x14ac:dyDescent="0.2">
      <c r="A2152">
        <v>2020</v>
      </c>
      <c r="B2152">
        <v>419951</v>
      </c>
      <c r="C2152" t="s">
        <v>388</v>
      </c>
      <c r="D2152">
        <v>103237</v>
      </c>
    </row>
    <row r="2153" spans="1:4" x14ac:dyDescent="0.2">
      <c r="A2153">
        <v>2020</v>
      </c>
      <c r="B2153">
        <v>420051</v>
      </c>
      <c r="C2153" t="s">
        <v>388</v>
      </c>
      <c r="D2153">
        <v>373077</v>
      </c>
    </row>
    <row r="2154" spans="1:4" x14ac:dyDescent="0.2">
      <c r="A2154">
        <v>2020</v>
      </c>
      <c r="B2154">
        <v>420071</v>
      </c>
      <c r="C2154" t="s">
        <v>388</v>
      </c>
      <c r="D2154">
        <v>40042</v>
      </c>
    </row>
    <row r="2155" spans="1:4" x14ac:dyDescent="0.2">
      <c r="A2155">
        <v>2020</v>
      </c>
      <c r="B2155">
        <v>420111</v>
      </c>
      <c r="C2155" t="s">
        <v>388</v>
      </c>
      <c r="D2155">
        <v>4403</v>
      </c>
    </row>
    <row r="2156" spans="1:4" x14ac:dyDescent="0.2">
      <c r="A2156">
        <v>2020</v>
      </c>
      <c r="B2156">
        <v>420131</v>
      </c>
      <c r="C2156" t="s">
        <v>388</v>
      </c>
      <c r="D2156">
        <v>98300</v>
      </c>
    </row>
    <row r="2157" spans="1:4" x14ac:dyDescent="0.2">
      <c r="A2157">
        <v>2020</v>
      </c>
      <c r="B2157">
        <v>420211</v>
      </c>
      <c r="C2157" t="s">
        <v>388</v>
      </c>
      <c r="D2157">
        <v>9796</v>
      </c>
    </row>
    <row r="2158" spans="1:4" x14ac:dyDescent="0.2">
      <c r="A2158">
        <v>2020</v>
      </c>
      <c r="B2158">
        <v>420861</v>
      </c>
      <c r="C2158" t="s">
        <v>388</v>
      </c>
      <c r="D2158">
        <v>60435</v>
      </c>
    </row>
    <row r="2159" spans="1:4" x14ac:dyDescent="0.2">
      <c r="A2159">
        <v>2020</v>
      </c>
      <c r="B2159">
        <v>430031</v>
      </c>
      <c r="C2159" t="s">
        <v>388</v>
      </c>
      <c r="D2159">
        <v>52801</v>
      </c>
    </row>
    <row r="2160" spans="1:4" x14ac:dyDescent="0.2">
      <c r="A2160">
        <v>2020</v>
      </c>
      <c r="B2160">
        <v>430091</v>
      </c>
      <c r="C2160" t="s">
        <v>388</v>
      </c>
      <c r="D2160">
        <v>381527</v>
      </c>
    </row>
    <row r="2161" spans="1:4" x14ac:dyDescent="0.2">
      <c r="A2161">
        <v>2020</v>
      </c>
      <c r="B2161">
        <v>430171</v>
      </c>
      <c r="C2161" t="s">
        <v>388</v>
      </c>
      <c r="D2161">
        <v>123060</v>
      </c>
    </row>
    <row r="2162" spans="1:4" x14ac:dyDescent="0.2">
      <c r="A2162">
        <v>2020</v>
      </c>
      <c r="B2162">
        <v>430451</v>
      </c>
      <c r="C2162" t="s">
        <v>388</v>
      </c>
      <c r="D2162">
        <v>244596</v>
      </c>
    </row>
    <row r="2163" spans="1:4" x14ac:dyDescent="0.2">
      <c r="A2163">
        <v>2020</v>
      </c>
      <c r="B2163">
        <v>430551</v>
      </c>
      <c r="C2163" t="s">
        <v>388</v>
      </c>
      <c r="D2163">
        <v>70352</v>
      </c>
    </row>
    <row r="2164" spans="1:4" x14ac:dyDescent="0.2">
      <c r="A2164">
        <v>2020</v>
      </c>
      <c r="B2164">
        <v>430641</v>
      </c>
      <c r="C2164" t="s">
        <v>388</v>
      </c>
      <c r="D2164">
        <v>65073</v>
      </c>
    </row>
    <row r="2165" spans="1:4" x14ac:dyDescent="0.2">
      <c r="A2165">
        <v>2020</v>
      </c>
      <c r="B2165">
        <v>430651</v>
      </c>
      <c r="C2165" t="s">
        <v>388</v>
      </c>
      <c r="D2165">
        <v>45323</v>
      </c>
    </row>
    <row r="2166" spans="1:4" x14ac:dyDescent="0.2">
      <c r="A2166">
        <v>2020</v>
      </c>
      <c r="B2166">
        <v>440031</v>
      </c>
      <c r="C2166" t="s">
        <v>388</v>
      </c>
      <c r="D2166">
        <v>1473</v>
      </c>
    </row>
    <row r="2167" spans="1:4" x14ac:dyDescent="0.2">
      <c r="A2167">
        <v>2020</v>
      </c>
      <c r="B2167">
        <v>440041</v>
      </c>
      <c r="C2167" t="s">
        <v>388</v>
      </c>
      <c r="D2167">
        <v>104062</v>
      </c>
    </row>
    <row r="2168" spans="1:4" x14ac:dyDescent="0.2">
      <c r="A2168">
        <v>2020</v>
      </c>
      <c r="B2168">
        <v>440061</v>
      </c>
      <c r="C2168" t="s">
        <v>388</v>
      </c>
      <c r="D2168">
        <v>170325</v>
      </c>
    </row>
    <row r="2169" spans="1:4" x14ac:dyDescent="0.2">
      <c r="A2169">
        <v>2020</v>
      </c>
      <c r="B2169">
        <v>440121</v>
      </c>
      <c r="C2169" t="s">
        <v>388</v>
      </c>
      <c r="D2169">
        <v>19666</v>
      </c>
    </row>
    <row r="2170" spans="1:4" x14ac:dyDescent="0.2">
      <c r="A2170">
        <v>2020</v>
      </c>
      <c r="B2170">
        <v>440191</v>
      </c>
      <c r="C2170" t="s">
        <v>388</v>
      </c>
      <c r="D2170">
        <v>236967</v>
      </c>
    </row>
    <row r="2171" spans="1:4" x14ac:dyDescent="0.2">
      <c r="A2171">
        <v>2020</v>
      </c>
      <c r="B2171">
        <v>440321</v>
      </c>
      <c r="C2171" t="s">
        <v>388</v>
      </c>
      <c r="D2171">
        <v>30824</v>
      </c>
    </row>
    <row r="2172" spans="1:4" x14ac:dyDescent="0.2">
      <c r="A2172">
        <v>2020</v>
      </c>
      <c r="B2172">
        <v>449991</v>
      </c>
      <c r="C2172" t="s">
        <v>388</v>
      </c>
      <c r="D2172">
        <v>3137</v>
      </c>
    </row>
    <row r="2173" spans="1:4" x14ac:dyDescent="0.2">
      <c r="A2173">
        <v>2020</v>
      </c>
      <c r="B2173">
        <v>450011</v>
      </c>
      <c r="C2173" t="s">
        <v>388</v>
      </c>
      <c r="D2173">
        <v>117089</v>
      </c>
    </row>
    <row r="2174" spans="1:4" x14ac:dyDescent="0.2">
      <c r="A2174">
        <v>2020</v>
      </c>
      <c r="B2174">
        <v>450021</v>
      </c>
      <c r="C2174" t="s">
        <v>388</v>
      </c>
      <c r="D2174">
        <v>125318</v>
      </c>
    </row>
    <row r="2175" spans="1:4" x14ac:dyDescent="0.2">
      <c r="A2175">
        <v>2020</v>
      </c>
      <c r="B2175">
        <v>450061</v>
      </c>
      <c r="C2175" t="s">
        <v>388</v>
      </c>
      <c r="D2175">
        <v>20354</v>
      </c>
    </row>
    <row r="2176" spans="1:4" x14ac:dyDescent="0.2">
      <c r="A2176">
        <v>2020</v>
      </c>
      <c r="B2176">
        <v>450091</v>
      </c>
      <c r="C2176" t="s">
        <v>388</v>
      </c>
      <c r="D2176">
        <v>27390</v>
      </c>
    </row>
    <row r="2177" spans="1:4" x14ac:dyDescent="0.2">
      <c r="A2177">
        <v>2020</v>
      </c>
      <c r="B2177">
        <v>450101</v>
      </c>
      <c r="C2177" t="s">
        <v>388</v>
      </c>
      <c r="D2177">
        <v>58498</v>
      </c>
    </row>
    <row r="2178" spans="1:4" x14ac:dyDescent="0.2">
      <c r="A2178">
        <v>2020</v>
      </c>
      <c r="B2178">
        <v>450141</v>
      </c>
      <c r="C2178" t="s">
        <v>388</v>
      </c>
      <c r="D2178">
        <v>58904</v>
      </c>
    </row>
    <row r="2179" spans="1:4" x14ac:dyDescent="0.2">
      <c r="A2179">
        <v>2020</v>
      </c>
      <c r="B2179">
        <v>459951</v>
      </c>
      <c r="C2179" t="s">
        <v>388</v>
      </c>
      <c r="D2179">
        <v>13330</v>
      </c>
    </row>
    <row r="2180" spans="1:4" x14ac:dyDescent="0.2">
      <c r="A2180">
        <v>2020</v>
      </c>
      <c r="B2180">
        <v>460031</v>
      </c>
      <c r="C2180" t="s">
        <v>388</v>
      </c>
      <c r="D2180">
        <v>36987</v>
      </c>
    </row>
    <row r="2181" spans="1:4" x14ac:dyDescent="0.2">
      <c r="A2181">
        <v>2020</v>
      </c>
      <c r="B2181">
        <v>460071</v>
      </c>
      <c r="C2181" t="s">
        <v>388</v>
      </c>
      <c r="D2181">
        <v>56525</v>
      </c>
    </row>
    <row r="2182" spans="1:4" x14ac:dyDescent="0.2">
      <c r="A2182">
        <v>2020</v>
      </c>
      <c r="B2182">
        <v>460201</v>
      </c>
      <c r="C2182" t="s">
        <v>388</v>
      </c>
      <c r="D2182">
        <v>116680</v>
      </c>
    </row>
    <row r="2183" spans="1:4" x14ac:dyDescent="0.2">
      <c r="A2183">
        <v>2020</v>
      </c>
      <c r="B2183">
        <v>470011</v>
      </c>
      <c r="C2183" t="s">
        <v>388</v>
      </c>
      <c r="D2183">
        <v>1188850</v>
      </c>
    </row>
    <row r="2184" spans="1:4" x14ac:dyDescent="0.2">
      <c r="A2184">
        <v>2020</v>
      </c>
      <c r="B2184">
        <v>470031</v>
      </c>
      <c r="C2184" t="s">
        <v>388</v>
      </c>
      <c r="D2184">
        <v>30853</v>
      </c>
    </row>
    <row r="2185" spans="1:4" x14ac:dyDescent="0.2">
      <c r="A2185">
        <v>2020</v>
      </c>
      <c r="B2185">
        <v>470041</v>
      </c>
      <c r="C2185" t="s">
        <v>388</v>
      </c>
      <c r="D2185">
        <v>2020</v>
      </c>
    </row>
    <row r="2186" spans="1:4" x14ac:dyDescent="0.2">
      <c r="A2186">
        <v>2020</v>
      </c>
      <c r="B2186">
        <v>470051</v>
      </c>
      <c r="C2186" t="s">
        <v>388</v>
      </c>
      <c r="D2186">
        <v>3405</v>
      </c>
    </row>
    <row r="2187" spans="1:4" x14ac:dyDescent="0.2">
      <c r="A2187">
        <v>2020</v>
      </c>
      <c r="B2187">
        <v>479991</v>
      </c>
      <c r="C2187" t="s">
        <v>388</v>
      </c>
      <c r="D2187">
        <v>3997</v>
      </c>
    </row>
    <row r="2188" spans="1:4" x14ac:dyDescent="0.2">
      <c r="A2188">
        <v>2020</v>
      </c>
      <c r="B2188">
        <v>480051</v>
      </c>
      <c r="C2188" t="s">
        <v>388</v>
      </c>
      <c r="D2188">
        <v>77408</v>
      </c>
    </row>
    <row r="2189" spans="1:4" x14ac:dyDescent="0.2">
      <c r="A2189">
        <v>2020</v>
      </c>
      <c r="B2189">
        <v>480061</v>
      </c>
      <c r="C2189" t="s">
        <v>388</v>
      </c>
      <c r="D2189">
        <v>182231</v>
      </c>
    </row>
    <row r="2190" spans="1:4" x14ac:dyDescent="0.2">
      <c r="A2190">
        <v>2020</v>
      </c>
      <c r="B2190">
        <v>480091</v>
      </c>
      <c r="C2190" t="s">
        <v>388</v>
      </c>
      <c r="D2190">
        <v>25348</v>
      </c>
    </row>
    <row r="2191" spans="1:4" x14ac:dyDescent="0.2">
      <c r="A2191">
        <v>2020</v>
      </c>
      <c r="B2191">
        <v>480121</v>
      </c>
      <c r="C2191" t="s">
        <v>388</v>
      </c>
      <c r="D2191">
        <v>1561</v>
      </c>
    </row>
    <row r="2192" spans="1:4" x14ac:dyDescent="0.2">
      <c r="A2192">
        <v>2020</v>
      </c>
      <c r="B2192">
        <v>480131</v>
      </c>
      <c r="C2192" t="s">
        <v>388</v>
      </c>
      <c r="D2192">
        <v>3510</v>
      </c>
    </row>
    <row r="2193" spans="1:4" x14ac:dyDescent="0.2">
      <c r="A2193">
        <v>2020</v>
      </c>
      <c r="B2193">
        <v>480311</v>
      </c>
      <c r="C2193" t="s">
        <v>388</v>
      </c>
      <c r="D2193">
        <v>1892</v>
      </c>
    </row>
    <row r="2194" spans="1:4" x14ac:dyDescent="0.2">
      <c r="A2194">
        <v>2020</v>
      </c>
      <c r="B2194">
        <v>480321</v>
      </c>
      <c r="C2194" t="s">
        <v>388</v>
      </c>
      <c r="D2194">
        <v>30981</v>
      </c>
    </row>
    <row r="2195" spans="1:4" x14ac:dyDescent="0.2">
      <c r="A2195">
        <v>2020</v>
      </c>
      <c r="B2195">
        <v>480521</v>
      </c>
      <c r="C2195" t="s">
        <v>388</v>
      </c>
      <c r="D2195">
        <v>72066</v>
      </c>
    </row>
    <row r="2196" spans="1:4" x14ac:dyDescent="0.2">
      <c r="A2196">
        <v>2020</v>
      </c>
      <c r="B2196">
        <v>480991</v>
      </c>
      <c r="C2196" t="s">
        <v>388</v>
      </c>
      <c r="D2196">
        <v>28189</v>
      </c>
    </row>
    <row r="2197" spans="1:4" x14ac:dyDescent="0.2">
      <c r="A2197">
        <v>2020</v>
      </c>
      <c r="B2197">
        <v>490011</v>
      </c>
      <c r="C2197" t="s">
        <v>388</v>
      </c>
      <c r="D2197">
        <v>80057</v>
      </c>
    </row>
    <row r="2198" spans="1:4" x14ac:dyDescent="0.2">
      <c r="A2198">
        <v>2020</v>
      </c>
      <c r="B2198">
        <v>490051</v>
      </c>
      <c r="C2198" t="s">
        <v>388</v>
      </c>
      <c r="D2198">
        <v>8478</v>
      </c>
    </row>
    <row r="2199" spans="1:4" x14ac:dyDescent="0.2">
      <c r="A2199">
        <v>2020</v>
      </c>
      <c r="B2199">
        <v>490161</v>
      </c>
      <c r="C2199" t="s">
        <v>388</v>
      </c>
      <c r="D2199">
        <v>3848</v>
      </c>
    </row>
    <row r="2200" spans="1:4" x14ac:dyDescent="0.2">
      <c r="A2200">
        <v>2020</v>
      </c>
      <c r="B2200">
        <v>490291</v>
      </c>
      <c r="C2200" t="s">
        <v>388</v>
      </c>
      <c r="D2200">
        <v>4548</v>
      </c>
    </row>
    <row r="2201" spans="1:4" x14ac:dyDescent="0.2">
      <c r="A2201">
        <v>2020</v>
      </c>
      <c r="B2201">
        <v>499981</v>
      </c>
      <c r="C2201" t="s">
        <v>388</v>
      </c>
      <c r="D2201">
        <v>54209</v>
      </c>
    </row>
    <row r="2202" spans="1:4" x14ac:dyDescent="0.2">
      <c r="A2202">
        <v>2020</v>
      </c>
      <c r="B2202">
        <v>500011</v>
      </c>
      <c r="C2202" t="s">
        <v>388</v>
      </c>
      <c r="D2202">
        <v>99959</v>
      </c>
    </row>
    <row r="2203" spans="1:4" x14ac:dyDescent="0.2">
      <c r="A2203">
        <v>2020</v>
      </c>
      <c r="B2203">
        <v>500121</v>
      </c>
      <c r="C2203" t="s">
        <v>388</v>
      </c>
      <c r="D2203">
        <v>5234</v>
      </c>
    </row>
    <row r="2204" spans="1:4" x14ac:dyDescent="0.2">
      <c r="A2204">
        <v>2020</v>
      </c>
      <c r="B2204">
        <v>500211</v>
      </c>
      <c r="C2204" t="s">
        <v>388</v>
      </c>
      <c r="D2204">
        <v>99383</v>
      </c>
    </row>
    <row r="2205" spans="1:4" x14ac:dyDescent="0.2">
      <c r="A2205">
        <v>2020</v>
      </c>
      <c r="B2205">
        <v>500281</v>
      </c>
      <c r="C2205" t="s">
        <v>388</v>
      </c>
      <c r="D2205">
        <v>49800</v>
      </c>
    </row>
    <row r="2206" spans="1:4" x14ac:dyDescent="0.2">
      <c r="A2206">
        <v>2020</v>
      </c>
      <c r="B2206">
        <v>500301</v>
      </c>
      <c r="C2206" t="s">
        <v>388</v>
      </c>
      <c r="D2206">
        <v>42787</v>
      </c>
    </row>
    <row r="2207" spans="1:4" x14ac:dyDescent="0.2">
      <c r="A2207">
        <v>2020</v>
      </c>
      <c r="B2207">
        <v>500451</v>
      </c>
      <c r="C2207" t="s">
        <v>388</v>
      </c>
      <c r="D2207">
        <v>9506</v>
      </c>
    </row>
    <row r="2208" spans="1:4" x14ac:dyDescent="0.2">
      <c r="A2208">
        <v>2020</v>
      </c>
      <c r="B2208">
        <v>500611</v>
      </c>
      <c r="C2208" t="s">
        <v>388</v>
      </c>
      <c r="D2208">
        <v>4396</v>
      </c>
    </row>
    <row r="2209" spans="1:4" x14ac:dyDescent="0.2">
      <c r="A2209">
        <v>2020</v>
      </c>
      <c r="B2209">
        <v>500751</v>
      </c>
      <c r="C2209" t="s">
        <v>388</v>
      </c>
      <c r="D2209">
        <v>20738</v>
      </c>
    </row>
    <row r="2210" spans="1:4" x14ac:dyDescent="0.2">
      <c r="A2210">
        <v>2020</v>
      </c>
      <c r="B2210">
        <v>510021</v>
      </c>
      <c r="C2210" t="s">
        <v>388</v>
      </c>
      <c r="D2210">
        <v>63373</v>
      </c>
    </row>
    <row r="2211" spans="1:4" x14ac:dyDescent="0.2">
      <c r="A2211">
        <v>2020</v>
      </c>
      <c r="B2211">
        <v>510141</v>
      </c>
      <c r="C2211" t="s">
        <v>388</v>
      </c>
      <c r="D2211">
        <v>136614</v>
      </c>
    </row>
    <row r="2212" spans="1:4" x14ac:dyDescent="0.2">
      <c r="A2212">
        <v>2020</v>
      </c>
      <c r="B2212">
        <v>510211</v>
      </c>
      <c r="C2212" t="s">
        <v>388</v>
      </c>
      <c r="D2212">
        <v>2292</v>
      </c>
    </row>
    <row r="2213" spans="1:4" x14ac:dyDescent="0.2">
      <c r="A2213">
        <v>2020</v>
      </c>
      <c r="B2213">
        <v>519951</v>
      </c>
      <c r="C2213" t="s">
        <v>388</v>
      </c>
      <c r="D2213">
        <v>1038</v>
      </c>
    </row>
    <row r="2214" spans="1:4" x14ac:dyDescent="0.2">
      <c r="A2214">
        <v>2020</v>
      </c>
      <c r="B2214">
        <v>519991</v>
      </c>
      <c r="C2214" t="s">
        <v>388</v>
      </c>
      <c r="D2214" t="s">
        <v>383</v>
      </c>
    </row>
    <row r="2215" spans="1:4" x14ac:dyDescent="0.2">
      <c r="A2215">
        <v>2020</v>
      </c>
      <c r="B2215">
        <v>520071</v>
      </c>
      <c r="C2215" t="s">
        <v>388</v>
      </c>
      <c r="D2215">
        <v>27340</v>
      </c>
    </row>
    <row r="2216" spans="1:4" x14ac:dyDescent="0.2">
      <c r="A2216">
        <v>2020</v>
      </c>
      <c r="B2216">
        <v>530011</v>
      </c>
      <c r="C2216" t="s">
        <v>388</v>
      </c>
      <c r="D2216">
        <v>227593</v>
      </c>
    </row>
    <row r="2217" spans="1:4" x14ac:dyDescent="0.2">
      <c r="A2217">
        <v>2020</v>
      </c>
      <c r="B2217">
        <v>530021</v>
      </c>
      <c r="C2217" t="s">
        <v>388</v>
      </c>
      <c r="D2217">
        <v>63020</v>
      </c>
    </row>
    <row r="2218" spans="1:4" x14ac:dyDescent="0.2">
      <c r="A2218">
        <v>2020</v>
      </c>
      <c r="B2218">
        <v>530071</v>
      </c>
      <c r="C2218" t="s">
        <v>388</v>
      </c>
      <c r="D2218">
        <v>32123</v>
      </c>
    </row>
    <row r="2219" spans="1:4" x14ac:dyDescent="0.2">
      <c r="A2219">
        <v>2020</v>
      </c>
      <c r="B2219">
        <v>530091</v>
      </c>
      <c r="C2219" t="s">
        <v>388</v>
      </c>
      <c r="D2219">
        <v>22476</v>
      </c>
    </row>
    <row r="2220" spans="1:4" x14ac:dyDescent="0.2">
      <c r="A2220">
        <v>2020</v>
      </c>
      <c r="B2220">
        <v>530131</v>
      </c>
      <c r="C2220" t="s">
        <v>388</v>
      </c>
      <c r="D2220">
        <v>35820</v>
      </c>
    </row>
    <row r="2221" spans="1:4" x14ac:dyDescent="0.2">
      <c r="A2221">
        <v>2020</v>
      </c>
      <c r="B2221">
        <v>530231</v>
      </c>
      <c r="C2221" t="s">
        <v>388</v>
      </c>
      <c r="D2221">
        <v>9954</v>
      </c>
    </row>
    <row r="2222" spans="1:4" x14ac:dyDescent="0.2">
      <c r="A2222">
        <v>2020</v>
      </c>
      <c r="B2222">
        <v>540161</v>
      </c>
      <c r="C2222" t="s">
        <v>388</v>
      </c>
      <c r="D2222">
        <v>98443</v>
      </c>
    </row>
    <row r="2223" spans="1:4" x14ac:dyDescent="0.2">
      <c r="A2223">
        <v>2020</v>
      </c>
      <c r="B2223">
        <v>540211</v>
      </c>
      <c r="C2223" t="s">
        <v>388</v>
      </c>
      <c r="D2223">
        <v>20665</v>
      </c>
    </row>
    <row r="2224" spans="1:4" x14ac:dyDescent="0.2">
      <c r="A2224">
        <v>2020</v>
      </c>
      <c r="B2224">
        <v>549981</v>
      </c>
      <c r="C2224" t="s">
        <v>388</v>
      </c>
      <c r="D2224">
        <v>1222</v>
      </c>
    </row>
    <row r="2225" spans="1:4" x14ac:dyDescent="0.2">
      <c r="A2225">
        <v>2020</v>
      </c>
      <c r="B2225">
        <v>550061</v>
      </c>
      <c r="C2225" t="s">
        <v>388</v>
      </c>
      <c r="D2225">
        <v>71717</v>
      </c>
    </row>
    <row r="2226" spans="1:4" x14ac:dyDescent="0.2">
      <c r="A2226">
        <v>2020</v>
      </c>
      <c r="B2226">
        <v>559991</v>
      </c>
      <c r="C2226" t="s">
        <v>388</v>
      </c>
      <c r="D2226" t="s">
        <v>383</v>
      </c>
    </row>
    <row r="2227" spans="1:4" x14ac:dyDescent="0.2">
      <c r="A2227">
        <v>2020</v>
      </c>
      <c r="B2227">
        <v>560021</v>
      </c>
      <c r="C2227" t="s">
        <v>388</v>
      </c>
      <c r="D2227">
        <v>4921835</v>
      </c>
    </row>
    <row r="2228" spans="1:4" x14ac:dyDescent="0.2">
      <c r="A2228">
        <v>2020</v>
      </c>
      <c r="B2228">
        <v>560031</v>
      </c>
      <c r="C2228" t="s">
        <v>388</v>
      </c>
      <c r="D2228">
        <v>43875</v>
      </c>
    </row>
    <row r="2229" spans="1:4" x14ac:dyDescent="0.2">
      <c r="A2229">
        <v>2020</v>
      </c>
      <c r="B2229">
        <v>560041</v>
      </c>
      <c r="C2229" t="s">
        <v>388</v>
      </c>
      <c r="D2229">
        <v>54511</v>
      </c>
    </row>
    <row r="2230" spans="1:4" x14ac:dyDescent="0.2">
      <c r="A2230">
        <v>2020</v>
      </c>
      <c r="B2230">
        <v>560071</v>
      </c>
      <c r="C2230" t="s">
        <v>388</v>
      </c>
      <c r="D2230">
        <v>502161</v>
      </c>
    </row>
    <row r="2231" spans="1:4" x14ac:dyDescent="0.2">
      <c r="A2231">
        <v>2020</v>
      </c>
      <c r="B2231">
        <v>560081</v>
      </c>
      <c r="C2231" t="s">
        <v>388</v>
      </c>
      <c r="D2231">
        <v>128862</v>
      </c>
    </row>
    <row r="2232" spans="1:4" x14ac:dyDescent="0.2">
      <c r="A2232">
        <v>2020</v>
      </c>
      <c r="B2232">
        <v>560151</v>
      </c>
      <c r="C2232" t="s">
        <v>388</v>
      </c>
      <c r="D2232">
        <v>32954</v>
      </c>
    </row>
    <row r="2233" spans="1:4" x14ac:dyDescent="0.2">
      <c r="A2233">
        <v>2020</v>
      </c>
      <c r="B2233">
        <v>560171</v>
      </c>
      <c r="C2233" t="s">
        <v>388</v>
      </c>
      <c r="D2233">
        <v>17971</v>
      </c>
    </row>
    <row r="2234" spans="1:4" x14ac:dyDescent="0.2">
      <c r="A2234">
        <v>2020</v>
      </c>
      <c r="B2234">
        <v>560211</v>
      </c>
      <c r="C2234" t="s">
        <v>388</v>
      </c>
      <c r="D2234">
        <v>52360</v>
      </c>
    </row>
    <row r="2235" spans="1:4" x14ac:dyDescent="0.2">
      <c r="A2235">
        <v>2020</v>
      </c>
      <c r="B2235">
        <v>560231</v>
      </c>
      <c r="C2235" t="s">
        <v>388</v>
      </c>
      <c r="D2235">
        <v>86048</v>
      </c>
    </row>
    <row r="2236" spans="1:4" x14ac:dyDescent="0.2">
      <c r="A2236">
        <v>2020</v>
      </c>
      <c r="B2236">
        <v>560241</v>
      </c>
      <c r="C2236" t="s">
        <v>388</v>
      </c>
      <c r="D2236">
        <v>232164</v>
      </c>
    </row>
    <row r="2237" spans="1:4" x14ac:dyDescent="0.2">
      <c r="A2237">
        <v>2020</v>
      </c>
      <c r="B2237">
        <v>560261</v>
      </c>
      <c r="C2237" t="s">
        <v>388</v>
      </c>
      <c r="D2237">
        <v>313393</v>
      </c>
    </row>
    <row r="2238" spans="1:4" x14ac:dyDescent="0.2">
      <c r="A2238">
        <v>2020</v>
      </c>
      <c r="B2238">
        <v>560371</v>
      </c>
      <c r="C2238" t="s">
        <v>388</v>
      </c>
      <c r="D2238">
        <v>202313</v>
      </c>
    </row>
    <row r="2239" spans="1:4" x14ac:dyDescent="0.2">
      <c r="A2239">
        <v>2020</v>
      </c>
      <c r="B2239">
        <v>560411</v>
      </c>
      <c r="C2239" t="s">
        <v>388</v>
      </c>
      <c r="D2239">
        <v>17217</v>
      </c>
    </row>
    <row r="2240" spans="1:4" x14ac:dyDescent="0.2">
      <c r="A2240">
        <v>2020</v>
      </c>
      <c r="B2240">
        <v>560521</v>
      </c>
      <c r="C2240" t="s">
        <v>388</v>
      </c>
      <c r="D2240">
        <v>67218</v>
      </c>
    </row>
    <row r="2241" spans="1:4" x14ac:dyDescent="0.2">
      <c r="A2241">
        <v>2020</v>
      </c>
      <c r="B2241">
        <v>560581</v>
      </c>
      <c r="C2241" t="s">
        <v>388</v>
      </c>
      <c r="D2241">
        <v>134355</v>
      </c>
    </row>
    <row r="2242" spans="1:4" x14ac:dyDescent="0.2">
      <c r="A2242">
        <v>2020</v>
      </c>
      <c r="B2242">
        <v>569951</v>
      </c>
      <c r="C2242" t="s">
        <v>388</v>
      </c>
      <c r="D2242">
        <v>32219</v>
      </c>
    </row>
    <row r="2243" spans="1:4" x14ac:dyDescent="0.2">
      <c r="A2243">
        <v>2020</v>
      </c>
      <c r="B2243">
        <v>569952</v>
      </c>
      <c r="C2243" t="s">
        <v>388</v>
      </c>
      <c r="D2243">
        <v>69894</v>
      </c>
    </row>
    <row r="2244" spans="1:4" x14ac:dyDescent="0.2">
      <c r="A2244">
        <v>2020</v>
      </c>
      <c r="B2244">
        <v>569953</v>
      </c>
      <c r="C2244" t="s">
        <v>388</v>
      </c>
      <c r="D2244">
        <v>4826</v>
      </c>
    </row>
    <row r="2245" spans="1:4" x14ac:dyDescent="0.2">
      <c r="A2245">
        <v>2020</v>
      </c>
      <c r="B2245">
        <v>571104</v>
      </c>
      <c r="C2245" t="s">
        <v>388</v>
      </c>
      <c r="D2245">
        <v>69</v>
      </c>
    </row>
    <row r="2246" spans="1:4" x14ac:dyDescent="0.2">
      <c r="A2246">
        <v>2020</v>
      </c>
      <c r="B2246">
        <v>573501</v>
      </c>
      <c r="C2246" t="s">
        <v>388</v>
      </c>
      <c r="D2246">
        <v>141160</v>
      </c>
    </row>
    <row r="2247" spans="1:4" x14ac:dyDescent="0.2">
      <c r="A2247">
        <v>2020</v>
      </c>
      <c r="B2247">
        <v>573513</v>
      </c>
      <c r="C2247" t="s">
        <v>388</v>
      </c>
      <c r="D2247">
        <v>11766</v>
      </c>
    </row>
    <row r="2248" spans="1:4" x14ac:dyDescent="0.2">
      <c r="A2248">
        <v>2020</v>
      </c>
      <c r="B2248">
        <v>575101</v>
      </c>
      <c r="C2248" t="s">
        <v>388</v>
      </c>
      <c r="D2248">
        <v>3613</v>
      </c>
    </row>
    <row r="2249" spans="1:4" x14ac:dyDescent="0.2">
      <c r="A2249">
        <v>2020</v>
      </c>
      <c r="B2249">
        <v>575102</v>
      </c>
      <c r="C2249" t="s">
        <v>388</v>
      </c>
      <c r="D2249">
        <v>2396</v>
      </c>
    </row>
    <row r="2250" spans="1:4" x14ac:dyDescent="0.2">
      <c r="A2250">
        <v>2020</v>
      </c>
      <c r="B2250">
        <v>575113</v>
      </c>
      <c r="C2250" t="s">
        <v>388</v>
      </c>
      <c r="D2250">
        <v>109952</v>
      </c>
    </row>
    <row r="2251" spans="1:4" x14ac:dyDescent="0.2">
      <c r="A2251">
        <v>2020</v>
      </c>
      <c r="B2251">
        <v>576201</v>
      </c>
      <c r="C2251" t="s">
        <v>388</v>
      </c>
      <c r="D2251" t="s">
        <v>383</v>
      </c>
    </row>
    <row r="2252" spans="1:4" x14ac:dyDescent="0.2">
      <c r="A2252">
        <v>2020</v>
      </c>
      <c r="B2252">
        <v>576401</v>
      </c>
      <c r="C2252" t="s">
        <v>388</v>
      </c>
      <c r="D2252">
        <v>46995</v>
      </c>
    </row>
    <row r="2253" spans="1:4" x14ac:dyDescent="0.2">
      <c r="A2253">
        <v>2020</v>
      </c>
      <c r="B2253">
        <v>576701</v>
      </c>
      <c r="C2253" t="s">
        <v>388</v>
      </c>
      <c r="D2253">
        <v>8305</v>
      </c>
    </row>
    <row r="2254" spans="1:4" x14ac:dyDescent="0.2">
      <c r="A2254">
        <v>2020</v>
      </c>
      <c r="B2254">
        <v>576901</v>
      </c>
      <c r="C2254" t="s">
        <v>388</v>
      </c>
      <c r="D2254" t="s">
        <v>383</v>
      </c>
    </row>
    <row r="2255" spans="1:4" x14ac:dyDescent="0.2">
      <c r="A2255">
        <v>2020</v>
      </c>
      <c r="B2255">
        <v>585103</v>
      </c>
      <c r="C2255" t="s">
        <v>388</v>
      </c>
      <c r="D2255">
        <v>252758</v>
      </c>
    </row>
    <row r="2256" spans="1:4" x14ac:dyDescent="0.2">
      <c r="A2256">
        <v>2020</v>
      </c>
      <c r="B2256">
        <v>595104</v>
      </c>
      <c r="C2256" t="s">
        <v>388</v>
      </c>
      <c r="D2256">
        <v>162805</v>
      </c>
    </row>
    <row r="2257" spans="1:4" x14ac:dyDescent="0.2">
      <c r="A2257">
        <v>2020</v>
      </c>
      <c r="B2257">
        <v>605107</v>
      </c>
      <c r="C2257" t="s">
        <v>388</v>
      </c>
      <c r="D2257">
        <v>38485</v>
      </c>
    </row>
    <row r="2258" spans="1:4" x14ac:dyDescent="0.2">
      <c r="A2258">
        <v>2020</v>
      </c>
      <c r="B2258">
        <v>615106</v>
      </c>
      <c r="C2258" t="s">
        <v>388</v>
      </c>
      <c r="D2258">
        <v>57518</v>
      </c>
    </row>
    <row r="2259" spans="1:4" x14ac:dyDescent="0.2">
      <c r="A2259">
        <v>2020</v>
      </c>
      <c r="B2259">
        <v>719901</v>
      </c>
      <c r="C2259" t="s">
        <v>388</v>
      </c>
      <c r="D2259" t="s">
        <v>383</v>
      </c>
    </row>
    <row r="2260" spans="1:4" x14ac:dyDescent="0.2">
      <c r="A2260">
        <v>2020</v>
      </c>
      <c r="B2260">
        <v>719902</v>
      </c>
      <c r="C2260" t="s">
        <v>388</v>
      </c>
      <c r="D2260">
        <v>1618</v>
      </c>
    </row>
    <row r="2261" spans="1:4" x14ac:dyDescent="0.2">
      <c r="A2261">
        <v>2020</v>
      </c>
      <c r="B2261">
        <v>719904</v>
      </c>
      <c r="C2261" t="s">
        <v>388</v>
      </c>
      <c r="D2261" t="s">
        <v>383</v>
      </c>
    </row>
    <row r="2262" spans="1:4" x14ac:dyDescent="0.2">
      <c r="A2262">
        <v>2020</v>
      </c>
      <c r="B2262">
        <v>719905</v>
      </c>
      <c r="C2262" t="s">
        <v>388</v>
      </c>
      <c r="D2262" t="s">
        <v>383</v>
      </c>
    </row>
    <row r="2263" spans="1:4" x14ac:dyDescent="0.2">
      <c r="A2263">
        <v>2020</v>
      </c>
      <c r="B2263">
        <v>729901</v>
      </c>
      <c r="C2263" t="s">
        <v>388</v>
      </c>
      <c r="D2263" t="s">
        <v>383</v>
      </c>
    </row>
    <row r="2264" spans="1:4" x14ac:dyDescent="0.2">
      <c r="A2264">
        <v>2020</v>
      </c>
      <c r="B2264">
        <v>729902</v>
      </c>
      <c r="C2264" t="s">
        <v>388</v>
      </c>
      <c r="D2264" t="s">
        <v>383</v>
      </c>
    </row>
    <row r="2265" spans="1:4" x14ac:dyDescent="0.2">
      <c r="A2265">
        <v>2020</v>
      </c>
      <c r="B2265">
        <v>729905</v>
      </c>
      <c r="C2265" t="s">
        <v>388</v>
      </c>
      <c r="D2265">
        <v>1901</v>
      </c>
    </row>
    <row r="2266" spans="1:4" x14ac:dyDescent="0.2">
      <c r="A2266">
        <v>2021</v>
      </c>
      <c r="B2266">
        <v>10071</v>
      </c>
      <c r="C2266" t="s">
        <v>388</v>
      </c>
      <c r="D2266">
        <v>2061</v>
      </c>
    </row>
    <row r="2267" spans="1:4" x14ac:dyDescent="0.2">
      <c r="A2267">
        <v>2021</v>
      </c>
      <c r="B2267">
        <v>10101</v>
      </c>
      <c r="C2267" t="s">
        <v>388</v>
      </c>
      <c r="D2267">
        <v>199452</v>
      </c>
    </row>
    <row r="2268" spans="1:4" x14ac:dyDescent="0.2">
      <c r="A2268">
        <v>2021</v>
      </c>
      <c r="B2268">
        <v>10111</v>
      </c>
      <c r="C2268" t="s">
        <v>388</v>
      </c>
      <c r="D2268">
        <v>4332</v>
      </c>
    </row>
    <row r="2269" spans="1:4" x14ac:dyDescent="0.2">
      <c r="A2269">
        <v>2021</v>
      </c>
      <c r="B2269">
        <v>10121</v>
      </c>
      <c r="C2269" t="s">
        <v>388</v>
      </c>
      <c r="D2269">
        <v>30898</v>
      </c>
    </row>
    <row r="2270" spans="1:4" x14ac:dyDescent="0.2">
      <c r="A2270">
        <v>2021</v>
      </c>
      <c r="B2270">
        <v>10161</v>
      </c>
      <c r="C2270" t="s">
        <v>388</v>
      </c>
      <c r="D2270">
        <v>3200</v>
      </c>
    </row>
    <row r="2271" spans="1:4" x14ac:dyDescent="0.2">
      <c r="A2271">
        <v>2021</v>
      </c>
      <c r="B2271">
        <v>10211</v>
      </c>
      <c r="C2271" t="s">
        <v>388</v>
      </c>
      <c r="D2271">
        <v>1938</v>
      </c>
    </row>
    <row r="2272" spans="1:4" x14ac:dyDescent="0.2">
      <c r="A2272">
        <v>2021</v>
      </c>
      <c r="B2272">
        <v>10241</v>
      </c>
      <c r="C2272" t="s">
        <v>388</v>
      </c>
      <c r="D2272">
        <v>2761</v>
      </c>
    </row>
    <row r="2273" spans="1:4" x14ac:dyDescent="0.2">
      <c r="A2273">
        <v>2021</v>
      </c>
      <c r="B2273">
        <v>10261</v>
      </c>
      <c r="C2273" t="s">
        <v>388</v>
      </c>
      <c r="D2273">
        <v>5020</v>
      </c>
    </row>
    <row r="2274" spans="1:4" x14ac:dyDescent="0.2">
      <c r="A2274">
        <v>2021</v>
      </c>
      <c r="B2274">
        <v>19981</v>
      </c>
      <c r="C2274" t="s">
        <v>388</v>
      </c>
      <c r="D2274">
        <v>100993</v>
      </c>
    </row>
    <row r="2275" spans="1:4" x14ac:dyDescent="0.2">
      <c r="A2275">
        <v>2021</v>
      </c>
      <c r="B2275">
        <v>20011</v>
      </c>
      <c r="C2275" t="s">
        <v>388</v>
      </c>
      <c r="D2275">
        <v>2658</v>
      </c>
    </row>
    <row r="2276" spans="1:4" x14ac:dyDescent="0.2">
      <c r="A2276">
        <v>2021</v>
      </c>
      <c r="B2276">
        <v>20021</v>
      </c>
      <c r="C2276" t="s">
        <v>388</v>
      </c>
      <c r="D2276">
        <v>65568</v>
      </c>
    </row>
    <row r="2277" spans="1:4" x14ac:dyDescent="0.2">
      <c r="A2277">
        <v>2021</v>
      </c>
      <c r="B2277">
        <v>20171</v>
      </c>
      <c r="C2277" t="s">
        <v>388</v>
      </c>
      <c r="D2277">
        <v>571182</v>
      </c>
    </row>
    <row r="2278" spans="1:4" x14ac:dyDescent="0.2">
      <c r="A2278">
        <v>2021</v>
      </c>
      <c r="B2278">
        <v>20271</v>
      </c>
      <c r="C2278" t="s">
        <v>388</v>
      </c>
      <c r="D2278">
        <v>124404</v>
      </c>
    </row>
    <row r="2279" spans="1:4" x14ac:dyDescent="0.2">
      <c r="A2279">
        <v>2021</v>
      </c>
      <c r="B2279">
        <v>20291</v>
      </c>
      <c r="C2279" t="s">
        <v>388</v>
      </c>
      <c r="D2279">
        <v>51030</v>
      </c>
    </row>
    <row r="2280" spans="1:4" x14ac:dyDescent="0.2">
      <c r="A2280">
        <v>2021</v>
      </c>
      <c r="B2280">
        <v>29991</v>
      </c>
      <c r="C2280" t="s">
        <v>388</v>
      </c>
      <c r="D2280" t="s">
        <v>383</v>
      </c>
    </row>
    <row r="2281" spans="1:4" x14ac:dyDescent="0.2">
      <c r="A2281">
        <v>2021</v>
      </c>
      <c r="B2281">
        <v>30061</v>
      </c>
      <c r="C2281" t="s">
        <v>388</v>
      </c>
      <c r="D2281">
        <v>3726</v>
      </c>
    </row>
    <row r="2282" spans="1:4" x14ac:dyDescent="0.2">
      <c r="A2282">
        <v>2021</v>
      </c>
      <c r="B2282">
        <v>30101</v>
      </c>
      <c r="C2282" t="s">
        <v>388</v>
      </c>
      <c r="D2282">
        <v>105930</v>
      </c>
    </row>
    <row r="2283" spans="1:4" x14ac:dyDescent="0.2">
      <c r="A2283">
        <v>2021</v>
      </c>
      <c r="B2283">
        <v>30121</v>
      </c>
      <c r="C2283" t="s">
        <v>388</v>
      </c>
      <c r="D2283">
        <v>241106</v>
      </c>
    </row>
    <row r="2284" spans="1:4" x14ac:dyDescent="0.2">
      <c r="A2284">
        <v>2021</v>
      </c>
      <c r="B2284">
        <v>30141</v>
      </c>
      <c r="C2284" t="s">
        <v>388</v>
      </c>
      <c r="D2284">
        <v>2507</v>
      </c>
    </row>
    <row r="2285" spans="1:4" x14ac:dyDescent="0.2">
      <c r="A2285">
        <v>2021</v>
      </c>
      <c r="B2285">
        <v>30171</v>
      </c>
      <c r="C2285" t="s">
        <v>388</v>
      </c>
      <c r="D2285">
        <v>8910</v>
      </c>
    </row>
    <row r="2286" spans="1:4" x14ac:dyDescent="0.2">
      <c r="A2286">
        <v>2021</v>
      </c>
      <c r="B2286">
        <v>30431</v>
      </c>
      <c r="C2286" t="s">
        <v>388</v>
      </c>
      <c r="D2286">
        <v>28447</v>
      </c>
    </row>
    <row r="2287" spans="1:4" x14ac:dyDescent="0.2">
      <c r="A2287">
        <v>2021</v>
      </c>
      <c r="B2287">
        <v>30501</v>
      </c>
      <c r="C2287" t="s">
        <v>388</v>
      </c>
      <c r="D2287">
        <v>119799</v>
      </c>
    </row>
    <row r="2288" spans="1:4" x14ac:dyDescent="0.2">
      <c r="A2288">
        <v>2021</v>
      </c>
      <c r="B2288">
        <v>30671</v>
      </c>
      <c r="C2288" t="s">
        <v>388</v>
      </c>
      <c r="D2288">
        <v>2832</v>
      </c>
    </row>
    <row r="2289" spans="1:4" x14ac:dyDescent="0.2">
      <c r="A2289">
        <v>2021</v>
      </c>
      <c r="B2289">
        <v>39951</v>
      </c>
      <c r="C2289" t="s">
        <v>388</v>
      </c>
      <c r="D2289">
        <v>49541</v>
      </c>
    </row>
    <row r="2290" spans="1:4" x14ac:dyDescent="0.2">
      <c r="A2290">
        <v>2021</v>
      </c>
      <c r="B2290">
        <v>39991</v>
      </c>
      <c r="C2290" t="s">
        <v>388</v>
      </c>
      <c r="D2290" t="s">
        <v>383</v>
      </c>
    </row>
    <row r="2291" spans="1:4" x14ac:dyDescent="0.2">
      <c r="A2291">
        <v>2021</v>
      </c>
      <c r="B2291">
        <v>40011</v>
      </c>
      <c r="C2291" t="s">
        <v>388</v>
      </c>
      <c r="D2291">
        <v>184831</v>
      </c>
    </row>
    <row r="2292" spans="1:4" x14ac:dyDescent="0.2">
      <c r="A2292">
        <v>2021</v>
      </c>
      <c r="B2292">
        <v>50011</v>
      </c>
      <c r="C2292" t="s">
        <v>388</v>
      </c>
      <c r="D2292">
        <v>159944</v>
      </c>
    </row>
    <row r="2293" spans="1:4" x14ac:dyDescent="0.2">
      <c r="A2293">
        <v>2021</v>
      </c>
      <c r="B2293">
        <v>50021</v>
      </c>
      <c r="C2293" t="s">
        <v>388</v>
      </c>
      <c r="D2293">
        <v>75667</v>
      </c>
    </row>
    <row r="2294" spans="1:4" x14ac:dyDescent="0.2">
      <c r="A2294">
        <v>2021</v>
      </c>
      <c r="B2294">
        <v>50071</v>
      </c>
      <c r="C2294" t="s">
        <v>388</v>
      </c>
      <c r="D2294">
        <v>100290</v>
      </c>
    </row>
    <row r="2295" spans="1:4" x14ac:dyDescent="0.2">
      <c r="A2295">
        <v>2021</v>
      </c>
      <c r="B2295">
        <v>50101</v>
      </c>
      <c r="C2295" t="s">
        <v>388</v>
      </c>
      <c r="D2295">
        <v>5375</v>
      </c>
    </row>
    <row r="2296" spans="1:4" x14ac:dyDescent="0.2">
      <c r="A2296">
        <v>2021</v>
      </c>
      <c r="B2296">
        <v>50231</v>
      </c>
      <c r="C2296" t="s">
        <v>388</v>
      </c>
      <c r="D2296">
        <v>42169</v>
      </c>
    </row>
    <row r="2297" spans="1:4" x14ac:dyDescent="0.2">
      <c r="A2297">
        <v>2021</v>
      </c>
      <c r="B2297">
        <v>50301</v>
      </c>
      <c r="C2297" t="s">
        <v>388</v>
      </c>
      <c r="D2297">
        <v>50885</v>
      </c>
    </row>
    <row r="2298" spans="1:4" x14ac:dyDescent="0.2">
      <c r="A2298">
        <v>2021</v>
      </c>
      <c r="B2298">
        <v>50341</v>
      </c>
      <c r="C2298" t="s">
        <v>388</v>
      </c>
      <c r="D2298">
        <v>30358</v>
      </c>
    </row>
    <row r="2299" spans="1:4" x14ac:dyDescent="0.2">
      <c r="A2299">
        <v>2021</v>
      </c>
      <c r="B2299">
        <v>59991</v>
      </c>
      <c r="C2299" t="s">
        <v>388</v>
      </c>
      <c r="D2299" t="s">
        <v>383</v>
      </c>
    </row>
    <row r="2300" spans="1:4" x14ac:dyDescent="0.2">
      <c r="A2300">
        <v>2021</v>
      </c>
      <c r="B2300">
        <v>60011</v>
      </c>
      <c r="C2300" t="s">
        <v>388</v>
      </c>
      <c r="D2300">
        <v>2540</v>
      </c>
    </row>
    <row r="2301" spans="1:4" x14ac:dyDescent="0.2">
      <c r="A2301">
        <v>2021</v>
      </c>
      <c r="B2301">
        <v>60151</v>
      </c>
      <c r="C2301" t="s">
        <v>388</v>
      </c>
      <c r="D2301">
        <v>45878</v>
      </c>
    </row>
    <row r="2302" spans="1:4" x14ac:dyDescent="0.2">
      <c r="A2302">
        <v>2021</v>
      </c>
      <c r="B2302">
        <v>60561</v>
      </c>
      <c r="C2302" t="s">
        <v>388</v>
      </c>
      <c r="D2302">
        <v>1520</v>
      </c>
    </row>
    <row r="2303" spans="1:4" x14ac:dyDescent="0.2">
      <c r="A2303">
        <v>2021</v>
      </c>
      <c r="B2303">
        <v>69991</v>
      </c>
      <c r="C2303" t="s">
        <v>388</v>
      </c>
      <c r="D2303" t="s">
        <v>383</v>
      </c>
    </row>
    <row r="2304" spans="1:4" x14ac:dyDescent="0.2">
      <c r="A2304">
        <v>2021</v>
      </c>
      <c r="B2304">
        <v>70011</v>
      </c>
      <c r="C2304" t="s">
        <v>388</v>
      </c>
      <c r="D2304">
        <v>3075076</v>
      </c>
    </row>
    <row r="2305" spans="1:4" x14ac:dyDescent="0.2">
      <c r="A2305">
        <v>2021</v>
      </c>
      <c r="B2305">
        <v>70031</v>
      </c>
      <c r="C2305" t="s">
        <v>388</v>
      </c>
      <c r="D2305">
        <v>75670</v>
      </c>
    </row>
    <row r="2306" spans="1:4" x14ac:dyDescent="0.2">
      <c r="A2306">
        <v>2021</v>
      </c>
      <c r="B2306">
        <v>70051</v>
      </c>
      <c r="C2306" t="s">
        <v>388</v>
      </c>
      <c r="D2306">
        <v>88552</v>
      </c>
    </row>
    <row r="2307" spans="1:4" x14ac:dyDescent="0.2">
      <c r="A2307">
        <v>2021</v>
      </c>
      <c r="B2307">
        <v>70291</v>
      </c>
      <c r="C2307" t="s">
        <v>388</v>
      </c>
      <c r="D2307">
        <v>88708</v>
      </c>
    </row>
    <row r="2308" spans="1:4" x14ac:dyDescent="0.2">
      <c r="A2308">
        <v>2021</v>
      </c>
      <c r="B2308">
        <v>70551</v>
      </c>
      <c r="C2308" t="s">
        <v>388</v>
      </c>
      <c r="D2308">
        <v>89997</v>
      </c>
    </row>
    <row r="2309" spans="1:4" x14ac:dyDescent="0.2">
      <c r="A2309">
        <v>2021</v>
      </c>
      <c r="B2309">
        <v>70741</v>
      </c>
      <c r="C2309" t="s">
        <v>388</v>
      </c>
      <c r="D2309">
        <v>39120</v>
      </c>
    </row>
    <row r="2310" spans="1:4" x14ac:dyDescent="0.2">
      <c r="A2310">
        <v>2021</v>
      </c>
      <c r="B2310">
        <v>70851</v>
      </c>
      <c r="C2310" t="s">
        <v>388</v>
      </c>
      <c r="D2310">
        <v>27317</v>
      </c>
    </row>
    <row r="2311" spans="1:4" x14ac:dyDescent="0.2">
      <c r="A2311">
        <v>2021</v>
      </c>
      <c r="B2311">
        <v>79951</v>
      </c>
      <c r="C2311" t="s">
        <v>388</v>
      </c>
      <c r="D2311">
        <v>29337</v>
      </c>
    </row>
    <row r="2312" spans="1:4" x14ac:dyDescent="0.2">
      <c r="A2312">
        <v>2021</v>
      </c>
      <c r="B2312">
        <v>79991</v>
      </c>
      <c r="C2312" t="s">
        <v>388</v>
      </c>
      <c r="D2312">
        <v>1414</v>
      </c>
    </row>
    <row r="2313" spans="1:4" x14ac:dyDescent="0.2">
      <c r="A2313">
        <v>2021</v>
      </c>
      <c r="B2313">
        <v>80011</v>
      </c>
      <c r="C2313" t="s">
        <v>388</v>
      </c>
      <c r="D2313">
        <v>88958</v>
      </c>
    </row>
    <row r="2314" spans="1:4" x14ac:dyDescent="0.2">
      <c r="A2314">
        <v>2021</v>
      </c>
      <c r="B2314">
        <v>80111</v>
      </c>
      <c r="C2314" t="s">
        <v>388</v>
      </c>
      <c r="D2314">
        <v>63007</v>
      </c>
    </row>
    <row r="2315" spans="1:4" x14ac:dyDescent="0.2">
      <c r="A2315">
        <v>2021</v>
      </c>
      <c r="B2315">
        <v>80281</v>
      </c>
      <c r="C2315" t="s">
        <v>388</v>
      </c>
      <c r="D2315">
        <v>34373</v>
      </c>
    </row>
    <row r="2316" spans="1:4" x14ac:dyDescent="0.2">
      <c r="A2316">
        <v>2021</v>
      </c>
      <c r="B2316">
        <v>80441</v>
      </c>
      <c r="C2316" t="s">
        <v>388</v>
      </c>
      <c r="D2316">
        <v>31180</v>
      </c>
    </row>
    <row r="2317" spans="1:4" x14ac:dyDescent="0.2">
      <c r="A2317">
        <v>2021</v>
      </c>
      <c r="B2317">
        <v>80561</v>
      </c>
      <c r="C2317" t="s">
        <v>388</v>
      </c>
      <c r="D2317">
        <v>2513</v>
      </c>
    </row>
    <row r="2318" spans="1:4" x14ac:dyDescent="0.2">
      <c r="A2318">
        <v>2021</v>
      </c>
      <c r="B2318">
        <v>80591</v>
      </c>
      <c r="C2318" t="s">
        <v>388</v>
      </c>
      <c r="D2318">
        <v>1610</v>
      </c>
    </row>
    <row r="2319" spans="1:4" x14ac:dyDescent="0.2">
      <c r="A2319">
        <v>2021</v>
      </c>
      <c r="B2319">
        <v>80991</v>
      </c>
      <c r="C2319" t="s">
        <v>388</v>
      </c>
      <c r="D2319">
        <v>2434</v>
      </c>
    </row>
    <row r="2320" spans="1:4" x14ac:dyDescent="0.2">
      <c r="A2320">
        <v>2021</v>
      </c>
      <c r="B2320">
        <v>89991</v>
      </c>
      <c r="C2320" t="s">
        <v>388</v>
      </c>
      <c r="D2320">
        <v>1221</v>
      </c>
    </row>
    <row r="2321" spans="1:4" x14ac:dyDescent="0.2">
      <c r="A2321">
        <v>2021</v>
      </c>
      <c r="B2321">
        <v>90011</v>
      </c>
      <c r="C2321" t="s">
        <v>388</v>
      </c>
      <c r="D2321">
        <v>418205</v>
      </c>
    </row>
    <row r="2322" spans="1:4" x14ac:dyDescent="0.2">
      <c r="A2322">
        <v>2021</v>
      </c>
      <c r="B2322">
        <v>90031</v>
      </c>
      <c r="C2322" t="s">
        <v>388</v>
      </c>
      <c r="D2322">
        <v>8749</v>
      </c>
    </row>
    <row r="2323" spans="1:4" x14ac:dyDescent="0.2">
      <c r="A2323">
        <v>2021</v>
      </c>
      <c r="B2323">
        <v>90131</v>
      </c>
      <c r="C2323" t="s">
        <v>388</v>
      </c>
      <c r="D2323">
        <v>1729</v>
      </c>
    </row>
    <row r="2324" spans="1:4" x14ac:dyDescent="0.2">
      <c r="A2324">
        <v>2021</v>
      </c>
      <c r="B2324">
        <v>90161</v>
      </c>
      <c r="C2324" t="s">
        <v>388</v>
      </c>
      <c r="D2324" t="s">
        <v>383</v>
      </c>
    </row>
    <row r="2325" spans="1:4" x14ac:dyDescent="0.2">
      <c r="A2325">
        <v>2021</v>
      </c>
      <c r="B2325">
        <v>90631</v>
      </c>
      <c r="C2325" t="s">
        <v>388</v>
      </c>
      <c r="D2325">
        <v>12344</v>
      </c>
    </row>
    <row r="2326" spans="1:4" x14ac:dyDescent="0.2">
      <c r="A2326">
        <v>2021</v>
      </c>
      <c r="B2326">
        <v>90831</v>
      </c>
      <c r="C2326" t="s">
        <v>388</v>
      </c>
      <c r="D2326">
        <v>2688</v>
      </c>
    </row>
    <row r="2327" spans="1:4" x14ac:dyDescent="0.2">
      <c r="A2327">
        <v>2021</v>
      </c>
      <c r="B2327">
        <v>90861</v>
      </c>
      <c r="C2327" t="s">
        <v>388</v>
      </c>
      <c r="D2327" t="s">
        <v>383</v>
      </c>
    </row>
    <row r="2328" spans="1:4" x14ac:dyDescent="0.2">
      <c r="A2328">
        <v>2021</v>
      </c>
      <c r="B2328">
        <v>99971</v>
      </c>
      <c r="C2328" t="s">
        <v>388</v>
      </c>
      <c r="D2328">
        <v>115230</v>
      </c>
    </row>
    <row r="2329" spans="1:4" x14ac:dyDescent="0.2">
      <c r="A2329">
        <v>2021</v>
      </c>
      <c r="B2329">
        <v>99981</v>
      </c>
      <c r="C2329" t="s">
        <v>388</v>
      </c>
      <c r="D2329">
        <v>18357</v>
      </c>
    </row>
    <row r="2330" spans="1:4" x14ac:dyDescent="0.2">
      <c r="A2330">
        <v>2021</v>
      </c>
      <c r="B2330">
        <v>100011</v>
      </c>
      <c r="C2330" t="s">
        <v>388</v>
      </c>
      <c r="D2330">
        <v>79479</v>
      </c>
    </row>
    <row r="2331" spans="1:4" x14ac:dyDescent="0.2">
      <c r="A2331">
        <v>2021</v>
      </c>
      <c r="B2331">
        <v>110011</v>
      </c>
      <c r="C2331" t="s">
        <v>388</v>
      </c>
      <c r="D2331">
        <v>321556</v>
      </c>
    </row>
    <row r="2332" spans="1:4" x14ac:dyDescent="0.2">
      <c r="A2332">
        <v>2021</v>
      </c>
      <c r="B2332">
        <v>110031</v>
      </c>
      <c r="C2332" t="s">
        <v>388</v>
      </c>
      <c r="D2332">
        <v>5092</v>
      </c>
    </row>
    <row r="2333" spans="1:4" x14ac:dyDescent="0.2">
      <c r="A2333">
        <v>2021</v>
      </c>
      <c r="B2333">
        <v>110301</v>
      </c>
      <c r="C2333" t="s">
        <v>388</v>
      </c>
      <c r="D2333">
        <v>3663</v>
      </c>
    </row>
    <row r="2334" spans="1:4" x14ac:dyDescent="0.2">
      <c r="A2334">
        <v>2021</v>
      </c>
      <c r="B2334">
        <v>110361</v>
      </c>
      <c r="C2334" t="s">
        <v>388</v>
      </c>
      <c r="D2334">
        <v>3036</v>
      </c>
    </row>
    <row r="2335" spans="1:4" x14ac:dyDescent="0.2">
      <c r="A2335">
        <v>2021</v>
      </c>
      <c r="B2335">
        <v>110781</v>
      </c>
      <c r="C2335" t="s">
        <v>388</v>
      </c>
      <c r="D2335">
        <v>33994</v>
      </c>
    </row>
    <row r="2336" spans="1:4" x14ac:dyDescent="0.2">
      <c r="A2336">
        <v>2021</v>
      </c>
      <c r="B2336">
        <v>119951</v>
      </c>
      <c r="C2336" t="s">
        <v>388</v>
      </c>
      <c r="D2336">
        <v>16881</v>
      </c>
    </row>
    <row r="2337" spans="1:4" x14ac:dyDescent="0.2">
      <c r="A2337">
        <v>2021</v>
      </c>
      <c r="B2337">
        <v>119971</v>
      </c>
      <c r="C2337" t="s">
        <v>388</v>
      </c>
      <c r="D2337">
        <v>69086</v>
      </c>
    </row>
    <row r="2338" spans="1:4" x14ac:dyDescent="0.2">
      <c r="A2338">
        <v>2021</v>
      </c>
      <c r="B2338">
        <v>119991</v>
      </c>
      <c r="C2338" t="s">
        <v>388</v>
      </c>
      <c r="D2338">
        <v>2937</v>
      </c>
    </row>
    <row r="2339" spans="1:4" x14ac:dyDescent="0.2">
      <c r="A2339">
        <v>2021</v>
      </c>
      <c r="B2339">
        <v>120101</v>
      </c>
      <c r="C2339" t="s">
        <v>388</v>
      </c>
      <c r="D2339">
        <v>348786</v>
      </c>
    </row>
    <row r="2340" spans="1:4" x14ac:dyDescent="0.2">
      <c r="A2340">
        <v>2021</v>
      </c>
      <c r="B2340">
        <v>130121</v>
      </c>
      <c r="C2340" t="s">
        <v>388</v>
      </c>
      <c r="D2340">
        <v>151161</v>
      </c>
    </row>
    <row r="2341" spans="1:4" x14ac:dyDescent="0.2">
      <c r="A2341">
        <v>2021</v>
      </c>
      <c r="B2341">
        <v>130551</v>
      </c>
      <c r="C2341" t="s">
        <v>388</v>
      </c>
      <c r="D2341">
        <v>54317</v>
      </c>
    </row>
    <row r="2342" spans="1:4" x14ac:dyDescent="0.2">
      <c r="A2342">
        <v>2021</v>
      </c>
      <c r="B2342">
        <v>140011</v>
      </c>
      <c r="C2342" t="s">
        <v>388</v>
      </c>
      <c r="D2342">
        <v>317399</v>
      </c>
    </row>
    <row r="2343" spans="1:4" x14ac:dyDescent="0.2">
      <c r="A2343">
        <v>2021</v>
      </c>
      <c r="B2343">
        <v>140151</v>
      </c>
      <c r="C2343" t="s">
        <v>388</v>
      </c>
      <c r="D2343">
        <v>2168</v>
      </c>
    </row>
    <row r="2344" spans="1:4" x14ac:dyDescent="0.2">
      <c r="A2344">
        <v>2021</v>
      </c>
      <c r="B2344">
        <v>140271</v>
      </c>
      <c r="C2344" t="s">
        <v>388</v>
      </c>
      <c r="D2344">
        <v>25335</v>
      </c>
    </row>
    <row r="2345" spans="1:4" x14ac:dyDescent="0.2">
      <c r="A2345">
        <v>2021</v>
      </c>
      <c r="B2345">
        <v>140401</v>
      </c>
      <c r="C2345" t="s">
        <v>388</v>
      </c>
      <c r="D2345">
        <v>3022</v>
      </c>
    </row>
    <row r="2346" spans="1:4" x14ac:dyDescent="0.2">
      <c r="A2346">
        <v>2021</v>
      </c>
      <c r="B2346">
        <v>140441</v>
      </c>
      <c r="C2346" t="s">
        <v>388</v>
      </c>
      <c r="D2346">
        <v>35382</v>
      </c>
    </row>
    <row r="2347" spans="1:4" x14ac:dyDescent="0.2">
      <c r="A2347">
        <v>2021</v>
      </c>
      <c r="B2347">
        <v>140741</v>
      </c>
      <c r="C2347" t="s">
        <v>388</v>
      </c>
      <c r="D2347">
        <v>18583</v>
      </c>
    </row>
    <row r="2348" spans="1:4" x14ac:dyDescent="0.2">
      <c r="A2348">
        <v>2021</v>
      </c>
      <c r="B2348">
        <v>140841</v>
      </c>
      <c r="C2348" t="s">
        <v>388</v>
      </c>
      <c r="D2348">
        <v>21896</v>
      </c>
    </row>
    <row r="2349" spans="1:4" x14ac:dyDescent="0.2">
      <c r="A2349">
        <v>2021</v>
      </c>
      <c r="B2349">
        <v>141041</v>
      </c>
      <c r="C2349" t="s">
        <v>388</v>
      </c>
      <c r="D2349">
        <v>1755</v>
      </c>
    </row>
    <row r="2350" spans="1:4" x14ac:dyDescent="0.2">
      <c r="A2350">
        <v>2021</v>
      </c>
      <c r="B2350">
        <v>141151</v>
      </c>
      <c r="C2350" t="s">
        <v>388</v>
      </c>
      <c r="D2350">
        <v>36588</v>
      </c>
    </row>
    <row r="2351" spans="1:4" x14ac:dyDescent="0.2">
      <c r="A2351">
        <v>2021</v>
      </c>
      <c r="B2351">
        <v>142221</v>
      </c>
      <c r="C2351" t="s">
        <v>388</v>
      </c>
      <c r="D2351">
        <v>1792</v>
      </c>
    </row>
    <row r="2352" spans="1:4" x14ac:dyDescent="0.2">
      <c r="A2352">
        <v>2021</v>
      </c>
      <c r="B2352">
        <v>149951</v>
      </c>
      <c r="C2352" t="s">
        <v>388</v>
      </c>
      <c r="D2352">
        <v>38735</v>
      </c>
    </row>
    <row r="2353" spans="1:4" x14ac:dyDescent="0.2">
      <c r="A2353">
        <v>2021</v>
      </c>
      <c r="B2353">
        <v>149991</v>
      </c>
      <c r="C2353" t="s">
        <v>388</v>
      </c>
      <c r="D2353">
        <v>2890</v>
      </c>
    </row>
    <row r="2354" spans="1:4" x14ac:dyDescent="0.2">
      <c r="A2354">
        <v>2021</v>
      </c>
      <c r="B2354">
        <v>150011</v>
      </c>
      <c r="C2354" t="s">
        <v>388</v>
      </c>
      <c r="D2354">
        <v>181275</v>
      </c>
    </row>
    <row r="2355" spans="1:4" x14ac:dyDescent="0.2">
      <c r="A2355">
        <v>2021</v>
      </c>
      <c r="B2355">
        <v>150021</v>
      </c>
      <c r="C2355" t="s">
        <v>388</v>
      </c>
      <c r="D2355">
        <v>45140</v>
      </c>
    </row>
    <row r="2356" spans="1:4" x14ac:dyDescent="0.2">
      <c r="A2356">
        <v>2021</v>
      </c>
      <c r="B2356">
        <v>150031</v>
      </c>
      <c r="C2356" t="s">
        <v>388</v>
      </c>
      <c r="D2356">
        <v>45835</v>
      </c>
    </row>
    <row r="2357" spans="1:4" x14ac:dyDescent="0.2">
      <c r="A2357">
        <v>2021</v>
      </c>
      <c r="B2357">
        <v>150041</v>
      </c>
      <c r="C2357" t="s">
        <v>388</v>
      </c>
      <c r="D2357">
        <v>37224</v>
      </c>
    </row>
    <row r="2358" spans="1:4" x14ac:dyDescent="0.2">
      <c r="A2358">
        <v>2021</v>
      </c>
      <c r="B2358">
        <v>150051</v>
      </c>
      <c r="C2358" t="s">
        <v>388</v>
      </c>
      <c r="D2358">
        <v>1799579</v>
      </c>
    </row>
    <row r="2359" spans="1:4" x14ac:dyDescent="0.2">
      <c r="A2359">
        <v>2021</v>
      </c>
      <c r="B2359">
        <v>150061</v>
      </c>
      <c r="C2359" t="s">
        <v>388</v>
      </c>
      <c r="D2359">
        <v>651157</v>
      </c>
    </row>
    <row r="2360" spans="1:4" x14ac:dyDescent="0.2">
      <c r="A2360">
        <v>2021</v>
      </c>
      <c r="B2360">
        <v>150081</v>
      </c>
      <c r="C2360" t="s">
        <v>388</v>
      </c>
      <c r="D2360">
        <v>22468</v>
      </c>
    </row>
    <row r="2361" spans="1:4" x14ac:dyDescent="0.2">
      <c r="A2361">
        <v>2021</v>
      </c>
      <c r="B2361">
        <v>150091</v>
      </c>
      <c r="C2361" t="s">
        <v>388</v>
      </c>
      <c r="D2361">
        <v>26853</v>
      </c>
    </row>
    <row r="2362" spans="1:4" x14ac:dyDescent="0.2">
      <c r="A2362">
        <v>2021</v>
      </c>
      <c r="B2362">
        <v>150101</v>
      </c>
      <c r="C2362" t="s">
        <v>388</v>
      </c>
      <c r="D2362">
        <v>78329</v>
      </c>
    </row>
    <row r="2363" spans="1:4" x14ac:dyDescent="0.2">
      <c r="A2363">
        <v>2021</v>
      </c>
      <c r="B2363">
        <v>150151</v>
      </c>
      <c r="C2363" t="s">
        <v>388</v>
      </c>
      <c r="D2363">
        <v>53782</v>
      </c>
    </row>
    <row r="2364" spans="1:4" x14ac:dyDescent="0.2">
      <c r="A2364">
        <v>2021</v>
      </c>
      <c r="B2364">
        <v>150201</v>
      </c>
      <c r="C2364" t="s">
        <v>388</v>
      </c>
      <c r="D2364">
        <v>45803</v>
      </c>
    </row>
    <row r="2365" spans="1:4" x14ac:dyDescent="0.2">
      <c r="A2365">
        <v>2021</v>
      </c>
      <c r="B2365">
        <v>150271</v>
      </c>
      <c r="C2365" t="s">
        <v>388</v>
      </c>
      <c r="D2365">
        <v>2312</v>
      </c>
    </row>
    <row r="2366" spans="1:4" x14ac:dyDescent="0.2">
      <c r="A2366">
        <v>2021</v>
      </c>
      <c r="B2366">
        <v>150291</v>
      </c>
      <c r="C2366" t="s">
        <v>388</v>
      </c>
      <c r="D2366">
        <v>145190</v>
      </c>
    </row>
    <row r="2367" spans="1:4" x14ac:dyDescent="0.2">
      <c r="A2367">
        <v>2021</v>
      </c>
      <c r="B2367">
        <v>150381</v>
      </c>
      <c r="C2367" t="s">
        <v>388</v>
      </c>
      <c r="D2367">
        <v>268841</v>
      </c>
    </row>
    <row r="2368" spans="1:4" x14ac:dyDescent="0.2">
      <c r="A2368">
        <v>2021</v>
      </c>
      <c r="B2368">
        <v>150441</v>
      </c>
      <c r="C2368" t="s">
        <v>388</v>
      </c>
      <c r="D2368">
        <v>647519</v>
      </c>
    </row>
    <row r="2369" spans="1:4" x14ac:dyDescent="0.2">
      <c r="A2369">
        <v>2021</v>
      </c>
      <c r="B2369">
        <v>150501</v>
      </c>
      <c r="C2369" t="s">
        <v>388</v>
      </c>
      <c r="D2369">
        <v>259954</v>
      </c>
    </row>
    <row r="2370" spans="1:4" x14ac:dyDescent="0.2">
      <c r="A2370">
        <v>2021</v>
      </c>
      <c r="B2370">
        <v>150541</v>
      </c>
      <c r="C2370" t="s">
        <v>388</v>
      </c>
      <c r="D2370">
        <v>35657</v>
      </c>
    </row>
    <row r="2371" spans="1:4" x14ac:dyDescent="0.2">
      <c r="A2371">
        <v>2021</v>
      </c>
      <c r="B2371">
        <v>150581</v>
      </c>
      <c r="C2371" t="s">
        <v>388</v>
      </c>
      <c r="D2371">
        <v>28374</v>
      </c>
    </row>
    <row r="2372" spans="1:4" x14ac:dyDescent="0.2">
      <c r="A2372">
        <v>2021</v>
      </c>
      <c r="B2372">
        <v>150891</v>
      </c>
      <c r="C2372" t="s">
        <v>388</v>
      </c>
      <c r="D2372">
        <v>54947</v>
      </c>
    </row>
    <row r="2373" spans="1:4" x14ac:dyDescent="0.2">
      <c r="A2373">
        <v>2021</v>
      </c>
      <c r="B2373">
        <v>159941</v>
      </c>
      <c r="C2373" t="s">
        <v>388</v>
      </c>
      <c r="D2373">
        <v>3488</v>
      </c>
    </row>
    <row r="2374" spans="1:4" x14ac:dyDescent="0.2">
      <c r="A2374">
        <v>2021</v>
      </c>
      <c r="B2374">
        <v>159951</v>
      </c>
      <c r="C2374" t="s">
        <v>388</v>
      </c>
      <c r="D2374">
        <v>47200</v>
      </c>
    </row>
    <row r="2375" spans="1:4" x14ac:dyDescent="0.2">
      <c r="A2375">
        <v>2021</v>
      </c>
      <c r="B2375">
        <v>159971</v>
      </c>
      <c r="C2375" t="s">
        <v>388</v>
      </c>
      <c r="D2375">
        <v>409311</v>
      </c>
    </row>
    <row r="2376" spans="1:4" x14ac:dyDescent="0.2">
      <c r="A2376">
        <v>2021</v>
      </c>
      <c r="B2376">
        <v>160031</v>
      </c>
      <c r="C2376" t="s">
        <v>388</v>
      </c>
      <c r="D2376">
        <v>214026</v>
      </c>
    </row>
    <row r="2377" spans="1:4" x14ac:dyDescent="0.2">
      <c r="A2377">
        <v>2021</v>
      </c>
      <c r="B2377">
        <v>160071</v>
      </c>
      <c r="C2377" t="s">
        <v>388</v>
      </c>
      <c r="D2377">
        <v>2166370</v>
      </c>
    </row>
    <row r="2378" spans="1:4" x14ac:dyDescent="0.2">
      <c r="A2378">
        <v>2021</v>
      </c>
      <c r="B2378">
        <v>160151</v>
      </c>
      <c r="C2378" t="s">
        <v>388</v>
      </c>
      <c r="D2378">
        <v>21081</v>
      </c>
    </row>
    <row r="2379" spans="1:4" x14ac:dyDescent="0.2">
      <c r="A2379">
        <v>2021</v>
      </c>
      <c r="B2379">
        <v>160201</v>
      </c>
      <c r="C2379" t="s">
        <v>388</v>
      </c>
      <c r="D2379">
        <v>4700</v>
      </c>
    </row>
    <row r="2380" spans="1:4" x14ac:dyDescent="0.2">
      <c r="A2380">
        <v>2021</v>
      </c>
      <c r="B2380">
        <v>160221</v>
      </c>
      <c r="C2380" t="s">
        <v>388</v>
      </c>
      <c r="D2380">
        <v>5960</v>
      </c>
    </row>
    <row r="2381" spans="1:4" x14ac:dyDescent="0.2">
      <c r="A2381">
        <v>2021</v>
      </c>
      <c r="B2381">
        <v>160241</v>
      </c>
      <c r="C2381" t="s">
        <v>388</v>
      </c>
      <c r="D2381">
        <v>178657</v>
      </c>
    </row>
    <row r="2382" spans="1:4" x14ac:dyDescent="0.2">
      <c r="A2382">
        <v>2021</v>
      </c>
      <c r="B2382">
        <v>160251</v>
      </c>
      <c r="C2382" t="s">
        <v>388</v>
      </c>
      <c r="D2382">
        <v>2974</v>
      </c>
    </row>
    <row r="2383" spans="1:4" x14ac:dyDescent="0.2">
      <c r="A2383">
        <v>2021</v>
      </c>
      <c r="B2383">
        <v>160271</v>
      </c>
      <c r="C2383" t="s">
        <v>388</v>
      </c>
      <c r="D2383">
        <v>155003</v>
      </c>
    </row>
    <row r="2384" spans="1:4" x14ac:dyDescent="0.2">
      <c r="A2384">
        <v>2021</v>
      </c>
      <c r="B2384">
        <v>160351</v>
      </c>
      <c r="C2384" t="s">
        <v>388</v>
      </c>
      <c r="D2384">
        <v>43696</v>
      </c>
    </row>
    <row r="2385" spans="1:4" x14ac:dyDescent="0.2">
      <c r="A2385">
        <v>2021</v>
      </c>
      <c r="B2385">
        <v>160411</v>
      </c>
      <c r="C2385" t="s">
        <v>388</v>
      </c>
      <c r="D2385">
        <v>58195</v>
      </c>
    </row>
    <row r="2386" spans="1:4" x14ac:dyDescent="0.2">
      <c r="A2386">
        <v>2021</v>
      </c>
      <c r="B2386">
        <v>160431</v>
      </c>
      <c r="C2386" t="s">
        <v>388</v>
      </c>
      <c r="D2386">
        <v>24016</v>
      </c>
    </row>
    <row r="2387" spans="1:4" x14ac:dyDescent="0.2">
      <c r="A2387">
        <v>2021</v>
      </c>
      <c r="B2387">
        <v>160441</v>
      </c>
      <c r="C2387" t="s">
        <v>388</v>
      </c>
      <c r="D2387">
        <v>873325</v>
      </c>
    </row>
    <row r="2388" spans="1:4" x14ac:dyDescent="0.2">
      <c r="A2388">
        <v>2021</v>
      </c>
      <c r="B2388">
        <v>160471</v>
      </c>
      <c r="C2388" t="s">
        <v>388</v>
      </c>
      <c r="D2388">
        <v>4057</v>
      </c>
    </row>
    <row r="2389" spans="1:4" x14ac:dyDescent="0.2">
      <c r="A2389">
        <v>2021</v>
      </c>
      <c r="B2389">
        <v>160691</v>
      </c>
      <c r="C2389" t="s">
        <v>388</v>
      </c>
      <c r="D2389">
        <v>79564</v>
      </c>
    </row>
    <row r="2390" spans="1:4" x14ac:dyDescent="0.2">
      <c r="A2390">
        <v>2021</v>
      </c>
      <c r="B2390">
        <v>160721</v>
      </c>
      <c r="C2390" t="s">
        <v>388</v>
      </c>
      <c r="D2390">
        <v>113397</v>
      </c>
    </row>
    <row r="2391" spans="1:4" x14ac:dyDescent="0.2">
      <c r="A2391">
        <v>2021</v>
      </c>
      <c r="B2391">
        <v>160751</v>
      </c>
      <c r="C2391" t="s">
        <v>388</v>
      </c>
      <c r="D2391">
        <v>35132</v>
      </c>
    </row>
    <row r="2392" spans="1:4" x14ac:dyDescent="0.2">
      <c r="A2392">
        <v>2021</v>
      </c>
      <c r="B2392">
        <v>169951</v>
      </c>
      <c r="C2392" t="s">
        <v>388</v>
      </c>
      <c r="D2392">
        <v>32359</v>
      </c>
    </row>
    <row r="2393" spans="1:4" x14ac:dyDescent="0.2">
      <c r="A2393">
        <v>2021</v>
      </c>
      <c r="B2393">
        <v>169991</v>
      </c>
      <c r="C2393" t="s">
        <v>388</v>
      </c>
      <c r="D2393">
        <v>3947</v>
      </c>
    </row>
    <row r="2394" spans="1:4" x14ac:dyDescent="0.2">
      <c r="A2394">
        <v>2021</v>
      </c>
      <c r="B2394">
        <v>170191</v>
      </c>
      <c r="C2394" t="s">
        <v>388</v>
      </c>
      <c r="D2394">
        <v>2400</v>
      </c>
    </row>
    <row r="2395" spans="1:4" x14ac:dyDescent="0.2">
      <c r="A2395">
        <v>2021</v>
      </c>
      <c r="B2395">
        <v>170231</v>
      </c>
      <c r="C2395" t="s">
        <v>388</v>
      </c>
      <c r="D2395">
        <v>1673</v>
      </c>
    </row>
    <row r="2396" spans="1:4" x14ac:dyDescent="0.2">
      <c r="A2396">
        <v>2021</v>
      </c>
      <c r="B2396">
        <v>170271</v>
      </c>
      <c r="C2396" t="s">
        <v>388</v>
      </c>
      <c r="D2396">
        <v>2906</v>
      </c>
    </row>
    <row r="2397" spans="1:4" x14ac:dyDescent="0.2">
      <c r="A2397">
        <v>2021</v>
      </c>
      <c r="B2397">
        <v>170421</v>
      </c>
      <c r="C2397" t="s">
        <v>388</v>
      </c>
      <c r="D2397">
        <v>1520</v>
      </c>
    </row>
    <row r="2398" spans="1:4" x14ac:dyDescent="0.2">
      <c r="A2398">
        <v>2021</v>
      </c>
      <c r="B2398">
        <v>170521</v>
      </c>
      <c r="C2398" t="s">
        <v>388</v>
      </c>
      <c r="D2398">
        <v>1520</v>
      </c>
    </row>
    <row r="2399" spans="1:4" x14ac:dyDescent="0.2">
      <c r="A2399">
        <v>2021</v>
      </c>
      <c r="B2399">
        <v>179981</v>
      </c>
      <c r="C2399" t="s">
        <v>388</v>
      </c>
      <c r="D2399">
        <v>47927</v>
      </c>
    </row>
    <row r="2400" spans="1:4" x14ac:dyDescent="0.2">
      <c r="A2400">
        <v>2021</v>
      </c>
      <c r="B2400">
        <v>179991</v>
      </c>
      <c r="C2400" t="s">
        <v>388</v>
      </c>
      <c r="D2400">
        <v>1747</v>
      </c>
    </row>
    <row r="2401" spans="1:4" x14ac:dyDescent="0.2">
      <c r="A2401">
        <v>2021</v>
      </c>
      <c r="B2401">
        <v>180091</v>
      </c>
      <c r="C2401" t="s">
        <v>388</v>
      </c>
      <c r="D2401">
        <v>768866</v>
      </c>
    </row>
    <row r="2402" spans="1:4" x14ac:dyDescent="0.2">
      <c r="A2402">
        <v>2021</v>
      </c>
      <c r="B2402">
        <v>180151</v>
      </c>
      <c r="C2402" t="s">
        <v>388</v>
      </c>
      <c r="D2402">
        <v>219525</v>
      </c>
    </row>
    <row r="2403" spans="1:4" x14ac:dyDescent="0.2">
      <c r="A2403">
        <v>2021</v>
      </c>
      <c r="B2403">
        <v>180501</v>
      </c>
      <c r="C2403" t="s">
        <v>388</v>
      </c>
      <c r="D2403">
        <v>20646</v>
      </c>
    </row>
    <row r="2404" spans="1:4" x14ac:dyDescent="0.2">
      <c r="A2404">
        <v>2021</v>
      </c>
      <c r="B2404">
        <v>180641</v>
      </c>
      <c r="C2404" t="s">
        <v>388</v>
      </c>
      <c r="D2404">
        <v>2404</v>
      </c>
    </row>
    <row r="2405" spans="1:4" x14ac:dyDescent="0.2">
      <c r="A2405">
        <v>2021</v>
      </c>
      <c r="B2405">
        <v>190061</v>
      </c>
      <c r="C2405" t="s">
        <v>388</v>
      </c>
      <c r="D2405">
        <v>29268</v>
      </c>
    </row>
    <row r="2406" spans="1:4" x14ac:dyDescent="0.2">
      <c r="A2406">
        <v>2021</v>
      </c>
      <c r="B2406">
        <v>190411</v>
      </c>
      <c r="C2406" t="s">
        <v>388</v>
      </c>
      <c r="D2406">
        <v>31569</v>
      </c>
    </row>
    <row r="2407" spans="1:4" x14ac:dyDescent="0.2">
      <c r="A2407">
        <v>2021</v>
      </c>
      <c r="B2407">
        <v>200011</v>
      </c>
      <c r="C2407" t="s">
        <v>388</v>
      </c>
      <c r="D2407">
        <v>68199</v>
      </c>
    </row>
    <row r="2408" spans="1:4" x14ac:dyDescent="0.2">
      <c r="A2408">
        <v>2021</v>
      </c>
      <c r="B2408">
        <v>200081</v>
      </c>
      <c r="C2408" t="s">
        <v>388</v>
      </c>
      <c r="D2408">
        <v>7744</v>
      </c>
    </row>
    <row r="2409" spans="1:4" x14ac:dyDescent="0.2">
      <c r="A2409">
        <v>2021</v>
      </c>
      <c r="B2409">
        <v>200111</v>
      </c>
      <c r="C2409" t="s">
        <v>388</v>
      </c>
      <c r="D2409">
        <v>50806</v>
      </c>
    </row>
    <row r="2410" spans="1:4" x14ac:dyDescent="0.2">
      <c r="A2410">
        <v>2021</v>
      </c>
      <c r="B2410">
        <v>209991</v>
      </c>
      <c r="C2410" t="s">
        <v>388</v>
      </c>
      <c r="D2410">
        <v>67</v>
      </c>
    </row>
    <row r="2411" spans="1:4" x14ac:dyDescent="0.2">
      <c r="A2411">
        <v>2021</v>
      </c>
      <c r="B2411">
        <v>210121</v>
      </c>
      <c r="C2411" t="s">
        <v>388</v>
      </c>
      <c r="D2411">
        <v>4750</v>
      </c>
    </row>
    <row r="2412" spans="1:4" x14ac:dyDescent="0.2">
      <c r="A2412">
        <v>2021</v>
      </c>
      <c r="B2412">
        <v>210131</v>
      </c>
      <c r="C2412" t="s">
        <v>388</v>
      </c>
      <c r="D2412">
        <v>167231</v>
      </c>
    </row>
    <row r="2413" spans="1:4" x14ac:dyDescent="0.2">
      <c r="A2413">
        <v>2021</v>
      </c>
      <c r="B2413">
        <v>210161</v>
      </c>
      <c r="C2413" t="s">
        <v>388</v>
      </c>
      <c r="D2413">
        <v>477899</v>
      </c>
    </row>
    <row r="2414" spans="1:4" x14ac:dyDescent="0.2">
      <c r="A2414">
        <v>2021</v>
      </c>
      <c r="B2414">
        <v>210571</v>
      </c>
      <c r="C2414" t="s">
        <v>388</v>
      </c>
      <c r="D2414">
        <v>8252</v>
      </c>
    </row>
    <row r="2415" spans="1:4" x14ac:dyDescent="0.2">
      <c r="A2415">
        <v>2021</v>
      </c>
      <c r="B2415">
        <v>210871</v>
      </c>
      <c r="C2415" t="s">
        <v>388</v>
      </c>
      <c r="D2415">
        <v>203875</v>
      </c>
    </row>
    <row r="2416" spans="1:4" x14ac:dyDescent="0.2">
      <c r="A2416">
        <v>2021</v>
      </c>
      <c r="B2416">
        <v>210881</v>
      </c>
      <c r="C2416" t="s">
        <v>388</v>
      </c>
      <c r="D2416">
        <v>55311</v>
      </c>
    </row>
    <row r="2417" spans="1:4" x14ac:dyDescent="0.2">
      <c r="A2417">
        <v>2021</v>
      </c>
      <c r="B2417">
        <v>210891</v>
      </c>
      <c r="C2417" t="s">
        <v>388</v>
      </c>
      <c r="D2417">
        <v>4825</v>
      </c>
    </row>
    <row r="2418" spans="1:4" x14ac:dyDescent="0.2">
      <c r="A2418">
        <v>2021</v>
      </c>
      <c r="B2418">
        <v>219991</v>
      </c>
      <c r="C2418" t="s">
        <v>388</v>
      </c>
      <c r="D2418" t="s">
        <v>383</v>
      </c>
    </row>
    <row r="2419" spans="1:4" x14ac:dyDescent="0.2">
      <c r="A2419">
        <v>2021</v>
      </c>
      <c r="B2419">
        <v>220011</v>
      </c>
      <c r="C2419" t="s">
        <v>388</v>
      </c>
      <c r="D2419">
        <v>73893</v>
      </c>
    </row>
    <row r="2420" spans="1:4" x14ac:dyDescent="0.2">
      <c r="A2420">
        <v>2021</v>
      </c>
      <c r="B2420">
        <v>220041</v>
      </c>
      <c r="C2420" t="s">
        <v>388</v>
      </c>
      <c r="D2420">
        <v>118424</v>
      </c>
    </row>
    <row r="2421" spans="1:4" x14ac:dyDescent="0.2">
      <c r="A2421">
        <v>2021</v>
      </c>
      <c r="B2421">
        <v>220051</v>
      </c>
      <c r="C2421" t="s">
        <v>388</v>
      </c>
      <c r="D2421">
        <v>5381</v>
      </c>
    </row>
    <row r="2422" spans="1:4" x14ac:dyDescent="0.2">
      <c r="A2422">
        <v>2021</v>
      </c>
      <c r="B2422">
        <v>220071</v>
      </c>
      <c r="C2422" t="s">
        <v>388</v>
      </c>
      <c r="D2422">
        <v>59141</v>
      </c>
    </row>
    <row r="2423" spans="1:4" x14ac:dyDescent="0.2">
      <c r="A2423">
        <v>2021</v>
      </c>
      <c r="B2423">
        <v>220072</v>
      </c>
      <c r="C2423" t="s">
        <v>388</v>
      </c>
      <c r="D2423">
        <v>86423</v>
      </c>
    </row>
    <row r="2424" spans="1:4" x14ac:dyDescent="0.2">
      <c r="A2424">
        <v>2021</v>
      </c>
      <c r="B2424">
        <v>220161</v>
      </c>
      <c r="C2424" t="s">
        <v>388</v>
      </c>
      <c r="D2424">
        <v>10480</v>
      </c>
    </row>
    <row r="2425" spans="1:4" x14ac:dyDescent="0.2">
      <c r="A2425">
        <v>2021</v>
      </c>
      <c r="B2425">
        <v>220271</v>
      </c>
      <c r="C2425" t="s">
        <v>388</v>
      </c>
      <c r="D2425">
        <v>127663</v>
      </c>
    </row>
    <row r="2426" spans="1:4" x14ac:dyDescent="0.2">
      <c r="A2426">
        <v>2021</v>
      </c>
      <c r="B2426">
        <v>230121</v>
      </c>
      <c r="C2426" t="s">
        <v>388</v>
      </c>
      <c r="D2426">
        <v>41190</v>
      </c>
    </row>
    <row r="2427" spans="1:4" x14ac:dyDescent="0.2">
      <c r="A2427">
        <v>2021</v>
      </c>
      <c r="B2427">
        <v>230251</v>
      </c>
      <c r="C2427" t="s">
        <v>388</v>
      </c>
      <c r="D2427">
        <v>42921</v>
      </c>
    </row>
    <row r="2428" spans="1:4" x14ac:dyDescent="0.2">
      <c r="A2428">
        <v>2021</v>
      </c>
      <c r="B2428">
        <v>230581</v>
      </c>
      <c r="C2428" t="s">
        <v>388</v>
      </c>
      <c r="D2428">
        <v>31020</v>
      </c>
    </row>
    <row r="2429" spans="1:4" x14ac:dyDescent="0.2">
      <c r="A2429">
        <v>2021</v>
      </c>
      <c r="B2429">
        <v>240071</v>
      </c>
      <c r="C2429" t="s">
        <v>388</v>
      </c>
      <c r="D2429">
        <v>65278</v>
      </c>
    </row>
    <row r="2430" spans="1:4" x14ac:dyDescent="0.2">
      <c r="A2430">
        <v>2021</v>
      </c>
      <c r="B2430">
        <v>240081</v>
      </c>
      <c r="C2430" t="s">
        <v>388</v>
      </c>
      <c r="D2430">
        <v>158099</v>
      </c>
    </row>
    <row r="2431" spans="1:4" x14ac:dyDescent="0.2">
      <c r="A2431">
        <v>2021</v>
      </c>
      <c r="B2431">
        <v>240231</v>
      </c>
      <c r="C2431" t="s">
        <v>388</v>
      </c>
      <c r="D2431">
        <v>531375</v>
      </c>
    </row>
    <row r="2432" spans="1:4" x14ac:dyDescent="0.2">
      <c r="A2432">
        <v>2021</v>
      </c>
      <c r="B2432">
        <v>240281</v>
      </c>
      <c r="C2432" t="s">
        <v>388</v>
      </c>
      <c r="D2432">
        <v>159988</v>
      </c>
    </row>
    <row r="2433" spans="1:4" x14ac:dyDescent="0.2">
      <c r="A2433">
        <v>2021</v>
      </c>
      <c r="B2433">
        <v>240301</v>
      </c>
      <c r="C2433" t="s">
        <v>388</v>
      </c>
      <c r="D2433">
        <v>432820</v>
      </c>
    </row>
    <row r="2434" spans="1:4" x14ac:dyDescent="0.2">
      <c r="A2434">
        <v>2021</v>
      </c>
      <c r="B2434">
        <v>240331</v>
      </c>
      <c r="C2434" t="s">
        <v>388</v>
      </c>
      <c r="D2434">
        <v>15434</v>
      </c>
    </row>
    <row r="2435" spans="1:4" x14ac:dyDescent="0.2">
      <c r="A2435">
        <v>2021</v>
      </c>
      <c r="B2435">
        <v>240351</v>
      </c>
      <c r="C2435" t="s">
        <v>388</v>
      </c>
      <c r="D2435">
        <v>7445</v>
      </c>
    </row>
    <row r="2436" spans="1:4" x14ac:dyDescent="0.2">
      <c r="A2436">
        <v>2021</v>
      </c>
      <c r="B2436">
        <v>240731</v>
      </c>
      <c r="C2436" t="s">
        <v>388</v>
      </c>
      <c r="D2436">
        <v>2386</v>
      </c>
    </row>
    <row r="2437" spans="1:4" x14ac:dyDescent="0.2">
      <c r="A2437">
        <v>2021</v>
      </c>
      <c r="B2437">
        <v>249991</v>
      </c>
      <c r="C2437" t="s">
        <v>388</v>
      </c>
      <c r="D2437">
        <v>3396</v>
      </c>
    </row>
    <row r="2438" spans="1:4" x14ac:dyDescent="0.2">
      <c r="A2438">
        <v>2021</v>
      </c>
      <c r="B2438">
        <v>250011</v>
      </c>
      <c r="C2438" t="s">
        <v>388</v>
      </c>
      <c r="D2438">
        <v>2356790</v>
      </c>
    </row>
    <row r="2439" spans="1:4" x14ac:dyDescent="0.2">
      <c r="A2439">
        <v>2021</v>
      </c>
      <c r="B2439">
        <v>250041</v>
      </c>
      <c r="C2439" t="s">
        <v>388</v>
      </c>
      <c r="D2439">
        <v>8980</v>
      </c>
    </row>
    <row r="2440" spans="1:4" x14ac:dyDescent="0.2">
      <c r="A2440">
        <v>2021</v>
      </c>
      <c r="B2440">
        <v>250091</v>
      </c>
      <c r="C2440" t="s">
        <v>388</v>
      </c>
      <c r="D2440">
        <v>388584</v>
      </c>
    </row>
    <row r="2441" spans="1:4" x14ac:dyDescent="0.2">
      <c r="A2441">
        <v>2021</v>
      </c>
      <c r="B2441">
        <v>250131</v>
      </c>
      <c r="C2441" t="s">
        <v>388</v>
      </c>
      <c r="D2441">
        <v>3815</v>
      </c>
    </row>
    <row r="2442" spans="1:4" x14ac:dyDescent="0.2">
      <c r="A2442">
        <v>2021</v>
      </c>
      <c r="B2442">
        <v>250271</v>
      </c>
      <c r="C2442" t="s">
        <v>388</v>
      </c>
      <c r="D2442">
        <v>2780</v>
      </c>
    </row>
    <row r="2443" spans="1:4" x14ac:dyDescent="0.2">
      <c r="A2443">
        <v>2021</v>
      </c>
      <c r="B2443">
        <v>250381</v>
      </c>
      <c r="C2443" t="s">
        <v>388</v>
      </c>
      <c r="D2443">
        <v>50705</v>
      </c>
    </row>
    <row r="2444" spans="1:4" x14ac:dyDescent="0.2">
      <c r="A2444">
        <v>2021</v>
      </c>
      <c r="B2444">
        <v>250451</v>
      </c>
      <c r="C2444" t="s">
        <v>388</v>
      </c>
      <c r="D2444">
        <v>37584</v>
      </c>
    </row>
    <row r="2445" spans="1:4" x14ac:dyDescent="0.2">
      <c r="A2445">
        <v>2021</v>
      </c>
      <c r="B2445">
        <v>259981</v>
      </c>
      <c r="C2445" t="s">
        <v>388</v>
      </c>
      <c r="D2445">
        <v>4196</v>
      </c>
    </row>
    <row r="2446" spans="1:4" x14ac:dyDescent="0.2">
      <c r="A2446">
        <v>2021</v>
      </c>
      <c r="B2446">
        <v>259991</v>
      </c>
      <c r="C2446" t="s">
        <v>388</v>
      </c>
      <c r="D2446">
        <v>48981</v>
      </c>
    </row>
    <row r="2447" spans="1:4" x14ac:dyDescent="0.2">
      <c r="A2447">
        <v>2021</v>
      </c>
      <c r="B2447">
        <v>260101</v>
      </c>
      <c r="C2447" t="s">
        <v>388</v>
      </c>
      <c r="D2447">
        <v>17931</v>
      </c>
    </row>
    <row r="2448" spans="1:4" x14ac:dyDescent="0.2">
      <c r="A2448">
        <v>2021</v>
      </c>
      <c r="B2448">
        <v>260331</v>
      </c>
      <c r="C2448" t="s">
        <v>388</v>
      </c>
      <c r="D2448">
        <v>63011</v>
      </c>
    </row>
    <row r="2449" spans="1:4" x14ac:dyDescent="0.2">
      <c r="A2449">
        <v>2021</v>
      </c>
      <c r="B2449">
        <v>270011</v>
      </c>
      <c r="C2449" t="s">
        <v>388</v>
      </c>
      <c r="D2449">
        <v>135073</v>
      </c>
    </row>
    <row r="2450" spans="1:4" x14ac:dyDescent="0.2">
      <c r="A2450">
        <v>2021</v>
      </c>
      <c r="B2450">
        <v>270041</v>
      </c>
      <c r="C2450" t="s">
        <v>388</v>
      </c>
      <c r="D2450">
        <v>332358</v>
      </c>
    </row>
    <row r="2451" spans="1:4" x14ac:dyDescent="0.2">
      <c r="A2451">
        <v>2021</v>
      </c>
      <c r="B2451">
        <v>270131</v>
      </c>
      <c r="C2451" t="s">
        <v>388</v>
      </c>
      <c r="D2451">
        <v>179994</v>
      </c>
    </row>
    <row r="2452" spans="1:4" x14ac:dyDescent="0.2">
      <c r="A2452">
        <v>2021</v>
      </c>
      <c r="B2452">
        <v>270141</v>
      </c>
      <c r="C2452" t="s">
        <v>388</v>
      </c>
      <c r="D2452">
        <v>19626</v>
      </c>
    </row>
    <row r="2453" spans="1:4" x14ac:dyDescent="0.2">
      <c r="A2453">
        <v>2021</v>
      </c>
      <c r="B2453">
        <v>270151</v>
      </c>
      <c r="C2453" t="s">
        <v>388</v>
      </c>
      <c r="D2453">
        <v>3341</v>
      </c>
    </row>
    <row r="2454" spans="1:4" x14ac:dyDescent="0.2">
      <c r="A2454">
        <v>2021</v>
      </c>
      <c r="B2454">
        <v>270241</v>
      </c>
      <c r="C2454" t="s">
        <v>388</v>
      </c>
      <c r="D2454">
        <v>2304</v>
      </c>
    </row>
    <row r="2455" spans="1:4" x14ac:dyDescent="0.2">
      <c r="A2455">
        <v>2021</v>
      </c>
      <c r="B2455">
        <v>270531</v>
      </c>
      <c r="C2455" t="s">
        <v>388</v>
      </c>
      <c r="D2455">
        <v>6490</v>
      </c>
    </row>
    <row r="2456" spans="1:4" x14ac:dyDescent="0.2">
      <c r="A2456">
        <v>2021</v>
      </c>
      <c r="B2456">
        <v>279991</v>
      </c>
      <c r="C2456" t="s">
        <v>388</v>
      </c>
      <c r="D2456" t="s">
        <v>383</v>
      </c>
    </row>
    <row r="2457" spans="1:4" x14ac:dyDescent="0.2">
      <c r="A2457">
        <v>2021</v>
      </c>
      <c r="B2457">
        <v>280021</v>
      </c>
      <c r="C2457" t="s">
        <v>388</v>
      </c>
      <c r="D2457">
        <v>5988</v>
      </c>
    </row>
    <row r="2458" spans="1:4" x14ac:dyDescent="0.2">
      <c r="A2458">
        <v>2021</v>
      </c>
      <c r="B2458">
        <v>280051</v>
      </c>
      <c r="C2458" t="s">
        <v>388</v>
      </c>
      <c r="D2458">
        <v>66391</v>
      </c>
    </row>
    <row r="2459" spans="1:4" x14ac:dyDescent="0.2">
      <c r="A2459">
        <v>2021</v>
      </c>
      <c r="B2459">
        <v>280071</v>
      </c>
      <c r="C2459" t="s">
        <v>388</v>
      </c>
      <c r="D2459">
        <v>73961</v>
      </c>
    </row>
    <row r="2460" spans="1:4" x14ac:dyDescent="0.2">
      <c r="A2460">
        <v>2021</v>
      </c>
      <c r="B2460">
        <v>280231</v>
      </c>
      <c r="C2460" t="s">
        <v>388</v>
      </c>
      <c r="D2460">
        <v>35806</v>
      </c>
    </row>
    <row r="2461" spans="1:4" x14ac:dyDescent="0.2">
      <c r="A2461">
        <v>2021</v>
      </c>
      <c r="B2461">
        <v>280521</v>
      </c>
      <c r="C2461" t="s">
        <v>388</v>
      </c>
      <c r="D2461">
        <v>121490</v>
      </c>
    </row>
    <row r="2462" spans="1:4" x14ac:dyDescent="0.2">
      <c r="A2462">
        <v>2021</v>
      </c>
      <c r="B2462">
        <v>289991</v>
      </c>
      <c r="C2462" t="s">
        <v>388</v>
      </c>
      <c r="D2462" t="s">
        <v>383</v>
      </c>
    </row>
    <row r="2463" spans="1:4" x14ac:dyDescent="0.2">
      <c r="A2463">
        <v>2021</v>
      </c>
      <c r="B2463">
        <v>290011</v>
      </c>
      <c r="C2463" t="s">
        <v>388</v>
      </c>
      <c r="D2463">
        <v>60637</v>
      </c>
    </row>
    <row r="2464" spans="1:4" x14ac:dyDescent="0.2">
      <c r="A2464">
        <v>2021</v>
      </c>
      <c r="B2464">
        <v>291341</v>
      </c>
      <c r="C2464" t="s">
        <v>388</v>
      </c>
      <c r="D2464">
        <v>6488</v>
      </c>
    </row>
    <row r="2465" spans="1:4" x14ac:dyDescent="0.2">
      <c r="A2465">
        <v>2021</v>
      </c>
      <c r="B2465">
        <v>300081</v>
      </c>
      <c r="C2465" t="s">
        <v>388</v>
      </c>
      <c r="D2465">
        <v>60694</v>
      </c>
    </row>
    <row r="2466" spans="1:4" x14ac:dyDescent="0.2">
      <c r="A2466">
        <v>2021</v>
      </c>
      <c r="B2466">
        <v>310021</v>
      </c>
      <c r="C2466" t="s">
        <v>388</v>
      </c>
      <c r="D2466">
        <v>49079</v>
      </c>
    </row>
    <row r="2467" spans="1:4" x14ac:dyDescent="0.2">
      <c r="A2467">
        <v>2021</v>
      </c>
      <c r="B2467">
        <v>310031</v>
      </c>
      <c r="C2467" t="s">
        <v>388</v>
      </c>
      <c r="D2467">
        <v>103296</v>
      </c>
    </row>
    <row r="2468" spans="1:4" x14ac:dyDescent="0.2">
      <c r="A2468">
        <v>2021</v>
      </c>
      <c r="B2468">
        <v>310061</v>
      </c>
      <c r="C2468" t="s">
        <v>388</v>
      </c>
      <c r="D2468">
        <v>63984</v>
      </c>
    </row>
    <row r="2469" spans="1:4" x14ac:dyDescent="0.2">
      <c r="A2469">
        <v>2021</v>
      </c>
      <c r="B2469">
        <v>320011</v>
      </c>
      <c r="C2469" t="s">
        <v>388</v>
      </c>
      <c r="D2469">
        <v>2982787</v>
      </c>
    </row>
    <row r="2470" spans="1:4" x14ac:dyDescent="0.2">
      <c r="A2470">
        <v>2021</v>
      </c>
      <c r="B2470">
        <v>320041</v>
      </c>
      <c r="C2470" t="s">
        <v>388</v>
      </c>
      <c r="D2470">
        <v>428958</v>
      </c>
    </row>
    <row r="2471" spans="1:4" x14ac:dyDescent="0.2">
      <c r="A2471">
        <v>2021</v>
      </c>
      <c r="B2471">
        <v>320071</v>
      </c>
      <c r="C2471" t="s">
        <v>388</v>
      </c>
      <c r="D2471">
        <v>153633</v>
      </c>
    </row>
    <row r="2472" spans="1:4" x14ac:dyDescent="0.2">
      <c r="A2472">
        <v>2021</v>
      </c>
      <c r="B2472">
        <v>320111</v>
      </c>
      <c r="C2472" t="s">
        <v>388</v>
      </c>
      <c r="D2472">
        <v>30155</v>
      </c>
    </row>
    <row r="2473" spans="1:4" x14ac:dyDescent="0.2">
      <c r="A2473">
        <v>2021</v>
      </c>
      <c r="B2473">
        <v>320141</v>
      </c>
      <c r="C2473" t="s">
        <v>388</v>
      </c>
      <c r="D2473">
        <v>100147</v>
      </c>
    </row>
    <row r="2474" spans="1:4" x14ac:dyDescent="0.2">
      <c r="A2474">
        <v>2021</v>
      </c>
      <c r="B2474">
        <v>320181</v>
      </c>
      <c r="C2474" t="s">
        <v>388</v>
      </c>
      <c r="D2474">
        <v>11775</v>
      </c>
    </row>
    <row r="2475" spans="1:4" x14ac:dyDescent="0.2">
      <c r="A2475">
        <v>2021</v>
      </c>
      <c r="B2475">
        <v>320201</v>
      </c>
      <c r="C2475" t="s">
        <v>388</v>
      </c>
      <c r="D2475">
        <v>44045</v>
      </c>
    </row>
    <row r="2476" spans="1:4" x14ac:dyDescent="0.2">
      <c r="A2476">
        <v>2021</v>
      </c>
      <c r="B2476">
        <v>320231</v>
      </c>
      <c r="C2476" t="s">
        <v>388</v>
      </c>
      <c r="D2476">
        <v>158471</v>
      </c>
    </row>
    <row r="2477" spans="1:4" x14ac:dyDescent="0.2">
      <c r="A2477">
        <v>2021</v>
      </c>
      <c r="B2477">
        <v>320301</v>
      </c>
      <c r="C2477" t="s">
        <v>388</v>
      </c>
      <c r="D2477">
        <v>5155</v>
      </c>
    </row>
    <row r="2478" spans="1:4" x14ac:dyDescent="0.2">
      <c r="A2478">
        <v>2021</v>
      </c>
      <c r="B2478">
        <v>320321</v>
      </c>
      <c r="C2478" t="s">
        <v>388</v>
      </c>
      <c r="D2478">
        <v>64050</v>
      </c>
    </row>
    <row r="2479" spans="1:4" x14ac:dyDescent="0.2">
      <c r="A2479">
        <v>2021</v>
      </c>
      <c r="B2479">
        <v>320331</v>
      </c>
      <c r="C2479" t="s">
        <v>388</v>
      </c>
      <c r="D2479">
        <v>11442</v>
      </c>
    </row>
    <row r="2480" spans="1:4" x14ac:dyDescent="0.2">
      <c r="A2480">
        <v>2021</v>
      </c>
      <c r="B2480">
        <v>320341</v>
      </c>
      <c r="C2480" t="s">
        <v>388</v>
      </c>
      <c r="D2480">
        <v>49946</v>
      </c>
    </row>
    <row r="2481" spans="1:4" x14ac:dyDescent="0.2">
      <c r="A2481">
        <v>2021</v>
      </c>
      <c r="B2481">
        <v>320401</v>
      </c>
      <c r="C2481" t="s">
        <v>388</v>
      </c>
      <c r="D2481">
        <v>344649</v>
      </c>
    </row>
    <row r="2482" spans="1:4" x14ac:dyDescent="0.2">
      <c r="A2482">
        <v>2021</v>
      </c>
      <c r="B2482">
        <v>329951</v>
      </c>
      <c r="C2482" t="s">
        <v>388</v>
      </c>
      <c r="D2482">
        <v>49622</v>
      </c>
    </row>
    <row r="2483" spans="1:4" x14ac:dyDescent="0.2">
      <c r="A2483">
        <v>2021</v>
      </c>
      <c r="B2483">
        <v>329991</v>
      </c>
      <c r="C2483" t="s">
        <v>388</v>
      </c>
      <c r="D2483">
        <v>4910</v>
      </c>
    </row>
    <row r="2484" spans="1:4" x14ac:dyDescent="0.2">
      <c r="A2484">
        <v>2021</v>
      </c>
      <c r="B2484">
        <v>330551</v>
      </c>
      <c r="C2484" t="s">
        <v>388</v>
      </c>
      <c r="D2484">
        <v>141957</v>
      </c>
    </row>
    <row r="2485" spans="1:4" x14ac:dyDescent="0.2">
      <c r="A2485">
        <v>2021</v>
      </c>
      <c r="B2485">
        <v>330641</v>
      </c>
      <c r="C2485" t="s">
        <v>388</v>
      </c>
      <c r="D2485">
        <v>34907</v>
      </c>
    </row>
    <row r="2486" spans="1:4" x14ac:dyDescent="0.2">
      <c r="A2486">
        <v>2021</v>
      </c>
      <c r="B2486">
        <v>339991</v>
      </c>
      <c r="C2486" t="s">
        <v>388</v>
      </c>
      <c r="D2486" t="s">
        <v>383</v>
      </c>
    </row>
    <row r="2487" spans="1:4" x14ac:dyDescent="0.2">
      <c r="A2487">
        <v>2021</v>
      </c>
      <c r="B2487">
        <v>340041</v>
      </c>
      <c r="C2487" t="s">
        <v>388</v>
      </c>
      <c r="D2487">
        <v>413526</v>
      </c>
    </row>
    <row r="2488" spans="1:4" x14ac:dyDescent="0.2">
      <c r="A2488">
        <v>2021</v>
      </c>
      <c r="B2488">
        <v>340071</v>
      </c>
      <c r="C2488" t="s">
        <v>388</v>
      </c>
      <c r="D2488">
        <v>65204</v>
      </c>
    </row>
    <row r="2489" spans="1:4" x14ac:dyDescent="0.2">
      <c r="A2489">
        <v>2021</v>
      </c>
      <c r="B2489">
        <v>340091</v>
      </c>
      <c r="C2489" t="s">
        <v>388</v>
      </c>
      <c r="D2489">
        <v>2898</v>
      </c>
    </row>
    <row r="2490" spans="1:4" x14ac:dyDescent="0.2">
      <c r="A2490">
        <v>2021</v>
      </c>
      <c r="B2490">
        <v>340191</v>
      </c>
      <c r="C2490" t="s">
        <v>388</v>
      </c>
      <c r="D2490">
        <v>7754</v>
      </c>
    </row>
    <row r="2491" spans="1:4" x14ac:dyDescent="0.2">
      <c r="A2491">
        <v>2021</v>
      </c>
      <c r="B2491">
        <v>340531</v>
      </c>
      <c r="C2491" t="s">
        <v>388</v>
      </c>
      <c r="D2491">
        <v>58197</v>
      </c>
    </row>
    <row r="2492" spans="1:4" x14ac:dyDescent="0.2">
      <c r="A2492">
        <v>2021</v>
      </c>
      <c r="B2492">
        <v>340751</v>
      </c>
      <c r="C2492" t="s">
        <v>388</v>
      </c>
      <c r="D2492">
        <v>22867</v>
      </c>
    </row>
    <row r="2493" spans="1:4" x14ac:dyDescent="0.2">
      <c r="A2493">
        <v>2021</v>
      </c>
      <c r="B2493">
        <v>349991</v>
      </c>
      <c r="C2493" t="s">
        <v>388</v>
      </c>
      <c r="D2493">
        <v>11134</v>
      </c>
    </row>
    <row r="2494" spans="1:4" x14ac:dyDescent="0.2">
      <c r="A2494">
        <v>2021</v>
      </c>
      <c r="B2494">
        <v>351591</v>
      </c>
      <c r="C2494" t="s">
        <v>388</v>
      </c>
      <c r="D2494">
        <v>27995</v>
      </c>
    </row>
    <row r="2495" spans="1:4" x14ac:dyDescent="0.2">
      <c r="A2495">
        <v>2021</v>
      </c>
      <c r="B2495">
        <v>360021</v>
      </c>
      <c r="C2495" t="s">
        <v>388</v>
      </c>
      <c r="D2495">
        <v>45737</v>
      </c>
    </row>
    <row r="2496" spans="1:4" x14ac:dyDescent="0.2">
      <c r="A2496">
        <v>2021</v>
      </c>
      <c r="B2496">
        <v>360121</v>
      </c>
      <c r="C2496" t="s">
        <v>388</v>
      </c>
      <c r="D2496">
        <v>30203</v>
      </c>
    </row>
    <row r="2497" spans="1:4" x14ac:dyDescent="0.2">
      <c r="A2497">
        <v>2021</v>
      </c>
      <c r="B2497">
        <v>360141</v>
      </c>
      <c r="C2497" t="s">
        <v>388</v>
      </c>
      <c r="D2497">
        <v>137542</v>
      </c>
    </row>
    <row r="2498" spans="1:4" x14ac:dyDescent="0.2">
      <c r="A2498">
        <v>2021</v>
      </c>
      <c r="B2498">
        <v>360201</v>
      </c>
      <c r="C2498" t="s">
        <v>388</v>
      </c>
      <c r="D2498">
        <v>29544</v>
      </c>
    </row>
    <row r="2499" spans="1:4" x14ac:dyDescent="0.2">
      <c r="A2499">
        <v>2021</v>
      </c>
      <c r="B2499">
        <v>370011</v>
      </c>
      <c r="C2499" t="s">
        <v>388</v>
      </c>
      <c r="D2499">
        <v>82998</v>
      </c>
    </row>
    <row r="2500" spans="1:4" x14ac:dyDescent="0.2">
      <c r="A2500">
        <v>2021</v>
      </c>
      <c r="B2500">
        <v>370021</v>
      </c>
      <c r="C2500" t="s">
        <v>388</v>
      </c>
      <c r="D2500">
        <v>2887</v>
      </c>
    </row>
    <row r="2501" spans="1:4" x14ac:dyDescent="0.2">
      <c r="A2501">
        <v>2021</v>
      </c>
      <c r="B2501">
        <v>370101</v>
      </c>
      <c r="C2501" t="s">
        <v>388</v>
      </c>
      <c r="D2501">
        <v>122516</v>
      </c>
    </row>
    <row r="2502" spans="1:4" x14ac:dyDescent="0.2">
      <c r="A2502">
        <v>2021</v>
      </c>
      <c r="B2502">
        <v>370181</v>
      </c>
      <c r="C2502" t="s">
        <v>388</v>
      </c>
      <c r="D2502">
        <v>56042</v>
      </c>
    </row>
    <row r="2503" spans="1:4" x14ac:dyDescent="0.2">
      <c r="A2503">
        <v>2021</v>
      </c>
      <c r="B2503">
        <v>370311</v>
      </c>
      <c r="C2503" t="s">
        <v>388</v>
      </c>
      <c r="D2503">
        <v>6806</v>
      </c>
    </row>
    <row r="2504" spans="1:4" x14ac:dyDescent="0.2">
      <c r="A2504">
        <v>2021</v>
      </c>
      <c r="B2504">
        <v>379951</v>
      </c>
      <c r="C2504" t="s">
        <v>388</v>
      </c>
      <c r="D2504">
        <v>62417</v>
      </c>
    </row>
    <row r="2505" spans="1:4" x14ac:dyDescent="0.2">
      <c r="A2505">
        <v>2021</v>
      </c>
      <c r="B2505">
        <v>379991</v>
      </c>
      <c r="C2505" t="s">
        <v>388</v>
      </c>
      <c r="D2505" t="s">
        <v>383</v>
      </c>
    </row>
    <row r="2506" spans="1:4" x14ac:dyDescent="0.2">
      <c r="A2506">
        <v>2021</v>
      </c>
      <c r="B2506">
        <v>380061</v>
      </c>
      <c r="C2506" t="s">
        <v>388</v>
      </c>
      <c r="D2506">
        <v>1484</v>
      </c>
    </row>
    <row r="2507" spans="1:4" x14ac:dyDescent="0.2">
      <c r="A2507">
        <v>2021</v>
      </c>
      <c r="B2507">
        <v>380791</v>
      </c>
      <c r="C2507" t="s">
        <v>388</v>
      </c>
      <c r="D2507">
        <v>76079</v>
      </c>
    </row>
    <row r="2508" spans="1:4" x14ac:dyDescent="0.2">
      <c r="A2508">
        <v>2021</v>
      </c>
      <c r="B2508">
        <v>380901</v>
      </c>
      <c r="C2508" t="s">
        <v>388</v>
      </c>
      <c r="D2508">
        <v>1766</v>
      </c>
    </row>
    <row r="2509" spans="1:4" x14ac:dyDescent="0.2">
      <c r="A2509">
        <v>2021</v>
      </c>
      <c r="B2509">
        <v>389951</v>
      </c>
      <c r="C2509" t="s">
        <v>388</v>
      </c>
      <c r="D2509">
        <v>2254</v>
      </c>
    </row>
    <row r="2510" spans="1:4" x14ac:dyDescent="0.2">
      <c r="A2510">
        <v>2021</v>
      </c>
      <c r="B2510">
        <v>390011</v>
      </c>
      <c r="C2510" t="s">
        <v>388</v>
      </c>
      <c r="D2510">
        <v>126918</v>
      </c>
    </row>
    <row r="2511" spans="1:4" x14ac:dyDescent="0.2">
      <c r="A2511">
        <v>2021</v>
      </c>
      <c r="B2511">
        <v>390111</v>
      </c>
      <c r="C2511" t="s">
        <v>388</v>
      </c>
      <c r="D2511">
        <v>2358</v>
      </c>
    </row>
    <row r="2512" spans="1:4" x14ac:dyDescent="0.2">
      <c r="A2512">
        <v>2021</v>
      </c>
      <c r="B2512">
        <v>390151</v>
      </c>
      <c r="C2512" t="s">
        <v>388</v>
      </c>
      <c r="D2512">
        <v>5249</v>
      </c>
    </row>
    <row r="2513" spans="1:4" x14ac:dyDescent="0.2">
      <c r="A2513">
        <v>2021</v>
      </c>
      <c r="B2513">
        <v>390201</v>
      </c>
      <c r="C2513" t="s">
        <v>388</v>
      </c>
      <c r="D2513">
        <v>4868</v>
      </c>
    </row>
    <row r="2514" spans="1:4" x14ac:dyDescent="0.2">
      <c r="A2514">
        <v>2021</v>
      </c>
      <c r="B2514">
        <v>390271</v>
      </c>
      <c r="C2514" t="s">
        <v>388</v>
      </c>
      <c r="D2514">
        <v>5483</v>
      </c>
    </row>
    <row r="2515" spans="1:4" x14ac:dyDescent="0.2">
      <c r="A2515">
        <v>2021</v>
      </c>
      <c r="B2515">
        <v>390291</v>
      </c>
      <c r="C2515" t="s">
        <v>388</v>
      </c>
      <c r="D2515">
        <v>4589</v>
      </c>
    </row>
    <row r="2516" spans="1:4" x14ac:dyDescent="0.2">
      <c r="A2516">
        <v>2021</v>
      </c>
      <c r="B2516">
        <v>390331</v>
      </c>
      <c r="C2516" t="s">
        <v>388</v>
      </c>
      <c r="D2516">
        <v>3293</v>
      </c>
    </row>
    <row r="2517" spans="1:4" x14ac:dyDescent="0.2">
      <c r="A2517">
        <v>2021</v>
      </c>
      <c r="B2517">
        <v>399951</v>
      </c>
      <c r="C2517" t="s">
        <v>388</v>
      </c>
      <c r="D2517">
        <v>20652</v>
      </c>
    </row>
    <row r="2518" spans="1:4" x14ac:dyDescent="0.2">
      <c r="A2518">
        <v>2021</v>
      </c>
      <c r="B2518">
        <v>399981</v>
      </c>
      <c r="C2518" t="s">
        <v>388</v>
      </c>
      <c r="D2518">
        <v>62825</v>
      </c>
    </row>
    <row r="2519" spans="1:4" x14ac:dyDescent="0.2">
      <c r="A2519">
        <v>2021</v>
      </c>
      <c r="B2519">
        <v>399991</v>
      </c>
      <c r="C2519" t="s">
        <v>388</v>
      </c>
      <c r="D2519" t="s">
        <v>383</v>
      </c>
    </row>
    <row r="2520" spans="1:4" x14ac:dyDescent="0.2">
      <c r="A2520">
        <v>2021</v>
      </c>
      <c r="B2520">
        <v>400051</v>
      </c>
      <c r="C2520" t="s">
        <v>388</v>
      </c>
      <c r="D2520">
        <v>41884</v>
      </c>
    </row>
    <row r="2521" spans="1:4" x14ac:dyDescent="0.2">
      <c r="A2521">
        <v>2021</v>
      </c>
      <c r="B2521">
        <v>410011</v>
      </c>
      <c r="C2521" t="s">
        <v>388</v>
      </c>
      <c r="D2521">
        <v>379465</v>
      </c>
    </row>
    <row r="2522" spans="1:4" x14ac:dyDescent="0.2">
      <c r="A2522">
        <v>2021</v>
      </c>
      <c r="B2522">
        <v>410021</v>
      </c>
      <c r="C2522" t="s">
        <v>388</v>
      </c>
      <c r="D2522">
        <v>270307</v>
      </c>
    </row>
    <row r="2523" spans="1:4" x14ac:dyDescent="0.2">
      <c r="A2523">
        <v>2021</v>
      </c>
      <c r="B2523">
        <v>410031</v>
      </c>
      <c r="C2523" t="s">
        <v>388</v>
      </c>
      <c r="D2523">
        <v>421706</v>
      </c>
    </row>
    <row r="2524" spans="1:4" x14ac:dyDescent="0.2">
      <c r="A2524">
        <v>2021</v>
      </c>
      <c r="B2524">
        <v>410071</v>
      </c>
      <c r="C2524" t="s">
        <v>388</v>
      </c>
      <c r="D2524">
        <v>76045</v>
      </c>
    </row>
    <row r="2525" spans="1:4" x14ac:dyDescent="0.2">
      <c r="A2525">
        <v>2021</v>
      </c>
      <c r="B2525">
        <v>410091</v>
      </c>
      <c r="C2525" t="s">
        <v>388</v>
      </c>
      <c r="D2525">
        <v>89075</v>
      </c>
    </row>
    <row r="2526" spans="1:4" x14ac:dyDescent="0.2">
      <c r="A2526">
        <v>2021</v>
      </c>
      <c r="B2526">
        <v>410131</v>
      </c>
      <c r="C2526" t="s">
        <v>388</v>
      </c>
      <c r="D2526">
        <v>58069</v>
      </c>
    </row>
    <row r="2527" spans="1:4" x14ac:dyDescent="0.2">
      <c r="A2527">
        <v>2021</v>
      </c>
      <c r="B2527">
        <v>410151</v>
      </c>
      <c r="C2527" t="s">
        <v>388</v>
      </c>
      <c r="D2527">
        <v>219579</v>
      </c>
    </row>
    <row r="2528" spans="1:4" x14ac:dyDescent="0.2">
      <c r="A2528">
        <v>2021</v>
      </c>
      <c r="B2528">
        <v>419951</v>
      </c>
      <c r="C2528" t="s">
        <v>388</v>
      </c>
      <c r="D2528">
        <v>79547</v>
      </c>
    </row>
    <row r="2529" spans="1:4" x14ac:dyDescent="0.2">
      <c r="A2529">
        <v>2021</v>
      </c>
      <c r="B2529">
        <v>420051</v>
      </c>
      <c r="C2529" t="s">
        <v>388</v>
      </c>
      <c r="D2529">
        <v>383160</v>
      </c>
    </row>
    <row r="2530" spans="1:4" x14ac:dyDescent="0.2">
      <c r="A2530">
        <v>2021</v>
      </c>
      <c r="B2530">
        <v>420071</v>
      </c>
      <c r="C2530" t="s">
        <v>388</v>
      </c>
      <c r="D2530">
        <v>48997</v>
      </c>
    </row>
    <row r="2531" spans="1:4" x14ac:dyDescent="0.2">
      <c r="A2531">
        <v>2021</v>
      </c>
      <c r="B2531">
        <v>420111</v>
      </c>
      <c r="C2531" t="s">
        <v>388</v>
      </c>
      <c r="D2531">
        <v>2743</v>
      </c>
    </row>
    <row r="2532" spans="1:4" x14ac:dyDescent="0.2">
      <c r="A2532">
        <v>2021</v>
      </c>
      <c r="B2532">
        <v>420131</v>
      </c>
      <c r="C2532" t="s">
        <v>388</v>
      </c>
      <c r="D2532">
        <v>99686</v>
      </c>
    </row>
    <row r="2533" spans="1:4" x14ac:dyDescent="0.2">
      <c r="A2533">
        <v>2021</v>
      </c>
      <c r="B2533">
        <v>420211</v>
      </c>
      <c r="C2533" t="s">
        <v>388</v>
      </c>
      <c r="D2533">
        <v>9830</v>
      </c>
    </row>
    <row r="2534" spans="1:4" x14ac:dyDescent="0.2">
      <c r="A2534">
        <v>2021</v>
      </c>
      <c r="B2534">
        <v>420861</v>
      </c>
      <c r="C2534" t="s">
        <v>388</v>
      </c>
      <c r="D2534">
        <v>61994</v>
      </c>
    </row>
    <row r="2535" spans="1:4" x14ac:dyDescent="0.2">
      <c r="A2535">
        <v>2021</v>
      </c>
      <c r="B2535">
        <v>430031</v>
      </c>
      <c r="C2535" t="s">
        <v>388</v>
      </c>
      <c r="D2535">
        <v>53481</v>
      </c>
    </row>
    <row r="2536" spans="1:4" x14ac:dyDescent="0.2">
      <c r="A2536">
        <v>2021</v>
      </c>
      <c r="B2536">
        <v>430091</v>
      </c>
      <c r="C2536" t="s">
        <v>388</v>
      </c>
      <c r="D2536">
        <v>398291</v>
      </c>
    </row>
    <row r="2537" spans="1:4" x14ac:dyDescent="0.2">
      <c r="A2537">
        <v>2021</v>
      </c>
      <c r="B2537">
        <v>430171</v>
      </c>
      <c r="C2537" t="s">
        <v>388</v>
      </c>
      <c r="D2537">
        <v>122753</v>
      </c>
    </row>
    <row r="2538" spans="1:4" x14ac:dyDescent="0.2">
      <c r="A2538">
        <v>2021</v>
      </c>
      <c r="B2538">
        <v>430451</v>
      </c>
      <c r="C2538" t="s">
        <v>388</v>
      </c>
      <c r="D2538">
        <v>246884</v>
      </c>
    </row>
    <row r="2539" spans="1:4" x14ac:dyDescent="0.2">
      <c r="A2539">
        <v>2021</v>
      </c>
      <c r="B2539">
        <v>430551</v>
      </c>
      <c r="C2539" t="s">
        <v>388</v>
      </c>
      <c r="D2539">
        <v>73217</v>
      </c>
    </row>
    <row r="2540" spans="1:4" x14ac:dyDescent="0.2">
      <c r="A2540">
        <v>2021</v>
      </c>
      <c r="B2540">
        <v>430641</v>
      </c>
      <c r="C2540" t="s">
        <v>388</v>
      </c>
      <c r="D2540">
        <v>76823</v>
      </c>
    </row>
    <row r="2541" spans="1:4" x14ac:dyDescent="0.2">
      <c r="A2541">
        <v>2021</v>
      </c>
      <c r="B2541">
        <v>430651</v>
      </c>
      <c r="C2541" t="s">
        <v>388</v>
      </c>
      <c r="D2541">
        <v>46532</v>
      </c>
    </row>
    <row r="2542" spans="1:4" x14ac:dyDescent="0.2">
      <c r="A2542">
        <v>2021</v>
      </c>
      <c r="B2542">
        <v>440031</v>
      </c>
      <c r="C2542" t="s">
        <v>388</v>
      </c>
      <c r="D2542">
        <v>1415</v>
      </c>
    </row>
    <row r="2543" spans="1:4" x14ac:dyDescent="0.2">
      <c r="A2543">
        <v>2021</v>
      </c>
      <c r="B2543">
        <v>440041</v>
      </c>
      <c r="C2543" t="s">
        <v>388</v>
      </c>
      <c r="D2543">
        <v>109359</v>
      </c>
    </row>
    <row r="2544" spans="1:4" x14ac:dyDescent="0.2">
      <c r="A2544">
        <v>2021</v>
      </c>
      <c r="B2544">
        <v>440061</v>
      </c>
      <c r="C2544" t="s">
        <v>388</v>
      </c>
      <c r="D2544">
        <v>168831</v>
      </c>
    </row>
    <row r="2545" spans="1:4" x14ac:dyDescent="0.2">
      <c r="A2545">
        <v>2021</v>
      </c>
      <c r="B2545">
        <v>440121</v>
      </c>
      <c r="C2545" t="s">
        <v>388</v>
      </c>
      <c r="D2545">
        <v>21838</v>
      </c>
    </row>
    <row r="2546" spans="1:4" x14ac:dyDescent="0.2">
      <c r="A2546">
        <v>2021</v>
      </c>
      <c r="B2546">
        <v>440191</v>
      </c>
      <c r="C2546" t="s">
        <v>388</v>
      </c>
      <c r="D2546">
        <v>229590</v>
      </c>
    </row>
    <row r="2547" spans="1:4" x14ac:dyDescent="0.2">
      <c r="A2547">
        <v>2021</v>
      </c>
      <c r="B2547">
        <v>440321</v>
      </c>
      <c r="C2547" t="s">
        <v>388</v>
      </c>
      <c r="D2547">
        <v>35593</v>
      </c>
    </row>
    <row r="2548" spans="1:4" x14ac:dyDescent="0.2">
      <c r="A2548">
        <v>2021</v>
      </c>
      <c r="B2548">
        <v>449991</v>
      </c>
      <c r="C2548" t="s">
        <v>388</v>
      </c>
      <c r="D2548">
        <v>3153</v>
      </c>
    </row>
    <row r="2549" spans="1:4" x14ac:dyDescent="0.2">
      <c r="A2549">
        <v>2021</v>
      </c>
      <c r="B2549">
        <v>450011</v>
      </c>
      <c r="C2549" t="s">
        <v>388</v>
      </c>
      <c r="D2549">
        <v>120981</v>
      </c>
    </row>
    <row r="2550" spans="1:4" x14ac:dyDescent="0.2">
      <c r="A2550">
        <v>2021</v>
      </c>
      <c r="B2550">
        <v>450021</v>
      </c>
      <c r="C2550" t="s">
        <v>388</v>
      </c>
      <c r="D2550">
        <v>131681</v>
      </c>
    </row>
    <row r="2551" spans="1:4" x14ac:dyDescent="0.2">
      <c r="A2551">
        <v>2021</v>
      </c>
      <c r="B2551">
        <v>450061</v>
      </c>
      <c r="C2551" t="s">
        <v>388</v>
      </c>
      <c r="D2551">
        <v>21049</v>
      </c>
    </row>
    <row r="2552" spans="1:4" x14ac:dyDescent="0.2">
      <c r="A2552">
        <v>2021</v>
      </c>
      <c r="B2552">
        <v>450091</v>
      </c>
      <c r="C2552" t="s">
        <v>388</v>
      </c>
      <c r="D2552">
        <v>26547</v>
      </c>
    </row>
    <row r="2553" spans="1:4" x14ac:dyDescent="0.2">
      <c r="A2553">
        <v>2021</v>
      </c>
      <c r="B2553">
        <v>450101</v>
      </c>
      <c r="C2553" t="s">
        <v>388</v>
      </c>
      <c r="D2553">
        <v>58512</v>
      </c>
    </row>
    <row r="2554" spans="1:4" x14ac:dyDescent="0.2">
      <c r="A2554">
        <v>2021</v>
      </c>
      <c r="B2554">
        <v>450141</v>
      </c>
      <c r="C2554" t="s">
        <v>388</v>
      </c>
      <c r="D2554">
        <v>58747</v>
      </c>
    </row>
    <row r="2555" spans="1:4" x14ac:dyDescent="0.2">
      <c r="A2555">
        <v>2021</v>
      </c>
      <c r="B2555">
        <v>459951</v>
      </c>
      <c r="C2555" t="s">
        <v>388</v>
      </c>
      <c r="D2555">
        <v>16126</v>
      </c>
    </row>
    <row r="2556" spans="1:4" x14ac:dyDescent="0.2">
      <c r="A2556">
        <v>2021</v>
      </c>
      <c r="B2556">
        <v>460031</v>
      </c>
      <c r="C2556" t="s">
        <v>388</v>
      </c>
      <c r="D2556">
        <v>35299</v>
      </c>
    </row>
    <row r="2557" spans="1:4" x14ac:dyDescent="0.2">
      <c r="A2557">
        <v>2021</v>
      </c>
      <c r="B2557">
        <v>460071</v>
      </c>
      <c r="C2557" t="s">
        <v>388</v>
      </c>
      <c r="D2557">
        <v>54211</v>
      </c>
    </row>
    <row r="2558" spans="1:4" x14ac:dyDescent="0.2">
      <c r="A2558">
        <v>2021</v>
      </c>
      <c r="B2558">
        <v>460201</v>
      </c>
      <c r="C2558" t="s">
        <v>388</v>
      </c>
      <c r="D2558">
        <v>118373</v>
      </c>
    </row>
    <row r="2559" spans="1:4" x14ac:dyDescent="0.2">
      <c r="A2559">
        <v>2021</v>
      </c>
      <c r="B2559">
        <v>470011</v>
      </c>
      <c r="C2559" t="s">
        <v>388</v>
      </c>
      <c r="D2559">
        <v>1177147</v>
      </c>
    </row>
    <row r="2560" spans="1:4" x14ac:dyDescent="0.2">
      <c r="A2560">
        <v>2021</v>
      </c>
      <c r="B2560">
        <v>470031</v>
      </c>
      <c r="C2560" t="s">
        <v>388</v>
      </c>
      <c r="D2560">
        <v>30814</v>
      </c>
    </row>
    <row r="2561" spans="1:4" x14ac:dyDescent="0.2">
      <c r="A2561">
        <v>2021</v>
      </c>
      <c r="B2561">
        <v>470041</v>
      </c>
      <c r="C2561" t="s">
        <v>388</v>
      </c>
      <c r="D2561">
        <v>2209</v>
      </c>
    </row>
    <row r="2562" spans="1:4" x14ac:dyDescent="0.2">
      <c r="A2562">
        <v>2021</v>
      </c>
      <c r="B2562">
        <v>470051</v>
      </c>
      <c r="C2562" t="s">
        <v>388</v>
      </c>
      <c r="D2562">
        <v>4455</v>
      </c>
    </row>
    <row r="2563" spans="1:4" x14ac:dyDescent="0.2">
      <c r="A2563">
        <v>2021</v>
      </c>
      <c r="B2563">
        <v>479991</v>
      </c>
      <c r="C2563" t="s">
        <v>388</v>
      </c>
      <c r="D2563">
        <v>4083</v>
      </c>
    </row>
    <row r="2564" spans="1:4" x14ac:dyDescent="0.2">
      <c r="A2564">
        <v>2021</v>
      </c>
      <c r="B2564">
        <v>480051</v>
      </c>
      <c r="C2564" t="s">
        <v>388</v>
      </c>
      <c r="D2564">
        <v>80054</v>
      </c>
    </row>
    <row r="2565" spans="1:4" x14ac:dyDescent="0.2">
      <c r="A2565">
        <v>2021</v>
      </c>
      <c r="B2565">
        <v>480061</v>
      </c>
      <c r="C2565" t="s">
        <v>388</v>
      </c>
      <c r="D2565">
        <v>179019</v>
      </c>
    </row>
    <row r="2566" spans="1:4" x14ac:dyDescent="0.2">
      <c r="A2566">
        <v>2021</v>
      </c>
      <c r="B2566">
        <v>480091</v>
      </c>
      <c r="C2566" t="s">
        <v>388</v>
      </c>
      <c r="D2566">
        <v>25495</v>
      </c>
    </row>
    <row r="2567" spans="1:4" x14ac:dyDescent="0.2">
      <c r="A2567">
        <v>2021</v>
      </c>
      <c r="B2567">
        <v>480121</v>
      </c>
      <c r="C2567" t="s">
        <v>388</v>
      </c>
      <c r="D2567">
        <v>2490</v>
      </c>
    </row>
    <row r="2568" spans="1:4" x14ac:dyDescent="0.2">
      <c r="A2568">
        <v>2021</v>
      </c>
      <c r="B2568">
        <v>480131</v>
      </c>
      <c r="C2568" t="s">
        <v>388</v>
      </c>
      <c r="D2568">
        <v>4709</v>
      </c>
    </row>
    <row r="2569" spans="1:4" x14ac:dyDescent="0.2">
      <c r="A2569">
        <v>2021</v>
      </c>
      <c r="B2569">
        <v>480311</v>
      </c>
      <c r="C2569" t="s">
        <v>388</v>
      </c>
      <c r="D2569">
        <v>2629</v>
      </c>
    </row>
    <row r="2570" spans="1:4" x14ac:dyDescent="0.2">
      <c r="A2570">
        <v>2021</v>
      </c>
      <c r="B2570">
        <v>480321</v>
      </c>
      <c r="C2570" t="s">
        <v>388</v>
      </c>
      <c r="D2570">
        <v>27122</v>
      </c>
    </row>
    <row r="2571" spans="1:4" x14ac:dyDescent="0.2">
      <c r="A2571">
        <v>2021</v>
      </c>
      <c r="B2571">
        <v>480521</v>
      </c>
      <c r="C2571" t="s">
        <v>388</v>
      </c>
      <c r="D2571">
        <v>77284</v>
      </c>
    </row>
    <row r="2572" spans="1:4" x14ac:dyDescent="0.2">
      <c r="A2572">
        <v>2021</v>
      </c>
      <c r="B2572">
        <v>480991</v>
      </c>
      <c r="C2572" t="s">
        <v>388</v>
      </c>
      <c r="D2572">
        <v>29629</v>
      </c>
    </row>
    <row r="2573" spans="1:4" x14ac:dyDescent="0.2">
      <c r="A2573">
        <v>2021</v>
      </c>
      <c r="B2573">
        <v>490011</v>
      </c>
      <c r="C2573" t="s">
        <v>388</v>
      </c>
      <c r="D2573">
        <v>81284</v>
      </c>
    </row>
    <row r="2574" spans="1:4" x14ac:dyDescent="0.2">
      <c r="A2574">
        <v>2021</v>
      </c>
      <c r="B2574">
        <v>490051</v>
      </c>
      <c r="C2574" t="s">
        <v>388</v>
      </c>
      <c r="D2574">
        <v>8530</v>
      </c>
    </row>
    <row r="2575" spans="1:4" x14ac:dyDescent="0.2">
      <c r="A2575">
        <v>2021</v>
      </c>
      <c r="B2575">
        <v>490161</v>
      </c>
      <c r="C2575" t="s">
        <v>388</v>
      </c>
      <c r="D2575">
        <v>3229</v>
      </c>
    </row>
    <row r="2576" spans="1:4" x14ac:dyDescent="0.2">
      <c r="A2576">
        <v>2021</v>
      </c>
      <c r="B2576">
        <v>490291</v>
      </c>
      <c r="C2576" t="s">
        <v>388</v>
      </c>
      <c r="D2576">
        <v>4209</v>
      </c>
    </row>
    <row r="2577" spans="1:4" x14ac:dyDescent="0.2">
      <c r="A2577">
        <v>2021</v>
      </c>
      <c r="B2577">
        <v>499981</v>
      </c>
      <c r="C2577" t="s">
        <v>388</v>
      </c>
      <c r="D2577">
        <v>59277</v>
      </c>
    </row>
    <row r="2578" spans="1:4" x14ac:dyDescent="0.2">
      <c r="A2578">
        <v>2021</v>
      </c>
      <c r="B2578">
        <v>500011</v>
      </c>
      <c r="C2578" t="s">
        <v>388</v>
      </c>
      <c r="D2578">
        <v>103338</v>
      </c>
    </row>
    <row r="2579" spans="1:4" x14ac:dyDescent="0.2">
      <c r="A2579">
        <v>2021</v>
      </c>
      <c r="B2579">
        <v>500121</v>
      </c>
      <c r="C2579" t="s">
        <v>388</v>
      </c>
      <c r="D2579">
        <v>4988</v>
      </c>
    </row>
    <row r="2580" spans="1:4" x14ac:dyDescent="0.2">
      <c r="A2580">
        <v>2021</v>
      </c>
      <c r="B2580">
        <v>500211</v>
      </c>
      <c r="C2580" t="s">
        <v>388</v>
      </c>
      <c r="D2580">
        <v>101846</v>
      </c>
    </row>
    <row r="2581" spans="1:4" x14ac:dyDescent="0.2">
      <c r="A2581">
        <v>2021</v>
      </c>
      <c r="B2581">
        <v>500281</v>
      </c>
      <c r="C2581" t="s">
        <v>388</v>
      </c>
      <c r="D2581">
        <v>46285</v>
      </c>
    </row>
    <row r="2582" spans="1:4" x14ac:dyDescent="0.2">
      <c r="A2582">
        <v>2021</v>
      </c>
      <c r="B2582">
        <v>500301</v>
      </c>
      <c r="C2582" t="s">
        <v>388</v>
      </c>
      <c r="D2582">
        <v>43279</v>
      </c>
    </row>
    <row r="2583" spans="1:4" x14ac:dyDescent="0.2">
      <c r="A2583">
        <v>2021</v>
      </c>
      <c r="B2583">
        <v>500451</v>
      </c>
      <c r="C2583" t="s">
        <v>388</v>
      </c>
      <c r="D2583">
        <v>12763</v>
      </c>
    </row>
    <row r="2584" spans="1:4" x14ac:dyDescent="0.2">
      <c r="A2584">
        <v>2021</v>
      </c>
      <c r="B2584">
        <v>500611</v>
      </c>
      <c r="C2584" t="s">
        <v>388</v>
      </c>
      <c r="D2584">
        <v>3898</v>
      </c>
    </row>
    <row r="2585" spans="1:4" x14ac:dyDescent="0.2">
      <c r="A2585">
        <v>2021</v>
      </c>
      <c r="B2585">
        <v>500751</v>
      </c>
      <c r="C2585" t="s">
        <v>388</v>
      </c>
      <c r="D2585">
        <v>22969</v>
      </c>
    </row>
    <row r="2586" spans="1:4" x14ac:dyDescent="0.2">
      <c r="A2586">
        <v>2021</v>
      </c>
      <c r="B2586">
        <v>510021</v>
      </c>
      <c r="C2586" t="s">
        <v>388</v>
      </c>
      <c r="D2586">
        <v>61969</v>
      </c>
    </row>
    <row r="2587" spans="1:4" x14ac:dyDescent="0.2">
      <c r="A2587">
        <v>2021</v>
      </c>
      <c r="B2587">
        <v>510141</v>
      </c>
      <c r="C2587" t="s">
        <v>388</v>
      </c>
      <c r="D2587">
        <v>145485</v>
      </c>
    </row>
    <row r="2588" spans="1:4" x14ac:dyDescent="0.2">
      <c r="A2588">
        <v>2021</v>
      </c>
      <c r="B2588">
        <v>510211</v>
      </c>
      <c r="C2588" t="s">
        <v>388</v>
      </c>
      <c r="D2588">
        <v>2643</v>
      </c>
    </row>
    <row r="2589" spans="1:4" x14ac:dyDescent="0.2">
      <c r="A2589">
        <v>2021</v>
      </c>
      <c r="B2589">
        <v>519951</v>
      </c>
      <c r="C2589" t="s">
        <v>388</v>
      </c>
      <c r="D2589">
        <v>1420</v>
      </c>
    </row>
    <row r="2590" spans="1:4" x14ac:dyDescent="0.2">
      <c r="A2590">
        <v>2021</v>
      </c>
      <c r="B2590">
        <v>519991</v>
      </c>
      <c r="C2590" t="s">
        <v>388</v>
      </c>
      <c r="D2590" t="s">
        <v>383</v>
      </c>
    </row>
    <row r="2591" spans="1:4" x14ac:dyDescent="0.2">
      <c r="A2591">
        <v>2021</v>
      </c>
      <c r="B2591">
        <v>520071</v>
      </c>
      <c r="C2591" t="s">
        <v>388</v>
      </c>
      <c r="D2591">
        <v>31766</v>
      </c>
    </row>
    <row r="2592" spans="1:4" x14ac:dyDescent="0.2">
      <c r="A2592">
        <v>2021</v>
      </c>
      <c r="B2592">
        <v>530011</v>
      </c>
      <c r="C2592" t="s">
        <v>388</v>
      </c>
      <c r="D2592">
        <v>232339</v>
      </c>
    </row>
    <row r="2593" spans="1:4" x14ac:dyDescent="0.2">
      <c r="A2593">
        <v>2021</v>
      </c>
      <c r="B2593">
        <v>530021</v>
      </c>
      <c r="C2593" t="s">
        <v>388</v>
      </c>
      <c r="D2593">
        <v>55517</v>
      </c>
    </row>
    <row r="2594" spans="1:4" x14ac:dyDescent="0.2">
      <c r="A2594">
        <v>2021</v>
      </c>
      <c r="B2594">
        <v>530071</v>
      </c>
      <c r="C2594" t="s">
        <v>388</v>
      </c>
      <c r="D2594">
        <v>28620</v>
      </c>
    </row>
    <row r="2595" spans="1:4" x14ac:dyDescent="0.2">
      <c r="A2595">
        <v>2021</v>
      </c>
      <c r="B2595">
        <v>530091</v>
      </c>
      <c r="C2595" t="s">
        <v>388</v>
      </c>
      <c r="D2595">
        <v>20998</v>
      </c>
    </row>
    <row r="2596" spans="1:4" x14ac:dyDescent="0.2">
      <c r="A2596">
        <v>2021</v>
      </c>
      <c r="B2596">
        <v>530131</v>
      </c>
      <c r="C2596" t="s">
        <v>388</v>
      </c>
      <c r="D2596">
        <v>36020</v>
      </c>
    </row>
    <row r="2597" spans="1:4" x14ac:dyDescent="0.2">
      <c r="A2597">
        <v>2021</v>
      </c>
      <c r="B2597">
        <v>530231</v>
      </c>
      <c r="C2597" t="s">
        <v>388</v>
      </c>
      <c r="D2597">
        <v>9530</v>
      </c>
    </row>
    <row r="2598" spans="1:4" x14ac:dyDescent="0.2">
      <c r="A2598">
        <v>2021</v>
      </c>
      <c r="B2598">
        <v>540161</v>
      </c>
      <c r="C2598" t="s">
        <v>388</v>
      </c>
      <c r="D2598">
        <v>101785</v>
      </c>
    </row>
    <row r="2599" spans="1:4" x14ac:dyDescent="0.2">
      <c r="A2599">
        <v>2021</v>
      </c>
      <c r="B2599">
        <v>540211</v>
      </c>
      <c r="C2599" t="s">
        <v>388</v>
      </c>
      <c r="D2599">
        <v>15940</v>
      </c>
    </row>
    <row r="2600" spans="1:4" x14ac:dyDescent="0.2">
      <c r="A2600">
        <v>2021</v>
      </c>
      <c r="B2600">
        <v>549981</v>
      </c>
      <c r="C2600" t="s">
        <v>388</v>
      </c>
      <c r="D2600">
        <v>1268</v>
      </c>
    </row>
    <row r="2601" spans="1:4" x14ac:dyDescent="0.2">
      <c r="A2601">
        <v>2021</v>
      </c>
      <c r="B2601">
        <v>550061</v>
      </c>
      <c r="C2601" t="s">
        <v>388</v>
      </c>
      <c r="D2601">
        <v>71066</v>
      </c>
    </row>
    <row r="2602" spans="1:4" x14ac:dyDescent="0.2">
      <c r="A2602">
        <v>2021</v>
      </c>
      <c r="B2602">
        <v>559991</v>
      </c>
      <c r="C2602" t="s">
        <v>388</v>
      </c>
      <c r="D2602" t="s">
        <v>383</v>
      </c>
    </row>
    <row r="2603" spans="1:4" x14ac:dyDescent="0.2">
      <c r="A2603">
        <v>2021</v>
      </c>
      <c r="B2603">
        <v>560021</v>
      </c>
      <c r="C2603" t="s">
        <v>388</v>
      </c>
      <c r="D2603">
        <v>4914465</v>
      </c>
    </row>
    <row r="2604" spans="1:4" x14ac:dyDescent="0.2">
      <c r="A2604">
        <v>2021</v>
      </c>
      <c r="B2604">
        <v>560031</v>
      </c>
      <c r="C2604" t="s">
        <v>388</v>
      </c>
      <c r="D2604">
        <v>44160</v>
      </c>
    </row>
    <row r="2605" spans="1:4" x14ac:dyDescent="0.2">
      <c r="A2605">
        <v>2021</v>
      </c>
      <c r="B2605">
        <v>560041</v>
      </c>
      <c r="C2605" t="s">
        <v>388</v>
      </c>
      <c r="D2605">
        <v>52980</v>
      </c>
    </row>
    <row r="2606" spans="1:4" x14ac:dyDescent="0.2">
      <c r="A2606">
        <v>2021</v>
      </c>
      <c r="B2606">
        <v>560071</v>
      </c>
      <c r="C2606" t="s">
        <v>388</v>
      </c>
      <c r="D2606">
        <v>523063</v>
      </c>
    </row>
    <row r="2607" spans="1:4" x14ac:dyDescent="0.2">
      <c r="A2607">
        <v>2021</v>
      </c>
      <c r="B2607">
        <v>560081</v>
      </c>
      <c r="C2607" t="s">
        <v>388</v>
      </c>
      <c r="D2607">
        <v>134388</v>
      </c>
    </row>
    <row r="2608" spans="1:4" x14ac:dyDescent="0.2">
      <c r="A2608">
        <v>2021</v>
      </c>
      <c r="B2608">
        <v>560151</v>
      </c>
      <c r="C2608" t="s">
        <v>388</v>
      </c>
      <c r="D2608">
        <v>34891</v>
      </c>
    </row>
    <row r="2609" spans="1:4" x14ac:dyDescent="0.2">
      <c r="A2609">
        <v>2021</v>
      </c>
      <c r="B2609">
        <v>560171</v>
      </c>
      <c r="C2609" t="s">
        <v>388</v>
      </c>
      <c r="D2609">
        <v>18290</v>
      </c>
    </row>
    <row r="2610" spans="1:4" x14ac:dyDescent="0.2">
      <c r="A2610">
        <v>2021</v>
      </c>
      <c r="B2610">
        <v>560211</v>
      </c>
      <c r="C2610" t="s">
        <v>388</v>
      </c>
      <c r="D2610">
        <v>52370</v>
      </c>
    </row>
    <row r="2611" spans="1:4" x14ac:dyDescent="0.2">
      <c r="A2611">
        <v>2021</v>
      </c>
      <c r="B2611">
        <v>560231</v>
      </c>
      <c r="C2611" t="s">
        <v>388</v>
      </c>
      <c r="D2611">
        <v>92230</v>
      </c>
    </row>
    <row r="2612" spans="1:4" x14ac:dyDescent="0.2">
      <c r="A2612">
        <v>2021</v>
      </c>
      <c r="B2612">
        <v>560241</v>
      </c>
      <c r="C2612" t="s">
        <v>388</v>
      </c>
      <c r="D2612">
        <v>238427</v>
      </c>
    </row>
    <row r="2613" spans="1:4" x14ac:dyDescent="0.2">
      <c r="A2613">
        <v>2021</v>
      </c>
      <c r="B2613">
        <v>560261</v>
      </c>
      <c r="C2613" t="s">
        <v>388</v>
      </c>
      <c r="D2613">
        <v>375964</v>
      </c>
    </row>
    <row r="2614" spans="1:4" x14ac:dyDescent="0.2">
      <c r="A2614">
        <v>2021</v>
      </c>
      <c r="B2614">
        <v>560371</v>
      </c>
      <c r="C2614" t="s">
        <v>388</v>
      </c>
      <c r="D2614">
        <v>205707</v>
      </c>
    </row>
    <row r="2615" spans="1:4" x14ac:dyDescent="0.2">
      <c r="A2615">
        <v>2021</v>
      </c>
      <c r="B2615">
        <v>560411</v>
      </c>
      <c r="C2615" t="s">
        <v>388</v>
      </c>
      <c r="D2615">
        <v>20298</v>
      </c>
    </row>
    <row r="2616" spans="1:4" x14ac:dyDescent="0.2">
      <c r="A2616">
        <v>2021</v>
      </c>
      <c r="B2616">
        <v>560521</v>
      </c>
      <c r="C2616" t="s">
        <v>388</v>
      </c>
      <c r="D2616">
        <v>71393</v>
      </c>
    </row>
    <row r="2617" spans="1:4" x14ac:dyDescent="0.2">
      <c r="A2617">
        <v>2021</v>
      </c>
      <c r="B2617">
        <v>560581</v>
      </c>
      <c r="C2617" t="s">
        <v>388</v>
      </c>
      <c r="D2617">
        <v>129577</v>
      </c>
    </row>
    <row r="2618" spans="1:4" x14ac:dyDescent="0.2">
      <c r="A2618">
        <v>2021</v>
      </c>
      <c r="B2618">
        <v>569951</v>
      </c>
      <c r="C2618" t="s">
        <v>388</v>
      </c>
      <c r="D2618">
        <v>20307</v>
      </c>
    </row>
    <row r="2619" spans="1:4" x14ac:dyDescent="0.2">
      <c r="A2619">
        <v>2021</v>
      </c>
      <c r="B2619">
        <v>569952</v>
      </c>
      <c r="C2619" t="s">
        <v>388</v>
      </c>
      <c r="D2619">
        <v>45695</v>
      </c>
    </row>
    <row r="2620" spans="1:4" x14ac:dyDescent="0.2">
      <c r="A2620">
        <v>2021</v>
      </c>
      <c r="B2620">
        <v>569953</v>
      </c>
      <c r="C2620" t="s">
        <v>388</v>
      </c>
      <c r="D2620">
        <v>4273</v>
      </c>
    </row>
    <row r="2621" spans="1:4" x14ac:dyDescent="0.2">
      <c r="A2621">
        <v>2021</v>
      </c>
      <c r="B2621">
        <v>571104</v>
      </c>
      <c r="C2621" t="s">
        <v>388</v>
      </c>
      <c r="D2621">
        <v>552</v>
      </c>
    </row>
    <row r="2622" spans="1:4" x14ac:dyDescent="0.2">
      <c r="A2622">
        <v>2021</v>
      </c>
      <c r="B2622">
        <v>573501</v>
      </c>
      <c r="C2622" t="s">
        <v>388</v>
      </c>
      <c r="D2622">
        <v>143175</v>
      </c>
    </row>
    <row r="2623" spans="1:4" x14ac:dyDescent="0.2">
      <c r="A2623">
        <v>2021</v>
      </c>
      <c r="B2623">
        <v>573513</v>
      </c>
      <c r="C2623" t="s">
        <v>388</v>
      </c>
      <c r="D2623">
        <v>14599</v>
      </c>
    </row>
    <row r="2624" spans="1:4" x14ac:dyDescent="0.2">
      <c r="A2624">
        <v>2021</v>
      </c>
      <c r="B2624">
        <v>575101</v>
      </c>
      <c r="C2624" t="s">
        <v>388</v>
      </c>
      <c r="D2624">
        <v>3391</v>
      </c>
    </row>
    <row r="2625" spans="1:4" x14ac:dyDescent="0.2">
      <c r="A2625">
        <v>2021</v>
      </c>
      <c r="B2625">
        <v>575102</v>
      </c>
      <c r="C2625" t="s">
        <v>388</v>
      </c>
      <c r="D2625">
        <v>2641</v>
      </c>
    </row>
    <row r="2626" spans="1:4" x14ac:dyDescent="0.2">
      <c r="A2626">
        <v>2021</v>
      </c>
      <c r="B2626">
        <v>575113</v>
      </c>
      <c r="C2626" t="s">
        <v>388</v>
      </c>
      <c r="D2626">
        <v>103170</v>
      </c>
    </row>
    <row r="2627" spans="1:4" x14ac:dyDescent="0.2">
      <c r="A2627">
        <v>2021</v>
      </c>
      <c r="B2627">
        <v>576201</v>
      </c>
      <c r="C2627" t="s">
        <v>388</v>
      </c>
      <c r="D2627" t="s">
        <v>383</v>
      </c>
    </row>
    <row r="2628" spans="1:4" x14ac:dyDescent="0.2">
      <c r="A2628">
        <v>2021</v>
      </c>
      <c r="B2628">
        <v>576401</v>
      </c>
      <c r="C2628" t="s">
        <v>388</v>
      </c>
      <c r="D2628">
        <v>51926</v>
      </c>
    </row>
    <row r="2629" spans="1:4" x14ac:dyDescent="0.2">
      <c r="A2629">
        <v>2021</v>
      </c>
      <c r="B2629">
        <v>576701</v>
      </c>
      <c r="C2629" t="s">
        <v>388</v>
      </c>
      <c r="D2629">
        <v>8604</v>
      </c>
    </row>
    <row r="2630" spans="1:4" x14ac:dyDescent="0.2">
      <c r="A2630">
        <v>2021</v>
      </c>
      <c r="B2630">
        <v>585103</v>
      </c>
      <c r="C2630" t="s">
        <v>388</v>
      </c>
      <c r="D2630">
        <v>232517</v>
      </c>
    </row>
    <row r="2631" spans="1:4" x14ac:dyDescent="0.2">
      <c r="A2631">
        <v>2021</v>
      </c>
      <c r="B2631">
        <v>595104</v>
      </c>
      <c r="C2631" t="s">
        <v>388</v>
      </c>
      <c r="D2631">
        <v>141273</v>
      </c>
    </row>
    <row r="2632" spans="1:4" x14ac:dyDescent="0.2">
      <c r="A2632">
        <v>2021</v>
      </c>
      <c r="B2632">
        <v>605107</v>
      </c>
      <c r="C2632" t="s">
        <v>388</v>
      </c>
      <c r="D2632">
        <v>29592</v>
      </c>
    </row>
    <row r="2633" spans="1:4" x14ac:dyDescent="0.2">
      <c r="A2633">
        <v>2021</v>
      </c>
      <c r="B2633">
        <v>615106</v>
      </c>
      <c r="C2633" t="s">
        <v>388</v>
      </c>
      <c r="D2633">
        <v>44124</v>
      </c>
    </row>
    <row r="2634" spans="1:4" x14ac:dyDescent="0.2">
      <c r="A2634">
        <v>2021</v>
      </c>
      <c r="B2634">
        <v>719901</v>
      </c>
      <c r="C2634" t="s">
        <v>388</v>
      </c>
      <c r="D2634" t="s">
        <v>383</v>
      </c>
    </row>
    <row r="2635" spans="1:4" x14ac:dyDescent="0.2">
      <c r="A2635">
        <v>2021</v>
      </c>
      <c r="B2635">
        <v>719902</v>
      </c>
      <c r="C2635" t="s">
        <v>388</v>
      </c>
      <c r="D2635">
        <v>1415</v>
      </c>
    </row>
    <row r="2636" spans="1:4" x14ac:dyDescent="0.2">
      <c r="A2636">
        <v>2021</v>
      </c>
      <c r="B2636">
        <v>719904</v>
      </c>
      <c r="C2636" t="s">
        <v>388</v>
      </c>
      <c r="D2636" t="s">
        <v>383</v>
      </c>
    </row>
    <row r="2637" spans="1:4" x14ac:dyDescent="0.2">
      <c r="A2637">
        <v>2021</v>
      </c>
      <c r="B2637">
        <v>719905</v>
      </c>
      <c r="C2637" t="s">
        <v>388</v>
      </c>
      <c r="D2637" t="s">
        <v>383</v>
      </c>
    </row>
    <row r="2638" spans="1:4" x14ac:dyDescent="0.2">
      <c r="A2638">
        <v>2021</v>
      </c>
      <c r="B2638">
        <v>729901</v>
      </c>
      <c r="C2638" t="s">
        <v>388</v>
      </c>
      <c r="D2638" t="s">
        <v>383</v>
      </c>
    </row>
    <row r="2639" spans="1:4" x14ac:dyDescent="0.2">
      <c r="A2639">
        <v>2021</v>
      </c>
      <c r="B2639">
        <v>729902</v>
      </c>
      <c r="C2639" t="s">
        <v>388</v>
      </c>
      <c r="D2639" t="s">
        <v>383</v>
      </c>
    </row>
    <row r="2640" spans="1:4" x14ac:dyDescent="0.2">
      <c r="A2640">
        <v>2021</v>
      </c>
      <c r="B2640">
        <v>729905</v>
      </c>
      <c r="C2640" t="s">
        <v>388</v>
      </c>
      <c r="D2640">
        <v>1727</v>
      </c>
    </row>
    <row r="2641" spans="1:4" x14ac:dyDescent="0.2">
      <c r="A2641">
        <v>2022</v>
      </c>
      <c r="B2641">
        <v>10071</v>
      </c>
      <c r="C2641" t="s">
        <v>388</v>
      </c>
      <c r="D2641">
        <v>1987</v>
      </c>
    </row>
    <row r="2642" spans="1:4" x14ac:dyDescent="0.2">
      <c r="A2642">
        <v>2022</v>
      </c>
      <c r="B2642">
        <v>10101</v>
      </c>
      <c r="C2642" t="s">
        <v>388</v>
      </c>
      <c r="D2642">
        <v>199605</v>
      </c>
    </row>
    <row r="2643" spans="1:4" x14ac:dyDescent="0.2">
      <c r="A2643">
        <v>2022</v>
      </c>
      <c r="B2643">
        <v>10111</v>
      </c>
      <c r="C2643" t="s">
        <v>388</v>
      </c>
      <c r="D2643">
        <v>4017</v>
      </c>
    </row>
    <row r="2644" spans="1:4" x14ac:dyDescent="0.2">
      <c r="A2644">
        <v>2022</v>
      </c>
      <c r="B2644">
        <v>10121</v>
      </c>
      <c r="C2644" t="s">
        <v>388</v>
      </c>
      <c r="D2644">
        <v>28861</v>
      </c>
    </row>
    <row r="2645" spans="1:4" x14ac:dyDescent="0.2">
      <c r="A2645">
        <v>2022</v>
      </c>
      <c r="B2645">
        <v>10161</v>
      </c>
      <c r="C2645" t="s">
        <v>388</v>
      </c>
      <c r="D2645">
        <v>2403</v>
      </c>
    </row>
    <row r="2646" spans="1:4" x14ac:dyDescent="0.2">
      <c r="A2646">
        <v>2022</v>
      </c>
      <c r="B2646">
        <v>10211</v>
      </c>
      <c r="C2646" t="s">
        <v>388</v>
      </c>
      <c r="D2646">
        <v>2536</v>
      </c>
    </row>
    <row r="2647" spans="1:4" x14ac:dyDescent="0.2">
      <c r="A2647">
        <v>2022</v>
      </c>
      <c r="B2647">
        <v>10241</v>
      </c>
      <c r="C2647" t="s">
        <v>388</v>
      </c>
      <c r="D2647">
        <v>2488</v>
      </c>
    </row>
    <row r="2648" spans="1:4" x14ac:dyDescent="0.2">
      <c r="A2648">
        <v>2022</v>
      </c>
      <c r="B2648">
        <v>10261</v>
      </c>
      <c r="C2648" t="s">
        <v>388</v>
      </c>
      <c r="D2648">
        <v>4217</v>
      </c>
    </row>
    <row r="2649" spans="1:4" x14ac:dyDescent="0.2">
      <c r="A2649">
        <v>2022</v>
      </c>
      <c r="B2649">
        <v>19981</v>
      </c>
      <c r="C2649" t="s">
        <v>388</v>
      </c>
      <c r="D2649">
        <v>99759</v>
      </c>
    </row>
    <row r="2650" spans="1:4" x14ac:dyDescent="0.2">
      <c r="A2650">
        <v>2022</v>
      </c>
      <c r="B2650">
        <v>20011</v>
      </c>
      <c r="C2650" t="s">
        <v>388</v>
      </c>
      <c r="D2650">
        <v>2656</v>
      </c>
    </row>
    <row r="2651" spans="1:4" x14ac:dyDescent="0.2">
      <c r="A2651">
        <v>2022</v>
      </c>
      <c r="B2651">
        <v>20021</v>
      </c>
      <c r="C2651" t="s">
        <v>388</v>
      </c>
      <c r="D2651">
        <v>68090</v>
      </c>
    </row>
    <row r="2652" spans="1:4" x14ac:dyDescent="0.2">
      <c r="A2652">
        <v>2022</v>
      </c>
      <c r="B2652">
        <v>20171</v>
      </c>
      <c r="C2652" t="s">
        <v>388</v>
      </c>
      <c r="D2652">
        <v>586201</v>
      </c>
    </row>
    <row r="2653" spans="1:4" x14ac:dyDescent="0.2">
      <c r="A2653">
        <v>2022</v>
      </c>
      <c r="B2653">
        <v>20271</v>
      </c>
      <c r="C2653" t="s">
        <v>388</v>
      </c>
      <c r="D2653">
        <v>138839</v>
      </c>
    </row>
    <row r="2654" spans="1:4" x14ac:dyDescent="0.2">
      <c r="A2654">
        <v>2022</v>
      </c>
      <c r="B2654">
        <v>20291</v>
      </c>
      <c r="C2654" t="s">
        <v>388</v>
      </c>
      <c r="D2654">
        <v>49230</v>
      </c>
    </row>
    <row r="2655" spans="1:4" x14ac:dyDescent="0.2">
      <c r="A2655">
        <v>2022</v>
      </c>
      <c r="B2655">
        <v>30061</v>
      </c>
      <c r="C2655" t="s">
        <v>388</v>
      </c>
      <c r="D2655">
        <v>1941</v>
      </c>
    </row>
    <row r="2656" spans="1:4" x14ac:dyDescent="0.2">
      <c r="A2656">
        <v>2022</v>
      </c>
      <c r="B2656">
        <v>30101</v>
      </c>
      <c r="C2656" t="s">
        <v>388</v>
      </c>
      <c r="D2656">
        <v>112274</v>
      </c>
    </row>
    <row r="2657" spans="1:4" x14ac:dyDescent="0.2">
      <c r="A2657">
        <v>2022</v>
      </c>
      <c r="B2657">
        <v>30121</v>
      </c>
      <c r="C2657" t="s">
        <v>388</v>
      </c>
      <c r="D2657">
        <v>236659</v>
      </c>
    </row>
    <row r="2658" spans="1:4" x14ac:dyDescent="0.2">
      <c r="A2658">
        <v>2022</v>
      </c>
      <c r="B2658">
        <v>30141</v>
      </c>
      <c r="C2658" t="s">
        <v>388</v>
      </c>
      <c r="D2658">
        <v>2380</v>
      </c>
    </row>
    <row r="2659" spans="1:4" x14ac:dyDescent="0.2">
      <c r="A2659">
        <v>2022</v>
      </c>
      <c r="B2659">
        <v>30171</v>
      </c>
      <c r="C2659" t="s">
        <v>388</v>
      </c>
      <c r="D2659">
        <v>9575</v>
      </c>
    </row>
    <row r="2660" spans="1:4" x14ac:dyDescent="0.2">
      <c r="A2660">
        <v>2022</v>
      </c>
      <c r="B2660">
        <v>30431</v>
      </c>
      <c r="C2660" t="s">
        <v>388</v>
      </c>
      <c r="D2660">
        <v>27361</v>
      </c>
    </row>
    <row r="2661" spans="1:4" x14ac:dyDescent="0.2">
      <c r="A2661">
        <v>2022</v>
      </c>
      <c r="B2661">
        <v>30501</v>
      </c>
      <c r="C2661" t="s">
        <v>388</v>
      </c>
      <c r="D2661">
        <v>117977</v>
      </c>
    </row>
    <row r="2662" spans="1:4" x14ac:dyDescent="0.2">
      <c r="A2662">
        <v>2022</v>
      </c>
      <c r="B2662">
        <v>30671</v>
      </c>
      <c r="C2662" t="s">
        <v>388</v>
      </c>
      <c r="D2662">
        <v>2496</v>
      </c>
    </row>
    <row r="2663" spans="1:4" x14ac:dyDescent="0.2">
      <c r="A2663">
        <v>2022</v>
      </c>
      <c r="B2663">
        <v>39951</v>
      </c>
      <c r="C2663" t="s">
        <v>388</v>
      </c>
      <c r="D2663">
        <v>48397</v>
      </c>
    </row>
    <row r="2664" spans="1:4" x14ac:dyDescent="0.2">
      <c r="A2664">
        <v>2022</v>
      </c>
      <c r="B2664">
        <v>39991</v>
      </c>
      <c r="C2664" t="s">
        <v>388</v>
      </c>
      <c r="D2664" t="s">
        <v>383</v>
      </c>
    </row>
    <row r="2665" spans="1:4" x14ac:dyDescent="0.2">
      <c r="A2665">
        <v>2022</v>
      </c>
      <c r="B2665">
        <v>40011</v>
      </c>
      <c r="C2665" t="s">
        <v>388</v>
      </c>
      <c r="D2665">
        <v>186480</v>
      </c>
    </row>
    <row r="2666" spans="1:4" x14ac:dyDescent="0.2">
      <c r="A2666">
        <v>2022</v>
      </c>
      <c r="B2666">
        <v>50011</v>
      </c>
      <c r="C2666" t="s">
        <v>388</v>
      </c>
      <c r="D2666">
        <v>159555</v>
      </c>
    </row>
    <row r="2667" spans="1:4" x14ac:dyDescent="0.2">
      <c r="A2667">
        <v>2022</v>
      </c>
      <c r="B2667">
        <v>50021</v>
      </c>
      <c r="C2667" t="s">
        <v>388</v>
      </c>
      <c r="D2667">
        <v>78994</v>
      </c>
    </row>
    <row r="2668" spans="1:4" x14ac:dyDescent="0.2">
      <c r="A2668">
        <v>2022</v>
      </c>
      <c r="B2668">
        <v>50071</v>
      </c>
      <c r="C2668" t="s">
        <v>388</v>
      </c>
      <c r="D2668">
        <v>100493</v>
      </c>
    </row>
    <row r="2669" spans="1:4" x14ac:dyDescent="0.2">
      <c r="A2669">
        <v>2022</v>
      </c>
      <c r="B2669">
        <v>50101</v>
      </c>
      <c r="C2669" t="s">
        <v>388</v>
      </c>
      <c r="D2669">
        <v>3922</v>
      </c>
    </row>
    <row r="2670" spans="1:4" x14ac:dyDescent="0.2">
      <c r="A2670">
        <v>2022</v>
      </c>
      <c r="B2670">
        <v>50231</v>
      </c>
      <c r="C2670" t="s">
        <v>388</v>
      </c>
      <c r="D2670">
        <v>42287</v>
      </c>
    </row>
    <row r="2671" spans="1:4" x14ac:dyDescent="0.2">
      <c r="A2671">
        <v>2022</v>
      </c>
      <c r="B2671">
        <v>50301</v>
      </c>
      <c r="C2671" t="s">
        <v>388</v>
      </c>
      <c r="D2671">
        <v>44764</v>
      </c>
    </row>
    <row r="2672" spans="1:4" x14ac:dyDescent="0.2">
      <c r="A2672">
        <v>2022</v>
      </c>
      <c r="B2672">
        <v>50341</v>
      </c>
      <c r="C2672" t="s">
        <v>388</v>
      </c>
      <c r="D2672">
        <v>30285</v>
      </c>
    </row>
    <row r="2673" spans="1:4" x14ac:dyDescent="0.2">
      <c r="A2673">
        <v>2022</v>
      </c>
      <c r="B2673">
        <v>59991</v>
      </c>
      <c r="C2673" t="s">
        <v>388</v>
      </c>
      <c r="D2673" t="s">
        <v>383</v>
      </c>
    </row>
    <row r="2674" spans="1:4" x14ac:dyDescent="0.2">
      <c r="A2674">
        <v>2022</v>
      </c>
      <c r="B2674">
        <v>60011</v>
      </c>
      <c r="C2674" t="s">
        <v>388</v>
      </c>
      <c r="D2674">
        <v>4097</v>
      </c>
    </row>
    <row r="2675" spans="1:4" x14ac:dyDescent="0.2">
      <c r="A2675">
        <v>2022</v>
      </c>
      <c r="B2675">
        <v>60151</v>
      </c>
      <c r="C2675" t="s">
        <v>388</v>
      </c>
      <c r="D2675">
        <v>50767</v>
      </c>
    </row>
    <row r="2676" spans="1:4" x14ac:dyDescent="0.2">
      <c r="A2676">
        <v>2022</v>
      </c>
      <c r="B2676">
        <v>60561</v>
      </c>
      <c r="C2676" t="s">
        <v>388</v>
      </c>
      <c r="D2676">
        <v>1921</v>
      </c>
    </row>
    <row r="2677" spans="1:4" x14ac:dyDescent="0.2">
      <c r="A2677">
        <v>2022</v>
      </c>
      <c r="B2677">
        <v>69991</v>
      </c>
      <c r="C2677" t="s">
        <v>388</v>
      </c>
      <c r="D2677" t="s">
        <v>383</v>
      </c>
    </row>
    <row r="2678" spans="1:4" x14ac:dyDescent="0.2">
      <c r="A2678">
        <v>2022</v>
      </c>
      <c r="B2678">
        <v>70011</v>
      </c>
      <c r="C2678" t="s">
        <v>388</v>
      </c>
      <c r="D2678">
        <v>3100581</v>
      </c>
    </row>
    <row r="2679" spans="1:4" x14ac:dyDescent="0.2">
      <c r="A2679">
        <v>2022</v>
      </c>
      <c r="B2679">
        <v>70031</v>
      </c>
      <c r="C2679" t="s">
        <v>388</v>
      </c>
      <c r="D2679">
        <v>74195</v>
      </c>
    </row>
    <row r="2680" spans="1:4" x14ac:dyDescent="0.2">
      <c r="A2680">
        <v>2022</v>
      </c>
      <c r="B2680">
        <v>70051</v>
      </c>
      <c r="C2680" t="s">
        <v>388</v>
      </c>
      <c r="D2680">
        <v>90543</v>
      </c>
    </row>
    <row r="2681" spans="1:4" x14ac:dyDescent="0.2">
      <c r="A2681">
        <v>2022</v>
      </c>
      <c r="B2681">
        <v>70291</v>
      </c>
      <c r="C2681" t="s">
        <v>388</v>
      </c>
      <c r="D2681">
        <v>88209</v>
      </c>
    </row>
    <row r="2682" spans="1:4" x14ac:dyDescent="0.2">
      <c r="A2682">
        <v>2022</v>
      </c>
      <c r="B2682">
        <v>70551</v>
      </c>
      <c r="C2682" t="s">
        <v>388</v>
      </c>
      <c r="D2682">
        <v>93509</v>
      </c>
    </row>
    <row r="2683" spans="1:4" x14ac:dyDescent="0.2">
      <c r="A2683">
        <v>2022</v>
      </c>
      <c r="B2683">
        <v>70741</v>
      </c>
      <c r="C2683" t="s">
        <v>388</v>
      </c>
      <c r="D2683">
        <v>37137</v>
      </c>
    </row>
    <row r="2684" spans="1:4" x14ac:dyDescent="0.2">
      <c r="A2684">
        <v>2022</v>
      </c>
      <c r="B2684">
        <v>70851</v>
      </c>
      <c r="C2684" t="s">
        <v>388</v>
      </c>
      <c r="D2684">
        <v>30071</v>
      </c>
    </row>
    <row r="2685" spans="1:4" x14ac:dyDescent="0.2">
      <c r="A2685">
        <v>2022</v>
      </c>
      <c r="B2685">
        <v>79951</v>
      </c>
      <c r="C2685" t="s">
        <v>388</v>
      </c>
      <c r="D2685">
        <v>26081</v>
      </c>
    </row>
    <row r="2686" spans="1:4" x14ac:dyDescent="0.2">
      <c r="A2686">
        <v>2022</v>
      </c>
      <c r="B2686">
        <v>79991</v>
      </c>
      <c r="C2686" t="s">
        <v>388</v>
      </c>
      <c r="D2686">
        <v>2111</v>
      </c>
    </row>
    <row r="2687" spans="1:4" x14ac:dyDescent="0.2">
      <c r="A2687">
        <v>2022</v>
      </c>
      <c r="B2687">
        <v>80011</v>
      </c>
      <c r="C2687" t="s">
        <v>388</v>
      </c>
      <c r="D2687">
        <v>91899</v>
      </c>
    </row>
    <row r="2688" spans="1:4" x14ac:dyDescent="0.2">
      <c r="A2688">
        <v>2022</v>
      </c>
      <c r="B2688">
        <v>80111</v>
      </c>
      <c r="C2688" t="s">
        <v>388</v>
      </c>
      <c r="D2688">
        <v>51028</v>
      </c>
    </row>
    <row r="2689" spans="1:4" x14ac:dyDescent="0.2">
      <c r="A2689">
        <v>2022</v>
      </c>
      <c r="B2689">
        <v>80281</v>
      </c>
      <c r="C2689" t="s">
        <v>388</v>
      </c>
      <c r="D2689">
        <v>33806</v>
      </c>
    </row>
    <row r="2690" spans="1:4" x14ac:dyDescent="0.2">
      <c r="A2690">
        <v>2022</v>
      </c>
      <c r="B2690">
        <v>80441</v>
      </c>
      <c r="C2690" t="s">
        <v>388</v>
      </c>
      <c r="D2690">
        <v>26431</v>
      </c>
    </row>
    <row r="2691" spans="1:4" x14ac:dyDescent="0.2">
      <c r="A2691">
        <v>2022</v>
      </c>
      <c r="B2691">
        <v>80561</v>
      </c>
      <c r="C2691" t="s">
        <v>388</v>
      </c>
      <c r="D2691">
        <v>1921</v>
      </c>
    </row>
    <row r="2692" spans="1:4" x14ac:dyDescent="0.2">
      <c r="A2692">
        <v>2022</v>
      </c>
      <c r="B2692">
        <v>80591</v>
      </c>
      <c r="C2692" t="s">
        <v>388</v>
      </c>
      <c r="D2692">
        <v>1614</v>
      </c>
    </row>
    <row r="2693" spans="1:4" x14ac:dyDescent="0.2">
      <c r="A2693">
        <v>2022</v>
      </c>
      <c r="B2693">
        <v>80991</v>
      </c>
      <c r="C2693" t="s">
        <v>388</v>
      </c>
      <c r="D2693">
        <v>2450</v>
      </c>
    </row>
    <row r="2694" spans="1:4" x14ac:dyDescent="0.2">
      <c r="A2694">
        <v>2022</v>
      </c>
      <c r="B2694">
        <v>89991</v>
      </c>
      <c r="C2694" t="s">
        <v>388</v>
      </c>
      <c r="D2694">
        <v>1137</v>
      </c>
    </row>
    <row r="2695" spans="1:4" x14ac:dyDescent="0.2">
      <c r="A2695">
        <v>2022</v>
      </c>
      <c r="B2695">
        <v>90011</v>
      </c>
      <c r="C2695" t="s">
        <v>388</v>
      </c>
      <c r="D2695">
        <v>415746</v>
      </c>
    </row>
    <row r="2696" spans="1:4" x14ac:dyDescent="0.2">
      <c r="A2696">
        <v>2022</v>
      </c>
      <c r="B2696">
        <v>90031</v>
      </c>
      <c r="C2696" t="s">
        <v>388</v>
      </c>
      <c r="D2696">
        <v>8838</v>
      </c>
    </row>
    <row r="2697" spans="1:4" x14ac:dyDescent="0.2">
      <c r="A2697">
        <v>2022</v>
      </c>
      <c r="B2697">
        <v>90131</v>
      </c>
      <c r="C2697" t="s">
        <v>388</v>
      </c>
      <c r="D2697">
        <v>1665</v>
      </c>
    </row>
    <row r="2698" spans="1:4" x14ac:dyDescent="0.2">
      <c r="A2698">
        <v>2022</v>
      </c>
      <c r="B2698">
        <v>90161</v>
      </c>
      <c r="C2698" t="s">
        <v>388</v>
      </c>
      <c r="D2698" t="s">
        <v>383</v>
      </c>
    </row>
    <row r="2699" spans="1:4" x14ac:dyDescent="0.2">
      <c r="A2699">
        <v>2022</v>
      </c>
      <c r="B2699">
        <v>90631</v>
      </c>
      <c r="C2699" t="s">
        <v>388</v>
      </c>
      <c r="D2699">
        <v>11946</v>
      </c>
    </row>
    <row r="2700" spans="1:4" x14ac:dyDescent="0.2">
      <c r="A2700">
        <v>2022</v>
      </c>
      <c r="B2700">
        <v>90831</v>
      </c>
      <c r="C2700" t="s">
        <v>388</v>
      </c>
      <c r="D2700">
        <v>1527</v>
      </c>
    </row>
    <row r="2701" spans="1:4" x14ac:dyDescent="0.2">
      <c r="A2701">
        <v>2022</v>
      </c>
      <c r="B2701">
        <v>90861</v>
      </c>
      <c r="C2701" t="s">
        <v>388</v>
      </c>
      <c r="D2701" t="s">
        <v>383</v>
      </c>
    </row>
    <row r="2702" spans="1:4" x14ac:dyDescent="0.2">
      <c r="A2702">
        <v>2022</v>
      </c>
      <c r="B2702">
        <v>99971</v>
      </c>
      <c r="C2702" t="s">
        <v>388</v>
      </c>
      <c r="D2702">
        <v>118481</v>
      </c>
    </row>
    <row r="2703" spans="1:4" x14ac:dyDescent="0.2">
      <c r="A2703">
        <v>2022</v>
      </c>
      <c r="B2703">
        <v>99981</v>
      </c>
      <c r="C2703" t="s">
        <v>388</v>
      </c>
      <c r="D2703">
        <v>17887</v>
      </c>
    </row>
    <row r="2704" spans="1:4" x14ac:dyDescent="0.2">
      <c r="A2704">
        <v>2022</v>
      </c>
      <c r="B2704">
        <v>100011</v>
      </c>
      <c r="C2704" t="s">
        <v>388</v>
      </c>
      <c r="D2704">
        <v>78866</v>
      </c>
    </row>
    <row r="2705" spans="1:4" x14ac:dyDescent="0.2">
      <c r="A2705">
        <v>2022</v>
      </c>
      <c r="B2705">
        <v>110011</v>
      </c>
      <c r="C2705" t="s">
        <v>388</v>
      </c>
      <c r="D2705">
        <v>355227</v>
      </c>
    </row>
    <row r="2706" spans="1:4" x14ac:dyDescent="0.2">
      <c r="A2706">
        <v>2022</v>
      </c>
      <c r="B2706">
        <v>110031</v>
      </c>
      <c r="C2706" t="s">
        <v>388</v>
      </c>
      <c r="D2706">
        <v>4904</v>
      </c>
    </row>
    <row r="2707" spans="1:4" x14ac:dyDescent="0.2">
      <c r="A2707">
        <v>2022</v>
      </c>
      <c r="B2707">
        <v>110301</v>
      </c>
      <c r="C2707" t="s">
        <v>388</v>
      </c>
      <c r="D2707">
        <v>4548</v>
      </c>
    </row>
    <row r="2708" spans="1:4" x14ac:dyDescent="0.2">
      <c r="A2708">
        <v>2022</v>
      </c>
      <c r="B2708">
        <v>110361</v>
      </c>
      <c r="C2708" t="s">
        <v>388</v>
      </c>
      <c r="D2708">
        <v>3239</v>
      </c>
    </row>
    <row r="2709" spans="1:4" x14ac:dyDescent="0.2">
      <c r="A2709">
        <v>2022</v>
      </c>
      <c r="B2709">
        <v>110781</v>
      </c>
      <c r="C2709" t="s">
        <v>388</v>
      </c>
      <c r="D2709">
        <v>32776</v>
      </c>
    </row>
    <row r="2710" spans="1:4" x14ac:dyDescent="0.2">
      <c r="A2710">
        <v>2022</v>
      </c>
      <c r="B2710">
        <v>119951</v>
      </c>
      <c r="C2710" t="s">
        <v>388</v>
      </c>
      <c r="D2710">
        <v>18567</v>
      </c>
    </row>
    <row r="2711" spans="1:4" x14ac:dyDescent="0.2">
      <c r="A2711">
        <v>2022</v>
      </c>
      <c r="B2711">
        <v>119971</v>
      </c>
      <c r="C2711" t="s">
        <v>388</v>
      </c>
      <c r="D2711">
        <v>56404</v>
      </c>
    </row>
    <row r="2712" spans="1:4" x14ac:dyDescent="0.2">
      <c r="A2712">
        <v>2022</v>
      </c>
      <c r="B2712">
        <v>119991</v>
      </c>
      <c r="C2712" t="s">
        <v>388</v>
      </c>
      <c r="D2712">
        <v>2957</v>
      </c>
    </row>
    <row r="2713" spans="1:4" x14ac:dyDescent="0.2">
      <c r="A2713">
        <v>2022</v>
      </c>
      <c r="B2713">
        <v>120101</v>
      </c>
      <c r="C2713" t="s">
        <v>388</v>
      </c>
      <c r="D2713">
        <v>365128</v>
      </c>
    </row>
    <row r="2714" spans="1:4" x14ac:dyDescent="0.2">
      <c r="A2714">
        <v>2022</v>
      </c>
      <c r="B2714">
        <v>130121</v>
      </c>
      <c r="C2714" t="s">
        <v>388</v>
      </c>
      <c r="D2714">
        <v>185843</v>
      </c>
    </row>
    <row r="2715" spans="1:4" x14ac:dyDescent="0.2">
      <c r="A2715">
        <v>2022</v>
      </c>
      <c r="B2715">
        <v>130551</v>
      </c>
      <c r="C2715" t="s">
        <v>388</v>
      </c>
      <c r="D2715">
        <v>55185</v>
      </c>
    </row>
    <row r="2716" spans="1:4" x14ac:dyDescent="0.2">
      <c r="A2716">
        <v>2022</v>
      </c>
      <c r="B2716">
        <v>140011</v>
      </c>
      <c r="C2716" t="s">
        <v>388</v>
      </c>
      <c r="D2716">
        <v>313217</v>
      </c>
    </row>
    <row r="2717" spans="1:4" x14ac:dyDescent="0.2">
      <c r="A2717">
        <v>2022</v>
      </c>
      <c r="B2717">
        <v>140151</v>
      </c>
      <c r="C2717" t="s">
        <v>388</v>
      </c>
      <c r="D2717">
        <v>2138</v>
      </c>
    </row>
    <row r="2718" spans="1:4" x14ac:dyDescent="0.2">
      <c r="A2718">
        <v>2022</v>
      </c>
      <c r="B2718">
        <v>140271</v>
      </c>
      <c r="C2718" t="s">
        <v>388</v>
      </c>
      <c r="D2718">
        <v>24422</v>
      </c>
    </row>
    <row r="2719" spans="1:4" x14ac:dyDescent="0.2">
      <c r="A2719">
        <v>2022</v>
      </c>
      <c r="B2719">
        <v>140401</v>
      </c>
      <c r="C2719" t="s">
        <v>388</v>
      </c>
      <c r="D2719">
        <v>2900</v>
      </c>
    </row>
    <row r="2720" spans="1:4" x14ac:dyDescent="0.2">
      <c r="A2720">
        <v>2022</v>
      </c>
      <c r="B2720">
        <v>140441</v>
      </c>
      <c r="C2720" t="s">
        <v>388</v>
      </c>
      <c r="D2720">
        <v>36309</v>
      </c>
    </row>
    <row r="2721" spans="1:4" x14ac:dyDescent="0.2">
      <c r="A2721">
        <v>2022</v>
      </c>
      <c r="B2721">
        <v>140741</v>
      </c>
      <c r="C2721" t="s">
        <v>388</v>
      </c>
      <c r="D2721">
        <v>16171</v>
      </c>
    </row>
    <row r="2722" spans="1:4" x14ac:dyDescent="0.2">
      <c r="A2722">
        <v>2022</v>
      </c>
      <c r="B2722">
        <v>140841</v>
      </c>
      <c r="C2722" t="s">
        <v>388</v>
      </c>
      <c r="D2722">
        <v>24189</v>
      </c>
    </row>
    <row r="2723" spans="1:4" x14ac:dyDescent="0.2">
      <c r="A2723">
        <v>2022</v>
      </c>
      <c r="B2723">
        <v>141041</v>
      </c>
      <c r="C2723" t="s">
        <v>388</v>
      </c>
      <c r="D2723">
        <v>1639</v>
      </c>
    </row>
    <row r="2724" spans="1:4" x14ac:dyDescent="0.2">
      <c r="A2724">
        <v>2022</v>
      </c>
      <c r="B2724">
        <v>141151</v>
      </c>
      <c r="C2724" t="s">
        <v>388</v>
      </c>
      <c r="D2724">
        <v>39154</v>
      </c>
    </row>
    <row r="2725" spans="1:4" x14ac:dyDescent="0.2">
      <c r="A2725">
        <v>2022</v>
      </c>
      <c r="B2725">
        <v>142221</v>
      </c>
      <c r="C2725" t="s">
        <v>388</v>
      </c>
      <c r="D2725">
        <v>1409</v>
      </c>
    </row>
    <row r="2726" spans="1:4" x14ac:dyDescent="0.2">
      <c r="A2726">
        <v>2022</v>
      </c>
      <c r="B2726">
        <v>149951</v>
      </c>
      <c r="C2726" t="s">
        <v>388</v>
      </c>
      <c r="D2726">
        <v>31081</v>
      </c>
    </row>
    <row r="2727" spans="1:4" x14ac:dyDescent="0.2">
      <c r="A2727">
        <v>2022</v>
      </c>
      <c r="B2727">
        <v>149991</v>
      </c>
      <c r="C2727" t="s">
        <v>388</v>
      </c>
      <c r="D2727">
        <v>2749</v>
      </c>
    </row>
    <row r="2728" spans="1:4" x14ac:dyDescent="0.2">
      <c r="A2728">
        <v>2022</v>
      </c>
      <c r="B2728">
        <v>150011</v>
      </c>
      <c r="C2728" t="s">
        <v>388</v>
      </c>
      <c r="D2728">
        <v>196840</v>
      </c>
    </row>
    <row r="2729" spans="1:4" x14ac:dyDescent="0.2">
      <c r="A2729">
        <v>2022</v>
      </c>
      <c r="B2729">
        <v>150021</v>
      </c>
      <c r="C2729" t="s">
        <v>388</v>
      </c>
      <c r="D2729">
        <v>43044</v>
      </c>
    </row>
    <row r="2730" spans="1:4" x14ac:dyDescent="0.2">
      <c r="A2730">
        <v>2022</v>
      </c>
      <c r="B2730">
        <v>150031</v>
      </c>
      <c r="C2730" t="s">
        <v>388</v>
      </c>
      <c r="D2730">
        <v>50777</v>
      </c>
    </row>
    <row r="2731" spans="1:4" x14ac:dyDescent="0.2">
      <c r="A2731">
        <v>2022</v>
      </c>
      <c r="B2731">
        <v>150041</v>
      </c>
      <c r="C2731" t="s">
        <v>388</v>
      </c>
      <c r="D2731">
        <v>37292</v>
      </c>
    </row>
    <row r="2732" spans="1:4" x14ac:dyDescent="0.2">
      <c r="A2732">
        <v>2022</v>
      </c>
      <c r="B2732">
        <v>150051</v>
      </c>
      <c r="C2732" t="s">
        <v>388</v>
      </c>
      <c r="D2732">
        <v>1812721</v>
      </c>
    </row>
    <row r="2733" spans="1:4" x14ac:dyDescent="0.2">
      <c r="A2733">
        <v>2022</v>
      </c>
      <c r="B2733">
        <v>150061</v>
      </c>
      <c r="C2733" t="s">
        <v>388</v>
      </c>
      <c r="D2733">
        <v>632994</v>
      </c>
    </row>
    <row r="2734" spans="1:4" x14ac:dyDescent="0.2">
      <c r="A2734">
        <v>2022</v>
      </c>
      <c r="B2734">
        <v>150081</v>
      </c>
      <c r="C2734" t="s">
        <v>388</v>
      </c>
      <c r="D2734">
        <v>22462</v>
      </c>
    </row>
    <row r="2735" spans="1:4" x14ac:dyDescent="0.2">
      <c r="A2735">
        <v>2022</v>
      </c>
      <c r="B2735">
        <v>150091</v>
      </c>
      <c r="C2735" t="s">
        <v>388</v>
      </c>
      <c r="D2735">
        <v>29015</v>
      </c>
    </row>
    <row r="2736" spans="1:4" x14ac:dyDescent="0.2">
      <c r="A2736">
        <v>2022</v>
      </c>
      <c r="B2736">
        <v>150101</v>
      </c>
      <c r="C2736" t="s">
        <v>388</v>
      </c>
      <c r="D2736">
        <v>77769</v>
      </c>
    </row>
    <row r="2737" spans="1:4" x14ac:dyDescent="0.2">
      <c r="A2737">
        <v>2022</v>
      </c>
      <c r="B2737">
        <v>150151</v>
      </c>
      <c r="C2737" t="s">
        <v>388</v>
      </c>
      <c r="D2737">
        <v>59189</v>
      </c>
    </row>
    <row r="2738" spans="1:4" x14ac:dyDescent="0.2">
      <c r="A2738">
        <v>2022</v>
      </c>
      <c r="B2738">
        <v>150201</v>
      </c>
      <c r="C2738" t="s">
        <v>388</v>
      </c>
      <c r="D2738">
        <v>43756</v>
      </c>
    </row>
    <row r="2739" spans="1:4" x14ac:dyDescent="0.2">
      <c r="A2739">
        <v>2022</v>
      </c>
      <c r="B2739">
        <v>150271</v>
      </c>
      <c r="C2739" t="s">
        <v>388</v>
      </c>
      <c r="D2739">
        <v>2979</v>
      </c>
    </row>
    <row r="2740" spans="1:4" x14ac:dyDescent="0.2">
      <c r="A2740">
        <v>2022</v>
      </c>
      <c r="B2740">
        <v>150291</v>
      </c>
      <c r="C2740" t="s">
        <v>388</v>
      </c>
      <c r="D2740">
        <v>151221</v>
      </c>
    </row>
    <row r="2741" spans="1:4" x14ac:dyDescent="0.2">
      <c r="A2741">
        <v>2022</v>
      </c>
      <c r="B2741">
        <v>150381</v>
      </c>
      <c r="C2741" t="s">
        <v>388</v>
      </c>
      <c r="D2741">
        <v>258451</v>
      </c>
    </row>
    <row r="2742" spans="1:4" x14ac:dyDescent="0.2">
      <c r="A2742">
        <v>2022</v>
      </c>
      <c r="B2742">
        <v>150441</v>
      </c>
      <c r="C2742" t="s">
        <v>388</v>
      </c>
      <c r="D2742">
        <v>650678</v>
      </c>
    </row>
    <row r="2743" spans="1:4" x14ac:dyDescent="0.2">
      <c r="A2743">
        <v>2022</v>
      </c>
      <c r="B2743">
        <v>150501</v>
      </c>
      <c r="C2743" t="s">
        <v>388</v>
      </c>
      <c r="D2743">
        <v>261038</v>
      </c>
    </row>
    <row r="2744" spans="1:4" x14ac:dyDescent="0.2">
      <c r="A2744">
        <v>2022</v>
      </c>
      <c r="B2744">
        <v>150541</v>
      </c>
      <c r="C2744" t="s">
        <v>388</v>
      </c>
      <c r="D2744">
        <v>40028</v>
      </c>
    </row>
    <row r="2745" spans="1:4" x14ac:dyDescent="0.2">
      <c r="A2745">
        <v>2022</v>
      </c>
      <c r="B2745">
        <v>150581</v>
      </c>
      <c r="C2745" t="s">
        <v>388</v>
      </c>
      <c r="D2745">
        <v>28867</v>
      </c>
    </row>
    <row r="2746" spans="1:4" x14ac:dyDescent="0.2">
      <c r="A2746">
        <v>2022</v>
      </c>
      <c r="B2746">
        <v>150891</v>
      </c>
      <c r="C2746" t="s">
        <v>388</v>
      </c>
      <c r="D2746">
        <v>63128</v>
      </c>
    </row>
    <row r="2747" spans="1:4" x14ac:dyDescent="0.2">
      <c r="A2747">
        <v>2022</v>
      </c>
      <c r="B2747">
        <v>159941</v>
      </c>
      <c r="C2747" t="s">
        <v>388</v>
      </c>
      <c r="D2747">
        <v>3336</v>
      </c>
    </row>
    <row r="2748" spans="1:4" x14ac:dyDescent="0.2">
      <c r="A2748">
        <v>2022</v>
      </c>
      <c r="B2748">
        <v>159951</v>
      </c>
      <c r="C2748" t="s">
        <v>388</v>
      </c>
      <c r="D2748">
        <v>46785</v>
      </c>
    </row>
    <row r="2749" spans="1:4" x14ac:dyDescent="0.2">
      <c r="A2749">
        <v>2022</v>
      </c>
      <c r="B2749">
        <v>159971</v>
      </c>
      <c r="C2749" t="s">
        <v>388</v>
      </c>
      <c r="D2749">
        <v>398072</v>
      </c>
    </row>
    <row r="2750" spans="1:4" x14ac:dyDescent="0.2">
      <c r="A2750">
        <v>2022</v>
      </c>
      <c r="B2750">
        <v>160031</v>
      </c>
      <c r="C2750" t="s">
        <v>388</v>
      </c>
      <c r="D2750">
        <v>213337</v>
      </c>
    </row>
    <row r="2751" spans="1:4" x14ac:dyDescent="0.2">
      <c r="A2751">
        <v>2022</v>
      </c>
      <c r="B2751">
        <v>160071</v>
      </c>
      <c r="C2751" t="s">
        <v>388</v>
      </c>
      <c r="D2751">
        <v>2245588</v>
      </c>
    </row>
    <row r="2752" spans="1:4" x14ac:dyDescent="0.2">
      <c r="A2752">
        <v>2022</v>
      </c>
      <c r="B2752">
        <v>160151</v>
      </c>
      <c r="C2752" t="s">
        <v>388</v>
      </c>
      <c r="D2752">
        <v>20599</v>
      </c>
    </row>
    <row r="2753" spans="1:4" x14ac:dyDescent="0.2">
      <c r="A2753">
        <v>2022</v>
      </c>
      <c r="B2753">
        <v>160201</v>
      </c>
      <c r="C2753" t="s">
        <v>388</v>
      </c>
      <c r="D2753">
        <v>4843</v>
      </c>
    </row>
    <row r="2754" spans="1:4" x14ac:dyDescent="0.2">
      <c r="A2754">
        <v>2022</v>
      </c>
      <c r="B2754">
        <v>160221</v>
      </c>
      <c r="C2754" t="s">
        <v>388</v>
      </c>
      <c r="D2754">
        <v>4497</v>
      </c>
    </row>
    <row r="2755" spans="1:4" x14ac:dyDescent="0.2">
      <c r="A2755">
        <v>2022</v>
      </c>
      <c r="B2755">
        <v>160241</v>
      </c>
      <c r="C2755" t="s">
        <v>388</v>
      </c>
      <c r="D2755">
        <v>182029</v>
      </c>
    </row>
    <row r="2756" spans="1:4" x14ac:dyDescent="0.2">
      <c r="A2756">
        <v>2022</v>
      </c>
      <c r="B2756">
        <v>160251</v>
      </c>
      <c r="C2756" t="s">
        <v>388</v>
      </c>
      <c r="D2756">
        <v>2627</v>
      </c>
    </row>
    <row r="2757" spans="1:4" x14ac:dyDescent="0.2">
      <c r="A2757">
        <v>2022</v>
      </c>
      <c r="B2757">
        <v>160271</v>
      </c>
      <c r="C2757" t="s">
        <v>388</v>
      </c>
      <c r="D2757">
        <v>157786</v>
      </c>
    </row>
    <row r="2758" spans="1:4" x14ac:dyDescent="0.2">
      <c r="A2758">
        <v>2022</v>
      </c>
      <c r="B2758">
        <v>160351</v>
      </c>
      <c r="C2758" t="s">
        <v>388</v>
      </c>
      <c r="D2758">
        <v>42305</v>
      </c>
    </row>
    <row r="2759" spans="1:4" x14ac:dyDescent="0.2">
      <c r="A2759">
        <v>2022</v>
      </c>
      <c r="B2759">
        <v>160411</v>
      </c>
      <c r="C2759" t="s">
        <v>388</v>
      </c>
      <c r="D2759">
        <v>59178</v>
      </c>
    </row>
    <row r="2760" spans="1:4" x14ac:dyDescent="0.2">
      <c r="A2760">
        <v>2022</v>
      </c>
      <c r="B2760">
        <v>160431</v>
      </c>
      <c r="C2760" t="s">
        <v>388</v>
      </c>
      <c r="D2760">
        <v>21618</v>
      </c>
    </row>
    <row r="2761" spans="1:4" x14ac:dyDescent="0.2">
      <c r="A2761">
        <v>2022</v>
      </c>
      <c r="B2761">
        <v>160441</v>
      </c>
      <c r="C2761" t="s">
        <v>388</v>
      </c>
      <c r="D2761">
        <v>899266</v>
      </c>
    </row>
    <row r="2762" spans="1:4" x14ac:dyDescent="0.2">
      <c r="A2762">
        <v>2022</v>
      </c>
      <c r="B2762">
        <v>160471</v>
      </c>
      <c r="C2762" t="s">
        <v>388</v>
      </c>
      <c r="D2762">
        <v>1818</v>
      </c>
    </row>
    <row r="2763" spans="1:4" x14ac:dyDescent="0.2">
      <c r="A2763">
        <v>2022</v>
      </c>
      <c r="B2763">
        <v>160691</v>
      </c>
      <c r="C2763" t="s">
        <v>388</v>
      </c>
      <c r="D2763">
        <v>76893</v>
      </c>
    </row>
    <row r="2764" spans="1:4" x14ac:dyDescent="0.2">
      <c r="A2764">
        <v>2022</v>
      </c>
      <c r="B2764">
        <v>160721</v>
      </c>
      <c r="C2764" t="s">
        <v>388</v>
      </c>
      <c r="D2764">
        <v>118162</v>
      </c>
    </row>
    <row r="2765" spans="1:4" x14ac:dyDescent="0.2">
      <c r="A2765">
        <v>2022</v>
      </c>
      <c r="B2765">
        <v>160751</v>
      </c>
      <c r="C2765" t="s">
        <v>388</v>
      </c>
      <c r="D2765">
        <v>36437</v>
      </c>
    </row>
    <row r="2766" spans="1:4" x14ac:dyDescent="0.2">
      <c r="A2766">
        <v>2022</v>
      </c>
      <c r="B2766">
        <v>169951</v>
      </c>
      <c r="C2766" t="s">
        <v>388</v>
      </c>
      <c r="D2766">
        <v>35102</v>
      </c>
    </row>
    <row r="2767" spans="1:4" x14ac:dyDescent="0.2">
      <c r="A2767">
        <v>2022</v>
      </c>
      <c r="B2767">
        <v>169991</v>
      </c>
      <c r="C2767" t="s">
        <v>388</v>
      </c>
      <c r="D2767">
        <v>4048</v>
      </c>
    </row>
    <row r="2768" spans="1:4" x14ac:dyDescent="0.2">
      <c r="A2768">
        <v>2022</v>
      </c>
      <c r="B2768">
        <v>170191</v>
      </c>
      <c r="C2768" t="s">
        <v>388</v>
      </c>
      <c r="D2768">
        <v>2216</v>
      </c>
    </row>
    <row r="2769" spans="1:4" x14ac:dyDescent="0.2">
      <c r="A2769">
        <v>2022</v>
      </c>
      <c r="B2769">
        <v>170231</v>
      </c>
      <c r="C2769" t="s">
        <v>388</v>
      </c>
      <c r="D2769">
        <v>1562</v>
      </c>
    </row>
    <row r="2770" spans="1:4" x14ac:dyDescent="0.2">
      <c r="A2770">
        <v>2022</v>
      </c>
      <c r="B2770">
        <v>170271</v>
      </c>
      <c r="C2770" t="s">
        <v>388</v>
      </c>
      <c r="D2770">
        <v>2843</v>
      </c>
    </row>
    <row r="2771" spans="1:4" x14ac:dyDescent="0.2">
      <c r="A2771">
        <v>2022</v>
      </c>
      <c r="B2771">
        <v>170421</v>
      </c>
      <c r="C2771" t="s">
        <v>388</v>
      </c>
      <c r="D2771">
        <v>1511</v>
      </c>
    </row>
    <row r="2772" spans="1:4" x14ac:dyDescent="0.2">
      <c r="A2772">
        <v>2022</v>
      </c>
      <c r="B2772">
        <v>170521</v>
      </c>
      <c r="C2772" t="s">
        <v>388</v>
      </c>
      <c r="D2772">
        <v>1409</v>
      </c>
    </row>
    <row r="2773" spans="1:4" x14ac:dyDescent="0.2">
      <c r="A2773">
        <v>2022</v>
      </c>
      <c r="B2773">
        <v>179981</v>
      </c>
      <c r="C2773" t="s">
        <v>388</v>
      </c>
      <c r="D2773">
        <v>47758</v>
      </c>
    </row>
    <row r="2774" spans="1:4" x14ac:dyDescent="0.2">
      <c r="A2774">
        <v>2022</v>
      </c>
      <c r="B2774">
        <v>179991</v>
      </c>
      <c r="C2774" t="s">
        <v>388</v>
      </c>
      <c r="D2774">
        <v>1683</v>
      </c>
    </row>
    <row r="2775" spans="1:4" x14ac:dyDescent="0.2">
      <c r="A2775">
        <v>2022</v>
      </c>
      <c r="B2775">
        <v>180091</v>
      </c>
      <c r="C2775" t="s">
        <v>388</v>
      </c>
      <c r="D2775">
        <v>787471</v>
      </c>
    </row>
    <row r="2776" spans="1:4" x14ac:dyDescent="0.2">
      <c r="A2776">
        <v>2022</v>
      </c>
      <c r="B2776">
        <v>180151</v>
      </c>
      <c r="C2776" t="s">
        <v>388</v>
      </c>
      <c r="D2776">
        <v>235285</v>
      </c>
    </row>
    <row r="2777" spans="1:4" x14ac:dyDescent="0.2">
      <c r="A2777">
        <v>2022</v>
      </c>
      <c r="B2777">
        <v>180501</v>
      </c>
      <c r="C2777" t="s">
        <v>388</v>
      </c>
      <c r="D2777">
        <v>29013</v>
      </c>
    </row>
    <row r="2778" spans="1:4" x14ac:dyDescent="0.2">
      <c r="A2778">
        <v>2022</v>
      </c>
      <c r="B2778">
        <v>180641</v>
      </c>
      <c r="C2778" t="s">
        <v>388</v>
      </c>
      <c r="D2778">
        <v>2146</v>
      </c>
    </row>
    <row r="2779" spans="1:4" x14ac:dyDescent="0.2">
      <c r="A2779">
        <v>2022</v>
      </c>
      <c r="B2779">
        <v>190061</v>
      </c>
      <c r="C2779" t="s">
        <v>388</v>
      </c>
      <c r="D2779">
        <v>31154</v>
      </c>
    </row>
    <row r="2780" spans="1:4" x14ac:dyDescent="0.2">
      <c r="A2780">
        <v>2022</v>
      </c>
      <c r="B2780">
        <v>190411</v>
      </c>
      <c r="C2780" t="s">
        <v>388</v>
      </c>
      <c r="D2780">
        <v>32079</v>
      </c>
    </row>
    <row r="2781" spans="1:4" x14ac:dyDescent="0.2">
      <c r="A2781">
        <v>2022</v>
      </c>
      <c r="B2781">
        <v>200011</v>
      </c>
      <c r="C2781" t="s">
        <v>388</v>
      </c>
      <c r="D2781">
        <v>69579</v>
      </c>
    </row>
    <row r="2782" spans="1:4" x14ac:dyDescent="0.2">
      <c r="A2782">
        <v>2022</v>
      </c>
      <c r="B2782">
        <v>200081</v>
      </c>
      <c r="C2782" t="s">
        <v>388</v>
      </c>
      <c r="D2782">
        <v>5666</v>
      </c>
    </row>
    <row r="2783" spans="1:4" x14ac:dyDescent="0.2">
      <c r="A2783">
        <v>2022</v>
      </c>
      <c r="B2783">
        <v>200111</v>
      </c>
      <c r="C2783" t="s">
        <v>388</v>
      </c>
      <c r="D2783">
        <v>49149</v>
      </c>
    </row>
    <row r="2784" spans="1:4" x14ac:dyDescent="0.2">
      <c r="A2784">
        <v>2022</v>
      </c>
      <c r="B2784">
        <v>209991</v>
      </c>
      <c r="C2784" t="s">
        <v>388</v>
      </c>
      <c r="D2784">
        <v>25</v>
      </c>
    </row>
    <row r="2785" spans="1:4" x14ac:dyDescent="0.2">
      <c r="A2785">
        <v>2022</v>
      </c>
      <c r="B2785">
        <v>210121</v>
      </c>
      <c r="C2785" t="s">
        <v>388</v>
      </c>
      <c r="D2785">
        <v>5369</v>
      </c>
    </row>
    <row r="2786" spans="1:4" x14ac:dyDescent="0.2">
      <c r="A2786">
        <v>2022</v>
      </c>
      <c r="B2786">
        <v>210131</v>
      </c>
      <c r="C2786" t="s">
        <v>388</v>
      </c>
      <c r="D2786">
        <v>174153</v>
      </c>
    </row>
    <row r="2787" spans="1:4" x14ac:dyDescent="0.2">
      <c r="A2787">
        <v>2022</v>
      </c>
      <c r="B2787">
        <v>210161</v>
      </c>
      <c r="C2787" t="s">
        <v>388</v>
      </c>
      <c r="D2787">
        <v>501528</v>
      </c>
    </row>
    <row r="2788" spans="1:4" x14ac:dyDescent="0.2">
      <c r="A2788">
        <v>2022</v>
      </c>
      <c r="B2788">
        <v>210571</v>
      </c>
      <c r="C2788" t="s">
        <v>388</v>
      </c>
      <c r="D2788">
        <v>8956</v>
      </c>
    </row>
    <row r="2789" spans="1:4" x14ac:dyDescent="0.2">
      <c r="A2789">
        <v>2022</v>
      </c>
      <c r="B2789">
        <v>210871</v>
      </c>
      <c r="C2789" t="s">
        <v>388</v>
      </c>
      <c r="D2789">
        <v>212555</v>
      </c>
    </row>
    <row r="2790" spans="1:4" x14ac:dyDescent="0.2">
      <c r="A2790">
        <v>2022</v>
      </c>
      <c r="B2790">
        <v>210881</v>
      </c>
      <c r="C2790" t="s">
        <v>388</v>
      </c>
      <c r="D2790">
        <v>53968</v>
      </c>
    </row>
    <row r="2791" spans="1:4" x14ac:dyDescent="0.2">
      <c r="A2791">
        <v>2022</v>
      </c>
      <c r="B2791">
        <v>210891</v>
      </c>
      <c r="C2791" t="s">
        <v>388</v>
      </c>
      <c r="D2791">
        <v>5342</v>
      </c>
    </row>
    <row r="2792" spans="1:4" x14ac:dyDescent="0.2">
      <c r="A2792">
        <v>2022</v>
      </c>
      <c r="B2792">
        <v>219991</v>
      </c>
      <c r="C2792" t="s">
        <v>388</v>
      </c>
      <c r="D2792" t="s">
        <v>383</v>
      </c>
    </row>
    <row r="2793" spans="1:4" x14ac:dyDescent="0.2">
      <c r="A2793">
        <v>2022</v>
      </c>
      <c r="B2793">
        <v>220011</v>
      </c>
      <c r="C2793" t="s">
        <v>388</v>
      </c>
      <c r="D2793">
        <v>78694</v>
      </c>
    </row>
    <row r="2794" spans="1:4" x14ac:dyDescent="0.2">
      <c r="A2794">
        <v>2022</v>
      </c>
      <c r="B2794">
        <v>220041</v>
      </c>
      <c r="C2794" t="s">
        <v>388</v>
      </c>
      <c r="D2794">
        <v>121745</v>
      </c>
    </row>
    <row r="2795" spans="1:4" x14ac:dyDescent="0.2">
      <c r="A2795">
        <v>2022</v>
      </c>
      <c r="B2795">
        <v>220051</v>
      </c>
      <c r="C2795" t="s">
        <v>388</v>
      </c>
      <c r="D2795">
        <v>5989</v>
      </c>
    </row>
    <row r="2796" spans="1:4" x14ac:dyDescent="0.2">
      <c r="A2796">
        <v>2022</v>
      </c>
      <c r="B2796">
        <v>220071</v>
      </c>
      <c r="C2796" t="s">
        <v>388</v>
      </c>
      <c r="D2796">
        <v>63178</v>
      </c>
    </row>
    <row r="2797" spans="1:4" x14ac:dyDescent="0.2">
      <c r="A2797">
        <v>2022</v>
      </c>
      <c r="B2797">
        <v>220072</v>
      </c>
      <c r="C2797" t="s">
        <v>388</v>
      </c>
      <c r="D2797">
        <v>88388</v>
      </c>
    </row>
    <row r="2798" spans="1:4" x14ac:dyDescent="0.2">
      <c r="A2798">
        <v>2022</v>
      </c>
      <c r="B2798">
        <v>220161</v>
      </c>
      <c r="C2798" t="s">
        <v>388</v>
      </c>
      <c r="D2798">
        <v>12445</v>
      </c>
    </row>
    <row r="2799" spans="1:4" x14ac:dyDescent="0.2">
      <c r="A2799">
        <v>2022</v>
      </c>
      <c r="B2799">
        <v>220271</v>
      </c>
      <c r="C2799" t="s">
        <v>388</v>
      </c>
      <c r="D2799">
        <v>125554</v>
      </c>
    </row>
    <row r="2800" spans="1:4" x14ac:dyDescent="0.2">
      <c r="A2800">
        <v>2022</v>
      </c>
      <c r="B2800">
        <v>230121</v>
      </c>
      <c r="C2800" t="s">
        <v>388</v>
      </c>
      <c r="D2800">
        <v>39159</v>
      </c>
    </row>
    <row r="2801" spans="1:4" x14ac:dyDescent="0.2">
      <c r="A2801">
        <v>2022</v>
      </c>
      <c r="B2801">
        <v>230251</v>
      </c>
      <c r="C2801" t="s">
        <v>388</v>
      </c>
      <c r="D2801">
        <v>40365</v>
      </c>
    </row>
    <row r="2802" spans="1:4" x14ac:dyDescent="0.2">
      <c r="A2802">
        <v>2022</v>
      </c>
      <c r="B2802">
        <v>230581</v>
      </c>
      <c r="C2802" t="s">
        <v>388</v>
      </c>
      <c r="D2802">
        <v>30130</v>
      </c>
    </row>
    <row r="2803" spans="1:4" x14ac:dyDescent="0.2">
      <c r="A2803">
        <v>2022</v>
      </c>
      <c r="B2803">
        <v>240071</v>
      </c>
      <c r="C2803" t="s">
        <v>388</v>
      </c>
      <c r="D2803">
        <v>66015</v>
      </c>
    </row>
    <row r="2804" spans="1:4" x14ac:dyDescent="0.2">
      <c r="A2804">
        <v>2022</v>
      </c>
      <c r="B2804">
        <v>240081</v>
      </c>
      <c r="C2804" t="s">
        <v>388</v>
      </c>
      <c r="D2804">
        <v>155391</v>
      </c>
    </row>
    <row r="2805" spans="1:4" x14ac:dyDescent="0.2">
      <c r="A2805">
        <v>2022</v>
      </c>
      <c r="B2805">
        <v>240231</v>
      </c>
      <c r="C2805" t="s">
        <v>388</v>
      </c>
      <c r="D2805">
        <v>538364</v>
      </c>
    </row>
    <row r="2806" spans="1:4" x14ac:dyDescent="0.2">
      <c r="A2806">
        <v>2022</v>
      </c>
      <c r="B2806">
        <v>240281</v>
      </c>
      <c r="C2806" t="s">
        <v>388</v>
      </c>
      <c r="D2806">
        <v>166860</v>
      </c>
    </row>
    <row r="2807" spans="1:4" x14ac:dyDescent="0.2">
      <c r="A2807">
        <v>2022</v>
      </c>
      <c r="B2807">
        <v>240301</v>
      </c>
      <c r="C2807" t="s">
        <v>388</v>
      </c>
      <c r="D2807">
        <v>441713</v>
      </c>
    </row>
    <row r="2808" spans="1:4" x14ac:dyDescent="0.2">
      <c r="A2808">
        <v>2022</v>
      </c>
      <c r="B2808">
        <v>240331</v>
      </c>
      <c r="C2808" t="s">
        <v>388</v>
      </c>
      <c r="D2808">
        <v>14688</v>
      </c>
    </row>
    <row r="2809" spans="1:4" x14ac:dyDescent="0.2">
      <c r="A2809">
        <v>2022</v>
      </c>
      <c r="B2809">
        <v>240351</v>
      </c>
      <c r="C2809" t="s">
        <v>388</v>
      </c>
      <c r="D2809">
        <v>7921</v>
      </c>
    </row>
    <row r="2810" spans="1:4" x14ac:dyDescent="0.2">
      <c r="A2810">
        <v>2022</v>
      </c>
      <c r="B2810">
        <v>240731</v>
      </c>
      <c r="C2810" t="s">
        <v>388</v>
      </c>
      <c r="D2810">
        <v>2352</v>
      </c>
    </row>
    <row r="2811" spans="1:4" x14ac:dyDescent="0.2">
      <c r="A2811">
        <v>2022</v>
      </c>
      <c r="B2811">
        <v>249991</v>
      </c>
      <c r="C2811" t="s">
        <v>388</v>
      </c>
      <c r="D2811">
        <v>3447</v>
      </c>
    </row>
    <row r="2812" spans="1:4" x14ac:dyDescent="0.2">
      <c r="A2812">
        <v>2022</v>
      </c>
      <c r="B2812">
        <v>250011</v>
      </c>
      <c r="C2812" t="s">
        <v>388</v>
      </c>
      <c r="D2812">
        <v>2541214</v>
      </c>
    </row>
    <row r="2813" spans="1:4" x14ac:dyDescent="0.2">
      <c r="A2813">
        <v>2022</v>
      </c>
      <c r="B2813">
        <v>250041</v>
      </c>
      <c r="C2813" t="s">
        <v>388</v>
      </c>
      <c r="D2813">
        <v>9755</v>
      </c>
    </row>
    <row r="2814" spans="1:4" x14ac:dyDescent="0.2">
      <c r="A2814">
        <v>2022</v>
      </c>
      <c r="B2814">
        <v>250091</v>
      </c>
      <c r="C2814" t="s">
        <v>388</v>
      </c>
      <c r="D2814">
        <v>413519</v>
      </c>
    </row>
    <row r="2815" spans="1:4" x14ac:dyDescent="0.2">
      <c r="A2815">
        <v>2022</v>
      </c>
      <c r="B2815">
        <v>250131</v>
      </c>
      <c r="C2815" t="s">
        <v>388</v>
      </c>
      <c r="D2815">
        <v>5016</v>
      </c>
    </row>
    <row r="2816" spans="1:4" x14ac:dyDescent="0.2">
      <c r="A2816">
        <v>2022</v>
      </c>
      <c r="B2816">
        <v>250271</v>
      </c>
      <c r="C2816" t="s">
        <v>388</v>
      </c>
      <c r="D2816">
        <v>2791</v>
      </c>
    </row>
    <row r="2817" spans="1:4" x14ac:dyDescent="0.2">
      <c r="A2817">
        <v>2022</v>
      </c>
      <c r="B2817">
        <v>250381</v>
      </c>
      <c r="C2817" t="s">
        <v>388</v>
      </c>
      <c r="D2817">
        <v>56511</v>
      </c>
    </row>
    <row r="2818" spans="1:4" x14ac:dyDescent="0.2">
      <c r="A2818">
        <v>2022</v>
      </c>
      <c r="B2818">
        <v>250451</v>
      </c>
      <c r="C2818" t="s">
        <v>388</v>
      </c>
      <c r="D2818">
        <v>38010</v>
      </c>
    </row>
    <row r="2819" spans="1:4" x14ac:dyDescent="0.2">
      <c r="A2819">
        <v>2022</v>
      </c>
      <c r="B2819">
        <v>259981</v>
      </c>
      <c r="C2819" t="s">
        <v>388</v>
      </c>
      <c r="D2819">
        <v>4249</v>
      </c>
    </row>
    <row r="2820" spans="1:4" x14ac:dyDescent="0.2">
      <c r="A2820">
        <v>2022</v>
      </c>
      <c r="B2820">
        <v>259991</v>
      </c>
      <c r="C2820" t="s">
        <v>388</v>
      </c>
      <c r="D2820">
        <v>45570</v>
      </c>
    </row>
    <row r="2821" spans="1:4" x14ac:dyDescent="0.2">
      <c r="A2821">
        <v>2022</v>
      </c>
      <c r="B2821">
        <v>260101</v>
      </c>
      <c r="C2821" t="s">
        <v>388</v>
      </c>
      <c r="D2821">
        <v>16027</v>
      </c>
    </row>
    <row r="2822" spans="1:4" x14ac:dyDescent="0.2">
      <c r="A2822">
        <v>2022</v>
      </c>
      <c r="B2822">
        <v>260331</v>
      </c>
      <c r="C2822" t="s">
        <v>388</v>
      </c>
      <c r="D2822">
        <v>61685</v>
      </c>
    </row>
    <row r="2823" spans="1:4" x14ac:dyDescent="0.2">
      <c r="A2823">
        <v>2022</v>
      </c>
      <c r="B2823">
        <v>270011</v>
      </c>
      <c r="C2823" t="s">
        <v>388</v>
      </c>
      <c r="D2823">
        <v>152892</v>
      </c>
    </row>
    <row r="2824" spans="1:4" x14ac:dyDescent="0.2">
      <c r="A2824">
        <v>2022</v>
      </c>
      <c r="B2824">
        <v>270041</v>
      </c>
      <c r="C2824" t="s">
        <v>388</v>
      </c>
      <c r="D2824">
        <v>336769</v>
      </c>
    </row>
    <row r="2825" spans="1:4" x14ac:dyDescent="0.2">
      <c r="A2825">
        <v>2022</v>
      </c>
      <c r="B2825">
        <v>270131</v>
      </c>
      <c r="C2825" t="s">
        <v>388</v>
      </c>
      <c r="D2825">
        <v>221831</v>
      </c>
    </row>
    <row r="2826" spans="1:4" x14ac:dyDescent="0.2">
      <c r="A2826">
        <v>2022</v>
      </c>
      <c r="B2826">
        <v>270141</v>
      </c>
      <c r="C2826" t="s">
        <v>388</v>
      </c>
      <c r="D2826">
        <v>18285</v>
      </c>
    </row>
    <row r="2827" spans="1:4" x14ac:dyDescent="0.2">
      <c r="A2827">
        <v>2022</v>
      </c>
      <c r="B2827">
        <v>270151</v>
      </c>
      <c r="C2827" t="s">
        <v>388</v>
      </c>
      <c r="D2827">
        <v>2925</v>
      </c>
    </row>
    <row r="2828" spans="1:4" x14ac:dyDescent="0.2">
      <c r="A2828">
        <v>2022</v>
      </c>
      <c r="B2828">
        <v>270241</v>
      </c>
      <c r="C2828" t="s">
        <v>388</v>
      </c>
      <c r="D2828">
        <v>2217</v>
      </c>
    </row>
    <row r="2829" spans="1:4" x14ac:dyDescent="0.2">
      <c r="A2829">
        <v>2022</v>
      </c>
      <c r="B2829">
        <v>270531</v>
      </c>
      <c r="C2829" t="s">
        <v>388</v>
      </c>
      <c r="D2829">
        <v>8751</v>
      </c>
    </row>
    <row r="2830" spans="1:4" x14ac:dyDescent="0.2">
      <c r="A2830">
        <v>2022</v>
      </c>
      <c r="B2830">
        <v>279991</v>
      </c>
      <c r="C2830" t="s">
        <v>388</v>
      </c>
      <c r="D2830">
        <v>2468</v>
      </c>
    </row>
    <row r="2831" spans="1:4" x14ac:dyDescent="0.2">
      <c r="A2831">
        <v>2022</v>
      </c>
      <c r="B2831">
        <v>280021</v>
      </c>
      <c r="C2831" t="s">
        <v>388</v>
      </c>
      <c r="D2831">
        <v>5181</v>
      </c>
    </row>
    <row r="2832" spans="1:4" x14ac:dyDescent="0.2">
      <c r="A2832">
        <v>2022</v>
      </c>
      <c r="B2832">
        <v>280051</v>
      </c>
      <c r="C2832" t="s">
        <v>388</v>
      </c>
      <c r="D2832">
        <v>69317</v>
      </c>
    </row>
    <row r="2833" spans="1:4" x14ac:dyDescent="0.2">
      <c r="A2833">
        <v>2022</v>
      </c>
      <c r="B2833">
        <v>280071</v>
      </c>
      <c r="C2833" t="s">
        <v>388</v>
      </c>
      <c r="D2833">
        <v>66947</v>
      </c>
    </row>
    <row r="2834" spans="1:4" x14ac:dyDescent="0.2">
      <c r="A2834">
        <v>2022</v>
      </c>
      <c r="B2834">
        <v>280231</v>
      </c>
      <c r="C2834" t="s">
        <v>388</v>
      </c>
      <c r="D2834">
        <v>35077</v>
      </c>
    </row>
    <row r="2835" spans="1:4" x14ac:dyDescent="0.2">
      <c r="A2835">
        <v>2022</v>
      </c>
      <c r="B2835">
        <v>280521</v>
      </c>
      <c r="C2835" t="s">
        <v>388</v>
      </c>
      <c r="D2835">
        <v>124688</v>
      </c>
    </row>
    <row r="2836" spans="1:4" x14ac:dyDescent="0.2">
      <c r="A2836">
        <v>2022</v>
      </c>
      <c r="B2836">
        <v>289991</v>
      </c>
      <c r="C2836" t="s">
        <v>388</v>
      </c>
      <c r="D2836" t="s">
        <v>383</v>
      </c>
    </row>
    <row r="2837" spans="1:4" x14ac:dyDescent="0.2">
      <c r="A2837">
        <v>2022</v>
      </c>
      <c r="B2837">
        <v>290011</v>
      </c>
      <c r="C2837" t="s">
        <v>388</v>
      </c>
      <c r="D2837">
        <v>64407</v>
      </c>
    </row>
    <row r="2838" spans="1:4" x14ac:dyDescent="0.2">
      <c r="A2838">
        <v>2022</v>
      </c>
      <c r="B2838">
        <v>291341</v>
      </c>
      <c r="C2838" t="s">
        <v>388</v>
      </c>
      <c r="D2838">
        <v>10670</v>
      </c>
    </row>
    <row r="2839" spans="1:4" x14ac:dyDescent="0.2">
      <c r="A2839">
        <v>2022</v>
      </c>
      <c r="B2839">
        <v>300081</v>
      </c>
      <c r="C2839" t="s">
        <v>388</v>
      </c>
      <c r="D2839">
        <v>61679</v>
      </c>
    </row>
    <row r="2840" spans="1:4" x14ac:dyDescent="0.2">
      <c r="A2840">
        <v>2022</v>
      </c>
      <c r="B2840">
        <v>310021</v>
      </c>
      <c r="C2840" t="s">
        <v>388</v>
      </c>
      <c r="D2840">
        <v>58893</v>
      </c>
    </row>
    <row r="2841" spans="1:4" x14ac:dyDescent="0.2">
      <c r="A2841">
        <v>2022</v>
      </c>
      <c r="B2841">
        <v>310031</v>
      </c>
      <c r="C2841" t="s">
        <v>388</v>
      </c>
      <c r="D2841">
        <v>114143</v>
      </c>
    </row>
    <row r="2842" spans="1:4" x14ac:dyDescent="0.2">
      <c r="A2842">
        <v>2022</v>
      </c>
      <c r="B2842">
        <v>310061</v>
      </c>
      <c r="C2842" t="s">
        <v>388</v>
      </c>
      <c r="D2842">
        <v>66646</v>
      </c>
    </row>
    <row r="2843" spans="1:4" x14ac:dyDescent="0.2">
      <c r="A2843">
        <v>2022</v>
      </c>
      <c r="B2843">
        <v>320011</v>
      </c>
      <c r="C2843" t="s">
        <v>388</v>
      </c>
      <c r="D2843">
        <v>3057662</v>
      </c>
    </row>
    <row r="2844" spans="1:4" x14ac:dyDescent="0.2">
      <c r="A2844">
        <v>2022</v>
      </c>
      <c r="B2844">
        <v>320041</v>
      </c>
      <c r="C2844" t="s">
        <v>388</v>
      </c>
      <c r="D2844">
        <v>451341</v>
      </c>
    </row>
    <row r="2845" spans="1:4" x14ac:dyDescent="0.2">
      <c r="A2845">
        <v>2022</v>
      </c>
      <c r="B2845">
        <v>320071</v>
      </c>
      <c r="C2845" t="s">
        <v>388</v>
      </c>
      <c r="D2845">
        <v>160954</v>
      </c>
    </row>
    <row r="2846" spans="1:4" x14ac:dyDescent="0.2">
      <c r="A2846">
        <v>2022</v>
      </c>
      <c r="B2846">
        <v>320111</v>
      </c>
      <c r="C2846" t="s">
        <v>388</v>
      </c>
      <c r="D2846">
        <v>33163</v>
      </c>
    </row>
    <row r="2847" spans="1:4" x14ac:dyDescent="0.2">
      <c r="A2847">
        <v>2022</v>
      </c>
      <c r="B2847">
        <v>320141</v>
      </c>
      <c r="C2847" t="s">
        <v>388</v>
      </c>
      <c r="D2847">
        <v>109603</v>
      </c>
    </row>
    <row r="2848" spans="1:4" x14ac:dyDescent="0.2">
      <c r="A2848">
        <v>2022</v>
      </c>
      <c r="B2848">
        <v>320181</v>
      </c>
      <c r="C2848" t="s">
        <v>388</v>
      </c>
      <c r="D2848">
        <v>14860</v>
      </c>
    </row>
    <row r="2849" spans="1:4" x14ac:dyDescent="0.2">
      <c r="A2849">
        <v>2022</v>
      </c>
      <c r="B2849">
        <v>320201</v>
      </c>
      <c r="C2849" t="s">
        <v>388</v>
      </c>
      <c r="D2849">
        <v>55883</v>
      </c>
    </row>
    <row r="2850" spans="1:4" x14ac:dyDescent="0.2">
      <c r="A2850">
        <v>2022</v>
      </c>
      <c r="B2850">
        <v>320231</v>
      </c>
      <c r="C2850" t="s">
        <v>388</v>
      </c>
      <c r="D2850">
        <v>163063</v>
      </c>
    </row>
    <row r="2851" spans="1:4" x14ac:dyDescent="0.2">
      <c r="A2851">
        <v>2022</v>
      </c>
      <c r="B2851">
        <v>320301</v>
      </c>
      <c r="C2851" t="s">
        <v>388</v>
      </c>
      <c r="D2851">
        <v>5575</v>
      </c>
    </row>
    <row r="2852" spans="1:4" x14ac:dyDescent="0.2">
      <c r="A2852">
        <v>2022</v>
      </c>
      <c r="B2852">
        <v>320321</v>
      </c>
      <c r="C2852" t="s">
        <v>388</v>
      </c>
      <c r="D2852">
        <v>70713</v>
      </c>
    </row>
    <row r="2853" spans="1:4" x14ac:dyDescent="0.2">
      <c r="A2853">
        <v>2022</v>
      </c>
      <c r="B2853">
        <v>320331</v>
      </c>
      <c r="C2853" t="s">
        <v>388</v>
      </c>
      <c r="D2853">
        <v>10948</v>
      </c>
    </row>
    <row r="2854" spans="1:4" x14ac:dyDescent="0.2">
      <c r="A2854">
        <v>2022</v>
      </c>
      <c r="B2854">
        <v>320341</v>
      </c>
      <c r="C2854" t="s">
        <v>388</v>
      </c>
      <c r="D2854">
        <v>46848</v>
      </c>
    </row>
    <row r="2855" spans="1:4" x14ac:dyDescent="0.2">
      <c r="A2855">
        <v>2022</v>
      </c>
      <c r="B2855">
        <v>320401</v>
      </c>
      <c r="C2855" t="s">
        <v>388</v>
      </c>
      <c r="D2855">
        <v>370093</v>
      </c>
    </row>
    <row r="2856" spans="1:4" x14ac:dyDescent="0.2">
      <c r="A2856">
        <v>2022</v>
      </c>
      <c r="B2856">
        <v>329951</v>
      </c>
      <c r="C2856" t="s">
        <v>388</v>
      </c>
      <c r="D2856">
        <v>46815</v>
      </c>
    </row>
    <row r="2857" spans="1:4" x14ac:dyDescent="0.2">
      <c r="A2857">
        <v>2022</v>
      </c>
      <c r="B2857">
        <v>329991</v>
      </c>
      <c r="C2857" t="s">
        <v>388</v>
      </c>
      <c r="D2857">
        <v>5775</v>
      </c>
    </row>
    <row r="2858" spans="1:4" x14ac:dyDescent="0.2">
      <c r="A2858">
        <v>2022</v>
      </c>
      <c r="B2858">
        <v>330551</v>
      </c>
      <c r="C2858" t="s">
        <v>388</v>
      </c>
      <c r="D2858">
        <v>155787</v>
      </c>
    </row>
    <row r="2859" spans="1:4" x14ac:dyDescent="0.2">
      <c r="A2859">
        <v>2022</v>
      </c>
      <c r="B2859">
        <v>330641</v>
      </c>
      <c r="C2859" t="s">
        <v>388</v>
      </c>
      <c r="D2859">
        <v>28691</v>
      </c>
    </row>
    <row r="2860" spans="1:4" x14ac:dyDescent="0.2">
      <c r="A2860">
        <v>2022</v>
      </c>
      <c r="B2860">
        <v>339991</v>
      </c>
      <c r="C2860" t="s">
        <v>388</v>
      </c>
      <c r="D2860" t="s">
        <v>383</v>
      </c>
    </row>
    <row r="2861" spans="1:4" x14ac:dyDescent="0.2">
      <c r="A2861">
        <v>2022</v>
      </c>
      <c r="B2861">
        <v>340041</v>
      </c>
      <c r="C2861" t="s">
        <v>388</v>
      </c>
      <c r="D2861">
        <v>432096</v>
      </c>
    </row>
    <row r="2862" spans="1:4" x14ac:dyDescent="0.2">
      <c r="A2862">
        <v>2022</v>
      </c>
      <c r="B2862">
        <v>340071</v>
      </c>
      <c r="C2862" t="s">
        <v>388</v>
      </c>
      <c r="D2862">
        <v>63972</v>
      </c>
    </row>
    <row r="2863" spans="1:4" x14ac:dyDescent="0.2">
      <c r="A2863">
        <v>2022</v>
      </c>
      <c r="B2863">
        <v>340091</v>
      </c>
      <c r="C2863" t="s">
        <v>388</v>
      </c>
      <c r="D2863">
        <v>2856</v>
      </c>
    </row>
    <row r="2864" spans="1:4" x14ac:dyDescent="0.2">
      <c r="A2864">
        <v>2022</v>
      </c>
      <c r="B2864">
        <v>340191</v>
      </c>
      <c r="C2864" t="s">
        <v>388</v>
      </c>
      <c r="D2864">
        <v>7381</v>
      </c>
    </row>
    <row r="2865" spans="1:4" x14ac:dyDescent="0.2">
      <c r="A2865">
        <v>2022</v>
      </c>
      <c r="B2865">
        <v>340531</v>
      </c>
      <c r="C2865" t="s">
        <v>388</v>
      </c>
      <c r="D2865">
        <v>61595</v>
      </c>
    </row>
    <row r="2866" spans="1:4" x14ac:dyDescent="0.2">
      <c r="A2866">
        <v>2022</v>
      </c>
      <c r="B2866">
        <v>340751</v>
      </c>
      <c r="C2866" t="s">
        <v>388</v>
      </c>
      <c r="D2866">
        <v>21071</v>
      </c>
    </row>
    <row r="2867" spans="1:4" x14ac:dyDescent="0.2">
      <c r="A2867">
        <v>2022</v>
      </c>
      <c r="B2867">
        <v>349981</v>
      </c>
      <c r="C2867" t="s">
        <v>388</v>
      </c>
      <c r="D2867">
        <v>2340</v>
      </c>
    </row>
    <row r="2868" spans="1:4" x14ac:dyDescent="0.2">
      <c r="A2868">
        <v>2022</v>
      </c>
      <c r="B2868">
        <v>349991</v>
      </c>
      <c r="C2868" t="s">
        <v>388</v>
      </c>
      <c r="D2868">
        <v>10470</v>
      </c>
    </row>
    <row r="2869" spans="1:4" x14ac:dyDescent="0.2">
      <c r="A2869">
        <v>2022</v>
      </c>
      <c r="B2869">
        <v>351591</v>
      </c>
      <c r="C2869" t="s">
        <v>388</v>
      </c>
      <c r="D2869">
        <v>34393</v>
      </c>
    </row>
    <row r="2870" spans="1:4" x14ac:dyDescent="0.2">
      <c r="A2870">
        <v>2022</v>
      </c>
      <c r="B2870">
        <v>360021</v>
      </c>
      <c r="C2870" t="s">
        <v>388</v>
      </c>
      <c r="D2870">
        <v>47662</v>
      </c>
    </row>
    <row r="2871" spans="1:4" x14ac:dyDescent="0.2">
      <c r="A2871">
        <v>2022</v>
      </c>
      <c r="B2871">
        <v>360121</v>
      </c>
      <c r="C2871" t="s">
        <v>388</v>
      </c>
      <c r="D2871">
        <v>30366</v>
      </c>
    </row>
    <row r="2872" spans="1:4" x14ac:dyDescent="0.2">
      <c r="A2872">
        <v>2022</v>
      </c>
      <c r="B2872">
        <v>360141</v>
      </c>
      <c r="C2872" t="s">
        <v>388</v>
      </c>
      <c r="D2872">
        <v>133557</v>
      </c>
    </row>
    <row r="2873" spans="1:4" x14ac:dyDescent="0.2">
      <c r="A2873">
        <v>2022</v>
      </c>
      <c r="B2873">
        <v>360201</v>
      </c>
      <c r="C2873" t="s">
        <v>388</v>
      </c>
      <c r="D2873">
        <v>27522</v>
      </c>
    </row>
    <row r="2874" spans="1:4" x14ac:dyDescent="0.2">
      <c r="A2874">
        <v>2022</v>
      </c>
      <c r="B2874">
        <v>370011</v>
      </c>
      <c r="C2874" t="s">
        <v>388</v>
      </c>
      <c r="D2874">
        <v>86601</v>
      </c>
    </row>
    <row r="2875" spans="1:4" x14ac:dyDescent="0.2">
      <c r="A2875">
        <v>2022</v>
      </c>
      <c r="B2875">
        <v>370021</v>
      </c>
      <c r="C2875" t="s">
        <v>388</v>
      </c>
      <c r="D2875">
        <v>2711</v>
      </c>
    </row>
    <row r="2876" spans="1:4" x14ac:dyDescent="0.2">
      <c r="A2876">
        <v>2022</v>
      </c>
      <c r="B2876">
        <v>370101</v>
      </c>
      <c r="C2876" t="s">
        <v>388</v>
      </c>
      <c r="D2876">
        <v>131211</v>
      </c>
    </row>
    <row r="2877" spans="1:4" x14ac:dyDescent="0.2">
      <c r="A2877">
        <v>2022</v>
      </c>
      <c r="B2877">
        <v>370181</v>
      </c>
      <c r="C2877" t="s">
        <v>388</v>
      </c>
      <c r="D2877">
        <v>47281</v>
      </c>
    </row>
    <row r="2878" spans="1:4" x14ac:dyDescent="0.2">
      <c r="A2878">
        <v>2022</v>
      </c>
      <c r="B2878">
        <v>370311</v>
      </c>
      <c r="C2878" t="s">
        <v>388</v>
      </c>
      <c r="D2878">
        <v>7166</v>
      </c>
    </row>
    <row r="2879" spans="1:4" x14ac:dyDescent="0.2">
      <c r="A2879">
        <v>2022</v>
      </c>
      <c r="B2879">
        <v>379951</v>
      </c>
      <c r="C2879" t="s">
        <v>388</v>
      </c>
      <c r="D2879">
        <v>64062</v>
      </c>
    </row>
    <row r="2880" spans="1:4" x14ac:dyDescent="0.2">
      <c r="A2880">
        <v>2022</v>
      </c>
      <c r="B2880">
        <v>379991</v>
      </c>
      <c r="C2880" t="s">
        <v>388</v>
      </c>
      <c r="D2880" t="s">
        <v>383</v>
      </c>
    </row>
    <row r="2881" spans="1:4" x14ac:dyDescent="0.2">
      <c r="A2881">
        <v>2022</v>
      </c>
      <c r="B2881">
        <v>380061</v>
      </c>
      <c r="C2881" t="s">
        <v>388</v>
      </c>
      <c r="D2881">
        <v>1788</v>
      </c>
    </row>
    <row r="2882" spans="1:4" x14ac:dyDescent="0.2">
      <c r="A2882">
        <v>2022</v>
      </c>
      <c r="B2882">
        <v>380791</v>
      </c>
      <c r="C2882" t="s">
        <v>388</v>
      </c>
      <c r="D2882">
        <v>72650</v>
      </c>
    </row>
    <row r="2883" spans="1:4" x14ac:dyDescent="0.2">
      <c r="A2883">
        <v>2022</v>
      </c>
      <c r="B2883">
        <v>380901</v>
      </c>
      <c r="C2883" t="s">
        <v>388</v>
      </c>
      <c r="D2883">
        <v>1544</v>
      </c>
    </row>
    <row r="2884" spans="1:4" x14ac:dyDescent="0.2">
      <c r="A2884">
        <v>2022</v>
      </c>
      <c r="B2884">
        <v>389951</v>
      </c>
      <c r="C2884" t="s">
        <v>388</v>
      </c>
      <c r="D2884">
        <v>1281</v>
      </c>
    </row>
    <row r="2885" spans="1:4" x14ac:dyDescent="0.2">
      <c r="A2885">
        <v>2022</v>
      </c>
      <c r="B2885">
        <v>390011</v>
      </c>
      <c r="C2885" t="s">
        <v>388</v>
      </c>
      <c r="D2885">
        <v>113206</v>
      </c>
    </row>
    <row r="2886" spans="1:4" x14ac:dyDescent="0.2">
      <c r="A2886">
        <v>2022</v>
      </c>
      <c r="B2886">
        <v>390111</v>
      </c>
      <c r="C2886" t="s">
        <v>388</v>
      </c>
      <c r="D2886">
        <v>4916</v>
      </c>
    </row>
    <row r="2887" spans="1:4" x14ac:dyDescent="0.2">
      <c r="A2887">
        <v>2022</v>
      </c>
      <c r="B2887">
        <v>390151</v>
      </c>
      <c r="C2887" t="s">
        <v>388</v>
      </c>
      <c r="D2887">
        <v>5677</v>
      </c>
    </row>
    <row r="2888" spans="1:4" x14ac:dyDescent="0.2">
      <c r="A2888">
        <v>2022</v>
      </c>
      <c r="B2888">
        <v>390201</v>
      </c>
      <c r="C2888" t="s">
        <v>388</v>
      </c>
      <c r="D2888">
        <v>4193</v>
      </c>
    </row>
    <row r="2889" spans="1:4" x14ac:dyDescent="0.2">
      <c r="A2889">
        <v>2022</v>
      </c>
      <c r="B2889">
        <v>390271</v>
      </c>
      <c r="C2889" t="s">
        <v>388</v>
      </c>
      <c r="D2889">
        <v>6284</v>
      </c>
    </row>
    <row r="2890" spans="1:4" x14ac:dyDescent="0.2">
      <c r="A2890">
        <v>2022</v>
      </c>
      <c r="B2890">
        <v>390291</v>
      </c>
      <c r="C2890" t="s">
        <v>388</v>
      </c>
      <c r="D2890">
        <v>5360</v>
      </c>
    </row>
    <row r="2891" spans="1:4" x14ac:dyDescent="0.2">
      <c r="A2891">
        <v>2022</v>
      </c>
      <c r="B2891">
        <v>390331</v>
      </c>
      <c r="C2891" t="s">
        <v>388</v>
      </c>
      <c r="D2891">
        <v>2578</v>
      </c>
    </row>
    <row r="2892" spans="1:4" x14ac:dyDescent="0.2">
      <c r="A2892">
        <v>2022</v>
      </c>
      <c r="B2892">
        <v>399951</v>
      </c>
      <c r="C2892" t="s">
        <v>388</v>
      </c>
      <c r="D2892">
        <v>20299</v>
      </c>
    </row>
    <row r="2893" spans="1:4" x14ac:dyDescent="0.2">
      <c r="A2893">
        <v>2022</v>
      </c>
      <c r="B2893">
        <v>399981</v>
      </c>
      <c r="C2893" t="s">
        <v>388</v>
      </c>
      <c r="D2893">
        <v>67900</v>
      </c>
    </row>
    <row r="2894" spans="1:4" x14ac:dyDescent="0.2">
      <c r="A2894">
        <v>2022</v>
      </c>
      <c r="B2894">
        <v>399991</v>
      </c>
      <c r="C2894" t="s">
        <v>388</v>
      </c>
      <c r="D2894" t="s">
        <v>383</v>
      </c>
    </row>
    <row r="2895" spans="1:4" x14ac:dyDescent="0.2">
      <c r="A2895">
        <v>2022</v>
      </c>
      <c r="B2895">
        <v>400051</v>
      </c>
      <c r="C2895" t="s">
        <v>388</v>
      </c>
      <c r="D2895">
        <v>35544</v>
      </c>
    </row>
    <row r="2896" spans="1:4" x14ac:dyDescent="0.2">
      <c r="A2896">
        <v>2022</v>
      </c>
      <c r="B2896">
        <v>410011</v>
      </c>
      <c r="C2896" t="s">
        <v>388</v>
      </c>
      <c r="D2896">
        <v>390120</v>
      </c>
    </row>
    <row r="2897" spans="1:4" x14ac:dyDescent="0.2">
      <c r="A2897">
        <v>2022</v>
      </c>
      <c r="B2897">
        <v>410021</v>
      </c>
      <c r="C2897" t="s">
        <v>388</v>
      </c>
      <c r="D2897">
        <v>270417</v>
      </c>
    </row>
    <row r="2898" spans="1:4" x14ac:dyDescent="0.2">
      <c r="A2898">
        <v>2022</v>
      </c>
      <c r="B2898">
        <v>410031</v>
      </c>
      <c r="C2898" t="s">
        <v>388</v>
      </c>
      <c r="D2898">
        <v>429138</v>
      </c>
    </row>
    <row r="2899" spans="1:4" x14ac:dyDescent="0.2">
      <c r="A2899">
        <v>2022</v>
      </c>
      <c r="B2899">
        <v>410071</v>
      </c>
      <c r="C2899" t="s">
        <v>388</v>
      </c>
      <c r="D2899">
        <v>79788</v>
      </c>
    </row>
    <row r="2900" spans="1:4" x14ac:dyDescent="0.2">
      <c r="A2900">
        <v>2022</v>
      </c>
      <c r="B2900">
        <v>410091</v>
      </c>
      <c r="C2900" t="s">
        <v>388</v>
      </c>
      <c r="D2900">
        <v>100529</v>
      </c>
    </row>
    <row r="2901" spans="1:4" x14ac:dyDescent="0.2">
      <c r="A2901">
        <v>2022</v>
      </c>
      <c r="B2901">
        <v>410131</v>
      </c>
      <c r="C2901" t="s">
        <v>388</v>
      </c>
      <c r="D2901">
        <v>57612</v>
      </c>
    </row>
    <row r="2902" spans="1:4" x14ac:dyDescent="0.2">
      <c r="A2902">
        <v>2022</v>
      </c>
      <c r="B2902">
        <v>410151</v>
      </c>
      <c r="C2902" t="s">
        <v>388</v>
      </c>
      <c r="D2902">
        <v>239285</v>
      </c>
    </row>
    <row r="2903" spans="1:4" x14ac:dyDescent="0.2">
      <c r="A2903">
        <v>2022</v>
      </c>
      <c r="B2903">
        <v>419951</v>
      </c>
      <c r="C2903" t="s">
        <v>388</v>
      </c>
      <c r="D2903">
        <v>77079</v>
      </c>
    </row>
    <row r="2904" spans="1:4" x14ac:dyDescent="0.2">
      <c r="A2904">
        <v>2022</v>
      </c>
      <c r="B2904">
        <v>420051</v>
      </c>
      <c r="C2904" t="s">
        <v>388</v>
      </c>
      <c r="D2904">
        <v>373409</v>
      </c>
    </row>
    <row r="2905" spans="1:4" x14ac:dyDescent="0.2">
      <c r="A2905">
        <v>2022</v>
      </c>
      <c r="B2905">
        <v>420071</v>
      </c>
      <c r="C2905" t="s">
        <v>388</v>
      </c>
      <c r="D2905">
        <v>47306</v>
      </c>
    </row>
    <row r="2906" spans="1:4" x14ac:dyDescent="0.2">
      <c r="A2906">
        <v>2022</v>
      </c>
      <c r="B2906">
        <v>420111</v>
      </c>
      <c r="C2906" t="s">
        <v>388</v>
      </c>
      <c r="D2906">
        <v>3182</v>
      </c>
    </row>
    <row r="2907" spans="1:4" x14ac:dyDescent="0.2">
      <c r="A2907">
        <v>2022</v>
      </c>
      <c r="B2907">
        <v>420131</v>
      </c>
      <c r="C2907" t="s">
        <v>388</v>
      </c>
      <c r="D2907">
        <v>93388</v>
      </c>
    </row>
    <row r="2908" spans="1:4" x14ac:dyDescent="0.2">
      <c r="A2908">
        <v>2022</v>
      </c>
      <c r="B2908">
        <v>420211</v>
      </c>
      <c r="C2908" t="s">
        <v>388</v>
      </c>
      <c r="D2908">
        <v>9680</v>
      </c>
    </row>
    <row r="2909" spans="1:4" x14ac:dyDescent="0.2">
      <c r="A2909">
        <v>2022</v>
      </c>
      <c r="B2909">
        <v>420861</v>
      </c>
      <c r="C2909" t="s">
        <v>388</v>
      </c>
      <c r="D2909">
        <v>60092</v>
      </c>
    </row>
    <row r="2910" spans="1:4" x14ac:dyDescent="0.2">
      <c r="A2910">
        <v>2022</v>
      </c>
      <c r="B2910">
        <v>430031</v>
      </c>
      <c r="C2910" t="s">
        <v>388</v>
      </c>
      <c r="D2910">
        <v>51537</v>
      </c>
    </row>
    <row r="2911" spans="1:4" x14ac:dyDescent="0.2">
      <c r="A2911">
        <v>2022</v>
      </c>
      <c r="B2911">
        <v>430091</v>
      </c>
      <c r="C2911" t="s">
        <v>388</v>
      </c>
      <c r="D2911">
        <v>395880</v>
      </c>
    </row>
    <row r="2912" spans="1:4" x14ac:dyDescent="0.2">
      <c r="A2912">
        <v>2022</v>
      </c>
      <c r="B2912">
        <v>430171</v>
      </c>
      <c r="C2912" t="s">
        <v>388</v>
      </c>
      <c r="D2912">
        <v>116929</v>
      </c>
    </row>
    <row r="2913" spans="1:4" x14ac:dyDescent="0.2">
      <c r="A2913">
        <v>2022</v>
      </c>
      <c r="B2913">
        <v>430451</v>
      </c>
      <c r="C2913" t="s">
        <v>388</v>
      </c>
      <c r="D2913">
        <v>240249</v>
      </c>
    </row>
    <row r="2914" spans="1:4" x14ac:dyDescent="0.2">
      <c r="A2914">
        <v>2022</v>
      </c>
      <c r="B2914">
        <v>430551</v>
      </c>
      <c r="C2914" t="s">
        <v>388</v>
      </c>
      <c r="D2914">
        <v>77287</v>
      </c>
    </row>
    <row r="2915" spans="1:4" x14ac:dyDescent="0.2">
      <c r="A2915">
        <v>2022</v>
      </c>
      <c r="B2915">
        <v>430641</v>
      </c>
      <c r="C2915" t="s">
        <v>388</v>
      </c>
      <c r="D2915">
        <v>76940</v>
      </c>
    </row>
    <row r="2916" spans="1:4" x14ac:dyDescent="0.2">
      <c r="A2916">
        <v>2022</v>
      </c>
      <c r="B2916">
        <v>430651</v>
      </c>
      <c r="C2916" t="s">
        <v>388</v>
      </c>
      <c r="D2916">
        <v>43593</v>
      </c>
    </row>
    <row r="2917" spans="1:4" x14ac:dyDescent="0.2">
      <c r="A2917">
        <v>2022</v>
      </c>
      <c r="B2917">
        <v>440031</v>
      </c>
      <c r="C2917" t="s">
        <v>388</v>
      </c>
      <c r="D2917">
        <v>1657</v>
      </c>
    </row>
    <row r="2918" spans="1:4" x14ac:dyDescent="0.2">
      <c r="A2918">
        <v>2022</v>
      </c>
      <c r="B2918">
        <v>440041</v>
      </c>
      <c r="C2918" t="s">
        <v>388</v>
      </c>
      <c r="D2918">
        <v>106879</v>
      </c>
    </row>
    <row r="2919" spans="1:4" x14ac:dyDescent="0.2">
      <c r="A2919">
        <v>2022</v>
      </c>
      <c r="B2919">
        <v>440061</v>
      </c>
      <c r="C2919" t="s">
        <v>388</v>
      </c>
      <c r="D2919">
        <v>144450</v>
      </c>
    </row>
    <row r="2920" spans="1:4" x14ac:dyDescent="0.2">
      <c r="A2920">
        <v>2022</v>
      </c>
      <c r="B2920">
        <v>440121</v>
      </c>
      <c r="C2920" t="s">
        <v>388</v>
      </c>
      <c r="D2920">
        <v>22918</v>
      </c>
    </row>
    <row r="2921" spans="1:4" x14ac:dyDescent="0.2">
      <c r="A2921">
        <v>2022</v>
      </c>
      <c r="B2921">
        <v>440191</v>
      </c>
      <c r="C2921" t="s">
        <v>388</v>
      </c>
      <c r="D2921">
        <v>229633</v>
      </c>
    </row>
    <row r="2922" spans="1:4" x14ac:dyDescent="0.2">
      <c r="A2922">
        <v>2022</v>
      </c>
      <c r="B2922">
        <v>440321</v>
      </c>
      <c r="C2922" t="s">
        <v>388</v>
      </c>
      <c r="D2922">
        <v>46253</v>
      </c>
    </row>
    <row r="2923" spans="1:4" x14ac:dyDescent="0.2">
      <c r="A2923">
        <v>2022</v>
      </c>
      <c r="B2923">
        <v>449991</v>
      </c>
      <c r="C2923" t="s">
        <v>388</v>
      </c>
      <c r="D2923">
        <v>3093</v>
      </c>
    </row>
    <row r="2924" spans="1:4" x14ac:dyDescent="0.2">
      <c r="A2924">
        <v>2022</v>
      </c>
      <c r="B2924">
        <v>450011</v>
      </c>
      <c r="C2924" t="s">
        <v>388</v>
      </c>
      <c r="D2924">
        <v>122643</v>
      </c>
    </row>
    <row r="2925" spans="1:4" x14ac:dyDescent="0.2">
      <c r="A2925">
        <v>2022</v>
      </c>
      <c r="B2925">
        <v>450021</v>
      </c>
      <c r="C2925" t="s">
        <v>388</v>
      </c>
      <c r="D2925">
        <v>137365</v>
      </c>
    </row>
    <row r="2926" spans="1:4" x14ac:dyDescent="0.2">
      <c r="A2926">
        <v>2022</v>
      </c>
      <c r="B2926">
        <v>450061</v>
      </c>
      <c r="C2926" t="s">
        <v>388</v>
      </c>
      <c r="D2926">
        <v>21326</v>
      </c>
    </row>
    <row r="2927" spans="1:4" x14ac:dyDescent="0.2">
      <c r="A2927">
        <v>2022</v>
      </c>
      <c r="B2927">
        <v>450091</v>
      </c>
      <c r="C2927" t="s">
        <v>388</v>
      </c>
      <c r="D2927">
        <v>28926</v>
      </c>
    </row>
    <row r="2928" spans="1:4" x14ac:dyDescent="0.2">
      <c r="A2928">
        <v>2022</v>
      </c>
      <c r="B2928">
        <v>450101</v>
      </c>
      <c r="C2928" t="s">
        <v>388</v>
      </c>
      <c r="D2928">
        <v>66124</v>
      </c>
    </row>
    <row r="2929" spans="1:4" x14ac:dyDescent="0.2">
      <c r="A2929">
        <v>2022</v>
      </c>
      <c r="B2929">
        <v>450141</v>
      </c>
      <c r="C2929" t="s">
        <v>388</v>
      </c>
      <c r="D2929">
        <v>59359</v>
      </c>
    </row>
    <row r="2930" spans="1:4" x14ac:dyDescent="0.2">
      <c r="A2930">
        <v>2022</v>
      </c>
      <c r="B2930">
        <v>459951</v>
      </c>
      <c r="C2930" t="s">
        <v>388</v>
      </c>
      <c r="D2930">
        <v>17707</v>
      </c>
    </row>
    <row r="2931" spans="1:4" x14ac:dyDescent="0.2">
      <c r="A2931">
        <v>2022</v>
      </c>
      <c r="B2931">
        <v>460031</v>
      </c>
      <c r="C2931" t="s">
        <v>388</v>
      </c>
      <c r="D2931">
        <v>33623</v>
      </c>
    </row>
    <row r="2932" spans="1:4" x14ac:dyDescent="0.2">
      <c r="A2932">
        <v>2022</v>
      </c>
      <c r="B2932">
        <v>460071</v>
      </c>
      <c r="C2932" t="s">
        <v>388</v>
      </c>
      <c r="D2932">
        <v>51736</v>
      </c>
    </row>
    <row r="2933" spans="1:4" x14ac:dyDescent="0.2">
      <c r="A2933">
        <v>2022</v>
      </c>
      <c r="B2933">
        <v>460201</v>
      </c>
      <c r="C2933" t="s">
        <v>388</v>
      </c>
      <c r="D2933">
        <v>115669</v>
      </c>
    </row>
    <row r="2934" spans="1:4" x14ac:dyDescent="0.2">
      <c r="A2934">
        <v>2022</v>
      </c>
      <c r="B2934">
        <v>470011</v>
      </c>
      <c r="C2934" t="s">
        <v>388</v>
      </c>
      <c r="D2934">
        <v>1221532</v>
      </c>
    </row>
    <row r="2935" spans="1:4" x14ac:dyDescent="0.2">
      <c r="A2935">
        <v>2022</v>
      </c>
      <c r="B2935">
        <v>470031</v>
      </c>
      <c r="C2935" t="s">
        <v>388</v>
      </c>
      <c r="D2935">
        <v>33405</v>
      </c>
    </row>
    <row r="2936" spans="1:4" x14ac:dyDescent="0.2">
      <c r="A2936">
        <v>2022</v>
      </c>
      <c r="B2936">
        <v>470041</v>
      </c>
      <c r="C2936" t="s">
        <v>388</v>
      </c>
      <c r="D2936">
        <v>1915</v>
      </c>
    </row>
    <row r="2937" spans="1:4" x14ac:dyDescent="0.2">
      <c r="A2937">
        <v>2022</v>
      </c>
      <c r="B2937">
        <v>470051</v>
      </c>
      <c r="C2937" t="s">
        <v>388</v>
      </c>
      <c r="D2937">
        <v>3341</v>
      </c>
    </row>
    <row r="2938" spans="1:4" x14ac:dyDescent="0.2">
      <c r="A2938">
        <v>2022</v>
      </c>
      <c r="B2938">
        <v>479991</v>
      </c>
      <c r="C2938" t="s">
        <v>388</v>
      </c>
      <c r="D2938">
        <v>3979</v>
      </c>
    </row>
    <row r="2939" spans="1:4" x14ac:dyDescent="0.2">
      <c r="A2939">
        <v>2022</v>
      </c>
      <c r="B2939">
        <v>480051</v>
      </c>
      <c r="C2939" t="s">
        <v>388</v>
      </c>
      <c r="D2939">
        <v>75772</v>
      </c>
    </row>
    <row r="2940" spans="1:4" x14ac:dyDescent="0.2">
      <c r="A2940">
        <v>2022</v>
      </c>
      <c r="B2940">
        <v>480061</v>
      </c>
      <c r="C2940" t="s">
        <v>388</v>
      </c>
      <c r="D2940">
        <v>184856</v>
      </c>
    </row>
    <row r="2941" spans="1:4" x14ac:dyDescent="0.2">
      <c r="A2941">
        <v>2022</v>
      </c>
      <c r="B2941">
        <v>480091</v>
      </c>
      <c r="C2941" t="s">
        <v>388</v>
      </c>
      <c r="D2941">
        <v>26423</v>
      </c>
    </row>
    <row r="2942" spans="1:4" x14ac:dyDescent="0.2">
      <c r="A2942">
        <v>2022</v>
      </c>
      <c r="B2942">
        <v>480121</v>
      </c>
      <c r="C2942" t="s">
        <v>388</v>
      </c>
      <c r="D2942" t="s">
        <v>383</v>
      </c>
    </row>
    <row r="2943" spans="1:4" x14ac:dyDescent="0.2">
      <c r="A2943">
        <v>2022</v>
      </c>
      <c r="B2943">
        <v>480131</v>
      </c>
      <c r="C2943" t="s">
        <v>388</v>
      </c>
      <c r="D2943">
        <v>4869</v>
      </c>
    </row>
    <row r="2944" spans="1:4" x14ac:dyDescent="0.2">
      <c r="A2944">
        <v>2022</v>
      </c>
      <c r="B2944">
        <v>480311</v>
      </c>
      <c r="C2944" t="s">
        <v>388</v>
      </c>
      <c r="D2944">
        <v>2733</v>
      </c>
    </row>
    <row r="2945" spans="1:4" x14ac:dyDescent="0.2">
      <c r="A2945">
        <v>2022</v>
      </c>
      <c r="B2945">
        <v>480321</v>
      </c>
      <c r="C2945" t="s">
        <v>388</v>
      </c>
      <c r="D2945">
        <v>25994</v>
      </c>
    </row>
    <row r="2946" spans="1:4" x14ac:dyDescent="0.2">
      <c r="A2946">
        <v>2022</v>
      </c>
      <c r="B2946">
        <v>480521</v>
      </c>
      <c r="C2946" t="s">
        <v>388</v>
      </c>
      <c r="D2946">
        <v>70848</v>
      </c>
    </row>
    <row r="2947" spans="1:4" x14ac:dyDescent="0.2">
      <c r="A2947">
        <v>2022</v>
      </c>
      <c r="B2947">
        <v>480991</v>
      </c>
      <c r="C2947" t="s">
        <v>388</v>
      </c>
      <c r="D2947">
        <v>28048</v>
      </c>
    </row>
    <row r="2948" spans="1:4" x14ac:dyDescent="0.2">
      <c r="A2948">
        <v>2022</v>
      </c>
      <c r="B2948">
        <v>490011</v>
      </c>
      <c r="C2948" t="s">
        <v>388</v>
      </c>
      <c r="D2948">
        <v>84341</v>
      </c>
    </row>
    <row r="2949" spans="1:4" x14ac:dyDescent="0.2">
      <c r="A2949">
        <v>2022</v>
      </c>
      <c r="B2949">
        <v>490051</v>
      </c>
      <c r="C2949" t="s">
        <v>388</v>
      </c>
      <c r="D2949">
        <v>9161</v>
      </c>
    </row>
    <row r="2950" spans="1:4" x14ac:dyDescent="0.2">
      <c r="A2950">
        <v>2022</v>
      </c>
      <c r="B2950">
        <v>490161</v>
      </c>
      <c r="C2950" t="s">
        <v>388</v>
      </c>
      <c r="D2950">
        <v>2853</v>
      </c>
    </row>
    <row r="2951" spans="1:4" x14ac:dyDescent="0.2">
      <c r="A2951">
        <v>2022</v>
      </c>
      <c r="B2951">
        <v>490291</v>
      </c>
      <c r="C2951" t="s">
        <v>388</v>
      </c>
      <c r="D2951">
        <v>4143</v>
      </c>
    </row>
    <row r="2952" spans="1:4" x14ac:dyDescent="0.2">
      <c r="A2952">
        <v>2022</v>
      </c>
      <c r="B2952">
        <v>499981</v>
      </c>
      <c r="C2952" t="s">
        <v>388</v>
      </c>
      <c r="D2952">
        <v>52828</v>
      </c>
    </row>
    <row r="2953" spans="1:4" x14ac:dyDescent="0.2">
      <c r="A2953">
        <v>2022</v>
      </c>
      <c r="B2953">
        <v>500011</v>
      </c>
      <c r="C2953" t="s">
        <v>388</v>
      </c>
      <c r="D2953">
        <v>105740</v>
      </c>
    </row>
    <row r="2954" spans="1:4" x14ac:dyDescent="0.2">
      <c r="A2954">
        <v>2022</v>
      </c>
      <c r="B2954">
        <v>500121</v>
      </c>
      <c r="C2954" t="s">
        <v>388</v>
      </c>
      <c r="D2954">
        <v>5277</v>
      </c>
    </row>
    <row r="2955" spans="1:4" x14ac:dyDescent="0.2">
      <c r="A2955">
        <v>2022</v>
      </c>
      <c r="B2955">
        <v>500211</v>
      </c>
      <c r="C2955" t="s">
        <v>388</v>
      </c>
      <c r="D2955">
        <v>103144</v>
      </c>
    </row>
    <row r="2956" spans="1:4" x14ac:dyDescent="0.2">
      <c r="A2956">
        <v>2022</v>
      </c>
      <c r="B2956">
        <v>500281</v>
      </c>
      <c r="C2956" t="s">
        <v>388</v>
      </c>
      <c r="D2956">
        <v>52768</v>
      </c>
    </row>
    <row r="2957" spans="1:4" x14ac:dyDescent="0.2">
      <c r="A2957">
        <v>2022</v>
      </c>
      <c r="B2957">
        <v>500301</v>
      </c>
      <c r="C2957" t="s">
        <v>388</v>
      </c>
      <c r="D2957">
        <v>43520</v>
      </c>
    </row>
    <row r="2958" spans="1:4" x14ac:dyDescent="0.2">
      <c r="A2958">
        <v>2022</v>
      </c>
      <c r="B2958">
        <v>500451</v>
      </c>
      <c r="C2958" t="s">
        <v>388</v>
      </c>
      <c r="D2958">
        <v>11560</v>
      </c>
    </row>
    <row r="2959" spans="1:4" x14ac:dyDescent="0.2">
      <c r="A2959">
        <v>2022</v>
      </c>
      <c r="B2959">
        <v>500611</v>
      </c>
      <c r="C2959" t="s">
        <v>388</v>
      </c>
      <c r="D2959">
        <v>3661</v>
      </c>
    </row>
    <row r="2960" spans="1:4" x14ac:dyDescent="0.2">
      <c r="A2960">
        <v>2022</v>
      </c>
      <c r="B2960">
        <v>500751</v>
      </c>
      <c r="C2960" t="s">
        <v>388</v>
      </c>
      <c r="D2960">
        <v>21365</v>
      </c>
    </row>
    <row r="2961" spans="1:4" x14ac:dyDescent="0.2">
      <c r="A2961">
        <v>2022</v>
      </c>
      <c r="B2961">
        <v>510021</v>
      </c>
      <c r="C2961" t="s">
        <v>388</v>
      </c>
      <c r="D2961">
        <v>63835</v>
      </c>
    </row>
    <row r="2962" spans="1:4" x14ac:dyDescent="0.2">
      <c r="A2962">
        <v>2022</v>
      </c>
      <c r="B2962">
        <v>510141</v>
      </c>
      <c r="C2962" t="s">
        <v>388</v>
      </c>
      <c r="D2962">
        <v>143304</v>
      </c>
    </row>
    <row r="2963" spans="1:4" x14ac:dyDescent="0.2">
      <c r="A2963">
        <v>2022</v>
      </c>
      <c r="B2963">
        <v>510211</v>
      </c>
      <c r="C2963" t="s">
        <v>388</v>
      </c>
      <c r="D2963">
        <v>1950</v>
      </c>
    </row>
    <row r="2964" spans="1:4" x14ac:dyDescent="0.2">
      <c r="A2964">
        <v>2022</v>
      </c>
      <c r="B2964">
        <v>519951</v>
      </c>
      <c r="C2964" t="s">
        <v>388</v>
      </c>
      <c r="D2964">
        <v>1025</v>
      </c>
    </row>
    <row r="2965" spans="1:4" x14ac:dyDescent="0.2">
      <c r="A2965">
        <v>2022</v>
      </c>
      <c r="B2965">
        <v>519991</v>
      </c>
      <c r="C2965" t="s">
        <v>388</v>
      </c>
      <c r="D2965" t="s">
        <v>383</v>
      </c>
    </row>
    <row r="2966" spans="1:4" x14ac:dyDescent="0.2">
      <c r="A2966">
        <v>2022</v>
      </c>
      <c r="B2966">
        <v>520071</v>
      </c>
      <c r="C2966" t="s">
        <v>388</v>
      </c>
      <c r="D2966">
        <v>30940</v>
      </c>
    </row>
    <row r="2967" spans="1:4" x14ac:dyDescent="0.2">
      <c r="A2967">
        <v>2022</v>
      </c>
      <c r="B2967">
        <v>530011</v>
      </c>
      <c r="C2967" t="s">
        <v>388</v>
      </c>
      <c r="D2967">
        <v>254320</v>
      </c>
    </row>
    <row r="2968" spans="1:4" x14ac:dyDescent="0.2">
      <c r="A2968">
        <v>2022</v>
      </c>
      <c r="B2968">
        <v>530021</v>
      </c>
      <c r="C2968" t="s">
        <v>388</v>
      </c>
      <c r="D2968">
        <v>68258</v>
      </c>
    </row>
    <row r="2969" spans="1:4" x14ac:dyDescent="0.2">
      <c r="A2969">
        <v>2022</v>
      </c>
      <c r="B2969">
        <v>530071</v>
      </c>
      <c r="C2969" t="s">
        <v>388</v>
      </c>
      <c r="D2969">
        <v>30064</v>
      </c>
    </row>
    <row r="2970" spans="1:4" x14ac:dyDescent="0.2">
      <c r="A2970">
        <v>2022</v>
      </c>
      <c r="B2970">
        <v>530091</v>
      </c>
      <c r="C2970" t="s">
        <v>388</v>
      </c>
      <c r="D2970">
        <v>24540</v>
      </c>
    </row>
    <row r="2971" spans="1:4" x14ac:dyDescent="0.2">
      <c r="A2971">
        <v>2022</v>
      </c>
      <c r="B2971">
        <v>530131</v>
      </c>
      <c r="C2971" t="s">
        <v>388</v>
      </c>
      <c r="D2971">
        <v>37529</v>
      </c>
    </row>
    <row r="2972" spans="1:4" x14ac:dyDescent="0.2">
      <c r="A2972">
        <v>2022</v>
      </c>
      <c r="B2972">
        <v>530231</v>
      </c>
      <c r="C2972" t="s">
        <v>388</v>
      </c>
      <c r="D2972">
        <v>8959</v>
      </c>
    </row>
    <row r="2973" spans="1:4" x14ac:dyDescent="0.2">
      <c r="A2973">
        <v>2022</v>
      </c>
      <c r="B2973">
        <v>540161</v>
      </c>
      <c r="C2973" t="s">
        <v>388</v>
      </c>
      <c r="D2973">
        <v>100669</v>
      </c>
    </row>
    <row r="2974" spans="1:4" x14ac:dyDescent="0.2">
      <c r="A2974">
        <v>2022</v>
      </c>
      <c r="B2974">
        <v>540211</v>
      </c>
      <c r="C2974" t="s">
        <v>388</v>
      </c>
      <c r="D2974">
        <v>13764</v>
      </c>
    </row>
    <row r="2975" spans="1:4" x14ac:dyDescent="0.2">
      <c r="A2975">
        <v>2022</v>
      </c>
      <c r="B2975">
        <v>549981</v>
      </c>
      <c r="C2975" t="s">
        <v>388</v>
      </c>
      <c r="D2975">
        <v>1191</v>
      </c>
    </row>
    <row r="2976" spans="1:4" x14ac:dyDescent="0.2">
      <c r="A2976">
        <v>2022</v>
      </c>
      <c r="B2976">
        <v>550061</v>
      </c>
      <c r="C2976" t="s">
        <v>388</v>
      </c>
      <c r="D2976">
        <v>71671</v>
      </c>
    </row>
    <row r="2977" spans="1:4" x14ac:dyDescent="0.2">
      <c r="A2977">
        <v>2022</v>
      </c>
      <c r="B2977">
        <v>559991</v>
      </c>
      <c r="C2977" t="s">
        <v>388</v>
      </c>
      <c r="D2977" t="s">
        <v>383</v>
      </c>
    </row>
    <row r="2978" spans="1:4" x14ac:dyDescent="0.2">
      <c r="A2978">
        <v>2022</v>
      </c>
      <c r="B2978">
        <v>560021</v>
      </c>
      <c r="C2978" t="s">
        <v>388</v>
      </c>
      <c r="D2978">
        <v>4991973</v>
      </c>
    </row>
    <row r="2979" spans="1:4" x14ac:dyDescent="0.2">
      <c r="A2979">
        <v>2022</v>
      </c>
      <c r="B2979">
        <v>560031</v>
      </c>
      <c r="C2979" t="s">
        <v>388</v>
      </c>
      <c r="D2979">
        <v>46074</v>
      </c>
    </row>
    <row r="2980" spans="1:4" x14ac:dyDescent="0.2">
      <c r="A2980">
        <v>2022</v>
      </c>
      <c r="B2980">
        <v>560041</v>
      </c>
      <c r="C2980" t="s">
        <v>388</v>
      </c>
      <c r="D2980">
        <v>51425</v>
      </c>
    </row>
    <row r="2981" spans="1:4" x14ac:dyDescent="0.2">
      <c r="A2981">
        <v>2022</v>
      </c>
      <c r="B2981">
        <v>560071</v>
      </c>
      <c r="C2981" t="s">
        <v>388</v>
      </c>
      <c r="D2981">
        <v>510075</v>
      </c>
    </row>
    <row r="2982" spans="1:4" x14ac:dyDescent="0.2">
      <c r="A2982">
        <v>2022</v>
      </c>
      <c r="B2982">
        <v>560081</v>
      </c>
      <c r="C2982" t="s">
        <v>388</v>
      </c>
      <c r="D2982">
        <v>136226</v>
      </c>
    </row>
    <row r="2983" spans="1:4" x14ac:dyDescent="0.2">
      <c r="A2983">
        <v>2022</v>
      </c>
      <c r="B2983">
        <v>560151</v>
      </c>
      <c r="C2983" t="s">
        <v>388</v>
      </c>
      <c r="D2983">
        <v>38285</v>
      </c>
    </row>
    <row r="2984" spans="1:4" x14ac:dyDescent="0.2">
      <c r="A2984">
        <v>2022</v>
      </c>
      <c r="B2984">
        <v>560171</v>
      </c>
      <c r="C2984" t="s">
        <v>388</v>
      </c>
      <c r="D2984">
        <v>18173</v>
      </c>
    </row>
    <row r="2985" spans="1:4" x14ac:dyDescent="0.2">
      <c r="A2985">
        <v>2022</v>
      </c>
      <c r="B2985">
        <v>560211</v>
      </c>
      <c r="C2985" t="s">
        <v>388</v>
      </c>
      <c r="D2985">
        <v>53281</v>
      </c>
    </row>
    <row r="2986" spans="1:4" x14ac:dyDescent="0.2">
      <c r="A2986">
        <v>2022</v>
      </c>
      <c r="B2986">
        <v>560231</v>
      </c>
      <c r="C2986" t="s">
        <v>388</v>
      </c>
      <c r="D2986">
        <v>94436</v>
      </c>
    </row>
    <row r="2987" spans="1:4" x14ac:dyDescent="0.2">
      <c r="A2987">
        <v>2022</v>
      </c>
      <c r="B2987">
        <v>560241</v>
      </c>
      <c r="C2987" t="s">
        <v>388</v>
      </c>
      <c r="D2987">
        <v>241698</v>
      </c>
    </row>
    <row r="2988" spans="1:4" x14ac:dyDescent="0.2">
      <c r="A2988">
        <v>2022</v>
      </c>
      <c r="B2988">
        <v>560261</v>
      </c>
      <c r="C2988" t="s">
        <v>388</v>
      </c>
      <c r="D2988">
        <v>432962</v>
      </c>
    </row>
    <row r="2989" spans="1:4" x14ac:dyDescent="0.2">
      <c r="A2989">
        <v>2022</v>
      </c>
      <c r="B2989">
        <v>560371</v>
      </c>
      <c r="C2989" t="s">
        <v>388</v>
      </c>
      <c r="D2989">
        <v>199964</v>
      </c>
    </row>
    <row r="2990" spans="1:4" x14ac:dyDescent="0.2">
      <c r="A2990">
        <v>2022</v>
      </c>
      <c r="B2990">
        <v>560411</v>
      </c>
      <c r="C2990" t="s">
        <v>388</v>
      </c>
      <c r="D2990">
        <v>19744</v>
      </c>
    </row>
    <row r="2991" spans="1:4" x14ac:dyDescent="0.2">
      <c r="A2991">
        <v>2022</v>
      </c>
      <c r="B2991">
        <v>560521</v>
      </c>
      <c r="C2991" t="s">
        <v>388</v>
      </c>
      <c r="D2991">
        <v>73685</v>
      </c>
    </row>
    <row r="2992" spans="1:4" x14ac:dyDescent="0.2">
      <c r="A2992">
        <v>2022</v>
      </c>
      <c r="B2992">
        <v>560581</v>
      </c>
      <c r="C2992" t="s">
        <v>388</v>
      </c>
      <c r="D2992">
        <v>143264</v>
      </c>
    </row>
    <row r="2993" spans="1:4" x14ac:dyDescent="0.2">
      <c r="A2993">
        <v>2022</v>
      </c>
      <c r="B2993">
        <v>569951</v>
      </c>
      <c r="C2993" t="s">
        <v>388</v>
      </c>
      <c r="D2993">
        <v>18325</v>
      </c>
    </row>
    <row r="2994" spans="1:4" x14ac:dyDescent="0.2">
      <c r="A2994">
        <v>2022</v>
      </c>
      <c r="B2994">
        <v>569952</v>
      </c>
      <c r="C2994" t="s">
        <v>388</v>
      </c>
      <c r="D2994">
        <v>45462</v>
      </c>
    </row>
    <row r="2995" spans="1:4" x14ac:dyDescent="0.2">
      <c r="A2995">
        <v>2022</v>
      </c>
      <c r="B2995">
        <v>569953</v>
      </c>
      <c r="C2995" t="s">
        <v>388</v>
      </c>
      <c r="D2995">
        <v>3715</v>
      </c>
    </row>
    <row r="2996" spans="1:4" x14ac:dyDescent="0.2">
      <c r="A2996">
        <v>2022</v>
      </c>
      <c r="B2996">
        <v>571104</v>
      </c>
      <c r="C2996" t="s">
        <v>388</v>
      </c>
      <c r="D2996" t="s">
        <v>383</v>
      </c>
    </row>
    <row r="2997" spans="1:4" x14ac:dyDescent="0.2">
      <c r="A2997">
        <v>2022</v>
      </c>
      <c r="B2997">
        <v>573501</v>
      </c>
      <c r="C2997" t="s">
        <v>388</v>
      </c>
      <c r="D2997">
        <v>117524</v>
      </c>
    </row>
    <row r="2998" spans="1:4" x14ac:dyDescent="0.2">
      <c r="A2998">
        <v>2022</v>
      </c>
      <c r="B2998">
        <v>573513</v>
      </c>
      <c r="C2998" t="s">
        <v>388</v>
      </c>
      <c r="D2998">
        <v>13771</v>
      </c>
    </row>
    <row r="2999" spans="1:4" x14ac:dyDescent="0.2">
      <c r="A2999">
        <v>2022</v>
      </c>
      <c r="B2999">
        <v>575101</v>
      </c>
      <c r="C2999" t="s">
        <v>388</v>
      </c>
      <c r="D2999">
        <v>2820</v>
      </c>
    </row>
    <row r="3000" spans="1:4" x14ac:dyDescent="0.2">
      <c r="A3000">
        <v>2022</v>
      </c>
      <c r="B3000">
        <v>575102</v>
      </c>
      <c r="C3000" t="s">
        <v>388</v>
      </c>
      <c r="D3000">
        <v>2382</v>
      </c>
    </row>
    <row r="3001" spans="1:4" x14ac:dyDescent="0.2">
      <c r="A3001">
        <v>2022</v>
      </c>
      <c r="B3001">
        <v>575113</v>
      </c>
      <c r="C3001" t="s">
        <v>388</v>
      </c>
      <c r="D3001">
        <v>101829</v>
      </c>
    </row>
    <row r="3002" spans="1:4" x14ac:dyDescent="0.2">
      <c r="A3002">
        <v>2022</v>
      </c>
      <c r="B3002">
        <v>576201</v>
      </c>
      <c r="C3002" t="s">
        <v>388</v>
      </c>
      <c r="D3002" t="s">
        <v>383</v>
      </c>
    </row>
    <row r="3003" spans="1:4" x14ac:dyDescent="0.2">
      <c r="A3003">
        <v>2022</v>
      </c>
      <c r="B3003">
        <v>576401</v>
      </c>
      <c r="C3003" t="s">
        <v>388</v>
      </c>
      <c r="D3003">
        <v>43918</v>
      </c>
    </row>
    <row r="3004" spans="1:4" x14ac:dyDescent="0.2">
      <c r="A3004">
        <v>2022</v>
      </c>
      <c r="B3004">
        <v>576701</v>
      </c>
      <c r="C3004" t="s">
        <v>388</v>
      </c>
      <c r="D3004">
        <v>8104</v>
      </c>
    </row>
    <row r="3005" spans="1:4" x14ac:dyDescent="0.2">
      <c r="A3005">
        <v>2022</v>
      </c>
      <c r="B3005">
        <v>585103</v>
      </c>
      <c r="C3005" t="s">
        <v>388</v>
      </c>
      <c r="D3005">
        <v>209836</v>
      </c>
    </row>
    <row r="3006" spans="1:4" x14ac:dyDescent="0.2">
      <c r="A3006">
        <v>2022</v>
      </c>
      <c r="B3006">
        <v>595104</v>
      </c>
      <c r="C3006" t="s">
        <v>388</v>
      </c>
      <c r="D3006">
        <v>120696</v>
      </c>
    </row>
    <row r="3007" spans="1:4" x14ac:dyDescent="0.2">
      <c r="A3007">
        <v>2022</v>
      </c>
      <c r="B3007">
        <v>605107</v>
      </c>
      <c r="C3007" t="s">
        <v>388</v>
      </c>
      <c r="D3007">
        <v>30493</v>
      </c>
    </row>
    <row r="3008" spans="1:4" x14ac:dyDescent="0.2">
      <c r="A3008">
        <v>2022</v>
      </c>
      <c r="B3008">
        <v>615106</v>
      </c>
      <c r="C3008" t="s">
        <v>388</v>
      </c>
      <c r="D3008">
        <v>40419</v>
      </c>
    </row>
    <row r="3009" spans="1:4" x14ac:dyDescent="0.2">
      <c r="A3009">
        <v>2022</v>
      </c>
      <c r="B3009">
        <v>719901</v>
      </c>
      <c r="C3009" t="s">
        <v>388</v>
      </c>
      <c r="D3009" t="s">
        <v>383</v>
      </c>
    </row>
    <row r="3010" spans="1:4" x14ac:dyDescent="0.2">
      <c r="A3010">
        <v>2022</v>
      </c>
      <c r="B3010">
        <v>719902</v>
      </c>
      <c r="C3010" t="s">
        <v>388</v>
      </c>
      <c r="D3010">
        <v>1240</v>
      </c>
    </row>
    <row r="3011" spans="1:4" x14ac:dyDescent="0.2">
      <c r="A3011">
        <v>2022</v>
      </c>
      <c r="B3011">
        <v>719904</v>
      </c>
      <c r="C3011" t="s">
        <v>388</v>
      </c>
      <c r="D3011" t="s">
        <v>383</v>
      </c>
    </row>
    <row r="3012" spans="1:4" x14ac:dyDescent="0.2">
      <c r="A3012">
        <v>2022</v>
      </c>
      <c r="B3012">
        <v>719905</v>
      </c>
      <c r="C3012" t="s">
        <v>388</v>
      </c>
      <c r="D3012" t="s">
        <v>383</v>
      </c>
    </row>
    <row r="3013" spans="1:4" x14ac:dyDescent="0.2">
      <c r="A3013">
        <v>2022</v>
      </c>
      <c r="B3013">
        <v>729901</v>
      </c>
      <c r="C3013" t="s">
        <v>388</v>
      </c>
      <c r="D3013" t="s">
        <v>383</v>
      </c>
    </row>
    <row r="3014" spans="1:4" x14ac:dyDescent="0.2">
      <c r="A3014">
        <v>2022</v>
      </c>
      <c r="B3014">
        <v>729902</v>
      </c>
      <c r="C3014" t="s">
        <v>388</v>
      </c>
      <c r="D3014" t="s">
        <v>383</v>
      </c>
    </row>
    <row r="3015" spans="1:4" x14ac:dyDescent="0.2">
      <c r="A3015">
        <v>2022</v>
      </c>
      <c r="B3015">
        <v>729905</v>
      </c>
      <c r="C3015" t="s">
        <v>388</v>
      </c>
      <c r="D3015">
        <v>2648</v>
      </c>
    </row>
    <row r="3016" spans="1:4" x14ac:dyDescent="0.2">
      <c r="A3016">
        <v>2023</v>
      </c>
      <c r="B3016">
        <v>10071</v>
      </c>
      <c r="C3016" t="s">
        <v>388</v>
      </c>
      <c r="D3016">
        <v>2273</v>
      </c>
    </row>
    <row r="3017" spans="1:4" x14ac:dyDescent="0.2">
      <c r="A3017">
        <v>2023</v>
      </c>
      <c r="B3017">
        <v>10101</v>
      </c>
      <c r="C3017" t="s">
        <v>388</v>
      </c>
      <c r="D3017">
        <v>216499</v>
      </c>
    </row>
    <row r="3018" spans="1:4" x14ac:dyDescent="0.2">
      <c r="A3018">
        <v>2023</v>
      </c>
      <c r="B3018">
        <v>10111</v>
      </c>
      <c r="C3018" t="s">
        <v>388</v>
      </c>
      <c r="D3018">
        <v>1939</v>
      </c>
    </row>
    <row r="3019" spans="1:4" x14ac:dyDescent="0.2">
      <c r="A3019">
        <v>2023</v>
      </c>
      <c r="B3019">
        <v>10121</v>
      </c>
      <c r="C3019" t="s">
        <v>388</v>
      </c>
      <c r="D3019">
        <v>28520</v>
      </c>
    </row>
    <row r="3020" spans="1:4" x14ac:dyDescent="0.2">
      <c r="A3020">
        <v>2023</v>
      </c>
      <c r="B3020">
        <v>10161</v>
      </c>
      <c r="C3020" t="s">
        <v>388</v>
      </c>
      <c r="D3020">
        <v>3166</v>
      </c>
    </row>
    <row r="3021" spans="1:4" x14ac:dyDescent="0.2">
      <c r="A3021">
        <v>2023</v>
      </c>
      <c r="B3021">
        <v>10211</v>
      </c>
      <c r="C3021" t="s">
        <v>388</v>
      </c>
      <c r="D3021">
        <v>1329</v>
      </c>
    </row>
    <row r="3022" spans="1:4" x14ac:dyDescent="0.2">
      <c r="A3022">
        <v>2023</v>
      </c>
      <c r="B3022">
        <v>10241</v>
      </c>
      <c r="C3022" t="s">
        <v>388</v>
      </c>
      <c r="D3022">
        <v>1322</v>
      </c>
    </row>
    <row r="3023" spans="1:4" x14ac:dyDescent="0.2">
      <c r="A3023">
        <v>2023</v>
      </c>
      <c r="B3023">
        <v>10261</v>
      </c>
      <c r="C3023" t="s">
        <v>388</v>
      </c>
      <c r="D3023">
        <v>4499</v>
      </c>
    </row>
    <row r="3024" spans="1:4" x14ac:dyDescent="0.2">
      <c r="A3024">
        <v>2023</v>
      </c>
      <c r="B3024">
        <v>19981</v>
      </c>
      <c r="C3024" t="s">
        <v>388</v>
      </c>
      <c r="D3024">
        <v>104129</v>
      </c>
    </row>
    <row r="3025" spans="1:4" x14ac:dyDescent="0.2">
      <c r="A3025">
        <v>2023</v>
      </c>
      <c r="B3025">
        <v>20011</v>
      </c>
      <c r="C3025" t="s">
        <v>388</v>
      </c>
      <c r="D3025">
        <v>2773</v>
      </c>
    </row>
    <row r="3026" spans="1:4" x14ac:dyDescent="0.2">
      <c r="A3026">
        <v>2023</v>
      </c>
      <c r="B3026">
        <v>20021</v>
      </c>
      <c r="C3026" t="s">
        <v>388</v>
      </c>
      <c r="D3026">
        <v>59212</v>
      </c>
    </row>
    <row r="3027" spans="1:4" x14ac:dyDescent="0.2">
      <c r="A3027">
        <v>2023</v>
      </c>
      <c r="B3027">
        <v>20171</v>
      </c>
      <c r="C3027" t="s">
        <v>388</v>
      </c>
      <c r="D3027">
        <v>651282</v>
      </c>
    </row>
    <row r="3028" spans="1:4" x14ac:dyDescent="0.2">
      <c r="A3028">
        <v>2023</v>
      </c>
      <c r="B3028">
        <v>20271</v>
      </c>
      <c r="C3028" t="s">
        <v>388</v>
      </c>
      <c r="D3028">
        <v>141401</v>
      </c>
    </row>
    <row r="3029" spans="1:4" x14ac:dyDescent="0.2">
      <c r="A3029">
        <v>2023</v>
      </c>
      <c r="B3029">
        <v>20291</v>
      </c>
      <c r="C3029" t="s">
        <v>388</v>
      </c>
      <c r="D3029">
        <v>42724</v>
      </c>
    </row>
    <row r="3030" spans="1:4" x14ac:dyDescent="0.2">
      <c r="A3030">
        <v>2023</v>
      </c>
      <c r="B3030">
        <v>30061</v>
      </c>
      <c r="C3030" t="s">
        <v>388</v>
      </c>
      <c r="D3030">
        <v>2217</v>
      </c>
    </row>
    <row r="3031" spans="1:4" x14ac:dyDescent="0.2">
      <c r="A3031">
        <v>2023</v>
      </c>
      <c r="B3031">
        <v>30101</v>
      </c>
      <c r="C3031" t="s">
        <v>388</v>
      </c>
      <c r="D3031">
        <v>112156</v>
      </c>
    </row>
    <row r="3032" spans="1:4" x14ac:dyDescent="0.2">
      <c r="A3032">
        <v>2023</v>
      </c>
      <c r="B3032">
        <v>30121</v>
      </c>
      <c r="C3032" t="s">
        <v>388</v>
      </c>
      <c r="D3032">
        <v>229655</v>
      </c>
    </row>
    <row r="3033" spans="1:4" x14ac:dyDescent="0.2">
      <c r="A3033">
        <v>2023</v>
      </c>
      <c r="B3033">
        <v>30141</v>
      </c>
      <c r="C3033" t="s">
        <v>388</v>
      </c>
      <c r="D3033">
        <v>2579</v>
      </c>
    </row>
    <row r="3034" spans="1:4" x14ac:dyDescent="0.2">
      <c r="A3034">
        <v>2023</v>
      </c>
      <c r="B3034">
        <v>30171</v>
      </c>
      <c r="C3034" t="s">
        <v>388</v>
      </c>
      <c r="D3034">
        <v>9729</v>
      </c>
    </row>
    <row r="3035" spans="1:4" x14ac:dyDescent="0.2">
      <c r="A3035">
        <v>2023</v>
      </c>
      <c r="B3035">
        <v>30431</v>
      </c>
      <c r="C3035" t="s">
        <v>388</v>
      </c>
      <c r="D3035">
        <v>30722</v>
      </c>
    </row>
    <row r="3036" spans="1:4" x14ac:dyDescent="0.2">
      <c r="A3036">
        <v>2023</v>
      </c>
      <c r="B3036">
        <v>30501</v>
      </c>
      <c r="C3036" t="s">
        <v>388</v>
      </c>
      <c r="D3036">
        <v>110782</v>
      </c>
    </row>
    <row r="3037" spans="1:4" x14ac:dyDescent="0.2">
      <c r="A3037">
        <v>2023</v>
      </c>
      <c r="B3037">
        <v>30671</v>
      </c>
      <c r="C3037" t="s">
        <v>388</v>
      </c>
      <c r="D3037">
        <v>3197</v>
      </c>
    </row>
    <row r="3038" spans="1:4" x14ac:dyDescent="0.2">
      <c r="A3038">
        <v>2023</v>
      </c>
      <c r="B3038">
        <v>39951</v>
      </c>
      <c r="C3038" t="s">
        <v>388</v>
      </c>
      <c r="D3038">
        <v>45193</v>
      </c>
    </row>
    <row r="3039" spans="1:4" x14ac:dyDescent="0.2">
      <c r="A3039">
        <v>2023</v>
      </c>
      <c r="B3039">
        <v>40011</v>
      </c>
      <c r="C3039" t="s">
        <v>388</v>
      </c>
      <c r="D3039">
        <v>188635</v>
      </c>
    </row>
    <row r="3040" spans="1:4" x14ac:dyDescent="0.2">
      <c r="A3040">
        <v>2023</v>
      </c>
      <c r="B3040">
        <v>50011</v>
      </c>
      <c r="C3040" t="s">
        <v>388</v>
      </c>
      <c r="D3040">
        <v>157074</v>
      </c>
    </row>
    <row r="3041" spans="1:4" x14ac:dyDescent="0.2">
      <c r="A3041">
        <v>2023</v>
      </c>
      <c r="B3041">
        <v>50021</v>
      </c>
      <c r="C3041" t="s">
        <v>388</v>
      </c>
      <c r="D3041">
        <v>78526</v>
      </c>
    </row>
    <row r="3042" spans="1:4" x14ac:dyDescent="0.2">
      <c r="A3042">
        <v>2023</v>
      </c>
      <c r="B3042">
        <v>50071</v>
      </c>
      <c r="C3042" t="s">
        <v>388</v>
      </c>
      <c r="D3042">
        <v>106093</v>
      </c>
    </row>
    <row r="3043" spans="1:4" x14ac:dyDescent="0.2">
      <c r="A3043">
        <v>2023</v>
      </c>
      <c r="B3043">
        <v>50101</v>
      </c>
      <c r="C3043" t="s">
        <v>388</v>
      </c>
      <c r="D3043">
        <v>3681</v>
      </c>
    </row>
    <row r="3044" spans="1:4" x14ac:dyDescent="0.2">
      <c r="A3044">
        <v>2023</v>
      </c>
      <c r="B3044">
        <v>50231</v>
      </c>
      <c r="C3044" t="s">
        <v>388</v>
      </c>
      <c r="D3044">
        <v>42473</v>
      </c>
    </row>
    <row r="3045" spans="1:4" x14ac:dyDescent="0.2">
      <c r="A3045">
        <v>2023</v>
      </c>
      <c r="B3045">
        <v>50301</v>
      </c>
      <c r="C3045" t="s">
        <v>388</v>
      </c>
      <c r="D3045">
        <v>41545</v>
      </c>
    </row>
    <row r="3046" spans="1:4" x14ac:dyDescent="0.2">
      <c r="A3046">
        <v>2023</v>
      </c>
      <c r="B3046">
        <v>50341</v>
      </c>
      <c r="C3046" t="s">
        <v>388</v>
      </c>
      <c r="D3046">
        <v>32348</v>
      </c>
    </row>
    <row r="3047" spans="1:4" x14ac:dyDescent="0.2">
      <c r="A3047">
        <v>2023</v>
      </c>
      <c r="B3047">
        <v>59991</v>
      </c>
      <c r="C3047" t="s">
        <v>388</v>
      </c>
      <c r="D3047" t="s">
        <v>383</v>
      </c>
    </row>
    <row r="3048" spans="1:4" x14ac:dyDescent="0.2">
      <c r="A3048">
        <v>2023</v>
      </c>
      <c r="B3048">
        <v>60011</v>
      </c>
      <c r="C3048" t="s">
        <v>388</v>
      </c>
      <c r="D3048">
        <v>4943</v>
      </c>
    </row>
    <row r="3049" spans="1:4" x14ac:dyDescent="0.2">
      <c r="A3049">
        <v>2023</v>
      </c>
      <c r="B3049">
        <v>60151</v>
      </c>
      <c r="C3049" t="s">
        <v>388</v>
      </c>
      <c r="D3049">
        <v>46613</v>
      </c>
    </row>
    <row r="3050" spans="1:4" x14ac:dyDescent="0.2">
      <c r="A3050">
        <v>2023</v>
      </c>
      <c r="B3050">
        <v>60561</v>
      </c>
      <c r="C3050" t="s">
        <v>388</v>
      </c>
      <c r="D3050">
        <v>4694</v>
      </c>
    </row>
    <row r="3051" spans="1:4" x14ac:dyDescent="0.2">
      <c r="A3051">
        <v>2023</v>
      </c>
      <c r="B3051">
        <v>69991</v>
      </c>
      <c r="C3051" t="s">
        <v>388</v>
      </c>
      <c r="D3051" t="s">
        <v>383</v>
      </c>
    </row>
    <row r="3052" spans="1:4" x14ac:dyDescent="0.2">
      <c r="A3052">
        <v>2023</v>
      </c>
      <c r="B3052">
        <v>70011</v>
      </c>
      <c r="C3052" t="s">
        <v>388</v>
      </c>
      <c r="D3052">
        <v>3040264</v>
      </c>
    </row>
    <row r="3053" spans="1:4" x14ac:dyDescent="0.2">
      <c r="A3053">
        <v>2023</v>
      </c>
      <c r="B3053">
        <v>70031</v>
      </c>
      <c r="C3053" t="s">
        <v>388</v>
      </c>
      <c r="D3053">
        <v>73884</v>
      </c>
    </row>
    <row r="3054" spans="1:4" x14ac:dyDescent="0.2">
      <c r="A3054">
        <v>2023</v>
      </c>
      <c r="B3054">
        <v>70051</v>
      </c>
      <c r="C3054" t="s">
        <v>388</v>
      </c>
      <c r="D3054">
        <v>95221</v>
      </c>
    </row>
    <row r="3055" spans="1:4" x14ac:dyDescent="0.2">
      <c r="A3055">
        <v>2023</v>
      </c>
      <c r="B3055">
        <v>70291</v>
      </c>
      <c r="C3055" t="s">
        <v>388</v>
      </c>
      <c r="D3055">
        <v>85224</v>
      </c>
    </row>
    <row r="3056" spans="1:4" x14ac:dyDescent="0.2">
      <c r="A3056">
        <v>2023</v>
      </c>
      <c r="B3056">
        <v>70551</v>
      </c>
      <c r="C3056" t="s">
        <v>388</v>
      </c>
      <c r="D3056">
        <v>96922</v>
      </c>
    </row>
    <row r="3057" spans="1:4" x14ac:dyDescent="0.2">
      <c r="A3057">
        <v>2023</v>
      </c>
      <c r="B3057">
        <v>70741</v>
      </c>
      <c r="C3057" t="s">
        <v>388</v>
      </c>
      <c r="D3057">
        <v>34302</v>
      </c>
    </row>
    <row r="3058" spans="1:4" x14ac:dyDescent="0.2">
      <c r="A3058">
        <v>2023</v>
      </c>
      <c r="B3058">
        <v>70851</v>
      </c>
      <c r="C3058" t="s">
        <v>388</v>
      </c>
      <c r="D3058">
        <v>33306</v>
      </c>
    </row>
    <row r="3059" spans="1:4" x14ac:dyDescent="0.2">
      <c r="A3059">
        <v>2023</v>
      </c>
      <c r="B3059">
        <v>79951</v>
      </c>
      <c r="C3059" t="s">
        <v>388</v>
      </c>
      <c r="D3059">
        <v>30722</v>
      </c>
    </row>
    <row r="3060" spans="1:4" x14ac:dyDescent="0.2">
      <c r="A3060">
        <v>2023</v>
      </c>
      <c r="B3060">
        <v>79991</v>
      </c>
      <c r="C3060" t="s">
        <v>388</v>
      </c>
      <c r="D3060">
        <v>66</v>
      </c>
    </row>
    <row r="3061" spans="1:4" x14ac:dyDescent="0.2">
      <c r="A3061">
        <v>2023</v>
      </c>
      <c r="B3061">
        <v>80011</v>
      </c>
      <c r="C3061" t="s">
        <v>388</v>
      </c>
      <c r="D3061">
        <v>99296</v>
      </c>
    </row>
    <row r="3062" spans="1:4" x14ac:dyDescent="0.2">
      <c r="A3062">
        <v>2023</v>
      </c>
      <c r="B3062">
        <v>80111</v>
      </c>
      <c r="C3062" t="s">
        <v>388</v>
      </c>
      <c r="D3062">
        <v>54371</v>
      </c>
    </row>
    <row r="3063" spans="1:4" x14ac:dyDescent="0.2">
      <c r="A3063">
        <v>2023</v>
      </c>
      <c r="B3063">
        <v>80281</v>
      </c>
      <c r="C3063" t="s">
        <v>388</v>
      </c>
      <c r="D3063">
        <v>35152</v>
      </c>
    </row>
    <row r="3064" spans="1:4" x14ac:dyDescent="0.2">
      <c r="A3064">
        <v>2023</v>
      </c>
      <c r="B3064">
        <v>80441</v>
      </c>
      <c r="C3064" t="s">
        <v>388</v>
      </c>
      <c r="D3064">
        <v>29410</v>
      </c>
    </row>
    <row r="3065" spans="1:4" x14ac:dyDescent="0.2">
      <c r="A3065">
        <v>2023</v>
      </c>
      <c r="B3065">
        <v>80561</v>
      </c>
      <c r="C3065" t="s">
        <v>388</v>
      </c>
      <c r="D3065">
        <v>1830</v>
      </c>
    </row>
    <row r="3066" spans="1:4" x14ac:dyDescent="0.2">
      <c r="A3066">
        <v>2023</v>
      </c>
      <c r="B3066">
        <v>80591</v>
      </c>
      <c r="C3066" t="s">
        <v>388</v>
      </c>
      <c r="D3066">
        <v>2706</v>
      </c>
    </row>
    <row r="3067" spans="1:4" x14ac:dyDescent="0.2">
      <c r="A3067">
        <v>2023</v>
      </c>
      <c r="B3067">
        <v>80991</v>
      </c>
      <c r="C3067" t="s">
        <v>388</v>
      </c>
      <c r="D3067">
        <v>2686</v>
      </c>
    </row>
    <row r="3068" spans="1:4" x14ac:dyDescent="0.2">
      <c r="A3068">
        <v>2023</v>
      </c>
      <c r="B3068">
        <v>89991</v>
      </c>
      <c r="C3068" t="s">
        <v>388</v>
      </c>
      <c r="D3068">
        <v>1238</v>
      </c>
    </row>
    <row r="3069" spans="1:4" x14ac:dyDescent="0.2">
      <c r="A3069">
        <v>2023</v>
      </c>
      <c r="B3069">
        <v>90011</v>
      </c>
      <c r="C3069" t="s">
        <v>388</v>
      </c>
      <c r="D3069">
        <v>402486</v>
      </c>
    </row>
    <row r="3070" spans="1:4" x14ac:dyDescent="0.2">
      <c r="A3070">
        <v>2023</v>
      </c>
      <c r="B3070">
        <v>90031</v>
      </c>
      <c r="C3070" t="s">
        <v>388</v>
      </c>
      <c r="D3070">
        <v>9754</v>
      </c>
    </row>
    <row r="3071" spans="1:4" x14ac:dyDescent="0.2">
      <c r="A3071">
        <v>2023</v>
      </c>
      <c r="B3071">
        <v>90131</v>
      </c>
      <c r="C3071" t="s">
        <v>388</v>
      </c>
      <c r="D3071">
        <v>1699</v>
      </c>
    </row>
    <row r="3072" spans="1:4" x14ac:dyDescent="0.2">
      <c r="A3072">
        <v>2023</v>
      </c>
      <c r="B3072">
        <v>90161</v>
      </c>
      <c r="C3072" t="s">
        <v>388</v>
      </c>
      <c r="D3072" t="s">
        <v>383</v>
      </c>
    </row>
    <row r="3073" spans="1:4" x14ac:dyDescent="0.2">
      <c r="A3073">
        <v>2023</v>
      </c>
      <c r="B3073">
        <v>90631</v>
      </c>
      <c r="C3073" t="s">
        <v>388</v>
      </c>
      <c r="D3073">
        <v>9480</v>
      </c>
    </row>
    <row r="3074" spans="1:4" x14ac:dyDescent="0.2">
      <c r="A3074">
        <v>2023</v>
      </c>
      <c r="B3074">
        <v>90831</v>
      </c>
      <c r="C3074" t="s">
        <v>388</v>
      </c>
      <c r="D3074">
        <v>1604</v>
      </c>
    </row>
    <row r="3075" spans="1:4" x14ac:dyDescent="0.2">
      <c r="A3075">
        <v>2023</v>
      </c>
      <c r="B3075">
        <v>90861</v>
      </c>
      <c r="C3075" t="s">
        <v>388</v>
      </c>
      <c r="D3075" t="s">
        <v>383</v>
      </c>
    </row>
    <row r="3076" spans="1:4" x14ac:dyDescent="0.2">
      <c r="A3076">
        <v>2023</v>
      </c>
      <c r="B3076">
        <v>99971</v>
      </c>
      <c r="C3076" t="s">
        <v>388</v>
      </c>
      <c r="D3076">
        <v>123718</v>
      </c>
    </row>
    <row r="3077" spans="1:4" x14ac:dyDescent="0.2">
      <c r="A3077">
        <v>2023</v>
      </c>
      <c r="B3077">
        <v>99981</v>
      </c>
      <c r="C3077" t="s">
        <v>388</v>
      </c>
      <c r="D3077">
        <v>21342</v>
      </c>
    </row>
    <row r="3078" spans="1:4" x14ac:dyDescent="0.2">
      <c r="A3078">
        <v>2023</v>
      </c>
      <c r="B3078">
        <v>100011</v>
      </c>
      <c r="C3078" t="s">
        <v>388</v>
      </c>
      <c r="D3078">
        <v>80617</v>
      </c>
    </row>
    <row r="3079" spans="1:4" x14ac:dyDescent="0.2">
      <c r="A3079">
        <v>2023</v>
      </c>
      <c r="B3079">
        <v>110011</v>
      </c>
      <c r="C3079" t="s">
        <v>388</v>
      </c>
      <c r="D3079">
        <v>309471</v>
      </c>
    </row>
    <row r="3080" spans="1:4" x14ac:dyDescent="0.2">
      <c r="A3080">
        <v>2023</v>
      </c>
      <c r="B3080">
        <v>110031</v>
      </c>
      <c r="C3080" t="s">
        <v>388</v>
      </c>
      <c r="D3080">
        <v>5661</v>
      </c>
    </row>
    <row r="3081" spans="1:4" x14ac:dyDescent="0.2">
      <c r="A3081">
        <v>2023</v>
      </c>
      <c r="B3081">
        <v>110301</v>
      </c>
      <c r="C3081" t="s">
        <v>388</v>
      </c>
      <c r="D3081">
        <v>2251</v>
      </c>
    </row>
    <row r="3082" spans="1:4" x14ac:dyDescent="0.2">
      <c r="A3082">
        <v>2023</v>
      </c>
      <c r="B3082">
        <v>110361</v>
      </c>
      <c r="C3082" t="s">
        <v>388</v>
      </c>
      <c r="D3082">
        <v>3144</v>
      </c>
    </row>
    <row r="3083" spans="1:4" x14ac:dyDescent="0.2">
      <c r="A3083">
        <v>2023</v>
      </c>
      <c r="B3083">
        <v>110781</v>
      </c>
      <c r="C3083" t="s">
        <v>388</v>
      </c>
      <c r="D3083">
        <v>36641</v>
      </c>
    </row>
    <row r="3084" spans="1:4" x14ac:dyDescent="0.2">
      <c r="A3084">
        <v>2023</v>
      </c>
      <c r="B3084">
        <v>119951</v>
      </c>
      <c r="C3084" t="s">
        <v>388</v>
      </c>
      <c r="D3084">
        <v>19318</v>
      </c>
    </row>
    <row r="3085" spans="1:4" x14ac:dyDescent="0.2">
      <c r="A3085">
        <v>2023</v>
      </c>
      <c r="B3085">
        <v>119971</v>
      </c>
      <c r="C3085" t="s">
        <v>388</v>
      </c>
      <c r="D3085">
        <v>70645</v>
      </c>
    </row>
    <row r="3086" spans="1:4" x14ac:dyDescent="0.2">
      <c r="A3086">
        <v>2023</v>
      </c>
      <c r="B3086">
        <v>119991</v>
      </c>
      <c r="C3086" t="s">
        <v>388</v>
      </c>
      <c r="D3086">
        <v>2994</v>
      </c>
    </row>
    <row r="3087" spans="1:4" x14ac:dyDescent="0.2">
      <c r="A3087">
        <v>2023</v>
      </c>
      <c r="B3087">
        <v>120101</v>
      </c>
      <c r="C3087" t="s">
        <v>388</v>
      </c>
      <c r="D3087">
        <v>364359</v>
      </c>
    </row>
    <row r="3088" spans="1:4" x14ac:dyDescent="0.2">
      <c r="A3088">
        <v>2023</v>
      </c>
      <c r="B3088">
        <v>130121</v>
      </c>
      <c r="C3088" t="s">
        <v>388</v>
      </c>
      <c r="D3088">
        <v>180615</v>
      </c>
    </row>
    <row r="3089" spans="1:4" x14ac:dyDescent="0.2">
      <c r="A3089">
        <v>2023</v>
      </c>
      <c r="B3089">
        <v>130551</v>
      </c>
      <c r="C3089" t="s">
        <v>388</v>
      </c>
      <c r="D3089">
        <v>52941</v>
      </c>
    </row>
    <row r="3090" spans="1:4" x14ac:dyDescent="0.2">
      <c r="A3090">
        <v>2023</v>
      </c>
      <c r="B3090">
        <v>140011</v>
      </c>
      <c r="C3090" t="s">
        <v>388</v>
      </c>
      <c r="D3090">
        <v>333441</v>
      </c>
    </row>
    <row r="3091" spans="1:4" x14ac:dyDescent="0.2">
      <c r="A3091">
        <v>2023</v>
      </c>
      <c r="B3091">
        <v>140151</v>
      </c>
      <c r="C3091" t="s">
        <v>388</v>
      </c>
      <c r="D3091">
        <v>2252</v>
      </c>
    </row>
    <row r="3092" spans="1:4" x14ac:dyDescent="0.2">
      <c r="A3092">
        <v>2023</v>
      </c>
      <c r="B3092">
        <v>140271</v>
      </c>
      <c r="C3092" t="s">
        <v>388</v>
      </c>
      <c r="D3092">
        <v>25160</v>
      </c>
    </row>
    <row r="3093" spans="1:4" x14ac:dyDescent="0.2">
      <c r="A3093">
        <v>2023</v>
      </c>
      <c r="B3093">
        <v>140401</v>
      </c>
      <c r="C3093" t="s">
        <v>388</v>
      </c>
      <c r="D3093">
        <v>1806</v>
      </c>
    </row>
    <row r="3094" spans="1:4" x14ac:dyDescent="0.2">
      <c r="A3094">
        <v>2023</v>
      </c>
      <c r="B3094">
        <v>140441</v>
      </c>
      <c r="C3094" t="s">
        <v>388</v>
      </c>
      <c r="D3094">
        <v>34655</v>
      </c>
    </row>
    <row r="3095" spans="1:4" x14ac:dyDescent="0.2">
      <c r="A3095">
        <v>2023</v>
      </c>
      <c r="B3095">
        <v>140741</v>
      </c>
      <c r="C3095" t="s">
        <v>388</v>
      </c>
      <c r="D3095">
        <v>15838</v>
      </c>
    </row>
    <row r="3096" spans="1:4" x14ac:dyDescent="0.2">
      <c r="A3096">
        <v>2023</v>
      </c>
      <c r="B3096">
        <v>140841</v>
      </c>
      <c r="C3096" t="s">
        <v>388</v>
      </c>
      <c r="D3096">
        <v>26149</v>
      </c>
    </row>
    <row r="3097" spans="1:4" x14ac:dyDescent="0.2">
      <c r="A3097">
        <v>2023</v>
      </c>
      <c r="B3097">
        <v>141041</v>
      </c>
      <c r="C3097" t="s">
        <v>388</v>
      </c>
      <c r="D3097">
        <v>1282</v>
      </c>
    </row>
    <row r="3098" spans="1:4" x14ac:dyDescent="0.2">
      <c r="A3098">
        <v>2023</v>
      </c>
      <c r="B3098">
        <v>141151</v>
      </c>
      <c r="C3098" t="s">
        <v>388</v>
      </c>
      <c r="D3098">
        <v>43395</v>
      </c>
    </row>
    <row r="3099" spans="1:4" x14ac:dyDescent="0.2">
      <c r="A3099">
        <v>2023</v>
      </c>
      <c r="B3099">
        <v>142221</v>
      </c>
      <c r="C3099" t="s">
        <v>388</v>
      </c>
      <c r="D3099">
        <v>1452</v>
      </c>
    </row>
    <row r="3100" spans="1:4" x14ac:dyDescent="0.2">
      <c r="A3100">
        <v>2023</v>
      </c>
      <c r="B3100">
        <v>149951</v>
      </c>
      <c r="C3100" t="s">
        <v>388</v>
      </c>
      <c r="D3100">
        <v>30674</v>
      </c>
    </row>
    <row r="3101" spans="1:4" x14ac:dyDescent="0.2">
      <c r="A3101">
        <v>2023</v>
      </c>
      <c r="B3101">
        <v>149991</v>
      </c>
      <c r="C3101" t="s">
        <v>388</v>
      </c>
      <c r="D3101">
        <v>3155</v>
      </c>
    </row>
    <row r="3102" spans="1:4" x14ac:dyDescent="0.2">
      <c r="A3102">
        <v>2023</v>
      </c>
      <c r="B3102">
        <v>150011</v>
      </c>
      <c r="C3102" t="s">
        <v>388</v>
      </c>
      <c r="D3102">
        <v>203621</v>
      </c>
    </row>
    <row r="3103" spans="1:4" x14ac:dyDescent="0.2">
      <c r="A3103">
        <v>2023</v>
      </c>
      <c r="B3103">
        <v>150021</v>
      </c>
      <c r="C3103" t="s">
        <v>388</v>
      </c>
      <c r="D3103">
        <v>44723</v>
      </c>
    </row>
    <row r="3104" spans="1:4" x14ac:dyDescent="0.2">
      <c r="A3104">
        <v>2023</v>
      </c>
      <c r="B3104">
        <v>150031</v>
      </c>
      <c r="C3104" t="s">
        <v>388</v>
      </c>
      <c r="D3104">
        <v>52422</v>
      </c>
    </row>
    <row r="3105" spans="1:4" x14ac:dyDescent="0.2">
      <c r="A3105">
        <v>2023</v>
      </c>
      <c r="B3105">
        <v>150041</v>
      </c>
      <c r="C3105" t="s">
        <v>388</v>
      </c>
      <c r="D3105">
        <v>38317</v>
      </c>
    </row>
    <row r="3106" spans="1:4" x14ac:dyDescent="0.2">
      <c r="A3106">
        <v>2023</v>
      </c>
      <c r="B3106">
        <v>150051</v>
      </c>
      <c r="C3106" t="s">
        <v>388</v>
      </c>
      <c r="D3106">
        <v>1836268</v>
      </c>
    </row>
    <row r="3107" spans="1:4" x14ac:dyDescent="0.2">
      <c r="A3107">
        <v>2023</v>
      </c>
      <c r="B3107">
        <v>150061</v>
      </c>
      <c r="C3107" t="s">
        <v>388</v>
      </c>
      <c r="D3107">
        <v>656767</v>
      </c>
    </row>
    <row r="3108" spans="1:4" x14ac:dyDescent="0.2">
      <c r="A3108">
        <v>2023</v>
      </c>
      <c r="B3108">
        <v>150081</v>
      </c>
      <c r="C3108" t="s">
        <v>388</v>
      </c>
      <c r="D3108">
        <v>22728</v>
      </c>
    </row>
    <row r="3109" spans="1:4" x14ac:dyDescent="0.2">
      <c r="A3109">
        <v>2023</v>
      </c>
      <c r="B3109">
        <v>150091</v>
      </c>
      <c r="C3109" t="s">
        <v>388</v>
      </c>
      <c r="D3109">
        <v>28380</v>
      </c>
    </row>
    <row r="3110" spans="1:4" x14ac:dyDescent="0.2">
      <c r="A3110">
        <v>2023</v>
      </c>
      <c r="B3110">
        <v>150101</v>
      </c>
      <c r="C3110" t="s">
        <v>388</v>
      </c>
      <c r="D3110">
        <v>83050</v>
      </c>
    </row>
    <row r="3111" spans="1:4" x14ac:dyDescent="0.2">
      <c r="A3111">
        <v>2023</v>
      </c>
      <c r="B3111">
        <v>150151</v>
      </c>
      <c r="C3111" t="s">
        <v>388</v>
      </c>
      <c r="D3111">
        <v>63026</v>
      </c>
    </row>
    <row r="3112" spans="1:4" x14ac:dyDescent="0.2">
      <c r="A3112">
        <v>2023</v>
      </c>
      <c r="B3112">
        <v>150201</v>
      </c>
      <c r="C3112" t="s">
        <v>388</v>
      </c>
      <c r="D3112">
        <v>44309</v>
      </c>
    </row>
    <row r="3113" spans="1:4" x14ac:dyDescent="0.2">
      <c r="A3113">
        <v>2023</v>
      </c>
      <c r="B3113">
        <v>150271</v>
      </c>
      <c r="C3113" t="s">
        <v>388</v>
      </c>
      <c r="D3113">
        <v>4020</v>
      </c>
    </row>
    <row r="3114" spans="1:4" x14ac:dyDescent="0.2">
      <c r="A3114">
        <v>2023</v>
      </c>
      <c r="B3114">
        <v>150291</v>
      </c>
      <c r="C3114" t="s">
        <v>388</v>
      </c>
      <c r="D3114">
        <v>137354</v>
      </c>
    </row>
    <row r="3115" spans="1:4" x14ac:dyDescent="0.2">
      <c r="A3115">
        <v>2023</v>
      </c>
      <c r="B3115">
        <v>150381</v>
      </c>
      <c r="C3115" t="s">
        <v>388</v>
      </c>
      <c r="D3115">
        <v>266646</v>
      </c>
    </row>
    <row r="3116" spans="1:4" x14ac:dyDescent="0.2">
      <c r="A3116">
        <v>2023</v>
      </c>
      <c r="B3116">
        <v>150441</v>
      </c>
      <c r="C3116" t="s">
        <v>388</v>
      </c>
      <c r="D3116">
        <v>671530</v>
      </c>
    </row>
    <row r="3117" spans="1:4" x14ac:dyDescent="0.2">
      <c r="A3117">
        <v>2023</v>
      </c>
      <c r="B3117">
        <v>150501</v>
      </c>
      <c r="C3117" t="s">
        <v>388</v>
      </c>
      <c r="D3117">
        <v>261647</v>
      </c>
    </row>
    <row r="3118" spans="1:4" x14ac:dyDescent="0.2">
      <c r="A3118">
        <v>2023</v>
      </c>
      <c r="B3118">
        <v>150541</v>
      </c>
      <c r="C3118" t="s">
        <v>388</v>
      </c>
      <c r="D3118">
        <v>43170</v>
      </c>
    </row>
    <row r="3119" spans="1:4" x14ac:dyDescent="0.2">
      <c r="A3119">
        <v>2023</v>
      </c>
      <c r="B3119">
        <v>150581</v>
      </c>
      <c r="C3119" t="s">
        <v>388</v>
      </c>
      <c r="D3119">
        <v>27919</v>
      </c>
    </row>
    <row r="3120" spans="1:4" x14ac:dyDescent="0.2">
      <c r="A3120">
        <v>2023</v>
      </c>
      <c r="B3120">
        <v>150891</v>
      </c>
      <c r="C3120" t="s">
        <v>388</v>
      </c>
      <c r="D3120">
        <v>61192</v>
      </c>
    </row>
    <row r="3121" spans="1:4" x14ac:dyDescent="0.2">
      <c r="A3121">
        <v>2023</v>
      </c>
      <c r="B3121">
        <v>159941</v>
      </c>
      <c r="C3121" t="s">
        <v>388</v>
      </c>
      <c r="D3121">
        <v>3427</v>
      </c>
    </row>
    <row r="3122" spans="1:4" x14ac:dyDescent="0.2">
      <c r="A3122">
        <v>2023</v>
      </c>
      <c r="B3122">
        <v>159951</v>
      </c>
      <c r="C3122" t="s">
        <v>388</v>
      </c>
      <c r="D3122">
        <v>47124</v>
      </c>
    </row>
    <row r="3123" spans="1:4" x14ac:dyDescent="0.2">
      <c r="A3123">
        <v>2023</v>
      </c>
      <c r="B3123">
        <v>159971</v>
      </c>
      <c r="C3123" t="s">
        <v>388</v>
      </c>
      <c r="D3123">
        <v>399974</v>
      </c>
    </row>
    <row r="3124" spans="1:4" x14ac:dyDescent="0.2">
      <c r="A3124">
        <v>2023</v>
      </c>
      <c r="B3124">
        <v>159991</v>
      </c>
      <c r="C3124" t="s">
        <v>388</v>
      </c>
      <c r="D3124">
        <v>1783</v>
      </c>
    </row>
    <row r="3125" spans="1:4" x14ac:dyDescent="0.2">
      <c r="A3125">
        <v>2023</v>
      </c>
      <c r="B3125">
        <v>160031</v>
      </c>
      <c r="C3125" t="s">
        <v>388</v>
      </c>
      <c r="D3125">
        <v>211465</v>
      </c>
    </row>
    <row r="3126" spans="1:4" x14ac:dyDescent="0.2">
      <c r="A3126">
        <v>2023</v>
      </c>
      <c r="B3126">
        <v>160071</v>
      </c>
      <c r="C3126" t="s">
        <v>388</v>
      </c>
      <c r="D3126">
        <v>2281883</v>
      </c>
    </row>
    <row r="3127" spans="1:4" x14ac:dyDescent="0.2">
      <c r="A3127">
        <v>2023</v>
      </c>
      <c r="B3127">
        <v>160151</v>
      </c>
      <c r="C3127" t="s">
        <v>388</v>
      </c>
      <c r="D3127">
        <v>21404</v>
      </c>
    </row>
    <row r="3128" spans="1:4" x14ac:dyDescent="0.2">
      <c r="A3128">
        <v>2023</v>
      </c>
      <c r="B3128">
        <v>160201</v>
      </c>
      <c r="C3128" t="s">
        <v>388</v>
      </c>
      <c r="D3128">
        <v>4328</v>
      </c>
    </row>
    <row r="3129" spans="1:4" x14ac:dyDescent="0.2">
      <c r="A3129">
        <v>2023</v>
      </c>
      <c r="B3129">
        <v>160221</v>
      </c>
      <c r="C3129" t="s">
        <v>388</v>
      </c>
      <c r="D3129">
        <v>4680</v>
      </c>
    </row>
    <row r="3130" spans="1:4" x14ac:dyDescent="0.2">
      <c r="A3130">
        <v>2023</v>
      </c>
      <c r="B3130">
        <v>160241</v>
      </c>
      <c r="C3130" t="s">
        <v>388</v>
      </c>
      <c r="D3130">
        <v>202943</v>
      </c>
    </row>
    <row r="3131" spans="1:4" x14ac:dyDescent="0.2">
      <c r="A3131">
        <v>2023</v>
      </c>
      <c r="B3131">
        <v>160251</v>
      </c>
      <c r="C3131" t="s">
        <v>388</v>
      </c>
      <c r="D3131">
        <v>3174</v>
      </c>
    </row>
    <row r="3132" spans="1:4" x14ac:dyDescent="0.2">
      <c r="A3132">
        <v>2023</v>
      </c>
      <c r="B3132">
        <v>160271</v>
      </c>
      <c r="C3132" t="s">
        <v>388</v>
      </c>
      <c r="D3132">
        <v>161969</v>
      </c>
    </row>
    <row r="3133" spans="1:4" x14ac:dyDescent="0.2">
      <c r="A3133">
        <v>2023</v>
      </c>
      <c r="B3133">
        <v>160351</v>
      </c>
      <c r="C3133" t="s">
        <v>388</v>
      </c>
      <c r="D3133">
        <v>40020</v>
      </c>
    </row>
    <row r="3134" spans="1:4" x14ac:dyDescent="0.2">
      <c r="A3134">
        <v>2023</v>
      </c>
      <c r="B3134">
        <v>160411</v>
      </c>
      <c r="C3134" t="s">
        <v>388</v>
      </c>
      <c r="D3134">
        <v>59456</v>
      </c>
    </row>
    <row r="3135" spans="1:4" x14ac:dyDescent="0.2">
      <c r="A3135">
        <v>2023</v>
      </c>
      <c r="B3135">
        <v>160431</v>
      </c>
      <c r="C3135" t="s">
        <v>388</v>
      </c>
      <c r="D3135">
        <v>21985</v>
      </c>
    </row>
    <row r="3136" spans="1:4" x14ac:dyDescent="0.2">
      <c r="A3136">
        <v>2023</v>
      </c>
      <c r="B3136">
        <v>160441</v>
      </c>
      <c r="C3136" t="s">
        <v>388</v>
      </c>
      <c r="D3136">
        <v>910174</v>
      </c>
    </row>
    <row r="3137" spans="1:4" x14ac:dyDescent="0.2">
      <c r="A3137">
        <v>2023</v>
      </c>
      <c r="B3137">
        <v>160471</v>
      </c>
      <c r="C3137" t="s">
        <v>388</v>
      </c>
      <c r="D3137">
        <v>2706</v>
      </c>
    </row>
    <row r="3138" spans="1:4" x14ac:dyDescent="0.2">
      <c r="A3138">
        <v>2023</v>
      </c>
      <c r="B3138">
        <v>160691</v>
      </c>
      <c r="C3138" t="s">
        <v>388</v>
      </c>
      <c r="D3138">
        <v>80905</v>
      </c>
    </row>
    <row r="3139" spans="1:4" x14ac:dyDescent="0.2">
      <c r="A3139">
        <v>2023</v>
      </c>
      <c r="B3139">
        <v>160721</v>
      </c>
      <c r="C3139" t="s">
        <v>388</v>
      </c>
      <c r="D3139">
        <v>137537</v>
      </c>
    </row>
    <row r="3140" spans="1:4" x14ac:dyDescent="0.2">
      <c r="A3140">
        <v>2023</v>
      </c>
      <c r="B3140">
        <v>160751</v>
      </c>
      <c r="C3140" t="s">
        <v>388</v>
      </c>
      <c r="D3140">
        <v>39201</v>
      </c>
    </row>
    <row r="3141" spans="1:4" x14ac:dyDescent="0.2">
      <c r="A3141">
        <v>2023</v>
      </c>
      <c r="B3141">
        <v>169951</v>
      </c>
      <c r="C3141" t="s">
        <v>388</v>
      </c>
      <c r="D3141">
        <v>29915</v>
      </c>
    </row>
    <row r="3142" spans="1:4" x14ac:dyDescent="0.2">
      <c r="A3142">
        <v>2023</v>
      </c>
      <c r="B3142">
        <v>169991</v>
      </c>
      <c r="C3142" t="s">
        <v>388</v>
      </c>
      <c r="D3142">
        <v>4212</v>
      </c>
    </row>
    <row r="3143" spans="1:4" x14ac:dyDescent="0.2">
      <c r="A3143">
        <v>2023</v>
      </c>
      <c r="B3143">
        <v>170191</v>
      </c>
      <c r="C3143" t="s">
        <v>388</v>
      </c>
      <c r="D3143">
        <v>1644</v>
      </c>
    </row>
    <row r="3144" spans="1:4" x14ac:dyDescent="0.2">
      <c r="A3144">
        <v>2023</v>
      </c>
      <c r="B3144">
        <v>170231</v>
      </c>
      <c r="C3144" t="s">
        <v>388</v>
      </c>
      <c r="D3144">
        <v>109</v>
      </c>
    </row>
    <row r="3145" spans="1:4" x14ac:dyDescent="0.2">
      <c r="A3145">
        <v>2023</v>
      </c>
      <c r="B3145">
        <v>170271</v>
      </c>
      <c r="C3145" t="s">
        <v>388</v>
      </c>
      <c r="D3145">
        <v>2921</v>
      </c>
    </row>
    <row r="3146" spans="1:4" x14ac:dyDescent="0.2">
      <c r="A3146">
        <v>2023</v>
      </c>
      <c r="B3146">
        <v>170421</v>
      </c>
      <c r="C3146" t="s">
        <v>388</v>
      </c>
      <c r="D3146">
        <v>1604</v>
      </c>
    </row>
    <row r="3147" spans="1:4" x14ac:dyDescent="0.2">
      <c r="A3147">
        <v>2023</v>
      </c>
      <c r="B3147">
        <v>170521</v>
      </c>
      <c r="C3147" t="s">
        <v>388</v>
      </c>
      <c r="D3147">
        <v>1359</v>
      </c>
    </row>
    <row r="3148" spans="1:4" x14ac:dyDescent="0.2">
      <c r="A3148">
        <v>2023</v>
      </c>
      <c r="B3148">
        <v>179981</v>
      </c>
      <c r="C3148" t="s">
        <v>388</v>
      </c>
      <c r="D3148">
        <v>49189</v>
      </c>
    </row>
    <row r="3149" spans="1:4" x14ac:dyDescent="0.2">
      <c r="A3149">
        <v>2023</v>
      </c>
      <c r="B3149">
        <v>179991</v>
      </c>
      <c r="C3149" t="s">
        <v>388</v>
      </c>
      <c r="D3149">
        <v>1841</v>
      </c>
    </row>
    <row r="3150" spans="1:4" x14ac:dyDescent="0.2">
      <c r="A3150">
        <v>2023</v>
      </c>
      <c r="B3150">
        <v>180091</v>
      </c>
      <c r="C3150" t="s">
        <v>388</v>
      </c>
      <c r="D3150">
        <v>724105</v>
      </c>
    </row>
    <row r="3151" spans="1:4" x14ac:dyDescent="0.2">
      <c r="A3151">
        <v>2023</v>
      </c>
      <c r="B3151">
        <v>180151</v>
      </c>
      <c r="C3151" t="s">
        <v>388</v>
      </c>
      <c r="D3151">
        <v>232559</v>
      </c>
    </row>
    <row r="3152" spans="1:4" x14ac:dyDescent="0.2">
      <c r="A3152">
        <v>2023</v>
      </c>
      <c r="B3152">
        <v>180501</v>
      </c>
      <c r="C3152" t="s">
        <v>388</v>
      </c>
      <c r="D3152">
        <v>27464</v>
      </c>
    </row>
    <row r="3153" spans="1:4" x14ac:dyDescent="0.2">
      <c r="A3153">
        <v>2023</v>
      </c>
      <c r="B3153">
        <v>180641</v>
      </c>
      <c r="C3153" t="s">
        <v>388</v>
      </c>
      <c r="D3153">
        <v>5118</v>
      </c>
    </row>
    <row r="3154" spans="1:4" x14ac:dyDescent="0.2">
      <c r="A3154">
        <v>2023</v>
      </c>
      <c r="B3154">
        <v>190061</v>
      </c>
      <c r="C3154" t="s">
        <v>388</v>
      </c>
      <c r="D3154">
        <v>33428</v>
      </c>
    </row>
    <row r="3155" spans="1:4" x14ac:dyDescent="0.2">
      <c r="A3155">
        <v>2023</v>
      </c>
      <c r="B3155">
        <v>190411</v>
      </c>
      <c r="C3155" t="s">
        <v>388</v>
      </c>
      <c r="D3155">
        <v>31313</v>
      </c>
    </row>
    <row r="3156" spans="1:4" x14ac:dyDescent="0.2">
      <c r="A3156">
        <v>2023</v>
      </c>
      <c r="B3156">
        <v>200011</v>
      </c>
      <c r="C3156" t="s">
        <v>388</v>
      </c>
      <c r="D3156">
        <v>68099</v>
      </c>
    </row>
    <row r="3157" spans="1:4" x14ac:dyDescent="0.2">
      <c r="A3157">
        <v>2023</v>
      </c>
      <c r="B3157">
        <v>200081</v>
      </c>
      <c r="C3157" t="s">
        <v>388</v>
      </c>
      <c r="D3157">
        <v>4668</v>
      </c>
    </row>
    <row r="3158" spans="1:4" x14ac:dyDescent="0.2">
      <c r="A3158">
        <v>2023</v>
      </c>
      <c r="B3158">
        <v>200111</v>
      </c>
      <c r="C3158" t="s">
        <v>388</v>
      </c>
      <c r="D3158">
        <v>47624</v>
      </c>
    </row>
    <row r="3159" spans="1:4" x14ac:dyDescent="0.2">
      <c r="A3159">
        <v>2023</v>
      </c>
      <c r="B3159">
        <v>209991</v>
      </c>
      <c r="C3159" t="s">
        <v>388</v>
      </c>
      <c r="D3159">
        <v>16</v>
      </c>
    </row>
    <row r="3160" spans="1:4" x14ac:dyDescent="0.2">
      <c r="A3160">
        <v>2023</v>
      </c>
      <c r="B3160">
        <v>210121</v>
      </c>
      <c r="C3160" t="s">
        <v>388</v>
      </c>
      <c r="D3160">
        <v>5634</v>
      </c>
    </row>
    <row r="3161" spans="1:4" x14ac:dyDescent="0.2">
      <c r="A3161">
        <v>2023</v>
      </c>
      <c r="B3161">
        <v>210131</v>
      </c>
      <c r="C3161" t="s">
        <v>388</v>
      </c>
      <c r="D3161">
        <v>178138</v>
      </c>
    </row>
    <row r="3162" spans="1:4" x14ac:dyDescent="0.2">
      <c r="A3162">
        <v>2023</v>
      </c>
      <c r="B3162">
        <v>210161</v>
      </c>
      <c r="C3162" t="s">
        <v>388</v>
      </c>
      <c r="D3162">
        <v>486759</v>
      </c>
    </row>
    <row r="3163" spans="1:4" x14ac:dyDescent="0.2">
      <c r="A3163">
        <v>2023</v>
      </c>
      <c r="B3163">
        <v>210571</v>
      </c>
      <c r="C3163" t="s">
        <v>388</v>
      </c>
      <c r="D3163">
        <v>8273</v>
      </c>
    </row>
    <row r="3164" spans="1:4" x14ac:dyDescent="0.2">
      <c r="A3164">
        <v>2023</v>
      </c>
      <c r="B3164">
        <v>210871</v>
      </c>
      <c r="C3164" t="s">
        <v>388</v>
      </c>
      <c r="D3164">
        <v>217509</v>
      </c>
    </row>
    <row r="3165" spans="1:4" x14ac:dyDescent="0.2">
      <c r="A3165">
        <v>2023</v>
      </c>
      <c r="B3165">
        <v>210881</v>
      </c>
      <c r="C3165" t="s">
        <v>388</v>
      </c>
      <c r="D3165">
        <v>59774</v>
      </c>
    </row>
    <row r="3166" spans="1:4" x14ac:dyDescent="0.2">
      <c r="A3166">
        <v>2023</v>
      </c>
      <c r="B3166">
        <v>210891</v>
      </c>
      <c r="C3166" t="s">
        <v>388</v>
      </c>
      <c r="D3166">
        <v>5153</v>
      </c>
    </row>
    <row r="3167" spans="1:4" x14ac:dyDescent="0.2">
      <c r="A3167">
        <v>2023</v>
      </c>
      <c r="B3167">
        <v>219991</v>
      </c>
      <c r="C3167" t="s">
        <v>388</v>
      </c>
      <c r="D3167" t="s">
        <v>383</v>
      </c>
    </row>
    <row r="3168" spans="1:4" x14ac:dyDescent="0.2">
      <c r="A3168">
        <v>2023</v>
      </c>
      <c r="B3168">
        <v>220011</v>
      </c>
      <c r="C3168" t="s">
        <v>388</v>
      </c>
      <c r="D3168">
        <v>83569</v>
      </c>
    </row>
    <row r="3169" spans="1:4" x14ac:dyDescent="0.2">
      <c r="A3169">
        <v>2023</v>
      </c>
      <c r="B3169">
        <v>220041</v>
      </c>
      <c r="C3169" t="s">
        <v>388</v>
      </c>
      <c r="D3169">
        <v>116022</v>
      </c>
    </row>
    <row r="3170" spans="1:4" x14ac:dyDescent="0.2">
      <c r="A3170">
        <v>2023</v>
      </c>
      <c r="B3170">
        <v>220051</v>
      </c>
      <c r="C3170" t="s">
        <v>388</v>
      </c>
      <c r="D3170">
        <v>5455</v>
      </c>
    </row>
    <row r="3171" spans="1:4" x14ac:dyDescent="0.2">
      <c r="A3171">
        <v>2023</v>
      </c>
      <c r="B3171">
        <v>220071</v>
      </c>
      <c r="C3171" t="s">
        <v>388</v>
      </c>
      <c r="D3171">
        <v>72927</v>
      </c>
    </row>
    <row r="3172" spans="1:4" x14ac:dyDescent="0.2">
      <c r="A3172">
        <v>2023</v>
      </c>
      <c r="B3172">
        <v>220072</v>
      </c>
      <c r="C3172" t="s">
        <v>388</v>
      </c>
      <c r="D3172">
        <v>88257</v>
      </c>
    </row>
    <row r="3173" spans="1:4" x14ac:dyDescent="0.2">
      <c r="A3173">
        <v>2023</v>
      </c>
      <c r="B3173">
        <v>220161</v>
      </c>
      <c r="C3173" t="s">
        <v>388</v>
      </c>
      <c r="D3173">
        <v>12220</v>
      </c>
    </row>
    <row r="3174" spans="1:4" x14ac:dyDescent="0.2">
      <c r="A3174">
        <v>2023</v>
      </c>
      <c r="B3174">
        <v>220271</v>
      </c>
      <c r="C3174" t="s">
        <v>388</v>
      </c>
      <c r="D3174">
        <v>131900</v>
      </c>
    </row>
    <row r="3175" spans="1:4" x14ac:dyDescent="0.2">
      <c r="A3175">
        <v>2023</v>
      </c>
      <c r="B3175">
        <v>230121</v>
      </c>
      <c r="C3175" t="s">
        <v>388</v>
      </c>
      <c r="D3175">
        <v>40356</v>
      </c>
    </row>
    <row r="3176" spans="1:4" x14ac:dyDescent="0.2">
      <c r="A3176">
        <v>2023</v>
      </c>
      <c r="B3176">
        <v>230251</v>
      </c>
      <c r="C3176" t="s">
        <v>388</v>
      </c>
      <c r="D3176">
        <v>40819</v>
      </c>
    </row>
    <row r="3177" spans="1:4" x14ac:dyDescent="0.2">
      <c r="A3177">
        <v>2023</v>
      </c>
      <c r="B3177">
        <v>230581</v>
      </c>
      <c r="C3177" t="s">
        <v>388</v>
      </c>
      <c r="D3177">
        <v>33479</v>
      </c>
    </row>
    <row r="3178" spans="1:4" x14ac:dyDescent="0.2">
      <c r="A3178">
        <v>2023</v>
      </c>
      <c r="B3178">
        <v>240071</v>
      </c>
      <c r="C3178" t="s">
        <v>388</v>
      </c>
      <c r="D3178">
        <v>71291</v>
      </c>
    </row>
    <row r="3179" spans="1:4" x14ac:dyDescent="0.2">
      <c r="A3179">
        <v>2023</v>
      </c>
      <c r="B3179">
        <v>240081</v>
      </c>
      <c r="C3179" t="s">
        <v>388</v>
      </c>
      <c r="D3179">
        <v>163917</v>
      </c>
    </row>
    <row r="3180" spans="1:4" x14ac:dyDescent="0.2">
      <c r="A3180">
        <v>2023</v>
      </c>
      <c r="B3180">
        <v>240231</v>
      </c>
      <c r="C3180" t="s">
        <v>388</v>
      </c>
      <c r="D3180">
        <v>542904</v>
      </c>
    </row>
    <row r="3181" spans="1:4" x14ac:dyDescent="0.2">
      <c r="A3181">
        <v>2023</v>
      </c>
      <c r="B3181">
        <v>240281</v>
      </c>
      <c r="C3181" t="s">
        <v>388</v>
      </c>
      <c r="D3181">
        <v>167480</v>
      </c>
    </row>
    <row r="3182" spans="1:4" x14ac:dyDescent="0.2">
      <c r="A3182">
        <v>2023</v>
      </c>
      <c r="B3182">
        <v>240301</v>
      </c>
      <c r="C3182" t="s">
        <v>388</v>
      </c>
      <c r="D3182">
        <v>462179</v>
      </c>
    </row>
    <row r="3183" spans="1:4" x14ac:dyDescent="0.2">
      <c r="A3183">
        <v>2023</v>
      </c>
      <c r="B3183">
        <v>240331</v>
      </c>
      <c r="C3183" t="s">
        <v>388</v>
      </c>
      <c r="D3183">
        <v>16205</v>
      </c>
    </row>
    <row r="3184" spans="1:4" x14ac:dyDescent="0.2">
      <c r="A3184">
        <v>2023</v>
      </c>
      <c r="B3184">
        <v>240351</v>
      </c>
      <c r="C3184" t="s">
        <v>388</v>
      </c>
      <c r="D3184">
        <v>7685</v>
      </c>
    </row>
    <row r="3185" spans="1:4" x14ac:dyDescent="0.2">
      <c r="A3185">
        <v>2023</v>
      </c>
      <c r="B3185">
        <v>240731</v>
      </c>
      <c r="C3185" t="s">
        <v>388</v>
      </c>
      <c r="D3185">
        <v>2383</v>
      </c>
    </row>
    <row r="3186" spans="1:4" x14ac:dyDescent="0.2">
      <c r="A3186">
        <v>2023</v>
      </c>
      <c r="B3186">
        <v>249991</v>
      </c>
      <c r="C3186" t="s">
        <v>388</v>
      </c>
      <c r="D3186">
        <v>3718</v>
      </c>
    </row>
    <row r="3187" spans="1:4" x14ac:dyDescent="0.2">
      <c r="A3187">
        <v>2023</v>
      </c>
      <c r="B3187">
        <v>250011</v>
      </c>
      <c r="C3187" t="s">
        <v>388</v>
      </c>
      <c r="D3187">
        <v>2551769</v>
      </c>
    </row>
    <row r="3188" spans="1:4" x14ac:dyDescent="0.2">
      <c r="A3188">
        <v>2023</v>
      </c>
      <c r="B3188">
        <v>250041</v>
      </c>
      <c r="C3188" t="s">
        <v>388</v>
      </c>
      <c r="D3188">
        <v>9925</v>
      </c>
    </row>
    <row r="3189" spans="1:4" x14ac:dyDescent="0.2">
      <c r="A3189">
        <v>2023</v>
      </c>
      <c r="B3189">
        <v>250091</v>
      </c>
      <c r="C3189" t="s">
        <v>388</v>
      </c>
      <c r="D3189">
        <v>451136</v>
      </c>
    </row>
    <row r="3190" spans="1:4" x14ac:dyDescent="0.2">
      <c r="A3190">
        <v>2023</v>
      </c>
      <c r="B3190">
        <v>250131</v>
      </c>
      <c r="C3190" t="s">
        <v>388</v>
      </c>
      <c r="D3190">
        <v>3782</v>
      </c>
    </row>
    <row r="3191" spans="1:4" x14ac:dyDescent="0.2">
      <c r="A3191">
        <v>2023</v>
      </c>
      <c r="B3191">
        <v>250271</v>
      </c>
      <c r="C3191" t="s">
        <v>388</v>
      </c>
      <c r="D3191">
        <v>2820</v>
      </c>
    </row>
    <row r="3192" spans="1:4" x14ac:dyDescent="0.2">
      <c r="A3192">
        <v>2023</v>
      </c>
      <c r="B3192">
        <v>250381</v>
      </c>
      <c r="C3192" t="s">
        <v>388</v>
      </c>
      <c r="D3192">
        <v>59446</v>
      </c>
    </row>
    <row r="3193" spans="1:4" x14ac:dyDescent="0.2">
      <c r="A3193">
        <v>2023</v>
      </c>
      <c r="B3193">
        <v>250451</v>
      </c>
      <c r="C3193" t="s">
        <v>388</v>
      </c>
      <c r="D3193">
        <v>41020</v>
      </c>
    </row>
    <row r="3194" spans="1:4" x14ac:dyDescent="0.2">
      <c r="A3194">
        <v>2023</v>
      </c>
      <c r="B3194">
        <v>259981</v>
      </c>
      <c r="C3194" t="s">
        <v>388</v>
      </c>
      <c r="D3194">
        <v>4428</v>
      </c>
    </row>
    <row r="3195" spans="1:4" x14ac:dyDescent="0.2">
      <c r="A3195">
        <v>2023</v>
      </c>
      <c r="B3195">
        <v>259991</v>
      </c>
      <c r="C3195" t="s">
        <v>388</v>
      </c>
      <c r="D3195">
        <v>52388</v>
      </c>
    </row>
    <row r="3196" spans="1:4" x14ac:dyDescent="0.2">
      <c r="A3196">
        <v>2023</v>
      </c>
      <c r="B3196">
        <v>260101</v>
      </c>
      <c r="C3196" t="s">
        <v>388</v>
      </c>
      <c r="D3196">
        <v>15371</v>
      </c>
    </row>
    <row r="3197" spans="1:4" x14ac:dyDescent="0.2">
      <c r="A3197">
        <v>2023</v>
      </c>
      <c r="B3197">
        <v>260331</v>
      </c>
      <c r="C3197" t="s">
        <v>388</v>
      </c>
      <c r="D3197">
        <v>65013</v>
      </c>
    </row>
    <row r="3198" spans="1:4" x14ac:dyDescent="0.2">
      <c r="A3198">
        <v>2023</v>
      </c>
      <c r="B3198">
        <v>270011</v>
      </c>
      <c r="C3198" t="s">
        <v>388</v>
      </c>
      <c r="D3198">
        <v>150087</v>
      </c>
    </row>
    <row r="3199" spans="1:4" x14ac:dyDescent="0.2">
      <c r="A3199">
        <v>2023</v>
      </c>
      <c r="B3199">
        <v>270041</v>
      </c>
      <c r="C3199" t="s">
        <v>388</v>
      </c>
      <c r="D3199">
        <v>338750</v>
      </c>
    </row>
    <row r="3200" spans="1:4" x14ac:dyDescent="0.2">
      <c r="A3200">
        <v>2023</v>
      </c>
      <c r="B3200">
        <v>270131</v>
      </c>
      <c r="C3200" t="s">
        <v>388</v>
      </c>
      <c r="D3200">
        <v>214698</v>
      </c>
    </row>
    <row r="3201" spans="1:4" x14ac:dyDescent="0.2">
      <c r="A3201">
        <v>2023</v>
      </c>
      <c r="B3201">
        <v>270141</v>
      </c>
      <c r="C3201" t="s">
        <v>388</v>
      </c>
      <c r="D3201">
        <v>18495</v>
      </c>
    </row>
    <row r="3202" spans="1:4" x14ac:dyDescent="0.2">
      <c r="A3202">
        <v>2023</v>
      </c>
      <c r="B3202">
        <v>270151</v>
      </c>
      <c r="C3202" t="s">
        <v>388</v>
      </c>
      <c r="D3202">
        <v>2615</v>
      </c>
    </row>
    <row r="3203" spans="1:4" x14ac:dyDescent="0.2">
      <c r="A3203">
        <v>2023</v>
      </c>
      <c r="B3203">
        <v>270241</v>
      </c>
      <c r="C3203" t="s">
        <v>388</v>
      </c>
      <c r="D3203">
        <v>2013</v>
      </c>
    </row>
    <row r="3204" spans="1:4" x14ac:dyDescent="0.2">
      <c r="A3204">
        <v>2023</v>
      </c>
      <c r="B3204">
        <v>270531</v>
      </c>
      <c r="C3204" t="s">
        <v>388</v>
      </c>
      <c r="D3204">
        <v>6496</v>
      </c>
    </row>
    <row r="3205" spans="1:4" x14ac:dyDescent="0.2">
      <c r="A3205">
        <v>2023</v>
      </c>
      <c r="B3205">
        <v>279991</v>
      </c>
      <c r="C3205" t="s">
        <v>388</v>
      </c>
      <c r="D3205">
        <v>2073</v>
      </c>
    </row>
    <row r="3206" spans="1:4" x14ac:dyDescent="0.2">
      <c r="A3206">
        <v>2023</v>
      </c>
      <c r="B3206">
        <v>280021</v>
      </c>
      <c r="C3206" t="s">
        <v>388</v>
      </c>
      <c r="D3206">
        <v>5702</v>
      </c>
    </row>
    <row r="3207" spans="1:4" x14ac:dyDescent="0.2">
      <c r="A3207">
        <v>2023</v>
      </c>
      <c r="B3207">
        <v>280051</v>
      </c>
      <c r="C3207" t="s">
        <v>388</v>
      </c>
      <c r="D3207">
        <v>76682</v>
      </c>
    </row>
    <row r="3208" spans="1:4" x14ac:dyDescent="0.2">
      <c r="A3208">
        <v>2023</v>
      </c>
      <c r="B3208">
        <v>280071</v>
      </c>
      <c r="C3208" t="s">
        <v>388</v>
      </c>
      <c r="D3208">
        <v>72074</v>
      </c>
    </row>
    <row r="3209" spans="1:4" x14ac:dyDescent="0.2">
      <c r="A3209">
        <v>2023</v>
      </c>
      <c r="B3209">
        <v>280231</v>
      </c>
      <c r="C3209" t="s">
        <v>388</v>
      </c>
      <c r="D3209">
        <v>35013</v>
      </c>
    </row>
    <row r="3210" spans="1:4" x14ac:dyDescent="0.2">
      <c r="A3210">
        <v>2023</v>
      </c>
      <c r="B3210">
        <v>280521</v>
      </c>
      <c r="C3210" t="s">
        <v>388</v>
      </c>
      <c r="D3210">
        <v>119997</v>
      </c>
    </row>
    <row r="3211" spans="1:4" x14ac:dyDescent="0.2">
      <c r="A3211">
        <v>2023</v>
      </c>
      <c r="B3211">
        <v>289991</v>
      </c>
      <c r="C3211" t="s">
        <v>388</v>
      </c>
      <c r="D3211" t="s">
        <v>383</v>
      </c>
    </row>
    <row r="3212" spans="1:4" x14ac:dyDescent="0.2">
      <c r="A3212">
        <v>2023</v>
      </c>
      <c r="B3212">
        <v>290011</v>
      </c>
      <c r="C3212" t="s">
        <v>388</v>
      </c>
      <c r="D3212">
        <v>62044</v>
      </c>
    </row>
    <row r="3213" spans="1:4" x14ac:dyDescent="0.2">
      <c r="A3213">
        <v>2023</v>
      </c>
      <c r="B3213">
        <v>291341</v>
      </c>
      <c r="C3213" t="s">
        <v>388</v>
      </c>
      <c r="D3213">
        <v>11219</v>
      </c>
    </row>
    <row r="3214" spans="1:4" x14ac:dyDescent="0.2">
      <c r="A3214">
        <v>2023</v>
      </c>
      <c r="B3214">
        <v>300081</v>
      </c>
      <c r="C3214" t="s">
        <v>388</v>
      </c>
      <c r="D3214">
        <v>63294</v>
      </c>
    </row>
    <row r="3215" spans="1:4" x14ac:dyDescent="0.2">
      <c r="A3215">
        <v>2023</v>
      </c>
      <c r="B3215">
        <v>310021</v>
      </c>
      <c r="C3215" t="s">
        <v>388</v>
      </c>
      <c r="D3215">
        <v>57988</v>
      </c>
    </row>
    <row r="3216" spans="1:4" x14ac:dyDescent="0.2">
      <c r="A3216">
        <v>2023</v>
      </c>
      <c r="B3216">
        <v>310031</v>
      </c>
      <c r="C3216" t="s">
        <v>388</v>
      </c>
      <c r="D3216">
        <v>121490</v>
      </c>
    </row>
    <row r="3217" spans="1:4" x14ac:dyDescent="0.2">
      <c r="A3217">
        <v>2023</v>
      </c>
      <c r="B3217">
        <v>310061</v>
      </c>
      <c r="C3217" t="s">
        <v>388</v>
      </c>
      <c r="D3217">
        <v>72009</v>
      </c>
    </row>
    <row r="3218" spans="1:4" x14ac:dyDescent="0.2">
      <c r="A3218">
        <v>2023</v>
      </c>
      <c r="B3218">
        <v>320011</v>
      </c>
      <c r="C3218" t="s">
        <v>388</v>
      </c>
      <c r="D3218">
        <v>3129639</v>
      </c>
    </row>
    <row r="3219" spans="1:4" x14ac:dyDescent="0.2">
      <c r="A3219">
        <v>2023</v>
      </c>
      <c r="B3219">
        <v>320041</v>
      </c>
      <c r="C3219" t="s">
        <v>388</v>
      </c>
      <c r="D3219">
        <v>437382</v>
      </c>
    </row>
    <row r="3220" spans="1:4" x14ac:dyDescent="0.2">
      <c r="A3220">
        <v>2023</v>
      </c>
      <c r="B3220">
        <v>320071</v>
      </c>
      <c r="C3220" t="s">
        <v>388</v>
      </c>
      <c r="D3220">
        <v>157404</v>
      </c>
    </row>
    <row r="3221" spans="1:4" x14ac:dyDescent="0.2">
      <c r="A3221">
        <v>2023</v>
      </c>
      <c r="B3221">
        <v>320111</v>
      </c>
      <c r="C3221" t="s">
        <v>388</v>
      </c>
      <c r="D3221">
        <v>36292</v>
      </c>
    </row>
    <row r="3222" spans="1:4" x14ac:dyDescent="0.2">
      <c r="A3222">
        <v>2023</v>
      </c>
      <c r="B3222">
        <v>320141</v>
      </c>
      <c r="C3222" t="s">
        <v>388</v>
      </c>
      <c r="D3222">
        <v>107735</v>
      </c>
    </row>
    <row r="3223" spans="1:4" x14ac:dyDescent="0.2">
      <c r="A3223">
        <v>2023</v>
      </c>
      <c r="B3223">
        <v>320181</v>
      </c>
      <c r="C3223" t="s">
        <v>388</v>
      </c>
      <c r="D3223">
        <v>14105</v>
      </c>
    </row>
    <row r="3224" spans="1:4" x14ac:dyDescent="0.2">
      <c r="A3224">
        <v>2023</v>
      </c>
      <c r="B3224">
        <v>320201</v>
      </c>
      <c r="C3224" t="s">
        <v>388</v>
      </c>
      <c r="D3224">
        <v>49909</v>
      </c>
    </row>
    <row r="3225" spans="1:4" x14ac:dyDescent="0.2">
      <c r="A3225">
        <v>2023</v>
      </c>
      <c r="B3225">
        <v>320231</v>
      </c>
      <c r="C3225" t="s">
        <v>388</v>
      </c>
      <c r="D3225">
        <v>151113</v>
      </c>
    </row>
    <row r="3226" spans="1:4" x14ac:dyDescent="0.2">
      <c r="A3226">
        <v>2023</v>
      </c>
      <c r="B3226">
        <v>320301</v>
      </c>
      <c r="C3226" t="s">
        <v>388</v>
      </c>
      <c r="D3226">
        <v>5540</v>
      </c>
    </row>
    <row r="3227" spans="1:4" x14ac:dyDescent="0.2">
      <c r="A3227">
        <v>2023</v>
      </c>
      <c r="B3227">
        <v>320321</v>
      </c>
      <c r="C3227" t="s">
        <v>388</v>
      </c>
      <c r="D3227">
        <v>66143</v>
      </c>
    </row>
    <row r="3228" spans="1:4" x14ac:dyDescent="0.2">
      <c r="A3228">
        <v>2023</v>
      </c>
      <c r="B3228">
        <v>320331</v>
      </c>
      <c r="C3228" t="s">
        <v>388</v>
      </c>
      <c r="D3228">
        <v>12529</v>
      </c>
    </row>
    <row r="3229" spans="1:4" x14ac:dyDescent="0.2">
      <c r="A3229">
        <v>2023</v>
      </c>
      <c r="B3229">
        <v>320341</v>
      </c>
      <c r="C3229" t="s">
        <v>388</v>
      </c>
      <c r="D3229">
        <v>55521</v>
      </c>
    </row>
    <row r="3230" spans="1:4" x14ac:dyDescent="0.2">
      <c r="A3230">
        <v>2023</v>
      </c>
      <c r="B3230">
        <v>320401</v>
      </c>
      <c r="C3230" t="s">
        <v>388</v>
      </c>
      <c r="D3230">
        <v>368904</v>
      </c>
    </row>
    <row r="3231" spans="1:4" x14ac:dyDescent="0.2">
      <c r="A3231">
        <v>2023</v>
      </c>
      <c r="B3231">
        <v>329951</v>
      </c>
      <c r="C3231" t="s">
        <v>388</v>
      </c>
      <c r="D3231">
        <v>38849</v>
      </c>
    </row>
    <row r="3232" spans="1:4" x14ac:dyDescent="0.2">
      <c r="A3232">
        <v>2023</v>
      </c>
      <c r="B3232">
        <v>329991</v>
      </c>
      <c r="C3232" t="s">
        <v>388</v>
      </c>
      <c r="D3232">
        <v>6059</v>
      </c>
    </row>
    <row r="3233" spans="1:4" x14ac:dyDescent="0.2">
      <c r="A3233">
        <v>2023</v>
      </c>
      <c r="B3233">
        <v>330551</v>
      </c>
      <c r="C3233" t="s">
        <v>388</v>
      </c>
      <c r="D3233">
        <v>155863</v>
      </c>
    </row>
    <row r="3234" spans="1:4" x14ac:dyDescent="0.2">
      <c r="A3234">
        <v>2023</v>
      </c>
      <c r="B3234">
        <v>330641</v>
      </c>
      <c r="C3234" t="s">
        <v>388</v>
      </c>
      <c r="D3234">
        <v>31105</v>
      </c>
    </row>
    <row r="3235" spans="1:4" x14ac:dyDescent="0.2">
      <c r="A3235">
        <v>2023</v>
      </c>
      <c r="B3235">
        <v>339991</v>
      </c>
      <c r="C3235" t="s">
        <v>388</v>
      </c>
      <c r="D3235" t="s">
        <v>383</v>
      </c>
    </row>
    <row r="3236" spans="1:4" x14ac:dyDescent="0.2">
      <c r="A3236">
        <v>2023</v>
      </c>
      <c r="B3236">
        <v>340041</v>
      </c>
      <c r="C3236" t="s">
        <v>388</v>
      </c>
      <c r="D3236">
        <v>432867</v>
      </c>
    </row>
    <row r="3237" spans="1:4" x14ac:dyDescent="0.2">
      <c r="A3237">
        <v>2023</v>
      </c>
      <c r="B3237">
        <v>340071</v>
      </c>
      <c r="C3237" t="s">
        <v>388</v>
      </c>
      <c r="D3237">
        <v>64761</v>
      </c>
    </row>
    <row r="3238" spans="1:4" x14ac:dyDescent="0.2">
      <c r="A3238">
        <v>2023</v>
      </c>
      <c r="B3238">
        <v>340091</v>
      </c>
      <c r="C3238" t="s">
        <v>388</v>
      </c>
      <c r="D3238">
        <v>2445</v>
      </c>
    </row>
    <row r="3239" spans="1:4" x14ac:dyDescent="0.2">
      <c r="A3239">
        <v>2023</v>
      </c>
      <c r="B3239">
        <v>340191</v>
      </c>
      <c r="C3239" t="s">
        <v>388</v>
      </c>
      <c r="D3239">
        <v>8995</v>
      </c>
    </row>
    <row r="3240" spans="1:4" x14ac:dyDescent="0.2">
      <c r="A3240">
        <v>2023</v>
      </c>
      <c r="B3240">
        <v>340531</v>
      </c>
      <c r="C3240" t="s">
        <v>388</v>
      </c>
      <c r="D3240">
        <v>62851</v>
      </c>
    </row>
    <row r="3241" spans="1:4" x14ac:dyDescent="0.2">
      <c r="A3241">
        <v>2023</v>
      </c>
      <c r="B3241">
        <v>340751</v>
      </c>
      <c r="C3241" t="s">
        <v>388</v>
      </c>
      <c r="D3241">
        <v>13631</v>
      </c>
    </row>
    <row r="3242" spans="1:4" x14ac:dyDescent="0.2">
      <c r="A3242">
        <v>2023</v>
      </c>
      <c r="B3242">
        <v>349981</v>
      </c>
      <c r="C3242" t="s">
        <v>388</v>
      </c>
      <c r="D3242">
        <v>2663</v>
      </c>
    </row>
    <row r="3243" spans="1:4" x14ac:dyDescent="0.2">
      <c r="A3243">
        <v>2023</v>
      </c>
      <c r="B3243">
        <v>349991</v>
      </c>
      <c r="C3243" t="s">
        <v>388</v>
      </c>
      <c r="D3243">
        <v>11158</v>
      </c>
    </row>
    <row r="3244" spans="1:4" x14ac:dyDescent="0.2">
      <c r="A3244">
        <v>2023</v>
      </c>
      <c r="B3244">
        <v>351591</v>
      </c>
      <c r="C3244" t="s">
        <v>388</v>
      </c>
      <c r="D3244">
        <v>32364</v>
      </c>
    </row>
    <row r="3245" spans="1:4" x14ac:dyDescent="0.2">
      <c r="A3245">
        <v>2023</v>
      </c>
      <c r="B3245">
        <v>360021</v>
      </c>
      <c r="C3245" t="s">
        <v>388</v>
      </c>
      <c r="D3245">
        <v>47866</v>
      </c>
    </row>
    <row r="3246" spans="1:4" x14ac:dyDescent="0.2">
      <c r="A3246">
        <v>2023</v>
      </c>
      <c r="B3246">
        <v>360121</v>
      </c>
      <c r="C3246" t="s">
        <v>388</v>
      </c>
      <c r="D3246">
        <v>30398</v>
      </c>
    </row>
    <row r="3247" spans="1:4" x14ac:dyDescent="0.2">
      <c r="A3247">
        <v>2023</v>
      </c>
      <c r="B3247">
        <v>360141</v>
      </c>
      <c r="C3247" t="s">
        <v>388</v>
      </c>
      <c r="D3247">
        <v>138435</v>
      </c>
    </row>
    <row r="3248" spans="1:4" x14ac:dyDescent="0.2">
      <c r="A3248">
        <v>2023</v>
      </c>
      <c r="B3248">
        <v>360201</v>
      </c>
      <c r="C3248" t="s">
        <v>388</v>
      </c>
      <c r="D3248">
        <v>28316</v>
      </c>
    </row>
    <row r="3249" spans="1:4" x14ac:dyDescent="0.2">
      <c r="A3249">
        <v>2023</v>
      </c>
      <c r="B3249">
        <v>370011</v>
      </c>
      <c r="C3249" t="s">
        <v>388</v>
      </c>
      <c r="D3249">
        <v>79241</v>
      </c>
    </row>
    <row r="3250" spans="1:4" x14ac:dyDescent="0.2">
      <c r="A3250">
        <v>2023</v>
      </c>
      <c r="B3250">
        <v>370021</v>
      </c>
      <c r="C3250" t="s">
        <v>388</v>
      </c>
      <c r="D3250">
        <v>4141</v>
      </c>
    </row>
    <row r="3251" spans="1:4" x14ac:dyDescent="0.2">
      <c r="A3251">
        <v>2023</v>
      </c>
      <c r="B3251">
        <v>370101</v>
      </c>
      <c r="C3251" t="s">
        <v>388</v>
      </c>
      <c r="D3251">
        <v>151106</v>
      </c>
    </row>
    <row r="3252" spans="1:4" x14ac:dyDescent="0.2">
      <c r="A3252">
        <v>2023</v>
      </c>
      <c r="B3252">
        <v>370181</v>
      </c>
      <c r="C3252" t="s">
        <v>388</v>
      </c>
      <c r="D3252">
        <v>54951</v>
      </c>
    </row>
    <row r="3253" spans="1:4" x14ac:dyDescent="0.2">
      <c r="A3253">
        <v>2023</v>
      </c>
      <c r="B3253">
        <v>370311</v>
      </c>
      <c r="C3253" t="s">
        <v>388</v>
      </c>
      <c r="D3253">
        <v>8623</v>
      </c>
    </row>
    <row r="3254" spans="1:4" x14ac:dyDescent="0.2">
      <c r="A3254">
        <v>2023</v>
      </c>
      <c r="B3254">
        <v>379951</v>
      </c>
      <c r="C3254" t="s">
        <v>388</v>
      </c>
      <c r="D3254">
        <v>71526</v>
      </c>
    </row>
    <row r="3255" spans="1:4" x14ac:dyDescent="0.2">
      <c r="A3255">
        <v>2023</v>
      </c>
      <c r="B3255">
        <v>379991</v>
      </c>
      <c r="C3255" t="s">
        <v>388</v>
      </c>
      <c r="D3255" t="s">
        <v>383</v>
      </c>
    </row>
    <row r="3256" spans="1:4" x14ac:dyDescent="0.2">
      <c r="A3256">
        <v>2023</v>
      </c>
      <c r="B3256">
        <v>380061</v>
      </c>
      <c r="C3256" t="s">
        <v>388</v>
      </c>
      <c r="D3256">
        <v>1995</v>
      </c>
    </row>
    <row r="3257" spans="1:4" x14ac:dyDescent="0.2">
      <c r="A3257">
        <v>2023</v>
      </c>
      <c r="B3257">
        <v>380791</v>
      </c>
      <c r="C3257" t="s">
        <v>388</v>
      </c>
      <c r="D3257">
        <v>72497</v>
      </c>
    </row>
    <row r="3258" spans="1:4" x14ac:dyDescent="0.2">
      <c r="A3258">
        <v>2023</v>
      </c>
      <c r="B3258">
        <v>380901</v>
      </c>
      <c r="C3258" t="s">
        <v>388</v>
      </c>
      <c r="D3258">
        <v>1246</v>
      </c>
    </row>
    <row r="3259" spans="1:4" x14ac:dyDescent="0.2">
      <c r="A3259">
        <v>2023</v>
      </c>
      <c r="B3259">
        <v>389951</v>
      </c>
      <c r="C3259" t="s">
        <v>388</v>
      </c>
      <c r="D3259">
        <v>1452</v>
      </c>
    </row>
    <row r="3260" spans="1:4" x14ac:dyDescent="0.2">
      <c r="A3260">
        <v>2023</v>
      </c>
      <c r="B3260">
        <v>390011</v>
      </c>
      <c r="C3260" t="s">
        <v>388</v>
      </c>
      <c r="D3260">
        <v>108660</v>
      </c>
    </row>
    <row r="3261" spans="1:4" x14ac:dyDescent="0.2">
      <c r="A3261">
        <v>2023</v>
      </c>
      <c r="B3261">
        <v>390111</v>
      </c>
      <c r="C3261" t="s">
        <v>388</v>
      </c>
      <c r="D3261">
        <v>4846</v>
      </c>
    </row>
    <row r="3262" spans="1:4" x14ac:dyDescent="0.2">
      <c r="A3262">
        <v>2023</v>
      </c>
      <c r="B3262">
        <v>390151</v>
      </c>
      <c r="C3262" t="s">
        <v>388</v>
      </c>
      <c r="D3262">
        <v>4970</v>
      </c>
    </row>
    <row r="3263" spans="1:4" x14ac:dyDescent="0.2">
      <c r="A3263">
        <v>2023</v>
      </c>
      <c r="B3263">
        <v>390201</v>
      </c>
      <c r="C3263" t="s">
        <v>388</v>
      </c>
      <c r="D3263">
        <v>4339</v>
      </c>
    </row>
    <row r="3264" spans="1:4" x14ac:dyDescent="0.2">
      <c r="A3264">
        <v>2023</v>
      </c>
      <c r="B3264">
        <v>390271</v>
      </c>
      <c r="C3264" t="s">
        <v>388</v>
      </c>
      <c r="D3264">
        <v>5668</v>
      </c>
    </row>
    <row r="3265" spans="1:4" x14ac:dyDescent="0.2">
      <c r="A3265">
        <v>2023</v>
      </c>
      <c r="B3265">
        <v>390291</v>
      </c>
      <c r="C3265" t="s">
        <v>388</v>
      </c>
      <c r="D3265">
        <v>5755</v>
      </c>
    </row>
    <row r="3266" spans="1:4" x14ac:dyDescent="0.2">
      <c r="A3266">
        <v>2023</v>
      </c>
      <c r="B3266">
        <v>390331</v>
      </c>
      <c r="C3266" t="s">
        <v>388</v>
      </c>
      <c r="D3266" t="s">
        <v>383</v>
      </c>
    </row>
    <row r="3267" spans="1:4" x14ac:dyDescent="0.2">
      <c r="A3267">
        <v>2023</v>
      </c>
      <c r="B3267">
        <v>399951</v>
      </c>
      <c r="C3267" t="s">
        <v>388</v>
      </c>
      <c r="D3267">
        <v>26165</v>
      </c>
    </row>
    <row r="3268" spans="1:4" x14ac:dyDescent="0.2">
      <c r="A3268">
        <v>2023</v>
      </c>
      <c r="B3268">
        <v>399981</v>
      </c>
      <c r="C3268" t="s">
        <v>388</v>
      </c>
      <c r="D3268">
        <v>68577</v>
      </c>
    </row>
    <row r="3269" spans="1:4" x14ac:dyDescent="0.2">
      <c r="A3269">
        <v>2023</v>
      </c>
      <c r="B3269">
        <v>400051</v>
      </c>
      <c r="C3269" t="s">
        <v>388</v>
      </c>
      <c r="D3269">
        <v>41716</v>
      </c>
    </row>
    <row r="3270" spans="1:4" x14ac:dyDescent="0.2">
      <c r="A3270">
        <v>2023</v>
      </c>
      <c r="B3270">
        <v>410011</v>
      </c>
      <c r="C3270" t="s">
        <v>388</v>
      </c>
      <c r="D3270">
        <v>357187</v>
      </c>
    </row>
    <row r="3271" spans="1:4" x14ac:dyDescent="0.2">
      <c r="A3271">
        <v>2023</v>
      </c>
      <c r="B3271">
        <v>410021</v>
      </c>
      <c r="C3271" t="s">
        <v>388</v>
      </c>
      <c r="D3271">
        <v>268038</v>
      </c>
    </row>
    <row r="3272" spans="1:4" x14ac:dyDescent="0.2">
      <c r="A3272">
        <v>2023</v>
      </c>
      <c r="B3272">
        <v>410031</v>
      </c>
      <c r="C3272" t="s">
        <v>388</v>
      </c>
      <c r="D3272">
        <v>436068</v>
      </c>
    </row>
    <row r="3273" spans="1:4" x14ac:dyDescent="0.2">
      <c r="A3273">
        <v>2023</v>
      </c>
      <c r="B3273">
        <v>410071</v>
      </c>
      <c r="C3273" t="s">
        <v>388</v>
      </c>
      <c r="D3273">
        <v>78089</v>
      </c>
    </row>
    <row r="3274" spans="1:4" x14ac:dyDescent="0.2">
      <c r="A3274">
        <v>2023</v>
      </c>
      <c r="B3274">
        <v>410091</v>
      </c>
      <c r="C3274" t="s">
        <v>388</v>
      </c>
      <c r="D3274">
        <v>103715</v>
      </c>
    </row>
    <row r="3275" spans="1:4" x14ac:dyDescent="0.2">
      <c r="A3275">
        <v>2023</v>
      </c>
      <c r="B3275">
        <v>410131</v>
      </c>
      <c r="C3275" t="s">
        <v>388</v>
      </c>
      <c r="D3275">
        <v>62527</v>
      </c>
    </row>
    <row r="3276" spans="1:4" x14ac:dyDescent="0.2">
      <c r="A3276">
        <v>2023</v>
      </c>
      <c r="B3276">
        <v>410151</v>
      </c>
      <c r="C3276" t="s">
        <v>388</v>
      </c>
      <c r="D3276">
        <v>230905</v>
      </c>
    </row>
    <row r="3277" spans="1:4" x14ac:dyDescent="0.2">
      <c r="A3277">
        <v>2023</v>
      </c>
      <c r="B3277">
        <v>419951</v>
      </c>
      <c r="C3277" t="s">
        <v>388</v>
      </c>
      <c r="D3277">
        <v>83641</v>
      </c>
    </row>
    <row r="3278" spans="1:4" x14ac:dyDescent="0.2">
      <c r="A3278">
        <v>2023</v>
      </c>
      <c r="B3278">
        <v>420051</v>
      </c>
      <c r="C3278" t="s">
        <v>388</v>
      </c>
      <c r="D3278">
        <v>374065</v>
      </c>
    </row>
    <row r="3279" spans="1:4" x14ac:dyDescent="0.2">
      <c r="A3279">
        <v>2023</v>
      </c>
      <c r="B3279">
        <v>420071</v>
      </c>
      <c r="C3279" t="s">
        <v>388</v>
      </c>
      <c r="D3279">
        <v>60626</v>
      </c>
    </row>
    <row r="3280" spans="1:4" x14ac:dyDescent="0.2">
      <c r="A3280">
        <v>2023</v>
      </c>
      <c r="B3280">
        <v>420111</v>
      </c>
      <c r="C3280" t="s">
        <v>388</v>
      </c>
      <c r="D3280">
        <v>3083</v>
      </c>
    </row>
    <row r="3281" spans="1:4" x14ac:dyDescent="0.2">
      <c r="A3281">
        <v>2023</v>
      </c>
      <c r="B3281">
        <v>420131</v>
      </c>
      <c r="C3281" t="s">
        <v>388</v>
      </c>
      <c r="D3281">
        <v>97244</v>
      </c>
    </row>
    <row r="3282" spans="1:4" x14ac:dyDescent="0.2">
      <c r="A3282">
        <v>2023</v>
      </c>
      <c r="B3282">
        <v>420211</v>
      </c>
      <c r="C3282" t="s">
        <v>388</v>
      </c>
      <c r="D3282">
        <v>10037</v>
      </c>
    </row>
    <row r="3283" spans="1:4" x14ac:dyDescent="0.2">
      <c r="A3283">
        <v>2023</v>
      </c>
      <c r="B3283">
        <v>420861</v>
      </c>
      <c r="C3283" t="s">
        <v>388</v>
      </c>
      <c r="D3283">
        <v>56251</v>
      </c>
    </row>
    <row r="3284" spans="1:4" x14ac:dyDescent="0.2">
      <c r="A3284">
        <v>2023</v>
      </c>
      <c r="B3284">
        <v>430031</v>
      </c>
      <c r="C3284" t="s">
        <v>388</v>
      </c>
      <c r="D3284">
        <v>52539</v>
      </c>
    </row>
    <row r="3285" spans="1:4" x14ac:dyDescent="0.2">
      <c r="A3285">
        <v>2023</v>
      </c>
      <c r="B3285">
        <v>430091</v>
      </c>
      <c r="C3285" t="s">
        <v>388</v>
      </c>
      <c r="D3285">
        <v>402975</v>
      </c>
    </row>
    <row r="3286" spans="1:4" x14ac:dyDescent="0.2">
      <c r="A3286">
        <v>2023</v>
      </c>
      <c r="B3286">
        <v>430171</v>
      </c>
      <c r="C3286" t="s">
        <v>388</v>
      </c>
      <c r="D3286">
        <v>131445</v>
      </c>
    </row>
    <row r="3287" spans="1:4" x14ac:dyDescent="0.2">
      <c r="A3287">
        <v>2023</v>
      </c>
      <c r="B3287">
        <v>430451</v>
      </c>
      <c r="C3287" t="s">
        <v>388</v>
      </c>
      <c r="D3287">
        <v>237029</v>
      </c>
    </row>
    <row r="3288" spans="1:4" x14ac:dyDescent="0.2">
      <c r="A3288">
        <v>2023</v>
      </c>
      <c r="B3288">
        <v>430551</v>
      </c>
      <c r="C3288" t="s">
        <v>388</v>
      </c>
      <c r="D3288">
        <v>83647</v>
      </c>
    </row>
    <row r="3289" spans="1:4" x14ac:dyDescent="0.2">
      <c r="A3289">
        <v>2023</v>
      </c>
      <c r="B3289">
        <v>430641</v>
      </c>
      <c r="C3289" t="s">
        <v>388</v>
      </c>
      <c r="D3289">
        <v>77078</v>
      </c>
    </row>
    <row r="3290" spans="1:4" x14ac:dyDescent="0.2">
      <c r="A3290">
        <v>2023</v>
      </c>
      <c r="B3290">
        <v>430651</v>
      </c>
      <c r="C3290" t="s">
        <v>388</v>
      </c>
      <c r="D3290">
        <v>36450</v>
      </c>
    </row>
    <row r="3291" spans="1:4" x14ac:dyDescent="0.2">
      <c r="A3291">
        <v>2023</v>
      </c>
      <c r="B3291">
        <v>440031</v>
      </c>
      <c r="C3291" t="s">
        <v>388</v>
      </c>
      <c r="D3291">
        <v>1907</v>
      </c>
    </row>
    <row r="3292" spans="1:4" x14ac:dyDescent="0.2">
      <c r="A3292">
        <v>2023</v>
      </c>
      <c r="B3292">
        <v>440041</v>
      </c>
      <c r="C3292" t="s">
        <v>388</v>
      </c>
      <c r="D3292">
        <v>109655</v>
      </c>
    </row>
    <row r="3293" spans="1:4" x14ac:dyDescent="0.2">
      <c r="A3293">
        <v>2023</v>
      </c>
      <c r="B3293">
        <v>440061</v>
      </c>
      <c r="C3293" t="s">
        <v>388</v>
      </c>
      <c r="D3293">
        <v>133712</v>
      </c>
    </row>
    <row r="3294" spans="1:4" x14ac:dyDescent="0.2">
      <c r="A3294">
        <v>2023</v>
      </c>
      <c r="B3294">
        <v>440121</v>
      </c>
      <c r="C3294" t="s">
        <v>388</v>
      </c>
      <c r="D3294">
        <v>25272</v>
      </c>
    </row>
    <row r="3295" spans="1:4" x14ac:dyDescent="0.2">
      <c r="A3295">
        <v>2023</v>
      </c>
      <c r="B3295">
        <v>440191</v>
      </c>
      <c r="C3295" t="s">
        <v>388</v>
      </c>
      <c r="D3295">
        <v>216061</v>
      </c>
    </row>
    <row r="3296" spans="1:4" x14ac:dyDescent="0.2">
      <c r="A3296">
        <v>2023</v>
      </c>
      <c r="B3296">
        <v>440321</v>
      </c>
      <c r="C3296" t="s">
        <v>388</v>
      </c>
      <c r="D3296">
        <v>39745</v>
      </c>
    </row>
    <row r="3297" spans="1:4" x14ac:dyDescent="0.2">
      <c r="A3297">
        <v>2023</v>
      </c>
      <c r="B3297">
        <v>449991</v>
      </c>
      <c r="C3297" t="s">
        <v>388</v>
      </c>
      <c r="D3297">
        <v>3241</v>
      </c>
    </row>
    <row r="3298" spans="1:4" x14ac:dyDescent="0.2">
      <c r="A3298">
        <v>2023</v>
      </c>
      <c r="B3298">
        <v>450011</v>
      </c>
      <c r="C3298" t="s">
        <v>388</v>
      </c>
      <c r="D3298">
        <v>121953</v>
      </c>
    </row>
    <row r="3299" spans="1:4" x14ac:dyDescent="0.2">
      <c r="A3299">
        <v>2023</v>
      </c>
      <c r="B3299">
        <v>450021</v>
      </c>
      <c r="C3299" t="s">
        <v>388</v>
      </c>
      <c r="D3299">
        <v>147919</v>
      </c>
    </row>
    <row r="3300" spans="1:4" x14ac:dyDescent="0.2">
      <c r="A3300">
        <v>2023</v>
      </c>
      <c r="B3300">
        <v>450061</v>
      </c>
      <c r="C3300" t="s">
        <v>388</v>
      </c>
      <c r="D3300">
        <v>20838</v>
      </c>
    </row>
    <row r="3301" spans="1:4" x14ac:dyDescent="0.2">
      <c r="A3301">
        <v>2023</v>
      </c>
      <c r="B3301">
        <v>450091</v>
      </c>
      <c r="C3301" t="s">
        <v>388</v>
      </c>
      <c r="D3301">
        <v>25890</v>
      </c>
    </row>
    <row r="3302" spans="1:4" x14ac:dyDescent="0.2">
      <c r="A3302">
        <v>2023</v>
      </c>
      <c r="B3302">
        <v>450101</v>
      </c>
      <c r="C3302" t="s">
        <v>388</v>
      </c>
      <c r="D3302">
        <v>80859</v>
      </c>
    </row>
    <row r="3303" spans="1:4" x14ac:dyDescent="0.2">
      <c r="A3303">
        <v>2023</v>
      </c>
      <c r="B3303">
        <v>450141</v>
      </c>
      <c r="C3303" t="s">
        <v>388</v>
      </c>
      <c r="D3303">
        <v>59239</v>
      </c>
    </row>
    <row r="3304" spans="1:4" x14ac:dyDescent="0.2">
      <c r="A3304">
        <v>2023</v>
      </c>
      <c r="B3304">
        <v>459951</v>
      </c>
      <c r="C3304" t="s">
        <v>388</v>
      </c>
      <c r="D3304">
        <v>19029</v>
      </c>
    </row>
    <row r="3305" spans="1:4" x14ac:dyDescent="0.2">
      <c r="A3305">
        <v>2023</v>
      </c>
      <c r="B3305">
        <v>460031</v>
      </c>
      <c r="C3305" t="s">
        <v>388</v>
      </c>
      <c r="D3305">
        <v>31384</v>
      </c>
    </row>
    <row r="3306" spans="1:4" x14ac:dyDescent="0.2">
      <c r="A3306">
        <v>2023</v>
      </c>
      <c r="B3306">
        <v>460071</v>
      </c>
      <c r="C3306" t="s">
        <v>388</v>
      </c>
      <c r="D3306">
        <v>61885</v>
      </c>
    </row>
    <row r="3307" spans="1:4" x14ac:dyDescent="0.2">
      <c r="A3307">
        <v>2023</v>
      </c>
      <c r="B3307">
        <v>460201</v>
      </c>
      <c r="C3307" t="s">
        <v>388</v>
      </c>
      <c r="D3307">
        <v>108191</v>
      </c>
    </row>
    <row r="3308" spans="1:4" x14ac:dyDescent="0.2">
      <c r="A3308">
        <v>2023</v>
      </c>
      <c r="B3308">
        <v>470011</v>
      </c>
      <c r="C3308" t="s">
        <v>388</v>
      </c>
      <c r="D3308">
        <v>1227263</v>
      </c>
    </row>
    <row r="3309" spans="1:4" x14ac:dyDescent="0.2">
      <c r="A3309">
        <v>2023</v>
      </c>
      <c r="B3309">
        <v>470031</v>
      </c>
      <c r="C3309" t="s">
        <v>388</v>
      </c>
      <c r="D3309">
        <v>33771</v>
      </c>
    </row>
    <row r="3310" spans="1:4" x14ac:dyDescent="0.2">
      <c r="A3310">
        <v>2023</v>
      </c>
      <c r="B3310">
        <v>470041</v>
      </c>
      <c r="C3310" t="s">
        <v>388</v>
      </c>
      <c r="D3310">
        <v>1792</v>
      </c>
    </row>
    <row r="3311" spans="1:4" x14ac:dyDescent="0.2">
      <c r="A3311">
        <v>2023</v>
      </c>
      <c r="B3311">
        <v>470051</v>
      </c>
      <c r="C3311" t="s">
        <v>388</v>
      </c>
      <c r="D3311">
        <v>1761</v>
      </c>
    </row>
    <row r="3312" spans="1:4" x14ac:dyDescent="0.2">
      <c r="A3312">
        <v>2023</v>
      </c>
      <c r="B3312">
        <v>479991</v>
      </c>
      <c r="C3312" t="s">
        <v>388</v>
      </c>
      <c r="D3312">
        <v>4303</v>
      </c>
    </row>
    <row r="3313" spans="1:4" x14ac:dyDescent="0.2">
      <c r="A3313">
        <v>2023</v>
      </c>
      <c r="B3313">
        <v>480051</v>
      </c>
      <c r="C3313" t="s">
        <v>388</v>
      </c>
      <c r="D3313">
        <v>90928</v>
      </c>
    </row>
    <row r="3314" spans="1:4" x14ac:dyDescent="0.2">
      <c r="A3314">
        <v>2023</v>
      </c>
      <c r="B3314">
        <v>480061</v>
      </c>
      <c r="C3314" t="s">
        <v>388</v>
      </c>
      <c r="D3314">
        <v>186901</v>
      </c>
    </row>
    <row r="3315" spans="1:4" x14ac:dyDescent="0.2">
      <c r="A3315">
        <v>2023</v>
      </c>
      <c r="B3315">
        <v>480091</v>
      </c>
      <c r="C3315" t="s">
        <v>388</v>
      </c>
      <c r="D3315">
        <v>28130</v>
      </c>
    </row>
    <row r="3316" spans="1:4" x14ac:dyDescent="0.2">
      <c r="A3316">
        <v>2023</v>
      </c>
      <c r="B3316">
        <v>480121</v>
      </c>
      <c r="C3316" t="s">
        <v>388</v>
      </c>
      <c r="D3316" t="s">
        <v>383</v>
      </c>
    </row>
    <row r="3317" spans="1:4" x14ac:dyDescent="0.2">
      <c r="A3317">
        <v>2023</v>
      </c>
      <c r="B3317">
        <v>480131</v>
      </c>
      <c r="C3317" t="s">
        <v>388</v>
      </c>
      <c r="D3317">
        <v>3884</v>
      </c>
    </row>
    <row r="3318" spans="1:4" x14ac:dyDescent="0.2">
      <c r="A3318">
        <v>2023</v>
      </c>
      <c r="B3318">
        <v>480311</v>
      </c>
      <c r="C3318" t="s">
        <v>388</v>
      </c>
      <c r="D3318">
        <v>2973</v>
      </c>
    </row>
    <row r="3319" spans="1:4" x14ac:dyDescent="0.2">
      <c r="A3319">
        <v>2023</v>
      </c>
      <c r="B3319">
        <v>480321</v>
      </c>
      <c r="C3319" t="s">
        <v>388</v>
      </c>
      <c r="D3319">
        <v>28533</v>
      </c>
    </row>
    <row r="3320" spans="1:4" x14ac:dyDescent="0.2">
      <c r="A3320">
        <v>2023</v>
      </c>
      <c r="B3320">
        <v>480521</v>
      </c>
      <c r="C3320" t="s">
        <v>388</v>
      </c>
      <c r="D3320">
        <v>66690</v>
      </c>
    </row>
    <row r="3321" spans="1:4" x14ac:dyDescent="0.2">
      <c r="A3321">
        <v>2023</v>
      </c>
      <c r="B3321">
        <v>480991</v>
      </c>
      <c r="C3321" t="s">
        <v>388</v>
      </c>
      <c r="D3321">
        <v>24272</v>
      </c>
    </row>
    <row r="3322" spans="1:4" x14ac:dyDescent="0.2">
      <c r="A3322">
        <v>2023</v>
      </c>
      <c r="B3322">
        <v>490011</v>
      </c>
      <c r="C3322" t="s">
        <v>388</v>
      </c>
      <c r="D3322">
        <v>88872</v>
      </c>
    </row>
    <row r="3323" spans="1:4" x14ac:dyDescent="0.2">
      <c r="A3323">
        <v>2023</v>
      </c>
      <c r="B3323">
        <v>490051</v>
      </c>
      <c r="C3323" t="s">
        <v>388</v>
      </c>
      <c r="D3323">
        <v>9107</v>
      </c>
    </row>
    <row r="3324" spans="1:4" x14ac:dyDescent="0.2">
      <c r="A3324">
        <v>2023</v>
      </c>
      <c r="B3324">
        <v>490161</v>
      </c>
      <c r="C3324" t="s">
        <v>388</v>
      </c>
      <c r="D3324">
        <v>3052</v>
      </c>
    </row>
    <row r="3325" spans="1:4" x14ac:dyDescent="0.2">
      <c r="A3325">
        <v>2023</v>
      </c>
      <c r="B3325">
        <v>490291</v>
      </c>
      <c r="C3325" t="s">
        <v>388</v>
      </c>
      <c r="D3325">
        <v>3244</v>
      </c>
    </row>
    <row r="3326" spans="1:4" x14ac:dyDescent="0.2">
      <c r="A3326">
        <v>2023</v>
      </c>
      <c r="B3326">
        <v>499981</v>
      </c>
      <c r="C3326" t="s">
        <v>388</v>
      </c>
      <c r="D3326">
        <v>56309</v>
      </c>
    </row>
    <row r="3327" spans="1:4" x14ac:dyDescent="0.2">
      <c r="A3327">
        <v>2023</v>
      </c>
      <c r="B3327">
        <v>499991</v>
      </c>
      <c r="C3327" t="s">
        <v>388</v>
      </c>
      <c r="D3327">
        <v>692</v>
      </c>
    </row>
    <row r="3328" spans="1:4" x14ac:dyDescent="0.2">
      <c r="A3328">
        <v>2023</v>
      </c>
      <c r="B3328">
        <v>500011</v>
      </c>
      <c r="C3328" t="s">
        <v>388</v>
      </c>
      <c r="D3328">
        <v>95470</v>
      </c>
    </row>
    <row r="3329" spans="1:4" x14ac:dyDescent="0.2">
      <c r="A3329">
        <v>2023</v>
      </c>
      <c r="B3329">
        <v>500121</v>
      </c>
      <c r="C3329" t="s">
        <v>388</v>
      </c>
      <c r="D3329">
        <v>5487</v>
      </c>
    </row>
    <row r="3330" spans="1:4" x14ac:dyDescent="0.2">
      <c r="A3330">
        <v>2023</v>
      </c>
      <c r="B3330">
        <v>500211</v>
      </c>
      <c r="C3330" t="s">
        <v>388</v>
      </c>
      <c r="D3330">
        <v>98642</v>
      </c>
    </row>
    <row r="3331" spans="1:4" x14ac:dyDescent="0.2">
      <c r="A3331">
        <v>2023</v>
      </c>
      <c r="B3331">
        <v>500281</v>
      </c>
      <c r="C3331" t="s">
        <v>388</v>
      </c>
      <c r="D3331">
        <v>51164</v>
      </c>
    </row>
    <row r="3332" spans="1:4" x14ac:dyDescent="0.2">
      <c r="A3332">
        <v>2023</v>
      </c>
      <c r="B3332">
        <v>500301</v>
      </c>
      <c r="C3332" t="s">
        <v>388</v>
      </c>
      <c r="D3332">
        <v>42707</v>
      </c>
    </row>
    <row r="3333" spans="1:4" x14ac:dyDescent="0.2">
      <c r="A3333">
        <v>2023</v>
      </c>
      <c r="B3333">
        <v>500451</v>
      </c>
      <c r="C3333" t="s">
        <v>388</v>
      </c>
      <c r="D3333">
        <v>12731</v>
      </c>
    </row>
    <row r="3334" spans="1:4" x14ac:dyDescent="0.2">
      <c r="A3334">
        <v>2023</v>
      </c>
      <c r="B3334">
        <v>500611</v>
      </c>
      <c r="C3334" t="s">
        <v>388</v>
      </c>
      <c r="D3334">
        <v>3759</v>
      </c>
    </row>
    <row r="3335" spans="1:4" x14ac:dyDescent="0.2">
      <c r="A3335">
        <v>2023</v>
      </c>
      <c r="B3335">
        <v>500751</v>
      </c>
      <c r="C3335" t="s">
        <v>388</v>
      </c>
      <c r="D3335">
        <v>24555</v>
      </c>
    </row>
    <row r="3336" spans="1:4" x14ac:dyDescent="0.2">
      <c r="A3336">
        <v>2023</v>
      </c>
      <c r="B3336">
        <v>510021</v>
      </c>
      <c r="C3336" t="s">
        <v>388</v>
      </c>
      <c r="D3336">
        <v>65522</v>
      </c>
    </row>
    <row r="3337" spans="1:4" x14ac:dyDescent="0.2">
      <c r="A3337">
        <v>2023</v>
      </c>
      <c r="B3337">
        <v>510141</v>
      </c>
      <c r="C3337" t="s">
        <v>388</v>
      </c>
      <c r="D3337">
        <v>161708</v>
      </c>
    </row>
    <row r="3338" spans="1:4" x14ac:dyDescent="0.2">
      <c r="A3338">
        <v>2023</v>
      </c>
      <c r="B3338">
        <v>510211</v>
      </c>
      <c r="C3338" t="s">
        <v>388</v>
      </c>
      <c r="D3338">
        <v>5112</v>
      </c>
    </row>
    <row r="3339" spans="1:4" x14ac:dyDescent="0.2">
      <c r="A3339">
        <v>2023</v>
      </c>
      <c r="B3339">
        <v>519951</v>
      </c>
      <c r="C3339" t="s">
        <v>388</v>
      </c>
      <c r="D3339">
        <v>2004</v>
      </c>
    </row>
    <row r="3340" spans="1:4" x14ac:dyDescent="0.2">
      <c r="A3340">
        <v>2023</v>
      </c>
      <c r="B3340">
        <v>519991</v>
      </c>
      <c r="C3340" t="s">
        <v>388</v>
      </c>
      <c r="D3340" t="s">
        <v>383</v>
      </c>
    </row>
    <row r="3341" spans="1:4" x14ac:dyDescent="0.2">
      <c r="A3341">
        <v>2023</v>
      </c>
      <c r="B3341">
        <v>520071</v>
      </c>
      <c r="C3341" t="s">
        <v>388</v>
      </c>
      <c r="D3341">
        <v>31938</v>
      </c>
    </row>
    <row r="3342" spans="1:4" x14ac:dyDescent="0.2">
      <c r="A3342">
        <v>2023</v>
      </c>
      <c r="B3342">
        <v>530011</v>
      </c>
      <c r="C3342" t="s">
        <v>388</v>
      </c>
      <c r="D3342">
        <v>231434</v>
      </c>
    </row>
    <row r="3343" spans="1:4" x14ac:dyDescent="0.2">
      <c r="A3343">
        <v>2023</v>
      </c>
      <c r="B3343">
        <v>530021</v>
      </c>
      <c r="C3343" t="s">
        <v>388</v>
      </c>
      <c r="D3343">
        <v>69200</v>
      </c>
    </row>
    <row r="3344" spans="1:4" x14ac:dyDescent="0.2">
      <c r="A3344">
        <v>2023</v>
      </c>
      <c r="B3344">
        <v>530071</v>
      </c>
      <c r="C3344" t="s">
        <v>388</v>
      </c>
      <c r="D3344">
        <v>31024</v>
      </c>
    </row>
    <row r="3345" spans="1:4" x14ac:dyDescent="0.2">
      <c r="A3345">
        <v>2023</v>
      </c>
      <c r="B3345">
        <v>530091</v>
      </c>
      <c r="C3345" t="s">
        <v>388</v>
      </c>
      <c r="D3345">
        <v>29452</v>
      </c>
    </row>
    <row r="3346" spans="1:4" x14ac:dyDescent="0.2">
      <c r="A3346">
        <v>2023</v>
      </c>
      <c r="B3346">
        <v>530131</v>
      </c>
      <c r="C3346" t="s">
        <v>388</v>
      </c>
      <c r="D3346">
        <v>37653</v>
      </c>
    </row>
    <row r="3347" spans="1:4" x14ac:dyDescent="0.2">
      <c r="A3347">
        <v>2023</v>
      </c>
      <c r="B3347">
        <v>530231</v>
      </c>
      <c r="C3347" t="s">
        <v>388</v>
      </c>
      <c r="D3347">
        <v>9957</v>
      </c>
    </row>
    <row r="3348" spans="1:4" x14ac:dyDescent="0.2">
      <c r="A3348">
        <v>2023</v>
      </c>
      <c r="B3348">
        <v>540161</v>
      </c>
      <c r="C3348" t="s">
        <v>388</v>
      </c>
      <c r="D3348">
        <v>96944</v>
      </c>
    </row>
    <row r="3349" spans="1:4" x14ac:dyDescent="0.2">
      <c r="A3349">
        <v>2023</v>
      </c>
      <c r="B3349">
        <v>540211</v>
      </c>
      <c r="C3349" t="s">
        <v>388</v>
      </c>
      <c r="D3349">
        <v>14379</v>
      </c>
    </row>
    <row r="3350" spans="1:4" x14ac:dyDescent="0.2">
      <c r="A3350">
        <v>2023</v>
      </c>
      <c r="B3350">
        <v>549981</v>
      </c>
      <c r="C3350" t="s">
        <v>388</v>
      </c>
      <c r="D3350">
        <v>1254</v>
      </c>
    </row>
    <row r="3351" spans="1:4" x14ac:dyDescent="0.2">
      <c r="A3351">
        <v>2023</v>
      </c>
      <c r="B3351">
        <v>550061</v>
      </c>
      <c r="C3351" t="s">
        <v>388</v>
      </c>
      <c r="D3351">
        <v>73945</v>
      </c>
    </row>
    <row r="3352" spans="1:4" x14ac:dyDescent="0.2">
      <c r="A3352">
        <v>2023</v>
      </c>
      <c r="B3352">
        <v>559991</v>
      </c>
      <c r="C3352" t="s">
        <v>388</v>
      </c>
      <c r="D3352" t="s">
        <v>383</v>
      </c>
    </row>
    <row r="3353" spans="1:4" x14ac:dyDescent="0.2">
      <c r="A3353">
        <v>2023</v>
      </c>
      <c r="B3353">
        <v>560021</v>
      </c>
      <c r="C3353" t="s">
        <v>388</v>
      </c>
      <c r="D3353">
        <v>4936053</v>
      </c>
    </row>
    <row r="3354" spans="1:4" x14ac:dyDescent="0.2">
      <c r="A3354">
        <v>2023</v>
      </c>
      <c r="B3354">
        <v>560031</v>
      </c>
      <c r="C3354" t="s">
        <v>388</v>
      </c>
      <c r="D3354">
        <v>44112</v>
      </c>
    </row>
    <row r="3355" spans="1:4" x14ac:dyDescent="0.2">
      <c r="A3355">
        <v>2023</v>
      </c>
      <c r="B3355">
        <v>560041</v>
      </c>
      <c r="C3355" t="s">
        <v>388</v>
      </c>
      <c r="D3355">
        <v>53877</v>
      </c>
    </row>
    <row r="3356" spans="1:4" x14ac:dyDescent="0.2">
      <c r="A3356">
        <v>2023</v>
      </c>
      <c r="B3356">
        <v>560071</v>
      </c>
      <c r="C3356" t="s">
        <v>388</v>
      </c>
      <c r="D3356">
        <v>524942</v>
      </c>
    </row>
    <row r="3357" spans="1:4" x14ac:dyDescent="0.2">
      <c r="A3357">
        <v>2023</v>
      </c>
      <c r="B3357">
        <v>560081</v>
      </c>
      <c r="C3357" t="s">
        <v>388</v>
      </c>
      <c r="D3357">
        <v>143332</v>
      </c>
    </row>
    <row r="3358" spans="1:4" x14ac:dyDescent="0.2">
      <c r="A3358">
        <v>2023</v>
      </c>
      <c r="B3358">
        <v>560151</v>
      </c>
      <c r="C3358" t="s">
        <v>388</v>
      </c>
      <c r="D3358">
        <v>39180</v>
      </c>
    </row>
    <row r="3359" spans="1:4" x14ac:dyDescent="0.2">
      <c r="A3359">
        <v>2023</v>
      </c>
      <c r="B3359">
        <v>560171</v>
      </c>
      <c r="C3359" t="s">
        <v>388</v>
      </c>
      <c r="D3359">
        <v>18869</v>
      </c>
    </row>
    <row r="3360" spans="1:4" x14ac:dyDescent="0.2">
      <c r="A3360">
        <v>2023</v>
      </c>
      <c r="B3360">
        <v>560211</v>
      </c>
      <c r="C3360" t="s">
        <v>388</v>
      </c>
      <c r="D3360">
        <v>49002</v>
      </c>
    </row>
    <row r="3361" spans="1:4" x14ac:dyDescent="0.2">
      <c r="A3361">
        <v>2023</v>
      </c>
      <c r="B3361">
        <v>560231</v>
      </c>
      <c r="C3361" t="s">
        <v>388</v>
      </c>
      <c r="D3361">
        <v>100615</v>
      </c>
    </row>
    <row r="3362" spans="1:4" x14ac:dyDescent="0.2">
      <c r="A3362">
        <v>2023</v>
      </c>
      <c r="B3362">
        <v>560241</v>
      </c>
      <c r="C3362" t="s">
        <v>388</v>
      </c>
      <c r="D3362">
        <v>236880</v>
      </c>
    </row>
    <row r="3363" spans="1:4" x14ac:dyDescent="0.2">
      <c r="A3363">
        <v>2023</v>
      </c>
      <c r="B3363">
        <v>560261</v>
      </c>
      <c r="C3363" t="s">
        <v>388</v>
      </c>
      <c r="D3363">
        <v>469608</v>
      </c>
    </row>
    <row r="3364" spans="1:4" x14ac:dyDescent="0.2">
      <c r="A3364">
        <v>2023</v>
      </c>
      <c r="B3364">
        <v>560371</v>
      </c>
      <c r="C3364" t="s">
        <v>388</v>
      </c>
      <c r="D3364">
        <v>196816</v>
      </c>
    </row>
    <row r="3365" spans="1:4" x14ac:dyDescent="0.2">
      <c r="A3365">
        <v>2023</v>
      </c>
      <c r="B3365">
        <v>560411</v>
      </c>
      <c r="C3365" t="s">
        <v>388</v>
      </c>
      <c r="D3365">
        <v>20912</v>
      </c>
    </row>
    <row r="3366" spans="1:4" x14ac:dyDescent="0.2">
      <c r="A3366">
        <v>2023</v>
      </c>
      <c r="B3366">
        <v>560521</v>
      </c>
      <c r="C3366" t="s">
        <v>388</v>
      </c>
      <c r="D3366">
        <v>67032</v>
      </c>
    </row>
    <row r="3367" spans="1:4" x14ac:dyDescent="0.2">
      <c r="A3367">
        <v>2023</v>
      </c>
      <c r="B3367">
        <v>560581</v>
      </c>
      <c r="C3367" t="s">
        <v>388</v>
      </c>
      <c r="D3367">
        <v>165204</v>
      </c>
    </row>
    <row r="3368" spans="1:4" x14ac:dyDescent="0.2">
      <c r="A3368">
        <v>2023</v>
      </c>
      <c r="B3368">
        <v>569951</v>
      </c>
      <c r="C3368" t="s">
        <v>388</v>
      </c>
      <c r="D3368">
        <v>19051</v>
      </c>
    </row>
    <row r="3369" spans="1:4" x14ac:dyDescent="0.2">
      <c r="A3369">
        <v>2023</v>
      </c>
      <c r="B3369">
        <v>569952</v>
      </c>
      <c r="C3369" t="s">
        <v>388</v>
      </c>
      <c r="D3369">
        <v>52388</v>
      </c>
    </row>
    <row r="3370" spans="1:4" x14ac:dyDescent="0.2">
      <c r="A3370">
        <v>2023</v>
      </c>
      <c r="B3370">
        <v>569953</v>
      </c>
      <c r="C3370" t="s">
        <v>388</v>
      </c>
      <c r="D3370">
        <v>3690</v>
      </c>
    </row>
    <row r="3371" spans="1:4" x14ac:dyDescent="0.2">
      <c r="A3371">
        <v>2023</v>
      </c>
      <c r="B3371">
        <v>571104</v>
      </c>
      <c r="C3371" t="s">
        <v>388</v>
      </c>
      <c r="D3371">
        <v>1160</v>
      </c>
    </row>
    <row r="3372" spans="1:4" x14ac:dyDescent="0.2">
      <c r="A3372">
        <v>2023</v>
      </c>
      <c r="B3372">
        <v>573501</v>
      </c>
      <c r="C3372" t="s">
        <v>388</v>
      </c>
      <c r="D3372">
        <v>130190</v>
      </c>
    </row>
    <row r="3373" spans="1:4" x14ac:dyDescent="0.2">
      <c r="A3373">
        <v>2023</v>
      </c>
      <c r="B3373">
        <v>573513</v>
      </c>
      <c r="C3373" t="s">
        <v>388</v>
      </c>
      <c r="D3373">
        <v>16065</v>
      </c>
    </row>
    <row r="3374" spans="1:4" x14ac:dyDescent="0.2">
      <c r="A3374">
        <v>2023</v>
      </c>
      <c r="B3374">
        <v>575101</v>
      </c>
      <c r="C3374" t="s">
        <v>388</v>
      </c>
      <c r="D3374">
        <v>2867</v>
      </c>
    </row>
    <row r="3375" spans="1:4" x14ac:dyDescent="0.2">
      <c r="A3375">
        <v>2023</v>
      </c>
      <c r="B3375">
        <v>575102</v>
      </c>
      <c r="C3375" t="s">
        <v>388</v>
      </c>
      <c r="D3375">
        <v>1203</v>
      </c>
    </row>
    <row r="3376" spans="1:4" x14ac:dyDescent="0.2">
      <c r="A3376">
        <v>2023</v>
      </c>
      <c r="B3376">
        <v>575113</v>
      </c>
      <c r="C3376" t="s">
        <v>388</v>
      </c>
      <c r="D3376">
        <v>106491</v>
      </c>
    </row>
    <row r="3377" spans="1:4" x14ac:dyDescent="0.2">
      <c r="A3377">
        <v>2023</v>
      </c>
      <c r="B3377">
        <v>576401</v>
      </c>
      <c r="C3377" t="s">
        <v>388</v>
      </c>
      <c r="D3377">
        <v>45142</v>
      </c>
    </row>
    <row r="3378" spans="1:4" x14ac:dyDescent="0.2">
      <c r="A3378">
        <v>2023</v>
      </c>
      <c r="B3378">
        <v>576701</v>
      </c>
      <c r="C3378" t="s">
        <v>388</v>
      </c>
      <c r="D3378">
        <v>9866</v>
      </c>
    </row>
    <row r="3379" spans="1:4" x14ac:dyDescent="0.2">
      <c r="A3379">
        <v>2023</v>
      </c>
      <c r="B3379">
        <v>585103</v>
      </c>
      <c r="C3379" t="s">
        <v>388</v>
      </c>
      <c r="D3379">
        <v>233946</v>
      </c>
    </row>
    <row r="3380" spans="1:4" x14ac:dyDescent="0.2">
      <c r="A3380">
        <v>2023</v>
      </c>
      <c r="B3380">
        <v>595104</v>
      </c>
      <c r="C3380" t="s">
        <v>388</v>
      </c>
      <c r="D3380">
        <v>125336</v>
      </c>
    </row>
    <row r="3381" spans="1:4" x14ac:dyDescent="0.2">
      <c r="A3381">
        <v>2023</v>
      </c>
      <c r="B3381">
        <v>605107</v>
      </c>
      <c r="C3381" t="s">
        <v>388</v>
      </c>
      <c r="D3381">
        <v>31241</v>
      </c>
    </row>
    <row r="3382" spans="1:4" x14ac:dyDescent="0.2">
      <c r="A3382">
        <v>2023</v>
      </c>
      <c r="B3382">
        <v>615106</v>
      </c>
      <c r="C3382" t="s">
        <v>388</v>
      </c>
      <c r="D3382">
        <v>48847</v>
      </c>
    </row>
    <row r="3383" spans="1:4" x14ac:dyDescent="0.2">
      <c r="A3383">
        <v>2023</v>
      </c>
      <c r="B3383">
        <v>719901</v>
      </c>
      <c r="C3383" t="s">
        <v>388</v>
      </c>
      <c r="D3383" t="s">
        <v>383</v>
      </c>
    </row>
    <row r="3384" spans="1:4" x14ac:dyDescent="0.2">
      <c r="A3384">
        <v>2023</v>
      </c>
      <c r="B3384">
        <v>719902</v>
      </c>
      <c r="C3384" t="s">
        <v>388</v>
      </c>
      <c r="D3384">
        <v>1462</v>
      </c>
    </row>
    <row r="3385" spans="1:4" x14ac:dyDescent="0.2">
      <c r="A3385">
        <v>2023</v>
      </c>
      <c r="B3385">
        <v>719904</v>
      </c>
      <c r="C3385" t="s">
        <v>388</v>
      </c>
      <c r="D3385" t="s">
        <v>383</v>
      </c>
    </row>
    <row r="3386" spans="1:4" x14ac:dyDescent="0.2">
      <c r="A3386">
        <v>2023</v>
      </c>
      <c r="B3386">
        <v>719905</v>
      </c>
      <c r="C3386" t="s">
        <v>388</v>
      </c>
      <c r="D3386" t="s">
        <v>383</v>
      </c>
    </row>
    <row r="3387" spans="1:4" x14ac:dyDescent="0.2">
      <c r="A3387">
        <v>2023</v>
      </c>
      <c r="B3387">
        <v>729905</v>
      </c>
      <c r="C3387" t="s">
        <v>388</v>
      </c>
      <c r="D3387">
        <v>3443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B94AB-E3A3-7C4D-A27C-15E013DBEC33}">
  <sheetPr>
    <tabColor rgb="FFFFFF00"/>
  </sheetPr>
  <dimension ref="A1:N3386"/>
  <sheetViews>
    <sheetView workbookViewId="0">
      <selection activeCell="H405" sqref="H405"/>
    </sheetView>
  </sheetViews>
  <sheetFormatPr baseColWidth="10" defaultRowHeight="16" x14ac:dyDescent="0.2"/>
  <cols>
    <col min="1" max="1" width="7.1640625" bestFit="1" customWidth="1"/>
    <col min="2" max="2" width="40.1640625" bestFit="1" customWidth="1"/>
    <col min="3" max="3" width="47.5" bestFit="1" customWidth="1"/>
    <col min="5" max="5" width="47" bestFit="1" customWidth="1"/>
    <col min="8" max="8" width="47" bestFit="1" customWidth="1"/>
    <col min="9" max="9" width="40.1640625" bestFit="1" customWidth="1"/>
    <col min="11" max="12" width="40.1640625" bestFit="1" customWidth="1"/>
    <col min="14" max="14" width="40.1640625" bestFit="1" customWidth="1"/>
  </cols>
  <sheetData>
    <row r="1" spans="1:14" x14ac:dyDescent="0.2">
      <c r="A1">
        <v>10071</v>
      </c>
      <c r="B1" t="s">
        <v>363</v>
      </c>
      <c r="C1" t="str">
        <f>_xlfn.TEXTJOIN("*",TRUE,A1:B1)</f>
        <v>10071*GRANT ELEMENTARY</v>
      </c>
      <c r="E1" t="str" cm="1">
        <f t="array" ref="E1:E385">_xlfn.UNIQUE(C:C)</f>
        <v>10071*GRANT ELEMENTARY</v>
      </c>
      <c r="H1">
        <v>10071</v>
      </c>
      <c r="I1" t="s">
        <v>363</v>
      </c>
      <c r="K1" cm="1">
        <f t="array" ref="K1:K385">_xlfn.UNIQUE(A:A)</f>
        <v>10071</v>
      </c>
      <c r="L1" t="str" cm="1">
        <f t="array" ref="L1:L385">_xlfn.UNIQUE(B:B)</f>
        <v>GRANT ELEMENTARY</v>
      </c>
      <c r="M1" t="b">
        <f>H1=K1</f>
        <v>1</v>
      </c>
      <c r="N1" t="b">
        <f>I1=L1</f>
        <v>1</v>
      </c>
    </row>
    <row r="2" spans="1:14" x14ac:dyDescent="0.2">
      <c r="A2">
        <v>10071</v>
      </c>
      <c r="B2" t="s">
        <v>363</v>
      </c>
      <c r="C2" t="str">
        <f t="shared" ref="C2:C65" si="0">_xlfn.TEXTJOIN("*",TRUE,A2:B2)</f>
        <v>10071*GRANT ELEMENTARY</v>
      </c>
      <c r="E2" t="str">
        <v>10101*DILLON ELEMENTARY</v>
      </c>
      <c r="H2">
        <v>10101</v>
      </c>
      <c r="I2" t="s">
        <v>0</v>
      </c>
      <c r="K2">
        <v>10101</v>
      </c>
      <c r="L2" t="str">
        <v>DILLON ELEMENTARY</v>
      </c>
      <c r="M2" t="b">
        <f t="shared" ref="M2:M65" si="1">H2=K2</f>
        <v>1</v>
      </c>
      <c r="N2" t="b">
        <f t="shared" ref="N2:N65" si="2">I2=L2</f>
        <v>1</v>
      </c>
    </row>
    <row r="3" spans="1:14" x14ac:dyDescent="0.2">
      <c r="A3">
        <v>10071</v>
      </c>
      <c r="B3" t="s">
        <v>363</v>
      </c>
      <c r="C3" t="str">
        <f t="shared" si="0"/>
        <v>10071*GRANT ELEMENTARY</v>
      </c>
      <c r="E3" t="str">
        <v>10111*WISE RIVER ELEMENTARY</v>
      </c>
      <c r="H3">
        <v>10111</v>
      </c>
      <c r="I3" t="s">
        <v>1</v>
      </c>
      <c r="K3">
        <v>10111</v>
      </c>
      <c r="L3" t="str">
        <v>WISE RIVER ELEMENTARY</v>
      </c>
      <c r="M3" t="b">
        <f t="shared" si="1"/>
        <v>1</v>
      </c>
      <c r="N3" t="b">
        <f t="shared" si="2"/>
        <v>1</v>
      </c>
    </row>
    <row r="4" spans="1:14" x14ac:dyDescent="0.2">
      <c r="A4">
        <v>10071</v>
      </c>
      <c r="B4" t="s">
        <v>363</v>
      </c>
      <c r="C4" t="str">
        <f t="shared" si="0"/>
        <v>10071*GRANT ELEMENTARY</v>
      </c>
      <c r="E4" t="str">
        <v>10121*LIMA K-12 SCHOOL</v>
      </c>
      <c r="H4">
        <v>10121</v>
      </c>
      <c r="I4" t="s">
        <v>2</v>
      </c>
      <c r="K4">
        <v>10121</v>
      </c>
      <c r="L4" t="str">
        <v>LIMA K-12 SCHOOL</v>
      </c>
      <c r="M4" t="b">
        <f t="shared" si="1"/>
        <v>1</v>
      </c>
      <c r="N4" t="b">
        <f t="shared" si="2"/>
        <v>1</v>
      </c>
    </row>
    <row r="5" spans="1:14" x14ac:dyDescent="0.2">
      <c r="A5">
        <v>10071</v>
      </c>
      <c r="B5" t="s">
        <v>363</v>
      </c>
      <c r="C5" t="str">
        <f t="shared" si="0"/>
        <v>10071*GRANT ELEMENTARY</v>
      </c>
      <c r="E5" t="str">
        <v>10161*WISDOM ELEMENTARY</v>
      </c>
      <c r="H5">
        <v>10161</v>
      </c>
      <c r="I5" t="s">
        <v>3</v>
      </c>
      <c r="K5">
        <v>10161</v>
      </c>
      <c r="L5" t="str">
        <v>WISDOM ELEMENTARY</v>
      </c>
      <c r="M5" t="b">
        <f t="shared" si="1"/>
        <v>1</v>
      </c>
      <c r="N5" t="b">
        <f t="shared" si="2"/>
        <v>1</v>
      </c>
    </row>
    <row r="6" spans="1:14" x14ac:dyDescent="0.2">
      <c r="A6">
        <v>10071</v>
      </c>
      <c r="B6" t="s">
        <v>363</v>
      </c>
      <c r="C6" t="str">
        <f t="shared" si="0"/>
        <v>10071*GRANT ELEMENTARY</v>
      </c>
      <c r="E6" t="str">
        <v>10211*POLARIS ELEMENTARY</v>
      </c>
      <c r="H6">
        <v>10211</v>
      </c>
      <c r="I6" t="s">
        <v>4</v>
      </c>
      <c r="K6">
        <v>10211</v>
      </c>
      <c r="L6" t="str">
        <v>POLARIS ELEMENTARY</v>
      </c>
      <c r="M6" t="b">
        <f t="shared" si="1"/>
        <v>1</v>
      </c>
      <c r="N6" t="b">
        <f t="shared" si="2"/>
        <v>1</v>
      </c>
    </row>
    <row r="7" spans="1:14" x14ac:dyDescent="0.2">
      <c r="A7">
        <v>10071</v>
      </c>
      <c r="B7" t="s">
        <v>363</v>
      </c>
      <c r="C7" t="str">
        <f t="shared" si="0"/>
        <v>10071*GRANT ELEMENTARY</v>
      </c>
      <c r="E7" t="str">
        <v>10241*JACKSON ELEMENTARY</v>
      </c>
      <c r="H7">
        <v>10241</v>
      </c>
      <c r="I7" t="s">
        <v>5</v>
      </c>
      <c r="K7">
        <v>10241</v>
      </c>
      <c r="L7" t="str">
        <v>JACKSON ELEMENTARY</v>
      </c>
      <c r="M7" t="b">
        <f t="shared" si="1"/>
        <v>1</v>
      </c>
      <c r="N7" t="b">
        <f t="shared" si="2"/>
        <v>1</v>
      </c>
    </row>
    <row r="8" spans="1:14" x14ac:dyDescent="0.2">
      <c r="A8">
        <v>10071</v>
      </c>
      <c r="B8" t="s">
        <v>363</v>
      </c>
      <c r="C8" t="str">
        <f t="shared" si="0"/>
        <v>10071*GRANT ELEMENTARY</v>
      </c>
      <c r="E8" t="str">
        <v>10261*REICHLE ELEMENTARY</v>
      </c>
      <c r="H8">
        <v>10261</v>
      </c>
      <c r="I8" t="s">
        <v>6</v>
      </c>
      <c r="K8">
        <v>10261</v>
      </c>
      <c r="L8" t="str">
        <v>REICHLE ELEMENTARY</v>
      </c>
      <c r="M8" t="b">
        <f t="shared" si="1"/>
        <v>1</v>
      </c>
      <c r="N8" t="b">
        <f t="shared" si="2"/>
        <v>1</v>
      </c>
    </row>
    <row r="9" spans="1:14" x14ac:dyDescent="0.2">
      <c r="A9">
        <v>10071</v>
      </c>
      <c r="B9" t="s">
        <v>363</v>
      </c>
      <c r="C9" t="str">
        <f t="shared" si="0"/>
        <v>10071*GRANT ELEMENTARY</v>
      </c>
      <c r="E9" t="str">
        <v>19981*BEAVERHEAD COUNTY HIGH SCHOOL</v>
      </c>
      <c r="H9">
        <v>19981</v>
      </c>
      <c r="I9" t="s">
        <v>7</v>
      </c>
      <c r="K9">
        <v>19981</v>
      </c>
      <c r="L9" t="str">
        <v>BEAVERHEAD COUNTY HIGH SCHOOL</v>
      </c>
      <c r="M9" t="b">
        <f t="shared" si="1"/>
        <v>1</v>
      </c>
      <c r="N9" t="b">
        <f t="shared" si="2"/>
        <v>1</v>
      </c>
    </row>
    <row r="10" spans="1:14" x14ac:dyDescent="0.2">
      <c r="A10">
        <v>10101</v>
      </c>
      <c r="B10" t="s">
        <v>0</v>
      </c>
      <c r="C10" t="str">
        <f t="shared" si="0"/>
        <v>10101*DILLON ELEMENTARY</v>
      </c>
      <c r="E10" t="str">
        <v>20011*SPRING CREEK ELEMENTARY (20011)</v>
      </c>
      <c r="H10">
        <v>20011</v>
      </c>
      <c r="I10" t="s">
        <v>772</v>
      </c>
      <c r="K10">
        <v>20011</v>
      </c>
      <c r="L10" t="str">
        <v>SPRING CREEK ELEMENTARY (20011)</v>
      </c>
      <c r="M10" t="b">
        <f t="shared" si="1"/>
        <v>1</v>
      </c>
      <c r="N10" t="b">
        <f t="shared" si="2"/>
        <v>1</v>
      </c>
    </row>
    <row r="11" spans="1:14" x14ac:dyDescent="0.2">
      <c r="A11">
        <v>10101</v>
      </c>
      <c r="B11" t="s">
        <v>0</v>
      </c>
      <c r="C11" t="str">
        <f t="shared" si="0"/>
        <v>10101*DILLON ELEMENTARY</v>
      </c>
      <c r="E11" t="str">
        <v>20021*PRYOR SCHOOL DISTRICT</v>
      </c>
      <c r="H11">
        <v>20021</v>
      </c>
      <c r="I11" t="s">
        <v>9</v>
      </c>
      <c r="K11">
        <v>20021</v>
      </c>
      <c r="L11" t="str">
        <v>PRYOR SCHOOL DISTRICT</v>
      </c>
      <c r="M11" t="b">
        <f t="shared" si="1"/>
        <v>1</v>
      </c>
      <c r="N11" t="b">
        <f t="shared" si="2"/>
        <v>1</v>
      </c>
    </row>
    <row r="12" spans="1:14" x14ac:dyDescent="0.2">
      <c r="A12">
        <v>10101</v>
      </c>
      <c r="B12" t="s">
        <v>0</v>
      </c>
      <c r="C12" t="str">
        <f t="shared" si="0"/>
        <v>10101*DILLON ELEMENTARY</v>
      </c>
      <c r="E12" t="str">
        <v>20171*HARDIN PUBLIC SCHOOL</v>
      </c>
      <c r="H12">
        <v>20171</v>
      </c>
      <c r="I12" t="s">
        <v>10</v>
      </c>
      <c r="K12">
        <v>20171</v>
      </c>
      <c r="L12" t="str">
        <v>HARDIN PUBLIC SCHOOL</v>
      </c>
      <c r="M12" t="b">
        <f t="shared" si="1"/>
        <v>1</v>
      </c>
      <c r="N12" t="b">
        <f t="shared" si="2"/>
        <v>1</v>
      </c>
    </row>
    <row r="13" spans="1:14" x14ac:dyDescent="0.2">
      <c r="A13">
        <v>10101</v>
      </c>
      <c r="B13" t="s">
        <v>0</v>
      </c>
      <c r="C13" t="str">
        <f t="shared" si="0"/>
        <v>10101*DILLON ELEMENTARY</v>
      </c>
      <c r="E13" t="str">
        <v>20271*LODGE GRASS PUBLIC SCHOOLS</v>
      </c>
      <c r="H13">
        <v>20271</v>
      </c>
      <c r="I13" t="s">
        <v>11</v>
      </c>
      <c r="K13">
        <v>20271</v>
      </c>
      <c r="L13" t="str">
        <v>LODGE GRASS PUBLIC SCHOOLS</v>
      </c>
      <c r="M13" t="b">
        <f t="shared" si="1"/>
        <v>1</v>
      </c>
      <c r="N13" t="b">
        <f t="shared" si="2"/>
        <v>1</v>
      </c>
    </row>
    <row r="14" spans="1:14" x14ac:dyDescent="0.2">
      <c r="A14">
        <v>10101</v>
      </c>
      <c r="B14" t="s">
        <v>0</v>
      </c>
      <c r="C14" t="str">
        <f t="shared" si="0"/>
        <v>10101*DILLON ELEMENTARY</v>
      </c>
      <c r="E14" t="str">
        <v>20291*WYOLA ELEMENTARY</v>
      </c>
      <c r="H14">
        <v>20291</v>
      </c>
      <c r="I14" t="s">
        <v>12</v>
      </c>
      <c r="K14">
        <v>20291</v>
      </c>
      <c r="L14" t="str">
        <v>WYOLA ELEMENTARY</v>
      </c>
      <c r="M14" t="b">
        <f t="shared" si="1"/>
        <v>1</v>
      </c>
      <c r="N14" t="b">
        <f t="shared" si="2"/>
        <v>1</v>
      </c>
    </row>
    <row r="15" spans="1:14" x14ac:dyDescent="0.2">
      <c r="A15">
        <v>10101</v>
      </c>
      <c r="B15" t="s">
        <v>0</v>
      </c>
      <c r="C15" t="str">
        <f t="shared" si="0"/>
        <v>10101*DILLON ELEMENTARY</v>
      </c>
      <c r="E15" t="str">
        <v>29991*BIG HORN COUNTY</v>
      </c>
      <c r="H15">
        <v>29991</v>
      </c>
      <c r="I15" t="s">
        <v>364</v>
      </c>
      <c r="K15">
        <v>29991</v>
      </c>
      <c r="L15" t="str">
        <v>BIG HORN COUNTY</v>
      </c>
      <c r="M15" t="b">
        <f t="shared" si="1"/>
        <v>1</v>
      </c>
      <c r="N15" t="b">
        <f t="shared" si="2"/>
        <v>1</v>
      </c>
    </row>
    <row r="16" spans="1:14" x14ac:dyDescent="0.2">
      <c r="A16">
        <v>10101</v>
      </c>
      <c r="B16" t="s">
        <v>0</v>
      </c>
      <c r="C16" t="str">
        <f t="shared" si="0"/>
        <v>10101*DILLON ELEMENTARY</v>
      </c>
      <c r="E16" t="str">
        <v>30061*NORTH HARLEM COLONY</v>
      </c>
      <c r="H16">
        <v>30061</v>
      </c>
      <c r="I16" t="s">
        <v>13</v>
      </c>
      <c r="K16">
        <v>30061</v>
      </c>
      <c r="L16" t="str">
        <v>NORTH HARLEM COLONY</v>
      </c>
      <c r="M16" t="b">
        <f t="shared" si="1"/>
        <v>1</v>
      </c>
      <c r="N16" t="b">
        <f t="shared" si="2"/>
        <v>1</v>
      </c>
    </row>
    <row r="17" spans="1:14" x14ac:dyDescent="0.2">
      <c r="A17">
        <v>10101</v>
      </c>
      <c r="B17" t="s">
        <v>0</v>
      </c>
      <c r="C17" t="str">
        <f t="shared" si="0"/>
        <v>10101*DILLON ELEMENTARY</v>
      </c>
      <c r="E17" t="str">
        <v>30101*CHINOOK PUBLIC SCHOOL</v>
      </c>
      <c r="H17">
        <v>30101</v>
      </c>
      <c r="I17" t="s">
        <v>14</v>
      </c>
      <c r="K17">
        <v>30101</v>
      </c>
      <c r="L17" t="str">
        <v>CHINOOK PUBLIC SCHOOL</v>
      </c>
      <c r="M17" t="b">
        <f t="shared" si="1"/>
        <v>1</v>
      </c>
      <c r="N17" t="b">
        <f t="shared" si="2"/>
        <v>1</v>
      </c>
    </row>
    <row r="18" spans="1:14" x14ac:dyDescent="0.2">
      <c r="A18">
        <v>10101</v>
      </c>
      <c r="B18" t="s">
        <v>0</v>
      </c>
      <c r="C18" t="str">
        <f t="shared" si="0"/>
        <v>10101*DILLON ELEMENTARY</v>
      </c>
      <c r="E18" t="str">
        <v>30121*HARLEM PUBLIC SCHOOLS</v>
      </c>
      <c r="H18">
        <v>30121</v>
      </c>
      <c r="I18" t="s">
        <v>15</v>
      </c>
      <c r="K18">
        <v>30121</v>
      </c>
      <c r="L18" t="str">
        <v>HARLEM PUBLIC SCHOOLS</v>
      </c>
      <c r="M18" t="b">
        <f t="shared" si="1"/>
        <v>1</v>
      </c>
      <c r="N18" t="b">
        <f t="shared" si="2"/>
        <v>1</v>
      </c>
    </row>
    <row r="19" spans="1:14" x14ac:dyDescent="0.2">
      <c r="A19">
        <v>10111</v>
      </c>
      <c r="B19" t="s">
        <v>1</v>
      </c>
      <c r="C19" t="str">
        <f t="shared" si="0"/>
        <v>10111*WISE RIVER ELEMENTARY</v>
      </c>
      <c r="E19" t="str">
        <v>30141*CLEVELAND ELEMENTARY</v>
      </c>
      <c r="H19">
        <v>30141</v>
      </c>
      <c r="I19" t="s">
        <v>16</v>
      </c>
      <c r="K19">
        <v>30141</v>
      </c>
      <c r="L19" t="str">
        <v>CLEVELAND ELEMENTARY</v>
      </c>
      <c r="M19" t="b">
        <f t="shared" si="1"/>
        <v>1</v>
      </c>
      <c r="N19" t="b">
        <f t="shared" si="2"/>
        <v>1</v>
      </c>
    </row>
    <row r="20" spans="1:14" x14ac:dyDescent="0.2">
      <c r="A20">
        <v>10111</v>
      </c>
      <c r="B20" t="s">
        <v>1</v>
      </c>
      <c r="C20" t="str">
        <f t="shared" si="0"/>
        <v>10111*WISE RIVER ELEMENTARY</v>
      </c>
      <c r="E20" t="str">
        <v>30171*ZURICH ELEMENTARY</v>
      </c>
      <c r="H20">
        <v>30171</v>
      </c>
      <c r="I20" t="s">
        <v>17</v>
      </c>
      <c r="K20">
        <v>30171</v>
      </c>
      <c r="L20" t="str">
        <v>ZURICH ELEMENTARY</v>
      </c>
      <c r="M20" t="b">
        <f t="shared" si="1"/>
        <v>1</v>
      </c>
      <c r="N20" t="b">
        <f t="shared" si="2"/>
        <v>1</v>
      </c>
    </row>
    <row r="21" spans="1:14" x14ac:dyDescent="0.2">
      <c r="A21">
        <v>10111</v>
      </c>
      <c r="B21" t="s">
        <v>1</v>
      </c>
      <c r="C21" t="str">
        <f t="shared" si="0"/>
        <v>10111*WISE RIVER ELEMENTARY</v>
      </c>
      <c r="E21" t="str">
        <v>30431*TURNER PUBLIC SCHOOLS</v>
      </c>
      <c r="H21">
        <v>30431</v>
      </c>
      <c r="I21" t="s">
        <v>18</v>
      </c>
      <c r="K21">
        <v>30431</v>
      </c>
      <c r="L21" t="str">
        <v>TURNER PUBLIC SCHOOLS</v>
      </c>
      <c r="M21" t="b">
        <f t="shared" si="1"/>
        <v>1</v>
      </c>
      <c r="N21" t="b">
        <f t="shared" si="2"/>
        <v>1</v>
      </c>
    </row>
    <row r="22" spans="1:14" x14ac:dyDescent="0.2">
      <c r="A22">
        <v>10111</v>
      </c>
      <c r="B22" t="s">
        <v>1</v>
      </c>
      <c r="C22" t="str">
        <f t="shared" si="0"/>
        <v>10111*WISE RIVER ELEMENTARY</v>
      </c>
      <c r="E22" t="str">
        <v>30501*HAYS-LODGE POLE K-12 SCHOOLS</v>
      </c>
      <c r="H22">
        <v>30501</v>
      </c>
      <c r="I22" t="s">
        <v>19</v>
      </c>
      <c r="K22">
        <v>30501</v>
      </c>
      <c r="L22" t="str">
        <v>HAYS-LODGE POLE K-12 SCHOOLS</v>
      </c>
      <c r="M22" t="b">
        <f t="shared" si="1"/>
        <v>1</v>
      </c>
      <c r="N22" t="b">
        <f t="shared" si="2"/>
        <v>1</v>
      </c>
    </row>
    <row r="23" spans="1:14" x14ac:dyDescent="0.2">
      <c r="A23">
        <v>10111</v>
      </c>
      <c r="B23" t="s">
        <v>1</v>
      </c>
      <c r="C23" t="str">
        <f t="shared" si="0"/>
        <v>10111*WISE RIVER ELEMENTARY</v>
      </c>
      <c r="E23" t="str">
        <v>30671*BEAR PAW ELEMENTARY</v>
      </c>
      <c r="H23">
        <v>30671</v>
      </c>
      <c r="I23" t="s">
        <v>20</v>
      </c>
      <c r="K23">
        <v>30671</v>
      </c>
      <c r="L23" t="str">
        <v>BEAR PAW ELEMENTARY</v>
      </c>
      <c r="M23" t="b">
        <f t="shared" si="1"/>
        <v>1</v>
      </c>
      <c r="N23" t="b">
        <f t="shared" si="2"/>
        <v>1</v>
      </c>
    </row>
    <row r="24" spans="1:14" x14ac:dyDescent="0.2">
      <c r="A24">
        <v>10111</v>
      </c>
      <c r="B24" t="s">
        <v>1</v>
      </c>
      <c r="C24" t="str">
        <f t="shared" si="0"/>
        <v>10111*WISE RIVER ELEMENTARY</v>
      </c>
      <c r="E24" t="str">
        <v>39951*BEAR PAW COOPERATIVE</v>
      </c>
      <c r="H24">
        <v>39951</v>
      </c>
      <c r="I24" t="s">
        <v>21</v>
      </c>
      <c r="K24">
        <v>39951</v>
      </c>
      <c r="L24" t="str">
        <v>BEAR PAW COOPERATIVE</v>
      </c>
      <c r="M24" t="b">
        <f t="shared" si="1"/>
        <v>1</v>
      </c>
      <c r="N24" t="b">
        <f t="shared" si="2"/>
        <v>1</v>
      </c>
    </row>
    <row r="25" spans="1:14" x14ac:dyDescent="0.2">
      <c r="A25">
        <v>10111</v>
      </c>
      <c r="B25" t="s">
        <v>1</v>
      </c>
      <c r="C25" t="str">
        <f t="shared" si="0"/>
        <v>10111*WISE RIVER ELEMENTARY</v>
      </c>
      <c r="E25" t="str">
        <v>39991*BLAINE COUNTY</v>
      </c>
      <c r="H25">
        <v>39991</v>
      </c>
      <c r="I25" t="s">
        <v>22</v>
      </c>
      <c r="K25">
        <v>39991</v>
      </c>
      <c r="L25" t="str">
        <v>BLAINE COUNTY</v>
      </c>
      <c r="M25" t="b">
        <f t="shared" si="1"/>
        <v>1</v>
      </c>
      <c r="N25" t="b">
        <f t="shared" si="2"/>
        <v>1</v>
      </c>
    </row>
    <row r="26" spans="1:14" x14ac:dyDescent="0.2">
      <c r="A26">
        <v>10111</v>
      </c>
      <c r="B26" t="s">
        <v>1</v>
      </c>
      <c r="C26" t="str">
        <f t="shared" si="0"/>
        <v>10111*WISE RIVER ELEMENTARY</v>
      </c>
      <c r="E26" t="str">
        <v>40011*TOWNSEND K-12 SCHOOL</v>
      </c>
      <c r="H26">
        <v>40011</v>
      </c>
      <c r="I26" t="s">
        <v>23</v>
      </c>
      <c r="K26">
        <v>40011</v>
      </c>
      <c r="L26" t="str">
        <v>TOWNSEND K-12 SCHOOL</v>
      </c>
      <c r="M26" t="b">
        <f t="shared" si="1"/>
        <v>1</v>
      </c>
      <c r="N26" t="b">
        <f t="shared" si="2"/>
        <v>1</v>
      </c>
    </row>
    <row r="27" spans="1:14" x14ac:dyDescent="0.2">
      <c r="A27">
        <v>10111</v>
      </c>
      <c r="B27" t="s">
        <v>1</v>
      </c>
      <c r="C27" t="str">
        <f t="shared" si="0"/>
        <v>10111*WISE RIVER ELEMENTARY</v>
      </c>
      <c r="E27" t="str">
        <v>50011*RED LODGE PUBLIC SCHOOLS</v>
      </c>
      <c r="H27">
        <v>50011</v>
      </c>
      <c r="I27" t="s">
        <v>24</v>
      </c>
      <c r="K27">
        <v>50011</v>
      </c>
      <c r="L27" t="str">
        <v>RED LODGE PUBLIC SCHOOLS</v>
      </c>
      <c r="M27" t="b">
        <f t="shared" si="1"/>
        <v>1</v>
      </c>
      <c r="N27" t="b">
        <f t="shared" si="2"/>
        <v>1</v>
      </c>
    </row>
    <row r="28" spans="1:14" x14ac:dyDescent="0.2">
      <c r="A28">
        <v>10121</v>
      </c>
      <c r="B28" t="s">
        <v>2</v>
      </c>
      <c r="C28" t="str">
        <f t="shared" si="0"/>
        <v>10121*LIMA K-12 SCHOOL</v>
      </c>
      <c r="E28" t="str">
        <v>50021*BRIDGER K-12 SCHOOLS</v>
      </c>
      <c r="H28">
        <v>50021</v>
      </c>
      <c r="I28" t="s">
        <v>25</v>
      </c>
      <c r="K28">
        <v>50021</v>
      </c>
      <c r="L28" t="str">
        <v>BRIDGER K-12 SCHOOLS</v>
      </c>
      <c r="M28" t="b">
        <f t="shared" si="1"/>
        <v>1</v>
      </c>
      <c r="N28" t="b">
        <f t="shared" si="2"/>
        <v>1</v>
      </c>
    </row>
    <row r="29" spans="1:14" x14ac:dyDescent="0.2">
      <c r="A29">
        <v>10121</v>
      </c>
      <c r="B29" t="s">
        <v>2</v>
      </c>
      <c r="C29" t="str">
        <f t="shared" si="0"/>
        <v>10121*LIMA K-12 SCHOOL</v>
      </c>
      <c r="E29" t="str">
        <v>50071*JOLIET PUBLIC SCHOOLS</v>
      </c>
      <c r="H29">
        <v>50071</v>
      </c>
      <c r="I29" t="s">
        <v>26</v>
      </c>
      <c r="K29">
        <v>50071</v>
      </c>
      <c r="L29" t="str">
        <v>JOLIET PUBLIC SCHOOLS</v>
      </c>
      <c r="M29" t="b">
        <f t="shared" si="1"/>
        <v>1</v>
      </c>
      <c r="N29" t="b">
        <f t="shared" si="2"/>
        <v>1</v>
      </c>
    </row>
    <row r="30" spans="1:14" x14ac:dyDescent="0.2">
      <c r="A30">
        <v>10121</v>
      </c>
      <c r="B30" t="s">
        <v>2</v>
      </c>
      <c r="C30" t="str">
        <f t="shared" si="0"/>
        <v>10121*LIMA K-12 SCHOOL</v>
      </c>
      <c r="E30" t="str">
        <v>50101*LUTHER ELEMENTARY</v>
      </c>
      <c r="H30">
        <v>50101</v>
      </c>
      <c r="I30" t="s">
        <v>27</v>
      </c>
      <c r="K30">
        <v>50101</v>
      </c>
      <c r="L30" t="str">
        <v>LUTHER ELEMENTARY</v>
      </c>
      <c r="M30" t="b">
        <f t="shared" si="1"/>
        <v>1</v>
      </c>
      <c r="N30" t="b">
        <f t="shared" si="2"/>
        <v>1</v>
      </c>
    </row>
    <row r="31" spans="1:14" x14ac:dyDescent="0.2">
      <c r="A31">
        <v>10121</v>
      </c>
      <c r="B31" t="s">
        <v>2</v>
      </c>
      <c r="C31" t="str">
        <f t="shared" si="0"/>
        <v>10121*LIMA K-12 SCHOOL</v>
      </c>
      <c r="E31" t="str">
        <v>50231*ROBERTS K-12 SCHOOLS</v>
      </c>
      <c r="H31">
        <v>50231</v>
      </c>
      <c r="I31" t="s">
        <v>28</v>
      </c>
      <c r="K31">
        <v>50231</v>
      </c>
      <c r="L31" t="str">
        <v>ROBERTS K-12 SCHOOLS</v>
      </c>
      <c r="M31" t="b">
        <f t="shared" si="1"/>
        <v>1</v>
      </c>
      <c r="N31" t="b">
        <f t="shared" si="2"/>
        <v>1</v>
      </c>
    </row>
    <row r="32" spans="1:14" x14ac:dyDescent="0.2">
      <c r="A32">
        <v>10121</v>
      </c>
      <c r="B32" t="s">
        <v>2</v>
      </c>
      <c r="C32" t="str">
        <f t="shared" si="0"/>
        <v>10121*LIMA K-12 SCHOOL</v>
      </c>
      <c r="E32" t="str">
        <v>50301*FROMBERG PUBLIC SCHOOLS</v>
      </c>
      <c r="H32">
        <v>50301</v>
      </c>
      <c r="I32" t="s">
        <v>29</v>
      </c>
      <c r="K32">
        <v>50301</v>
      </c>
      <c r="L32" t="str">
        <v>FROMBERG PUBLIC SCHOOLS</v>
      </c>
      <c r="M32" t="b">
        <f t="shared" si="1"/>
        <v>1</v>
      </c>
      <c r="N32" t="b">
        <f t="shared" si="2"/>
        <v>1</v>
      </c>
    </row>
    <row r="33" spans="1:14" x14ac:dyDescent="0.2">
      <c r="A33">
        <v>10121</v>
      </c>
      <c r="B33" t="s">
        <v>2</v>
      </c>
      <c r="C33" t="str">
        <f t="shared" si="0"/>
        <v>10121*LIMA K-12 SCHOOL</v>
      </c>
      <c r="E33" t="str">
        <v>50341*BELFRY K-12 SCHOOL</v>
      </c>
      <c r="H33">
        <v>50341</v>
      </c>
      <c r="I33" t="s">
        <v>30</v>
      </c>
      <c r="K33">
        <v>50341</v>
      </c>
      <c r="L33" t="str">
        <v>BELFRY K-12 SCHOOL</v>
      </c>
      <c r="M33" t="b">
        <f t="shared" si="1"/>
        <v>1</v>
      </c>
      <c r="N33" t="b">
        <f t="shared" si="2"/>
        <v>1</v>
      </c>
    </row>
    <row r="34" spans="1:14" x14ac:dyDescent="0.2">
      <c r="A34">
        <v>10121</v>
      </c>
      <c r="B34" t="s">
        <v>2</v>
      </c>
      <c r="C34" t="str">
        <f t="shared" si="0"/>
        <v>10121*LIMA K-12 SCHOOL</v>
      </c>
      <c r="E34" t="str">
        <v>59991*CARBON COUNTY</v>
      </c>
      <c r="H34">
        <v>59991</v>
      </c>
      <c r="I34" t="s">
        <v>365</v>
      </c>
      <c r="K34">
        <v>59991</v>
      </c>
      <c r="L34" t="str">
        <v>CARBON COUNTY</v>
      </c>
      <c r="M34" t="b">
        <f t="shared" si="1"/>
        <v>1</v>
      </c>
      <c r="N34" t="b">
        <f t="shared" si="2"/>
        <v>1</v>
      </c>
    </row>
    <row r="35" spans="1:14" x14ac:dyDescent="0.2">
      <c r="A35">
        <v>10121</v>
      </c>
      <c r="B35" t="s">
        <v>2</v>
      </c>
      <c r="C35" t="str">
        <f t="shared" si="0"/>
        <v>10121*LIMA K-12 SCHOOL</v>
      </c>
      <c r="E35" t="str">
        <v>60011*HAWKS HOME ELEMENTARY</v>
      </c>
      <c r="H35">
        <v>60011</v>
      </c>
      <c r="I35" t="s">
        <v>31</v>
      </c>
      <c r="K35">
        <v>60011</v>
      </c>
      <c r="L35" t="str">
        <v>HAWKS HOME ELEMENTARY</v>
      </c>
      <c r="M35" t="b">
        <f t="shared" si="1"/>
        <v>1</v>
      </c>
      <c r="N35" t="b">
        <f t="shared" si="2"/>
        <v>1</v>
      </c>
    </row>
    <row r="36" spans="1:14" x14ac:dyDescent="0.2">
      <c r="A36">
        <v>10121</v>
      </c>
      <c r="B36" t="s">
        <v>2</v>
      </c>
      <c r="C36" t="str">
        <f t="shared" si="0"/>
        <v>10121*LIMA K-12 SCHOOL</v>
      </c>
      <c r="E36" t="str">
        <v>60151*EKALAKA PUBLIC SCHOOLS</v>
      </c>
      <c r="H36">
        <v>60151</v>
      </c>
      <c r="I36" t="s">
        <v>32</v>
      </c>
      <c r="K36">
        <v>60151</v>
      </c>
      <c r="L36" t="str">
        <v>EKALAKA PUBLIC SCHOOLS</v>
      </c>
      <c r="M36" t="b">
        <f t="shared" si="1"/>
        <v>1</v>
      </c>
      <c r="N36" t="b">
        <f t="shared" si="2"/>
        <v>1</v>
      </c>
    </row>
    <row r="37" spans="1:14" x14ac:dyDescent="0.2">
      <c r="A37">
        <v>10161</v>
      </c>
      <c r="B37" t="s">
        <v>3</v>
      </c>
      <c r="C37" t="str">
        <f t="shared" si="0"/>
        <v>10161*WISDOM ELEMENTARY</v>
      </c>
      <c r="E37" t="str">
        <v>60561*ALZADA ELEMENTARY</v>
      </c>
      <c r="H37">
        <v>60561</v>
      </c>
      <c r="I37" t="s">
        <v>33</v>
      </c>
      <c r="K37">
        <v>60561</v>
      </c>
      <c r="L37" t="str">
        <v>ALZADA ELEMENTARY</v>
      </c>
      <c r="M37" t="b">
        <f t="shared" si="1"/>
        <v>1</v>
      </c>
      <c r="N37" t="b">
        <f t="shared" si="2"/>
        <v>1</v>
      </c>
    </row>
    <row r="38" spans="1:14" x14ac:dyDescent="0.2">
      <c r="A38">
        <v>10161</v>
      </c>
      <c r="B38" t="s">
        <v>3</v>
      </c>
      <c r="C38" t="str">
        <f t="shared" si="0"/>
        <v>10161*WISDOM ELEMENTARY</v>
      </c>
      <c r="E38" t="str">
        <v>69991*CARTER COUNTY</v>
      </c>
      <c r="H38">
        <v>69991</v>
      </c>
      <c r="I38" t="s">
        <v>366</v>
      </c>
      <c r="K38">
        <v>69991</v>
      </c>
      <c r="L38" t="str">
        <v>CARTER COUNTY</v>
      </c>
      <c r="M38" t="b">
        <f t="shared" si="1"/>
        <v>1</v>
      </c>
      <c r="N38" t="b">
        <f t="shared" si="2"/>
        <v>1</v>
      </c>
    </row>
    <row r="39" spans="1:14" x14ac:dyDescent="0.2">
      <c r="A39">
        <v>10161</v>
      </c>
      <c r="B39" t="s">
        <v>3</v>
      </c>
      <c r="C39" t="str">
        <f t="shared" si="0"/>
        <v>10161*WISDOM ELEMENTARY</v>
      </c>
      <c r="E39" t="str">
        <v>70011*GREAT FALLS PUBLIC SCHOOLS</v>
      </c>
      <c r="H39">
        <v>70011</v>
      </c>
      <c r="I39" t="s">
        <v>35</v>
      </c>
      <c r="K39">
        <v>70011</v>
      </c>
      <c r="L39" t="str">
        <v>GREAT FALLS PUBLIC SCHOOLS</v>
      </c>
      <c r="M39" t="b">
        <f t="shared" si="1"/>
        <v>1</v>
      </c>
      <c r="N39" t="b">
        <f t="shared" si="2"/>
        <v>1</v>
      </c>
    </row>
    <row r="40" spans="1:14" x14ac:dyDescent="0.2">
      <c r="A40">
        <v>10161</v>
      </c>
      <c r="B40" t="s">
        <v>3</v>
      </c>
      <c r="C40" t="str">
        <f t="shared" si="0"/>
        <v>10161*WISDOM ELEMENTARY</v>
      </c>
      <c r="E40" t="str">
        <v>70031*CASCADE PUBLIC SCHOOLS</v>
      </c>
      <c r="H40">
        <v>70031</v>
      </c>
      <c r="I40" t="s">
        <v>36</v>
      </c>
      <c r="K40">
        <v>70031</v>
      </c>
      <c r="L40" t="str">
        <v>CASCADE PUBLIC SCHOOLS</v>
      </c>
      <c r="M40" t="b">
        <f t="shared" si="1"/>
        <v>1</v>
      </c>
      <c r="N40" t="b">
        <f t="shared" si="2"/>
        <v>1</v>
      </c>
    </row>
    <row r="41" spans="1:14" x14ac:dyDescent="0.2">
      <c r="A41">
        <v>10161</v>
      </c>
      <c r="B41" t="s">
        <v>3</v>
      </c>
      <c r="C41" t="str">
        <f t="shared" si="0"/>
        <v>10161*WISDOM ELEMENTARY</v>
      </c>
      <c r="E41" t="str">
        <v>70051*CENTERVILLE PUBLIC SCHOOLS</v>
      </c>
      <c r="H41">
        <v>70051</v>
      </c>
      <c r="I41" t="s">
        <v>37</v>
      </c>
      <c r="K41">
        <v>70051</v>
      </c>
      <c r="L41" t="str">
        <v>CENTERVILLE PUBLIC SCHOOLS</v>
      </c>
      <c r="M41" t="b">
        <f t="shared" si="1"/>
        <v>1</v>
      </c>
      <c r="N41" t="b">
        <f t="shared" si="2"/>
        <v>1</v>
      </c>
    </row>
    <row r="42" spans="1:14" x14ac:dyDescent="0.2">
      <c r="A42">
        <v>10161</v>
      </c>
      <c r="B42" t="s">
        <v>3</v>
      </c>
      <c r="C42" t="str">
        <f t="shared" si="0"/>
        <v>10161*WISDOM ELEMENTARY</v>
      </c>
      <c r="E42" t="str">
        <v>70291*BELT PUBLIC SCHOOLS</v>
      </c>
      <c r="H42">
        <v>70291</v>
      </c>
      <c r="I42" t="s">
        <v>38</v>
      </c>
      <c r="K42">
        <v>70291</v>
      </c>
      <c r="L42" t="str">
        <v>BELT PUBLIC SCHOOLS</v>
      </c>
      <c r="M42" t="b">
        <f t="shared" si="1"/>
        <v>1</v>
      </c>
      <c r="N42" t="b">
        <f t="shared" si="2"/>
        <v>1</v>
      </c>
    </row>
    <row r="43" spans="1:14" x14ac:dyDescent="0.2">
      <c r="A43">
        <v>10161</v>
      </c>
      <c r="B43" t="s">
        <v>3</v>
      </c>
      <c r="C43" t="str">
        <f t="shared" si="0"/>
        <v>10161*WISDOM ELEMENTARY</v>
      </c>
      <c r="E43" t="str">
        <v>70551*SUN RIVER VALLEY PUBLIC SCHLS</v>
      </c>
      <c r="H43">
        <v>70551</v>
      </c>
      <c r="I43" t="s">
        <v>39</v>
      </c>
      <c r="K43">
        <v>70551</v>
      </c>
      <c r="L43" t="str">
        <v>SUN RIVER VALLEY PUBLIC SCHLS</v>
      </c>
      <c r="M43" t="b">
        <f t="shared" si="1"/>
        <v>1</v>
      </c>
      <c r="N43" t="b">
        <f t="shared" si="2"/>
        <v>1</v>
      </c>
    </row>
    <row r="44" spans="1:14" x14ac:dyDescent="0.2">
      <c r="A44">
        <v>10161</v>
      </c>
      <c r="B44" t="s">
        <v>3</v>
      </c>
      <c r="C44" t="str">
        <f t="shared" si="0"/>
        <v>10161*WISDOM ELEMENTARY</v>
      </c>
      <c r="E44" t="str">
        <v>70741*VAUGHN ELEMENTARY</v>
      </c>
      <c r="H44">
        <v>70741</v>
      </c>
      <c r="I44" t="s">
        <v>40</v>
      </c>
      <c r="K44">
        <v>70741</v>
      </c>
      <c r="L44" t="str">
        <v>VAUGHN ELEMENTARY</v>
      </c>
      <c r="M44" t="b">
        <f t="shared" si="1"/>
        <v>1</v>
      </c>
      <c r="N44" t="b">
        <f t="shared" si="2"/>
        <v>1</v>
      </c>
    </row>
    <row r="45" spans="1:14" x14ac:dyDescent="0.2">
      <c r="A45">
        <v>10161</v>
      </c>
      <c r="B45" t="s">
        <v>3</v>
      </c>
      <c r="C45" t="str">
        <f t="shared" si="0"/>
        <v>10161*WISDOM ELEMENTARY</v>
      </c>
      <c r="E45" t="str">
        <v>70851*ULM ELEMENTARY</v>
      </c>
      <c r="H45">
        <v>70851</v>
      </c>
      <c r="I45" t="s">
        <v>41</v>
      </c>
      <c r="K45">
        <v>70851</v>
      </c>
      <c r="L45" t="str">
        <v>ULM ELEMENTARY</v>
      </c>
      <c r="M45" t="b">
        <f t="shared" si="1"/>
        <v>1</v>
      </c>
      <c r="N45" t="b">
        <f t="shared" si="2"/>
        <v>1</v>
      </c>
    </row>
    <row r="46" spans="1:14" x14ac:dyDescent="0.2">
      <c r="A46">
        <v>10211</v>
      </c>
      <c r="B46" t="s">
        <v>4</v>
      </c>
      <c r="C46" t="str">
        <f t="shared" si="0"/>
        <v>10211*POLARIS ELEMENTARY</v>
      </c>
      <c r="E46" t="str">
        <v>79951*NORTHCENTRAL LEARNING CENTER</v>
      </c>
      <c r="H46">
        <v>79951</v>
      </c>
      <c r="I46" t="s">
        <v>42</v>
      </c>
      <c r="K46">
        <v>79951</v>
      </c>
      <c r="L46" t="str">
        <v>NORTHCENTRAL LEARNING CENTER</v>
      </c>
      <c r="M46" t="b">
        <f t="shared" si="1"/>
        <v>1</v>
      </c>
      <c r="N46" t="b">
        <f t="shared" si="2"/>
        <v>1</v>
      </c>
    </row>
    <row r="47" spans="1:14" x14ac:dyDescent="0.2">
      <c r="A47">
        <v>10211</v>
      </c>
      <c r="B47" t="s">
        <v>4</v>
      </c>
      <c r="C47" t="str">
        <f t="shared" si="0"/>
        <v>10211*POLARIS ELEMENTARY</v>
      </c>
      <c r="E47" t="str">
        <v>79991*CASCADE COUNTY</v>
      </c>
      <c r="H47">
        <v>79991</v>
      </c>
      <c r="I47" t="s">
        <v>43</v>
      </c>
      <c r="K47">
        <v>79991</v>
      </c>
      <c r="L47" t="str">
        <v>CASCADE COUNTY</v>
      </c>
      <c r="M47" t="b">
        <f t="shared" si="1"/>
        <v>1</v>
      </c>
      <c r="N47" t="b">
        <f t="shared" si="2"/>
        <v>1</v>
      </c>
    </row>
    <row r="48" spans="1:14" x14ac:dyDescent="0.2">
      <c r="A48">
        <v>10211</v>
      </c>
      <c r="B48" t="s">
        <v>4</v>
      </c>
      <c r="C48" t="str">
        <f t="shared" si="0"/>
        <v>10211*POLARIS ELEMENTARY</v>
      </c>
      <c r="E48" t="str">
        <v>80011*FORT BENTON PUBLIC SCHOOLS</v>
      </c>
      <c r="H48">
        <v>80011</v>
      </c>
      <c r="I48" t="s">
        <v>44</v>
      </c>
      <c r="K48">
        <v>80011</v>
      </c>
      <c r="L48" t="str">
        <v>FORT BENTON PUBLIC SCHOOLS</v>
      </c>
      <c r="M48" t="b">
        <f t="shared" si="1"/>
        <v>1</v>
      </c>
      <c r="N48" t="b">
        <f t="shared" si="2"/>
        <v>1</v>
      </c>
    </row>
    <row r="49" spans="1:14" x14ac:dyDescent="0.2">
      <c r="A49">
        <v>10211</v>
      </c>
      <c r="B49" t="s">
        <v>4</v>
      </c>
      <c r="C49" t="str">
        <f t="shared" si="0"/>
        <v>10211*POLARIS ELEMENTARY</v>
      </c>
      <c r="E49" t="str">
        <v>80111*BIG SANDY PUBLIC SCHOOLS</v>
      </c>
      <c r="H49">
        <v>80111</v>
      </c>
      <c r="I49" t="s">
        <v>45</v>
      </c>
      <c r="K49">
        <v>80111</v>
      </c>
      <c r="L49" t="str">
        <v>BIG SANDY PUBLIC SCHOOLS</v>
      </c>
      <c r="M49" t="b">
        <f t="shared" si="1"/>
        <v>1</v>
      </c>
      <c r="N49" t="b">
        <f t="shared" si="2"/>
        <v>1</v>
      </c>
    </row>
    <row r="50" spans="1:14" x14ac:dyDescent="0.2">
      <c r="A50">
        <v>10211</v>
      </c>
      <c r="B50" t="s">
        <v>4</v>
      </c>
      <c r="C50" t="str">
        <f t="shared" si="0"/>
        <v>10211*POLARIS ELEMENTARY</v>
      </c>
      <c r="E50" t="str">
        <v>80281*HIGHWOOD PUBLIC SCHOOLS</v>
      </c>
      <c r="H50">
        <v>80281</v>
      </c>
      <c r="I50" t="s">
        <v>46</v>
      </c>
      <c r="K50">
        <v>80281</v>
      </c>
      <c r="L50" t="str">
        <v>HIGHWOOD PUBLIC SCHOOLS</v>
      </c>
      <c r="M50" t="b">
        <f t="shared" si="1"/>
        <v>1</v>
      </c>
      <c r="N50" t="b">
        <f t="shared" si="2"/>
        <v>1</v>
      </c>
    </row>
    <row r="51" spans="1:14" x14ac:dyDescent="0.2">
      <c r="A51">
        <v>10211</v>
      </c>
      <c r="B51" t="s">
        <v>4</v>
      </c>
      <c r="C51" t="str">
        <f t="shared" si="0"/>
        <v>10211*POLARIS ELEMENTARY</v>
      </c>
      <c r="E51" t="str">
        <v>80441*GERALDINE PUBLIC SCHOOLS</v>
      </c>
      <c r="H51">
        <v>80441</v>
      </c>
      <c r="I51" t="s">
        <v>47</v>
      </c>
      <c r="K51">
        <v>80441</v>
      </c>
      <c r="L51" t="str">
        <v>GERALDINE PUBLIC SCHOOLS</v>
      </c>
      <c r="M51" t="b">
        <f t="shared" si="1"/>
        <v>1</v>
      </c>
      <c r="N51" t="b">
        <f t="shared" si="2"/>
        <v>1</v>
      </c>
    </row>
    <row r="52" spans="1:14" x14ac:dyDescent="0.2">
      <c r="A52">
        <v>10211</v>
      </c>
      <c r="B52" t="s">
        <v>4</v>
      </c>
      <c r="C52" t="str">
        <f t="shared" si="0"/>
        <v>10211*POLARIS ELEMENTARY</v>
      </c>
      <c r="E52" t="str">
        <v>80561*CARTER ELEMENTARY</v>
      </c>
      <c r="H52">
        <v>80561</v>
      </c>
      <c r="I52" t="s">
        <v>48</v>
      </c>
      <c r="K52">
        <v>80561</v>
      </c>
      <c r="L52" t="str">
        <v>CARTER ELEMENTARY</v>
      </c>
      <c r="M52" t="b">
        <f t="shared" si="1"/>
        <v>1</v>
      </c>
      <c r="N52" t="b">
        <f t="shared" si="2"/>
        <v>1</v>
      </c>
    </row>
    <row r="53" spans="1:14" x14ac:dyDescent="0.2">
      <c r="A53">
        <v>10211</v>
      </c>
      <c r="B53" t="s">
        <v>4</v>
      </c>
      <c r="C53" t="str">
        <f t="shared" si="0"/>
        <v>10211*POLARIS ELEMENTARY</v>
      </c>
      <c r="E53" t="str">
        <v>80591*KNEES ELEMENTARY</v>
      </c>
      <c r="H53">
        <v>80591</v>
      </c>
      <c r="I53" t="s">
        <v>49</v>
      </c>
      <c r="K53">
        <v>80591</v>
      </c>
      <c r="L53" t="str">
        <v>KNEES ELEMENTARY</v>
      </c>
      <c r="M53" t="b">
        <f t="shared" si="1"/>
        <v>1</v>
      </c>
      <c r="N53" t="b">
        <f t="shared" si="2"/>
        <v>1</v>
      </c>
    </row>
    <row r="54" spans="1:14" x14ac:dyDescent="0.2">
      <c r="A54">
        <v>10211</v>
      </c>
      <c r="B54" t="s">
        <v>4</v>
      </c>
      <c r="C54" t="str">
        <f t="shared" si="0"/>
        <v>10211*POLARIS ELEMENTARY</v>
      </c>
      <c r="E54" t="str">
        <v>80991*BENTON LAKE ELEMENTARY</v>
      </c>
      <c r="H54">
        <v>80991</v>
      </c>
      <c r="I54" t="s">
        <v>50</v>
      </c>
      <c r="K54">
        <v>80991</v>
      </c>
      <c r="L54" t="str">
        <v>BENTON LAKE ELEMENTARY</v>
      </c>
      <c r="M54" t="b">
        <f t="shared" si="1"/>
        <v>1</v>
      </c>
      <c r="N54" t="b">
        <f t="shared" si="2"/>
        <v>1</v>
      </c>
    </row>
    <row r="55" spans="1:14" x14ac:dyDescent="0.2">
      <c r="A55">
        <v>10241</v>
      </c>
      <c r="B55" t="s">
        <v>5</v>
      </c>
      <c r="C55" t="str">
        <f t="shared" si="0"/>
        <v>10241*JACKSON ELEMENTARY</v>
      </c>
      <c r="E55" t="str">
        <v>89991*CHOUTEAU COUNTY</v>
      </c>
      <c r="H55">
        <v>89991</v>
      </c>
      <c r="I55" t="s">
        <v>367</v>
      </c>
      <c r="K55">
        <v>89991</v>
      </c>
      <c r="L55" t="str">
        <v>CHOUTEAU COUNTY</v>
      </c>
      <c r="M55" t="b">
        <f t="shared" si="1"/>
        <v>1</v>
      </c>
      <c r="N55" t="b">
        <f t="shared" si="2"/>
        <v>1</v>
      </c>
    </row>
    <row r="56" spans="1:14" x14ac:dyDescent="0.2">
      <c r="A56">
        <v>10241</v>
      </c>
      <c r="B56" t="s">
        <v>5</v>
      </c>
      <c r="C56" t="str">
        <f t="shared" si="0"/>
        <v>10241*JACKSON ELEMENTARY</v>
      </c>
      <c r="E56" t="str">
        <v>90011*MILES CITY PUBLIC SCHOOLS</v>
      </c>
      <c r="H56">
        <v>90011</v>
      </c>
      <c r="I56" t="s">
        <v>51</v>
      </c>
      <c r="K56">
        <v>90011</v>
      </c>
      <c r="L56" t="str">
        <v>MILES CITY PUBLIC SCHOOLS</v>
      </c>
      <c r="M56" t="b">
        <f t="shared" si="1"/>
        <v>1</v>
      </c>
      <c r="N56" t="b">
        <f t="shared" si="2"/>
        <v>1</v>
      </c>
    </row>
    <row r="57" spans="1:14" x14ac:dyDescent="0.2">
      <c r="A57">
        <v>10241</v>
      </c>
      <c r="B57" t="s">
        <v>5</v>
      </c>
      <c r="C57" t="str">
        <f t="shared" si="0"/>
        <v>10241*JACKSON ELEMENTARY</v>
      </c>
      <c r="E57" t="str">
        <v>90031*KIRCHER ELEMENTARY</v>
      </c>
      <c r="H57">
        <v>90031</v>
      </c>
      <c r="I57" t="s">
        <v>52</v>
      </c>
      <c r="K57">
        <v>90031</v>
      </c>
      <c r="L57" t="str">
        <v>KIRCHER ELEMENTARY</v>
      </c>
      <c r="M57" t="b">
        <f t="shared" si="1"/>
        <v>1</v>
      </c>
      <c r="N57" t="b">
        <f t="shared" si="2"/>
        <v>1</v>
      </c>
    </row>
    <row r="58" spans="1:14" x14ac:dyDescent="0.2">
      <c r="A58">
        <v>10241</v>
      </c>
      <c r="B58" t="s">
        <v>5</v>
      </c>
      <c r="C58" t="str">
        <f t="shared" si="0"/>
        <v>10241*JACKSON ELEMENTARY</v>
      </c>
      <c r="E58" t="str">
        <v>90131*TRAIL CREEK ELEMENTARY</v>
      </c>
      <c r="H58">
        <v>90131</v>
      </c>
      <c r="I58" t="s">
        <v>53</v>
      </c>
      <c r="K58">
        <v>90131</v>
      </c>
      <c r="L58" t="str">
        <v>TRAIL CREEK ELEMENTARY</v>
      </c>
      <c r="M58" t="b">
        <f t="shared" si="1"/>
        <v>1</v>
      </c>
      <c r="N58" t="b">
        <f t="shared" si="2"/>
        <v>1</v>
      </c>
    </row>
    <row r="59" spans="1:14" x14ac:dyDescent="0.2">
      <c r="A59">
        <v>10241</v>
      </c>
      <c r="B59" t="s">
        <v>5</v>
      </c>
      <c r="C59" t="str">
        <f t="shared" si="0"/>
        <v>10241*JACKSON ELEMENTARY</v>
      </c>
      <c r="E59" t="str">
        <v>90161*SPRING CREEK ELEMENTARY (90161)</v>
      </c>
      <c r="H59">
        <v>90161</v>
      </c>
      <c r="I59" t="s">
        <v>773</v>
      </c>
      <c r="K59">
        <v>90161</v>
      </c>
      <c r="L59" t="str">
        <v>SPRING CREEK ELEMENTARY (90161)</v>
      </c>
      <c r="M59" t="b">
        <f t="shared" si="1"/>
        <v>1</v>
      </c>
      <c r="N59" t="b">
        <f t="shared" si="2"/>
        <v>1</v>
      </c>
    </row>
    <row r="60" spans="1:14" x14ac:dyDescent="0.2">
      <c r="A60">
        <v>10241</v>
      </c>
      <c r="B60" t="s">
        <v>5</v>
      </c>
      <c r="C60" t="str">
        <f t="shared" si="0"/>
        <v>10241*JACKSON ELEMENTARY</v>
      </c>
      <c r="E60" t="str">
        <v>90631*KINSEY ELEMENTARY</v>
      </c>
      <c r="H60">
        <v>90631</v>
      </c>
      <c r="I60" t="s">
        <v>54</v>
      </c>
      <c r="K60">
        <v>90631</v>
      </c>
      <c r="L60" t="str">
        <v>KINSEY ELEMENTARY</v>
      </c>
      <c r="M60" t="b">
        <f t="shared" si="1"/>
        <v>1</v>
      </c>
      <c r="N60" t="b">
        <f t="shared" si="2"/>
        <v>1</v>
      </c>
    </row>
    <row r="61" spans="1:14" x14ac:dyDescent="0.2">
      <c r="A61">
        <v>10241</v>
      </c>
      <c r="B61" t="s">
        <v>5</v>
      </c>
      <c r="C61" t="str">
        <f t="shared" si="0"/>
        <v>10241*JACKSON ELEMENTARY</v>
      </c>
      <c r="E61" t="str">
        <v>90831*S Y ELEMENTARY</v>
      </c>
      <c r="H61">
        <v>90831</v>
      </c>
      <c r="I61" t="s">
        <v>55</v>
      </c>
      <c r="K61">
        <v>90831</v>
      </c>
      <c r="L61" t="str">
        <v>S Y ELEMENTARY</v>
      </c>
      <c r="M61" t="b">
        <f t="shared" si="1"/>
        <v>1</v>
      </c>
      <c r="N61" t="b">
        <f t="shared" si="2"/>
        <v>1</v>
      </c>
    </row>
    <row r="62" spans="1:14" x14ac:dyDescent="0.2">
      <c r="A62">
        <v>10241</v>
      </c>
      <c r="B62" t="s">
        <v>5</v>
      </c>
      <c r="C62" t="str">
        <f t="shared" si="0"/>
        <v>10241*JACKSON ELEMENTARY</v>
      </c>
      <c r="E62" t="str">
        <v>90861*S H ELEMENTARY</v>
      </c>
      <c r="H62">
        <v>90861</v>
      </c>
      <c r="I62" t="s">
        <v>56</v>
      </c>
      <c r="K62">
        <v>90861</v>
      </c>
      <c r="L62" t="str">
        <v>S H ELEMENTARY</v>
      </c>
      <c r="M62" t="b">
        <f t="shared" si="1"/>
        <v>1</v>
      </c>
      <c r="N62" t="b">
        <f t="shared" si="2"/>
        <v>1</v>
      </c>
    </row>
    <row r="63" spans="1:14" x14ac:dyDescent="0.2">
      <c r="A63">
        <v>10241</v>
      </c>
      <c r="B63" t="s">
        <v>5</v>
      </c>
      <c r="C63" t="str">
        <f t="shared" si="0"/>
        <v>10241*JACKSON ELEMENTARY</v>
      </c>
      <c r="E63" t="str">
        <v>99971*MILES COMMUNITY COLLEGE</v>
      </c>
      <c r="H63">
        <v>99971</v>
      </c>
      <c r="I63" t="s">
        <v>57</v>
      </c>
      <c r="K63">
        <v>99971</v>
      </c>
      <c r="L63" t="str">
        <v>MILES COMMUNITY COLLEGE</v>
      </c>
      <c r="M63" t="b">
        <f t="shared" si="1"/>
        <v>1</v>
      </c>
      <c r="N63" t="b">
        <f t="shared" si="2"/>
        <v>1</v>
      </c>
    </row>
    <row r="64" spans="1:14" x14ac:dyDescent="0.2">
      <c r="A64">
        <v>10261</v>
      </c>
      <c r="B64" t="s">
        <v>6</v>
      </c>
      <c r="C64" t="str">
        <f t="shared" si="0"/>
        <v>10261*REICHLE ELEMENTARY</v>
      </c>
      <c r="E64" t="str">
        <v>99981*BIG COUNTRY EDUCATIONAL CO-OP</v>
      </c>
      <c r="H64">
        <v>99981</v>
      </c>
      <c r="I64" t="s">
        <v>58</v>
      </c>
      <c r="K64">
        <v>99981</v>
      </c>
      <c r="L64" t="str">
        <v>BIG COUNTRY EDUCATIONAL CO-OP</v>
      </c>
      <c r="M64" t="b">
        <f t="shared" si="1"/>
        <v>1</v>
      </c>
      <c r="N64" t="b">
        <f t="shared" si="2"/>
        <v>1</v>
      </c>
    </row>
    <row r="65" spans="1:14" x14ac:dyDescent="0.2">
      <c r="A65">
        <v>10261</v>
      </c>
      <c r="B65" t="s">
        <v>6</v>
      </c>
      <c r="C65" t="str">
        <f t="shared" si="0"/>
        <v>10261*REICHLE ELEMENTARY</v>
      </c>
      <c r="E65" t="str">
        <v>100011*SCOBEY K-12 SCHOOLS</v>
      </c>
      <c r="H65">
        <v>100011</v>
      </c>
      <c r="I65" t="s">
        <v>59</v>
      </c>
      <c r="K65">
        <v>100011</v>
      </c>
      <c r="L65" t="str">
        <v>SCOBEY K-12 SCHOOLS</v>
      </c>
      <c r="M65" t="b">
        <f t="shared" si="1"/>
        <v>1</v>
      </c>
      <c r="N65" t="b">
        <f t="shared" si="2"/>
        <v>1</v>
      </c>
    </row>
    <row r="66" spans="1:14" x14ac:dyDescent="0.2">
      <c r="A66">
        <v>10261</v>
      </c>
      <c r="B66" t="s">
        <v>6</v>
      </c>
      <c r="C66" t="str">
        <f t="shared" ref="C66:C129" si="3">_xlfn.TEXTJOIN("*",TRUE,A66:B66)</f>
        <v>10261*REICHLE ELEMENTARY</v>
      </c>
      <c r="E66" t="str">
        <v>110011*GLENDIVE ELEM &amp; DAWSON HIGH</v>
      </c>
      <c r="H66">
        <v>110011</v>
      </c>
      <c r="I66" t="s">
        <v>60</v>
      </c>
      <c r="K66">
        <v>110011</v>
      </c>
      <c r="L66" t="str">
        <v>GLENDIVE ELEM &amp; DAWSON HIGH</v>
      </c>
      <c r="M66" t="b">
        <f t="shared" ref="M66:M129" si="4">H66=K66</f>
        <v>1</v>
      </c>
      <c r="N66" t="b">
        <f t="shared" ref="N66:N129" si="5">I66=L66</f>
        <v>1</v>
      </c>
    </row>
    <row r="67" spans="1:14" x14ac:dyDescent="0.2">
      <c r="A67">
        <v>10261</v>
      </c>
      <c r="B67" t="s">
        <v>6</v>
      </c>
      <c r="C67" t="str">
        <f t="shared" si="3"/>
        <v>10261*REICHLE ELEMENTARY</v>
      </c>
      <c r="E67" t="str">
        <v>110031*DEER CREEK ELEMENTARY</v>
      </c>
      <c r="H67">
        <v>110031</v>
      </c>
      <c r="I67" t="s">
        <v>61</v>
      </c>
      <c r="K67">
        <v>110031</v>
      </c>
      <c r="L67" t="str">
        <v>DEER CREEK ELEMENTARY</v>
      </c>
      <c r="M67" t="b">
        <f t="shared" si="4"/>
        <v>1</v>
      </c>
      <c r="N67" t="b">
        <f t="shared" si="5"/>
        <v>1</v>
      </c>
    </row>
    <row r="68" spans="1:14" x14ac:dyDescent="0.2">
      <c r="A68">
        <v>10261</v>
      </c>
      <c r="B68" t="s">
        <v>6</v>
      </c>
      <c r="C68" t="str">
        <f t="shared" si="3"/>
        <v>10261*REICHLE ELEMENTARY</v>
      </c>
      <c r="E68" t="str">
        <v>110301*BLOOMFIELD ELEMENTARY</v>
      </c>
      <c r="H68">
        <v>110301</v>
      </c>
      <c r="I68" t="s">
        <v>62</v>
      </c>
      <c r="K68">
        <v>110301</v>
      </c>
      <c r="L68" t="str">
        <v>BLOOMFIELD ELEMENTARY</v>
      </c>
      <c r="M68" t="b">
        <f t="shared" si="4"/>
        <v>1</v>
      </c>
      <c r="N68" t="b">
        <f t="shared" si="5"/>
        <v>1</v>
      </c>
    </row>
    <row r="69" spans="1:14" x14ac:dyDescent="0.2">
      <c r="A69">
        <v>10261</v>
      </c>
      <c r="B69" t="s">
        <v>6</v>
      </c>
      <c r="C69" t="str">
        <f t="shared" si="3"/>
        <v>10261*REICHLE ELEMENTARY</v>
      </c>
      <c r="E69" t="str">
        <v>110361*LINDSAY ELEMENTARY</v>
      </c>
      <c r="H69">
        <v>110361</v>
      </c>
      <c r="I69" t="s">
        <v>63</v>
      </c>
      <c r="K69">
        <v>110361</v>
      </c>
      <c r="L69" t="str">
        <v>LINDSAY ELEMENTARY</v>
      </c>
      <c r="M69" t="b">
        <f t="shared" si="4"/>
        <v>1</v>
      </c>
      <c r="N69" t="b">
        <f t="shared" si="5"/>
        <v>1</v>
      </c>
    </row>
    <row r="70" spans="1:14" x14ac:dyDescent="0.2">
      <c r="A70">
        <v>10261</v>
      </c>
      <c r="B70" t="s">
        <v>6</v>
      </c>
      <c r="C70" t="str">
        <f t="shared" si="3"/>
        <v>10261*REICHLE ELEMENTARY</v>
      </c>
      <c r="E70" t="str">
        <v>110781*RICHEY PUBLIC SCHOOLS</v>
      </c>
      <c r="H70">
        <v>110781</v>
      </c>
      <c r="I70" t="s">
        <v>64</v>
      </c>
      <c r="K70">
        <v>110781</v>
      </c>
      <c r="L70" t="str">
        <v>RICHEY PUBLIC SCHOOLS</v>
      </c>
      <c r="M70" t="b">
        <f t="shared" si="4"/>
        <v>1</v>
      </c>
      <c r="N70" t="b">
        <f t="shared" si="5"/>
        <v>1</v>
      </c>
    </row>
    <row r="71" spans="1:14" x14ac:dyDescent="0.2">
      <c r="A71">
        <v>10261</v>
      </c>
      <c r="B71" t="s">
        <v>6</v>
      </c>
      <c r="C71" t="str">
        <f t="shared" si="3"/>
        <v>10261*REICHLE ELEMENTARY</v>
      </c>
      <c r="E71" t="str">
        <v>119951*PRAIRIE VIEW CO-OP</v>
      </c>
      <c r="H71">
        <v>119951</v>
      </c>
      <c r="I71" t="s">
        <v>65</v>
      </c>
      <c r="K71">
        <v>119951</v>
      </c>
      <c r="L71" t="str">
        <v>PRAIRIE VIEW CO-OP</v>
      </c>
      <c r="M71" t="b">
        <f t="shared" si="4"/>
        <v>1</v>
      </c>
      <c r="N71" t="b">
        <f t="shared" si="5"/>
        <v>1</v>
      </c>
    </row>
    <row r="72" spans="1:14" x14ac:dyDescent="0.2">
      <c r="A72">
        <v>10261</v>
      </c>
      <c r="B72" t="s">
        <v>6</v>
      </c>
      <c r="C72" t="str">
        <f t="shared" si="3"/>
        <v>10261*REICHLE ELEMENTARY</v>
      </c>
      <c r="E72" t="str">
        <v>119971*DAWSON COMMUNITY COLLEGE</v>
      </c>
      <c r="H72">
        <v>119971</v>
      </c>
      <c r="I72" t="s">
        <v>66</v>
      </c>
      <c r="K72">
        <v>119971</v>
      </c>
      <c r="L72" t="str">
        <v>DAWSON COMMUNITY COLLEGE</v>
      </c>
      <c r="M72" t="b">
        <f t="shared" si="4"/>
        <v>1</v>
      </c>
      <c r="N72" t="b">
        <f t="shared" si="5"/>
        <v>1</v>
      </c>
    </row>
    <row r="73" spans="1:14" x14ac:dyDescent="0.2">
      <c r="A73">
        <v>19981</v>
      </c>
      <c r="B73" t="s">
        <v>7</v>
      </c>
      <c r="C73" t="str">
        <f t="shared" si="3"/>
        <v>19981*BEAVERHEAD COUNTY HIGH SCHOOL</v>
      </c>
      <c r="E73" t="str">
        <v>119991*DAWSON COUNTY</v>
      </c>
      <c r="H73">
        <v>119991</v>
      </c>
      <c r="I73" t="s">
        <v>67</v>
      </c>
      <c r="K73">
        <v>119991</v>
      </c>
      <c r="L73" t="str">
        <v>DAWSON COUNTY</v>
      </c>
      <c r="M73" t="b">
        <f t="shared" si="4"/>
        <v>1</v>
      </c>
      <c r="N73" t="b">
        <f t="shared" si="5"/>
        <v>1</v>
      </c>
    </row>
    <row r="74" spans="1:14" x14ac:dyDescent="0.2">
      <c r="A74">
        <v>19981</v>
      </c>
      <c r="B74" t="s">
        <v>7</v>
      </c>
      <c r="C74" t="str">
        <f t="shared" si="3"/>
        <v>19981*BEAVERHEAD COUNTY HIGH SCHOOL</v>
      </c>
      <c r="E74" t="str">
        <v>120101*ANACONDA PUBLIC SCHOOLS</v>
      </c>
      <c r="H74">
        <v>120101</v>
      </c>
      <c r="I74" t="s">
        <v>68</v>
      </c>
      <c r="K74">
        <v>120101</v>
      </c>
      <c r="L74" t="str">
        <v>ANACONDA PUBLIC SCHOOLS</v>
      </c>
      <c r="M74" t="b">
        <f t="shared" si="4"/>
        <v>1</v>
      </c>
      <c r="N74" t="b">
        <f t="shared" si="5"/>
        <v>1</v>
      </c>
    </row>
    <row r="75" spans="1:14" x14ac:dyDescent="0.2">
      <c r="A75">
        <v>19981</v>
      </c>
      <c r="B75" t="s">
        <v>7</v>
      </c>
      <c r="C75" t="str">
        <f t="shared" si="3"/>
        <v>19981*BEAVERHEAD COUNTY HIGH SCHOOL</v>
      </c>
      <c r="E75" t="str">
        <v>130121*BAKER K-12 SCHOOLS</v>
      </c>
      <c r="H75">
        <v>130121</v>
      </c>
      <c r="I75" t="s">
        <v>69</v>
      </c>
      <c r="K75">
        <v>130121</v>
      </c>
      <c r="L75" t="str">
        <v>BAKER K-12 SCHOOLS</v>
      </c>
      <c r="M75" t="b">
        <f t="shared" si="4"/>
        <v>1</v>
      </c>
      <c r="N75" t="b">
        <f t="shared" si="5"/>
        <v>1</v>
      </c>
    </row>
    <row r="76" spans="1:14" x14ac:dyDescent="0.2">
      <c r="A76">
        <v>19981</v>
      </c>
      <c r="B76" t="s">
        <v>7</v>
      </c>
      <c r="C76" t="str">
        <f t="shared" si="3"/>
        <v>19981*BEAVERHEAD COUNTY HIGH SCHOOL</v>
      </c>
      <c r="E76" t="str">
        <v>130551*PLEVNA K-12 SCHOOLS</v>
      </c>
      <c r="H76">
        <v>130551</v>
      </c>
      <c r="I76" t="s">
        <v>70</v>
      </c>
      <c r="K76">
        <v>130551</v>
      </c>
      <c r="L76" t="str">
        <v>PLEVNA K-12 SCHOOLS</v>
      </c>
      <c r="M76" t="b">
        <f t="shared" si="4"/>
        <v>1</v>
      </c>
      <c r="N76" t="b">
        <f t="shared" si="5"/>
        <v>1</v>
      </c>
    </row>
    <row r="77" spans="1:14" x14ac:dyDescent="0.2">
      <c r="A77">
        <v>19981</v>
      </c>
      <c r="B77" t="s">
        <v>7</v>
      </c>
      <c r="C77" t="str">
        <f t="shared" si="3"/>
        <v>19981*BEAVERHEAD COUNTY HIGH SCHOOL</v>
      </c>
      <c r="E77" t="str">
        <v>140011*LEWISTOWN PUBLIC SCHOOLS</v>
      </c>
      <c r="H77">
        <v>140011</v>
      </c>
      <c r="I77" t="s">
        <v>71</v>
      </c>
      <c r="K77">
        <v>140011</v>
      </c>
      <c r="L77" t="str">
        <v>LEWISTOWN PUBLIC SCHOOLS</v>
      </c>
      <c r="M77" t="b">
        <f t="shared" si="4"/>
        <v>1</v>
      </c>
      <c r="N77" t="b">
        <f t="shared" si="5"/>
        <v>1</v>
      </c>
    </row>
    <row r="78" spans="1:14" x14ac:dyDescent="0.2">
      <c r="A78">
        <v>19981</v>
      </c>
      <c r="B78" t="s">
        <v>7</v>
      </c>
      <c r="C78" t="str">
        <f t="shared" si="3"/>
        <v>19981*BEAVERHEAD COUNTY HIGH SCHOOL</v>
      </c>
      <c r="E78" t="str">
        <v>140151*DEERFIELD ELEMENTARY</v>
      </c>
      <c r="H78">
        <v>140151</v>
      </c>
      <c r="I78" t="s">
        <v>72</v>
      </c>
      <c r="K78">
        <v>140151</v>
      </c>
      <c r="L78" t="str">
        <v>DEERFIELD ELEMENTARY</v>
      </c>
      <c r="M78" t="b">
        <f t="shared" si="4"/>
        <v>1</v>
      </c>
      <c r="N78" t="b">
        <f t="shared" si="5"/>
        <v>1</v>
      </c>
    </row>
    <row r="79" spans="1:14" x14ac:dyDescent="0.2">
      <c r="A79">
        <v>19981</v>
      </c>
      <c r="B79" t="s">
        <v>7</v>
      </c>
      <c r="C79" t="str">
        <f t="shared" si="3"/>
        <v>19981*BEAVERHEAD COUNTY HIGH SCHOOL</v>
      </c>
      <c r="E79" t="str">
        <v>140271*GRASS RANGE PUBLIC SCHOOLS</v>
      </c>
      <c r="H79">
        <v>140271</v>
      </c>
      <c r="I79" t="s">
        <v>73</v>
      </c>
      <c r="K79">
        <v>140271</v>
      </c>
      <c r="L79" t="str">
        <v>GRASS RANGE PUBLIC SCHOOLS</v>
      </c>
      <c r="M79" t="b">
        <f t="shared" si="4"/>
        <v>1</v>
      </c>
      <c r="N79" t="b">
        <f t="shared" si="5"/>
        <v>1</v>
      </c>
    </row>
    <row r="80" spans="1:14" x14ac:dyDescent="0.2">
      <c r="A80">
        <v>19981</v>
      </c>
      <c r="B80" t="s">
        <v>7</v>
      </c>
      <c r="C80" t="str">
        <f t="shared" si="3"/>
        <v>19981*BEAVERHEAD COUNTY HIGH SCHOOL</v>
      </c>
      <c r="E80" t="str">
        <v>140401*KING COLONY ELEMENTARY</v>
      </c>
      <c r="H80">
        <v>140401</v>
      </c>
      <c r="I80" t="s">
        <v>74</v>
      </c>
      <c r="K80">
        <v>140401</v>
      </c>
      <c r="L80" t="str">
        <v>KING COLONY ELEMENTARY</v>
      </c>
      <c r="M80" t="b">
        <f t="shared" si="4"/>
        <v>1</v>
      </c>
      <c r="N80" t="b">
        <f t="shared" si="5"/>
        <v>1</v>
      </c>
    </row>
    <row r="81" spans="1:14" x14ac:dyDescent="0.2">
      <c r="A81">
        <v>19981</v>
      </c>
      <c r="B81" t="s">
        <v>7</v>
      </c>
      <c r="C81" t="str">
        <f t="shared" si="3"/>
        <v>19981*BEAVERHEAD COUNTY HIGH SCHOOL</v>
      </c>
      <c r="E81" t="str">
        <v>140441*MOORE PUBLIC SCHOOLS</v>
      </c>
      <c r="H81">
        <v>140441</v>
      </c>
      <c r="I81" t="s">
        <v>75</v>
      </c>
      <c r="K81">
        <v>140441</v>
      </c>
      <c r="L81" t="str">
        <v>MOORE PUBLIC SCHOOLS</v>
      </c>
      <c r="M81" t="b">
        <f t="shared" si="4"/>
        <v>1</v>
      </c>
      <c r="N81" t="b">
        <f t="shared" si="5"/>
        <v>1</v>
      </c>
    </row>
    <row r="82" spans="1:14" x14ac:dyDescent="0.2">
      <c r="A82">
        <v>20011</v>
      </c>
      <c r="B82" t="s">
        <v>772</v>
      </c>
      <c r="C82" t="str">
        <f t="shared" si="3"/>
        <v>20011*SPRING CREEK ELEMENTARY (20011)</v>
      </c>
      <c r="E82" t="str">
        <v>140741*ROY K-12 SCHOOLS</v>
      </c>
      <c r="H82">
        <v>140741</v>
      </c>
      <c r="I82" t="s">
        <v>76</v>
      </c>
      <c r="K82">
        <v>140741</v>
      </c>
      <c r="L82" t="str">
        <v>ROY K-12 SCHOOLS</v>
      </c>
      <c r="M82" t="b">
        <f t="shared" si="4"/>
        <v>1</v>
      </c>
      <c r="N82" t="b">
        <f t="shared" si="5"/>
        <v>1</v>
      </c>
    </row>
    <row r="83" spans="1:14" x14ac:dyDescent="0.2">
      <c r="A83">
        <v>20011</v>
      </c>
      <c r="B83" t="s">
        <v>772</v>
      </c>
      <c r="C83" t="str">
        <f t="shared" si="3"/>
        <v>20011*SPRING CREEK ELEMENTARY (20011)</v>
      </c>
      <c r="E83" t="str">
        <v>140841*DENTON PUBLIC SCHOOLS</v>
      </c>
      <c r="H83">
        <v>140841</v>
      </c>
      <c r="I83" t="s">
        <v>77</v>
      </c>
      <c r="K83">
        <v>140841</v>
      </c>
      <c r="L83" t="str">
        <v>DENTON PUBLIC SCHOOLS</v>
      </c>
      <c r="M83" t="b">
        <f t="shared" si="4"/>
        <v>1</v>
      </c>
      <c r="N83" t="b">
        <f t="shared" si="5"/>
        <v>1</v>
      </c>
    </row>
    <row r="84" spans="1:14" x14ac:dyDescent="0.2">
      <c r="A84">
        <v>20011</v>
      </c>
      <c r="B84" t="s">
        <v>772</v>
      </c>
      <c r="C84" t="str">
        <f t="shared" si="3"/>
        <v>20011*SPRING CREEK ELEMENTARY (20011)</v>
      </c>
      <c r="E84" t="str">
        <v>141041*SPRING CREEK COLONY ELEMENTARY</v>
      </c>
      <c r="H84">
        <v>141041</v>
      </c>
      <c r="I84" t="s">
        <v>78</v>
      </c>
      <c r="K84">
        <v>141041</v>
      </c>
      <c r="L84" t="str">
        <v>SPRING CREEK COLONY ELEMENTARY</v>
      </c>
      <c r="M84" t="b">
        <f t="shared" si="4"/>
        <v>1</v>
      </c>
      <c r="N84" t="b">
        <f t="shared" si="5"/>
        <v>1</v>
      </c>
    </row>
    <row r="85" spans="1:14" x14ac:dyDescent="0.2">
      <c r="A85">
        <v>20011</v>
      </c>
      <c r="B85" t="s">
        <v>772</v>
      </c>
      <c r="C85" t="str">
        <f t="shared" si="3"/>
        <v>20011*SPRING CREEK ELEMENTARY (20011)</v>
      </c>
      <c r="E85" t="str">
        <v>141151*WINIFRED K-12 SCHOOLS</v>
      </c>
      <c r="H85">
        <v>141151</v>
      </c>
      <c r="I85" t="s">
        <v>79</v>
      </c>
      <c r="K85">
        <v>141151</v>
      </c>
      <c r="L85" t="str">
        <v>WINIFRED K-12 SCHOOLS</v>
      </c>
      <c r="M85" t="b">
        <f t="shared" si="4"/>
        <v>1</v>
      </c>
      <c r="N85" t="b">
        <f t="shared" si="5"/>
        <v>1</v>
      </c>
    </row>
    <row r="86" spans="1:14" x14ac:dyDescent="0.2">
      <c r="A86">
        <v>20011</v>
      </c>
      <c r="B86" t="s">
        <v>772</v>
      </c>
      <c r="C86" t="str">
        <f t="shared" si="3"/>
        <v>20011*SPRING CREEK ELEMENTARY (20011)</v>
      </c>
      <c r="E86" t="str">
        <v>142221*AYERS ELEMENTARY</v>
      </c>
      <c r="H86">
        <v>142221</v>
      </c>
      <c r="I86" t="s">
        <v>80</v>
      </c>
      <c r="K86">
        <v>142221</v>
      </c>
      <c r="L86" t="str">
        <v>AYERS ELEMENTARY</v>
      </c>
      <c r="M86" t="b">
        <f t="shared" si="4"/>
        <v>1</v>
      </c>
      <c r="N86" t="b">
        <f t="shared" si="5"/>
        <v>1</v>
      </c>
    </row>
    <row r="87" spans="1:14" x14ac:dyDescent="0.2">
      <c r="A87">
        <v>20011</v>
      </c>
      <c r="B87" t="s">
        <v>772</v>
      </c>
      <c r="C87" t="str">
        <f t="shared" si="3"/>
        <v>20011*SPRING CREEK ELEMENTARY (20011)</v>
      </c>
      <c r="E87" t="str">
        <v>149951*CENTRAL MT LEARNING CENTER</v>
      </c>
      <c r="H87">
        <v>149951</v>
      </c>
      <c r="I87" t="s">
        <v>81</v>
      </c>
      <c r="K87">
        <v>149951</v>
      </c>
      <c r="L87" t="str">
        <v>CENTRAL MT LEARNING CENTER</v>
      </c>
      <c r="M87" t="b">
        <f t="shared" si="4"/>
        <v>1</v>
      </c>
      <c r="N87" t="b">
        <f t="shared" si="5"/>
        <v>1</v>
      </c>
    </row>
    <row r="88" spans="1:14" x14ac:dyDescent="0.2">
      <c r="A88">
        <v>20011</v>
      </c>
      <c r="B88" t="s">
        <v>772</v>
      </c>
      <c r="C88" t="str">
        <f t="shared" si="3"/>
        <v>20011*SPRING CREEK ELEMENTARY (20011)</v>
      </c>
      <c r="E88" t="str">
        <v>149991*FERGUS COUNTY</v>
      </c>
      <c r="H88">
        <v>149991</v>
      </c>
      <c r="I88" t="s">
        <v>82</v>
      </c>
      <c r="K88">
        <v>149991</v>
      </c>
      <c r="L88" t="str">
        <v>FERGUS COUNTY</v>
      </c>
      <c r="M88" t="b">
        <f t="shared" si="4"/>
        <v>1</v>
      </c>
      <c r="N88" t="b">
        <f t="shared" si="5"/>
        <v>1</v>
      </c>
    </row>
    <row r="89" spans="1:14" x14ac:dyDescent="0.2">
      <c r="A89">
        <v>20011</v>
      </c>
      <c r="B89" t="s">
        <v>772</v>
      </c>
      <c r="C89" t="str">
        <f t="shared" si="3"/>
        <v>20011*SPRING CREEK ELEMENTARY (20011)</v>
      </c>
      <c r="E89" t="str">
        <v>150011*WEST VALLEY ELEMENTARY</v>
      </c>
      <c r="H89">
        <v>150011</v>
      </c>
      <c r="I89" t="s">
        <v>83</v>
      </c>
      <c r="K89">
        <v>150011</v>
      </c>
      <c r="L89" t="str">
        <v>WEST VALLEY ELEMENTARY</v>
      </c>
      <c r="M89" t="b">
        <f t="shared" si="4"/>
        <v>1</v>
      </c>
      <c r="N89" t="b">
        <f t="shared" si="5"/>
        <v>1</v>
      </c>
    </row>
    <row r="90" spans="1:14" x14ac:dyDescent="0.2">
      <c r="A90">
        <v>20011</v>
      </c>
      <c r="B90" t="s">
        <v>772</v>
      </c>
      <c r="C90" t="str">
        <f t="shared" si="3"/>
        <v>20011*SPRING CREEK ELEMENTARY (20011)</v>
      </c>
      <c r="E90" t="str">
        <v>150021*DEER PARK ELEMENTARY</v>
      </c>
      <c r="H90">
        <v>150021</v>
      </c>
      <c r="I90" t="s">
        <v>84</v>
      </c>
      <c r="K90">
        <v>150021</v>
      </c>
      <c r="L90" t="str">
        <v>DEER PARK ELEMENTARY</v>
      </c>
      <c r="M90" t="b">
        <f t="shared" si="4"/>
        <v>1</v>
      </c>
      <c r="N90" t="b">
        <f t="shared" si="5"/>
        <v>1</v>
      </c>
    </row>
    <row r="91" spans="1:14" x14ac:dyDescent="0.2">
      <c r="A91">
        <v>20021</v>
      </c>
      <c r="B91" t="s">
        <v>9</v>
      </c>
      <c r="C91" t="str">
        <f t="shared" si="3"/>
        <v>20021*PRYOR SCHOOL DISTRICT</v>
      </c>
      <c r="E91" t="str">
        <v>150031*FAIR-MONT-EGAN ELEMENTARY</v>
      </c>
      <c r="H91">
        <v>150031</v>
      </c>
      <c r="I91" t="s">
        <v>85</v>
      </c>
      <c r="K91">
        <v>150031</v>
      </c>
      <c r="L91" t="str">
        <v>FAIR-MONT-EGAN ELEMENTARY</v>
      </c>
      <c r="M91" t="b">
        <f t="shared" si="4"/>
        <v>1</v>
      </c>
      <c r="N91" t="b">
        <f t="shared" si="5"/>
        <v>1</v>
      </c>
    </row>
    <row r="92" spans="1:14" x14ac:dyDescent="0.2">
      <c r="A92">
        <v>20021</v>
      </c>
      <c r="B92" t="s">
        <v>9</v>
      </c>
      <c r="C92" t="str">
        <f t="shared" si="3"/>
        <v>20021*PRYOR SCHOOL DISTRICT</v>
      </c>
      <c r="E92" t="str">
        <v>150041*SWAN RIVER ELEMENTARY</v>
      </c>
      <c r="H92">
        <v>150041</v>
      </c>
      <c r="I92" t="s">
        <v>86</v>
      </c>
      <c r="K92">
        <v>150041</v>
      </c>
      <c r="L92" t="str">
        <v>SWAN RIVER ELEMENTARY</v>
      </c>
      <c r="M92" t="b">
        <f t="shared" si="4"/>
        <v>1</v>
      </c>
      <c r="N92" t="b">
        <f t="shared" si="5"/>
        <v>1</v>
      </c>
    </row>
    <row r="93" spans="1:14" x14ac:dyDescent="0.2">
      <c r="A93">
        <v>20021</v>
      </c>
      <c r="B93" t="s">
        <v>9</v>
      </c>
      <c r="C93" t="str">
        <f t="shared" si="3"/>
        <v>20021*PRYOR SCHOOL DISTRICT</v>
      </c>
      <c r="E93" t="str">
        <v>150051*KALISPELL PUBLIC SCHOOLS</v>
      </c>
      <c r="H93">
        <v>150051</v>
      </c>
      <c r="I93" t="s">
        <v>87</v>
      </c>
      <c r="K93">
        <v>150051</v>
      </c>
      <c r="L93" t="str">
        <v>KALISPELL PUBLIC SCHOOLS</v>
      </c>
      <c r="M93" t="b">
        <f t="shared" si="4"/>
        <v>1</v>
      </c>
      <c r="N93" t="b">
        <f t="shared" si="5"/>
        <v>1</v>
      </c>
    </row>
    <row r="94" spans="1:14" x14ac:dyDescent="0.2">
      <c r="A94">
        <v>20021</v>
      </c>
      <c r="B94" t="s">
        <v>9</v>
      </c>
      <c r="C94" t="str">
        <f t="shared" si="3"/>
        <v>20021*PRYOR SCHOOL DISTRICT</v>
      </c>
      <c r="E94" t="str">
        <v>150061*COLUMBIA FALLS PUBLIC SCHOOLS</v>
      </c>
      <c r="H94">
        <v>150061</v>
      </c>
      <c r="I94" t="s">
        <v>88</v>
      </c>
      <c r="K94">
        <v>150061</v>
      </c>
      <c r="L94" t="str">
        <v>COLUMBIA FALLS PUBLIC SCHOOLS</v>
      </c>
      <c r="M94" t="b">
        <f t="shared" si="4"/>
        <v>1</v>
      </c>
      <c r="N94" t="b">
        <f t="shared" si="5"/>
        <v>1</v>
      </c>
    </row>
    <row r="95" spans="1:14" x14ac:dyDescent="0.2">
      <c r="A95">
        <v>20021</v>
      </c>
      <c r="B95" t="s">
        <v>9</v>
      </c>
      <c r="C95" t="str">
        <f t="shared" si="3"/>
        <v>20021*PRYOR SCHOOL DISTRICT</v>
      </c>
      <c r="E95" t="str">
        <v>150081*WEST GLACIER ELEMENTARY</v>
      </c>
      <c r="H95">
        <v>150081</v>
      </c>
      <c r="I95" t="s">
        <v>89</v>
      </c>
      <c r="K95">
        <v>150081</v>
      </c>
      <c r="L95" t="str">
        <v>WEST GLACIER ELEMENTARY</v>
      </c>
      <c r="M95" t="b">
        <f t="shared" si="4"/>
        <v>1</v>
      </c>
      <c r="N95" t="b">
        <f t="shared" si="5"/>
        <v>1</v>
      </c>
    </row>
    <row r="96" spans="1:14" x14ac:dyDescent="0.2">
      <c r="A96">
        <v>20021</v>
      </c>
      <c r="B96" t="s">
        <v>9</v>
      </c>
      <c r="C96" t="str">
        <f t="shared" si="3"/>
        <v>20021*PRYOR SCHOOL DISTRICT</v>
      </c>
      <c r="E96" t="str">
        <v>150091*CRESTON ELEMENTARY</v>
      </c>
      <c r="H96">
        <v>150091</v>
      </c>
      <c r="I96" t="s">
        <v>90</v>
      </c>
      <c r="K96">
        <v>150091</v>
      </c>
      <c r="L96" t="str">
        <v>CRESTON ELEMENTARY</v>
      </c>
      <c r="M96" t="b">
        <f t="shared" si="4"/>
        <v>1</v>
      </c>
      <c r="N96" t="b">
        <f t="shared" si="5"/>
        <v>1</v>
      </c>
    </row>
    <row r="97" spans="1:14" x14ac:dyDescent="0.2">
      <c r="A97">
        <v>20021</v>
      </c>
      <c r="B97" t="s">
        <v>9</v>
      </c>
      <c r="C97" t="str">
        <f t="shared" si="3"/>
        <v>20021*PRYOR SCHOOL DISTRICT</v>
      </c>
      <c r="E97" t="str">
        <v>150101*CAYUSE PRAIRIE ELEMENTARY</v>
      </c>
      <c r="H97">
        <v>150101</v>
      </c>
      <c r="I97" t="s">
        <v>91</v>
      </c>
      <c r="K97">
        <v>150101</v>
      </c>
      <c r="L97" t="str">
        <v>CAYUSE PRAIRIE ELEMENTARY</v>
      </c>
      <c r="M97" t="b">
        <f t="shared" si="4"/>
        <v>1</v>
      </c>
      <c r="N97" t="b">
        <f t="shared" si="5"/>
        <v>1</v>
      </c>
    </row>
    <row r="98" spans="1:14" x14ac:dyDescent="0.2">
      <c r="A98">
        <v>20021</v>
      </c>
      <c r="B98" t="s">
        <v>9</v>
      </c>
      <c r="C98" t="str">
        <f t="shared" si="3"/>
        <v>20021*PRYOR SCHOOL DISTRICT</v>
      </c>
      <c r="E98" t="str">
        <v>150151*HELENA FLATS ELEMENTARY</v>
      </c>
      <c r="H98">
        <v>150151</v>
      </c>
      <c r="I98" t="s">
        <v>92</v>
      </c>
      <c r="K98">
        <v>150151</v>
      </c>
      <c r="L98" t="str">
        <v>HELENA FLATS ELEMENTARY</v>
      </c>
      <c r="M98" t="b">
        <f t="shared" si="4"/>
        <v>1</v>
      </c>
      <c r="N98" t="b">
        <f t="shared" si="5"/>
        <v>1</v>
      </c>
    </row>
    <row r="99" spans="1:14" x14ac:dyDescent="0.2">
      <c r="A99">
        <v>20021</v>
      </c>
      <c r="B99" t="s">
        <v>9</v>
      </c>
      <c r="C99" t="str">
        <f t="shared" si="3"/>
        <v>20021*PRYOR SCHOOL DISTRICT</v>
      </c>
      <c r="E99" t="str">
        <v>150201*KILA ELEMENTARY</v>
      </c>
      <c r="H99">
        <v>150201</v>
      </c>
      <c r="I99" t="s">
        <v>93</v>
      </c>
      <c r="K99">
        <v>150201</v>
      </c>
      <c r="L99" t="str">
        <v>KILA ELEMENTARY</v>
      </c>
      <c r="M99" t="b">
        <f t="shared" si="4"/>
        <v>1</v>
      </c>
      <c r="N99" t="b">
        <f t="shared" si="5"/>
        <v>1</v>
      </c>
    </row>
    <row r="100" spans="1:14" x14ac:dyDescent="0.2">
      <c r="A100">
        <v>20171</v>
      </c>
      <c r="B100" t="s">
        <v>10</v>
      </c>
      <c r="C100" t="str">
        <f t="shared" si="3"/>
        <v>20171*HARDIN PUBLIC SCHOOL</v>
      </c>
      <c r="E100" t="str">
        <v>150271*PLEASANT VALLEY ELEMENTARY</v>
      </c>
      <c r="H100">
        <v>150271</v>
      </c>
      <c r="I100" t="s">
        <v>94</v>
      </c>
      <c r="K100">
        <v>150271</v>
      </c>
      <c r="L100" t="str">
        <v>PLEASANT VALLEY ELEMENTARY</v>
      </c>
      <c r="M100" t="b">
        <f t="shared" si="4"/>
        <v>1</v>
      </c>
      <c r="N100" t="b">
        <f t="shared" si="5"/>
        <v>1</v>
      </c>
    </row>
    <row r="101" spans="1:14" x14ac:dyDescent="0.2">
      <c r="A101">
        <v>20171</v>
      </c>
      <c r="B101" t="s">
        <v>10</v>
      </c>
      <c r="C101" t="str">
        <f t="shared" si="3"/>
        <v>20171*HARDIN PUBLIC SCHOOL</v>
      </c>
      <c r="E101" t="str">
        <v>150291*SOMERS ELEMENTARY</v>
      </c>
      <c r="H101">
        <v>150291</v>
      </c>
      <c r="I101" t="s">
        <v>95</v>
      </c>
      <c r="K101">
        <v>150291</v>
      </c>
      <c r="L101" t="str">
        <v>SOMERS ELEMENTARY</v>
      </c>
      <c r="M101" t="b">
        <f t="shared" si="4"/>
        <v>1</v>
      </c>
      <c r="N101" t="b">
        <f t="shared" si="5"/>
        <v>1</v>
      </c>
    </row>
    <row r="102" spans="1:14" x14ac:dyDescent="0.2">
      <c r="A102">
        <v>20171</v>
      </c>
      <c r="B102" t="s">
        <v>10</v>
      </c>
      <c r="C102" t="str">
        <f t="shared" si="3"/>
        <v>20171*HARDIN PUBLIC SCHOOL</v>
      </c>
      <c r="E102" t="str">
        <v>150381*BIGFORK PUBLIC SCHOOLS</v>
      </c>
      <c r="H102">
        <v>150381</v>
      </c>
      <c r="I102" t="s">
        <v>96</v>
      </c>
      <c r="K102">
        <v>150381</v>
      </c>
      <c r="L102" t="str">
        <v>BIGFORK PUBLIC SCHOOLS</v>
      </c>
      <c r="M102" t="b">
        <f t="shared" si="4"/>
        <v>1</v>
      </c>
      <c r="N102" t="b">
        <f t="shared" si="5"/>
        <v>1</v>
      </c>
    </row>
    <row r="103" spans="1:14" x14ac:dyDescent="0.2">
      <c r="A103">
        <v>20171</v>
      </c>
      <c r="B103" t="s">
        <v>10</v>
      </c>
      <c r="C103" t="str">
        <f t="shared" si="3"/>
        <v>20171*HARDIN PUBLIC SCHOOL</v>
      </c>
      <c r="E103" t="str">
        <v>150441*WHITEFISH PUBLIC SCHOOLS</v>
      </c>
      <c r="H103">
        <v>150441</v>
      </c>
      <c r="I103" t="s">
        <v>97</v>
      </c>
      <c r="K103">
        <v>150441</v>
      </c>
      <c r="L103" t="str">
        <v>WHITEFISH PUBLIC SCHOOLS</v>
      </c>
      <c r="M103" t="b">
        <f t="shared" si="4"/>
        <v>1</v>
      </c>
      <c r="N103" t="b">
        <f t="shared" si="5"/>
        <v>1</v>
      </c>
    </row>
    <row r="104" spans="1:14" x14ac:dyDescent="0.2">
      <c r="A104">
        <v>20171</v>
      </c>
      <c r="B104" t="s">
        <v>10</v>
      </c>
      <c r="C104" t="str">
        <f t="shared" si="3"/>
        <v>20171*HARDIN PUBLIC SCHOOL</v>
      </c>
      <c r="E104" t="str">
        <v>150501*EVERGREEN ELEMENTARY</v>
      </c>
      <c r="H104">
        <v>150501</v>
      </c>
      <c r="I104" t="s">
        <v>98</v>
      </c>
      <c r="K104">
        <v>150501</v>
      </c>
      <c r="L104" t="str">
        <v>EVERGREEN ELEMENTARY</v>
      </c>
      <c r="M104" t="b">
        <f t="shared" si="4"/>
        <v>1</v>
      </c>
      <c r="N104" t="b">
        <f t="shared" si="5"/>
        <v>1</v>
      </c>
    </row>
    <row r="105" spans="1:14" x14ac:dyDescent="0.2">
      <c r="A105">
        <v>20171</v>
      </c>
      <c r="B105" t="s">
        <v>10</v>
      </c>
      <c r="C105" t="str">
        <f t="shared" si="3"/>
        <v>20171*HARDIN PUBLIC SCHOOL</v>
      </c>
      <c r="E105" t="str">
        <v>150541*MARION ELEMENTARY</v>
      </c>
      <c r="H105">
        <v>150541</v>
      </c>
      <c r="I105" t="s">
        <v>99</v>
      </c>
      <c r="K105">
        <v>150541</v>
      </c>
      <c r="L105" t="str">
        <v>MARION ELEMENTARY</v>
      </c>
      <c r="M105" t="b">
        <f t="shared" si="4"/>
        <v>1</v>
      </c>
      <c r="N105" t="b">
        <f t="shared" si="5"/>
        <v>1</v>
      </c>
    </row>
    <row r="106" spans="1:14" x14ac:dyDescent="0.2">
      <c r="A106">
        <v>20171</v>
      </c>
      <c r="B106" t="s">
        <v>10</v>
      </c>
      <c r="C106" t="str">
        <f t="shared" si="3"/>
        <v>20171*HARDIN PUBLIC SCHOOL</v>
      </c>
      <c r="E106" t="str">
        <v>150581*OLNEY-BISSELL ELEMENTARY</v>
      </c>
      <c r="H106">
        <v>150581</v>
      </c>
      <c r="I106" t="s">
        <v>100</v>
      </c>
      <c r="K106">
        <v>150581</v>
      </c>
      <c r="L106" t="str">
        <v>OLNEY-BISSELL ELEMENTARY</v>
      </c>
      <c r="M106" t="b">
        <f t="shared" si="4"/>
        <v>1</v>
      </c>
      <c r="N106" t="b">
        <f t="shared" si="5"/>
        <v>1</v>
      </c>
    </row>
    <row r="107" spans="1:14" x14ac:dyDescent="0.2">
      <c r="A107">
        <v>20171</v>
      </c>
      <c r="B107" t="s">
        <v>10</v>
      </c>
      <c r="C107" t="str">
        <f t="shared" si="3"/>
        <v>20171*HARDIN PUBLIC SCHOOL</v>
      </c>
      <c r="E107" t="str">
        <v>150891*SMITH VALLEY ELEMENTARY</v>
      </c>
      <c r="H107">
        <v>150891</v>
      </c>
      <c r="I107" t="s">
        <v>101</v>
      </c>
      <c r="K107">
        <v>150891</v>
      </c>
      <c r="L107" t="str">
        <v>SMITH VALLEY ELEMENTARY</v>
      </c>
      <c r="M107" t="b">
        <f t="shared" si="4"/>
        <v>1</v>
      </c>
      <c r="N107" t="b">
        <f t="shared" si="5"/>
        <v>1</v>
      </c>
    </row>
    <row r="108" spans="1:14" x14ac:dyDescent="0.2">
      <c r="A108">
        <v>20171</v>
      </c>
      <c r="B108" t="s">
        <v>10</v>
      </c>
      <c r="C108" t="str">
        <f t="shared" si="3"/>
        <v>20171*HARDIN PUBLIC SCHOOL</v>
      </c>
      <c r="E108" t="str">
        <v>159941*FLATHEAD CO CURRICULUM CO-OP</v>
      </c>
      <c r="H108">
        <v>159941</v>
      </c>
      <c r="I108" t="s">
        <v>102</v>
      </c>
      <c r="K108">
        <v>159941</v>
      </c>
      <c r="L108" t="str">
        <v>FLATHEAD CO CURRICULUM CO-OP</v>
      </c>
      <c r="M108" t="b">
        <f t="shared" si="4"/>
        <v>1</v>
      </c>
      <c r="N108" t="b">
        <f t="shared" si="5"/>
        <v>1</v>
      </c>
    </row>
    <row r="109" spans="1:14" x14ac:dyDescent="0.2">
      <c r="A109">
        <v>20271</v>
      </c>
      <c r="B109" t="s">
        <v>11</v>
      </c>
      <c r="C109" t="str">
        <f t="shared" si="3"/>
        <v>20271*LODGE GRASS PUBLIC SCHOOLS</v>
      </c>
      <c r="E109" t="str">
        <v>159951*FLATHEAD CO SPECIAL ED CO-OP</v>
      </c>
      <c r="H109">
        <v>159951</v>
      </c>
      <c r="I109" t="s">
        <v>103</v>
      </c>
      <c r="K109">
        <v>159951</v>
      </c>
      <c r="L109" t="str">
        <v>FLATHEAD CO SPECIAL ED CO-OP</v>
      </c>
      <c r="M109" t="b">
        <f t="shared" si="4"/>
        <v>1</v>
      </c>
      <c r="N109" t="b">
        <f t="shared" si="5"/>
        <v>1</v>
      </c>
    </row>
    <row r="110" spans="1:14" x14ac:dyDescent="0.2">
      <c r="A110">
        <v>20271</v>
      </c>
      <c r="B110" t="s">
        <v>11</v>
      </c>
      <c r="C110" t="str">
        <f t="shared" si="3"/>
        <v>20271*LODGE GRASS PUBLIC SCHOOLS</v>
      </c>
      <c r="E110" t="str">
        <v>159961*FLATHEAD CROSSROADS</v>
      </c>
      <c r="H110">
        <v>159961</v>
      </c>
      <c r="I110" t="s">
        <v>104</v>
      </c>
      <c r="K110">
        <v>159961</v>
      </c>
      <c r="L110" t="str">
        <v>FLATHEAD CROSSROADS</v>
      </c>
      <c r="M110" t="b">
        <f t="shared" si="4"/>
        <v>1</v>
      </c>
      <c r="N110" t="b">
        <f t="shared" si="5"/>
        <v>1</v>
      </c>
    </row>
    <row r="111" spans="1:14" x14ac:dyDescent="0.2">
      <c r="A111">
        <v>20271</v>
      </c>
      <c r="B111" t="s">
        <v>11</v>
      </c>
      <c r="C111" t="str">
        <f t="shared" si="3"/>
        <v>20271*LODGE GRASS PUBLIC SCHOOLS</v>
      </c>
      <c r="E111" t="str">
        <v>159971*FLATHEAD COMMUNITY COLLEGE</v>
      </c>
      <c r="H111">
        <v>159971</v>
      </c>
      <c r="I111" t="s">
        <v>105</v>
      </c>
      <c r="K111">
        <v>159971</v>
      </c>
      <c r="L111" t="str">
        <v>FLATHEAD COMMUNITY COLLEGE</v>
      </c>
      <c r="M111" t="b">
        <f t="shared" si="4"/>
        <v>1</v>
      </c>
      <c r="N111" t="b">
        <f t="shared" si="5"/>
        <v>1</v>
      </c>
    </row>
    <row r="112" spans="1:14" x14ac:dyDescent="0.2">
      <c r="A112">
        <v>20271</v>
      </c>
      <c r="B112" t="s">
        <v>11</v>
      </c>
      <c r="C112" t="str">
        <f t="shared" si="3"/>
        <v>20271*LODGE GRASS PUBLIC SCHOOLS</v>
      </c>
      <c r="E112" t="str">
        <v>159991*FLATHEAD COUNTY</v>
      </c>
      <c r="H112">
        <v>159991</v>
      </c>
      <c r="I112" t="s">
        <v>106</v>
      </c>
      <c r="K112">
        <v>159991</v>
      </c>
      <c r="L112" t="str">
        <v>FLATHEAD COUNTY</v>
      </c>
      <c r="M112" t="b">
        <f t="shared" si="4"/>
        <v>1</v>
      </c>
      <c r="N112" t="b">
        <f t="shared" si="5"/>
        <v>1</v>
      </c>
    </row>
    <row r="113" spans="1:14" x14ac:dyDescent="0.2">
      <c r="A113">
        <v>20271</v>
      </c>
      <c r="B113" t="s">
        <v>11</v>
      </c>
      <c r="C113" t="str">
        <f t="shared" si="3"/>
        <v>20271*LODGE GRASS PUBLIC SCHOOLS</v>
      </c>
      <c r="E113" t="str">
        <v>160031*MANHATTAN PUBLIC SCHOOLS</v>
      </c>
      <c r="H113">
        <v>160031</v>
      </c>
      <c r="I113" t="s">
        <v>107</v>
      </c>
      <c r="K113">
        <v>160031</v>
      </c>
      <c r="L113" t="str">
        <v>MANHATTAN PUBLIC SCHOOLS</v>
      </c>
      <c r="M113" t="b">
        <f t="shared" si="4"/>
        <v>1</v>
      </c>
      <c r="N113" t="b">
        <f t="shared" si="5"/>
        <v>1</v>
      </c>
    </row>
    <row r="114" spans="1:14" x14ac:dyDescent="0.2">
      <c r="A114">
        <v>20271</v>
      </c>
      <c r="B114" t="s">
        <v>11</v>
      </c>
      <c r="C114" t="str">
        <f t="shared" si="3"/>
        <v>20271*LODGE GRASS PUBLIC SCHOOLS</v>
      </c>
      <c r="E114" t="str">
        <v>160071*BOZEMAN PUBLIC SCHOOLS</v>
      </c>
      <c r="H114">
        <v>160071</v>
      </c>
      <c r="I114" t="s">
        <v>108</v>
      </c>
      <c r="K114">
        <v>160071</v>
      </c>
      <c r="L114" t="str">
        <v>BOZEMAN PUBLIC SCHOOLS</v>
      </c>
      <c r="M114" t="b">
        <f t="shared" si="4"/>
        <v>1</v>
      </c>
      <c r="N114" t="b">
        <f t="shared" si="5"/>
        <v>1</v>
      </c>
    </row>
    <row r="115" spans="1:14" x14ac:dyDescent="0.2">
      <c r="A115">
        <v>20271</v>
      </c>
      <c r="B115" t="s">
        <v>11</v>
      </c>
      <c r="C115" t="str">
        <f t="shared" si="3"/>
        <v>20271*LODGE GRASS PUBLIC SCHOOLS</v>
      </c>
      <c r="E115" t="str">
        <v>160151*WILLOW CREEK PUBLIC SCHOOLS</v>
      </c>
      <c r="H115">
        <v>160151</v>
      </c>
      <c r="I115" t="s">
        <v>109</v>
      </c>
      <c r="K115">
        <v>160151</v>
      </c>
      <c r="L115" t="str">
        <v>WILLOW CREEK PUBLIC SCHOOLS</v>
      </c>
      <c r="M115" t="b">
        <f t="shared" si="4"/>
        <v>1</v>
      </c>
      <c r="N115" t="b">
        <f t="shared" si="5"/>
        <v>1</v>
      </c>
    </row>
    <row r="116" spans="1:14" x14ac:dyDescent="0.2">
      <c r="A116">
        <v>20271</v>
      </c>
      <c r="B116" t="s">
        <v>11</v>
      </c>
      <c r="C116" t="str">
        <f t="shared" si="3"/>
        <v>20271*LODGE GRASS PUBLIC SCHOOLS</v>
      </c>
      <c r="E116" t="str">
        <v>160201*SPRINGHILL ELEMENTARY</v>
      </c>
      <c r="H116">
        <v>160201</v>
      </c>
      <c r="I116" t="s">
        <v>110</v>
      </c>
      <c r="K116">
        <v>160201</v>
      </c>
      <c r="L116" t="str">
        <v>SPRINGHILL ELEMENTARY</v>
      </c>
      <c r="M116" t="b">
        <f t="shared" si="4"/>
        <v>1</v>
      </c>
      <c r="N116" t="b">
        <f t="shared" si="5"/>
        <v>1</v>
      </c>
    </row>
    <row r="117" spans="1:14" x14ac:dyDescent="0.2">
      <c r="A117">
        <v>20271</v>
      </c>
      <c r="B117" t="s">
        <v>11</v>
      </c>
      <c r="C117" t="str">
        <f t="shared" si="3"/>
        <v>20271*LODGE GRASS PUBLIC SCHOOLS</v>
      </c>
      <c r="E117" t="str">
        <v>160221*COTTONWOOD ELEMENTARY (160221)</v>
      </c>
      <c r="H117">
        <v>160221</v>
      </c>
      <c r="I117" t="s">
        <v>774</v>
      </c>
      <c r="K117">
        <v>160221</v>
      </c>
      <c r="L117" t="str">
        <v>COTTONWOOD ELEMENTARY (160221)</v>
      </c>
      <c r="M117" t="b">
        <f t="shared" si="4"/>
        <v>1</v>
      </c>
      <c r="N117" t="b">
        <f t="shared" si="5"/>
        <v>1</v>
      </c>
    </row>
    <row r="118" spans="1:14" x14ac:dyDescent="0.2">
      <c r="A118">
        <v>20291</v>
      </c>
      <c r="B118" t="s">
        <v>12</v>
      </c>
      <c r="C118" t="str">
        <f t="shared" si="3"/>
        <v>20291*WYOLA ELEMENTARY</v>
      </c>
      <c r="E118" t="str">
        <v>160241*THREE FORKS PUBLIC SCHOOLS</v>
      </c>
      <c r="H118">
        <v>160241</v>
      </c>
      <c r="I118" t="s">
        <v>112</v>
      </c>
      <c r="K118">
        <v>160241</v>
      </c>
      <c r="L118" t="str">
        <v>THREE FORKS PUBLIC SCHOOLS</v>
      </c>
      <c r="M118" t="b">
        <f t="shared" si="4"/>
        <v>1</v>
      </c>
      <c r="N118" t="b">
        <f t="shared" si="5"/>
        <v>1</v>
      </c>
    </row>
    <row r="119" spans="1:14" x14ac:dyDescent="0.2">
      <c r="A119">
        <v>20291</v>
      </c>
      <c r="B119" t="s">
        <v>12</v>
      </c>
      <c r="C119" t="str">
        <f t="shared" si="3"/>
        <v>20291*WYOLA ELEMENTARY</v>
      </c>
      <c r="E119" t="str">
        <v>160251*PASS CREEK ELEMENTARY</v>
      </c>
      <c r="H119">
        <v>160251</v>
      </c>
      <c r="I119" t="s">
        <v>113</v>
      </c>
      <c r="K119">
        <v>160251</v>
      </c>
      <c r="L119" t="str">
        <v>PASS CREEK ELEMENTARY</v>
      </c>
      <c r="M119" t="b">
        <f t="shared" si="4"/>
        <v>1</v>
      </c>
      <c r="N119" t="b">
        <f t="shared" si="5"/>
        <v>1</v>
      </c>
    </row>
    <row r="120" spans="1:14" x14ac:dyDescent="0.2">
      <c r="A120">
        <v>20291</v>
      </c>
      <c r="B120" t="s">
        <v>12</v>
      </c>
      <c r="C120" t="str">
        <f t="shared" si="3"/>
        <v>20291*WYOLA ELEMENTARY</v>
      </c>
      <c r="E120" t="str">
        <v>160271*MONFORTON ELEMENTARY</v>
      </c>
      <c r="H120">
        <v>160271</v>
      </c>
      <c r="I120" t="s">
        <v>114</v>
      </c>
      <c r="K120">
        <v>160271</v>
      </c>
      <c r="L120" t="str">
        <v>MONFORTON ELEMENTARY</v>
      </c>
      <c r="M120" t="b">
        <f t="shared" si="4"/>
        <v>1</v>
      </c>
      <c r="N120" t="b">
        <f t="shared" si="5"/>
        <v>1</v>
      </c>
    </row>
    <row r="121" spans="1:14" x14ac:dyDescent="0.2">
      <c r="A121">
        <v>20291</v>
      </c>
      <c r="B121" t="s">
        <v>12</v>
      </c>
      <c r="C121" t="str">
        <f t="shared" si="3"/>
        <v>20291*WYOLA ELEMENTARY</v>
      </c>
      <c r="E121" t="str">
        <v>160351*GALLATIN GATEWAY ELEMENTARY</v>
      </c>
      <c r="H121">
        <v>160351</v>
      </c>
      <c r="I121" t="s">
        <v>115</v>
      </c>
      <c r="K121">
        <v>160351</v>
      </c>
      <c r="L121" t="str">
        <v>GALLATIN GATEWAY ELEMENTARY</v>
      </c>
      <c r="M121" t="b">
        <f t="shared" si="4"/>
        <v>1</v>
      </c>
      <c r="N121" t="b">
        <f t="shared" si="5"/>
        <v>1</v>
      </c>
    </row>
    <row r="122" spans="1:14" x14ac:dyDescent="0.2">
      <c r="A122">
        <v>20291</v>
      </c>
      <c r="B122" t="s">
        <v>12</v>
      </c>
      <c r="C122" t="str">
        <f t="shared" si="3"/>
        <v>20291*WYOLA ELEMENTARY</v>
      </c>
      <c r="E122" t="str">
        <v>160411*ANDERSON ELEMENTARY</v>
      </c>
      <c r="H122">
        <v>160411</v>
      </c>
      <c r="I122" t="s">
        <v>116</v>
      </c>
      <c r="K122">
        <v>160411</v>
      </c>
      <c r="L122" t="str">
        <v>ANDERSON ELEMENTARY</v>
      </c>
      <c r="M122" t="b">
        <f t="shared" si="4"/>
        <v>1</v>
      </c>
      <c r="N122" t="b">
        <f t="shared" si="5"/>
        <v>1</v>
      </c>
    </row>
    <row r="123" spans="1:14" x14ac:dyDescent="0.2">
      <c r="A123">
        <v>20291</v>
      </c>
      <c r="B123" t="s">
        <v>12</v>
      </c>
      <c r="C123" t="str">
        <f t="shared" si="3"/>
        <v>20291*WYOLA ELEMENTARY</v>
      </c>
      <c r="E123" t="str">
        <v>160431*LAMOTTE ELEMENTARY</v>
      </c>
      <c r="H123">
        <v>160431</v>
      </c>
      <c r="I123" t="s">
        <v>117</v>
      </c>
      <c r="K123">
        <v>160431</v>
      </c>
      <c r="L123" t="str">
        <v>LAMOTTE ELEMENTARY</v>
      </c>
      <c r="M123" t="b">
        <f t="shared" si="4"/>
        <v>1</v>
      </c>
      <c r="N123" t="b">
        <f t="shared" si="5"/>
        <v>1</v>
      </c>
    </row>
    <row r="124" spans="1:14" x14ac:dyDescent="0.2">
      <c r="A124">
        <v>20291</v>
      </c>
      <c r="B124" t="s">
        <v>12</v>
      </c>
      <c r="C124" t="str">
        <f t="shared" si="3"/>
        <v>20291*WYOLA ELEMENTARY</v>
      </c>
      <c r="E124" t="str">
        <v>160441*BELGRADE PUBLIC SCHOOL</v>
      </c>
      <c r="H124">
        <v>160441</v>
      </c>
      <c r="I124" t="s">
        <v>118</v>
      </c>
      <c r="K124">
        <v>160441</v>
      </c>
      <c r="L124" t="str">
        <v>BELGRADE PUBLIC SCHOOL</v>
      </c>
      <c r="M124" t="b">
        <f t="shared" si="4"/>
        <v>1</v>
      </c>
      <c r="N124" t="b">
        <f t="shared" si="5"/>
        <v>1</v>
      </c>
    </row>
    <row r="125" spans="1:14" x14ac:dyDescent="0.2">
      <c r="A125">
        <v>20291</v>
      </c>
      <c r="B125" t="s">
        <v>12</v>
      </c>
      <c r="C125" t="str">
        <f t="shared" si="3"/>
        <v>20291*WYOLA ELEMENTARY</v>
      </c>
      <c r="E125" t="str">
        <v>160471*MALMBORG ELEMENTARY</v>
      </c>
      <c r="H125">
        <v>160471</v>
      </c>
      <c r="I125" t="s">
        <v>119</v>
      </c>
      <c r="K125">
        <v>160471</v>
      </c>
      <c r="L125" t="str">
        <v>MALMBORG ELEMENTARY</v>
      </c>
      <c r="M125" t="b">
        <f t="shared" si="4"/>
        <v>1</v>
      </c>
      <c r="N125" t="b">
        <f t="shared" si="5"/>
        <v>1</v>
      </c>
    </row>
    <row r="126" spans="1:14" x14ac:dyDescent="0.2">
      <c r="A126">
        <v>20291</v>
      </c>
      <c r="B126" t="s">
        <v>12</v>
      </c>
      <c r="C126" t="str">
        <f t="shared" si="3"/>
        <v>20291*WYOLA ELEMENTARY</v>
      </c>
      <c r="E126" t="str">
        <v>160691*WEST YELLOWSTONE K-12 SCHOOLS</v>
      </c>
      <c r="H126">
        <v>160691</v>
      </c>
      <c r="I126" t="s">
        <v>120</v>
      </c>
      <c r="K126">
        <v>160691</v>
      </c>
      <c r="L126" t="str">
        <v>WEST YELLOWSTONE K-12 SCHOOLS</v>
      </c>
      <c r="M126" t="b">
        <f t="shared" si="4"/>
        <v>1</v>
      </c>
      <c r="N126" t="b">
        <f t="shared" si="5"/>
        <v>1</v>
      </c>
    </row>
    <row r="127" spans="1:14" x14ac:dyDescent="0.2">
      <c r="A127">
        <v>29991</v>
      </c>
      <c r="B127" t="s">
        <v>364</v>
      </c>
      <c r="C127" t="str">
        <f t="shared" si="3"/>
        <v>29991*BIG HORN COUNTY</v>
      </c>
      <c r="E127" t="str">
        <v>160721*BIG SKY SCHOOL DISTRICT</v>
      </c>
      <c r="H127">
        <v>160721</v>
      </c>
      <c r="I127" t="s">
        <v>379</v>
      </c>
      <c r="K127">
        <v>160721</v>
      </c>
      <c r="L127" t="str">
        <v>BIG SKY SCHOOL DISTRICT</v>
      </c>
      <c r="M127" t="b">
        <f t="shared" si="4"/>
        <v>1</v>
      </c>
      <c r="N127" t="b">
        <f t="shared" si="5"/>
        <v>1</v>
      </c>
    </row>
    <row r="128" spans="1:14" x14ac:dyDescent="0.2">
      <c r="A128">
        <v>29991</v>
      </c>
      <c r="B128" t="s">
        <v>364</v>
      </c>
      <c r="C128" t="str">
        <f t="shared" si="3"/>
        <v>29991*BIG HORN COUNTY</v>
      </c>
      <c r="E128" t="str">
        <v>160751*AMSTERDAM ELEMENTARY</v>
      </c>
      <c r="H128">
        <v>160751</v>
      </c>
      <c r="I128" t="s">
        <v>122</v>
      </c>
      <c r="K128">
        <v>160751</v>
      </c>
      <c r="L128" t="str">
        <v>AMSTERDAM ELEMENTARY</v>
      </c>
      <c r="M128" t="b">
        <f t="shared" si="4"/>
        <v>1</v>
      </c>
      <c r="N128" t="b">
        <f t="shared" si="5"/>
        <v>1</v>
      </c>
    </row>
    <row r="129" spans="1:14" x14ac:dyDescent="0.2">
      <c r="A129">
        <v>29991</v>
      </c>
      <c r="B129" t="s">
        <v>364</v>
      </c>
      <c r="C129" t="str">
        <f t="shared" si="3"/>
        <v>29991*BIG HORN COUNTY</v>
      </c>
      <c r="E129" t="str">
        <v>169951*GALLATIN-MADISON SPEC ED CO-OP</v>
      </c>
      <c r="H129">
        <v>169951</v>
      </c>
      <c r="I129" t="s">
        <v>123</v>
      </c>
      <c r="K129">
        <v>169951</v>
      </c>
      <c r="L129" t="str">
        <v>GALLATIN-MADISON SPEC ED CO-OP</v>
      </c>
      <c r="M129" t="b">
        <f t="shared" si="4"/>
        <v>1</v>
      </c>
      <c r="N129" t="b">
        <f t="shared" si="5"/>
        <v>1</v>
      </c>
    </row>
    <row r="130" spans="1:14" x14ac:dyDescent="0.2">
      <c r="A130">
        <v>29991</v>
      </c>
      <c r="B130" t="s">
        <v>364</v>
      </c>
      <c r="C130" t="str">
        <f t="shared" ref="C130:C193" si="6">_xlfn.TEXTJOIN("*",TRUE,A130:B130)</f>
        <v>29991*BIG HORN COUNTY</v>
      </c>
      <c r="E130" t="str">
        <v>169991*GALLATIN COUNTY</v>
      </c>
      <c r="H130">
        <v>169991</v>
      </c>
      <c r="I130" t="s">
        <v>124</v>
      </c>
      <c r="K130">
        <v>169991</v>
      </c>
      <c r="L130" t="str">
        <v>GALLATIN COUNTY</v>
      </c>
      <c r="M130" t="b">
        <f t="shared" ref="M130:M193" si="7">H130=K130</f>
        <v>1</v>
      </c>
      <c r="N130" t="b">
        <f t="shared" ref="N130:N193" si="8">I130=L130</f>
        <v>1</v>
      </c>
    </row>
    <row r="131" spans="1:14" x14ac:dyDescent="0.2">
      <c r="A131">
        <v>29991</v>
      </c>
      <c r="B131" t="s">
        <v>364</v>
      </c>
      <c r="C131" t="str">
        <f t="shared" si="6"/>
        <v>29991*BIG HORN COUNTY</v>
      </c>
      <c r="E131" t="str">
        <v>170191*PINE GROVE SCHOOL</v>
      </c>
      <c r="H131">
        <v>170191</v>
      </c>
      <c r="I131" t="s">
        <v>125</v>
      </c>
      <c r="K131">
        <v>170191</v>
      </c>
      <c r="L131" t="str">
        <v>PINE GROVE SCHOOL</v>
      </c>
      <c r="M131" t="b">
        <f t="shared" si="7"/>
        <v>1</v>
      </c>
      <c r="N131" t="b">
        <f t="shared" si="8"/>
        <v>1</v>
      </c>
    </row>
    <row r="132" spans="1:14" x14ac:dyDescent="0.2">
      <c r="A132">
        <v>29991</v>
      </c>
      <c r="B132" t="s">
        <v>364</v>
      </c>
      <c r="C132" t="str">
        <f t="shared" si="6"/>
        <v>29991*BIG HORN COUNTY</v>
      </c>
      <c r="E132" t="str">
        <v>170231*KESTER ELEMENTARY</v>
      </c>
      <c r="H132">
        <v>170231</v>
      </c>
      <c r="I132" t="s">
        <v>126</v>
      </c>
      <c r="K132">
        <v>170231</v>
      </c>
      <c r="L132" t="str">
        <v>KESTER ELEMENTARY</v>
      </c>
      <c r="M132" t="b">
        <f t="shared" si="7"/>
        <v>1</v>
      </c>
      <c r="N132" t="b">
        <f t="shared" si="8"/>
        <v>1</v>
      </c>
    </row>
    <row r="133" spans="1:14" x14ac:dyDescent="0.2">
      <c r="A133">
        <v>30061</v>
      </c>
      <c r="B133" t="s">
        <v>13</v>
      </c>
      <c r="C133" t="str">
        <f t="shared" si="6"/>
        <v>30061*NORTH HARLEM COLONY</v>
      </c>
      <c r="E133" t="str">
        <v>170271*COHAGEN ELEMENTARY</v>
      </c>
      <c r="H133">
        <v>170271</v>
      </c>
      <c r="I133" t="s">
        <v>127</v>
      </c>
      <c r="K133">
        <v>170271</v>
      </c>
      <c r="L133" t="str">
        <v>COHAGEN ELEMENTARY</v>
      </c>
      <c r="M133" t="b">
        <f t="shared" si="7"/>
        <v>1</v>
      </c>
      <c r="N133" t="b">
        <f t="shared" si="8"/>
        <v>1</v>
      </c>
    </row>
    <row r="134" spans="1:14" x14ac:dyDescent="0.2">
      <c r="A134">
        <v>30061</v>
      </c>
      <c r="B134" t="s">
        <v>13</v>
      </c>
      <c r="C134" t="str">
        <f t="shared" si="6"/>
        <v>30061*NORTH HARLEM COLONY</v>
      </c>
      <c r="E134" t="str">
        <v>170421*SAND SPRINGS ELEMENTARY</v>
      </c>
      <c r="H134">
        <v>170421</v>
      </c>
      <c r="I134" t="s">
        <v>128</v>
      </c>
      <c r="K134">
        <v>170421</v>
      </c>
      <c r="L134" t="str">
        <v>SAND SPRINGS ELEMENTARY</v>
      </c>
      <c r="M134" t="b">
        <f t="shared" si="7"/>
        <v>1</v>
      </c>
      <c r="N134" t="b">
        <f t="shared" si="8"/>
        <v>1</v>
      </c>
    </row>
    <row r="135" spans="1:14" x14ac:dyDescent="0.2">
      <c r="A135">
        <v>30061</v>
      </c>
      <c r="B135" t="s">
        <v>13</v>
      </c>
      <c r="C135" t="str">
        <f t="shared" si="6"/>
        <v>30061*NORTH HARLEM COLONY</v>
      </c>
      <c r="E135" t="str">
        <v>170521*ROSS ELEMENTARY</v>
      </c>
      <c r="H135">
        <v>170521</v>
      </c>
      <c r="I135" t="s">
        <v>129</v>
      </c>
      <c r="K135">
        <v>170521</v>
      </c>
      <c r="L135" t="str">
        <v>ROSS ELEMENTARY</v>
      </c>
      <c r="M135" t="b">
        <f t="shared" si="7"/>
        <v>1</v>
      </c>
      <c r="N135" t="b">
        <f t="shared" si="8"/>
        <v>1</v>
      </c>
    </row>
    <row r="136" spans="1:14" x14ac:dyDescent="0.2">
      <c r="A136">
        <v>30061</v>
      </c>
      <c r="B136" t="s">
        <v>13</v>
      </c>
      <c r="C136" t="str">
        <f t="shared" si="6"/>
        <v>30061*NORTH HARLEM COLONY</v>
      </c>
      <c r="E136" t="str">
        <v>179981*JORDAN PUBLIC SCHOOLS</v>
      </c>
      <c r="H136">
        <v>179981</v>
      </c>
      <c r="I136" t="s">
        <v>130</v>
      </c>
      <c r="K136">
        <v>179981</v>
      </c>
      <c r="L136" t="str">
        <v>JORDAN PUBLIC SCHOOLS</v>
      </c>
      <c r="M136" t="b">
        <f t="shared" si="7"/>
        <v>1</v>
      </c>
      <c r="N136" t="b">
        <f t="shared" si="8"/>
        <v>1</v>
      </c>
    </row>
    <row r="137" spans="1:14" x14ac:dyDescent="0.2">
      <c r="A137">
        <v>30061</v>
      </c>
      <c r="B137" t="s">
        <v>13</v>
      </c>
      <c r="C137" t="str">
        <f t="shared" si="6"/>
        <v>30061*NORTH HARLEM COLONY</v>
      </c>
      <c r="E137" t="str">
        <v>179991*GARFIELD COUNTY</v>
      </c>
      <c r="H137">
        <v>179991</v>
      </c>
      <c r="I137" t="s">
        <v>131</v>
      </c>
      <c r="K137">
        <v>179991</v>
      </c>
      <c r="L137" t="str">
        <v>GARFIELD COUNTY</v>
      </c>
      <c r="M137" t="b">
        <f t="shared" si="7"/>
        <v>1</v>
      </c>
      <c r="N137" t="b">
        <f t="shared" si="8"/>
        <v>1</v>
      </c>
    </row>
    <row r="138" spans="1:14" x14ac:dyDescent="0.2">
      <c r="A138">
        <v>30061</v>
      </c>
      <c r="B138" t="s">
        <v>13</v>
      </c>
      <c r="C138" t="str">
        <f t="shared" si="6"/>
        <v>30061*NORTH HARLEM COLONY</v>
      </c>
      <c r="E138" t="str">
        <v>180091*BROWNING PUBLIC SCHOOLS</v>
      </c>
      <c r="H138">
        <v>180091</v>
      </c>
      <c r="I138" t="s">
        <v>132</v>
      </c>
      <c r="K138">
        <v>180091</v>
      </c>
      <c r="L138" t="str">
        <v>BROWNING PUBLIC SCHOOLS</v>
      </c>
      <c r="M138" t="b">
        <f t="shared" si="7"/>
        <v>1</v>
      </c>
      <c r="N138" t="b">
        <f t="shared" si="8"/>
        <v>1</v>
      </c>
    </row>
    <row r="139" spans="1:14" x14ac:dyDescent="0.2">
      <c r="A139">
        <v>30061</v>
      </c>
      <c r="B139" t="s">
        <v>13</v>
      </c>
      <c r="C139" t="str">
        <f t="shared" si="6"/>
        <v>30061*NORTH HARLEM COLONY</v>
      </c>
      <c r="E139" t="str">
        <v>180151*CUT BANK PUBLIC SCHOOLS</v>
      </c>
      <c r="H139">
        <v>180151</v>
      </c>
      <c r="I139" t="s">
        <v>133</v>
      </c>
      <c r="K139">
        <v>180151</v>
      </c>
      <c r="L139" t="str">
        <v>CUT BANK PUBLIC SCHOOLS</v>
      </c>
      <c r="M139" t="b">
        <f t="shared" si="7"/>
        <v>1</v>
      </c>
      <c r="N139" t="b">
        <f t="shared" si="8"/>
        <v>1</v>
      </c>
    </row>
    <row r="140" spans="1:14" x14ac:dyDescent="0.2">
      <c r="A140">
        <v>30061</v>
      </c>
      <c r="B140" t="s">
        <v>13</v>
      </c>
      <c r="C140" t="str">
        <f t="shared" si="6"/>
        <v>30061*NORTH HARLEM COLONY</v>
      </c>
      <c r="E140" t="str">
        <v>180501*EAST GLACIER PARK ELEMENTARY</v>
      </c>
      <c r="H140">
        <v>180501</v>
      </c>
      <c r="I140" t="s">
        <v>134</v>
      </c>
      <c r="K140">
        <v>180501</v>
      </c>
      <c r="L140" t="str">
        <v>EAST GLACIER PARK ELEMENTARY</v>
      </c>
      <c r="M140" t="b">
        <f t="shared" si="7"/>
        <v>1</v>
      </c>
      <c r="N140" t="b">
        <f t="shared" si="8"/>
        <v>1</v>
      </c>
    </row>
    <row r="141" spans="1:14" x14ac:dyDescent="0.2">
      <c r="A141">
        <v>30061</v>
      </c>
      <c r="B141" t="s">
        <v>13</v>
      </c>
      <c r="C141" t="str">
        <f t="shared" si="6"/>
        <v>30061*NORTH HARLEM COLONY</v>
      </c>
      <c r="E141" t="str">
        <v>180641*MOUNTAIN VIEW ELEMENTARY</v>
      </c>
      <c r="H141">
        <v>180641</v>
      </c>
      <c r="I141" t="s">
        <v>135</v>
      </c>
      <c r="K141">
        <v>180641</v>
      </c>
      <c r="L141" t="str">
        <v>MOUNTAIN VIEW ELEMENTARY</v>
      </c>
      <c r="M141" t="b">
        <f t="shared" si="7"/>
        <v>1</v>
      </c>
      <c r="N141" t="b">
        <f t="shared" si="8"/>
        <v>1</v>
      </c>
    </row>
    <row r="142" spans="1:14" x14ac:dyDescent="0.2">
      <c r="A142">
        <v>30101</v>
      </c>
      <c r="B142" t="s">
        <v>14</v>
      </c>
      <c r="C142" t="str">
        <f t="shared" si="6"/>
        <v>30101*CHINOOK PUBLIC SCHOOL</v>
      </c>
      <c r="E142" t="str">
        <v>190061*RYEGATE K-12 SCHOOLS</v>
      </c>
      <c r="H142">
        <v>190061</v>
      </c>
      <c r="I142" t="s">
        <v>136</v>
      </c>
      <c r="K142">
        <v>190061</v>
      </c>
      <c r="L142" t="str">
        <v>RYEGATE K-12 SCHOOLS</v>
      </c>
      <c r="M142" t="b">
        <f t="shared" si="7"/>
        <v>1</v>
      </c>
      <c r="N142" t="b">
        <f t="shared" si="8"/>
        <v>1</v>
      </c>
    </row>
    <row r="143" spans="1:14" x14ac:dyDescent="0.2">
      <c r="A143">
        <v>30101</v>
      </c>
      <c r="B143" t="s">
        <v>14</v>
      </c>
      <c r="C143" t="str">
        <f t="shared" si="6"/>
        <v>30101*CHINOOK PUBLIC SCHOOL</v>
      </c>
      <c r="E143" t="str">
        <v>190411*LAVINA K-12 SCHOOLS</v>
      </c>
      <c r="H143">
        <v>190411</v>
      </c>
      <c r="I143" t="s">
        <v>137</v>
      </c>
      <c r="K143">
        <v>190411</v>
      </c>
      <c r="L143" t="str">
        <v>LAVINA K-12 SCHOOLS</v>
      </c>
      <c r="M143" t="b">
        <f t="shared" si="7"/>
        <v>1</v>
      </c>
      <c r="N143" t="b">
        <f t="shared" si="8"/>
        <v>1</v>
      </c>
    </row>
    <row r="144" spans="1:14" x14ac:dyDescent="0.2">
      <c r="A144">
        <v>30101</v>
      </c>
      <c r="B144" t="s">
        <v>14</v>
      </c>
      <c r="C144" t="str">
        <f t="shared" si="6"/>
        <v>30101*CHINOOK PUBLIC SCHOOL</v>
      </c>
      <c r="E144" t="str">
        <v>200011*PHILIPSBURG K-12 SCHOOLS</v>
      </c>
      <c r="H144">
        <v>200011</v>
      </c>
      <c r="I144" t="s">
        <v>138</v>
      </c>
      <c r="K144">
        <v>200011</v>
      </c>
      <c r="L144" t="str">
        <v>PHILIPSBURG K-12 SCHOOLS</v>
      </c>
      <c r="M144" t="b">
        <f t="shared" si="7"/>
        <v>1</v>
      </c>
      <c r="N144" t="b">
        <f t="shared" si="8"/>
        <v>1</v>
      </c>
    </row>
    <row r="145" spans="1:14" x14ac:dyDescent="0.2">
      <c r="A145">
        <v>30101</v>
      </c>
      <c r="B145" t="s">
        <v>14</v>
      </c>
      <c r="C145" t="str">
        <f t="shared" si="6"/>
        <v>30101*CHINOOK PUBLIC SCHOOL</v>
      </c>
      <c r="E145" t="str">
        <v>200081*HALL ELEMENTARY</v>
      </c>
      <c r="H145">
        <v>200081</v>
      </c>
      <c r="I145" t="s">
        <v>139</v>
      </c>
      <c r="K145">
        <v>200081</v>
      </c>
      <c r="L145" t="str">
        <v>HALL ELEMENTARY</v>
      </c>
      <c r="M145" t="b">
        <f t="shared" si="7"/>
        <v>1</v>
      </c>
      <c r="N145" t="b">
        <f t="shared" si="8"/>
        <v>1</v>
      </c>
    </row>
    <row r="146" spans="1:14" x14ac:dyDescent="0.2">
      <c r="A146">
        <v>30101</v>
      </c>
      <c r="B146" t="s">
        <v>14</v>
      </c>
      <c r="C146" t="str">
        <f t="shared" si="6"/>
        <v>30101*CHINOOK PUBLIC SCHOOL</v>
      </c>
      <c r="E146" t="str">
        <v>200111*DRUMMOND PUBLIC SCHOOLS</v>
      </c>
      <c r="H146">
        <v>200111</v>
      </c>
      <c r="I146" t="s">
        <v>140</v>
      </c>
      <c r="K146">
        <v>200111</v>
      </c>
      <c r="L146" t="str">
        <v>DRUMMOND PUBLIC SCHOOLS</v>
      </c>
      <c r="M146" t="b">
        <f t="shared" si="7"/>
        <v>1</v>
      </c>
      <c r="N146" t="b">
        <f t="shared" si="8"/>
        <v>1</v>
      </c>
    </row>
    <row r="147" spans="1:14" x14ac:dyDescent="0.2">
      <c r="A147">
        <v>30101</v>
      </c>
      <c r="B147" t="s">
        <v>14</v>
      </c>
      <c r="C147" t="str">
        <f t="shared" si="6"/>
        <v>30101*CHINOOK PUBLIC SCHOOL</v>
      </c>
      <c r="E147" t="str">
        <v>209991*GRANITE COUNTY</v>
      </c>
      <c r="H147">
        <v>209991</v>
      </c>
      <c r="I147" t="s">
        <v>141</v>
      </c>
      <c r="K147">
        <v>209991</v>
      </c>
      <c r="L147" t="str">
        <v>GRANITE COUNTY</v>
      </c>
      <c r="M147" t="b">
        <f t="shared" si="7"/>
        <v>1</v>
      </c>
      <c r="N147" t="b">
        <f t="shared" si="8"/>
        <v>1</v>
      </c>
    </row>
    <row r="148" spans="1:14" x14ac:dyDescent="0.2">
      <c r="A148">
        <v>30101</v>
      </c>
      <c r="B148" t="s">
        <v>14</v>
      </c>
      <c r="C148" t="str">
        <f t="shared" si="6"/>
        <v>30101*CHINOOK PUBLIC SCHOOL</v>
      </c>
      <c r="E148" t="str">
        <v>210121*DAVEY ELEMENTARY</v>
      </c>
      <c r="H148">
        <v>210121</v>
      </c>
      <c r="I148" t="s">
        <v>142</v>
      </c>
      <c r="K148">
        <v>210121</v>
      </c>
      <c r="L148" t="str">
        <v>DAVEY ELEMENTARY</v>
      </c>
      <c r="M148" t="b">
        <f t="shared" si="7"/>
        <v>1</v>
      </c>
      <c r="N148" t="b">
        <f t="shared" si="8"/>
        <v>1</v>
      </c>
    </row>
    <row r="149" spans="1:14" x14ac:dyDescent="0.2">
      <c r="A149">
        <v>30101</v>
      </c>
      <c r="B149" t="s">
        <v>14</v>
      </c>
      <c r="C149" t="str">
        <f t="shared" si="6"/>
        <v>30101*CHINOOK PUBLIC SCHOOL</v>
      </c>
      <c r="E149" t="str">
        <v>210131*BOX ELDER PUBLIC SCHOOLS</v>
      </c>
      <c r="H149">
        <v>210131</v>
      </c>
      <c r="I149" t="s">
        <v>143</v>
      </c>
      <c r="K149">
        <v>210131</v>
      </c>
      <c r="L149" t="str">
        <v>BOX ELDER PUBLIC SCHOOLS</v>
      </c>
      <c r="M149" t="b">
        <f t="shared" si="7"/>
        <v>1</v>
      </c>
      <c r="N149" t="b">
        <f t="shared" si="8"/>
        <v>1</v>
      </c>
    </row>
    <row r="150" spans="1:14" x14ac:dyDescent="0.2">
      <c r="A150">
        <v>30101</v>
      </c>
      <c r="B150" t="s">
        <v>14</v>
      </c>
      <c r="C150" t="str">
        <f t="shared" si="6"/>
        <v>30101*CHINOOK PUBLIC SCHOOL</v>
      </c>
      <c r="E150" t="str">
        <v>210161*HAVRE PUBLIC SCHOOLS</v>
      </c>
      <c r="H150">
        <v>210161</v>
      </c>
      <c r="I150" t="s">
        <v>144</v>
      </c>
      <c r="K150">
        <v>210161</v>
      </c>
      <c r="L150" t="str">
        <v>HAVRE PUBLIC SCHOOLS</v>
      </c>
      <c r="M150" t="b">
        <f t="shared" si="7"/>
        <v>1</v>
      </c>
      <c r="N150" t="b">
        <f t="shared" si="8"/>
        <v>1</v>
      </c>
    </row>
    <row r="151" spans="1:14" x14ac:dyDescent="0.2">
      <c r="A151">
        <v>30121</v>
      </c>
      <c r="B151" t="s">
        <v>15</v>
      </c>
      <c r="C151" t="str">
        <f t="shared" si="6"/>
        <v>30121*HARLEM PUBLIC SCHOOLS</v>
      </c>
      <c r="E151" t="str">
        <v>210571*COTTONWOOD ELEMENTARY (210571)</v>
      </c>
      <c r="H151">
        <v>210571</v>
      </c>
      <c r="I151" t="s">
        <v>775</v>
      </c>
      <c r="K151">
        <v>210571</v>
      </c>
      <c r="L151" t="str">
        <v>COTTONWOOD ELEMENTARY (210571)</v>
      </c>
      <c r="M151" t="b">
        <f t="shared" si="7"/>
        <v>1</v>
      </c>
      <c r="N151" t="b">
        <f t="shared" si="8"/>
        <v>1</v>
      </c>
    </row>
    <row r="152" spans="1:14" x14ac:dyDescent="0.2">
      <c r="A152">
        <v>30121</v>
      </c>
      <c r="B152" t="s">
        <v>15</v>
      </c>
      <c r="C152" t="str">
        <f t="shared" si="6"/>
        <v>30121*HARLEM PUBLIC SCHOOLS</v>
      </c>
      <c r="E152" t="str">
        <v>210871*ROCKY BOY PUBLIC SCHOOLS</v>
      </c>
      <c r="H152">
        <v>210871</v>
      </c>
      <c r="I152" t="s">
        <v>145</v>
      </c>
      <c r="K152">
        <v>210871</v>
      </c>
      <c r="L152" t="str">
        <v>ROCKY BOY PUBLIC SCHOOLS</v>
      </c>
      <c r="M152" t="b">
        <f t="shared" si="7"/>
        <v>1</v>
      </c>
      <c r="N152" t="b">
        <f t="shared" si="8"/>
        <v>1</v>
      </c>
    </row>
    <row r="153" spans="1:14" x14ac:dyDescent="0.2">
      <c r="A153">
        <v>30121</v>
      </c>
      <c r="B153" t="s">
        <v>15</v>
      </c>
      <c r="C153" t="str">
        <f t="shared" si="6"/>
        <v>30121*HARLEM PUBLIC SCHOOLS</v>
      </c>
      <c r="E153" t="str">
        <v>210881*NORTH STAR SCHOOL</v>
      </c>
      <c r="H153">
        <v>210881</v>
      </c>
      <c r="I153" t="s">
        <v>146</v>
      </c>
      <c r="K153">
        <v>210881</v>
      </c>
      <c r="L153" t="str">
        <v>NORTH STAR SCHOOL</v>
      </c>
      <c r="M153" t="b">
        <f t="shared" si="7"/>
        <v>1</v>
      </c>
      <c r="N153" t="b">
        <f t="shared" si="8"/>
        <v>1</v>
      </c>
    </row>
    <row r="154" spans="1:14" x14ac:dyDescent="0.2">
      <c r="A154">
        <v>30121</v>
      </c>
      <c r="B154" t="s">
        <v>15</v>
      </c>
      <c r="C154" t="str">
        <f t="shared" si="6"/>
        <v>30121*HARLEM PUBLIC SCHOOLS</v>
      </c>
      <c r="E154" t="str">
        <v>210891*GILDFORD COLONY ELEMENTARY</v>
      </c>
      <c r="H154">
        <v>210891</v>
      </c>
      <c r="I154" t="s">
        <v>147</v>
      </c>
      <c r="K154">
        <v>210891</v>
      </c>
      <c r="L154" t="str">
        <v>GILDFORD COLONY ELEMENTARY</v>
      </c>
      <c r="M154" t="b">
        <f t="shared" si="7"/>
        <v>1</v>
      </c>
      <c r="N154" t="b">
        <f t="shared" si="8"/>
        <v>1</v>
      </c>
    </row>
    <row r="155" spans="1:14" x14ac:dyDescent="0.2">
      <c r="A155">
        <v>30121</v>
      </c>
      <c r="B155" t="s">
        <v>15</v>
      </c>
      <c r="C155" t="str">
        <f t="shared" si="6"/>
        <v>30121*HARLEM PUBLIC SCHOOLS</v>
      </c>
      <c r="E155" t="str">
        <v>219991*HILL COUNTY</v>
      </c>
      <c r="H155">
        <v>219991</v>
      </c>
      <c r="I155" t="s">
        <v>148</v>
      </c>
      <c r="K155">
        <v>219991</v>
      </c>
      <c r="L155" t="str">
        <v>HILL COUNTY</v>
      </c>
      <c r="M155" t="b">
        <f t="shared" si="7"/>
        <v>1</v>
      </c>
      <c r="N155" t="b">
        <f t="shared" si="8"/>
        <v>1</v>
      </c>
    </row>
    <row r="156" spans="1:14" x14ac:dyDescent="0.2">
      <c r="A156">
        <v>30121</v>
      </c>
      <c r="B156" t="s">
        <v>15</v>
      </c>
      <c r="C156" t="str">
        <f t="shared" si="6"/>
        <v>30121*HARLEM PUBLIC SCHOOLS</v>
      </c>
      <c r="E156" t="str">
        <v>220011*CLANCY ELEMENTARY</v>
      </c>
      <c r="H156">
        <v>220011</v>
      </c>
      <c r="I156" t="s">
        <v>149</v>
      </c>
      <c r="K156">
        <v>220011</v>
      </c>
      <c r="L156" t="str">
        <v>CLANCY ELEMENTARY</v>
      </c>
      <c r="M156" t="b">
        <f t="shared" si="7"/>
        <v>1</v>
      </c>
      <c r="N156" t="b">
        <f t="shared" si="8"/>
        <v>1</v>
      </c>
    </row>
    <row r="157" spans="1:14" x14ac:dyDescent="0.2">
      <c r="A157">
        <v>30121</v>
      </c>
      <c r="B157" t="s">
        <v>15</v>
      </c>
      <c r="C157" t="str">
        <f t="shared" si="6"/>
        <v>30121*HARLEM PUBLIC SCHOOLS</v>
      </c>
      <c r="E157" t="str">
        <v>220041*WHITEHALL PUBLIC SCHOOLS</v>
      </c>
      <c r="H157">
        <v>220041</v>
      </c>
      <c r="I157" t="s">
        <v>150</v>
      </c>
      <c r="K157">
        <v>220041</v>
      </c>
      <c r="L157" t="str">
        <v>WHITEHALL PUBLIC SCHOOLS</v>
      </c>
      <c r="M157" t="b">
        <f t="shared" si="7"/>
        <v>1</v>
      </c>
      <c r="N157" t="b">
        <f t="shared" si="8"/>
        <v>1</v>
      </c>
    </row>
    <row r="158" spans="1:14" x14ac:dyDescent="0.2">
      <c r="A158">
        <v>30121</v>
      </c>
      <c r="B158" t="s">
        <v>15</v>
      </c>
      <c r="C158" t="str">
        <f t="shared" si="6"/>
        <v>30121*HARLEM PUBLIC SCHOOLS</v>
      </c>
      <c r="E158" t="str">
        <v>220051*BASIN ELEMENTARY</v>
      </c>
      <c r="H158">
        <v>220051</v>
      </c>
      <c r="I158" t="s">
        <v>151</v>
      </c>
      <c r="K158">
        <v>220051</v>
      </c>
      <c r="L158" t="str">
        <v>BASIN ELEMENTARY</v>
      </c>
      <c r="M158" t="b">
        <f t="shared" si="7"/>
        <v>1</v>
      </c>
      <c r="N158" t="b">
        <f t="shared" si="8"/>
        <v>1</v>
      </c>
    </row>
    <row r="159" spans="1:14" x14ac:dyDescent="0.2">
      <c r="A159">
        <v>30121</v>
      </c>
      <c r="B159" t="s">
        <v>15</v>
      </c>
      <c r="C159" t="str">
        <f t="shared" si="6"/>
        <v>30121*HARLEM PUBLIC SCHOOLS</v>
      </c>
      <c r="E159" t="str">
        <v>220071*BOULDER ELEMENTARY</v>
      </c>
      <c r="H159">
        <v>220071</v>
      </c>
      <c r="I159" t="s">
        <v>152</v>
      </c>
      <c r="K159">
        <v>220071</v>
      </c>
      <c r="L159" t="str">
        <v>BOULDER ELEMENTARY</v>
      </c>
      <c r="M159" t="b">
        <f t="shared" si="7"/>
        <v>1</v>
      </c>
      <c r="N159" t="b">
        <f t="shared" si="8"/>
        <v>1</v>
      </c>
    </row>
    <row r="160" spans="1:14" x14ac:dyDescent="0.2">
      <c r="A160">
        <v>30141</v>
      </c>
      <c r="B160" t="s">
        <v>16</v>
      </c>
      <c r="C160" t="str">
        <f t="shared" si="6"/>
        <v>30141*CLEVELAND ELEMENTARY</v>
      </c>
      <c r="E160" t="str">
        <v>220072*JEFFERSON HIGH SCHOOL</v>
      </c>
      <c r="H160">
        <v>220072</v>
      </c>
      <c r="I160" t="s">
        <v>153</v>
      </c>
      <c r="K160">
        <v>220072</v>
      </c>
      <c r="L160" t="str">
        <v>JEFFERSON HIGH SCHOOL</v>
      </c>
      <c r="M160" t="b">
        <f t="shared" si="7"/>
        <v>1</v>
      </c>
      <c r="N160" t="b">
        <f t="shared" si="8"/>
        <v>1</v>
      </c>
    </row>
    <row r="161" spans="1:14" x14ac:dyDescent="0.2">
      <c r="A161">
        <v>30141</v>
      </c>
      <c r="B161" t="s">
        <v>16</v>
      </c>
      <c r="C161" t="str">
        <f t="shared" si="6"/>
        <v>30141*CLEVELAND ELEMENTARY</v>
      </c>
      <c r="E161" t="str">
        <v>220161*CARDWELL ELEMENTARY</v>
      </c>
      <c r="H161">
        <v>220161</v>
      </c>
      <c r="I161" t="s">
        <v>154</v>
      </c>
      <c r="K161">
        <v>220161</v>
      </c>
      <c r="L161" t="str">
        <v>CARDWELL ELEMENTARY</v>
      </c>
      <c r="M161" t="b">
        <f t="shared" si="7"/>
        <v>1</v>
      </c>
      <c r="N161" t="b">
        <f t="shared" si="8"/>
        <v>1</v>
      </c>
    </row>
    <row r="162" spans="1:14" x14ac:dyDescent="0.2">
      <c r="A162">
        <v>30141</v>
      </c>
      <c r="B162" t="s">
        <v>16</v>
      </c>
      <c r="C162" t="str">
        <f t="shared" si="6"/>
        <v>30141*CLEVELAND ELEMENTARY</v>
      </c>
      <c r="E162" t="str">
        <v>220271*MONTANA CITY ELEMENTARY</v>
      </c>
      <c r="H162">
        <v>220271</v>
      </c>
      <c r="I162" t="s">
        <v>155</v>
      </c>
      <c r="K162">
        <v>220271</v>
      </c>
      <c r="L162" t="str">
        <v>MONTANA CITY ELEMENTARY</v>
      </c>
      <c r="M162" t="b">
        <f t="shared" si="7"/>
        <v>1</v>
      </c>
      <c r="N162" t="b">
        <f t="shared" si="8"/>
        <v>1</v>
      </c>
    </row>
    <row r="163" spans="1:14" x14ac:dyDescent="0.2">
      <c r="A163">
        <v>30141</v>
      </c>
      <c r="B163" t="s">
        <v>16</v>
      </c>
      <c r="C163" t="str">
        <f t="shared" si="6"/>
        <v>30141*CLEVELAND ELEMENTARY</v>
      </c>
      <c r="E163" t="str">
        <v>230121*STANFORD K-12 SCHOOLS</v>
      </c>
      <c r="H163">
        <v>230121</v>
      </c>
      <c r="I163" t="s">
        <v>156</v>
      </c>
      <c r="K163">
        <v>230121</v>
      </c>
      <c r="L163" t="str">
        <v>STANFORD K-12 SCHOOLS</v>
      </c>
      <c r="M163" t="b">
        <f t="shared" si="7"/>
        <v>1</v>
      </c>
      <c r="N163" t="b">
        <f t="shared" si="8"/>
        <v>1</v>
      </c>
    </row>
    <row r="164" spans="1:14" x14ac:dyDescent="0.2">
      <c r="A164">
        <v>30141</v>
      </c>
      <c r="B164" t="s">
        <v>16</v>
      </c>
      <c r="C164" t="str">
        <f t="shared" si="6"/>
        <v>30141*CLEVELAND ELEMENTARY</v>
      </c>
      <c r="E164" t="str">
        <v>230251*HOBSON K-12 SCHOOLS</v>
      </c>
      <c r="H164">
        <v>230251</v>
      </c>
      <c r="I164" t="s">
        <v>157</v>
      </c>
      <c r="K164">
        <v>230251</v>
      </c>
      <c r="L164" t="str">
        <v>HOBSON K-12 SCHOOLS</v>
      </c>
      <c r="M164" t="b">
        <f t="shared" si="7"/>
        <v>1</v>
      </c>
      <c r="N164" t="b">
        <f t="shared" si="8"/>
        <v>1</v>
      </c>
    </row>
    <row r="165" spans="1:14" x14ac:dyDescent="0.2">
      <c r="A165">
        <v>30141</v>
      </c>
      <c r="B165" t="s">
        <v>16</v>
      </c>
      <c r="C165" t="str">
        <f t="shared" si="6"/>
        <v>30141*CLEVELAND ELEMENTARY</v>
      </c>
      <c r="E165" t="str">
        <v>230581*GEYSER PUBLIC SCHOOLS</v>
      </c>
      <c r="H165">
        <v>230581</v>
      </c>
      <c r="I165" t="s">
        <v>158</v>
      </c>
      <c r="K165">
        <v>230581</v>
      </c>
      <c r="L165" t="str">
        <v>GEYSER PUBLIC SCHOOLS</v>
      </c>
      <c r="M165" t="b">
        <f t="shared" si="7"/>
        <v>1</v>
      </c>
      <c r="N165" t="b">
        <f t="shared" si="8"/>
        <v>1</v>
      </c>
    </row>
    <row r="166" spans="1:14" x14ac:dyDescent="0.2">
      <c r="A166">
        <v>30141</v>
      </c>
      <c r="B166" t="s">
        <v>16</v>
      </c>
      <c r="C166" t="str">
        <f t="shared" si="6"/>
        <v>30141*CLEVELAND ELEMENTARY</v>
      </c>
      <c r="E166" t="str">
        <v>240071*CHARLO PUBLIC SCHOOLS</v>
      </c>
      <c r="H166">
        <v>240071</v>
      </c>
      <c r="I166" t="s">
        <v>159</v>
      </c>
      <c r="K166">
        <v>240071</v>
      </c>
      <c r="L166" t="str">
        <v>CHARLO PUBLIC SCHOOLS</v>
      </c>
      <c r="M166" t="b">
        <f t="shared" si="7"/>
        <v>1</v>
      </c>
      <c r="N166" t="b">
        <f t="shared" si="8"/>
        <v>1</v>
      </c>
    </row>
    <row r="167" spans="1:14" x14ac:dyDescent="0.2">
      <c r="A167">
        <v>30141</v>
      </c>
      <c r="B167" t="s">
        <v>16</v>
      </c>
      <c r="C167" t="str">
        <f t="shared" si="6"/>
        <v>30141*CLEVELAND ELEMENTARY</v>
      </c>
      <c r="E167" t="str">
        <v>240081*ARLEE PUBLIC SCHOOLS</v>
      </c>
      <c r="H167">
        <v>240081</v>
      </c>
      <c r="I167" t="s">
        <v>160</v>
      </c>
      <c r="K167">
        <v>240081</v>
      </c>
      <c r="L167" t="str">
        <v>ARLEE PUBLIC SCHOOLS</v>
      </c>
      <c r="M167" t="b">
        <f t="shared" si="7"/>
        <v>1</v>
      </c>
      <c r="N167" t="b">
        <f t="shared" si="8"/>
        <v>1</v>
      </c>
    </row>
    <row r="168" spans="1:14" x14ac:dyDescent="0.2">
      <c r="A168">
        <v>30141</v>
      </c>
      <c r="B168" t="s">
        <v>16</v>
      </c>
      <c r="C168" t="str">
        <f t="shared" si="6"/>
        <v>30141*CLEVELAND ELEMENTARY</v>
      </c>
      <c r="E168" t="str">
        <v>240231*POLSON PUBLIC SCHOOLS</v>
      </c>
      <c r="H168">
        <v>240231</v>
      </c>
      <c r="I168" t="s">
        <v>161</v>
      </c>
      <c r="K168">
        <v>240231</v>
      </c>
      <c r="L168" t="str">
        <v>POLSON PUBLIC SCHOOLS</v>
      </c>
      <c r="M168" t="b">
        <f t="shared" si="7"/>
        <v>1</v>
      </c>
      <c r="N168" t="b">
        <f t="shared" si="8"/>
        <v>1</v>
      </c>
    </row>
    <row r="169" spans="1:14" x14ac:dyDescent="0.2">
      <c r="A169">
        <v>30171</v>
      </c>
      <c r="B169" t="s">
        <v>17</v>
      </c>
      <c r="C169" t="str">
        <f t="shared" si="6"/>
        <v>30171*ZURICH ELEMENTARY</v>
      </c>
      <c r="E169" t="str">
        <v>240281*ST IGNATIUS K-12 SCHOOLS</v>
      </c>
      <c r="H169">
        <v>240281</v>
      </c>
      <c r="I169" t="s">
        <v>162</v>
      </c>
      <c r="K169">
        <v>240281</v>
      </c>
      <c r="L169" t="str">
        <v>ST IGNATIUS K-12 SCHOOLS</v>
      </c>
      <c r="M169" t="b">
        <f t="shared" si="7"/>
        <v>1</v>
      </c>
      <c r="N169" t="b">
        <f t="shared" si="8"/>
        <v>1</v>
      </c>
    </row>
    <row r="170" spans="1:14" x14ac:dyDescent="0.2">
      <c r="A170">
        <v>30171</v>
      </c>
      <c r="B170" t="s">
        <v>17</v>
      </c>
      <c r="C170" t="str">
        <f t="shared" si="6"/>
        <v>30171*ZURICH ELEMENTARY</v>
      </c>
      <c r="E170" t="str">
        <v>240301*RONAN PUBLIC SCHOOLS</v>
      </c>
      <c r="H170">
        <v>240301</v>
      </c>
      <c r="I170" t="s">
        <v>163</v>
      </c>
      <c r="K170">
        <v>240301</v>
      </c>
      <c r="L170" t="str">
        <v>RONAN PUBLIC SCHOOLS</v>
      </c>
      <c r="M170" t="b">
        <f t="shared" si="7"/>
        <v>1</v>
      </c>
      <c r="N170" t="b">
        <f t="shared" si="8"/>
        <v>1</v>
      </c>
    </row>
    <row r="171" spans="1:14" x14ac:dyDescent="0.2">
      <c r="A171">
        <v>30171</v>
      </c>
      <c r="B171" t="s">
        <v>17</v>
      </c>
      <c r="C171" t="str">
        <f t="shared" si="6"/>
        <v>30171*ZURICH ELEMENTARY</v>
      </c>
      <c r="E171" t="str">
        <v>240331*DAYTON ELEMENTARY SCHOOL</v>
      </c>
      <c r="H171">
        <v>240331</v>
      </c>
      <c r="I171" t="s">
        <v>164</v>
      </c>
      <c r="K171">
        <v>240331</v>
      </c>
      <c r="L171" t="str">
        <v>DAYTON ELEMENTARY SCHOOL</v>
      </c>
      <c r="M171" t="b">
        <f t="shared" si="7"/>
        <v>1</v>
      </c>
      <c r="N171" t="b">
        <f t="shared" si="8"/>
        <v>1</v>
      </c>
    </row>
    <row r="172" spans="1:14" x14ac:dyDescent="0.2">
      <c r="A172">
        <v>30171</v>
      </c>
      <c r="B172" t="s">
        <v>17</v>
      </c>
      <c r="C172" t="str">
        <f t="shared" si="6"/>
        <v>30171*ZURICH ELEMENTARY</v>
      </c>
      <c r="E172" t="str">
        <v>240351*VALLEY VIEW ELEMENTARY</v>
      </c>
      <c r="H172">
        <v>240351</v>
      </c>
      <c r="I172" t="s">
        <v>165</v>
      </c>
      <c r="K172">
        <v>240351</v>
      </c>
      <c r="L172" t="str">
        <v>VALLEY VIEW ELEMENTARY</v>
      </c>
      <c r="M172" t="b">
        <f t="shared" si="7"/>
        <v>1</v>
      </c>
      <c r="N172" t="b">
        <f t="shared" si="8"/>
        <v>1</v>
      </c>
    </row>
    <row r="173" spans="1:14" x14ac:dyDescent="0.2">
      <c r="A173">
        <v>30171</v>
      </c>
      <c r="B173" t="s">
        <v>17</v>
      </c>
      <c r="C173" t="str">
        <f t="shared" si="6"/>
        <v>30171*ZURICH ELEMENTARY</v>
      </c>
      <c r="E173" t="str">
        <v>240731*SWAN LAKE-SALMON ELEMENTARY</v>
      </c>
      <c r="H173">
        <v>240731</v>
      </c>
      <c r="I173" t="s">
        <v>166</v>
      </c>
      <c r="K173">
        <v>240731</v>
      </c>
      <c r="L173" t="str">
        <v>SWAN LAKE-SALMON ELEMENTARY</v>
      </c>
      <c r="M173" t="b">
        <f t="shared" si="7"/>
        <v>1</v>
      </c>
      <c r="N173" t="b">
        <f t="shared" si="8"/>
        <v>1</v>
      </c>
    </row>
    <row r="174" spans="1:14" x14ac:dyDescent="0.2">
      <c r="A174">
        <v>30171</v>
      </c>
      <c r="B174" t="s">
        <v>17</v>
      </c>
      <c r="C174" t="str">
        <f t="shared" si="6"/>
        <v>30171*ZURICH ELEMENTARY</v>
      </c>
      <c r="E174" t="str">
        <v>249991*LAKE COUNTY</v>
      </c>
      <c r="H174">
        <v>249991</v>
      </c>
      <c r="I174" t="s">
        <v>167</v>
      </c>
      <c r="K174">
        <v>249991</v>
      </c>
      <c r="L174" t="str">
        <v>LAKE COUNTY</v>
      </c>
      <c r="M174" t="b">
        <f t="shared" si="7"/>
        <v>1</v>
      </c>
      <c r="N174" t="b">
        <f t="shared" si="8"/>
        <v>1</v>
      </c>
    </row>
    <row r="175" spans="1:14" x14ac:dyDescent="0.2">
      <c r="A175">
        <v>30171</v>
      </c>
      <c r="B175" t="s">
        <v>17</v>
      </c>
      <c r="C175" t="str">
        <f t="shared" si="6"/>
        <v>30171*ZURICH ELEMENTARY</v>
      </c>
      <c r="E175" t="str">
        <v>250011*HELENA PUBLIC SCHOOLS</v>
      </c>
      <c r="H175">
        <v>250011</v>
      </c>
      <c r="I175" t="s">
        <v>168</v>
      </c>
      <c r="K175">
        <v>250011</v>
      </c>
      <c r="L175" t="str">
        <v>HELENA PUBLIC SCHOOLS</v>
      </c>
      <c r="M175" t="b">
        <f t="shared" si="7"/>
        <v>1</v>
      </c>
      <c r="N175" t="b">
        <f t="shared" si="8"/>
        <v>1</v>
      </c>
    </row>
    <row r="176" spans="1:14" x14ac:dyDescent="0.2">
      <c r="A176">
        <v>30171</v>
      </c>
      <c r="B176" t="s">
        <v>17</v>
      </c>
      <c r="C176" t="str">
        <f t="shared" si="6"/>
        <v>30171*ZURICH ELEMENTARY</v>
      </c>
      <c r="E176" t="str">
        <v>250041*TRINITY ELEMENTARY</v>
      </c>
      <c r="H176">
        <v>250041</v>
      </c>
      <c r="I176" t="s">
        <v>169</v>
      </c>
      <c r="K176">
        <v>250041</v>
      </c>
      <c r="L176" t="str">
        <v>TRINITY ELEMENTARY</v>
      </c>
      <c r="M176" t="b">
        <f t="shared" si="7"/>
        <v>1</v>
      </c>
      <c r="N176" t="b">
        <f t="shared" si="8"/>
        <v>1</v>
      </c>
    </row>
    <row r="177" spans="1:14" x14ac:dyDescent="0.2">
      <c r="A177">
        <v>30171</v>
      </c>
      <c r="B177" t="s">
        <v>17</v>
      </c>
      <c r="C177" t="str">
        <f t="shared" si="6"/>
        <v>30171*ZURICH ELEMENTARY</v>
      </c>
      <c r="E177" t="str">
        <v>250091*EAST HELENA ELEMENTARY</v>
      </c>
      <c r="H177">
        <v>250091</v>
      </c>
      <c r="I177" t="s">
        <v>170</v>
      </c>
      <c r="K177">
        <v>250091</v>
      </c>
      <c r="L177" t="str">
        <v>EAST HELENA ELEMENTARY</v>
      </c>
      <c r="M177" t="b">
        <f t="shared" si="7"/>
        <v>1</v>
      </c>
      <c r="N177" t="b">
        <f t="shared" si="8"/>
        <v>1</v>
      </c>
    </row>
    <row r="178" spans="1:14" x14ac:dyDescent="0.2">
      <c r="A178">
        <v>30431</v>
      </c>
      <c r="B178" t="s">
        <v>18</v>
      </c>
      <c r="C178" t="str">
        <f t="shared" si="6"/>
        <v>30431*TURNER PUBLIC SCHOOLS</v>
      </c>
      <c r="E178" t="str">
        <v>250131*WOLF CREEK ELEMENTARY</v>
      </c>
      <c r="H178">
        <v>250131</v>
      </c>
      <c r="I178" t="s">
        <v>171</v>
      </c>
      <c r="K178">
        <v>250131</v>
      </c>
      <c r="L178" t="str">
        <v>WOLF CREEK ELEMENTARY</v>
      </c>
      <c r="M178" t="b">
        <f t="shared" si="7"/>
        <v>1</v>
      </c>
      <c r="N178" t="b">
        <f t="shared" si="8"/>
        <v>1</v>
      </c>
    </row>
    <row r="179" spans="1:14" x14ac:dyDescent="0.2">
      <c r="A179">
        <v>30431</v>
      </c>
      <c r="B179" t="s">
        <v>18</v>
      </c>
      <c r="C179" t="str">
        <f t="shared" si="6"/>
        <v>30431*TURNER PUBLIC SCHOOLS</v>
      </c>
      <c r="E179" t="str">
        <v>250271*AUCHARD CREEK ELEMENTARY</v>
      </c>
      <c r="H179">
        <v>250271</v>
      </c>
      <c r="I179" t="s">
        <v>172</v>
      </c>
      <c r="K179">
        <v>250271</v>
      </c>
      <c r="L179" t="str">
        <v>AUCHARD CREEK ELEMENTARY</v>
      </c>
      <c r="M179" t="b">
        <f t="shared" si="7"/>
        <v>1</v>
      </c>
      <c r="N179" t="b">
        <f t="shared" si="8"/>
        <v>1</v>
      </c>
    </row>
    <row r="180" spans="1:14" x14ac:dyDescent="0.2">
      <c r="A180">
        <v>30431</v>
      </c>
      <c r="B180" t="s">
        <v>18</v>
      </c>
      <c r="C180" t="str">
        <f t="shared" si="6"/>
        <v>30431*TURNER PUBLIC SCHOOLS</v>
      </c>
      <c r="E180" t="str">
        <v>250381*LINCOLN K-12 SCHOOLS</v>
      </c>
      <c r="H180">
        <v>250381</v>
      </c>
      <c r="I180" t="s">
        <v>173</v>
      </c>
      <c r="K180">
        <v>250381</v>
      </c>
      <c r="L180" t="str">
        <v>LINCOLN K-12 SCHOOLS</v>
      </c>
      <c r="M180" t="b">
        <f t="shared" si="7"/>
        <v>1</v>
      </c>
      <c r="N180" t="b">
        <f t="shared" si="8"/>
        <v>1</v>
      </c>
    </row>
    <row r="181" spans="1:14" x14ac:dyDescent="0.2">
      <c r="A181">
        <v>30431</v>
      </c>
      <c r="B181" t="s">
        <v>18</v>
      </c>
      <c r="C181" t="str">
        <f t="shared" si="6"/>
        <v>30431*TURNER PUBLIC SCHOOLS</v>
      </c>
      <c r="E181" t="str">
        <v>250451*AUGUSTA PUBLIC SCHOOLS</v>
      </c>
      <c r="H181">
        <v>250451</v>
      </c>
      <c r="I181" t="s">
        <v>174</v>
      </c>
      <c r="K181">
        <v>250451</v>
      </c>
      <c r="L181" t="str">
        <v>AUGUSTA PUBLIC SCHOOLS</v>
      </c>
      <c r="M181" t="b">
        <f t="shared" si="7"/>
        <v>1</v>
      </c>
      <c r="N181" t="b">
        <f t="shared" si="8"/>
        <v>1</v>
      </c>
    </row>
    <row r="182" spans="1:14" x14ac:dyDescent="0.2">
      <c r="A182">
        <v>30431</v>
      </c>
      <c r="B182" t="s">
        <v>18</v>
      </c>
      <c r="C182" t="str">
        <f t="shared" si="6"/>
        <v>30431*TURNER PUBLIC SCHOOLS</v>
      </c>
      <c r="E182" t="str">
        <v>259981*LEWIS &amp; CLARK CO PAYROLL</v>
      </c>
      <c r="H182">
        <v>259981</v>
      </c>
      <c r="I182" t="s">
        <v>175</v>
      </c>
      <c r="K182">
        <v>259981</v>
      </c>
      <c r="L182" t="str">
        <v>LEWIS &amp; CLARK CO PAYROLL</v>
      </c>
      <c r="M182" t="b">
        <f t="shared" si="7"/>
        <v>1</v>
      </c>
      <c r="N182" t="b">
        <f t="shared" si="8"/>
        <v>1</v>
      </c>
    </row>
    <row r="183" spans="1:14" x14ac:dyDescent="0.2">
      <c r="A183">
        <v>30431</v>
      </c>
      <c r="B183" t="s">
        <v>18</v>
      </c>
      <c r="C183" t="str">
        <f t="shared" si="6"/>
        <v>30431*TURNER PUBLIC SCHOOLS</v>
      </c>
      <c r="E183" t="str">
        <v>259991*PRICKLY PEAR SPECIAL SVC COOP</v>
      </c>
      <c r="H183">
        <v>259991</v>
      </c>
      <c r="I183" t="s">
        <v>176</v>
      </c>
      <c r="K183">
        <v>259991</v>
      </c>
      <c r="L183" t="str">
        <v>PRICKLY PEAR SPECIAL SVC COOP</v>
      </c>
      <c r="M183" t="b">
        <f t="shared" si="7"/>
        <v>1</v>
      </c>
      <c r="N183" t="b">
        <f t="shared" si="8"/>
        <v>1</v>
      </c>
    </row>
    <row r="184" spans="1:14" x14ac:dyDescent="0.2">
      <c r="A184">
        <v>30431</v>
      </c>
      <c r="B184" t="s">
        <v>18</v>
      </c>
      <c r="C184" t="str">
        <f t="shared" si="6"/>
        <v>30431*TURNER PUBLIC SCHOOLS</v>
      </c>
      <c r="E184" t="str">
        <v>260101*LIBERTY ELEMENTARY SCHOOL</v>
      </c>
      <c r="H184">
        <v>260101</v>
      </c>
      <c r="I184" t="s">
        <v>177</v>
      </c>
      <c r="K184">
        <v>260101</v>
      </c>
      <c r="L184" t="str">
        <v>LIBERTY ELEMENTARY SCHOOL</v>
      </c>
      <c r="M184" t="b">
        <f t="shared" si="7"/>
        <v>1</v>
      </c>
      <c r="N184" t="b">
        <f t="shared" si="8"/>
        <v>1</v>
      </c>
    </row>
    <row r="185" spans="1:14" x14ac:dyDescent="0.2">
      <c r="A185">
        <v>30431</v>
      </c>
      <c r="B185" t="s">
        <v>18</v>
      </c>
      <c r="C185" t="str">
        <f t="shared" si="6"/>
        <v>30431*TURNER PUBLIC SCHOOLS</v>
      </c>
      <c r="E185" t="str">
        <v>260331*CHESTER JOPLIN INVERNESS PUBLIC SCHOOLS</v>
      </c>
      <c r="H185">
        <v>260331</v>
      </c>
      <c r="I185" t="s">
        <v>178</v>
      </c>
      <c r="K185">
        <v>260331</v>
      </c>
      <c r="L185" t="str">
        <v>CHESTER JOPLIN INVERNESS PUBLIC SCHOOLS</v>
      </c>
      <c r="M185" t="b">
        <f t="shared" si="7"/>
        <v>1</v>
      </c>
      <c r="N185" t="b">
        <f t="shared" si="8"/>
        <v>1</v>
      </c>
    </row>
    <row r="186" spans="1:14" x14ac:dyDescent="0.2">
      <c r="A186">
        <v>30431</v>
      </c>
      <c r="B186" t="s">
        <v>18</v>
      </c>
      <c r="C186" t="str">
        <f t="shared" si="6"/>
        <v>30431*TURNER PUBLIC SCHOOLS</v>
      </c>
      <c r="E186" t="str">
        <v>269991*LIBERTY COUNTY</v>
      </c>
      <c r="H186">
        <v>269991</v>
      </c>
      <c r="I186" t="s">
        <v>179</v>
      </c>
      <c r="K186">
        <v>269991</v>
      </c>
      <c r="L186" t="str">
        <v>LIBERTY COUNTY</v>
      </c>
      <c r="M186" t="b">
        <f t="shared" si="7"/>
        <v>1</v>
      </c>
      <c r="N186" t="b">
        <f t="shared" si="8"/>
        <v>1</v>
      </c>
    </row>
    <row r="187" spans="1:14" x14ac:dyDescent="0.2">
      <c r="A187">
        <v>30501</v>
      </c>
      <c r="B187" t="s">
        <v>19</v>
      </c>
      <c r="C187" t="str">
        <f t="shared" si="6"/>
        <v>30501*HAYS-LODGE POLE K-12 SCHOOLS</v>
      </c>
      <c r="E187" t="str">
        <v>270011*TROY PUBLIC SCHOOLS</v>
      </c>
      <c r="H187">
        <v>270011</v>
      </c>
      <c r="I187" t="s">
        <v>180</v>
      </c>
      <c r="K187">
        <v>270011</v>
      </c>
      <c r="L187" t="str">
        <v>TROY PUBLIC SCHOOLS</v>
      </c>
      <c r="M187" t="b">
        <f t="shared" si="7"/>
        <v>1</v>
      </c>
      <c r="N187" t="b">
        <f t="shared" si="8"/>
        <v>1</v>
      </c>
    </row>
    <row r="188" spans="1:14" x14ac:dyDescent="0.2">
      <c r="A188">
        <v>30501</v>
      </c>
      <c r="B188" t="s">
        <v>19</v>
      </c>
      <c r="C188" t="str">
        <f t="shared" si="6"/>
        <v>30501*HAYS-LODGE POLE K-12 SCHOOLS</v>
      </c>
      <c r="E188" t="str">
        <v>270041*LIBBY K-12 SCHOOLS</v>
      </c>
      <c r="H188">
        <v>270041</v>
      </c>
      <c r="I188" t="s">
        <v>181</v>
      </c>
      <c r="K188">
        <v>270041</v>
      </c>
      <c r="L188" t="str">
        <v>LIBBY K-12 SCHOOLS</v>
      </c>
      <c r="M188" t="b">
        <f t="shared" si="7"/>
        <v>1</v>
      </c>
      <c r="N188" t="b">
        <f t="shared" si="8"/>
        <v>1</v>
      </c>
    </row>
    <row r="189" spans="1:14" x14ac:dyDescent="0.2">
      <c r="A189">
        <v>30501</v>
      </c>
      <c r="B189" t="s">
        <v>19</v>
      </c>
      <c r="C189" t="str">
        <f t="shared" si="6"/>
        <v>30501*HAYS-LODGE POLE K-12 SCHOOLS</v>
      </c>
      <c r="E189" t="str">
        <v>270131*EUREKA PUBLIC SCHOOLS</v>
      </c>
      <c r="H189">
        <v>270131</v>
      </c>
      <c r="I189" t="s">
        <v>182</v>
      </c>
      <c r="K189">
        <v>270131</v>
      </c>
      <c r="L189" t="str">
        <v>EUREKA PUBLIC SCHOOLS</v>
      </c>
      <c r="M189" t="b">
        <f t="shared" si="7"/>
        <v>1</v>
      </c>
      <c r="N189" t="b">
        <f t="shared" si="8"/>
        <v>1</v>
      </c>
    </row>
    <row r="190" spans="1:14" x14ac:dyDescent="0.2">
      <c r="A190">
        <v>30501</v>
      </c>
      <c r="B190" t="s">
        <v>19</v>
      </c>
      <c r="C190" t="str">
        <f t="shared" si="6"/>
        <v>30501*HAYS-LODGE POLE K-12 SCHOOLS</v>
      </c>
      <c r="E190" t="str">
        <v>270141*FORTINE ELEMENTARY</v>
      </c>
      <c r="H190">
        <v>270141</v>
      </c>
      <c r="I190" t="s">
        <v>183</v>
      </c>
      <c r="K190">
        <v>270141</v>
      </c>
      <c r="L190" t="str">
        <v>FORTINE ELEMENTARY</v>
      </c>
      <c r="M190" t="b">
        <f t="shared" si="7"/>
        <v>1</v>
      </c>
      <c r="N190" t="b">
        <f t="shared" si="8"/>
        <v>1</v>
      </c>
    </row>
    <row r="191" spans="1:14" x14ac:dyDescent="0.2">
      <c r="A191">
        <v>30501</v>
      </c>
      <c r="B191" t="s">
        <v>19</v>
      </c>
      <c r="C191" t="str">
        <f t="shared" si="6"/>
        <v>30501*HAYS-LODGE POLE K-12 SCHOOLS</v>
      </c>
      <c r="E191" t="str">
        <v>270151*MCCORMICK ELEMENTARY</v>
      </c>
      <c r="H191">
        <v>270151</v>
      </c>
      <c r="I191" t="s">
        <v>184</v>
      </c>
      <c r="K191">
        <v>270151</v>
      </c>
      <c r="L191" t="str">
        <v>MCCORMICK ELEMENTARY</v>
      </c>
      <c r="M191" t="b">
        <f t="shared" si="7"/>
        <v>1</v>
      </c>
      <c r="N191" t="b">
        <f t="shared" si="8"/>
        <v>1</v>
      </c>
    </row>
    <row r="192" spans="1:14" x14ac:dyDescent="0.2">
      <c r="A192">
        <v>30501</v>
      </c>
      <c r="B192" t="s">
        <v>19</v>
      </c>
      <c r="C192" t="str">
        <f t="shared" si="6"/>
        <v>30501*HAYS-LODGE POLE K-12 SCHOOLS</v>
      </c>
      <c r="E192" t="str">
        <v>270241*YAAK ELEMENTARY</v>
      </c>
      <c r="H192">
        <v>270241</v>
      </c>
      <c r="I192" t="s">
        <v>185</v>
      </c>
      <c r="K192">
        <v>270241</v>
      </c>
      <c r="L192" t="str">
        <v>YAAK ELEMENTARY</v>
      </c>
      <c r="M192" t="b">
        <f t="shared" si="7"/>
        <v>1</v>
      </c>
      <c r="N192" t="b">
        <f t="shared" si="8"/>
        <v>1</v>
      </c>
    </row>
    <row r="193" spans="1:14" x14ac:dyDescent="0.2">
      <c r="A193">
        <v>30501</v>
      </c>
      <c r="B193" t="s">
        <v>19</v>
      </c>
      <c r="C193" t="str">
        <f t="shared" si="6"/>
        <v>30501*HAYS-LODGE POLE K-12 SCHOOLS</v>
      </c>
      <c r="E193" t="str">
        <v>270531*TREGO ELEMENTARY</v>
      </c>
      <c r="H193">
        <v>270531</v>
      </c>
      <c r="I193" t="s">
        <v>186</v>
      </c>
      <c r="K193">
        <v>270531</v>
      </c>
      <c r="L193" t="str">
        <v>TREGO ELEMENTARY</v>
      </c>
      <c r="M193" t="b">
        <f t="shared" si="7"/>
        <v>1</v>
      </c>
      <c r="N193" t="b">
        <f t="shared" si="8"/>
        <v>1</v>
      </c>
    </row>
    <row r="194" spans="1:14" x14ac:dyDescent="0.2">
      <c r="A194">
        <v>30501</v>
      </c>
      <c r="B194" t="s">
        <v>19</v>
      </c>
      <c r="C194" t="str">
        <f t="shared" ref="C194:C257" si="9">_xlfn.TEXTJOIN("*",TRUE,A194:B194)</f>
        <v>30501*HAYS-LODGE POLE K-12 SCHOOLS</v>
      </c>
      <c r="E194" t="str">
        <v>279991*LINCOLN COUNTY</v>
      </c>
      <c r="H194">
        <v>279991</v>
      </c>
      <c r="I194" t="s">
        <v>378</v>
      </c>
      <c r="K194">
        <v>279991</v>
      </c>
      <c r="L194" t="str">
        <v>LINCOLN COUNTY</v>
      </c>
      <c r="M194" t="b">
        <f t="shared" ref="M194:M257" si="10">H194=K194</f>
        <v>1</v>
      </c>
      <c r="N194" t="b">
        <f t="shared" ref="N194:N257" si="11">I194=L194</f>
        <v>1</v>
      </c>
    </row>
    <row r="195" spans="1:14" x14ac:dyDescent="0.2">
      <c r="A195">
        <v>30501</v>
      </c>
      <c r="B195" t="s">
        <v>19</v>
      </c>
      <c r="C195" t="str">
        <f t="shared" si="9"/>
        <v>30501*HAYS-LODGE POLE K-12 SCHOOLS</v>
      </c>
      <c r="E195" t="str">
        <v>280021*ALDER-UPPER RUBY ELEMENTARY</v>
      </c>
      <c r="H195">
        <v>280021</v>
      </c>
      <c r="I195" t="s">
        <v>187</v>
      </c>
      <c r="K195">
        <v>280021</v>
      </c>
      <c r="L195" t="str">
        <v>ALDER-UPPER RUBY ELEMENTARY</v>
      </c>
      <c r="M195" t="b">
        <f t="shared" si="10"/>
        <v>1</v>
      </c>
      <c r="N195" t="b">
        <f t="shared" si="11"/>
        <v>1</v>
      </c>
    </row>
    <row r="196" spans="1:14" x14ac:dyDescent="0.2">
      <c r="A196">
        <v>30671</v>
      </c>
      <c r="B196" t="s">
        <v>20</v>
      </c>
      <c r="C196" t="str">
        <f t="shared" si="9"/>
        <v>30671*BEAR PAW ELEMENTARY</v>
      </c>
      <c r="E196" t="str">
        <v>280051*SHERIDAN PUBLIC SCHOOLS</v>
      </c>
      <c r="H196">
        <v>280051</v>
      </c>
      <c r="I196" t="s">
        <v>188</v>
      </c>
      <c r="K196">
        <v>280051</v>
      </c>
      <c r="L196" t="str">
        <v>SHERIDAN PUBLIC SCHOOLS</v>
      </c>
      <c r="M196" t="b">
        <f t="shared" si="10"/>
        <v>1</v>
      </c>
      <c r="N196" t="b">
        <f t="shared" si="11"/>
        <v>1</v>
      </c>
    </row>
    <row r="197" spans="1:14" x14ac:dyDescent="0.2">
      <c r="A197">
        <v>30671</v>
      </c>
      <c r="B197" t="s">
        <v>20</v>
      </c>
      <c r="C197" t="str">
        <f t="shared" si="9"/>
        <v>30671*BEAR PAW ELEMENTARY</v>
      </c>
      <c r="E197" t="str">
        <v>280071*TWIN BRIDGES K-12 SCHOOLS</v>
      </c>
      <c r="H197">
        <v>280071</v>
      </c>
      <c r="I197" t="s">
        <v>189</v>
      </c>
      <c r="K197">
        <v>280071</v>
      </c>
      <c r="L197" t="str">
        <v>TWIN BRIDGES K-12 SCHOOLS</v>
      </c>
      <c r="M197" t="b">
        <f t="shared" si="10"/>
        <v>1</v>
      </c>
      <c r="N197" t="b">
        <f t="shared" si="11"/>
        <v>1</v>
      </c>
    </row>
    <row r="198" spans="1:14" x14ac:dyDescent="0.2">
      <c r="A198">
        <v>30671</v>
      </c>
      <c r="B198" t="s">
        <v>20</v>
      </c>
      <c r="C198" t="str">
        <f t="shared" si="9"/>
        <v>30671*BEAR PAW ELEMENTARY</v>
      </c>
      <c r="E198" t="str">
        <v>280231*HARRISON K-12 SCHOOLS</v>
      </c>
      <c r="H198">
        <v>280231</v>
      </c>
      <c r="I198" t="s">
        <v>190</v>
      </c>
      <c r="K198">
        <v>280231</v>
      </c>
      <c r="L198" t="str">
        <v>HARRISON K-12 SCHOOLS</v>
      </c>
      <c r="M198" t="b">
        <f t="shared" si="10"/>
        <v>1</v>
      </c>
      <c r="N198" t="b">
        <f t="shared" si="11"/>
        <v>1</v>
      </c>
    </row>
    <row r="199" spans="1:14" x14ac:dyDescent="0.2">
      <c r="A199">
        <v>30671</v>
      </c>
      <c r="B199" t="s">
        <v>20</v>
      </c>
      <c r="C199" t="str">
        <f t="shared" si="9"/>
        <v>30671*BEAR PAW ELEMENTARY</v>
      </c>
      <c r="E199" t="str">
        <v>280521*ENNIS K-12 SCHOOLS</v>
      </c>
      <c r="H199">
        <v>280521</v>
      </c>
      <c r="I199" t="s">
        <v>191</v>
      </c>
      <c r="K199">
        <v>280521</v>
      </c>
      <c r="L199" t="str">
        <v>ENNIS K-12 SCHOOLS</v>
      </c>
      <c r="M199" t="b">
        <f t="shared" si="10"/>
        <v>1</v>
      </c>
      <c r="N199" t="b">
        <f t="shared" si="11"/>
        <v>1</v>
      </c>
    </row>
    <row r="200" spans="1:14" x14ac:dyDescent="0.2">
      <c r="A200">
        <v>30671</v>
      </c>
      <c r="B200" t="s">
        <v>20</v>
      </c>
      <c r="C200" t="str">
        <f t="shared" si="9"/>
        <v>30671*BEAR PAW ELEMENTARY</v>
      </c>
      <c r="E200" t="str">
        <v>289991*MADISON COUNTY</v>
      </c>
      <c r="H200">
        <v>289991</v>
      </c>
      <c r="I200" t="s">
        <v>192</v>
      </c>
      <c r="K200">
        <v>289991</v>
      </c>
      <c r="L200" t="str">
        <v>MADISON COUNTY</v>
      </c>
      <c r="M200" t="b">
        <f t="shared" si="10"/>
        <v>1</v>
      </c>
      <c r="N200" t="b">
        <f t="shared" si="11"/>
        <v>1</v>
      </c>
    </row>
    <row r="201" spans="1:14" x14ac:dyDescent="0.2">
      <c r="A201">
        <v>30671</v>
      </c>
      <c r="B201" t="s">
        <v>20</v>
      </c>
      <c r="C201" t="str">
        <f t="shared" si="9"/>
        <v>30671*BEAR PAW ELEMENTARY</v>
      </c>
      <c r="E201" t="str">
        <v>290011*CIRCLE PUBLIC SCHOOLS</v>
      </c>
      <c r="H201">
        <v>290011</v>
      </c>
      <c r="I201" t="s">
        <v>193</v>
      </c>
      <c r="K201">
        <v>290011</v>
      </c>
      <c r="L201" t="str">
        <v>CIRCLE PUBLIC SCHOOLS</v>
      </c>
      <c r="M201" t="b">
        <f t="shared" si="10"/>
        <v>1</v>
      </c>
      <c r="N201" t="b">
        <f t="shared" si="11"/>
        <v>1</v>
      </c>
    </row>
    <row r="202" spans="1:14" x14ac:dyDescent="0.2">
      <c r="A202">
        <v>30671</v>
      </c>
      <c r="B202" t="s">
        <v>20</v>
      </c>
      <c r="C202" t="str">
        <f t="shared" si="9"/>
        <v>30671*BEAR PAW ELEMENTARY</v>
      </c>
      <c r="E202" t="str">
        <v>291341*VIDA ELEMENTARY</v>
      </c>
      <c r="H202">
        <v>291341</v>
      </c>
      <c r="I202" t="s">
        <v>194</v>
      </c>
      <c r="K202">
        <v>291341</v>
      </c>
      <c r="L202" t="str">
        <v>VIDA ELEMENTARY</v>
      </c>
      <c r="M202" t="b">
        <f t="shared" si="10"/>
        <v>1</v>
      </c>
      <c r="N202" t="b">
        <f t="shared" si="11"/>
        <v>1</v>
      </c>
    </row>
    <row r="203" spans="1:14" x14ac:dyDescent="0.2">
      <c r="A203">
        <v>30671</v>
      </c>
      <c r="B203" t="s">
        <v>20</v>
      </c>
      <c r="C203" t="str">
        <f t="shared" si="9"/>
        <v>30671*BEAR PAW ELEMENTARY</v>
      </c>
      <c r="E203" t="str">
        <v>300081*WHITE SULPHUR SPRINGS PUB SCHL</v>
      </c>
      <c r="H203">
        <v>300081</v>
      </c>
      <c r="I203" t="s">
        <v>195</v>
      </c>
      <c r="K203">
        <v>300081</v>
      </c>
      <c r="L203" t="str">
        <v>WHITE SULPHUR SPRINGS PUB SCHL</v>
      </c>
      <c r="M203" t="b">
        <f t="shared" si="10"/>
        <v>1</v>
      </c>
      <c r="N203" t="b">
        <f t="shared" si="11"/>
        <v>1</v>
      </c>
    </row>
    <row r="204" spans="1:14" x14ac:dyDescent="0.2">
      <c r="A204">
        <v>30671</v>
      </c>
      <c r="B204" t="s">
        <v>20</v>
      </c>
      <c r="C204" t="str">
        <f t="shared" si="9"/>
        <v>30671*BEAR PAW ELEMENTARY</v>
      </c>
      <c r="E204" t="str">
        <v>309991*MEAGHER COUNTY</v>
      </c>
      <c r="H204">
        <v>309991</v>
      </c>
      <c r="I204" t="s">
        <v>196</v>
      </c>
      <c r="K204">
        <v>309991</v>
      </c>
      <c r="L204" t="str">
        <v>MEAGHER COUNTY</v>
      </c>
      <c r="M204" t="b">
        <f t="shared" si="10"/>
        <v>1</v>
      </c>
      <c r="N204" t="b">
        <f t="shared" si="11"/>
        <v>1</v>
      </c>
    </row>
    <row r="205" spans="1:14" x14ac:dyDescent="0.2">
      <c r="A205">
        <v>39951</v>
      </c>
      <c r="B205" t="s">
        <v>21</v>
      </c>
      <c r="C205" t="str">
        <f t="shared" si="9"/>
        <v>39951*BEAR PAW COOPERATIVE</v>
      </c>
      <c r="E205" t="str">
        <v>310021*ALBERTON K-12 SCHOOLS</v>
      </c>
      <c r="H205">
        <v>310021</v>
      </c>
      <c r="I205" t="s">
        <v>197</v>
      </c>
      <c r="K205">
        <v>310021</v>
      </c>
      <c r="L205" t="str">
        <v>ALBERTON K-12 SCHOOLS</v>
      </c>
      <c r="M205" t="b">
        <f t="shared" si="10"/>
        <v>1</v>
      </c>
      <c r="N205" t="b">
        <f t="shared" si="11"/>
        <v>1</v>
      </c>
    </row>
    <row r="206" spans="1:14" x14ac:dyDescent="0.2">
      <c r="A206">
        <v>39951</v>
      </c>
      <c r="B206" t="s">
        <v>21</v>
      </c>
      <c r="C206" t="str">
        <f t="shared" si="9"/>
        <v>39951*BEAR PAW COOPERATIVE</v>
      </c>
      <c r="E206" t="str">
        <v>310031*SUPERIOR K-12 SCHOOLS</v>
      </c>
      <c r="H206">
        <v>310031</v>
      </c>
      <c r="I206" t="s">
        <v>198</v>
      </c>
      <c r="K206">
        <v>310031</v>
      </c>
      <c r="L206" t="str">
        <v>SUPERIOR K-12 SCHOOLS</v>
      </c>
      <c r="M206" t="b">
        <f t="shared" si="10"/>
        <v>1</v>
      </c>
      <c r="N206" t="b">
        <f t="shared" si="11"/>
        <v>1</v>
      </c>
    </row>
    <row r="207" spans="1:14" x14ac:dyDescent="0.2">
      <c r="A207">
        <v>39951</v>
      </c>
      <c r="B207" t="s">
        <v>21</v>
      </c>
      <c r="C207" t="str">
        <f t="shared" si="9"/>
        <v>39951*BEAR PAW COOPERATIVE</v>
      </c>
      <c r="E207" t="str">
        <v>310061*ST REGIS K-12 SCHOOLS</v>
      </c>
      <c r="H207">
        <v>310061</v>
      </c>
      <c r="I207" t="s">
        <v>199</v>
      </c>
      <c r="K207">
        <v>310061</v>
      </c>
      <c r="L207" t="str">
        <v>ST REGIS K-12 SCHOOLS</v>
      </c>
      <c r="M207" t="b">
        <f t="shared" si="10"/>
        <v>1</v>
      </c>
      <c r="N207" t="b">
        <f t="shared" si="11"/>
        <v>1</v>
      </c>
    </row>
    <row r="208" spans="1:14" x14ac:dyDescent="0.2">
      <c r="A208">
        <v>39951</v>
      </c>
      <c r="B208" t="s">
        <v>21</v>
      </c>
      <c r="C208" t="str">
        <f t="shared" si="9"/>
        <v>39951*BEAR PAW COOPERATIVE</v>
      </c>
      <c r="E208" t="str">
        <v>320011*MISSOULA COUNTY PUBLIC SCHOOLS</v>
      </c>
      <c r="H208">
        <v>320011</v>
      </c>
      <c r="I208" t="s">
        <v>200</v>
      </c>
      <c r="K208">
        <v>320011</v>
      </c>
      <c r="L208" t="str">
        <v>MISSOULA COUNTY PUBLIC SCHOOLS</v>
      </c>
      <c r="M208" t="b">
        <f t="shared" si="10"/>
        <v>1</v>
      </c>
      <c r="N208" t="b">
        <f t="shared" si="11"/>
        <v>1</v>
      </c>
    </row>
    <row r="209" spans="1:14" x14ac:dyDescent="0.2">
      <c r="A209">
        <v>39951</v>
      </c>
      <c r="B209" t="s">
        <v>21</v>
      </c>
      <c r="C209" t="str">
        <f t="shared" si="9"/>
        <v>39951*BEAR PAW COOPERATIVE</v>
      </c>
      <c r="E209" t="str">
        <v>320041*HELLGATE ELEMENTARY</v>
      </c>
      <c r="H209">
        <v>320041</v>
      </c>
      <c r="I209" t="s">
        <v>201</v>
      </c>
      <c r="K209">
        <v>320041</v>
      </c>
      <c r="L209" t="str">
        <v>HELLGATE ELEMENTARY</v>
      </c>
      <c r="M209" t="b">
        <f t="shared" si="10"/>
        <v>1</v>
      </c>
      <c r="N209" t="b">
        <f t="shared" si="11"/>
        <v>1</v>
      </c>
    </row>
    <row r="210" spans="1:14" x14ac:dyDescent="0.2">
      <c r="A210">
        <v>39951</v>
      </c>
      <c r="B210" t="s">
        <v>21</v>
      </c>
      <c r="C210" t="str">
        <f t="shared" si="9"/>
        <v>39951*BEAR PAW COOPERATIVE</v>
      </c>
      <c r="E210" t="str">
        <v>320071*LOLO ELEMENTARY</v>
      </c>
      <c r="H210">
        <v>320071</v>
      </c>
      <c r="I210" t="s">
        <v>202</v>
      </c>
      <c r="K210">
        <v>320071</v>
      </c>
      <c r="L210" t="str">
        <v>LOLO ELEMENTARY</v>
      </c>
      <c r="M210" t="b">
        <f t="shared" si="10"/>
        <v>1</v>
      </c>
      <c r="N210" t="b">
        <f t="shared" si="11"/>
        <v>1</v>
      </c>
    </row>
    <row r="211" spans="1:14" x14ac:dyDescent="0.2">
      <c r="A211">
        <v>39951</v>
      </c>
      <c r="B211" t="s">
        <v>21</v>
      </c>
      <c r="C211" t="str">
        <f t="shared" si="9"/>
        <v>39951*BEAR PAW COOPERATIVE</v>
      </c>
      <c r="E211" t="str">
        <v>320111*POTOMAC ELEMENTARY</v>
      </c>
      <c r="H211">
        <v>320111</v>
      </c>
      <c r="I211" t="s">
        <v>203</v>
      </c>
      <c r="K211">
        <v>320111</v>
      </c>
      <c r="L211" t="str">
        <v>POTOMAC ELEMENTARY</v>
      </c>
      <c r="M211" t="b">
        <f t="shared" si="10"/>
        <v>1</v>
      </c>
      <c r="N211" t="b">
        <f t="shared" si="11"/>
        <v>1</v>
      </c>
    </row>
    <row r="212" spans="1:14" x14ac:dyDescent="0.2">
      <c r="A212">
        <v>39951</v>
      </c>
      <c r="B212" t="s">
        <v>21</v>
      </c>
      <c r="C212" t="str">
        <f t="shared" si="9"/>
        <v>39951*BEAR PAW COOPERATIVE</v>
      </c>
      <c r="E212" t="str">
        <v>320141*BONNER ELEMENTARY</v>
      </c>
      <c r="H212">
        <v>320141</v>
      </c>
      <c r="I212" t="s">
        <v>204</v>
      </c>
      <c r="K212">
        <v>320141</v>
      </c>
      <c r="L212" t="str">
        <v>BONNER ELEMENTARY</v>
      </c>
      <c r="M212" t="b">
        <f t="shared" si="10"/>
        <v>1</v>
      </c>
      <c r="N212" t="b">
        <f t="shared" si="11"/>
        <v>1</v>
      </c>
    </row>
    <row r="213" spans="1:14" x14ac:dyDescent="0.2">
      <c r="A213">
        <v>39951</v>
      </c>
      <c r="B213" t="s">
        <v>21</v>
      </c>
      <c r="C213" t="str">
        <f t="shared" si="9"/>
        <v>39951*BEAR PAW COOPERATIVE</v>
      </c>
      <c r="E213" t="str">
        <v>320181*WOODMAN ELEMENTARY</v>
      </c>
      <c r="H213">
        <v>320181</v>
      </c>
      <c r="I213" t="s">
        <v>205</v>
      </c>
      <c r="K213">
        <v>320181</v>
      </c>
      <c r="L213" t="str">
        <v>WOODMAN ELEMENTARY</v>
      </c>
      <c r="M213" t="b">
        <f t="shared" si="10"/>
        <v>1</v>
      </c>
      <c r="N213" t="b">
        <f t="shared" si="11"/>
        <v>1</v>
      </c>
    </row>
    <row r="214" spans="1:14" x14ac:dyDescent="0.2">
      <c r="A214">
        <v>39991</v>
      </c>
      <c r="B214" t="s">
        <v>22</v>
      </c>
      <c r="C214" t="str">
        <f t="shared" si="9"/>
        <v>39991*BLAINE COUNTY</v>
      </c>
      <c r="E214" t="str">
        <v>320201*DESMET ELEMENTARY</v>
      </c>
      <c r="H214">
        <v>320201</v>
      </c>
      <c r="I214" t="s">
        <v>206</v>
      </c>
      <c r="K214">
        <v>320201</v>
      </c>
      <c r="L214" t="str">
        <v>DESMET ELEMENTARY</v>
      </c>
      <c r="M214" t="b">
        <f t="shared" si="10"/>
        <v>1</v>
      </c>
      <c r="N214" t="b">
        <f t="shared" si="11"/>
        <v>1</v>
      </c>
    </row>
    <row r="215" spans="1:14" x14ac:dyDescent="0.2">
      <c r="A215">
        <v>39991</v>
      </c>
      <c r="B215" t="s">
        <v>22</v>
      </c>
      <c r="C215" t="str">
        <f t="shared" si="9"/>
        <v>39991*BLAINE COUNTY</v>
      </c>
      <c r="E215" t="str">
        <v>320231*TARGET RANGE ELEMENTARY</v>
      </c>
      <c r="H215">
        <v>320231</v>
      </c>
      <c r="I215" t="s">
        <v>207</v>
      </c>
      <c r="K215">
        <v>320231</v>
      </c>
      <c r="L215" t="str">
        <v>TARGET RANGE ELEMENTARY</v>
      </c>
      <c r="M215" t="b">
        <f t="shared" si="10"/>
        <v>1</v>
      </c>
      <c r="N215" t="b">
        <f t="shared" si="11"/>
        <v>1</v>
      </c>
    </row>
    <row r="216" spans="1:14" x14ac:dyDescent="0.2">
      <c r="A216">
        <v>39991</v>
      </c>
      <c r="B216" t="s">
        <v>22</v>
      </c>
      <c r="C216" t="str">
        <f t="shared" si="9"/>
        <v>39991*BLAINE COUNTY</v>
      </c>
      <c r="E216" t="str">
        <v>320301*SUNSET ELEMENTARY</v>
      </c>
      <c r="H216">
        <v>320301</v>
      </c>
      <c r="I216" t="s">
        <v>208</v>
      </c>
      <c r="K216">
        <v>320301</v>
      </c>
      <c r="L216" t="str">
        <v>SUNSET ELEMENTARY</v>
      </c>
      <c r="M216" t="b">
        <f t="shared" si="10"/>
        <v>1</v>
      </c>
      <c r="N216" t="b">
        <f t="shared" si="11"/>
        <v>1</v>
      </c>
    </row>
    <row r="217" spans="1:14" x14ac:dyDescent="0.2">
      <c r="A217">
        <v>39991</v>
      </c>
      <c r="B217" t="s">
        <v>22</v>
      </c>
      <c r="C217" t="str">
        <f t="shared" si="9"/>
        <v>39991*BLAINE COUNTY</v>
      </c>
      <c r="E217" t="str">
        <v>320321*CLINTON ELEMENTARY</v>
      </c>
      <c r="H217">
        <v>320321</v>
      </c>
      <c r="I217" t="s">
        <v>209</v>
      </c>
      <c r="K217">
        <v>320321</v>
      </c>
      <c r="L217" t="str">
        <v>CLINTON ELEMENTARY</v>
      </c>
      <c r="M217" t="b">
        <f t="shared" si="10"/>
        <v>1</v>
      </c>
      <c r="N217" t="b">
        <f t="shared" si="11"/>
        <v>1</v>
      </c>
    </row>
    <row r="218" spans="1:14" x14ac:dyDescent="0.2">
      <c r="A218">
        <v>39991</v>
      </c>
      <c r="B218" t="s">
        <v>22</v>
      </c>
      <c r="C218" t="str">
        <f t="shared" si="9"/>
        <v>39991*BLAINE COUNTY</v>
      </c>
      <c r="E218" t="str">
        <v>320331*SWAN VALLEY ELEMENTARY</v>
      </c>
      <c r="H218">
        <v>320331</v>
      </c>
      <c r="I218" t="s">
        <v>210</v>
      </c>
      <c r="K218">
        <v>320331</v>
      </c>
      <c r="L218" t="str">
        <v>SWAN VALLEY ELEMENTARY</v>
      </c>
      <c r="M218" t="b">
        <f t="shared" si="10"/>
        <v>1</v>
      </c>
      <c r="N218" t="b">
        <f t="shared" si="11"/>
        <v>1</v>
      </c>
    </row>
    <row r="219" spans="1:14" x14ac:dyDescent="0.2">
      <c r="A219">
        <v>39991</v>
      </c>
      <c r="B219" t="s">
        <v>22</v>
      </c>
      <c r="C219" t="str">
        <f t="shared" si="9"/>
        <v>39991*BLAINE COUNTY</v>
      </c>
      <c r="E219" t="str">
        <v>320341*SEELEY LAKE ELEMENTARY</v>
      </c>
      <c r="H219">
        <v>320341</v>
      </c>
      <c r="I219" t="s">
        <v>211</v>
      </c>
      <c r="K219">
        <v>320341</v>
      </c>
      <c r="L219" t="str">
        <v>SEELEY LAKE ELEMENTARY</v>
      </c>
      <c r="M219" t="b">
        <f t="shared" si="10"/>
        <v>1</v>
      </c>
      <c r="N219" t="b">
        <f t="shared" si="11"/>
        <v>1</v>
      </c>
    </row>
    <row r="220" spans="1:14" x14ac:dyDescent="0.2">
      <c r="A220">
        <v>39991</v>
      </c>
      <c r="B220" t="s">
        <v>22</v>
      </c>
      <c r="C220" t="str">
        <f t="shared" si="9"/>
        <v>39991*BLAINE COUNTY</v>
      </c>
      <c r="E220" t="str">
        <v>320401*FRENCHTOWN K-12 SCHOOLS</v>
      </c>
      <c r="H220">
        <v>320401</v>
      </c>
      <c r="I220" t="s">
        <v>212</v>
      </c>
      <c r="K220">
        <v>320401</v>
      </c>
      <c r="L220" t="str">
        <v>FRENCHTOWN K-12 SCHOOLS</v>
      </c>
      <c r="M220" t="b">
        <f t="shared" si="10"/>
        <v>1</v>
      </c>
      <c r="N220" t="b">
        <f t="shared" si="11"/>
        <v>1</v>
      </c>
    </row>
    <row r="221" spans="1:14" x14ac:dyDescent="0.2">
      <c r="A221">
        <v>39991</v>
      </c>
      <c r="B221" t="s">
        <v>22</v>
      </c>
      <c r="C221" t="str">
        <f t="shared" si="9"/>
        <v>39991*BLAINE COUNTY</v>
      </c>
      <c r="E221" t="str">
        <v>329951*MISSOULA AREA CO-OP</v>
      </c>
      <c r="H221">
        <v>329951</v>
      </c>
      <c r="I221" t="s">
        <v>213</v>
      </c>
      <c r="K221">
        <v>329951</v>
      </c>
      <c r="L221" t="str">
        <v>MISSOULA AREA CO-OP</v>
      </c>
      <c r="M221" t="b">
        <f t="shared" si="10"/>
        <v>1</v>
      </c>
      <c r="N221" t="b">
        <f t="shared" si="11"/>
        <v>1</v>
      </c>
    </row>
    <row r="222" spans="1:14" x14ac:dyDescent="0.2">
      <c r="A222">
        <v>40011</v>
      </c>
      <c r="B222" t="s">
        <v>23</v>
      </c>
      <c r="C222" t="str">
        <f t="shared" si="9"/>
        <v>40011*TOWNSEND K-12 SCHOOL</v>
      </c>
      <c r="E222" t="str">
        <v>329991*MISSOULA COUNTY</v>
      </c>
      <c r="H222">
        <v>329991</v>
      </c>
      <c r="I222" t="s">
        <v>380</v>
      </c>
      <c r="K222">
        <v>329991</v>
      </c>
      <c r="L222" t="str">
        <v>MISSOULA COUNTY</v>
      </c>
      <c r="M222" t="b">
        <f t="shared" si="10"/>
        <v>1</v>
      </c>
      <c r="N222" t="b">
        <f t="shared" si="11"/>
        <v>1</v>
      </c>
    </row>
    <row r="223" spans="1:14" x14ac:dyDescent="0.2">
      <c r="A223">
        <v>40011</v>
      </c>
      <c r="B223" t="s">
        <v>23</v>
      </c>
      <c r="C223" t="str">
        <f t="shared" si="9"/>
        <v>40011*TOWNSEND K-12 SCHOOL</v>
      </c>
      <c r="E223" t="str">
        <v>330551*ROUNDUP PUBLIC SCHOOLS</v>
      </c>
      <c r="H223">
        <v>330551</v>
      </c>
      <c r="I223" t="s">
        <v>215</v>
      </c>
      <c r="K223">
        <v>330551</v>
      </c>
      <c r="L223" t="str">
        <v>ROUNDUP PUBLIC SCHOOLS</v>
      </c>
      <c r="M223" t="b">
        <f t="shared" si="10"/>
        <v>1</v>
      </c>
      <c r="N223" t="b">
        <f t="shared" si="11"/>
        <v>1</v>
      </c>
    </row>
    <row r="224" spans="1:14" x14ac:dyDescent="0.2">
      <c r="A224">
        <v>40011</v>
      </c>
      <c r="B224" t="s">
        <v>23</v>
      </c>
      <c r="C224" t="str">
        <f t="shared" si="9"/>
        <v>40011*TOWNSEND K-12 SCHOOL</v>
      </c>
      <c r="E224" t="str">
        <v>330641*MELSTONE PUBLIC SCHOOLS</v>
      </c>
      <c r="H224">
        <v>330641</v>
      </c>
      <c r="I224" t="s">
        <v>216</v>
      </c>
      <c r="K224">
        <v>330641</v>
      </c>
      <c r="L224" t="str">
        <v>MELSTONE PUBLIC SCHOOLS</v>
      </c>
      <c r="M224" t="b">
        <f t="shared" si="10"/>
        <v>1</v>
      </c>
      <c r="N224" t="b">
        <f t="shared" si="11"/>
        <v>1</v>
      </c>
    </row>
    <row r="225" spans="1:14" x14ac:dyDescent="0.2">
      <c r="A225">
        <v>40011</v>
      </c>
      <c r="B225" t="s">
        <v>23</v>
      </c>
      <c r="C225" t="str">
        <f t="shared" si="9"/>
        <v>40011*TOWNSEND K-12 SCHOOL</v>
      </c>
      <c r="E225" t="str">
        <v>339991*MUSSELSHELL COUNTY</v>
      </c>
      <c r="H225">
        <v>339991</v>
      </c>
      <c r="I225" t="s">
        <v>217</v>
      </c>
      <c r="K225">
        <v>339991</v>
      </c>
      <c r="L225" t="str">
        <v>MUSSELSHELL COUNTY</v>
      </c>
      <c r="M225" t="b">
        <f t="shared" si="10"/>
        <v>1</v>
      </c>
      <c r="N225" t="b">
        <f t="shared" si="11"/>
        <v>1</v>
      </c>
    </row>
    <row r="226" spans="1:14" x14ac:dyDescent="0.2">
      <c r="A226">
        <v>40011</v>
      </c>
      <c r="B226" t="s">
        <v>23</v>
      </c>
      <c r="C226" t="str">
        <f t="shared" si="9"/>
        <v>40011*TOWNSEND K-12 SCHOOL</v>
      </c>
      <c r="E226" t="str">
        <v>340041*LIVINGSTON PUBLIC SCHOOLS</v>
      </c>
      <c r="H226">
        <v>340041</v>
      </c>
      <c r="I226" t="s">
        <v>218</v>
      </c>
      <c r="K226">
        <v>340041</v>
      </c>
      <c r="L226" t="str">
        <v>LIVINGSTON PUBLIC SCHOOLS</v>
      </c>
      <c r="M226" t="b">
        <f t="shared" si="10"/>
        <v>1</v>
      </c>
      <c r="N226" t="b">
        <f t="shared" si="11"/>
        <v>1</v>
      </c>
    </row>
    <row r="227" spans="1:14" x14ac:dyDescent="0.2">
      <c r="A227">
        <v>40011</v>
      </c>
      <c r="B227" t="s">
        <v>23</v>
      </c>
      <c r="C227" t="str">
        <f t="shared" si="9"/>
        <v>40011*TOWNSEND K-12 SCHOOL</v>
      </c>
      <c r="E227" t="str">
        <v>340071*GARDINER PUBLIC SCHOOLS</v>
      </c>
      <c r="H227">
        <v>340071</v>
      </c>
      <c r="I227" t="s">
        <v>219</v>
      </c>
      <c r="K227">
        <v>340071</v>
      </c>
      <c r="L227" t="str">
        <v>GARDINER PUBLIC SCHOOLS</v>
      </c>
      <c r="M227" t="b">
        <f t="shared" si="10"/>
        <v>1</v>
      </c>
      <c r="N227" t="b">
        <f t="shared" si="11"/>
        <v>1</v>
      </c>
    </row>
    <row r="228" spans="1:14" x14ac:dyDescent="0.2">
      <c r="A228">
        <v>40011</v>
      </c>
      <c r="B228" t="s">
        <v>23</v>
      </c>
      <c r="C228" t="str">
        <f t="shared" si="9"/>
        <v>40011*TOWNSEND K-12 SCHOOL</v>
      </c>
      <c r="E228" t="str">
        <v>340091*COOKE CITY ELEMENTARY</v>
      </c>
      <c r="H228">
        <v>340091</v>
      </c>
      <c r="I228" t="s">
        <v>220</v>
      </c>
      <c r="K228">
        <v>340091</v>
      </c>
      <c r="L228" t="str">
        <v>COOKE CITY ELEMENTARY</v>
      </c>
      <c r="M228" t="b">
        <f t="shared" si="10"/>
        <v>1</v>
      </c>
      <c r="N228" t="b">
        <f t="shared" si="11"/>
        <v>1</v>
      </c>
    </row>
    <row r="229" spans="1:14" x14ac:dyDescent="0.2">
      <c r="A229">
        <v>40011</v>
      </c>
      <c r="B229" t="s">
        <v>23</v>
      </c>
      <c r="C229" t="str">
        <f t="shared" si="9"/>
        <v>40011*TOWNSEND K-12 SCHOOL</v>
      </c>
      <c r="E229" t="str">
        <v>340191*PINE CREEK ELEMENTARY</v>
      </c>
      <c r="H229">
        <v>340191</v>
      </c>
      <c r="I229" t="s">
        <v>221</v>
      </c>
      <c r="K229">
        <v>340191</v>
      </c>
      <c r="L229" t="str">
        <v>PINE CREEK ELEMENTARY</v>
      </c>
      <c r="M229" t="b">
        <f t="shared" si="10"/>
        <v>1</v>
      </c>
      <c r="N229" t="b">
        <f t="shared" si="11"/>
        <v>1</v>
      </c>
    </row>
    <row r="230" spans="1:14" x14ac:dyDescent="0.2">
      <c r="A230">
        <v>40011</v>
      </c>
      <c r="B230" t="s">
        <v>23</v>
      </c>
      <c r="C230" t="str">
        <f t="shared" si="9"/>
        <v>40011*TOWNSEND K-12 SCHOOL</v>
      </c>
      <c r="E230" t="str">
        <v>340531*SHIELDS VALLEY PUBLIC SCHOOLS</v>
      </c>
      <c r="H230">
        <v>340531</v>
      </c>
      <c r="I230" t="s">
        <v>222</v>
      </c>
      <c r="K230">
        <v>340531</v>
      </c>
      <c r="L230" t="str">
        <v>SHIELDS VALLEY PUBLIC SCHOOLS</v>
      </c>
      <c r="M230" t="b">
        <f t="shared" si="10"/>
        <v>1</v>
      </c>
      <c r="N230" t="b">
        <f t="shared" si="11"/>
        <v>1</v>
      </c>
    </row>
    <row r="231" spans="1:14" x14ac:dyDescent="0.2">
      <c r="A231">
        <v>50011</v>
      </c>
      <c r="B231" t="s">
        <v>24</v>
      </c>
      <c r="C231" t="str">
        <f t="shared" si="9"/>
        <v>50011*RED LODGE PUBLIC SCHOOLS</v>
      </c>
      <c r="E231" t="str">
        <v>340631*SPRINGDALE ELEMENTARY</v>
      </c>
      <c r="H231">
        <v>340631</v>
      </c>
      <c r="I231" t="s">
        <v>223</v>
      </c>
      <c r="K231">
        <v>340631</v>
      </c>
      <c r="L231" t="str">
        <v>SPRINGDALE ELEMENTARY</v>
      </c>
      <c r="M231" t="b">
        <f t="shared" si="10"/>
        <v>1</v>
      </c>
      <c r="N231" t="b">
        <f t="shared" si="11"/>
        <v>1</v>
      </c>
    </row>
    <row r="232" spans="1:14" x14ac:dyDescent="0.2">
      <c r="A232">
        <v>50011</v>
      </c>
      <c r="B232" t="s">
        <v>24</v>
      </c>
      <c r="C232" t="str">
        <f t="shared" si="9"/>
        <v>50011*RED LODGE PUBLIC SCHOOLS</v>
      </c>
      <c r="E232" t="str">
        <v>340751*ARROWHEAD ELEMENTARY</v>
      </c>
      <c r="H232">
        <v>340751</v>
      </c>
      <c r="I232" t="s">
        <v>224</v>
      </c>
      <c r="K232">
        <v>340751</v>
      </c>
      <c r="L232" t="str">
        <v>ARROWHEAD ELEMENTARY</v>
      </c>
      <c r="M232" t="b">
        <f t="shared" si="10"/>
        <v>1</v>
      </c>
      <c r="N232" t="b">
        <f t="shared" si="11"/>
        <v>1</v>
      </c>
    </row>
    <row r="233" spans="1:14" x14ac:dyDescent="0.2">
      <c r="A233">
        <v>50011</v>
      </c>
      <c r="B233" t="s">
        <v>24</v>
      </c>
      <c r="C233" t="str">
        <f t="shared" si="9"/>
        <v>50011*RED LODGE PUBLIC SCHOOLS</v>
      </c>
      <c r="E233" t="str">
        <v>349981*PARK COUNTY</v>
      </c>
      <c r="H233">
        <v>349981</v>
      </c>
      <c r="I233" t="s">
        <v>225</v>
      </c>
      <c r="K233">
        <v>349981</v>
      </c>
      <c r="L233" t="str">
        <v>PARK COUNTY</v>
      </c>
      <c r="M233" t="b">
        <f t="shared" si="10"/>
        <v>1</v>
      </c>
      <c r="N233" t="b">
        <f t="shared" si="11"/>
        <v>1</v>
      </c>
    </row>
    <row r="234" spans="1:14" x14ac:dyDescent="0.2">
      <c r="A234">
        <v>50011</v>
      </c>
      <c r="B234" t="s">
        <v>24</v>
      </c>
      <c r="C234" t="str">
        <f t="shared" si="9"/>
        <v>50011*RED LODGE PUBLIC SCHOOLS</v>
      </c>
      <c r="E234" t="str">
        <v>349991*PARK COUNTY COOPERATIVE</v>
      </c>
      <c r="H234">
        <v>349991</v>
      </c>
      <c r="I234" t="s">
        <v>381</v>
      </c>
      <c r="K234">
        <v>349991</v>
      </c>
      <c r="L234" t="str">
        <v>PARK COUNTY COOPERATIVE</v>
      </c>
      <c r="M234" t="b">
        <f t="shared" si="10"/>
        <v>1</v>
      </c>
      <c r="N234" t="b">
        <f t="shared" si="11"/>
        <v>1</v>
      </c>
    </row>
    <row r="235" spans="1:14" x14ac:dyDescent="0.2">
      <c r="A235">
        <v>50011</v>
      </c>
      <c r="B235" t="s">
        <v>24</v>
      </c>
      <c r="C235" t="str">
        <f t="shared" si="9"/>
        <v>50011*RED LODGE PUBLIC SCHOOLS</v>
      </c>
      <c r="E235" t="str">
        <v>351591*WINNETT K-12 SCHOOLS</v>
      </c>
      <c r="H235">
        <v>351591</v>
      </c>
      <c r="I235" t="s">
        <v>226</v>
      </c>
      <c r="K235">
        <v>351591</v>
      </c>
      <c r="L235" t="str">
        <v>WINNETT K-12 SCHOOLS</v>
      </c>
      <c r="M235" t="b">
        <f t="shared" si="10"/>
        <v>1</v>
      </c>
      <c r="N235" t="b">
        <f t="shared" si="11"/>
        <v>1</v>
      </c>
    </row>
    <row r="236" spans="1:14" x14ac:dyDescent="0.2">
      <c r="A236">
        <v>50011</v>
      </c>
      <c r="B236" t="s">
        <v>24</v>
      </c>
      <c r="C236" t="str">
        <f t="shared" si="9"/>
        <v>50011*RED LODGE PUBLIC SCHOOLS</v>
      </c>
      <c r="E236" t="str">
        <v>360021*DODSON PUBLIC SCHOOLS</v>
      </c>
      <c r="H236">
        <v>360021</v>
      </c>
      <c r="I236" t="s">
        <v>227</v>
      </c>
      <c r="K236">
        <v>360021</v>
      </c>
      <c r="L236" t="str">
        <v>DODSON PUBLIC SCHOOLS</v>
      </c>
      <c r="M236" t="b">
        <f t="shared" si="10"/>
        <v>1</v>
      </c>
      <c r="N236" t="b">
        <f t="shared" si="11"/>
        <v>1</v>
      </c>
    </row>
    <row r="237" spans="1:14" x14ac:dyDescent="0.2">
      <c r="A237">
        <v>50011</v>
      </c>
      <c r="B237" t="s">
        <v>24</v>
      </c>
      <c r="C237" t="str">
        <f t="shared" si="9"/>
        <v>50011*RED LODGE PUBLIC SCHOOLS</v>
      </c>
      <c r="E237" t="str">
        <v>360121*SACO PUBLIC SCHOOLS</v>
      </c>
      <c r="H237">
        <v>360121</v>
      </c>
      <c r="I237" t="s">
        <v>228</v>
      </c>
      <c r="K237">
        <v>360121</v>
      </c>
      <c r="L237" t="str">
        <v>SACO PUBLIC SCHOOLS</v>
      </c>
      <c r="M237" t="b">
        <f t="shared" si="10"/>
        <v>1</v>
      </c>
      <c r="N237" t="b">
        <f t="shared" si="11"/>
        <v>1</v>
      </c>
    </row>
    <row r="238" spans="1:14" x14ac:dyDescent="0.2">
      <c r="A238">
        <v>50011</v>
      </c>
      <c r="B238" t="s">
        <v>24</v>
      </c>
      <c r="C238" t="str">
        <f t="shared" si="9"/>
        <v>50011*RED LODGE PUBLIC SCHOOLS</v>
      </c>
      <c r="E238" t="str">
        <v>360141*MALTA PUBLIC SCHOOLS</v>
      </c>
      <c r="H238">
        <v>360141</v>
      </c>
      <c r="I238" t="s">
        <v>229</v>
      </c>
      <c r="K238">
        <v>360141</v>
      </c>
      <c r="L238" t="str">
        <v>MALTA PUBLIC SCHOOLS</v>
      </c>
      <c r="M238" t="b">
        <f t="shared" si="10"/>
        <v>1</v>
      </c>
      <c r="N238" t="b">
        <f t="shared" si="11"/>
        <v>1</v>
      </c>
    </row>
    <row r="239" spans="1:14" x14ac:dyDescent="0.2">
      <c r="A239">
        <v>50011</v>
      </c>
      <c r="B239" t="s">
        <v>24</v>
      </c>
      <c r="C239" t="str">
        <f t="shared" si="9"/>
        <v>50011*RED LODGE PUBLIC SCHOOLS</v>
      </c>
      <c r="E239" t="str">
        <v>360201*WHITEWATER SCHOOLS</v>
      </c>
      <c r="H239">
        <v>360201</v>
      </c>
      <c r="I239" t="s">
        <v>230</v>
      </c>
      <c r="K239">
        <v>360201</v>
      </c>
      <c r="L239" t="str">
        <v>WHITEWATER SCHOOLS</v>
      </c>
      <c r="M239" t="b">
        <f t="shared" si="10"/>
        <v>1</v>
      </c>
      <c r="N239" t="b">
        <f t="shared" si="11"/>
        <v>1</v>
      </c>
    </row>
    <row r="240" spans="1:14" x14ac:dyDescent="0.2">
      <c r="A240">
        <v>50021</v>
      </c>
      <c r="B240" t="s">
        <v>25</v>
      </c>
      <c r="C240" t="str">
        <f t="shared" si="9"/>
        <v>50021*BRIDGER K-12 SCHOOLS</v>
      </c>
      <c r="E240" t="str">
        <v>370011*HEART BUTTE PUBLIC SCHOOLS</v>
      </c>
      <c r="H240">
        <v>370011</v>
      </c>
      <c r="I240" t="s">
        <v>231</v>
      </c>
      <c r="K240">
        <v>370011</v>
      </c>
      <c r="L240" t="str">
        <v>HEART BUTTE PUBLIC SCHOOLS</v>
      </c>
      <c r="M240" t="b">
        <f t="shared" si="10"/>
        <v>1</v>
      </c>
      <c r="N240" t="b">
        <f t="shared" si="11"/>
        <v>1</v>
      </c>
    </row>
    <row r="241" spans="1:14" x14ac:dyDescent="0.2">
      <c r="A241">
        <v>50021</v>
      </c>
      <c r="B241" t="s">
        <v>25</v>
      </c>
      <c r="C241" t="str">
        <f t="shared" si="9"/>
        <v>50021*BRIDGER K-12 SCHOOLS</v>
      </c>
      <c r="E241" t="str">
        <v>370021*DUPUYER ELEMENTARY</v>
      </c>
      <c r="H241">
        <v>370021</v>
      </c>
      <c r="I241" t="s">
        <v>232</v>
      </c>
      <c r="K241">
        <v>370021</v>
      </c>
      <c r="L241" t="str">
        <v>DUPUYER ELEMENTARY</v>
      </c>
      <c r="M241" t="b">
        <f t="shared" si="10"/>
        <v>1</v>
      </c>
      <c r="N241" t="b">
        <f t="shared" si="11"/>
        <v>1</v>
      </c>
    </row>
    <row r="242" spans="1:14" x14ac:dyDescent="0.2">
      <c r="A242">
        <v>50021</v>
      </c>
      <c r="B242" t="s">
        <v>25</v>
      </c>
      <c r="C242" t="str">
        <f t="shared" si="9"/>
        <v>50021*BRIDGER K-12 SCHOOLS</v>
      </c>
      <c r="E242" t="str">
        <v>370101*CONRAD PUBLIC SCHOOLS</v>
      </c>
      <c r="H242">
        <v>370101</v>
      </c>
      <c r="I242" t="s">
        <v>233</v>
      </c>
      <c r="K242">
        <v>370101</v>
      </c>
      <c r="L242" t="str">
        <v>CONRAD PUBLIC SCHOOLS</v>
      </c>
      <c r="M242" t="b">
        <f t="shared" si="10"/>
        <v>1</v>
      </c>
      <c r="N242" t="b">
        <f t="shared" si="11"/>
        <v>1</v>
      </c>
    </row>
    <row r="243" spans="1:14" x14ac:dyDescent="0.2">
      <c r="A243">
        <v>50021</v>
      </c>
      <c r="B243" t="s">
        <v>25</v>
      </c>
      <c r="C243" t="str">
        <f t="shared" si="9"/>
        <v>50021*BRIDGER K-12 SCHOOLS</v>
      </c>
      <c r="E243" t="str">
        <v>370181*VALIER PUBLIC SCHOOLS</v>
      </c>
      <c r="H243">
        <v>370181</v>
      </c>
      <c r="I243" t="s">
        <v>234</v>
      </c>
      <c r="K243">
        <v>370181</v>
      </c>
      <c r="L243" t="str">
        <v>VALIER PUBLIC SCHOOLS</v>
      </c>
      <c r="M243" t="b">
        <f t="shared" si="10"/>
        <v>1</v>
      </c>
      <c r="N243" t="b">
        <f t="shared" si="11"/>
        <v>1</v>
      </c>
    </row>
    <row r="244" spans="1:14" x14ac:dyDescent="0.2">
      <c r="A244">
        <v>50021</v>
      </c>
      <c r="B244" t="s">
        <v>25</v>
      </c>
      <c r="C244" t="str">
        <f t="shared" si="9"/>
        <v>50021*BRIDGER K-12 SCHOOLS</v>
      </c>
      <c r="E244" t="str">
        <v>370311*MIAMI ELEMENTARY</v>
      </c>
      <c r="H244">
        <v>370311</v>
      </c>
      <c r="I244" t="s">
        <v>235</v>
      </c>
      <c r="K244">
        <v>370311</v>
      </c>
      <c r="L244" t="str">
        <v>MIAMI ELEMENTARY</v>
      </c>
      <c r="M244" t="b">
        <f t="shared" si="10"/>
        <v>1</v>
      </c>
      <c r="N244" t="b">
        <f t="shared" si="11"/>
        <v>1</v>
      </c>
    </row>
    <row r="245" spans="1:14" x14ac:dyDescent="0.2">
      <c r="A245">
        <v>50021</v>
      </c>
      <c r="B245" t="s">
        <v>25</v>
      </c>
      <c r="C245" t="str">
        <f t="shared" si="9"/>
        <v>50021*BRIDGER K-12 SCHOOLS</v>
      </c>
      <c r="E245" t="str">
        <v>379951*BIG SKY SPECIAL ED CO-OP</v>
      </c>
      <c r="H245">
        <v>379951</v>
      </c>
      <c r="I245" t="s">
        <v>236</v>
      </c>
      <c r="K245">
        <v>379951</v>
      </c>
      <c r="L245" t="str">
        <v>BIG SKY SPECIAL ED CO-OP</v>
      </c>
      <c r="M245" t="b">
        <f t="shared" si="10"/>
        <v>1</v>
      </c>
      <c r="N245" t="b">
        <f t="shared" si="11"/>
        <v>1</v>
      </c>
    </row>
    <row r="246" spans="1:14" x14ac:dyDescent="0.2">
      <c r="A246">
        <v>50021</v>
      </c>
      <c r="B246" t="s">
        <v>25</v>
      </c>
      <c r="C246" t="str">
        <f t="shared" si="9"/>
        <v>50021*BRIDGER K-12 SCHOOLS</v>
      </c>
      <c r="E246" t="str">
        <v>379991*PONDERA COUNTY</v>
      </c>
      <c r="H246">
        <v>379991</v>
      </c>
      <c r="I246" t="s">
        <v>368</v>
      </c>
      <c r="K246">
        <v>379991</v>
      </c>
      <c r="L246" t="str">
        <v>PONDERA COUNTY</v>
      </c>
      <c r="M246" t="b">
        <f t="shared" si="10"/>
        <v>1</v>
      </c>
      <c r="N246" t="b">
        <f t="shared" si="11"/>
        <v>1</v>
      </c>
    </row>
    <row r="247" spans="1:14" x14ac:dyDescent="0.2">
      <c r="A247">
        <v>50021</v>
      </c>
      <c r="B247" t="s">
        <v>25</v>
      </c>
      <c r="C247" t="str">
        <f t="shared" si="9"/>
        <v>50021*BRIDGER K-12 SCHOOLS</v>
      </c>
      <c r="E247" t="str">
        <v>380061*BIDDLE ELEMENTARY</v>
      </c>
      <c r="H247">
        <v>380061</v>
      </c>
      <c r="I247" t="s">
        <v>237</v>
      </c>
      <c r="K247">
        <v>380061</v>
      </c>
      <c r="L247" t="str">
        <v>BIDDLE ELEMENTARY</v>
      </c>
      <c r="M247" t="b">
        <f t="shared" si="10"/>
        <v>1</v>
      </c>
      <c r="N247" t="b">
        <f t="shared" si="11"/>
        <v>1</v>
      </c>
    </row>
    <row r="248" spans="1:14" x14ac:dyDescent="0.2">
      <c r="A248">
        <v>50021</v>
      </c>
      <c r="B248" t="s">
        <v>25</v>
      </c>
      <c r="C248" t="str">
        <f t="shared" si="9"/>
        <v>50021*BRIDGER K-12 SCHOOLS</v>
      </c>
      <c r="E248" t="str">
        <v>380791*BROADUS PUBLIC SCHOOLS</v>
      </c>
      <c r="H248">
        <v>380791</v>
      </c>
      <c r="I248" t="s">
        <v>238</v>
      </c>
      <c r="K248">
        <v>380791</v>
      </c>
      <c r="L248" t="str">
        <v>BROADUS PUBLIC SCHOOLS</v>
      </c>
      <c r="M248" t="b">
        <f t="shared" si="10"/>
        <v>1</v>
      </c>
      <c r="N248" t="b">
        <f t="shared" si="11"/>
        <v>1</v>
      </c>
    </row>
    <row r="249" spans="1:14" x14ac:dyDescent="0.2">
      <c r="A249">
        <v>50071</v>
      </c>
      <c r="B249" t="s">
        <v>26</v>
      </c>
      <c r="C249" t="str">
        <f t="shared" si="9"/>
        <v>50071*JOLIET PUBLIC SCHOOLS</v>
      </c>
      <c r="E249" t="str">
        <v>380901*SOUTH STACEY ELEMENTARY</v>
      </c>
      <c r="H249">
        <v>380901</v>
      </c>
      <c r="I249" t="s">
        <v>239</v>
      </c>
      <c r="K249">
        <v>380901</v>
      </c>
      <c r="L249" t="str">
        <v>SOUTH STACEY ELEMENTARY</v>
      </c>
      <c r="M249" t="b">
        <f t="shared" si="10"/>
        <v>1</v>
      </c>
      <c r="N249" t="b">
        <f t="shared" si="11"/>
        <v>1</v>
      </c>
    </row>
    <row r="250" spans="1:14" x14ac:dyDescent="0.2">
      <c r="A250">
        <v>50071</v>
      </c>
      <c r="B250" t="s">
        <v>26</v>
      </c>
      <c r="C250" t="str">
        <f t="shared" si="9"/>
        <v>50071*JOLIET PUBLIC SCHOOLS</v>
      </c>
      <c r="E250" t="str">
        <v>389951*TRI-COUNTY CO-OP</v>
      </c>
      <c r="H250">
        <v>389951</v>
      </c>
      <c r="I250" t="s">
        <v>240</v>
      </c>
      <c r="K250">
        <v>389951</v>
      </c>
      <c r="L250" t="str">
        <v>TRI-COUNTY CO-OP</v>
      </c>
      <c r="M250" t="b">
        <f t="shared" si="10"/>
        <v>1</v>
      </c>
      <c r="N250" t="b">
        <f t="shared" si="11"/>
        <v>1</v>
      </c>
    </row>
    <row r="251" spans="1:14" x14ac:dyDescent="0.2">
      <c r="A251">
        <v>50071</v>
      </c>
      <c r="B251" t="s">
        <v>26</v>
      </c>
      <c r="C251" t="str">
        <f t="shared" si="9"/>
        <v>50071*JOLIET PUBLIC SCHOOLS</v>
      </c>
      <c r="E251" t="str">
        <v>390011*DEER LODGE ELEMENTARY</v>
      </c>
      <c r="H251">
        <v>390011</v>
      </c>
      <c r="I251" t="s">
        <v>241</v>
      </c>
      <c r="K251">
        <v>390011</v>
      </c>
      <c r="L251" t="str">
        <v>DEER LODGE ELEMENTARY</v>
      </c>
      <c r="M251" t="b">
        <f t="shared" si="10"/>
        <v>1</v>
      </c>
      <c r="N251" t="b">
        <f t="shared" si="11"/>
        <v>1</v>
      </c>
    </row>
    <row r="252" spans="1:14" x14ac:dyDescent="0.2">
      <c r="A252">
        <v>50071</v>
      </c>
      <c r="B252" t="s">
        <v>26</v>
      </c>
      <c r="C252" t="str">
        <f t="shared" si="9"/>
        <v>50071*JOLIET PUBLIC SCHOOLS</v>
      </c>
      <c r="E252" t="str">
        <v>390111*OVANDO ELEMENTARY</v>
      </c>
      <c r="H252">
        <v>390111</v>
      </c>
      <c r="I252" t="s">
        <v>242</v>
      </c>
      <c r="K252">
        <v>390111</v>
      </c>
      <c r="L252" t="str">
        <v>OVANDO ELEMENTARY</v>
      </c>
      <c r="M252" t="b">
        <f t="shared" si="10"/>
        <v>1</v>
      </c>
      <c r="N252" t="b">
        <f t="shared" si="11"/>
        <v>1</v>
      </c>
    </row>
    <row r="253" spans="1:14" x14ac:dyDescent="0.2">
      <c r="A253">
        <v>50071</v>
      </c>
      <c r="B253" t="s">
        <v>26</v>
      </c>
      <c r="C253" t="str">
        <f t="shared" si="9"/>
        <v>50071*JOLIET PUBLIC SCHOOLS</v>
      </c>
      <c r="E253" t="str">
        <v>390151*HELMVILLE ELEMENTARY</v>
      </c>
      <c r="H253">
        <v>390151</v>
      </c>
      <c r="I253" t="s">
        <v>243</v>
      </c>
      <c r="K253">
        <v>390151</v>
      </c>
      <c r="L253" t="str">
        <v>HELMVILLE ELEMENTARY</v>
      </c>
      <c r="M253" t="b">
        <f t="shared" si="10"/>
        <v>1</v>
      </c>
      <c r="N253" t="b">
        <f t="shared" si="11"/>
        <v>1</v>
      </c>
    </row>
    <row r="254" spans="1:14" x14ac:dyDescent="0.2">
      <c r="A254">
        <v>50071</v>
      </c>
      <c r="B254" t="s">
        <v>26</v>
      </c>
      <c r="C254" t="str">
        <f t="shared" si="9"/>
        <v>50071*JOLIET PUBLIC SCHOOLS</v>
      </c>
      <c r="E254" t="str">
        <v>390201*GARRISON SCHOOL</v>
      </c>
      <c r="H254">
        <v>390201</v>
      </c>
      <c r="I254" t="s">
        <v>244</v>
      </c>
      <c r="K254">
        <v>390201</v>
      </c>
      <c r="L254" t="str">
        <v>GARRISON SCHOOL</v>
      </c>
      <c r="M254" t="b">
        <f t="shared" si="10"/>
        <v>1</v>
      </c>
      <c r="N254" t="b">
        <f t="shared" si="11"/>
        <v>1</v>
      </c>
    </row>
    <row r="255" spans="1:14" x14ac:dyDescent="0.2">
      <c r="A255">
        <v>50071</v>
      </c>
      <c r="B255" t="s">
        <v>26</v>
      </c>
      <c r="C255" t="str">
        <f t="shared" si="9"/>
        <v>50071*JOLIET PUBLIC SCHOOLS</v>
      </c>
      <c r="E255" t="str">
        <v>390271*ELLISTON SCHOOL</v>
      </c>
      <c r="H255">
        <v>390271</v>
      </c>
      <c r="I255" t="s">
        <v>245</v>
      </c>
      <c r="K255">
        <v>390271</v>
      </c>
      <c r="L255" t="str">
        <v>ELLISTON SCHOOL</v>
      </c>
      <c r="M255" t="b">
        <f t="shared" si="10"/>
        <v>1</v>
      </c>
      <c r="N255" t="b">
        <f t="shared" si="11"/>
        <v>1</v>
      </c>
    </row>
    <row r="256" spans="1:14" x14ac:dyDescent="0.2">
      <c r="A256">
        <v>50071</v>
      </c>
      <c r="B256" t="s">
        <v>26</v>
      </c>
      <c r="C256" t="str">
        <f t="shared" si="9"/>
        <v>50071*JOLIET PUBLIC SCHOOLS</v>
      </c>
      <c r="E256" t="str">
        <v>390291*AVON ELEMENTARY</v>
      </c>
      <c r="H256">
        <v>390291</v>
      </c>
      <c r="I256" t="s">
        <v>246</v>
      </c>
      <c r="K256">
        <v>390291</v>
      </c>
      <c r="L256" t="str">
        <v>AVON ELEMENTARY</v>
      </c>
      <c r="M256" t="b">
        <f t="shared" si="10"/>
        <v>1</v>
      </c>
      <c r="N256" t="b">
        <f t="shared" si="11"/>
        <v>1</v>
      </c>
    </row>
    <row r="257" spans="1:14" x14ac:dyDescent="0.2">
      <c r="A257">
        <v>50071</v>
      </c>
      <c r="B257" t="s">
        <v>26</v>
      </c>
      <c r="C257" t="str">
        <f t="shared" si="9"/>
        <v>50071*JOLIET PUBLIC SCHOOLS</v>
      </c>
      <c r="E257" t="str">
        <v>390331*GOLD CREEK ELEMENTARY</v>
      </c>
      <c r="H257">
        <v>390331</v>
      </c>
      <c r="I257" t="s">
        <v>247</v>
      </c>
      <c r="K257">
        <v>390331</v>
      </c>
      <c r="L257" t="str">
        <v>GOLD CREEK ELEMENTARY</v>
      </c>
      <c r="M257" t="b">
        <f t="shared" si="10"/>
        <v>1</v>
      </c>
      <c r="N257" t="b">
        <f t="shared" si="11"/>
        <v>1</v>
      </c>
    </row>
    <row r="258" spans="1:14" x14ac:dyDescent="0.2">
      <c r="A258">
        <v>50101</v>
      </c>
      <c r="B258" t="s">
        <v>27</v>
      </c>
      <c r="C258" t="str">
        <f t="shared" ref="C258:C321" si="12">_xlfn.TEXTJOIN("*",TRUE,A258:B258)</f>
        <v>50101*LUTHER ELEMENTARY</v>
      </c>
      <c r="E258" t="str">
        <v>399951*GREAT DIVIDE EDUCATION SERVICE</v>
      </c>
      <c r="H258">
        <v>399951</v>
      </c>
      <c r="I258" t="s">
        <v>248</v>
      </c>
      <c r="K258">
        <v>399951</v>
      </c>
      <c r="L258" t="str">
        <v>GREAT DIVIDE EDUCATION SERVICE</v>
      </c>
      <c r="M258" t="b">
        <f t="shared" ref="M258:M321" si="13">H258=K258</f>
        <v>1</v>
      </c>
      <c r="N258" t="b">
        <f t="shared" ref="N258:N321" si="14">I258=L258</f>
        <v>1</v>
      </c>
    </row>
    <row r="259" spans="1:14" x14ac:dyDescent="0.2">
      <c r="A259">
        <v>50101</v>
      </c>
      <c r="B259" t="s">
        <v>27</v>
      </c>
      <c r="C259" t="str">
        <f t="shared" si="12"/>
        <v>50101*LUTHER ELEMENTARY</v>
      </c>
      <c r="E259" t="str">
        <v>399981*POWELL COUNTY HIGH SCHOOL</v>
      </c>
      <c r="H259">
        <v>399981</v>
      </c>
      <c r="I259" t="s">
        <v>249</v>
      </c>
      <c r="K259">
        <v>399981</v>
      </c>
      <c r="L259" t="str">
        <v>POWELL COUNTY HIGH SCHOOL</v>
      </c>
      <c r="M259" t="b">
        <f t="shared" si="13"/>
        <v>1</v>
      </c>
      <c r="N259" t="b">
        <f t="shared" si="14"/>
        <v>1</v>
      </c>
    </row>
    <row r="260" spans="1:14" x14ac:dyDescent="0.2">
      <c r="A260">
        <v>50101</v>
      </c>
      <c r="B260" t="s">
        <v>27</v>
      </c>
      <c r="C260" t="str">
        <f t="shared" si="12"/>
        <v>50101*LUTHER ELEMENTARY</v>
      </c>
      <c r="E260" t="str">
        <v>399991*POWELL COUNTY</v>
      </c>
      <c r="H260">
        <v>399991</v>
      </c>
      <c r="I260" t="s">
        <v>250</v>
      </c>
      <c r="K260">
        <v>399991</v>
      </c>
      <c r="L260" t="str">
        <v>POWELL COUNTY</v>
      </c>
      <c r="M260" t="b">
        <f t="shared" si="13"/>
        <v>1</v>
      </c>
      <c r="N260" t="b">
        <f t="shared" si="14"/>
        <v>1</v>
      </c>
    </row>
    <row r="261" spans="1:14" x14ac:dyDescent="0.2">
      <c r="A261">
        <v>50101</v>
      </c>
      <c r="B261" t="s">
        <v>27</v>
      </c>
      <c r="C261" t="str">
        <f t="shared" si="12"/>
        <v>50101*LUTHER ELEMENTARY</v>
      </c>
      <c r="E261" t="str">
        <v>400051*TERRY K-12 SCHOOLS</v>
      </c>
      <c r="H261">
        <v>400051</v>
      </c>
      <c r="I261" t="s">
        <v>251</v>
      </c>
      <c r="K261">
        <v>400051</v>
      </c>
      <c r="L261" t="str">
        <v>TERRY K-12 SCHOOLS</v>
      </c>
      <c r="M261" t="b">
        <f t="shared" si="13"/>
        <v>1</v>
      </c>
      <c r="N261" t="b">
        <f t="shared" si="14"/>
        <v>1</v>
      </c>
    </row>
    <row r="262" spans="1:14" x14ac:dyDescent="0.2">
      <c r="A262">
        <v>50101</v>
      </c>
      <c r="B262" t="s">
        <v>27</v>
      </c>
      <c r="C262" t="str">
        <f t="shared" si="12"/>
        <v>50101*LUTHER ELEMENTARY</v>
      </c>
      <c r="E262" t="str">
        <v>410011*CORVALLIS K-12 SCHOOLS</v>
      </c>
      <c r="H262">
        <v>410011</v>
      </c>
      <c r="I262" t="s">
        <v>252</v>
      </c>
      <c r="K262">
        <v>410011</v>
      </c>
      <c r="L262" t="str">
        <v>CORVALLIS K-12 SCHOOLS</v>
      </c>
      <c r="M262" t="b">
        <f t="shared" si="13"/>
        <v>1</v>
      </c>
      <c r="N262" t="b">
        <f t="shared" si="14"/>
        <v>1</v>
      </c>
    </row>
    <row r="263" spans="1:14" x14ac:dyDescent="0.2">
      <c r="A263">
        <v>50101</v>
      </c>
      <c r="B263" t="s">
        <v>27</v>
      </c>
      <c r="C263" t="str">
        <f t="shared" si="12"/>
        <v>50101*LUTHER ELEMENTARY</v>
      </c>
      <c r="E263" t="str">
        <v>410021*STEVENSVILLE PUBLIC SCHOOLS</v>
      </c>
      <c r="H263">
        <v>410021</v>
      </c>
      <c r="I263" t="s">
        <v>253</v>
      </c>
      <c r="K263">
        <v>410021</v>
      </c>
      <c r="L263" t="str">
        <v>STEVENSVILLE PUBLIC SCHOOLS</v>
      </c>
      <c r="M263" t="b">
        <f t="shared" si="13"/>
        <v>1</v>
      </c>
      <c r="N263" t="b">
        <f t="shared" si="14"/>
        <v>1</v>
      </c>
    </row>
    <row r="264" spans="1:14" x14ac:dyDescent="0.2">
      <c r="A264">
        <v>50101</v>
      </c>
      <c r="B264" t="s">
        <v>27</v>
      </c>
      <c r="C264" t="str">
        <f t="shared" si="12"/>
        <v>50101*LUTHER ELEMENTARY</v>
      </c>
      <c r="E264" t="str">
        <v>410031*HAMILTON K-12 SCHOOLS</v>
      </c>
      <c r="H264">
        <v>410031</v>
      </c>
      <c r="I264" t="s">
        <v>254</v>
      </c>
      <c r="K264">
        <v>410031</v>
      </c>
      <c r="L264" t="str">
        <v>HAMILTON K-12 SCHOOLS</v>
      </c>
      <c r="M264" t="b">
        <f t="shared" si="13"/>
        <v>1</v>
      </c>
      <c r="N264" t="b">
        <f t="shared" si="14"/>
        <v>1</v>
      </c>
    </row>
    <row r="265" spans="1:14" x14ac:dyDescent="0.2">
      <c r="A265">
        <v>50101</v>
      </c>
      <c r="B265" t="s">
        <v>27</v>
      </c>
      <c r="C265" t="str">
        <f t="shared" si="12"/>
        <v>50101*LUTHER ELEMENTARY</v>
      </c>
      <c r="E265" t="str">
        <v>410071*VICTOR K-12 SCHOOLS</v>
      </c>
      <c r="H265">
        <v>410071</v>
      </c>
      <c r="I265" t="s">
        <v>255</v>
      </c>
      <c r="K265">
        <v>410071</v>
      </c>
      <c r="L265" t="str">
        <v>VICTOR K-12 SCHOOLS</v>
      </c>
      <c r="M265" t="b">
        <f t="shared" si="13"/>
        <v>1</v>
      </c>
      <c r="N265" t="b">
        <f t="shared" si="14"/>
        <v>1</v>
      </c>
    </row>
    <row r="266" spans="1:14" x14ac:dyDescent="0.2">
      <c r="A266">
        <v>50101</v>
      </c>
      <c r="B266" t="s">
        <v>27</v>
      </c>
      <c r="C266" t="str">
        <f t="shared" si="12"/>
        <v>50101*LUTHER ELEMENTARY</v>
      </c>
      <c r="E266" t="str">
        <v>410091*DARBY K-12 SCHOOLS</v>
      </c>
      <c r="H266">
        <v>410091</v>
      </c>
      <c r="I266" t="s">
        <v>256</v>
      </c>
      <c r="K266">
        <v>410091</v>
      </c>
      <c r="L266" t="str">
        <v>DARBY K-12 SCHOOLS</v>
      </c>
      <c r="M266" t="b">
        <f t="shared" si="13"/>
        <v>1</v>
      </c>
      <c r="N266" t="b">
        <f t="shared" si="14"/>
        <v>1</v>
      </c>
    </row>
    <row r="267" spans="1:14" x14ac:dyDescent="0.2">
      <c r="A267">
        <v>50231</v>
      </c>
      <c r="B267" t="s">
        <v>28</v>
      </c>
      <c r="C267" t="str">
        <f t="shared" si="12"/>
        <v>50231*ROBERTS K-12 SCHOOLS</v>
      </c>
      <c r="E267" t="str">
        <v>410131*LONE ROCK ELEMENTARY</v>
      </c>
      <c r="H267">
        <v>410131</v>
      </c>
      <c r="I267" t="s">
        <v>257</v>
      </c>
      <c r="K267">
        <v>410131</v>
      </c>
      <c r="L267" t="str">
        <v>LONE ROCK ELEMENTARY</v>
      </c>
      <c r="M267" t="b">
        <f t="shared" si="13"/>
        <v>1</v>
      </c>
      <c r="N267" t="b">
        <f t="shared" si="14"/>
        <v>1</v>
      </c>
    </row>
    <row r="268" spans="1:14" x14ac:dyDescent="0.2">
      <c r="A268">
        <v>50231</v>
      </c>
      <c r="B268" t="s">
        <v>28</v>
      </c>
      <c r="C268" t="str">
        <f t="shared" si="12"/>
        <v>50231*ROBERTS K-12 SCHOOLS</v>
      </c>
      <c r="E268" t="str">
        <v>410151*FLORENCE-CARLTON K-12 SCHOOLS</v>
      </c>
      <c r="H268">
        <v>410151</v>
      </c>
      <c r="I268" t="s">
        <v>258</v>
      </c>
      <c r="K268">
        <v>410151</v>
      </c>
      <c r="L268" t="str">
        <v>FLORENCE-CARLTON K-12 SCHOOLS</v>
      </c>
      <c r="M268" t="b">
        <f t="shared" si="13"/>
        <v>1</v>
      </c>
      <c r="N268" t="b">
        <f t="shared" si="14"/>
        <v>1</v>
      </c>
    </row>
    <row r="269" spans="1:14" x14ac:dyDescent="0.2">
      <c r="A269">
        <v>50231</v>
      </c>
      <c r="B269" t="s">
        <v>28</v>
      </c>
      <c r="C269" t="str">
        <f t="shared" si="12"/>
        <v>50231*ROBERTS K-12 SCHOOLS</v>
      </c>
      <c r="E269" t="str">
        <v>419951*BITTERROOT VALLEY CO-OP</v>
      </c>
      <c r="H269">
        <v>419951</v>
      </c>
      <c r="I269" t="s">
        <v>259</v>
      </c>
      <c r="K269">
        <v>419951</v>
      </c>
      <c r="L269" t="str">
        <v>BITTERROOT VALLEY CO-OP</v>
      </c>
      <c r="M269" t="b">
        <f t="shared" si="13"/>
        <v>1</v>
      </c>
      <c r="N269" t="b">
        <f t="shared" si="14"/>
        <v>1</v>
      </c>
    </row>
    <row r="270" spans="1:14" x14ac:dyDescent="0.2">
      <c r="A270">
        <v>50231</v>
      </c>
      <c r="B270" t="s">
        <v>28</v>
      </c>
      <c r="C270" t="str">
        <f t="shared" si="12"/>
        <v>50231*ROBERTS K-12 SCHOOLS</v>
      </c>
      <c r="E270" t="str">
        <v>420051*SIDNEY PUBLIC SCHOOLS</v>
      </c>
      <c r="H270">
        <v>420051</v>
      </c>
      <c r="I270" t="s">
        <v>260</v>
      </c>
      <c r="K270">
        <v>420051</v>
      </c>
      <c r="L270" t="str">
        <v>SIDNEY PUBLIC SCHOOLS</v>
      </c>
      <c r="M270" t="b">
        <f t="shared" si="13"/>
        <v>1</v>
      </c>
      <c r="N270" t="b">
        <f t="shared" si="14"/>
        <v>1</v>
      </c>
    </row>
    <row r="271" spans="1:14" x14ac:dyDescent="0.2">
      <c r="A271">
        <v>50231</v>
      </c>
      <c r="B271" t="s">
        <v>28</v>
      </c>
      <c r="C271" t="str">
        <f t="shared" si="12"/>
        <v>50231*ROBERTS K-12 SCHOOLS</v>
      </c>
      <c r="E271" t="str">
        <v>420071*SAVAGE PUBLIC SCHOOLS</v>
      </c>
      <c r="H271">
        <v>420071</v>
      </c>
      <c r="I271" t="s">
        <v>261</v>
      </c>
      <c r="K271">
        <v>420071</v>
      </c>
      <c r="L271" t="str">
        <v>SAVAGE PUBLIC SCHOOLS</v>
      </c>
      <c r="M271" t="b">
        <f t="shared" si="13"/>
        <v>1</v>
      </c>
      <c r="N271" t="b">
        <f t="shared" si="14"/>
        <v>1</v>
      </c>
    </row>
    <row r="272" spans="1:14" x14ac:dyDescent="0.2">
      <c r="A272">
        <v>50231</v>
      </c>
      <c r="B272" t="s">
        <v>28</v>
      </c>
      <c r="C272" t="str">
        <f t="shared" si="12"/>
        <v>50231*ROBERTS K-12 SCHOOLS</v>
      </c>
      <c r="E272" t="str">
        <v>420111*BRORSON ELEMENTARY</v>
      </c>
      <c r="H272">
        <v>420111</v>
      </c>
      <c r="I272" t="s">
        <v>262</v>
      </c>
      <c r="K272">
        <v>420111</v>
      </c>
      <c r="L272" t="str">
        <v>BRORSON ELEMENTARY</v>
      </c>
      <c r="M272" t="b">
        <f t="shared" si="13"/>
        <v>1</v>
      </c>
      <c r="N272" t="b">
        <f t="shared" si="14"/>
        <v>1</v>
      </c>
    </row>
    <row r="273" spans="1:14" x14ac:dyDescent="0.2">
      <c r="A273">
        <v>50231</v>
      </c>
      <c r="B273" t="s">
        <v>28</v>
      </c>
      <c r="C273" t="str">
        <f t="shared" si="12"/>
        <v>50231*ROBERTS K-12 SCHOOLS</v>
      </c>
      <c r="E273" t="str">
        <v>420131*FAIRVIEW PUBLIC SCHOOLS</v>
      </c>
      <c r="H273">
        <v>420131</v>
      </c>
      <c r="I273" t="s">
        <v>263</v>
      </c>
      <c r="K273">
        <v>420131</v>
      </c>
      <c r="L273" t="str">
        <v>FAIRVIEW PUBLIC SCHOOLS</v>
      </c>
      <c r="M273" t="b">
        <f t="shared" si="13"/>
        <v>1</v>
      </c>
      <c r="N273" t="b">
        <f t="shared" si="14"/>
        <v>1</v>
      </c>
    </row>
    <row r="274" spans="1:14" x14ac:dyDescent="0.2">
      <c r="A274">
        <v>50231</v>
      </c>
      <c r="B274" t="s">
        <v>28</v>
      </c>
      <c r="C274" t="str">
        <f t="shared" si="12"/>
        <v>50231*ROBERTS K-12 SCHOOLS</v>
      </c>
      <c r="E274" t="str">
        <v>420211*RAU ELEMENTARY</v>
      </c>
      <c r="H274">
        <v>420211</v>
      </c>
      <c r="I274" t="s">
        <v>264</v>
      </c>
      <c r="K274">
        <v>420211</v>
      </c>
      <c r="L274" t="str">
        <v>RAU ELEMENTARY</v>
      </c>
      <c r="M274" t="b">
        <f t="shared" si="13"/>
        <v>1</v>
      </c>
      <c r="N274" t="b">
        <f t="shared" si="14"/>
        <v>1</v>
      </c>
    </row>
    <row r="275" spans="1:14" x14ac:dyDescent="0.2">
      <c r="A275">
        <v>50231</v>
      </c>
      <c r="B275" t="s">
        <v>28</v>
      </c>
      <c r="C275" t="str">
        <f t="shared" si="12"/>
        <v>50231*ROBERTS K-12 SCHOOLS</v>
      </c>
      <c r="E275" t="str">
        <v>420861*LAMBERT PUBLIC SCHOOLS</v>
      </c>
      <c r="H275">
        <v>420861</v>
      </c>
      <c r="I275" t="s">
        <v>265</v>
      </c>
      <c r="K275">
        <v>420861</v>
      </c>
      <c r="L275" t="str">
        <v>LAMBERT PUBLIC SCHOOLS</v>
      </c>
      <c r="M275" t="b">
        <f t="shared" si="13"/>
        <v>1</v>
      </c>
      <c r="N275" t="b">
        <f t="shared" si="14"/>
        <v>1</v>
      </c>
    </row>
    <row r="276" spans="1:14" x14ac:dyDescent="0.2">
      <c r="A276">
        <v>50301</v>
      </c>
      <c r="B276" t="s">
        <v>29</v>
      </c>
      <c r="C276" t="str">
        <f t="shared" si="12"/>
        <v>50301*FROMBERG PUBLIC SCHOOLS</v>
      </c>
      <c r="E276" t="str">
        <v>430031*FRONTIER ELEMENTARY</v>
      </c>
      <c r="H276">
        <v>430031</v>
      </c>
      <c r="I276" t="s">
        <v>266</v>
      </c>
      <c r="K276">
        <v>430031</v>
      </c>
      <c r="L276" t="str">
        <v>FRONTIER ELEMENTARY</v>
      </c>
      <c r="M276" t="b">
        <f t="shared" si="13"/>
        <v>1</v>
      </c>
      <c r="N276" t="b">
        <f t="shared" si="14"/>
        <v>1</v>
      </c>
    </row>
    <row r="277" spans="1:14" x14ac:dyDescent="0.2">
      <c r="A277">
        <v>50301</v>
      </c>
      <c r="B277" t="s">
        <v>29</v>
      </c>
      <c r="C277" t="str">
        <f t="shared" si="12"/>
        <v>50301*FROMBERG PUBLIC SCHOOLS</v>
      </c>
      <c r="E277" t="str">
        <v>430091*POPLAR PUBLIC SCHOOLS</v>
      </c>
      <c r="H277">
        <v>430091</v>
      </c>
      <c r="I277" t="s">
        <v>267</v>
      </c>
      <c r="K277">
        <v>430091</v>
      </c>
      <c r="L277" t="str">
        <v>POPLAR PUBLIC SCHOOLS</v>
      </c>
      <c r="M277" t="b">
        <f t="shared" si="13"/>
        <v>1</v>
      </c>
      <c r="N277" t="b">
        <f t="shared" si="14"/>
        <v>1</v>
      </c>
    </row>
    <row r="278" spans="1:14" x14ac:dyDescent="0.2">
      <c r="A278">
        <v>50301</v>
      </c>
      <c r="B278" t="s">
        <v>29</v>
      </c>
      <c r="C278" t="str">
        <f t="shared" si="12"/>
        <v>50301*FROMBERG PUBLIC SCHOOLS</v>
      </c>
      <c r="E278" t="str">
        <v>430171*CULBERTSON PUBLIC SCHOOLS</v>
      </c>
      <c r="H278">
        <v>430171</v>
      </c>
      <c r="I278" t="s">
        <v>268</v>
      </c>
      <c r="K278">
        <v>430171</v>
      </c>
      <c r="L278" t="str">
        <v>CULBERTSON PUBLIC SCHOOLS</v>
      </c>
      <c r="M278" t="b">
        <f t="shared" si="13"/>
        <v>1</v>
      </c>
      <c r="N278" t="b">
        <f t="shared" si="14"/>
        <v>1</v>
      </c>
    </row>
    <row r="279" spans="1:14" x14ac:dyDescent="0.2">
      <c r="A279">
        <v>50301</v>
      </c>
      <c r="B279" t="s">
        <v>29</v>
      </c>
      <c r="C279" t="str">
        <f t="shared" si="12"/>
        <v>50301*FROMBERG PUBLIC SCHOOLS</v>
      </c>
      <c r="E279" t="str">
        <v>430451*WOLF POINT PUBLIC SCHOOLS</v>
      </c>
      <c r="H279">
        <v>430451</v>
      </c>
      <c r="I279" t="s">
        <v>269</v>
      </c>
      <c r="K279">
        <v>430451</v>
      </c>
      <c r="L279" t="str">
        <v>WOLF POINT PUBLIC SCHOOLS</v>
      </c>
      <c r="M279" t="b">
        <f t="shared" si="13"/>
        <v>1</v>
      </c>
      <c r="N279" t="b">
        <f t="shared" si="14"/>
        <v>1</v>
      </c>
    </row>
    <row r="280" spans="1:14" x14ac:dyDescent="0.2">
      <c r="A280">
        <v>50301</v>
      </c>
      <c r="B280" t="s">
        <v>29</v>
      </c>
      <c r="C280" t="str">
        <f t="shared" si="12"/>
        <v>50301*FROMBERG PUBLIC SCHOOLS</v>
      </c>
      <c r="E280" t="str">
        <v>430551*BROCKTON PUBLIC SCHOOLS</v>
      </c>
      <c r="H280">
        <v>430551</v>
      </c>
      <c r="I280" t="s">
        <v>270</v>
      </c>
      <c r="K280">
        <v>430551</v>
      </c>
      <c r="L280" t="str">
        <v>BROCKTON PUBLIC SCHOOLS</v>
      </c>
      <c r="M280" t="b">
        <f t="shared" si="13"/>
        <v>1</v>
      </c>
      <c r="N280" t="b">
        <f t="shared" si="14"/>
        <v>1</v>
      </c>
    </row>
    <row r="281" spans="1:14" x14ac:dyDescent="0.2">
      <c r="A281">
        <v>50301</v>
      </c>
      <c r="B281" t="s">
        <v>29</v>
      </c>
      <c r="C281" t="str">
        <f t="shared" si="12"/>
        <v>50301*FROMBERG PUBLIC SCHOOLS</v>
      </c>
      <c r="E281" t="str">
        <v>430641*BAINVILLE K-12 SCHOOLS</v>
      </c>
      <c r="H281">
        <v>430641</v>
      </c>
      <c r="I281" t="s">
        <v>271</v>
      </c>
      <c r="K281">
        <v>430641</v>
      </c>
      <c r="L281" t="str">
        <v>BAINVILLE K-12 SCHOOLS</v>
      </c>
      <c r="M281" t="b">
        <f t="shared" si="13"/>
        <v>1</v>
      </c>
      <c r="N281" t="b">
        <f t="shared" si="14"/>
        <v>1</v>
      </c>
    </row>
    <row r="282" spans="1:14" x14ac:dyDescent="0.2">
      <c r="A282">
        <v>50301</v>
      </c>
      <c r="B282" t="s">
        <v>29</v>
      </c>
      <c r="C282" t="str">
        <f t="shared" si="12"/>
        <v>50301*FROMBERG PUBLIC SCHOOLS</v>
      </c>
      <c r="E282" t="str">
        <v>430651*FROID PUBLIC SCHOOLS</v>
      </c>
      <c r="H282">
        <v>430651</v>
      </c>
      <c r="I282" t="s">
        <v>272</v>
      </c>
      <c r="K282">
        <v>430651</v>
      </c>
      <c r="L282" t="str">
        <v>FROID PUBLIC SCHOOLS</v>
      </c>
      <c r="M282" t="b">
        <f t="shared" si="13"/>
        <v>1</v>
      </c>
      <c r="N282" t="b">
        <f t="shared" si="14"/>
        <v>1</v>
      </c>
    </row>
    <row r="283" spans="1:14" x14ac:dyDescent="0.2">
      <c r="A283">
        <v>50301</v>
      </c>
      <c r="B283" t="s">
        <v>29</v>
      </c>
      <c r="C283" t="str">
        <f t="shared" si="12"/>
        <v>50301*FROMBERG PUBLIC SCHOOLS</v>
      </c>
      <c r="E283" t="str">
        <v>440031*BIRNEY ELEMENTARY</v>
      </c>
      <c r="H283">
        <v>440031</v>
      </c>
      <c r="I283" t="s">
        <v>273</v>
      </c>
      <c r="K283">
        <v>440031</v>
      </c>
      <c r="L283" t="str">
        <v>BIRNEY ELEMENTARY</v>
      </c>
      <c r="M283" t="b">
        <f t="shared" si="13"/>
        <v>1</v>
      </c>
      <c r="N283" t="b">
        <f t="shared" si="14"/>
        <v>1</v>
      </c>
    </row>
    <row r="284" spans="1:14" x14ac:dyDescent="0.2">
      <c r="A284">
        <v>50301</v>
      </c>
      <c r="B284" t="s">
        <v>29</v>
      </c>
      <c r="C284" t="str">
        <f t="shared" si="12"/>
        <v>50301*FROMBERG PUBLIC SCHOOLS</v>
      </c>
      <c r="E284" t="str">
        <v>440041*FORSYTH PUBLIC SCHOOLS</v>
      </c>
      <c r="H284">
        <v>440041</v>
      </c>
      <c r="I284" t="s">
        <v>274</v>
      </c>
      <c r="K284">
        <v>440041</v>
      </c>
      <c r="L284" t="str">
        <v>FORSYTH PUBLIC SCHOOLS</v>
      </c>
      <c r="M284" t="b">
        <f t="shared" si="13"/>
        <v>1</v>
      </c>
      <c r="N284" t="b">
        <f t="shared" si="14"/>
        <v>1</v>
      </c>
    </row>
    <row r="285" spans="1:14" x14ac:dyDescent="0.2">
      <c r="A285">
        <v>50341</v>
      </c>
      <c r="B285" t="s">
        <v>30</v>
      </c>
      <c r="C285" t="str">
        <f t="shared" si="12"/>
        <v>50341*BELFRY K-12 SCHOOL</v>
      </c>
      <c r="E285" t="str">
        <v>440061*LAME DEER PUBLIC SCHOOLS</v>
      </c>
      <c r="H285">
        <v>440061</v>
      </c>
      <c r="I285" t="s">
        <v>275</v>
      </c>
      <c r="K285">
        <v>440061</v>
      </c>
      <c r="L285" t="str">
        <v>LAME DEER PUBLIC SCHOOLS</v>
      </c>
      <c r="M285" t="b">
        <f t="shared" si="13"/>
        <v>1</v>
      </c>
      <c r="N285" t="b">
        <f t="shared" si="14"/>
        <v>1</v>
      </c>
    </row>
    <row r="286" spans="1:14" x14ac:dyDescent="0.2">
      <c r="A286">
        <v>50341</v>
      </c>
      <c r="B286" t="s">
        <v>30</v>
      </c>
      <c r="C286" t="str">
        <f t="shared" si="12"/>
        <v>50341*BELFRY K-12 SCHOOL</v>
      </c>
      <c r="E286" t="str">
        <v>440121*ROSEBUD PUBLIC SCHOOLS</v>
      </c>
      <c r="H286">
        <v>440121</v>
      </c>
      <c r="I286" t="s">
        <v>276</v>
      </c>
      <c r="K286">
        <v>440121</v>
      </c>
      <c r="L286" t="str">
        <v>ROSEBUD PUBLIC SCHOOLS</v>
      </c>
      <c r="M286" t="b">
        <f t="shared" si="13"/>
        <v>1</v>
      </c>
      <c r="N286" t="b">
        <f t="shared" si="14"/>
        <v>1</v>
      </c>
    </row>
    <row r="287" spans="1:14" x14ac:dyDescent="0.2">
      <c r="A287">
        <v>50341</v>
      </c>
      <c r="B287" t="s">
        <v>30</v>
      </c>
      <c r="C287" t="str">
        <f t="shared" si="12"/>
        <v>50341*BELFRY K-12 SCHOOL</v>
      </c>
      <c r="E287" t="str">
        <v>440191*COLSTRIP PUBLIC SCHOOLS</v>
      </c>
      <c r="H287">
        <v>440191</v>
      </c>
      <c r="I287" t="s">
        <v>277</v>
      </c>
      <c r="K287">
        <v>440191</v>
      </c>
      <c r="L287" t="str">
        <v>COLSTRIP PUBLIC SCHOOLS</v>
      </c>
      <c r="M287" t="b">
        <f t="shared" si="13"/>
        <v>1</v>
      </c>
      <c r="N287" t="b">
        <f t="shared" si="14"/>
        <v>1</v>
      </c>
    </row>
    <row r="288" spans="1:14" x14ac:dyDescent="0.2">
      <c r="A288">
        <v>50341</v>
      </c>
      <c r="B288" t="s">
        <v>30</v>
      </c>
      <c r="C288" t="str">
        <f t="shared" si="12"/>
        <v>50341*BELFRY K-12 SCHOOL</v>
      </c>
      <c r="E288" t="str">
        <v>440321*ASHLAND PUBLIC SCHOOL</v>
      </c>
      <c r="H288">
        <v>440321</v>
      </c>
      <c r="I288" t="s">
        <v>278</v>
      </c>
      <c r="K288">
        <v>440321</v>
      </c>
      <c r="L288" t="str">
        <v>ASHLAND PUBLIC SCHOOL</v>
      </c>
      <c r="M288" t="b">
        <f t="shared" si="13"/>
        <v>1</v>
      </c>
      <c r="N288" t="b">
        <f t="shared" si="14"/>
        <v>1</v>
      </c>
    </row>
    <row r="289" spans="1:14" x14ac:dyDescent="0.2">
      <c r="A289">
        <v>50341</v>
      </c>
      <c r="B289" t="s">
        <v>30</v>
      </c>
      <c r="C289" t="str">
        <f t="shared" si="12"/>
        <v>50341*BELFRY K-12 SCHOOL</v>
      </c>
      <c r="E289" t="str">
        <v>449991*ROSEBUD COUNTY</v>
      </c>
      <c r="H289">
        <v>449991</v>
      </c>
      <c r="I289" t="s">
        <v>767</v>
      </c>
      <c r="K289">
        <v>449991</v>
      </c>
      <c r="L289" t="str">
        <v>ROSEBUD COUNTY</v>
      </c>
      <c r="M289" t="b">
        <f t="shared" si="13"/>
        <v>1</v>
      </c>
      <c r="N289" t="b">
        <f t="shared" si="14"/>
        <v>1</v>
      </c>
    </row>
    <row r="290" spans="1:14" x14ac:dyDescent="0.2">
      <c r="A290">
        <v>50341</v>
      </c>
      <c r="B290" t="s">
        <v>30</v>
      </c>
      <c r="C290" t="str">
        <f t="shared" si="12"/>
        <v>50341*BELFRY K-12 SCHOOL</v>
      </c>
      <c r="E290" t="str">
        <v>450011*PLAINS PUBLIC SCHOOLS</v>
      </c>
      <c r="H290">
        <v>450011</v>
      </c>
      <c r="I290" t="s">
        <v>279</v>
      </c>
      <c r="K290">
        <v>450011</v>
      </c>
      <c r="L290" t="str">
        <v>PLAINS PUBLIC SCHOOLS</v>
      </c>
      <c r="M290" t="b">
        <f t="shared" si="13"/>
        <v>1</v>
      </c>
      <c r="N290" t="b">
        <f t="shared" si="14"/>
        <v>1</v>
      </c>
    </row>
    <row r="291" spans="1:14" x14ac:dyDescent="0.2">
      <c r="A291">
        <v>50341</v>
      </c>
      <c r="B291" t="s">
        <v>30</v>
      </c>
      <c r="C291" t="str">
        <f t="shared" si="12"/>
        <v>50341*BELFRY K-12 SCHOOL</v>
      </c>
      <c r="E291" t="str">
        <v>450021*THOMPSON FALLS PUBLIC SCHOOLS</v>
      </c>
      <c r="H291">
        <v>450021</v>
      </c>
      <c r="I291" t="s">
        <v>280</v>
      </c>
      <c r="K291">
        <v>450021</v>
      </c>
      <c r="L291" t="str">
        <v>THOMPSON FALLS PUBLIC SCHOOLS</v>
      </c>
      <c r="M291" t="b">
        <f t="shared" si="13"/>
        <v>1</v>
      </c>
      <c r="N291" t="b">
        <f t="shared" si="14"/>
        <v>1</v>
      </c>
    </row>
    <row r="292" spans="1:14" x14ac:dyDescent="0.2">
      <c r="A292">
        <v>50341</v>
      </c>
      <c r="B292" t="s">
        <v>30</v>
      </c>
      <c r="C292" t="str">
        <f t="shared" si="12"/>
        <v>50341*BELFRY K-12 SCHOOL</v>
      </c>
      <c r="E292" t="str">
        <v>450061*TROUT CREEK ELEMENTARY</v>
      </c>
      <c r="H292">
        <v>450061</v>
      </c>
      <c r="I292" t="s">
        <v>281</v>
      </c>
      <c r="K292">
        <v>450061</v>
      </c>
      <c r="L292" t="str">
        <v>TROUT CREEK ELEMENTARY</v>
      </c>
      <c r="M292" t="b">
        <f t="shared" si="13"/>
        <v>1</v>
      </c>
      <c r="N292" t="b">
        <f t="shared" si="14"/>
        <v>1</v>
      </c>
    </row>
    <row r="293" spans="1:14" x14ac:dyDescent="0.2">
      <c r="A293">
        <v>50341</v>
      </c>
      <c r="B293" t="s">
        <v>30</v>
      </c>
      <c r="C293" t="str">
        <f t="shared" si="12"/>
        <v>50341*BELFRY K-12 SCHOOL</v>
      </c>
      <c r="E293" t="str">
        <v>450091*DIXON ELEMENTARY</v>
      </c>
      <c r="H293">
        <v>450091</v>
      </c>
      <c r="I293" t="s">
        <v>282</v>
      </c>
      <c r="K293">
        <v>450091</v>
      </c>
      <c r="L293" t="str">
        <v>DIXON ELEMENTARY</v>
      </c>
      <c r="M293" t="b">
        <f t="shared" si="13"/>
        <v>1</v>
      </c>
      <c r="N293" t="b">
        <f t="shared" si="14"/>
        <v>1</v>
      </c>
    </row>
    <row r="294" spans="1:14" x14ac:dyDescent="0.2">
      <c r="A294">
        <v>59991</v>
      </c>
      <c r="B294" t="s">
        <v>365</v>
      </c>
      <c r="C294" t="str">
        <f t="shared" si="12"/>
        <v>59991*CARBON COUNTY</v>
      </c>
      <c r="E294" t="str">
        <v>450101*NOXON PUBLIC SCHOOLS</v>
      </c>
      <c r="H294">
        <v>450101</v>
      </c>
      <c r="I294" t="s">
        <v>283</v>
      </c>
      <c r="K294">
        <v>450101</v>
      </c>
      <c r="L294" t="str">
        <v>NOXON PUBLIC SCHOOLS</v>
      </c>
      <c r="M294" t="b">
        <f t="shared" si="13"/>
        <v>1</v>
      </c>
      <c r="N294" t="b">
        <f t="shared" si="14"/>
        <v>1</v>
      </c>
    </row>
    <row r="295" spans="1:14" x14ac:dyDescent="0.2">
      <c r="A295">
        <v>59991</v>
      </c>
      <c r="B295" t="s">
        <v>365</v>
      </c>
      <c r="C295" t="str">
        <f t="shared" si="12"/>
        <v>59991*CARBON COUNTY</v>
      </c>
      <c r="E295" t="str">
        <v>450141*HOT SPRINGS PUBLIC SCHOOLS</v>
      </c>
      <c r="H295">
        <v>450141</v>
      </c>
      <c r="I295" t="s">
        <v>284</v>
      </c>
      <c r="K295">
        <v>450141</v>
      </c>
      <c r="L295" t="str">
        <v>HOT SPRINGS PUBLIC SCHOOLS</v>
      </c>
      <c r="M295" t="b">
        <f t="shared" si="13"/>
        <v>1</v>
      </c>
      <c r="N295" t="b">
        <f t="shared" si="14"/>
        <v>1</v>
      </c>
    </row>
    <row r="296" spans="1:14" x14ac:dyDescent="0.2">
      <c r="A296">
        <v>59991</v>
      </c>
      <c r="B296" t="s">
        <v>365</v>
      </c>
      <c r="C296" t="str">
        <f t="shared" si="12"/>
        <v>59991*CARBON COUNTY</v>
      </c>
      <c r="E296" t="str">
        <v>459951*SANDERS COUNTY CO-OP</v>
      </c>
      <c r="H296">
        <v>459951</v>
      </c>
      <c r="I296" t="s">
        <v>285</v>
      </c>
      <c r="K296">
        <v>459951</v>
      </c>
      <c r="L296" t="str">
        <v>SANDERS COUNTY CO-OP</v>
      </c>
      <c r="M296" t="b">
        <f t="shared" si="13"/>
        <v>1</v>
      </c>
      <c r="N296" t="b">
        <f t="shared" si="14"/>
        <v>1</v>
      </c>
    </row>
    <row r="297" spans="1:14" x14ac:dyDescent="0.2">
      <c r="A297">
        <v>59991</v>
      </c>
      <c r="B297" t="s">
        <v>365</v>
      </c>
      <c r="C297" t="str">
        <f t="shared" si="12"/>
        <v>59991*CARBON COUNTY</v>
      </c>
      <c r="E297" t="str">
        <v>460031*WESTBY K-12 SCHOOLS</v>
      </c>
      <c r="H297">
        <v>460031</v>
      </c>
      <c r="I297" t="s">
        <v>286</v>
      </c>
      <c r="K297">
        <v>460031</v>
      </c>
      <c r="L297" t="str">
        <v>WESTBY K-12 SCHOOLS</v>
      </c>
      <c r="M297" t="b">
        <f t="shared" si="13"/>
        <v>1</v>
      </c>
      <c r="N297" t="b">
        <f t="shared" si="14"/>
        <v>1</v>
      </c>
    </row>
    <row r="298" spans="1:14" x14ac:dyDescent="0.2">
      <c r="A298">
        <v>59991</v>
      </c>
      <c r="B298" t="s">
        <v>365</v>
      </c>
      <c r="C298" t="str">
        <f t="shared" si="12"/>
        <v>59991*CARBON COUNTY</v>
      </c>
      <c r="E298" t="str">
        <v>460071*MEDICINE LAKE K-12 SCHOOLS</v>
      </c>
      <c r="H298">
        <v>460071</v>
      </c>
      <c r="I298" t="s">
        <v>287</v>
      </c>
      <c r="K298">
        <v>460071</v>
      </c>
      <c r="L298" t="str">
        <v>MEDICINE LAKE K-12 SCHOOLS</v>
      </c>
      <c r="M298" t="b">
        <f t="shared" si="13"/>
        <v>1</v>
      </c>
      <c r="N298" t="b">
        <f t="shared" si="14"/>
        <v>1</v>
      </c>
    </row>
    <row r="299" spans="1:14" x14ac:dyDescent="0.2">
      <c r="A299">
        <v>59991</v>
      </c>
      <c r="B299" t="s">
        <v>365</v>
      </c>
      <c r="C299" t="str">
        <f t="shared" si="12"/>
        <v>59991*CARBON COUNTY</v>
      </c>
      <c r="E299" t="str">
        <v>460201*PLENTYWOOD K-12 SCHOOLS</v>
      </c>
      <c r="H299">
        <v>460201</v>
      </c>
      <c r="I299" t="s">
        <v>288</v>
      </c>
      <c r="K299">
        <v>460201</v>
      </c>
      <c r="L299" t="str">
        <v>PLENTYWOOD K-12 SCHOOLS</v>
      </c>
      <c r="M299" t="b">
        <f t="shared" si="13"/>
        <v>1</v>
      </c>
      <c r="N299" t="b">
        <f t="shared" si="14"/>
        <v>1</v>
      </c>
    </row>
    <row r="300" spans="1:14" x14ac:dyDescent="0.2">
      <c r="A300">
        <v>59991</v>
      </c>
      <c r="B300" t="s">
        <v>365</v>
      </c>
      <c r="C300" t="str">
        <f t="shared" si="12"/>
        <v>59991*CARBON COUNTY</v>
      </c>
      <c r="E300" t="str">
        <v>470011*BUTTE PUBLIC SCHOOLS</v>
      </c>
      <c r="H300">
        <v>470011</v>
      </c>
      <c r="I300" t="s">
        <v>289</v>
      </c>
      <c r="K300">
        <v>470011</v>
      </c>
      <c r="L300" t="str">
        <v>BUTTE PUBLIC SCHOOLS</v>
      </c>
      <c r="M300" t="b">
        <f t="shared" si="13"/>
        <v>1</v>
      </c>
      <c r="N300" t="b">
        <f t="shared" si="14"/>
        <v>1</v>
      </c>
    </row>
    <row r="301" spans="1:14" x14ac:dyDescent="0.2">
      <c r="A301">
        <v>59991</v>
      </c>
      <c r="B301" t="s">
        <v>365</v>
      </c>
      <c r="C301" t="str">
        <f t="shared" si="12"/>
        <v>59991*CARBON COUNTY</v>
      </c>
      <c r="E301" t="str">
        <v>470031*RAMSAY ELEMENTARY</v>
      </c>
      <c r="H301">
        <v>470031</v>
      </c>
      <c r="I301" t="s">
        <v>290</v>
      </c>
      <c r="K301">
        <v>470031</v>
      </c>
      <c r="L301" t="str">
        <v>RAMSAY ELEMENTARY</v>
      </c>
      <c r="M301" t="b">
        <f t="shared" si="13"/>
        <v>1</v>
      </c>
      <c r="N301" t="b">
        <f t="shared" si="14"/>
        <v>1</v>
      </c>
    </row>
    <row r="302" spans="1:14" x14ac:dyDescent="0.2">
      <c r="A302">
        <v>60011</v>
      </c>
      <c r="B302" t="s">
        <v>31</v>
      </c>
      <c r="C302" t="str">
        <f t="shared" si="12"/>
        <v>60011*HAWKS HOME ELEMENTARY</v>
      </c>
      <c r="E302" t="str">
        <v>470041*DIVIDE ELEMENTARY</v>
      </c>
      <c r="H302">
        <v>470041</v>
      </c>
      <c r="I302" t="s">
        <v>291</v>
      </c>
      <c r="K302">
        <v>470041</v>
      </c>
      <c r="L302" t="str">
        <v>DIVIDE ELEMENTARY</v>
      </c>
      <c r="M302" t="b">
        <f t="shared" si="13"/>
        <v>1</v>
      </c>
      <c r="N302" t="b">
        <f t="shared" si="14"/>
        <v>1</v>
      </c>
    </row>
    <row r="303" spans="1:14" x14ac:dyDescent="0.2">
      <c r="A303">
        <v>60011</v>
      </c>
      <c r="B303" t="s">
        <v>31</v>
      </c>
      <c r="C303" t="str">
        <f t="shared" si="12"/>
        <v>60011*HAWKS HOME ELEMENTARY</v>
      </c>
      <c r="E303" t="str">
        <v>470051*MELROSE ELEMENTARY</v>
      </c>
      <c r="H303">
        <v>470051</v>
      </c>
      <c r="I303" t="s">
        <v>292</v>
      </c>
      <c r="K303">
        <v>470051</v>
      </c>
      <c r="L303" t="str">
        <v>MELROSE ELEMENTARY</v>
      </c>
      <c r="M303" t="b">
        <f t="shared" si="13"/>
        <v>1</v>
      </c>
      <c r="N303" t="b">
        <f t="shared" si="14"/>
        <v>1</v>
      </c>
    </row>
    <row r="304" spans="1:14" x14ac:dyDescent="0.2">
      <c r="A304">
        <v>60011</v>
      </c>
      <c r="B304" t="s">
        <v>31</v>
      </c>
      <c r="C304" t="str">
        <f t="shared" si="12"/>
        <v>60011*HAWKS HOME ELEMENTARY</v>
      </c>
      <c r="E304" t="str">
        <v>479991*SILVER BOW COUNTY</v>
      </c>
      <c r="H304">
        <v>479991</v>
      </c>
      <c r="I304" t="s">
        <v>369</v>
      </c>
      <c r="K304">
        <v>479991</v>
      </c>
      <c r="L304" t="str">
        <v>SILVER BOW COUNTY</v>
      </c>
      <c r="M304" t="b">
        <f t="shared" si="13"/>
        <v>1</v>
      </c>
      <c r="N304" t="b">
        <f t="shared" si="14"/>
        <v>1</v>
      </c>
    </row>
    <row r="305" spans="1:14" x14ac:dyDescent="0.2">
      <c r="A305">
        <v>60011</v>
      </c>
      <c r="B305" t="s">
        <v>31</v>
      </c>
      <c r="C305" t="str">
        <f t="shared" si="12"/>
        <v>60011*HAWKS HOME ELEMENTARY</v>
      </c>
      <c r="E305" t="str">
        <v>480051*PARK CITY PUBLIC SCHOOLS</v>
      </c>
      <c r="H305">
        <v>480051</v>
      </c>
      <c r="I305" t="s">
        <v>293</v>
      </c>
      <c r="K305">
        <v>480051</v>
      </c>
      <c r="L305" t="str">
        <v>PARK CITY PUBLIC SCHOOLS</v>
      </c>
      <c r="M305" t="b">
        <f t="shared" si="13"/>
        <v>1</v>
      </c>
      <c r="N305" t="b">
        <f t="shared" si="14"/>
        <v>1</v>
      </c>
    </row>
    <row r="306" spans="1:14" x14ac:dyDescent="0.2">
      <c r="A306">
        <v>60011</v>
      </c>
      <c r="B306" t="s">
        <v>31</v>
      </c>
      <c r="C306" t="str">
        <f t="shared" si="12"/>
        <v>60011*HAWKS HOME ELEMENTARY</v>
      </c>
      <c r="E306" t="str">
        <v>480061*COLUMBUS PUBLIC SCHOOLS</v>
      </c>
      <c r="H306">
        <v>480061</v>
      </c>
      <c r="I306" t="s">
        <v>294</v>
      </c>
      <c r="K306">
        <v>480061</v>
      </c>
      <c r="L306" t="str">
        <v>COLUMBUS PUBLIC SCHOOLS</v>
      </c>
      <c r="M306" t="b">
        <f t="shared" si="13"/>
        <v>1</v>
      </c>
      <c r="N306" t="b">
        <f t="shared" si="14"/>
        <v>1</v>
      </c>
    </row>
    <row r="307" spans="1:14" x14ac:dyDescent="0.2">
      <c r="A307">
        <v>60011</v>
      </c>
      <c r="B307" t="s">
        <v>31</v>
      </c>
      <c r="C307" t="str">
        <f t="shared" si="12"/>
        <v>60011*HAWKS HOME ELEMENTARY</v>
      </c>
      <c r="E307" t="str">
        <v>480091*REED POINT PUBLIC SCHOOLS</v>
      </c>
      <c r="H307">
        <v>480091</v>
      </c>
      <c r="I307" t="s">
        <v>295</v>
      </c>
      <c r="K307">
        <v>480091</v>
      </c>
      <c r="L307" t="str">
        <v>REED POINT PUBLIC SCHOOLS</v>
      </c>
      <c r="M307" t="b">
        <f t="shared" si="13"/>
        <v>1</v>
      </c>
      <c r="N307" t="b">
        <f t="shared" si="14"/>
        <v>1</v>
      </c>
    </row>
    <row r="308" spans="1:14" x14ac:dyDescent="0.2">
      <c r="A308">
        <v>60011</v>
      </c>
      <c r="B308" t="s">
        <v>31</v>
      </c>
      <c r="C308" t="str">
        <f t="shared" si="12"/>
        <v>60011*HAWKS HOME ELEMENTARY</v>
      </c>
      <c r="E308" t="str">
        <v>480121*MOLT ELEMENTARY</v>
      </c>
      <c r="H308">
        <v>480121</v>
      </c>
      <c r="I308" t="s">
        <v>296</v>
      </c>
      <c r="K308">
        <v>480121</v>
      </c>
      <c r="L308" t="str">
        <v>MOLT ELEMENTARY</v>
      </c>
      <c r="M308" t="b">
        <f t="shared" si="13"/>
        <v>1</v>
      </c>
      <c r="N308" t="b">
        <f t="shared" si="14"/>
        <v>1</v>
      </c>
    </row>
    <row r="309" spans="1:14" x14ac:dyDescent="0.2">
      <c r="A309">
        <v>60011</v>
      </c>
      <c r="B309" t="s">
        <v>31</v>
      </c>
      <c r="C309" t="str">
        <f t="shared" si="12"/>
        <v>60011*HAWKS HOME ELEMENTARY</v>
      </c>
      <c r="E309" t="str">
        <v>480131*FISHTAIL ELEMENTARY</v>
      </c>
      <c r="H309">
        <v>480131</v>
      </c>
      <c r="I309" t="s">
        <v>297</v>
      </c>
      <c r="K309">
        <v>480131</v>
      </c>
      <c r="L309" t="str">
        <v>FISHTAIL ELEMENTARY</v>
      </c>
      <c r="M309" t="b">
        <f t="shared" si="13"/>
        <v>1</v>
      </c>
      <c r="N309" t="b">
        <f t="shared" si="14"/>
        <v>1</v>
      </c>
    </row>
    <row r="310" spans="1:14" x14ac:dyDescent="0.2">
      <c r="A310">
        <v>60011</v>
      </c>
      <c r="B310" t="s">
        <v>31</v>
      </c>
      <c r="C310" t="str">
        <f t="shared" si="12"/>
        <v>60011*HAWKS HOME ELEMENTARY</v>
      </c>
      <c r="E310" t="str">
        <v>480311*NYE ELEMENTARY</v>
      </c>
      <c r="H310">
        <v>480311</v>
      </c>
      <c r="I310" t="s">
        <v>298</v>
      </c>
      <c r="K310">
        <v>480311</v>
      </c>
      <c r="L310" t="str">
        <v>NYE ELEMENTARY</v>
      </c>
      <c r="M310" t="b">
        <f t="shared" si="13"/>
        <v>1</v>
      </c>
      <c r="N310" t="b">
        <f t="shared" si="14"/>
        <v>1</v>
      </c>
    </row>
    <row r="311" spans="1:14" x14ac:dyDescent="0.2">
      <c r="A311">
        <v>60151</v>
      </c>
      <c r="B311" t="s">
        <v>32</v>
      </c>
      <c r="C311" t="str">
        <f t="shared" si="12"/>
        <v>60151*EKALAKA PUBLIC SCHOOLS</v>
      </c>
      <c r="E311" t="str">
        <v>480321*RAPELJE PUBLIC SCHOOLS</v>
      </c>
      <c r="H311">
        <v>480321</v>
      </c>
      <c r="I311" t="s">
        <v>299</v>
      </c>
      <c r="K311">
        <v>480321</v>
      </c>
      <c r="L311" t="str">
        <v>RAPELJE PUBLIC SCHOOLS</v>
      </c>
      <c r="M311" t="b">
        <f t="shared" si="13"/>
        <v>1</v>
      </c>
      <c r="N311" t="b">
        <f t="shared" si="14"/>
        <v>1</v>
      </c>
    </row>
    <row r="312" spans="1:14" x14ac:dyDescent="0.2">
      <c r="A312">
        <v>60151</v>
      </c>
      <c r="B312" t="s">
        <v>32</v>
      </c>
      <c r="C312" t="str">
        <f t="shared" si="12"/>
        <v>60151*EKALAKA PUBLIC SCHOOLS</v>
      </c>
      <c r="E312" t="str">
        <v>480521*ABSAROKEE PUBLIC SCHOOLS</v>
      </c>
      <c r="H312">
        <v>480521</v>
      </c>
      <c r="I312" t="s">
        <v>300</v>
      </c>
      <c r="K312">
        <v>480521</v>
      </c>
      <c r="L312" t="str">
        <v>ABSAROKEE PUBLIC SCHOOLS</v>
      </c>
      <c r="M312" t="b">
        <f t="shared" si="13"/>
        <v>1</v>
      </c>
      <c r="N312" t="b">
        <f t="shared" si="14"/>
        <v>1</v>
      </c>
    </row>
    <row r="313" spans="1:14" x14ac:dyDescent="0.2">
      <c r="A313">
        <v>60151</v>
      </c>
      <c r="B313" t="s">
        <v>32</v>
      </c>
      <c r="C313" t="str">
        <f t="shared" si="12"/>
        <v>60151*EKALAKA PUBLIC SCHOOLS</v>
      </c>
      <c r="E313" t="str">
        <v>480991*STILLWATER/SWEETGRASS CO-OP</v>
      </c>
      <c r="H313">
        <v>480991</v>
      </c>
      <c r="I313" t="s">
        <v>301</v>
      </c>
      <c r="K313">
        <v>480991</v>
      </c>
      <c r="L313" t="str">
        <v>STILLWATER/SWEETGRASS CO-OP</v>
      </c>
      <c r="M313" t="b">
        <f t="shared" si="13"/>
        <v>1</v>
      </c>
      <c r="N313" t="b">
        <f t="shared" si="14"/>
        <v>1</v>
      </c>
    </row>
    <row r="314" spans="1:14" x14ac:dyDescent="0.2">
      <c r="A314">
        <v>60151</v>
      </c>
      <c r="B314" t="s">
        <v>32</v>
      </c>
      <c r="C314" t="str">
        <f t="shared" si="12"/>
        <v>60151*EKALAKA PUBLIC SCHOOLS</v>
      </c>
      <c r="E314" t="str">
        <v>490011*BIG TIMBER ELEMENTARY</v>
      </c>
      <c r="H314">
        <v>490011</v>
      </c>
      <c r="I314" t="s">
        <v>302</v>
      </c>
      <c r="K314">
        <v>490011</v>
      </c>
      <c r="L314" t="str">
        <v>BIG TIMBER ELEMENTARY</v>
      </c>
      <c r="M314" t="b">
        <f t="shared" si="13"/>
        <v>1</v>
      </c>
      <c r="N314" t="b">
        <f t="shared" si="14"/>
        <v>1</v>
      </c>
    </row>
    <row r="315" spans="1:14" x14ac:dyDescent="0.2">
      <c r="A315">
        <v>60151</v>
      </c>
      <c r="B315" t="s">
        <v>32</v>
      </c>
      <c r="C315" t="str">
        <f t="shared" si="12"/>
        <v>60151*EKALAKA PUBLIC SCHOOLS</v>
      </c>
      <c r="E315" t="str">
        <v>490051*MELVILLE ELEMENTARY</v>
      </c>
      <c r="H315">
        <v>490051</v>
      </c>
      <c r="I315" t="s">
        <v>303</v>
      </c>
      <c r="K315">
        <v>490051</v>
      </c>
      <c r="L315" t="str">
        <v>MELVILLE ELEMENTARY</v>
      </c>
      <c r="M315" t="b">
        <f t="shared" si="13"/>
        <v>1</v>
      </c>
      <c r="N315" t="b">
        <f t="shared" si="14"/>
        <v>1</v>
      </c>
    </row>
    <row r="316" spans="1:14" x14ac:dyDescent="0.2">
      <c r="A316">
        <v>60151</v>
      </c>
      <c r="B316" t="s">
        <v>32</v>
      </c>
      <c r="C316" t="str">
        <f t="shared" si="12"/>
        <v>60151*EKALAKA PUBLIC SCHOOLS</v>
      </c>
      <c r="E316" t="str">
        <v>490161*GREYCLIFF ELEMENTARY</v>
      </c>
      <c r="H316">
        <v>490161</v>
      </c>
      <c r="I316" t="s">
        <v>304</v>
      </c>
      <c r="K316">
        <v>490161</v>
      </c>
      <c r="L316" t="str">
        <v>GREYCLIFF ELEMENTARY</v>
      </c>
      <c r="M316" t="b">
        <f t="shared" si="13"/>
        <v>1</v>
      </c>
      <c r="N316" t="b">
        <f t="shared" si="14"/>
        <v>1</v>
      </c>
    </row>
    <row r="317" spans="1:14" x14ac:dyDescent="0.2">
      <c r="A317">
        <v>60151</v>
      </c>
      <c r="B317" t="s">
        <v>32</v>
      </c>
      <c r="C317" t="str">
        <f t="shared" si="12"/>
        <v>60151*EKALAKA PUBLIC SCHOOLS</v>
      </c>
      <c r="E317" t="str">
        <v>490291*MCLEOD ELEMENTARY</v>
      </c>
      <c r="H317">
        <v>490291</v>
      </c>
      <c r="I317" t="s">
        <v>305</v>
      </c>
      <c r="K317">
        <v>490291</v>
      </c>
      <c r="L317" t="str">
        <v>MCLEOD ELEMENTARY</v>
      </c>
      <c r="M317" t="b">
        <f t="shared" si="13"/>
        <v>1</v>
      </c>
      <c r="N317" t="b">
        <f t="shared" si="14"/>
        <v>1</v>
      </c>
    </row>
    <row r="318" spans="1:14" x14ac:dyDescent="0.2">
      <c r="A318">
        <v>60151</v>
      </c>
      <c r="B318" t="s">
        <v>32</v>
      </c>
      <c r="C318" t="str">
        <f t="shared" si="12"/>
        <v>60151*EKALAKA PUBLIC SCHOOLS</v>
      </c>
      <c r="E318" t="str">
        <v>499981*SWEET GRASS COUNTY HIGH SCHOOL</v>
      </c>
      <c r="H318">
        <v>499981</v>
      </c>
      <c r="I318" t="s">
        <v>306</v>
      </c>
      <c r="K318">
        <v>499981</v>
      </c>
      <c r="L318" t="str">
        <v>SWEET GRASS COUNTY HIGH SCHOOL</v>
      </c>
      <c r="M318" t="b">
        <f t="shared" si="13"/>
        <v>1</v>
      </c>
      <c r="N318" t="b">
        <f t="shared" si="14"/>
        <v>1</v>
      </c>
    </row>
    <row r="319" spans="1:14" x14ac:dyDescent="0.2">
      <c r="A319">
        <v>60151</v>
      </c>
      <c r="B319" t="s">
        <v>32</v>
      </c>
      <c r="C319" t="str">
        <f t="shared" si="12"/>
        <v>60151*EKALAKA PUBLIC SCHOOLS</v>
      </c>
      <c r="E319" t="str">
        <v>499991*SWEET GRASS COUNTY</v>
      </c>
      <c r="H319">
        <v>499991</v>
      </c>
      <c r="I319" t="s">
        <v>770</v>
      </c>
      <c r="K319">
        <v>499991</v>
      </c>
      <c r="L319" t="str">
        <v>SWEET GRASS COUNTY</v>
      </c>
      <c r="M319" t="b">
        <f t="shared" si="13"/>
        <v>1</v>
      </c>
      <c r="N319" t="b">
        <f t="shared" si="14"/>
        <v>1</v>
      </c>
    </row>
    <row r="320" spans="1:14" x14ac:dyDescent="0.2">
      <c r="A320">
        <v>60561</v>
      </c>
      <c r="B320" t="s">
        <v>33</v>
      </c>
      <c r="C320" t="str">
        <f t="shared" si="12"/>
        <v>60561*ALZADA ELEMENTARY</v>
      </c>
      <c r="E320" t="str">
        <v>500011*CHOTEAU PUBLIC SCHOOLS</v>
      </c>
      <c r="H320">
        <v>500011</v>
      </c>
      <c r="I320" t="s">
        <v>307</v>
      </c>
      <c r="K320">
        <v>500011</v>
      </c>
      <c r="L320" t="str">
        <v>CHOTEAU PUBLIC SCHOOLS</v>
      </c>
      <c r="M320" t="b">
        <f t="shared" si="13"/>
        <v>1</v>
      </c>
      <c r="N320" t="b">
        <f t="shared" si="14"/>
        <v>1</v>
      </c>
    </row>
    <row r="321" spans="1:14" x14ac:dyDescent="0.2">
      <c r="A321">
        <v>60561</v>
      </c>
      <c r="B321" t="s">
        <v>33</v>
      </c>
      <c r="C321" t="str">
        <f t="shared" si="12"/>
        <v>60561*ALZADA ELEMENTARY</v>
      </c>
      <c r="E321" t="str">
        <v>500121*BYNUM ELEMENTARY</v>
      </c>
      <c r="H321">
        <v>500121</v>
      </c>
      <c r="I321" t="s">
        <v>308</v>
      </c>
      <c r="K321">
        <v>500121</v>
      </c>
      <c r="L321" t="str">
        <v>BYNUM ELEMENTARY</v>
      </c>
      <c r="M321" t="b">
        <f t="shared" si="13"/>
        <v>1</v>
      </c>
      <c r="N321" t="b">
        <f t="shared" si="14"/>
        <v>1</v>
      </c>
    </row>
    <row r="322" spans="1:14" x14ac:dyDescent="0.2">
      <c r="A322">
        <v>60561</v>
      </c>
      <c r="B322" t="s">
        <v>33</v>
      </c>
      <c r="C322" t="str">
        <f t="shared" ref="C322:C385" si="15">_xlfn.TEXTJOIN("*",TRUE,A322:B322)</f>
        <v>60561*ALZADA ELEMENTARY</v>
      </c>
      <c r="E322" t="str">
        <v>500211*FAIRFIELD PUBLIC SCHOOLS</v>
      </c>
      <c r="H322">
        <v>500211</v>
      </c>
      <c r="I322" t="s">
        <v>309</v>
      </c>
      <c r="K322">
        <v>500211</v>
      </c>
      <c r="L322" t="str">
        <v>FAIRFIELD PUBLIC SCHOOLS</v>
      </c>
      <c r="M322" t="b">
        <f t="shared" ref="M322:M385" si="16">H322=K322</f>
        <v>1</v>
      </c>
      <c r="N322" t="b">
        <f t="shared" ref="N322:N385" si="17">I322=L322</f>
        <v>1</v>
      </c>
    </row>
    <row r="323" spans="1:14" x14ac:dyDescent="0.2">
      <c r="A323">
        <v>60561</v>
      </c>
      <c r="B323" t="s">
        <v>33</v>
      </c>
      <c r="C323" t="str">
        <f t="shared" si="15"/>
        <v>60561*ALZADA ELEMENTARY</v>
      </c>
      <c r="E323" t="str">
        <v>500281*DUTTON/BRADY K-12</v>
      </c>
      <c r="H323">
        <v>500281</v>
      </c>
      <c r="I323" t="s">
        <v>310</v>
      </c>
      <c r="K323">
        <v>500281</v>
      </c>
      <c r="L323" t="str">
        <v>DUTTON/BRADY K-12</v>
      </c>
      <c r="M323" t="b">
        <f t="shared" si="16"/>
        <v>1</v>
      </c>
      <c r="N323" t="b">
        <f t="shared" si="17"/>
        <v>1</v>
      </c>
    </row>
    <row r="324" spans="1:14" x14ac:dyDescent="0.2">
      <c r="A324">
        <v>60561</v>
      </c>
      <c r="B324" t="s">
        <v>33</v>
      </c>
      <c r="C324" t="str">
        <f t="shared" si="15"/>
        <v>60561*ALZADA ELEMENTARY</v>
      </c>
      <c r="E324" t="str">
        <v>500301*POWER PUBLIC SCHOOLS</v>
      </c>
      <c r="H324">
        <v>500301</v>
      </c>
      <c r="I324" t="s">
        <v>311</v>
      </c>
      <c r="K324">
        <v>500301</v>
      </c>
      <c r="L324" t="str">
        <v>POWER PUBLIC SCHOOLS</v>
      </c>
      <c r="M324" t="b">
        <f t="shared" si="16"/>
        <v>1</v>
      </c>
      <c r="N324" t="b">
        <f t="shared" si="17"/>
        <v>1</v>
      </c>
    </row>
    <row r="325" spans="1:14" x14ac:dyDescent="0.2">
      <c r="A325">
        <v>60561</v>
      </c>
      <c r="B325" t="s">
        <v>33</v>
      </c>
      <c r="C325" t="str">
        <f t="shared" si="15"/>
        <v>60561*ALZADA ELEMENTARY</v>
      </c>
      <c r="E325" t="str">
        <v>500451*GOLDEN RIDGE ELEMENTARY</v>
      </c>
      <c r="H325">
        <v>500451</v>
      </c>
      <c r="I325" t="s">
        <v>312</v>
      </c>
      <c r="K325">
        <v>500451</v>
      </c>
      <c r="L325" t="str">
        <v>GOLDEN RIDGE ELEMENTARY</v>
      </c>
      <c r="M325" t="b">
        <f t="shared" si="16"/>
        <v>1</v>
      </c>
      <c r="N325" t="b">
        <f t="shared" si="17"/>
        <v>1</v>
      </c>
    </row>
    <row r="326" spans="1:14" x14ac:dyDescent="0.2">
      <c r="A326">
        <v>60561</v>
      </c>
      <c r="B326" t="s">
        <v>33</v>
      </c>
      <c r="C326" t="str">
        <f t="shared" si="15"/>
        <v>60561*ALZADA ELEMENTARY</v>
      </c>
      <c r="E326" t="str">
        <v>500611*PENDROY ELEMENTARY</v>
      </c>
      <c r="H326">
        <v>500611</v>
      </c>
      <c r="I326" t="s">
        <v>313</v>
      </c>
      <c r="K326">
        <v>500611</v>
      </c>
      <c r="L326" t="str">
        <v>PENDROY ELEMENTARY</v>
      </c>
      <c r="M326" t="b">
        <f t="shared" si="16"/>
        <v>1</v>
      </c>
      <c r="N326" t="b">
        <f t="shared" si="17"/>
        <v>1</v>
      </c>
    </row>
    <row r="327" spans="1:14" x14ac:dyDescent="0.2">
      <c r="A327">
        <v>60561</v>
      </c>
      <c r="B327" t="s">
        <v>33</v>
      </c>
      <c r="C327" t="str">
        <f t="shared" si="15"/>
        <v>60561*ALZADA ELEMENTARY</v>
      </c>
      <c r="E327" t="str">
        <v>500751*GREENFIELD ELEMENTARY</v>
      </c>
      <c r="H327">
        <v>500751</v>
      </c>
      <c r="I327" t="s">
        <v>314</v>
      </c>
      <c r="K327">
        <v>500751</v>
      </c>
      <c r="L327" t="str">
        <v>GREENFIELD ELEMENTARY</v>
      </c>
      <c r="M327" t="b">
        <f t="shared" si="16"/>
        <v>1</v>
      </c>
      <c r="N327" t="b">
        <f t="shared" si="17"/>
        <v>1</v>
      </c>
    </row>
    <row r="328" spans="1:14" x14ac:dyDescent="0.2">
      <c r="A328">
        <v>60561</v>
      </c>
      <c r="B328" t="s">
        <v>33</v>
      </c>
      <c r="C328" t="str">
        <f t="shared" si="15"/>
        <v>60561*ALZADA ELEMENTARY</v>
      </c>
      <c r="E328" t="str">
        <v>510021*SUNBURST K-12 SCHOOLS</v>
      </c>
      <c r="H328">
        <v>510021</v>
      </c>
      <c r="I328" t="s">
        <v>315</v>
      </c>
      <c r="K328">
        <v>510021</v>
      </c>
      <c r="L328" t="str">
        <v>SUNBURST K-12 SCHOOLS</v>
      </c>
      <c r="M328" t="b">
        <f t="shared" si="16"/>
        <v>1</v>
      </c>
      <c r="N328" t="b">
        <f t="shared" si="17"/>
        <v>1</v>
      </c>
    </row>
    <row r="329" spans="1:14" x14ac:dyDescent="0.2">
      <c r="A329">
        <v>69991</v>
      </c>
      <c r="B329" t="s">
        <v>366</v>
      </c>
      <c r="C329" t="str">
        <f t="shared" si="15"/>
        <v>69991*CARTER COUNTY</v>
      </c>
      <c r="E329" t="str">
        <v>510141*SHELBY PUBLIC SCHOOLS</v>
      </c>
      <c r="H329">
        <v>510141</v>
      </c>
      <c r="I329" t="s">
        <v>316</v>
      </c>
      <c r="K329">
        <v>510141</v>
      </c>
      <c r="L329" t="str">
        <v>SHELBY PUBLIC SCHOOLS</v>
      </c>
      <c r="M329" t="b">
        <f t="shared" si="16"/>
        <v>1</v>
      </c>
      <c r="N329" t="b">
        <f t="shared" si="17"/>
        <v>1</v>
      </c>
    </row>
    <row r="330" spans="1:14" x14ac:dyDescent="0.2">
      <c r="A330">
        <v>69991</v>
      </c>
      <c r="B330" t="s">
        <v>366</v>
      </c>
      <c r="C330" t="str">
        <f t="shared" si="15"/>
        <v>69991*CARTER COUNTY</v>
      </c>
      <c r="E330" t="str">
        <v>510211*GALATA ELEMENTARY</v>
      </c>
      <c r="H330">
        <v>510211</v>
      </c>
      <c r="I330" t="s">
        <v>317</v>
      </c>
      <c r="K330">
        <v>510211</v>
      </c>
      <c r="L330" t="str">
        <v>GALATA ELEMENTARY</v>
      </c>
      <c r="M330" t="b">
        <f t="shared" si="16"/>
        <v>1</v>
      </c>
      <c r="N330" t="b">
        <f t="shared" si="17"/>
        <v>1</v>
      </c>
    </row>
    <row r="331" spans="1:14" x14ac:dyDescent="0.2">
      <c r="A331">
        <v>69991</v>
      </c>
      <c r="B331" t="s">
        <v>366</v>
      </c>
      <c r="C331" t="str">
        <f t="shared" si="15"/>
        <v>69991*CARTER COUNTY</v>
      </c>
      <c r="E331" t="str">
        <v>519951*GOLDEN TRIANGLE COOP</v>
      </c>
      <c r="H331">
        <v>519951</v>
      </c>
      <c r="I331" t="s">
        <v>318</v>
      </c>
      <c r="K331">
        <v>519951</v>
      </c>
      <c r="L331" t="str">
        <v>GOLDEN TRIANGLE COOP</v>
      </c>
      <c r="M331" t="b">
        <f t="shared" si="16"/>
        <v>1</v>
      </c>
      <c r="N331" t="b">
        <f t="shared" si="17"/>
        <v>1</v>
      </c>
    </row>
    <row r="332" spans="1:14" x14ac:dyDescent="0.2">
      <c r="A332">
        <v>69991</v>
      </c>
      <c r="B332" t="s">
        <v>366</v>
      </c>
      <c r="C332" t="str">
        <f t="shared" si="15"/>
        <v>69991*CARTER COUNTY</v>
      </c>
      <c r="E332" t="str">
        <v>519991*TOOLE COUNTY</v>
      </c>
      <c r="H332">
        <v>519991</v>
      </c>
      <c r="I332" t="s">
        <v>370</v>
      </c>
      <c r="K332">
        <v>519991</v>
      </c>
      <c r="L332" t="str">
        <v>TOOLE COUNTY</v>
      </c>
      <c r="M332" t="b">
        <f t="shared" si="16"/>
        <v>1</v>
      </c>
      <c r="N332" t="b">
        <f t="shared" si="17"/>
        <v>1</v>
      </c>
    </row>
    <row r="333" spans="1:14" x14ac:dyDescent="0.2">
      <c r="A333">
        <v>69991</v>
      </c>
      <c r="B333" t="s">
        <v>366</v>
      </c>
      <c r="C333" t="str">
        <f t="shared" si="15"/>
        <v>69991*CARTER COUNTY</v>
      </c>
      <c r="E333" t="str">
        <v>520071*HYSHAM SCHOOLS</v>
      </c>
      <c r="H333">
        <v>520071</v>
      </c>
      <c r="I333" t="s">
        <v>319</v>
      </c>
      <c r="K333">
        <v>520071</v>
      </c>
      <c r="L333" t="str">
        <v>HYSHAM SCHOOLS</v>
      </c>
      <c r="M333" t="b">
        <f t="shared" si="16"/>
        <v>1</v>
      </c>
      <c r="N333" t="b">
        <f t="shared" si="17"/>
        <v>1</v>
      </c>
    </row>
    <row r="334" spans="1:14" x14ac:dyDescent="0.2">
      <c r="A334">
        <v>69991</v>
      </c>
      <c r="B334" t="s">
        <v>366</v>
      </c>
      <c r="C334" t="str">
        <f t="shared" si="15"/>
        <v>69991*CARTER COUNTY</v>
      </c>
      <c r="E334" t="str">
        <v>530011*GLASGOW K-12 SCHOOLS</v>
      </c>
      <c r="H334">
        <v>530011</v>
      </c>
      <c r="I334" t="s">
        <v>320</v>
      </c>
      <c r="K334">
        <v>530011</v>
      </c>
      <c r="L334" t="str">
        <v>GLASGOW K-12 SCHOOLS</v>
      </c>
      <c r="M334" t="b">
        <f t="shared" si="16"/>
        <v>1</v>
      </c>
      <c r="N334" t="b">
        <f t="shared" si="17"/>
        <v>1</v>
      </c>
    </row>
    <row r="335" spans="1:14" x14ac:dyDescent="0.2">
      <c r="A335">
        <v>69991</v>
      </c>
      <c r="B335" t="s">
        <v>366</v>
      </c>
      <c r="C335" t="str">
        <f t="shared" si="15"/>
        <v>69991*CARTER COUNTY</v>
      </c>
      <c r="E335" t="str">
        <v>530021*FRAZER PUBLIC SCHOOLS</v>
      </c>
      <c r="H335">
        <v>530021</v>
      </c>
      <c r="I335" t="s">
        <v>321</v>
      </c>
      <c r="K335">
        <v>530021</v>
      </c>
      <c r="L335" t="str">
        <v>FRAZER PUBLIC SCHOOLS</v>
      </c>
      <c r="M335" t="b">
        <f t="shared" si="16"/>
        <v>1</v>
      </c>
      <c r="N335" t="b">
        <f t="shared" si="17"/>
        <v>1</v>
      </c>
    </row>
    <row r="336" spans="1:14" x14ac:dyDescent="0.2">
      <c r="A336">
        <v>69991</v>
      </c>
      <c r="B336" t="s">
        <v>366</v>
      </c>
      <c r="C336" t="str">
        <f t="shared" si="15"/>
        <v>69991*CARTER COUNTY</v>
      </c>
      <c r="E336" t="str">
        <v>530071*HINSDALE PUBLIC SCHOOLS</v>
      </c>
      <c r="H336">
        <v>530071</v>
      </c>
      <c r="I336" t="s">
        <v>322</v>
      </c>
      <c r="K336">
        <v>530071</v>
      </c>
      <c r="L336" t="str">
        <v>HINSDALE PUBLIC SCHOOLS</v>
      </c>
      <c r="M336" t="b">
        <f t="shared" si="16"/>
        <v>1</v>
      </c>
      <c r="N336" t="b">
        <f t="shared" si="17"/>
        <v>1</v>
      </c>
    </row>
    <row r="337" spans="1:14" x14ac:dyDescent="0.2">
      <c r="A337">
        <v>69991</v>
      </c>
      <c r="B337" t="s">
        <v>366</v>
      </c>
      <c r="C337" t="str">
        <f t="shared" si="15"/>
        <v>69991*CARTER COUNTY</v>
      </c>
      <c r="E337" t="str">
        <v>530091*OPHEIM K-12 SCHOOLS</v>
      </c>
      <c r="H337">
        <v>530091</v>
      </c>
      <c r="I337" t="s">
        <v>323</v>
      </c>
      <c r="K337">
        <v>530091</v>
      </c>
      <c r="L337" t="str">
        <v>OPHEIM K-12 SCHOOLS</v>
      </c>
      <c r="M337" t="b">
        <f t="shared" si="16"/>
        <v>1</v>
      </c>
      <c r="N337" t="b">
        <f t="shared" si="17"/>
        <v>1</v>
      </c>
    </row>
    <row r="338" spans="1:14" x14ac:dyDescent="0.2">
      <c r="A338">
        <v>70011</v>
      </c>
      <c r="B338" t="s">
        <v>35</v>
      </c>
      <c r="C338" t="str">
        <f t="shared" si="15"/>
        <v>70011*GREAT FALLS PUBLIC SCHOOLS</v>
      </c>
      <c r="E338" t="str">
        <v>530131*NASHUA K-12 SCHOOLS</v>
      </c>
      <c r="H338">
        <v>530131</v>
      </c>
      <c r="I338" t="s">
        <v>324</v>
      </c>
      <c r="K338">
        <v>530131</v>
      </c>
      <c r="L338" t="str">
        <v>NASHUA K-12 SCHOOLS</v>
      </c>
      <c r="M338" t="b">
        <f t="shared" si="16"/>
        <v>1</v>
      </c>
      <c r="N338" t="b">
        <f t="shared" si="17"/>
        <v>1</v>
      </c>
    </row>
    <row r="339" spans="1:14" x14ac:dyDescent="0.2">
      <c r="A339">
        <v>70011</v>
      </c>
      <c r="B339" t="s">
        <v>35</v>
      </c>
      <c r="C339" t="str">
        <f t="shared" si="15"/>
        <v>70011*GREAT FALLS PUBLIC SCHOOLS</v>
      </c>
      <c r="E339" t="str">
        <v>530231*LUSTRE ELEMENTARY</v>
      </c>
      <c r="H339">
        <v>530231</v>
      </c>
      <c r="I339" t="s">
        <v>325</v>
      </c>
      <c r="K339">
        <v>530231</v>
      </c>
      <c r="L339" t="str">
        <v>LUSTRE ELEMENTARY</v>
      </c>
      <c r="M339" t="b">
        <f t="shared" si="16"/>
        <v>1</v>
      </c>
      <c r="N339" t="b">
        <f t="shared" si="17"/>
        <v>1</v>
      </c>
    </row>
    <row r="340" spans="1:14" x14ac:dyDescent="0.2">
      <c r="A340">
        <v>70011</v>
      </c>
      <c r="B340" t="s">
        <v>35</v>
      </c>
      <c r="C340" t="str">
        <f t="shared" si="15"/>
        <v>70011*GREAT FALLS PUBLIC SCHOOLS</v>
      </c>
      <c r="E340" t="str">
        <v>540161*HARLOWTON PUBLIC SCHOOLS</v>
      </c>
      <c r="H340">
        <v>540161</v>
      </c>
      <c r="I340" t="s">
        <v>326</v>
      </c>
      <c r="K340">
        <v>540161</v>
      </c>
      <c r="L340" t="str">
        <v>HARLOWTON PUBLIC SCHOOLS</v>
      </c>
      <c r="M340" t="b">
        <f t="shared" si="16"/>
        <v>1</v>
      </c>
      <c r="N340" t="b">
        <f t="shared" si="17"/>
        <v>1</v>
      </c>
    </row>
    <row r="341" spans="1:14" x14ac:dyDescent="0.2">
      <c r="A341">
        <v>70011</v>
      </c>
      <c r="B341" t="s">
        <v>35</v>
      </c>
      <c r="C341" t="str">
        <f t="shared" si="15"/>
        <v>70011*GREAT FALLS PUBLIC SCHOOLS</v>
      </c>
      <c r="E341" t="str">
        <v>540201*SHAWMUT ELEMENTARY</v>
      </c>
      <c r="H341">
        <v>540201</v>
      </c>
      <c r="I341" t="s">
        <v>327</v>
      </c>
      <c r="K341">
        <v>540201</v>
      </c>
      <c r="L341" t="str">
        <v>SHAWMUT ELEMENTARY</v>
      </c>
      <c r="M341" t="b">
        <f t="shared" si="16"/>
        <v>1</v>
      </c>
      <c r="N341" t="b">
        <f t="shared" si="17"/>
        <v>1</v>
      </c>
    </row>
    <row r="342" spans="1:14" x14ac:dyDescent="0.2">
      <c r="A342">
        <v>70011</v>
      </c>
      <c r="B342" t="s">
        <v>35</v>
      </c>
      <c r="C342" t="str">
        <f t="shared" si="15"/>
        <v>70011*GREAT FALLS PUBLIC SCHOOLS</v>
      </c>
      <c r="E342" t="str">
        <v>540211*JUDITH GAP PUBLIC SCHOOLS</v>
      </c>
      <c r="H342">
        <v>540211</v>
      </c>
      <c r="I342" t="s">
        <v>328</v>
      </c>
      <c r="K342">
        <v>540211</v>
      </c>
      <c r="L342" t="str">
        <v>JUDITH GAP PUBLIC SCHOOLS</v>
      </c>
      <c r="M342" t="b">
        <f t="shared" si="16"/>
        <v>1</v>
      </c>
      <c r="N342" t="b">
        <f t="shared" si="17"/>
        <v>1</v>
      </c>
    </row>
    <row r="343" spans="1:14" x14ac:dyDescent="0.2">
      <c r="A343">
        <v>70011</v>
      </c>
      <c r="B343" t="s">
        <v>35</v>
      </c>
      <c r="C343" t="str">
        <f t="shared" si="15"/>
        <v>70011*GREAT FALLS PUBLIC SCHOOLS</v>
      </c>
      <c r="E343" t="str">
        <v>549981*WHEATLAND COUNTY</v>
      </c>
      <c r="H343">
        <v>549981</v>
      </c>
      <c r="I343" t="s">
        <v>329</v>
      </c>
      <c r="K343">
        <v>549981</v>
      </c>
      <c r="L343" t="str">
        <v>WHEATLAND COUNTY</v>
      </c>
      <c r="M343" t="b">
        <f t="shared" si="16"/>
        <v>1</v>
      </c>
      <c r="N343" t="b">
        <f t="shared" si="17"/>
        <v>1</v>
      </c>
    </row>
    <row r="344" spans="1:14" x14ac:dyDescent="0.2">
      <c r="A344">
        <v>70011</v>
      </c>
      <c r="B344" t="s">
        <v>35</v>
      </c>
      <c r="C344" t="str">
        <f t="shared" si="15"/>
        <v>70011*GREAT FALLS PUBLIC SCHOOLS</v>
      </c>
      <c r="E344" t="str">
        <v>550061*WIBAUX PUBLIC SCHOOL</v>
      </c>
      <c r="H344">
        <v>550061</v>
      </c>
      <c r="I344" t="s">
        <v>330</v>
      </c>
      <c r="K344">
        <v>550061</v>
      </c>
      <c r="L344" t="str">
        <v>WIBAUX PUBLIC SCHOOL</v>
      </c>
      <c r="M344" t="b">
        <f t="shared" si="16"/>
        <v>1</v>
      </c>
      <c r="N344" t="b">
        <f t="shared" si="17"/>
        <v>1</v>
      </c>
    </row>
    <row r="345" spans="1:14" x14ac:dyDescent="0.2">
      <c r="A345">
        <v>70011</v>
      </c>
      <c r="B345" t="s">
        <v>35</v>
      </c>
      <c r="C345" t="str">
        <f t="shared" si="15"/>
        <v>70011*GREAT FALLS PUBLIC SCHOOLS</v>
      </c>
      <c r="E345" t="str">
        <v>559991*WIBAUX COUNTY</v>
      </c>
      <c r="H345">
        <v>559991</v>
      </c>
      <c r="I345" t="s">
        <v>331</v>
      </c>
      <c r="K345">
        <v>559991</v>
      </c>
      <c r="L345" t="str">
        <v>WIBAUX COUNTY</v>
      </c>
      <c r="M345" t="b">
        <f t="shared" si="16"/>
        <v>1</v>
      </c>
      <c r="N345" t="b">
        <f t="shared" si="17"/>
        <v>1</v>
      </c>
    </row>
    <row r="346" spans="1:14" x14ac:dyDescent="0.2">
      <c r="A346">
        <v>70011</v>
      </c>
      <c r="B346" t="s">
        <v>35</v>
      </c>
      <c r="C346" t="str">
        <f t="shared" si="15"/>
        <v>70011*GREAT FALLS PUBLIC SCHOOLS</v>
      </c>
      <c r="E346" t="str">
        <v>560021*BILLINGS PUBLIC SCHOOLS</v>
      </c>
      <c r="H346">
        <v>560021</v>
      </c>
      <c r="I346" t="s">
        <v>332</v>
      </c>
      <c r="K346">
        <v>560021</v>
      </c>
      <c r="L346" t="str">
        <v>BILLINGS PUBLIC SCHOOLS</v>
      </c>
      <c r="M346" t="b">
        <f t="shared" si="16"/>
        <v>1</v>
      </c>
      <c r="N346" t="b">
        <f t="shared" si="17"/>
        <v>1</v>
      </c>
    </row>
    <row r="347" spans="1:14" x14ac:dyDescent="0.2">
      <c r="A347">
        <v>70031</v>
      </c>
      <c r="B347" t="s">
        <v>36</v>
      </c>
      <c r="C347" t="str">
        <f t="shared" si="15"/>
        <v>70031*CASCADE PUBLIC SCHOOLS</v>
      </c>
      <c r="E347" t="str">
        <v>560031*BLUE CREEK ELEMENTARY</v>
      </c>
      <c r="H347">
        <v>560031</v>
      </c>
      <c r="I347" t="s">
        <v>333</v>
      </c>
      <c r="K347">
        <v>560031</v>
      </c>
      <c r="L347" t="str">
        <v>BLUE CREEK ELEMENTARY</v>
      </c>
      <c r="M347" t="b">
        <f t="shared" si="16"/>
        <v>1</v>
      </c>
      <c r="N347" t="b">
        <f t="shared" si="17"/>
        <v>1</v>
      </c>
    </row>
    <row r="348" spans="1:14" x14ac:dyDescent="0.2">
      <c r="A348">
        <v>70031</v>
      </c>
      <c r="B348" t="s">
        <v>36</v>
      </c>
      <c r="C348" t="str">
        <f t="shared" si="15"/>
        <v>70031*CASCADE PUBLIC SCHOOLS</v>
      </c>
      <c r="E348" t="str">
        <v>560041*CANYON CREEK ELEMENTARY</v>
      </c>
      <c r="H348">
        <v>560041</v>
      </c>
      <c r="I348" t="s">
        <v>334</v>
      </c>
      <c r="K348">
        <v>560041</v>
      </c>
      <c r="L348" t="str">
        <v>CANYON CREEK ELEMENTARY</v>
      </c>
      <c r="M348" t="b">
        <f t="shared" si="16"/>
        <v>1</v>
      </c>
      <c r="N348" t="b">
        <f t="shared" si="17"/>
        <v>1</v>
      </c>
    </row>
    <row r="349" spans="1:14" x14ac:dyDescent="0.2">
      <c r="A349">
        <v>70031</v>
      </c>
      <c r="B349" t="s">
        <v>36</v>
      </c>
      <c r="C349" t="str">
        <f t="shared" si="15"/>
        <v>70031*CASCADE PUBLIC SCHOOLS</v>
      </c>
      <c r="E349" t="str">
        <v>560071*LAUREL PUBLIC SCHOOLS</v>
      </c>
      <c r="H349">
        <v>560071</v>
      </c>
      <c r="I349" t="s">
        <v>335</v>
      </c>
      <c r="K349">
        <v>560071</v>
      </c>
      <c r="L349" t="str">
        <v>LAUREL PUBLIC SCHOOLS</v>
      </c>
      <c r="M349" t="b">
        <f t="shared" si="16"/>
        <v>1</v>
      </c>
      <c r="N349" t="b">
        <f t="shared" si="17"/>
        <v>1</v>
      </c>
    </row>
    <row r="350" spans="1:14" x14ac:dyDescent="0.2">
      <c r="A350">
        <v>70031</v>
      </c>
      <c r="B350" t="s">
        <v>36</v>
      </c>
      <c r="C350" t="str">
        <f t="shared" si="15"/>
        <v>70031*CASCADE PUBLIC SCHOOLS</v>
      </c>
      <c r="E350" t="str">
        <v>560081*ELDER GROVE ELEMENTARY</v>
      </c>
      <c r="H350">
        <v>560081</v>
      </c>
      <c r="I350" t="s">
        <v>336</v>
      </c>
      <c r="K350">
        <v>560081</v>
      </c>
      <c r="L350" t="str">
        <v>ELDER GROVE ELEMENTARY</v>
      </c>
      <c r="M350" t="b">
        <f t="shared" si="16"/>
        <v>1</v>
      </c>
      <c r="N350" t="b">
        <f t="shared" si="17"/>
        <v>1</v>
      </c>
    </row>
    <row r="351" spans="1:14" x14ac:dyDescent="0.2">
      <c r="A351">
        <v>70031</v>
      </c>
      <c r="B351" t="s">
        <v>36</v>
      </c>
      <c r="C351" t="str">
        <f t="shared" si="15"/>
        <v>70031*CASCADE PUBLIC SCHOOLS</v>
      </c>
      <c r="E351" t="str">
        <v>560151*CUSTER K-12 SCHOOLS</v>
      </c>
      <c r="H351">
        <v>560151</v>
      </c>
      <c r="I351" t="s">
        <v>337</v>
      </c>
      <c r="K351">
        <v>560151</v>
      </c>
      <c r="L351" t="str">
        <v>CUSTER K-12 SCHOOLS</v>
      </c>
      <c r="M351" t="b">
        <f t="shared" si="16"/>
        <v>1</v>
      </c>
      <c r="N351" t="b">
        <f t="shared" si="17"/>
        <v>1</v>
      </c>
    </row>
    <row r="352" spans="1:14" x14ac:dyDescent="0.2">
      <c r="A352">
        <v>70031</v>
      </c>
      <c r="B352" t="s">
        <v>36</v>
      </c>
      <c r="C352" t="str">
        <f t="shared" si="15"/>
        <v>70031*CASCADE PUBLIC SCHOOLS</v>
      </c>
      <c r="E352" t="str">
        <v>560171*MORIN ELEMENTARY</v>
      </c>
      <c r="H352">
        <v>560171</v>
      </c>
      <c r="I352" t="s">
        <v>338</v>
      </c>
      <c r="K352">
        <v>560171</v>
      </c>
      <c r="L352" t="str">
        <v>MORIN ELEMENTARY</v>
      </c>
      <c r="M352" t="b">
        <f t="shared" si="16"/>
        <v>1</v>
      </c>
      <c r="N352" t="b">
        <f t="shared" si="17"/>
        <v>1</v>
      </c>
    </row>
    <row r="353" spans="1:14" x14ac:dyDescent="0.2">
      <c r="A353">
        <v>70031</v>
      </c>
      <c r="B353" t="s">
        <v>36</v>
      </c>
      <c r="C353" t="str">
        <f t="shared" si="15"/>
        <v>70031*CASCADE PUBLIC SCHOOLS</v>
      </c>
      <c r="E353" t="str">
        <v>560211*BROADVIEW PUBLIC SCHOOLS</v>
      </c>
      <c r="H353">
        <v>560211</v>
      </c>
      <c r="I353" t="s">
        <v>339</v>
      </c>
      <c r="K353">
        <v>560211</v>
      </c>
      <c r="L353" t="str">
        <v>BROADVIEW PUBLIC SCHOOLS</v>
      </c>
      <c r="M353" t="b">
        <f t="shared" si="16"/>
        <v>1</v>
      </c>
      <c r="N353" t="b">
        <f t="shared" si="17"/>
        <v>1</v>
      </c>
    </row>
    <row r="354" spans="1:14" x14ac:dyDescent="0.2">
      <c r="A354">
        <v>70031</v>
      </c>
      <c r="B354" t="s">
        <v>36</v>
      </c>
      <c r="C354" t="str">
        <f t="shared" si="15"/>
        <v>70031*CASCADE PUBLIC SCHOOLS</v>
      </c>
      <c r="E354" t="str">
        <v>560231*ELYSIAN SCHOOL</v>
      </c>
      <c r="H354">
        <v>560231</v>
      </c>
      <c r="I354" t="s">
        <v>340</v>
      </c>
      <c r="K354">
        <v>560231</v>
      </c>
      <c r="L354" t="str">
        <v>ELYSIAN SCHOOL</v>
      </c>
      <c r="M354" t="b">
        <f t="shared" si="16"/>
        <v>1</v>
      </c>
      <c r="N354" t="b">
        <f t="shared" si="17"/>
        <v>1</v>
      </c>
    </row>
    <row r="355" spans="1:14" x14ac:dyDescent="0.2">
      <c r="A355">
        <v>70031</v>
      </c>
      <c r="B355" t="s">
        <v>36</v>
      </c>
      <c r="C355" t="str">
        <f t="shared" si="15"/>
        <v>70031*CASCADE PUBLIC SCHOOLS</v>
      </c>
      <c r="E355" t="str">
        <v>560241*HUNTLEY PROJECT K-12 SCHOOLS</v>
      </c>
      <c r="H355">
        <v>560241</v>
      </c>
      <c r="I355" t="s">
        <v>341</v>
      </c>
      <c r="K355">
        <v>560241</v>
      </c>
      <c r="L355" t="str">
        <v>HUNTLEY PROJECT K-12 SCHOOLS</v>
      </c>
      <c r="M355" t="b">
        <f t="shared" si="16"/>
        <v>1</v>
      </c>
      <c r="N355" t="b">
        <f t="shared" si="17"/>
        <v>1</v>
      </c>
    </row>
    <row r="356" spans="1:14" x14ac:dyDescent="0.2">
      <c r="A356">
        <v>70051</v>
      </c>
      <c r="B356" t="s">
        <v>37</v>
      </c>
      <c r="C356" t="str">
        <f t="shared" si="15"/>
        <v>70051*CENTERVILLE PUBLIC SCHOOLS</v>
      </c>
      <c r="E356" t="str">
        <v>560261*LOCKWOOD ELEMENTARY</v>
      </c>
      <c r="H356">
        <v>560261</v>
      </c>
      <c r="I356" t="s">
        <v>342</v>
      </c>
      <c r="K356">
        <v>560261</v>
      </c>
      <c r="L356" t="str">
        <v>LOCKWOOD ELEMENTARY</v>
      </c>
      <c r="M356" t="b">
        <f t="shared" si="16"/>
        <v>1</v>
      </c>
      <c r="N356" t="b">
        <f t="shared" si="17"/>
        <v>1</v>
      </c>
    </row>
    <row r="357" spans="1:14" x14ac:dyDescent="0.2">
      <c r="A357">
        <v>70051</v>
      </c>
      <c r="B357" t="s">
        <v>37</v>
      </c>
      <c r="C357" t="str">
        <f t="shared" si="15"/>
        <v>70051*CENTERVILLE PUBLIC SCHOOLS</v>
      </c>
      <c r="E357" t="str">
        <v>560371*SHEPHERD PUBLIC SCHOOLS</v>
      </c>
      <c r="H357">
        <v>560371</v>
      </c>
      <c r="I357" t="s">
        <v>343</v>
      </c>
      <c r="K357">
        <v>560371</v>
      </c>
      <c r="L357" t="str">
        <v>SHEPHERD PUBLIC SCHOOLS</v>
      </c>
      <c r="M357" t="b">
        <f t="shared" si="16"/>
        <v>1</v>
      </c>
      <c r="N357" t="b">
        <f t="shared" si="17"/>
        <v>1</v>
      </c>
    </row>
    <row r="358" spans="1:14" x14ac:dyDescent="0.2">
      <c r="A358">
        <v>70051</v>
      </c>
      <c r="B358" t="s">
        <v>37</v>
      </c>
      <c r="C358" t="str">
        <f t="shared" si="15"/>
        <v>70051*CENTERVILLE PUBLIC SCHOOLS</v>
      </c>
      <c r="E358" t="str">
        <v>560411*PIONEER ELEMENTARY</v>
      </c>
      <c r="H358">
        <v>560411</v>
      </c>
      <c r="I358" t="s">
        <v>344</v>
      </c>
      <c r="K358">
        <v>560411</v>
      </c>
      <c r="L358" t="str">
        <v>PIONEER ELEMENTARY</v>
      </c>
      <c r="M358" t="b">
        <f t="shared" si="16"/>
        <v>1</v>
      </c>
      <c r="N358" t="b">
        <f t="shared" si="17"/>
        <v>1</v>
      </c>
    </row>
    <row r="359" spans="1:14" x14ac:dyDescent="0.2">
      <c r="A359">
        <v>70051</v>
      </c>
      <c r="B359" t="s">
        <v>37</v>
      </c>
      <c r="C359" t="str">
        <f t="shared" si="15"/>
        <v>70051*CENTERVILLE PUBLIC SCHOOLS</v>
      </c>
      <c r="E359" t="str">
        <v>560521*INDEPENDENT ELEMENTARY</v>
      </c>
      <c r="H359">
        <v>560521</v>
      </c>
      <c r="I359" t="s">
        <v>345</v>
      </c>
      <c r="K359">
        <v>560521</v>
      </c>
      <c r="L359" t="str">
        <v>INDEPENDENT ELEMENTARY</v>
      </c>
      <c r="M359" t="b">
        <f t="shared" si="16"/>
        <v>1</v>
      </c>
      <c r="N359" t="b">
        <f t="shared" si="17"/>
        <v>1</v>
      </c>
    </row>
    <row r="360" spans="1:14" x14ac:dyDescent="0.2">
      <c r="A360">
        <v>70051</v>
      </c>
      <c r="B360" t="s">
        <v>37</v>
      </c>
      <c r="C360" t="str">
        <f t="shared" si="15"/>
        <v>70051*CENTERVILLE PUBLIC SCHOOLS</v>
      </c>
      <c r="E360" t="str">
        <v>560581*YELLOWSTONE ACADEMY ELEMENTARY</v>
      </c>
      <c r="H360">
        <v>560581</v>
      </c>
      <c r="I360" t="s">
        <v>346</v>
      </c>
      <c r="K360">
        <v>560581</v>
      </c>
      <c r="L360" t="str">
        <v>YELLOWSTONE ACADEMY ELEMENTARY</v>
      </c>
      <c r="M360" t="b">
        <f t="shared" si="16"/>
        <v>1</v>
      </c>
      <c r="N360" t="b">
        <f t="shared" si="17"/>
        <v>1</v>
      </c>
    </row>
    <row r="361" spans="1:14" x14ac:dyDescent="0.2">
      <c r="A361">
        <v>70051</v>
      </c>
      <c r="B361" t="s">
        <v>37</v>
      </c>
      <c r="C361" t="str">
        <f t="shared" si="15"/>
        <v>70051*CENTERVILLE PUBLIC SCHOOLS</v>
      </c>
      <c r="E361" t="str">
        <v>569951*EASTERN YELLOWSTONE CO-OP</v>
      </c>
      <c r="H361">
        <v>569951</v>
      </c>
      <c r="I361" t="s">
        <v>347</v>
      </c>
      <c r="K361">
        <v>569951</v>
      </c>
      <c r="L361" t="str">
        <v>EASTERN YELLOWSTONE CO-OP</v>
      </c>
      <c r="M361" t="b">
        <f t="shared" si="16"/>
        <v>1</v>
      </c>
      <c r="N361" t="b">
        <f t="shared" si="17"/>
        <v>1</v>
      </c>
    </row>
    <row r="362" spans="1:14" x14ac:dyDescent="0.2">
      <c r="A362">
        <v>70051</v>
      </c>
      <c r="B362" t="s">
        <v>37</v>
      </c>
      <c r="C362" t="str">
        <f t="shared" si="15"/>
        <v>70051*CENTERVILLE PUBLIC SCHOOLS</v>
      </c>
      <c r="E362" t="str">
        <v>569952*YELLOWSTONE-W/CARBON SPEC SERV</v>
      </c>
      <c r="H362">
        <v>569952</v>
      </c>
      <c r="I362" t="s">
        <v>348</v>
      </c>
      <c r="K362">
        <v>569952</v>
      </c>
      <c r="L362" t="str">
        <v>YELLOWSTONE-W/CARBON SPEC SERV</v>
      </c>
      <c r="M362" t="b">
        <f t="shared" si="16"/>
        <v>1</v>
      </c>
      <c r="N362" t="b">
        <f t="shared" si="17"/>
        <v>1</v>
      </c>
    </row>
    <row r="363" spans="1:14" x14ac:dyDescent="0.2">
      <c r="A363">
        <v>70051</v>
      </c>
      <c r="B363" t="s">
        <v>37</v>
      </c>
      <c r="C363" t="str">
        <f t="shared" si="15"/>
        <v>70051*CENTERVILLE PUBLIC SCHOOLS</v>
      </c>
      <c r="E363" t="str">
        <v>569953*ALLIANCE FOR CURRICULUM ENHANCEMENT</v>
      </c>
      <c r="H363">
        <v>569953</v>
      </c>
      <c r="I363" t="s">
        <v>769</v>
      </c>
      <c r="K363">
        <v>569953</v>
      </c>
      <c r="L363" t="str">
        <v>ALLIANCE FOR CURRICULUM ENHANCEMENT</v>
      </c>
      <c r="M363" t="b">
        <f t="shared" si="16"/>
        <v>1</v>
      </c>
      <c r="N363" t="b">
        <f t="shared" si="17"/>
        <v>1</v>
      </c>
    </row>
    <row r="364" spans="1:14" x14ac:dyDescent="0.2">
      <c r="A364">
        <v>70051</v>
      </c>
      <c r="B364" t="s">
        <v>37</v>
      </c>
      <c r="C364" t="str">
        <f t="shared" si="15"/>
        <v>70051*CENTERVILLE PUBLIC SCHOOLS</v>
      </c>
      <c r="E364" t="str">
        <v>571104*LEGISLATURE</v>
      </c>
      <c r="H364">
        <v>571104</v>
      </c>
      <c r="I364" t="s">
        <v>349</v>
      </c>
      <c r="K364">
        <v>571104</v>
      </c>
      <c r="L364" t="str">
        <v>LEGISLATURE</v>
      </c>
      <c r="M364" t="b">
        <f t="shared" si="16"/>
        <v>1</v>
      </c>
      <c r="N364" t="b">
        <f t="shared" si="17"/>
        <v>1</v>
      </c>
    </row>
    <row r="365" spans="1:14" x14ac:dyDescent="0.2">
      <c r="A365">
        <v>70291</v>
      </c>
      <c r="B365" t="s">
        <v>38</v>
      </c>
      <c r="C365" t="str">
        <f t="shared" si="15"/>
        <v>70291*BELT PUBLIC SCHOOLS</v>
      </c>
      <c r="E365" t="str">
        <v>573501*SUPT OF PUBLIC INSTRUCTION</v>
      </c>
      <c r="H365">
        <v>573501</v>
      </c>
      <c r="I365" t="s">
        <v>350</v>
      </c>
      <c r="K365">
        <v>573501</v>
      </c>
      <c r="L365" t="str">
        <v>SUPT OF PUBLIC INSTRUCTION</v>
      </c>
      <c r="M365" t="b">
        <f t="shared" si="16"/>
        <v>1</v>
      </c>
      <c r="N365" t="b">
        <f t="shared" si="17"/>
        <v>1</v>
      </c>
    </row>
    <row r="366" spans="1:14" x14ac:dyDescent="0.2">
      <c r="A366">
        <v>70291</v>
      </c>
      <c r="B366" t="s">
        <v>38</v>
      </c>
      <c r="C366" t="str">
        <f t="shared" si="15"/>
        <v>70291*BELT PUBLIC SCHOOLS</v>
      </c>
      <c r="E366" t="str">
        <v>573513*GREAT FALLS COLLEGE MSU</v>
      </c>
      <c r="H366">
        <v>573513</v>
      </c>
      <c r="I366" t="s">
        <v>351</v>
      </c>
      <c r="K366">
        <v>573513</v>
      </c>
      <c r="L366" t="str">
        <v>GREAT FALLS COLLEGE MSU</v>
      </c>
      <c r="M366" t="b">
        <f t="shared" si="16"/>
        <v>1</v>
      </c>
      <c r="N366" t="b">
        <f t="shared" si="17"/>
        <v>1</v>
      </c>
    </row>
    <row r="367" spans="1:14" x14ac:dyDescent="0.2">
      <c r="A367">
        <v>70291</v>
      </c>
      <c r="B367" t="s">
        <v>38</v>
      </c>
      <c r="C367" t="str">
        <f t="shared" si="15"/>
        <v>70291*BELT PUBLIC SCHOOLS</v>
      </c>
      <c r="E367" t="str">
        <v>575101*BOARD OF PUBLIC EDUCATION</v>
      </c>
      <c r="H367">
        <v>575101</v>
      </c>
      <c r="I367" t="s">
        <v>352</v>
      </c>
      <c r="K367">
        <v>575101</v>
      </c>
      <c r="L367" t="str">
        <v>BOARD OF PUBLIC EDUCATION</v>
      </c>
      <c r="M367" t="b">
        <f t="shared" si="16"/>
        <v>1</v>
      </c>
      <c r="N367" t="b">
        <f t="shared" si="17"/>
        <v>1</v>
      </c>
    </row>
    <row r="368" spans="1:14" x14ac:dyDescent="0.2">
      <c r="A368">
        <v>70291</v>
      </c>
      <c r="B368" t="s">
        <v>38</v>
      </c>
      <c r="C368" t="str">
        <f t="shared" si="15"/>
        <v>70291*BELT PUBLIC SCHOOLS</v>
      </c>
      <c r="E368" t="str">
        <v>575102*COMM OF HIGHER EDUCATION</v>
      </c>
      <c r="H368">
        <v>575102</v>
      </c>
      <c r="I368" t="s">
        <v>353</v>
      </c>
      <c r="K368">
        <v>575102</v>
      </c>
      <c r="L368" t="str">
        <v>COMM OF HIGHER EDUCATION</v>
      </c>
      <c r="M368" t="b">
        <f t="shared" si="16"/>
        <v>1</v>
      </c>
      <c r="N368" t="b">
        <f t="shared" si="17"/>
        <v>1</v>
      </c>
    </row>
    <row r="369" spans="1:14" x14ac:dyDescent="0.2">
      <c r="A369">
        <v>70291</v>
      </c>
      <c r="B369" t="s">
        <v>38</v>
      </c>
      <c r="C369" t="str">
        <f t="shared" si="15"/>
        <v>70291*BELT PUBLIC SCHOOLS</v>
      </c>
      <c r="E369" t="str">
        <v>575113*SCHOOL FOR THE DEAF &amp; BLIND</v>
      </c>
      <c r="H369">
        <v>575113</v>
      </c>
      <c r="I369" t="s">
        <v>354</v>
      </c>
      <c r="K369">
        <v>575113</v>
      </c>
      <c r="L369" t="str">
        <v>SCHOOL FOR THE DEAF &amp; BLIND</v>
      </c>
      <c r="M369" t="b">
        <f t="shared" si="16"/>
        <v>1</v>
      </c>
      <c r="N369" t="b">
        <f t="shared" si="17"/>
        <v>1</v>
      </c>
    </row>
    <row r="370" spans="1:14" x14ac:dyDescent="0.2">
      <c r="A370">
        <v>70291</v>
      </c>
      <c r="B370" t="s">
        <v>38</v>
      </c>
      <c r="C370" t="str">
        <f t="shared" si="15"/>
        <v>70291*BELT PUBLIC SCHOOLS</v>
      </c>
      <c r="E370" t="str">
        <v>576201*AGRICULTURE</v>
      </c>
      <c r="H370">
        <v>576201</v>
      </c>
      <c r="I370" t="s">
        <v>355</v>
      </c>
      <c r="K370">
        <v>576201</v>
      </c>
      <c r="L370" t="str">
        <v>AGRICULTURE</v>
      </c>
      <c r="M370" t="b">
        <f t="shared" si="16"/>
        <v>1</v>
      </c>
      <c r="N370" t="b">
        <f t="shared" si="17"/>
        <v>1</v>
      </c>
    </row>
    <row r="371" spans="1:14" x14ac:dyDescent="0.2">
      <c r="A371">
        <v>70291</v>
      </c>
      <c r="B371" t="s">
        <v>38</v>
      </c>
      <c r="C371" t="str">
        <f t="shared" si="15"/>
        <v>70291*BELT PUBLIC SCHOOLS</v>
      </c>
      <c r="E371" t="str">
        <v>576401*DEPARTMENT OF CORRECTIONS</v>
      </c>
      <c r="H371">
        <v>576401</v>
      </c>
      <c r="I371" t="s">
        <v>356</v>
      </c>
      <c r="K371">
        <v>576401</v>
      </c>
      <c r="L371" t="str">
        <v>DEPARTMENT OF CORRECTIONS</v>
      </c>
      <c r="M371" t="b">
        <f t="shared" si="16"/>
        <v>1</v>
      </c>
      <c r="N371" t="b">
        <f t="shared" si="17"/>
        <v>1</v>
      </c>
    </row>
    <row r="372" spans="1:14" x14ac:dyDescent="0.2">
      <c r="A372">
        <v>70291</v>
      </c>
      <c r="B372" t="s">
        <v>38</v>
      </c>
      <c r="C372" t="str">
        <f t="shared" si="15"/>
        <v>70291*BELT PUBLIC SCHOOLS</v>
      </c>
      <c r="E372" t="str">
        <v>576701*MILITARY AFFAIRS</v>
      </c>
      <c r="H372">
        <v>576701</v>
      </c>
      <c r="I372" t="s">
        <v>357</v>
      </c>
      <c r="K372">
        <v>576701</v>
      </c>
      <c r="L372" t="str">
        <v>MILITARY AFFAIRS</v>
      </c>
      <c r="M372" t="b">
        <f t="shared" si="16"/>
        <v>1</v>
      </c>
      <c r="N372" t="b">
        <f t="shared" si="17"/>
        <v>1</v>
      </c>
    </row>
    <row r="373" spans="1:14" x14ac:dyDescent="0.2">
      <c r="A373">
        <v>70291</v>
      </c>
      <c r="B373" t="s">
        <v>38</v>
      </c>
      <c r="C373" t="str">
        <f t="shared" si="15"/>
        <v>70291*BELT PUBLIC SCHOOLS</v>
      </c>
      <c r="E373" t="str">
        <v>576901*DEPT OF PUBLIC HEALTH &amp; HUMAN</v>
      </c>
      <c r="H373">
        <v>576901</v>
      </c>
      <c r="I373" t="s">
        <v>358</v>
      </c>
      <c r="K373">
        <v>576901</v>
      </c>
      <c r="L373" t="str">
        <v>DEPT OF PUBLIC HEALTH &amp; HUMAN</v>
      </c>
      <c r="M373" t="b">
        <f t="shared" si="16"/>
        <v>1</v>
      </c>
      <c r="N373" t="b">
        <f t="shared" si="17"/>
        <v>1</v>
      </c>
    </row>
    <row r="374" spans="1:14" x14ac:dyDescent="0.2">
      <c r="A374">
        <v>70551</v>
      </c>
      <c r="B374" t="s">
        <v>39</v>
      </c>
      <c r="C374" t="str">
        <f t="shared" si="15"/>
        <v>70551*SUN RIVER VALLEY PUBLIC SCHLS</v>
      </c>
      <c r="E374" t="str">
        <v>585103*UNIVERSITY OF MONTANA</v>
      </c>
      <c r="H374">
        <v>585103</v>
      </c>
      <c r="I374" t="s">
        <v>359</v>
      </c>
      <c r="K374">
        <v>585103</v>
      </c>
      <c r="L374" t="str">
        <v>UNIVERSITY OF MONTANA</v>
      </c>
      <c r="M374" t="b">
        <f t="shared" si="16"/>
        <v>1</v>
      </c>
      <c r="N374" t="b">
        <f t="shared" si="17"/>
        <v>1</v>
      </c>
    </row>
    <row r="375" spans="1:14" x14ac:dyDescent="0.2">
      <c r="A375">
        <v>70551</v>
      </c>
      <c r="B375" t="s">
        <v>39</v>
      </c>
      <c r="C375" t="str">
        <f t="shared" si="15"/>
        <v>70551*SUN RIVER VALLEY PUBLIC SCHLS</v>
      </c>
      <c r="E375" t="str">
        <v>595104*MONTANA STATE UNIVERSITY</v>
      </c>
      <c r="H375">
        <v>595104</v>
      </c>
      <c r="I375" t="s">
        <v>360</v>
      </c>
      <c r="K375">
        <v>595104</v>
      </c>
      <c r="L375" t="str">
        <v>MONTANA STATE UNIVERSITY</v>
      </c>
      <c r="M375" t="b">
        <f t="shared" si="16"/>
        <v>1</v>
      </c>
      <c r="N375" t="b">
        <f t="shared" si="17"/>
        <v>1</v>
      </c>
    </row>
    <row r="376" spans="1:14" x14ac:dyDescent="0.2">
      <c r="A376">
        <v>70551</v>
      </c>
      <c r="B376" t="s">
        <v>39</v>
      </c>
      <c r="C376" t="str">
        <f t="shared" si="15"/>
        <v>70551*SUN RIVER VALLEY PUBLIC SCHLS</v>
      </c>
      <c r="E376" t="str">
        <v>605107*NORTHERN MONTANA COLLEGE</v>
      </c>
      <c r="H376">
        <v>605107</v>
      </c>
      <c r="I376" t="s">
        <v>361</v>
      </c>
      <c r="K376">
        <v>605107</v>
      </c>
      <c r="L376" t="str">
        <v>NORTHERN MONTANA COLLEGE</v>
      </c>
      <c r="M376" t="b">
        <f t="shared" si="16"/>
        <v>1</v>
      </c>
      <c r="N376" t="b">
        <f t="shared" si="17"/>
        <v>1</v>
      </c>
    </row>
    <row r="377" spans="1:14" x14ac:dyDescent="0.2">
      <c r="A377">
        <v>70551</v>
      </c>
      <c r="B377" t="s">
        <v>39</v>
      </c>
      <c r="C377" t="str">
        <f t="shared" si="15"/>
        <v>70551*SUN RIVER VALLEY PUBLIC SCHLS</v>
      </c>
      <c r="E377" t="str">
        <v>615106*MSU - BILLINGS</v>
      </c>
      <c r="H377">
        <v>615106</v>
      </c>
      <c r="I377" t="s">
        <v>362</v>
      </c>
      <c r="K377">
        <v>615106</v>
      </c>
      <c r="L377" t="str">
        <v>MSU - BILLINGS</v>
      </c>
      <c r="M377" t="b">
        <f t="shared" si="16"/>
        <v>1</v>
      </c>
      <c r="N377" t="b">
        <f t="shared" si="17"/>
        <v>1</v>
      </c>
    </row>
    <row r="378" spans="1:14" x14ac:dyDescent="0.2">
      <c r="A378">
        <v>70551</v>
      </c>
      <c r="B378" t="s">
        <v>39</v>
      </c>
      <c r="C378" t="str">
        <f t="shared" si="15"/>
        <v>70551*SUN RIVER VALLEY PUBLIC SCHLS</v>
      </c>
      <c r="E378" t="str">
        <v>719901*CSPD REGION 1</v>
      </c>
      <c r="H378">
        <v>719901</v>
      </c>
      <c r="I378" t="s">
        <v>371</v>
      </c>
      <c r="K378">
        <v>719901</v>
      </c>
      <c r="L378" t="str">
        <v>CSPD REGION 1</v>
      </c>
      <c r="M378" t="b">
        <f t="shared" si="16"/>
        <v>1</v>
      </c>
      <c r="N378" t="b">
        <f t="shared" si="17"/>
        <v>1</v>
      </c>
    </row>
    <row r="379" spans="1:14" x14ac:dyDescent="0.2">
      <c r="A379">
        <v>70551</v>
      </c>
      <c r="B379" t="s">
        <v>39</v>
      </c>
      <c r="C379" t="str">
        <f t="shared" si="15"/>
        <v>70551*SUN RIVER VALLEY PUBLIC SCHLS</v>
      </c>
      <c r="E379" t="str">
        <v>719902*CSPD REGION 2</v>
      </c>
      <c r="H379">
        <v>719902</v>
      </c>
      <c r="I379" t="s">
        <v>372</v>
      </c>
      <c r="K379">
        <v>719902</v>
      </c>
      <c r="L379" t="str">
        <v>CSPD REGION 2</v>
      </c>
      <c r="M379" t="b">
        <f t="shared" si="16"/>
        <v>1</v>
      </c>
      <c r="N379" t="b">
        <f t="shared" si="17"/>
        <v>1</v>
      </c>
    </row>
    <row r="380" spans="1:14" x14ac:dyDescent="0.2">
      <c r="A380">
        <v>70551</v>
      </c>
      <c r="B380" t="s">
        <v>39</v>
      </c>
      <c r="C380" t="str">
        <f t="shared" si="15"/>
        <v>70551*SUN RIVER VALLEY PUBLIC SCHLS</v>
      </c>
      <c r="E380" t="str">
        <v>719904*CSPD REGION 4</v>
      </c>
      <c r="H380">
        <v>719904</v>
      </c>
      <c r="I380" t="s">
        <v>373</v>
      </c>
      <c r="K380">
        <v>719904</v>
      </c>
      <c r="L380" t="str">
        <v>CSPD REGION 4</v>
      </c>
      <c r="M380" t="b">
        <f t="shared" si="16"/>
        <v>1</v>
      </c>
      <c r="N380" t="b">
        <f t="shared" si="17"/>
        <v>1</v>
      </c>
    </row>
    <row r="381" spans="1:14" x14ac:dyDescent="0.2">
      <c r="A381">
        <v>70551</v>
      </c>
      <c r="B381" t="s">
        <v>39</v>
      </c>
      <c r="C381" t="str">
        <f t="shared" si="15"/>
        <v>70551*SUN RIVER VALLEY PUBLIC SCHLS</v>
      </c>
      <c r="E381" t="str">
        <v>719905*CSPD REGION 5</v>
      </c>
      <c r="H381">
        <v>719905</v>
      </c>
      <c r="I381" t="s">
        <v>374</v>
      </c>
      <c r="K381">
        <v>719905</v>
      </c>
      <c r="L381" t="str">
        <v>CSPD REGION 5</v>
      </c>
      <c r="M381" t="b">
        <f t="shared" si="16"/>
        <v>1</v>
      </c>
      <c r="N381" t="b">
        <f t="shared" si="17"/>
        <v>1</v>
      </c>
    </row>
    <row r="382" spans="1:14" x14ac:dyDescent="0.2">
      <c r="A382">
        <v>70551</v>
      </c>
      <c r="B382" t="s">
        <v>39</v>
      </c>
      <c r="C382" t="str">
        <f t="shared" si="15"/>
        <v>70551*SUN RIVER VALLEY PUBLIC SCHLS</v>
      </c>
      <c r="E382" t="str">
        <v>729901*RESA REGION 1</v>
      </c>
      <c r="H382">
        <v>729901</v>
      </c>
      <c r="I382" t="s">
        <v>375</v>
      </c>
      <c r="K382">
        <v>729901</v>
      </c>
      <c r="L382" t="str">
        <v>RESA REGION 1</v>
      </c>
      <c r="M382" t="b">
        <f t="shared" si="16"/>
        <v>1</v>
      </c>
      <c r="N382" t="b">
        <f t="shared" si="17"/>
        <v>1</v>
      </c>
    </row>
    <row r="383" spans="1:14" x14ac:dyDescent="0.2">
      <c r="A383">
        <v>70741</v>
      </c>
      <c r="B383" t="s">
        <v>40</v>
      </c>
      <c r="C383" t="str">
        <f t="shared" si="15"/>
        <v>70741*VAUGHN ELEMENTARY</v>
      </c>
      <c r="E383" t="str">
        <v>729902*RESA REGION 2</v>
      </c>
      <c r="H383">
        <v>729902</v>
      </c>
      <c r="I383" t="s">
        <v>376</v>
      </c>
      <c r="K383">
        <v>729902</v>
      </c>
      <c r="L383" t="str">
        <v>RESA REGION 2</v>
      </c>
      <c r="M383" t="b">
        <f t="shared" si="16"/>
        <v>1</v>
      </c>
      <c r="N383" t="b">
        <f t="shared" si="17"/>
        <v>1</v>
      </c>
    </row>
    <row r="384" spans="1:14" x14ac:dyDescent="0.2">
      <c r="A384">
        <v>70741</v>
      </c>
      <c r="B384" t="s">
        <v>40</v>
      </c>
      <c r="C384" t="str">
        <f t="shared" si="15"/>
        <v>70741*VAUGHN ELEMENTARY</v>
      </c>
      <c r="E384" t="str">
        <v>729905*RESA REGION 5</v>
      </c>
      <c r="H384">
        <v>729905</v>
      </c>
      <c r="I384" t="s">
        <v>377</v>
      </c>
      <c r="K384">
        <v>729905</v>
      </c>
      <c r="L384" t="str">
        <v>RESA REGION 5</v>
      </c>
      <c r="M384" t="b">
        <f t="shared" si="16"/>
        <v>1</v>
      </c>
      <c r="N384" t="b">
        <f t="shared" si="17"/>
        <v>1</v>
      </c>
    </row>
    <row r="385" spans="1:14" x14ac:dyDescent="0.2">
      <c r="A385">
        <v>70741</v>
      </c>
      <c r="B385" t="s">
        <v>40</v>
      </c>
      <c r="C385" t="str">
        <f t="shared" si="15"/>
        <v>70741*VAUGHN ELEMENTARY</v>
      </c>
      <c r="E385">
        <v>0</v>
      </c>
      <c r="H385">
        <v>0</v>
      </c>
      <c r="K385">
        <v>0</v>
      </c>
      <c r="L385">
        <v>0</v>
      </c>
      <c r="M385" t="b">
        <f t="shared" si="16"/>
        <v>1</v>
      </c>
      <c r="N385" t="b">
        <f t="shared" si="17"/>
        <v>1</v>
      </c>
    </row>
    <row r="386" spans="1:14" x14ac:dyDescent="0.2">
      <c r="A386">
        <v>70741</v>
      </c>
      <c r="B386" t="s">
        <v>40</v>
      </c>
      <c r="C386" t="str">
        <f t="shared" ref="C386:C449" si="18">_xlfn.TEXTJOIN("*",TRUE,A386:B386)</f>
        <v>70741*VAUGHN ELEMENTARY</v>
      </c>
    </row>
    <row r="387" spans="1:14" x14ac:dyDescent="0.2">
      <c r="A387">
        <v>70741</v>
      </c>
      <c r="B387" t="s">
        <v>40</v>
      </c>
      <c r="C387" t="str">
        <f t="shared" si="18"/>
        <v>70741*VAUGHN ELEMENTARY</v>
      </c>
    </row>
    <row r="388" spans="1:14" x14ac:dyDescent="0.2">
      <c r="A388">
        <v>70741</v>
      </c>
      <c r="B388" t="s">
        <v>40</v>
      </c>
      <c r="C388" t="str">
        <f t="shared" si="18"/>
        <v>70741*VAUGHN ELEMENTARY</v>
      </c>
    </row>
    <row r="389" spans="1:14" x14ac:dyDescent="0.2">
      <c r="A389">
        <v>70741</v>
      </c>
      <c r="B389" t="s">
        <v>40</v>
      </c>
      <c r="C389" t="str">
        <f t="shared" si="18"/>
        <v>70741*VAUGHN ELEMENTARY</v>
      </c>
    </row>
    <row r="390" spans="1:14" x14ac:dyDescent="0.2">
      <c r="A390">
        <v>70741</v>
      </c>
      <c r="B390" t="s">
        <v>40</v>
      </c>
      <c r="C390" t="str">
        <f t="shared" si="18"/>
        <v>70741*VAUGHN ELEMENTARY</v>
      </c>
    </row>
    <row r="391" spans="1:14" x14ac:dyDescent="0.2">
      <c r="A391">
        <v>70741</v>
      </c>
      <c r="B391" t="s">
        <v>40</v>
      </c>
      <c r="C391" t="str">
        <f t="shared" si="18"/>
        <v>70741*VAUGHN ELEMENTARY</v>
      </c>
    </row>
    <row r="392" spans="1:14" x14ac:dyDescent="0.2">
      <c r="A392">
        <v>70851</v>
      </c>
      <c r="B392" t="s">
        <v>41</v>
      </c>
      <c r="C392" t="str">
        <f t="shared" si="18"/>
        <v>70851*ULM ELEMENTARY</v>
      </c>
    </row>
    <row r="393" spans="1:14" x14ac:dyDescent="0.2">
      <c r="A393">
        <v>70851</v>
      </c>
      <c r="B393" t="s">
        <v>41</v>
      </c>
      <c r="C393" t="str">
        <f t="shared" si="18"/>
        <v>70851*ULM ELEMENTARY</v>
      </c>
    </row>
    <row r="394" spans="1:14" x14ac:dyDescent="0.2">
      <c r="A394">
        <v>70851</v>
      </c>
      <c r="B394" t="s">
        <v>41</v>
      </c>
      <c r="C394" t="str">
        <f t="shared" si="18"/>
        <v>70851*ULM ELEMENTARY</v>
      </c>
    </row>
    <row r="395" spans="1:14" x14ac:dyDescent="0.2">
      <c r="A395">
        <v>70851</v>
      </c>
      <c r="B395" t="s">
        <v>41</v>
      </c>
      <c r="C395" t="str">
        <f t="shared" si="18"/>
        <v>70851*ULM ELEMENTARY</v>
      </c>
    </row>
    <row r="396" spans="1:14" x14ac:dyDescent="0.2">
      <c r="A396">
        <v>70851</v>
      </c>
      <c r="B396" t="s">
        <v>41</v>
      </c>
      <c r="C396" t="str">
        <f t="shared" si="18"/>
        <v>70851*ULM ELEMENTARY</v>
      </c>
    </row>
    <row r="397" spans="1:14" x14ac:dyDescent="0.2">
      <c r="A397">
        <v>70851</v>
      </c>
      <c r="B397" t="s">
        <v>41</v>
      </c>
      <c r="C397" t="str">
        <f t="shared" si="18"/>
        <v>70851*ULM ELEMENTARY</v>
      </c>
    </row>
    <row r="398" spans="1:14" x14ac:dyDescent="0.2">
      <c r="A398">
        <v>70851</v>
      </c>
      <c r="B398" t="s">
        <v>41</v>
      </c>
      <c r="C398" t="str">
        <f t="shared" si="18"/>
        <v>70851*ULM ELEMENTARY</v>
      </c>
    </row>
    <row r="399" spans="1:14" x14ac:dyDescent="0.2">
      <c r="A399">
        <v>70851</v>
      </c>
      <c r="B399" t="s">
        <v>41</v>
      </c>
      <c r="C399" t="str">
        <f t="shared" si="18"/>
        <v>70851*ULM ELEMENTARY</v>
      </c>
    </row>
    <row r="400" spans="1:14" x14ac:dyDescent="0.2">
      <c r="A400">
        <v>70851</v>
      </c>
      <c r="B400" t="s">
        <v>41</v>
      </c>
      <c r="C400" t="str">
        <f t="shared" si="18"/>
        <v>70851*ULM ELEMENTARY</v>
      </c>
    </row>
    <row r="401" spans="1:3" x14ac:dyDescent="0.2">
      <c r="A401">
        <v>79951</v>
      </c>
      <c r="B401" t="s">
        <v>42</v>
      </c>
      <c r="C401" t="str">
        <f t="shared" si="18"/>
        <v>79951*NORTHCENTRAL LEARNING CENTER</v>
      </c>
    </row>
    <row r="402" spans="1:3" x14ac:dyDescent="0.2">
      <c r="A402">
        <v>79951</v>
      </c>
      <c r="B402" t="s">
        <v>42</v>
      </c>
      <c r="C402" t="str">
        <f t="shared" si="18"/>
        <v>79951*NORTHCENTRAL LEARNING CENTER</v>
      </c>
    </row>
    <row r="403" spans="1:3" x14ac:dyDescent="0.2">
      <c r="A403">
        <v>79951</v>
      </c>
      <c r="B403" t="s">
        <v>42</v>
      </c>
      <c r="C403" t="str">
        <f t="shared" si="18"/>
        <v>79951*NORTHCENTRAL LEARNING CENTER</v>
      </c>
    </row>
    <row r="404" spans="1:3" x14ac:dyDescent="0.2">
      <c r="A404">
        <v>79951</v>
      </c>
      <c r="B404" t="s">
        <v>42</v>
      </c>
      <c r="C404" t="str">
        <f t="shared" si="18"/>
        <v>79951*NORTHCENTRAL LEARNING CENTER</v>
      </c>
    </row>
    <row r="405" spans="1:3" x14ac:dyDescent="0.2">
      <c r="A405">
        <v>79951</v>
      </c>
      <c r="B405" t="s">
        <v>42</v>
      </c>
      <c r="C405" t="str">
        <f t="shared" si="18"/>
        <v>79951*NORTHCENTRAL LEARNING CENTER</v>
      </c>
    </row>
    <row r="406" spans="1:3" x14ac:dyDescent="0.2">
      <c r="A406">
        <v>79951</v>
      </c>
      <c r="B406" t="s">
        <v>42</v>
      </c>
      <c r="C406" t="str">
        <f t="shared" si="18"/>
        <v>79951*NORTHCENTRAL LEARNING CENTER</v>
      </c>
    </row>
    <row r="407" spans="1:3" x14ac:dyDescent="0.2">
      <c r="A407">
        <v>79951</v>
      </c>
      <c r="B407" t="s">
        <v>42</v>
      </c>
      <c r="C407" t="str">
        <f t="shared" si="18"/>
        <v>79951*NORTHCENTRAL LEARNING CENTER</v>
      </c>
    </row>
    <row r="408" spans="1:3" x14ac:dyDescent="0.2">
      <c r="A408">
        <v>79951</v>
      </c>
      <c r="B408" t="s">
        <v>42</v>
      </c>
      <c r="C408" t="str">
        <f t="shared" si="18"/>
        <v>79951*NORTHCENTRAL LEARNING CENTER</v>
      </c>
    </row>
    <row r="409" spans="1:3" x14ac:dyDescent="0.2">
      <c r="A409">
        <v>79951</v>
      </c>
      <c r="B409" t="s">
        <v>42</v>
      </c>
      <c r="C409" t="str">
        <f t="shared" si="18"/>
        <v>79951*NORTHCENTRAL LEARNING CENTER</v>
      </c>
    </row>
    <row r="410" spans="1:3" x14ac:dyDescent="0.2">
      <c r="A410">
        <v>79991</v>
      </c>
      <c r="B410" t="s">
        <v>43</v>
      </c>
      <c r="C410" t="str">
        <f t="shared" si="18"/>
        <v>79991*CASCADE COUNTY</v>
      </c>
    </row>
    <row r="411" spans="1:3" x14ac:dyDescent="0.2">
      <c r="A411">
        <v>79991</v>
      </c>
      <c r="B411" t="s">
        <v>43</v>
      </c>
      <c r="C411" t="str">
        <f t="shared" si="18"/>
        <v>79991*CASCADE COUNTY</v>
      </c>
    </row>
    <row r="412" spans="1:3" x14ac:dyDescent="0.2">
      <c r="A412">
        <v>79991</v>
      </c>
      <c r="B412" t="s">
        <v>43</v>
      </c>
      <c r="C412" t="str">
        <f t="shared" si="18"/>
        <v>79991*CASCADE COUNTY</v>
      </c>
    </row>
    <row r="413" spans="1:3" x14ac:dyDescent="0.2">
      <c r="A413">
        <v>79991</v>
      </c>
      <c r="B413" t="s">
        <v>43</v>
      </c>
      <c r="C413" t="str">
        <f t="shared" si="18"/>
        <v>79991*CASCADE COUNTY</v>
      </c>
    </row>
    <row r="414" spans="1:3" x14ac:dyDescent="0.2">
      <c r="A414">
        <v>79991</v>
      </c>
      <c r="B414" t="s">
        <v>43</v>
      </c>
      <c r="C414" t="str">
        <f t="shared" si="18"/>
        <v>79991*CASCADE COUNTY</v>
      </c>
    </row>
    <row r="415" spans="1:3" x14ac:dyDescent="0.2">
      <c r="A415">
        <v>79991</v>
      </c>
      <c r="B415" t="s">
        <v>43</v>
      </c>
      <c r="C415" t="str">
        <f t="shared" si="18"/>
        <v>79991*CASCADE COUNTY</v>
      </c>
    </row>
    <row r="416" spans="1:3" x14ac:dyDescent="0.2">
      <c r="A416">
        <v>79991</v>
      </c>
      <c r="B416" t="s">
        <v>43</v>
      </c>
      <c r="C416" t="str">
        <f t="shared" si="18"/>
        <v>79991*CASCADE COUNTY</v>
      </c>
    </row>
    <row r="417" spans="1:3" x14ac:dyDescent="0.2">
      <c r="A417">
        <v>79991</v>
      </c>
      <c r="B417" t="s">
        <v>43</v>
      </c>
      <c r="C417" t="str">
        <f t="shared" si="18"/>
        <v>79991*CASCADE COUNTY</v>
      </c>
    </row>
    <row r="418" spans="1:3" x14ac:dyDescent="0.2">
      <c r="A418">
        <v>79991</v>
      </c>
      <c r="B418" t="s">
        <v>43</v>
      </c>
      <c r="C418" t="str">
        <f t="shared" si="18"/>
        <v>79991*CASCADE COUNTY</v>
      </c>
    </row>
    <row r="419" spans="1:3" x14ac:dyDescent="0.2">
      <c r="A419">
        <v>80011</v>
      </c>
      <c r="B419" t="s">
        <v>44</v>
      </c>
      <c r="C419" t="str">
        <f t="shared" si="18"/>
        <v>80011*FORT BENTON PUBLIC SCHOOLS</v>
      </c>
    </row>
    <row r="420" spans="1:3" x14ac:dyDescent="0.2">
      <c r="A420">
        <v>80011</v>
      </c>
      <c r="B420" t="s">
        <v>44</v>
      </c>
      <c r="C420" t="str">
        <f t="shared" si="18"/>
        <v>80011*FORT BENTON PUBLIC SCHOOLS</v>
      </c>
    </row>
    <row r="421" spans="1:3" x14ac:dyDescent="0.2">
      <c r="A421">
        <v>80011</v>
      </c>
      <c r="B421" t="s">
        <v>44</v>
      </c>
      <c r="C421" t="str">
        <f t="shared" si="18"/>
        <v>80011*FORT BENTON PUBLIC SCHOOLS</v>
      </c>
    </row>
    <row r="422" spans="1:3" x14ac:dyDescent="0.2">
      <c r="A422">
        <v>80011</v>
      </c>
      <c r="B422" t="s">
        <v>44</v>
      </c>
      <c r="C422" t="str">
        <f t="shared" si="18"/>
        <v>80011*FORT BENTON PUBLIC SCHOOLS</v>
      </c>
    </row>
    <row r="423" spans="1:3" x14ac:dyDescent="0.2">
      <c r="A423">
        <v>80011</v>
      </c>
      <c r="B423" t="s">
        <v>44</v>
      </c>
      <c r="C423" t="str">
        <f t="shared" si="18"/>
        <v>80011*FORT BENTON PUBLIC SCHOOLS</v>
      </c>
    </row>
    <row r="424" spans="1:3" x14ac:dyDescent="0.2">
      <c r="A424">
        <v>80011</v>
      </c>
      <c r="B424" t="s">
        <v>44</v>
      </c>
      <c r="C424" t="str">
        <f t="shared" si="18"/>
        <v>80011*FORT BENTON PUBLIC SCHOOLS</v>
      </c>
    </row>
    <row r="425" spans="1:3" x14ac:dyDescent="0.2">
      <c r="A425">
        <v>80011</v>
      </c>
      <c r="B425" t="s">
        <v>44</v>
      </c>
      <c r="C425" t="str">
        <f t="shared" si="18"/>
        <v>80011*FORT BENTON PUBLIC SCHOOLS</v>
      </c>
    </row>
    <row r="426" spans="1:3" x14ac:dyDescent="0.2">
      <c r="A426">
        <v>80011</v>
      </c>
      <c r="B426" t="s">
        <v>44</v>
      </c>
      <c r="C426" t="str">
        <f t="shared" si="18"/>
        <v>80011*FORT BENTON PUBLIC SCHOOLS</v>
      </c>
    </row>
    <row r="427" spans="1:3" x14ac:dyDescent="0.2">
      <c r="A427">
        <v>80011</v>
      </c>
      <c r="B427" t="s">
        <v>44</v>
      </c>
      <c r="C427" t="str">
        <f t="shared" si="18"/>
        <v>80011*FORT BENTON PUBLIC SCHOOLS</v>
      </c>
    </row>
    <row r="428" spans="1:3" x14ac:dyDescent="0.2">
      <c r="A428">
        <v>80111</v>
      </c>
      <c r="B428" t="s">
        <v>45</v>
      </c>
      <c r="C428" t="str">
        <f t="shared" si="18"/>
        <v>80111*BIG SANDY PUBLIC SCHOOLS</v>
      </c>
    </row>
    <row r="429" spans="1:3" x14ac:dyDescent="0.2">
      <c r="A429">
        <v>80111</v>
      </c>
      <c r="B429" t="s">
        <v>45</v>
      </c>
      <c r="C429" t="str">
        <f t="shared" si="18"/>
        <v>80111*BIG SANDY PUBLIC SCHOOLS</v>
      </c>
    </row>
    <row r="430" spans="1:3" x14ac:dyDescent="0.2">
      <c r="A430">
        <v>80111</v>
      </c>
      <c r="B430" t="s">
        <v>45</v>
      </c>
      <c r="C430" t="str">
        <f t="shared" si="18"/>
        <v>80111*BIG SANDY PUBLIC SCHOOLS</v>
      </c>
    </row>
    <row r="431" spans="1:3" x14ac:dyDescent="0.2">
      <c r="A431">
        <v>80111</v>
      </c>
      <c r="B431" t="s">
        <v>45</v>
      </c>
      <c r="C431" t="str">
        <f t="shared" si="18"/>
        <v>80111*BIG SANDY PUBLIC SCHOOLS</v>
      </c>
    </row>
    <row r="432" spans="1:3" x14ac:dyDescent="0.2">
      <c r="A432">
        <v>80111</v>
      </c>
      <c r="B432" t="s">
        <v>45</v>
      </c>
      <c r="C432" t="str">
        <f t="shared" si="18"/>
        <v>80111*BIG SANDY PUBLIC SCHOOLS</v>
      </c>
    </row>
    <row r="433" spans="1:3" x14ac:dyDescent="0.2">
      <c r="A433">
        <v>80111</v>
      </c>
      <c r="B433" t="s">
        <v>45</v>
      </c>
      <c r="C433" t="str">
        <f t="shared" si="18"/>
        <v>80111*BIG SANDY PUBLIC SCHOOLS</v>
      </c>
    </row>
    <row r="434" spans="1:3" x14ac:dyDescent="0.2">
      <c r="A434">
        <v>80111</v>
      </c>
      <c r="B434" t="s">
        <v>45</v>
      </c>
      <c r="C434" t="str">
        <f t="shared" si="18"/>
        <v>80111*BIG SANDY PUBLIC SCHOOLS</v>
      </c>
    </row>
    <row r="435" spans="1:3" x14ac:dyDescent="0.2">
      <c r="A435">
        <v>80111</v>
      </c>
      <c r="B435" t="s">
        <v>45</v>
      </c>
      <c r="C435" t="str">
        <f t="shared" si="18"/>
        <v>80111*BIG SANDY PUBLIC SCHOOLS</v>
      </c>
    </row>
    <row r="436" spans="1:3" x14ac:dyDescent="0.2">
      <c r="A436">
        <v>80111</v>
      </c>
      <c r="B436" t="s">
        <v>45</v>
      </c>
      <c r="C436" t="str">
        <f t="shared" si="18"/>
        <v>80111*BIG SANDY PUBLIC SCHOOLS</v>
      </c>
    </row>
    <row r="437" spans="1:3" x14ac:dyDescent="0.2">
      <c r="A437">
        <v>80281</v>
      </c>
      <c r="B437" t="s">
        <v>46</v>
      </c>
      <c r="C437" t="str">
        <f t="shared" si="18"/>
        <v>80281*HIGHWOOD PUBLIC SCHOOLS</v>
      </c>
    </row>
    <row r="438" spans="1:3" x14ac:dyDescent="0.2">
      <c r="A438">
        <v>80281</v>
      </c>
      <c r="B438" t="s">
        <v>46</v>
      </c>
      <c r="C438" t="str">
        <f t="shared" si="18"/>
        <v>80281*HIGHWOOD PUBLIC SCHOOLS</v>
      </c>
    </row>
    <row r="439" spans="1:3" x14ac:dyDescent="0.2">
      <c r="A439">
        <v>80281</v>
      </c>
      <c r="B439" t="s">
        <v>46</v>
      </c>
      <c r="C439" t="str">
        <f t="shared" si="18"/>
        <v>80281*HIGHWOOD PUBLIC SCHOOLS</v>
      </c>
    </row>
    <row r="440" spans="1:3" x14ac:dyDescent="0.2">
      <c r="A440">
        <v>80281</v>
      </c>
      <c r="B440" t="s">
        <v>46</v>
      </c>
      <c r="C440" t="str">
        <f t="shared" si="18"/>
        <v>80281*HIGHWOOD PUBLIC SCHOOLS</v>
      </c>
    </row>
    <row r="441" spans="1:3" x14ac:dyDescent="0.2">
      <c r="A441">
        <v>80281</v>
      </c>
      <c r="B441" t="s">
        <v>46</v>
      </c>
      <c r="C441" t="str">
        <f t="shared" si="18"/>
        <v>80281*HIGHWOOD PUBLIC SCHOOLS</v>
      </c>
    </row>
    <row r="442" spans="1:3" x14ac:dyDescent="0.2">
      <c r="A442">
        <v>80281</v>
      </c>
      <c r="B442" t="s">
        <v>46</v>
      </c>
      <c r="C442" t="str">
        <f t="shared" si="18"/>
        <v>80281*HIGHWOOD PUBLIC SCHOOLS</v>
      </c>
    </row>
    <row r="443" spans="1:3" x14ac:dyDescent="0.2">
      <c r="A443">
        <v>80281</v>
      </c>
      <c r="B443" t="s">
        <v>46</v>
      </c>
      <c r="C443" t="str">
        <f t="shared" si="18"/>
        <v>80281*HIGHWOOD PUBLIC SCHOOLS</v>
      </c>
    </row>
    <row r="444" spans="1:3" x14ac:dyDescent="0.2">
      <c r="A444">
        <v>80281</v>
      </c>
      <c r="B444" t="s">
        <v>46</v>
      </c>
      <c r="C444" t="str">
        <f t="shared" si="18"/>
        <v>80281*HIGHWOOD PUBLIC SCHOOLS</v>
      </c>
    </row>
    <row r="445" spans="1:3" x14ac:dyDescent="0.2">
      <c r="A445">
        <v>80281</v>
      </c>
      <c r="B445" t="s">
        <v>46</v>
      </c>
      <c r="C445" t="str">
        <f t="shared" si="18"/>
        <v>80281*HIGHWOOD PUBLIC SCHOOLS</v>
      </c>
    </row>
    <row r="446" spans="1:3" x14ac:dyDescent="0.2">
      <c r="A446">
        <v>80441</v>
      </c>
      <c r="B446" t="s">
        <v>47</v>
      </c>
      <c r="C446" t="str">
        <f t="shared" si="18"/>
        <v>80441*GERALDINE PUBLIC SCHOOLS</v>
      </c>
    </row>
    <row r="447" spans="1:3" x14ac:dyDescent="0.2">
      <c r="A447">
        <v>80441</v>
      </c>
      <c r="B447" t="s">
        <v>47</v>
      </c>
      <c r="C447" t="str">
        <f t="shared" si="18"/>
        <v>80441*GERALDINE PUBLIC SCHOOLS</v>
      </c>
    </row>
    <row r="448" spans="1:3" x14ac:dyDescent="0.2">
      <c r="A448">
        <v>80441</v>
      </c>
      <c r="B448" t="s">
        <v>47</v>
      </c>
      <c r="C448" t="str">
        <f t="shared" si="18"/>
        <v>80441*GERALDINE PUBLIC SCHOOLS</v>
      </c>
    </row>
    <row r="449" spans="1:3" x14ac:dyDescent="0.2">
      <c r="A449">
        <v>80441</v>
      </c>
      <c r="B449" t="s">
        <v>47</v>
      </c>
      <c r="C449" t="str">
        <f t="shared" si="18"/>
        <v>80441*GERALDINE PUBLIC SCHOOLS</v>
      </c>
    </row>
    <row r="450" spans="1:3" x14ac:dyDescent="0.2">
      <c r="A450">
        <v>80441</v>
      </c>
      <c r="B450" t="s">
        <v>47</v>
      </c>
      <c r="C450" t="str">
        <f t="shared" ref="C450:C513" si="19">_xlfn.TEXTJOIN("*",TRUE,A450:B450)</f>
        <v>80441*GERALDINE PUBLIC SCHOOLS</v>
      </c>
    </row>
    <row r="451" spans="1:3" x14ac:dyDescent="0.2">
      <c r="A451">
        <v>80441</v>
      </c>
      <c r="B451" t="s">
        <v>47</v>
      </c>
      <c r="C451" t="str">
        <f t="shared" si="19"/>
        <v>80441*GERALDINE PUBLIC SCHOOLS</v>
      </c>
    </row>
    <row r="452" spans="1:3" x14ac:dyDescent="0.2">
      <c r="A452">
        <v>80441</v>
      </c>
      <c r="B452" t="s">
        <v>47</v>
      </c>
      <c r="C452" t="str">
        <f t="shared" si="19"/>
        <v>80441*GERALDINE PUBLIC SCHOOLS</v>
      </c>
    </row>
    <row r="453" spans="1:3" x14ac:dyDescent="0.2">
      <c r="A453">
        <v>80441</v>
      </c>
      <c r="B453" t="s">
        <v>47</v>
      </c>
      <c r="C453" t="str">
        <f t="shared" si="19"/>
        <v>80441*GERALDINE PUBLIC SCHOOLS</v>
      </c>
    </row>
    <row r="454" spans="1:3" x14ac:dyDescent="0.2">
      <c r="A454">
        <v>80441</v>
      </c>
      <c r="B454" t="s">
        <v>47</v>
      </c>
      <c r="C454" t="str">
        <f t="shared" si="19"/>
        <v>80441*GERALDINE PUBLIC SCHOOLS</v>
      </c>
    </row>
    <row r="455" spans="1:3" x14ac:dyDescent="0.2">
      <c r="A455">
        <v>80561</v>
      </c>
      <c r="B455" t="s">
        <v>48</v>
      </c>
      <c r="C455" t="str">
        <f t="shared" si="19"/>
        <v>80561*CARTER ELEMENTARY</v>
      </c>
    </row>
    <row r="456" spans="1:3" x14ac:dyDescent="0.2">
      <c r="A456">
        <v>80561</v>
      </c>
      <c r="B456" t="s">
        <v>48</v>
      </c>
      <c r="C456" t="str">
        <f t="shared" si="19"/>
        <v>80561*CARTER ELEMENTARY</v>
      </c>
    </row>
    <row r="457" spans="1:3" x14ac:dyDescent="0.2">
      <c r="A457">
        <v>80561</v>
      </c>
      <c r="B457" t="s">
        <v>48</v>
      </c>
      <c r="C457" t="str">
        <f t="shared" si="19"/>
        <v>80561*CARTER ELEMENTARY</v>
      </c>
    </row>
    <row r="458" spans="1:3" x14ac:dyDescent="0.2">
      <c r="A458">
        <v>80561</v>
      </c>
      <c r="B458" t="s">
        <v>48</v>
      </c>
      <c r="C458" t="str">
        <f t="shared" si="19"/>
        <v>80561*CARTER ELEMENTARY</v>
      </c>
    </row>
    <row r="459" spans="1:3" x14ac:dyDescent="0.2">
      <c r="A459">
        <v>80561</v>
      </c>
      <c r="B459" t="s">
        <v>48</v>
      </c>
      <c r="C459" t="str">
        <f t="shared" si="19"/>
        <v>80561*CARTER ELEMENTARY</v>
      </c>
    </row>
    <row r="460" spans="1:3" x14ac:dyDescent="0.2">
      <c r="A460">
        <v>80561</v>
      </c>
      <c r="B460" t="s">
        <v>48</v>
      </c>
      <c r="C460" t="str">
        <f t="shared" si="19"/>
        <v>80561*CARTER ELEMENTARY</v>
      </c>
    </row>
    <row r="461" spans="1:3" x14ac:dyDescent="0.2">
      <c r="A461">
        <v>80561</v>
      </c>
      <c r="B461" t="s">
        <v>48</v>
      </c>
      <c r="C461" t="str">
        <f t="shared" si="19"/>
        <v>80561*CARTER ELEMENTARY</v>
      </c>
    </row>
    <row r="462" spans="1:3" x14ac:dyDescent="0.2">
      <c r="A462">
        <v>80561</v>
      </c>
      <c r="B462" t="s">
        <v>48</v>
      </c>
      <c r="C462" t="str">
        <f t="shared" si="19"/>
        <v>80561*CARTER ELEMENTARY</v>
      </c>
    </row>
    <row r="463" spans="1:3" x14ac:dyDescent="0.2">
      <c r="A463">
        <v>80561</v>
      </c>
      <c r="B463" t="s">
        <v>48</v>
      </c>
      <c r="C463" t="str">
        <f t="shared" si="19"/>
        <v>80561*CARTER ELEMENTARY</v>
      </c>
    </row>
    <row r="464" spans="1:3" x14ac:dyDescent="0.2">
      <c r="A464">
        <v>80591</v>
      </c>
      <c r="B464" t="s">
        <v>49</v>
      </c>
      <c r="C464" t="str">
        <f t="shared" si="19"/>
        <v>80591*KNEES ELEMENTARY</v>
      </c>
    </row>
    <row r="465" spans="1:3" x14ac:dyDescent="0.2">
      <c r="A465">
        <v>80591</v>
      </c>
      <c r="B465" t="s">
        <v>49</v>
      </c>
      <c r="C465" t="str">
        <f t="shared" si="19"/>
        <v>80591*KNEES ELEMENTARY</v>
      </c>
    </row>
    <row r="466" spans="1:3" x14ac:dyDescent="0.2">
      <c r="A466">
        <v>80591</v>
      </c>
      <c r="B466" t="s">
        <v>49</v>
      </c>
      <c r="C466" t="str">
        <f t="shared" si="19"/>
        <v>80591*KNEES ELEMENTARY</v>
      </c>
    </row>
    <row r="467" spans="1:3" x14ac:dyDescent="0.2">
      <c r="A467">
        <v>80591</v>
      </c>
      <c r="B467" t="s">
        <v>49</v>
      </c>
      <c r="C467" t="str">
        <f t="shared" si="19"/>
        <v>80591*KNEES ELEMENTARY</v>
      </c>
    </row>
    <row r="468" spans="1:3" x14ac:dyDescent="0.2">
      <c r="A468">
        <v>80591</v>
      </c>
      <c r="B468" t="s">
        <v>49</v>
      </c>
      <c r="C468" t="str">
        <f t="shared" si="19"/>
        <v>80591*KNEES ELEMENTARY</v>
      </c>
    </row>
    <row r="469" spans="1:3" x14ac:dyDescent="0.2">
      <c r="A469">
        <v>80591</v>
      </c>
      <c r="B469" t="s">
        <v>49</v>
      </c>
      <c r="C469" t="str">
        <f t="shared" si="19"/>
        <v>80591*KNEES ELEMENTARY</v>
      </c>
    </row>
    <row r="470" spans="1:3" x14ac:dyDescent="0.2">
      <c r="A470">
        <v>80591</v>
      </c>
      <c r="B470" t="s">
        <v>49</v>
      </c>
      <c r="C470" t="str">
        <f t="shared" si="19"/>
        <v>80591*KNEES ELEMENTARY</v>
      </c>
    </row>
    <row r="471" spans="1:3" x14ac:dyDescent="0.2">
      <c r="A471">
        <v>80591</v>
      </c>
      <c r="B471" t="s">
        <v>49</v>
      </c>
      <c r="C471" t="str">
        <f t="shared" si="19"/>
        <v>80591*KNEES ELEMENTARY</v>
      </c>
    </row>
    <row r="472" spans="1:3" x14ac:dyDescent="0.2">
      <c r="A472">
        <v>80591</v>
      </c>
      <c r="B472" t="s">
        <v>49</v>
      </c>
      <c r="C472" t="str">
        <f t="shared" si="19"/>
        <v>80591*KNEES ELEMENTARY</v>
      </c>
    </row>
    <row r="473" spans="1:3" x14ac:dyDescent="0.2">
      <c r="A473">
        <v>80991</v>
      </c>
      <c r="B473" t="s">
        <v>50</v>
      </c>
      <c r="C473" t="str">
        <f t="shared" si="19"/>
        <v>80991*BENTON LAKE ELEMENTARY</v>
      </c>
    </row>
    <row r="474" spans="1:3" x14ac:dyDescent="0.2">
      <c r="A474">
        <v>80991</v>
      </c>
      <c r="B474" t="s">
        <v>50</v>
      </c>
      <c r="C474" t="str">
        <f t="shared" si="19"/>
        <v>80991*BENTON LAKE ELEMENTARY</v>
      </c>
    </row>
    <row r="475" spans="1:3" x14ac:dyDescent="0.2">
      <c r="A475">
        <v>80991</v>
      </c>
      <c r="B475" t="s">
        <v>50</v>
      </c>
      <c r="C475" t="str">
        <f t="shared" si="19"/>
        <v>80991*BENTON LAKE ELEMENTARY</v>
      </c>
    </row>
    <row r="476" spans="1:3" x14ac:dyDescent="0.2">
      <c r="A476">
        <v>80991</v>
      </c>
      <c r="B476" t="s">
        <v>50</v>
      </c>
      <c r="C476" t="str">
        <f t="shared" si="19"/>
        <v>80991*BENTON LAKE ELEMENTARY</v>
      </c>
    </row>
    <row r="477" spans="1:3" x14ac:dyDescent="0.2">
      <c r="A477">
        <v>80991</v>
      </c>
      <c r="B477" t="s">
        <v>50</v>
      </c>
      <c r="C477" t="str">
        <f t="shared" si="19"/>
        <v>80991*BENTON LAKE ELEMENTARY</v>
      </c>
    </row>
    <row r="478" spans="1:3" x14ac:dyDescent="0.2">
      <c r="A478">
        <v>80991</v>
      </c>
      <c r="B478" t="s">
        <v>50</v>
      </c>
      <c r="C478" t="str">
        <f t="shared" si="19"/>
        <v>80991*BENTON LAKE ELEMENTARY</v>
      </c>
    </row>
    <row r="479" spans="1:3" x14ac:dyDescent="0.2">
      <c r="A479">
        <v>80991</v>
      </c>
      <c r="B479" t="s">
        <v>50</v>
      </c>
      <c r="C479" t="str">
        <f t="shared" si="19"/>
        <v>80991*BENTON LAKE ELEMENTARY</v>
      </c>
    </row>
    <row r="480" spans="1:3" x14ac:dyDescent="0.2">
      <c r="A480">
        <v>80991</v>
      </c>
      <c r="B480" t="s">
        <v>50</v>
      </c>
      <c r="C480" t="str">
        <f t="shared" si="19"/>
        <v>80991*BENTON LAKE ELEMENTARY</v>
      </c>
    </row>
    <row r="481" spans="1:3" x14ac:dyDescent="0.2">
      <c r="A481">
        <v>80991</v>
      </c>
      <c r="B481" t="s">
        <v>50</v>
      </c>
      <c r="C481" t="str">
        <f t="shared" si="19"/>
        <v>80991*BENTON LAKE ELEMENTARY</v>
      </c>
    </row>
    <row r="482" spans="1:3" x14ac:dyDescent="0.2">
      <c r="A482">
        <v>89991</v>
      </c>
      <c r="B482" t="s">
        <v>367</v>
      </c>
      <c r="C482" t="str">
        <f t="shared" si="19"/>
        <v>89991*CHOUTEAU COUNTY</v>
      </c>
    </row>
    <row r="483" spans="1:3" x14ac:dyDescent="0.2">
      <c r="A483">
        <v>89991</v>
      </c>
      <c r="B483" t="s">
        <v>367</v>
      </c>
      <c r="C483" t="str">
        <f t="shared" si="19"/>
        <v>89991*CHOUTEAU COUNTY</v>
      </c>
    </row>
    <row r="484" spans="1:3" x14ac:dyDescent="0.2">
      <c r="A484">
        <v>89991</v>
      </c>
      <c r="B484" t="s">
        <v>367</v>
      </c>
      <c r="C484" t="str">
        <f t="shared" si="19"/>
        <v>89991*CHOUTEAU COUNTY</v>
      </c>
    </row>
    <row r="485" spans="1:3" x14ac:dyDescent="0.2">
      <c r="A485">
        <v>89991</v>
      </c>
      <c r="B485" t="s">
        <v>367</v>
      </c>
      <c r="C485" t="str">
        <f t="shared" si="19"/>
        <v>89991*CHOUTEAU COUNTY</v>
      </c>
    </row>
    <row r="486" spans="1:3" x14ac:dyDescent="0.2">
      <c r="A486">
        <v>89991</v>
      </c>
      <c r="B486" t="s">
        <v>367</v>
      </c>
      <c r="C486" t="str">
        <f t="shared" si="19"/>
        <v>89991*CHOUTEAU COUNTY</v>
      </c>
    </row>
    <row r="487" spans="1:3" x14ac:dyDescent="0.2">
      <c r="A487">
        <v>89991</v>
      </c>
      <c r="B487" t="s">
        <v>367</v>
      </c>
      <c r="C487" t="str">
        <f t="shared" si="19"/>
        <v>89991*CHOUTEAU COUNTY</v>
      </c>
    </row>
    <row r="488" spans="1:3" x14ac:dyDescent="0.2">
      <c r="A488">
        <v>89991</v>
      </c>
      <c r="B488" t="s">
        <v>367</v>
      </c>
      <c r="C488" t="str">
        <f t="shared" si="19"/>
        <v>89991*CHOUTEAU COUNTY</v>
      </c>
    </row>
    <row r="489" spans="1:3" x14ac:dyDescent="0.2">
      <c r="A489">
        <v>89991</v>
      </c>
      <c r="B489" t="s">
        <v>367</v>
      </c>
      <c r="C489" t="str">
        <f t="shared" si="19"/>
        <v>89991*CHOUTEAU COUNTY</v>
      </c>
    </row>
    <row r="490" spans="1:3" x14ac:dyDescent="0.2">
      <c r="A490">
        <v>90011</v>
      </c>
      <c r="B490" t="s">
        <v>51</v>
      </c>
      <c r="C490" t="str">
        <f t="shared" si="19"/>
        <v>90011*MILES CITY PUBLIC SCHOOLS</v>
      </c>
    </row>
    <row r="491" spans="1:3" x14ac:dyDescent="0.2">
      <c r="A491">
        <v>90011</v>
      </c>
      <c r="B491" t="s">
        <v>51</v>
      </c>
      <c r="C491" t="str">
        <f t="shared" si="19"/>
        <v>90011*MILES CITY PUBLIC SCHOOLS</v>
      </c>
    </row>
    <row r="492" spans="1:3" x14ac:dyDescent="0.2">
      <c r="A492">
        <v>90011</v>
      </c>
      <c r="B492" t="s">
        <v>51</v>
      </c>
      <c r="C492" t="str">
        <f t="shared" si="19"/>
        <v>90011*MILES CITY PUBLIC SCHOOLS</v>
      </c>
    </row>
    <row r="493" spans="1:3" x14ac:dyDescent="0.2">
      <c r="A493">
        <v>90011</v>
      </c>
      <c r="B493" t="s">
        <v>51</v>
      </c>
      <c r="C493" t="str">
        <f t="shared" si="19"/>
        <v>90011*MILES CITY PUBLIC SCHOOLS</v>
      </c>
    </row>
    <row r="494" spans="1:3" x14ac:dyDescent="0.2">
      <c r="A494">
        <v>90011</v>
      </c>
      <c r="B494" t="s">
        <v>51</v>
      </c>
      <c r="C494" t="str">
        <f t="shared" si="19"/>
        <v>90011*MILES CITY PUBLIC SCHOOLS</v>
      </c>
    </row>
    <row r="495" spans="1:3" x14ac:dyDescent="0.2">
      <c r="A495">
        <v>90011</v>
      </c>
      <c r="B495" t="s">
        <v>51</v>
      </c>
      <c r="C495" t="str">
        <f t="shared" si="19"/>
        <v>90011*MILES CITY PUBLIC SCHOOLS</v>
      </c>
    </row>
    <row r="496" spans="1:3" x14ac:dyDescent="0.2">
      <c r="A496">
        <v>90011</v>
      </c>
      <c r="B496" t="s">
        <v>51</v>
      </c>
      <c r="C496" t="str">
        <f t="shared" si="19"/>
        <v>90011*MILES CITY PUBLIC SCHOOLS</v>
      </c>
    </row>
    <row r="497" spans="1:3" x14ac:dyDescent="0.2">
      <c r="A497">
        <v>90011</v>
      </c>
      <c r="B497" t="s">
        <v>51</v>
      </c>
      <c r="C497" t="str">
        <f t="shared" si="19"/>
        <v>90011*MILES CITY PUBLIC SCHOOLS</v>
      </c>
    </row>
    <row r="498" spans="1:3" x14ac:dyDescent="0.2">
      <c r="A498">
        <v>90011</v>
      </c>
      <c r="B498" t="s">
        <v>51</v>
      </c>
      <c r="C498" t="str">
        <f t="shared" si="19"/>
        <v>90011*MILES CITY PUBLIC SCHOOLS</v>
      </c>
    </row>
    <row r="499" spans="1:3" x14ac:dyDescent="0.2">
      <c r="A499">
        <v>90031</v>
      </c>
      <c r="B499" t="s">
        <v>52</v>
      </c>
      <c r="C499" t="str">
        <f t="shared" si="19"/>
        <v>90031*KIRCHER ELEMENTARY</v>
      </c>
    </row>
    <row r="500" spans="1:3" x14ac:dyDescent="0.2">
      <c r="A500">
        <v>90031</v>
      </c>
      <c r="B500" t="s">
        <v>52</v>
      </c>
      <c r="C500" t="str">
        <f t="shared" si="19"/>
        <v>90031*KIRCHER ELEMENTARY</v>
      </c>
    </row>
    <row r="501" spans="1:3" x14ac:dyDescent="0.2">
      <c r="A501">
        <v>90031</v>
      </c>
      <c r="B501" t="s">
        <v>52</v>
      </c>
      <c r="C501" t="str">
        <f t="shared" si="19"/>
        <v>90031*KIRCHER ELEMENTARY</v>
      </c>
    </row>
    <row r="502" spans="1:3" x14ac:dyDescent="0.2">
      <c r="A502">
        <v>90031</v>
      </c>
      <c r="B502" t="s">
        <v>52</v>
      </c>
      <c r="C502" t="str">
        <f t="shared" si="19"/>
        <v>90031*KIRCHER ELEMENTARY</v>
      </c>
    </row>
    <row r="503" spans="1:3" x14ac:dyDescent="0.2">
      <c r="A503">
        <v>90031</v>
      </c>
      <c r="B503" t="s">
        <v>52</v>
      </c>
      <c r="C503" t="str">
        <f t="shared" si="19"/>
        <v>90031*KIRCHER ELEMENTARY</v>
      </c>
    </row>
    <row r="504" spans="1:3" x14ac:dyDescent="0.2">
      <c r="A504">
        <v>90031</v>
      </c>
      <c r="B504" t="s">
        <v>52</v>
      </c>
      <c r="C504" t="str">
        <f t="shared" si="19"/>
        <v>90031*KIRCHER ELEMENTARY</v>
      </c>
    </row>
    <row r="505" spans="1:3" x14ac:dyDescent="0.2">
      <c r="A505">
        <v>90031</v>
      </c>
      <c r="B505" t="s">
        <v>52</v>
      </c>
      <c r="C505" t="str">
        <f t="shared" si="19"/>
        <v>90031*KIRCHER ELEMENTARY</v>
      </c>
    </row>
    <row r="506" spans="1:3" x14ac:dyDescent="0.2">
      <c r="A506">
        <v>90031</v>
      </c>
      <c r="B506" t="s">
        <v>52</v>
      </c>
      <c r="C506" t="str">
        <f t="shared" si="19"/>
        <v>90031*KIRCHER ELEMENTARY</v>
      </c>
    </row>
    <row r="507" spans="1:3" x14ac:dyDescent="0.2">
      <c r="A507">
        <v>90031</v>
      </c>
      <c r="B507" t="s">
        <v>52</v>
      </c>
      <c r="C507" t="str">
        <f t="shared" si="19"/>
        <v>90031*KIRCHER ELEMENTARY</v>
      </c>
    </row>
    <row r="508" spans="1:3" x14ac:dyDescent="0.2">
      <c r="A508">
        <v>90131</v>
      </c>
      <c r="B508" t="s">
        <v>53</v>
      </c>
      <c r="C508" t="str">
        <f t="shared" si="19"/>
        <v>90131*TRAIL CREEK ELEMENTARY</v>
      </c>
    </row>
    <row r="509" spans="1:3" x14ac:dyDescent="0.2">
      <c r="A509">
        <v>90131</v>
      </c>
      <c r="B509" t="s">
        <v>53</v>
      </c>
      <c r="C509" t="str">
        <f t="shared" si="19"/>
        <v>90131*TRAIL CREEK ELEMENTARY</v>
      </c>
    </row>
    <row r="510" spans="1:3" x14ac:dyDescent="0.2">
      <c r="A510">
        <v>90131</v>
      </c>
      <c r="B510" t="s">
        <v>53</v>
      </c>
      <c r="C510" t="str">
        <f t="shared" si="19"/>
        <v>90131*TRAIL CREEK ELEMENTARY</v>
      </c>
    </row>
    <row r="511" spans="1:3" x14ac:dyDescent="0.2">
      <c r="A511">
        <v>90131</v>
      </c>
      <c r="B511" t="s">
        <v>53</v>
      </c>
      <c r="C511" t="str">
        <f t="shared" si="19"/>
        <v>90131*TRAIL CREEK ELEMENTARY</v>
      </c>
    </row>
    <row r="512" spans="1:3" x14ac:dyDescent="0.2">
      <c r="A512">
        <v>90131</v>
      </c>
      <c r="B512" t="s">
        <v>53</v>
      </c>
      <c r="C512" t="str">
        <f t="shared" si="19"/>
        <v>90131*TRAIL CREEK ELEMENTARY</v>
      </c>
    </row>
    <row r="513" spans="1:3" x14ac:dyDescent="0.2">
      <c r="A513">
        <v>90131</v>
      </c>
      <c r="B513" t="s">
        <v>53</v>
      </c>
      <c r="C513" t="str">
        <f t="shared" si="19"/>
        <v>90131*TRAIL CREEK ELEMENTARY</v>
      </c>
    </row>
    <row r="514" spans="1:3" x14ac:dyDescent="0.2">
      <c r="A514">
        <v>90131</v>
      </c>
      <c r="B514" t="s">
        <v>53</v>
      </c>
      <c r="C514" t="str">
        <f t="shared" ref="C514:C577" si="20">_xlfn.TEXTJOIN("*",TRUE,A514:B514)</f>
        <v>90131*TRAIL CREEK ELEMENTARY</v>
      </c>
    </row>
    <row r="515" spans="1:3" x14ac:dyDescent="0.2">
      <c r="A515">
        <v>90131</v>
      </c>
      <c r="B515" t="s">
        <v>53</v>
      </c>
      <c r="C515" t="str">
        <f t="shared" si="20"/>
        <v>90131*TRAIL CREEK ELEMENTARY</v>
      </c>
    </row>
    <row r="516" spans="1:3" x14ac:dyDescent="0.2">
      <c r="A516">
        <v>90131</v>
      </c>
      <c r="B516" t="s">
        <v>53</v>
      </c>
      <c r="C516" t="str">
        <f t="shared" si="20"/>
        <v>90131*TRAIL CREEK ELEMENTARY</v>
      </c>
    </row>
    <row r="517" spans="1:3" x14ac:dyDescent="0.2">
      <c r="A517">
        <v>90161</v>
      </c>
      <c r="B517" t="s">
        <v>773</v>
      </c>
      <c r="C517" t="str">
        <f t="shared" si="20"/>
        <v>90161*SPRING CREEK ELEMENTARY (90161)</v>
      </c>
    </row>
    <row r="518" spans="1:3" x14ac:dyDescent="0.2">
      <c r="A518">
        <v>90161</v>
      </c>
      <c r="B518" t="s">
        <v>773</v>
      </c>
      <c r="C518" t="str">
        <f t="shared" si="20"/>
        <v>90161*SPRING CREEK ELEMENTARY (90161)</v>
      </c>
    </row>
    <row r="519" spans="1:3" x14ac:dyDescent="0.2">
      <c r="A519">
        <v>90161</v>
      </c>
      <c r="B519" t="s">
        <v>773</v>
      </c>
      <c r="C519" t="str">
        <f t="shared" si="20"/>
        <v>90161*SPRING CREEK ELEMENTARY (90161)</v>
      </c>
    </row>
    <row r="520" spans="1:3" x14ac:dyDescent="0.2">
      <c r="A520">
        <v>90161</v>
      </c>
      <c r="B520" t="s">
        <v>773</v>
      </c>
      <c r="C520" t="str">
        <f t="shared" si="20"/>
        <v>90161*SPRING CREEK ELEMENTARY (90161)</v>
      </c>
    </row>
    <row r="521" spans="1:3" x14ac:dyDescent="0.2">
      <c r="A521">
        <v>90161</v>
      </c>
      <c r="B521" t="s">
        <v>773</v>
      </c>
      <c r="C521" t="str">
        <f t="shared" si="20"/>
        <v>90161*SPRING CREEK ELEMENTARY (90161)</v>
      </c>
    </row>
    <row r="522" spans="1:3" x14ac:dyDescent="0.2">
      <c r="A522">
        <v>90161</v>
      </c>
      <c r="B522" t="s">
        <v>773</v>
      </c>
      <c r="C522" t="str">
        <f t="shared" si="20"/>
        <v>90161*SPRING CREEK ELEMENTARY (90161)</v>
      </c>
    </row>
    <row r="523" spans="1:3" x14ac:dyDescent="0.2">
      <c r="A523">
        <v>90161</v>
      </c>
      <c r="B523" t="s">
        <v>773</v>
      </c>
      <c r="C523" t="str">
        <f t="shared" si="20"/>
        <v>90161*SPRING CREEK ELEMENTARY (90161)</v>
      </c>
    </row>
    <row r="524" spans="1:3" x14ac:dyDescent="0.2">
      <c r="A524">
        <v>90161</v>
      </c>
      <c r="B524" t="s">
        <v>773</v>
      </c>
      <c r="C524" t="str">
        <f t="shared" si="20"/>
        <v>90161*SPRING CREEK ELEMENTARY (90161)</v>
      </c>
    </row>
    <row r="525" spans="1:3" x14ac:dyDescent="0.2">
      <c r="A525">
        <v>90161</v>
      </c>
      <c r="B525" t="s">
        <v>773</v>
      </c>
      <c r="C525" t="str">
        <f t="shared" si="20"/>
        <v>90161*SPRING CREEK ELEMENTARY (90161)</v>
      </c>
    </row>
    <row r="526" spans="1:3" x14ac:dyDescent="0.2">
      <c r="A526">
        <v>90631</v>
      </c>
      <c r="B526" t="s">
        <v>54</v>
      </c>
      <c r="C526" t="str">
        <f t="shared" si="20"/>
        <v>90631*KINSEY ELEMENTARY</v>
      </c>
    </row>
    <row r="527" spans="1:3" x14ac:dyDescent="0.2">
      <c r="A527">
        <v>90631</v>
      </c>
      <c r="B527" t="s">
        <v>54</v>
      </c>
      <c r="C527" t="str">
        <f t="shared" si="20"/>
        <v>90631*KINSEY ELEMENTARY</v>
      </c>
    </row>
    <row r="528" spans="1:3" x14ac:dyDescent="0.2">
      <c r="A528">
        <v>90631</v>
      </c>
      <c r="B528" t="s">
        <v>54</v>
      </c>
      <c r="C528" t="str">
        <f t="shared" si="20"/>
        <v>90631*KINSEY ELEMENTARY</v>
      </c>
    </row>
    <row r="529" spans="1:3" x14ac:dyDescent="0.2">
      <c r="A529">
        <v>90631</v>
      </c>
      <c r="B529" t="s">
        <v>54</v>
      </c>
      <c r="C529" t="str">
        <f t="shared" si="20"/>
        <v>90631*KINSEY ELEMENTARY</v>
      </c>
    </row>
    <row r="530" spans="1:3" x14ac:dyDescent="0.2">
      <c r="A530">
        <v>90631</v>
      </c>
      <c r="B530" t="s">
        <v>54</v>
      </c>
      <c r="C530" t="str">
        <f t="shared" si="20"/>
        <v>90631*KINSEY ELEMENTARY</v>
      </c>
    </row>
    <row r="531" spans="1:3" x14ac:dyDescent="0.2">
      <c r="A531">
        <v>90631</v>
      </c>
      <c r="B531" t="s">
        <v>54</v>
      </c>
      <c r="C531" t="str">
        <f t="shared" si="20"/>
        <v>90631*KINSEY ELEMENTARY</v>
      </c>
    </row>
    <row r="532" spans="1:3" x14ac:dyDescent="0.2">
      <c r="A532">
        <v>90631</v>
      </c>
      <c r="B532" t="s">
        <v>54</v>
      </c>
      <c r="C532" t="str">
        <f t="shared" si="20"/>
        <v>90631*KINSEY ELEMENTARY</v>
      </c>
    </row>
    <row r="533" spans="1:3" x14ac:dyDescent="0.2">
      <c r="A533">
        <v>90631</v>
      </c>
      <c r="B533" t="s">
        <v>54</v>
      </c>
      <c r="C533" t="str">
        <f t="shared" si="20"/>
        <v>90631*KINSEY ELEMENTARY</v>
      </c>
    </row>
    <row r="534" spans="1:3" x14ac:dyDescent="0.2">
      <c r="A534">
        <v>90631</v>
      </c>
      <c r="B534" t="s">
        <v>54</v>
      </c>
      <c r="C534" t="str">
        <f t="shared" si="20"/>
        <v>90631*KINSEY ELEMENTARY</v>
      </c>
    </row>
    <row r="535" spans="1:3" x14ac:dyDescent="0.2">
      <c r="A535">
        <v>90831</v>
      </c>
      <c r="B535" t="s">
        <v>55</v>
      </c>
      <c r="C535" t="str">
        <f t="shared" si="20"/>
        <v>90831*S Y ELEMENTARY</v>
      </c>
    </row>
    <row r="536" spans="1:3" x14ac:dyDescent="0.2">
      <c r="A536">
        <v>90831</v>
      </c>
      <c r="B536" t="s">
        <v>55</v>
      </c>
      <c r="C536" t="str">
        <f t="shared" si="20"/>
        <v>90831*S Y ELEMENTARY</v>
      </c>
    </row>
    <row r="537" spans="1:3" x14ac:dyDescent="0.2">
      <c r="A537">
        <v>90831</v>
      </c>
      <c r="B537" t="s">
        <v>55</v>
      </c>
      <c r="C537" t="str">
        <f t="shared" si="20"/>
        <v>90831*S Y ELEMENTARY</v>
      </c>
    </row>
    <row r="538" spans="1:3" x14ac:dyDescent="0.2">
      <c r="A538">
        <v>90831</v>
      </c>
      <c r="B538" t="s">
        <v>55</v>
      </c>
      <c r="C538" t="str">
        <f t="shared" si="20"/>
        <v>90831*S Y ELEMENTARY</v>
      </c>
    </row>
    <row r="539" spans="1:3" x14ac:dyDescent="0.2">
      <c r="A539">
        <v>90831</v>
      </c>
      <c r="B539" t="s">
        <v>55</v>
      </c>
      <c r="C539" t="str">
        <f t="shared" si="20"/>
        <v>90831*S Y ELEMENTARY</v>
      </c>
    </row>
    <row r="540" spans="1:3" x14ac:dyDescent="0.2">
      <c r="A540">
        <v>90831</v>
      </c>
      <c r="B540" t="s">
        <v>55</v>
      </c>
      <c r="C540" t="str">
        <f t="shared" si="20"/>
        <v>90831*S Y ELEMENTARY</v>
      </c>
    </row>
    <row r="541" spans="1:3" x14ac:dyDescent="0.2">
      <c r="A541">
        <v>90831</v>
      </c>
      <c r="B541" t="s">
        <v>55</v>
      </c>
      <c r="C541" t="str">
        <f t="shared" si="20"/>
        <v>90831*S Y ELEMENTARY</v>
      </c>
    </row>
    <row r="542" spans="1:3" x14ac:dyDescent="0.2">
      <c r="A542">
        <v>90831</v>
      </c>
      <c r="B542" t="s">
        <v>55</v>
      </c>
      <c r="C542" t="str">
        <f t="shared" si="20"/>
        <v>90831*S Y ELEMENTARY</v>
      </c>
    </row>
    <row r="543" spans="1:3" x14ac:dyDescent="0.2">
      <c r="A543">
        <v>90831</v>
      </c>
      <c r="B543" t="s">
        <v>55</v>
      </c>
      <c r="C543" t="str">
        <f t="shared" si="20"/>
        <v>90831*S Y ELEMENTARY</v>
      </c>
    </row>
    <row r="544" spans="1:3" x14ac:dyDescent="0.2">
      <c r="A544">
        <v>90861</v>
      </c>
      <c r="B544" t="s">
        <v>56</v>
      </c>
      <c r="C544" t="str">
        <f t="shared" si="20"/>
        <v>90861*S H ELEMENTARY</v>
      </c>
    </row>
    <row r="545" spans="1:3" x14ac:dyDescent="0.2">
      <c r="A545">
        <v>90861</v>
      </c>
      <c r="B545" t="s">
        <v>56</v>
      </c>
      <c r="C545" t="str">
        <f t="shared" si="20"/>
        <v>90861*S H ELEMENTARY</v>
      </c>
    </row>
    <row r="546" spans="1:3" x14ac:dyDescent="0.2">
      <c r="A546">
        <v>90861</v>
      </c>
      <c r="B546" t="s">
        <v>56</v>
      </c>
      <c r="C546" t="str">
        <f t="shared" si="20"/>
        <v>90861*S H ELEMENTARY</v>
      </c>
    </row>
    <row r="547" spans="1:3" x14ac:dyDescent="0.2">
      <c r="A547">
        <v>90861</v>
      </c>
      <c r="B547" t="s">
        <v>56</v>
      </c>
      <c r="C547" t="str">
        <f t="shared" si="20"/>
        <v>90861*S H ELEMENTARY</v>
      </c>
    </row>
    <row r="548" spans="1:3" x14ac:dyDescent="0.2">
      <c r="A548">
        <v>90861</v>
      </c>
      <c r="B548" t="s">
        <v>56</v>
      </c>
      <c r="C548" t="str">
        <f t="shared" si="20"/>
        <v>90861*S H ELEMENTARY</v>
      </c>
    </row>
    <row r="549" spans="1:3" x14ac:dyDescent="0.2">
      <c r="A549">
        <v>90861</v>
      </c>
      <c r="B549" t="s">
        <v>56</v>
      </c>
      <c r="C549" t="str">
        <f t="shared" si="20"/>
        <v>90861*S H ELEMENTARY</v>
      </c>
    </row>
    <row r="550" spans="1:3" x14ac:dyDescent="0.2">
      <c r="A550">
        <v>90861</v>
      </c>
      <c r="B550" t="s">
        <v>56</v>
      </c>
      <c r="C550" t="str">
        <f t="shared" si="20"/>
        <v>90861*S H ELEMENTARY</v>
      </c>
    </row>
    <row r="551" spans="1:3" x14ac:dyDescent="0.2">
      <c r="A551">
        <v>90861</v>
      </c>
      <c r="B551" t="s">
        <v>56</v>
      </c>
      <c r="C551" t="str">
        <f t="shared" si="20"/>
        <v>90861*S H ELEMENTARY</v>
      </c>
    </row>
    <row r="552" spans="1:3" x14ac:dyDescent="0.2">
      <c r="A552">
        <v>90861</v>
      </c>
      <c r="B552" t="s">
        <v>56</v>
      </c>
      <c r="C552" t="str">
        <f t="shared" si="20"/>
        <v>90861*S H ELEMENTARY</v>
      </c>
    </row>
    <row r="553" spans="1:3" x14ac:dyDescent="0.2">
      <c r="A553">
        <v>99971</v>
      </c>
      <c r="B553" t="s">
        <v>57</v>
      </c>
      <c r="C553" t="str">
        <f t="shared" si="20"/>
        <v>99971*MILES COMMUNITY COLLEGE</v>
      </c>
    </row>
    <row r="554" spans="1:3" x14ac:dyDescent="0.2">
      <c r="A554">
        <v>99971</v>
      </c>
      <c r="B554" t="s">
        <v>57</v>
      </c>
      <c r="C554" t="str">
        <f t="shared" si="20"/>
        <v>99971*MILES COMMUNITY COLLEGE</v>
      </c>
    </row>
    <row r="555" spans="1:3" x14ac:dyDescent="0.2">
      <c r="A555">
        <v>99971</v>
      </c>
      <c r="B555" t="s">
        <v>57</v>
      </c>
      <c r="C555" t="str">
        <f t="shared" si="20"/>
        <v>99971*MILES COMMUNITY COLLEGE</v>
      </c>
    </row>
    <row r="556" spans="1:3" x14ac:dyDescent="0.2">
      <c r="A556">
        <v>99971</v>
      </c>
      <c r="B556" t="s">
        <v>57</v>
      </c>
      <c r="C556" t="str">
        <f t="shared" si="20"/>
        <v>99971*MILES COMMUNITY COLLEGE</v>
      </c>
    </row>
    <row r="557" spans="1:3" x14ac:dyDescent="0.2">
      <c r="A557">
        <v>99971</v>
      </c>
      <c r="B557" t="s">
        <v>57</v>
      </c>
      <c r="C557" t="str">
        <f t="shared" si="20"/>
        <v>99971*MILES COMMUNITY COLLEGE</v>
      </c>
    </row>
    <row r="558" spans="1:3" x14ac:dyDescent="0.2">
      <c r="A558">
        <v>99971</v>
      </c>
      <c r="B558" t="s">
        <v>57</v>
      </c>
      <c r="C558" t="str">
        <f t="shared" si="20"/>
        <v>99971*MILES COMMUNITY COLLEGE</v>
      </c>
    </row>
    <row r="559" spans="1:3" x14ac:dyDescent="0.2">
      <c r="A559">
        <v>99971</v>
      </c>
      <c r="B559" t="s">
        <v>57</v>
      </c>
      <c r="C559" t="str">
        <f t="shared" si="20"/>
        <v>99971*MILES COMMUNITY COLLEGE</v>
      </c>
    </row>
    <row r="560" spans="1:3" x14ac:dyDescent="0.2">
      <c r="A560">
        <v>99971</v>
      </c>
      <c r="B560" t="s">
        <v>57</v>
      </c>
      <c r="C560" t="str">
        <f t="shared" si="20"/>
        <v>99971*MILES COMMUNITY COLLEGE</v>
      </c>
    </row>
    <row r="561" spans="1:3" x14ac:dyDescent="0.2">
      <c r="A561">
        <v>99971</v>
      </c>
      <c r="B561" t="s">
        <v>57</v>
      </c>
      <c r="C561" t="str">
        <f t="shared" si="20"/>
        <v>99971*MILES COMMUNITY COLLEGE</v>
      </c>
    </row>
    <row r="562" spans="1:3" x14ac:dyDescent="0.2">
      <c r="A562">
        <v>99981</v>
      </c>
      <c r="B562" t="s">
        <v>58</v>
      </c>
      <c r="C562" t="str">
        <f t="shared" si="20"/>
        <v>99981*BIG COUNTRY EDUCATIONAL CO-OP</v>
      </c>
    </row>
    <row r="563" spans="1:3" x14ac:dyDescent="0.2">
      <c r="A563">
        <v>99981</v>
      </c>
      <c r="B563" t="s">
        <v>58</v>
      </c>
      <c r="C563" t="str">
        <f t="shared" si="20"/>
        <v>99981*BIG COUNTRY EDUCATIONAL CO-OP</v>
      </c>
    </row>
    <row r="564" spans="1:3" x14ac:dyDescent="0.2">
      <c r="A564">
        <v>99981</v>
      </c>
      <c r="B564" t="s">
        <v>58</v>
      </c>
      <c r="C564" t="str">
        <f t="shared" si="20"/>
        <v>99981*BIG COUNTRY EDUCATIONAL CO-OP</v>
      </c>
    </row>
    <row r="565" spans="1:3" x14ac:dyDescent="0.2">
      <c r="A565">
        <v>99981</v>
      </c>
      <c r="B565" t="s">
        <v>58</v>
      </c>
      <c r="C565" t="str">
        <f t="shared" si="20"/>
        <v>99981*BIG COUNTRY EDUCATIONAL CO-OP</v>
      </c>
    </row>
    <row r="566" spans="1:3" x14ac:dyDescent="0.2">
      <c r="A566">
        <v>99981</v>
      </c>
      <c r="B566" t="s">
        <v>58</v>
      </c>
      <c r="C566" t="str">
        <f t="shared" si="20"/>
        <v>99981*BIG COUNTRY EDUCATIONAL CO-OP</v>
      </c>
    </row>
    <row r="567" spans="1:3" x14ac:dyDescent="0.2">
      <c r="A567">
        <v>99981</v>
      </c>
      <c r="B567" t="s">
        <v>58</v>
      </c>
      <c r="C567" t="str">
        <f t="shared" si="20"/>
        <v>99981*BIG COUNTRY EDUCATIONAL CO-OP</v>
      </c>
    </row>
    <row r="568" spans="1:3" x14ac:dyDescent="0.2">
      <c r="A568">
        <v>99981</v>
      </c>
      <c r="B568" t="s">
        <v>58</v>
      </c>
      <c r="C568" t="str">
        <f t="shared" si="20"/>
        <v>99981*BIG COUNTRY EDUCATIONAL CO-OP</v>
      </c>
    </row>
    <row r="569" spans="1:3" x14ac:dyDescent="0.2">
      <c r="A569">
        <v>99981</v>
      </c>
      <c r="B569" t="s">
        <v>58</v>
      </c>
      <c r="C569" t="str">
        <f t="shared" si="20"/>
        <v>99981*BIG COUNTRY EDUCATIONAL CO-OP</v>
      </c>
    </row>
    <row r="570" spans="1:3" x14ac:dyDescent="0.2">
      <c r="A570">
        <v>99981</v>
      </c>
      <c r="B570" t="s">
        <v>58</v>
      </c>
      <c r="C570" t="str">
        <f t="shared" si="20"/>
        <v>99981*BIG COUNTRY EDUCATIONAL CO-OP</v>
      </c>
    </row>
    <row r="571" spans="1:3" x14ac:dyDescent="0.2">
      <c r="A571">
        <v>100011</v>
      </c>
      <c r="B571" t="s">
        <v>59</v>
      </c>
      <c r="C571" t="str">
        <f t="shared" si="20"/>
        <v>100011*SCOBEY K-12 SCHOOLS</v>
      </c>
    </row>
    <row r="572" spans="1:3" x14ac:dyDescent="0.2">
      <c r="A572">
        <v>100011</v>
      </c>
      <c r="B572" t="s">
        <v>59</v>
      </c>
      <c r="C572" t="str">
        <f t="shared" si="20"/>
        <v>100011*SCOBEY K-12 SCHOOLS</v>
      </c>
    </row>
    <row r="573" spans="1:3" x14ac:dyDescent="0.2">
      <c r="A573">
        <v>100011</v>
      </c>
      <c r="B573" t="s">
        <v>59</v>
      </c>
      <c r="C573" t="str">
        <f t="shared" si="20"/>
        <v>100011*SCOBEY K-12 SCHOOLS</v>
      </c>
    </row>
    <row r="574" spans="1:3" x14ac:dyDescent="0.2">
      <c r="A574">
        <v>100011</v>
      </c>
      <c r="B574" t="s">
        <v>59</v>
      </c>
      <c r="C574" t="str">
        <f t="shared" si="20"/>
        <v>100011*SCOBEY K-12 SCHOOLS</v>
      </c>
    </row>
    <row r="575" spans="1:3" x14ac:dyDescent="0.2">
      <c r="A575">
        <v>100011</v>
      </c>
      <c r="B575" t="s">
        <v>59</v>
      </c>
      <c r="C575" t="str">
        <f t="shared" si="20"/>
        <v>100011*SCOBEY K-12 SCHOOLS</v>
      </c>
    </row>
    <row r="576" spans="1:3" x14ac:dyDescent="0.2">
      <c r="A576">
        <v>100011</v>
      </c>
      <c r="B576" t="s">
        <v>59</v>
      </c>
      <c r="C576" t="str">
        <f t="shared" si="20"/>
        <v>100011*SCOBEY K-12 SCHOOLS</v>
      </c>
    </row>
    <row r="577" spans="1:3" x14ac:dyDescent="0.2">
      <c r="A577">
        <v>100011</v>
      </c>
      <c r="B577" t="s">
        <v>59</v>
      </c>
      <c r="C577" t="str">
        <f t="shared" si="20"/>
        <v>100011*SCOBEY K-12 SCHOOLS</v>
      </c>
    </row>
    <row r="578" spans="1:3" x14ac:dyDescent="0.2">
      <c r="A578">
        <v>100011</v>
      </c>
      <c r="B578" t="s">
        <v>59</v>
      </c>
      <c r="C578" t="str">
        <f t="shared" ref="C578:C641" si="21">_xlfn.TEXTJOIN("*",TRUE,A578:B578)</f>
        <v>100011*SCOBEY K-12 SCHOOLS</v>
      </c>
    </row>
    <row r="579" spans="1:3" x14ac:dyDescent="0.2">
      <c r="A579">
        <v>100011</v>
      </c>
      <c r="B579" t="s">
        <v>59</v>
      </c>
      <c r="C579" t="str">
        <f t="shared" si="21"/>
        <v>100011*SCOBEY K-12 SCHOOLS</v>
      </c>
    </row>
    <row r="580" spans="1:3" x14ac:dyDescent="0.2">
      <c r="A580">
        <v>110011</v>
      </c>
      <c r="B580" t="s">
        <v>60</v>
      </c>
      <c r="C580" t="str">
        <f t="shared" si="21"/>
        <v>110011*GLENDIVE ELEM &amp; DAWSON HIGH</v>
      </c>
    </row>
    <row r="581" spans="1:3" x14ac:dyDescent="0.2">
      <c r="A581">
        <v>110011</v>
      </c>
      <c r="B581" t="s">
        <v>60</v>
      </c>
      <c r="C581" t="str">
        <f t="shared" si="21"/>
        <v>110011*GLENDIVE ELEM &amp; DAWSON HIGH</v>
      </c>
    </row>
    <row r="582" spans="1:3" x14ac:dyDescent="0.2">
      <c r="A582">
        <v>110011</v>
      </c>
      <c r="B582" t="s">
        <v>60</v>
      </c>
      <c r="C582" t="str">
        <f t="shared" si="21"/>
        <v>110011*GLENDIVE ELEM &amp; DAWSON HIGH</v>
      </c>
    </row>
    <row r="583" spans="1:3" x14ac:dyDescent="0.2">
      <c r="A583">
        <v>110011</v>
      </c>
      <c r="B583" t="s">
        <v>60</v>
      </c>
      <c r="C583" t="str">
        <f t="shared" si="21"/>
        <v>110011*GLENDIVE ELEM &amp; DAWSON HIGH</v>
      </c>
    </row>
    <row r="584" spans="1:3" x14ac:dyDescent="0.2">
      <c r="A584">
        <v>110011</v>
      </c>
      <c r="B584" t="s">
        <v>60</v>
      </c>
      <c r="C584" t="str">
        <f t="shared" si="21"/>
        <v>110011*GLENDIVE ELEM &amp; DAWSON HIGH</v>
      </c>
    </row>
    <row r="585" spans="1:3" x14ac:dyDescent="0.2">
      <c r="A585">
        <v>110011</v>
      </c>
      <c r="B585" t="s">
        <v>60</v>
      </c>
      <c r="C585" t="str">
        <f t="shared" si="21"/>
        <v>110011*GLENDIVE ELEM &amp; DAWSON HIGH</v>
      </c>
    </row>
    <row r="586" spans="1:3" x14ac:dyDescent="0.2">
      <c r="A586">
        <v>110011</v>
      </c>
      <c r="B586" t="s">
        <v>60</v>
      </c>
      <c r="C586" t="str">
        <f t="shared" si="21"/>
        <v>110011*GLENDIVE ELEM &amp; DAWSON HIGH</v>
      </c>
    </row>
    <row r="587" spans="1:3" x14ac:dyDescent="0.2">
      <c r="A587">
        <v>110011</v>
      </c>
      <c r="B587" t="s">
        <v>60</v>
      </c>
      <c r="C587" t="str">
        <f t="shared" si="21"/>
        <v>110011*GLENDIVE ELEM &amp; DAWSON HIGH</v>
      </c>
    </row>
    <row r="588" spans="1:3" x14ac:dyDescent="0.2">
      <c r="A588">
        <v>110011</v>
      </c>
      <c r="B588" t="s">
        <v>60</v>
      </c>
      <c r="C588" t="str">
        <f t="shared" si="21"/>
        <v>110011*GLENDIVE ELEM &amp; DAWSON HIGH</v>
      </c>
    </row>
    <row r="589" spans="1:3" x14ac:dyDescent="0.2">
      <c r="A589">
        <v>110031</v>
      </c>
      <c r="B589" t="s">
        <v>61</v>
      </c>
      <c r="C589" t="str">
        <f t="shared" si="21"/>
        <v>110031*DEER CREEK ELEMENTARY</v>
      </c>
    </row>
    <row r="590" spans="1:3" x14ac:dyDescent="0.2">
      <c r="A590">
        <v>110031</v>
      </c>
      <c r="B590" t="s">
        <v>61</v>
      </c>
      <c r="C590" t="str">
        <f t="shared" si="21"/>
        <v>110031*DEER CREEK ELEMENTARY</v>
      </c>
    </row>
    <row r="591" spans="1:3" x14ac:dyDescent="0.2">
      <c r="A591">
        <v>110031</v>
      </c>
      <c r="B591" t="s">
        <v>61</v>
      </c>
      <c r="C591" t="str">
        <f t="shared" si="21"/>
        <v>110031*DEER CREEK ELEMENTARY</v>
      </c>
    </row>
    <row r="592" spans="1:3" x14ac:dyDescent="0.2">
      <c r="A592">
        <v>110031</v>
      </c>
      <c r="B592" t="s">
        <v>61</v>
      </c>
      <c r="C592" t="str">
        <f t="shared" si="21"/>
        <v>110031*DEER CREEK ELEMENTARY</v>
      </c>
    </row>
    <row r="593" spans="1:3" x14ac:dyDescent="0.2">
      <c r="A593">
        <v>110031</v>
      </c>
      <c r="B593" t="s">
        <v>61</v>
      </c>
      <c r="C593" t="str">
        <f t="shared" si="21"/>
        <v>110031*DEER CREEK ELEMENTARY</v>
      </c>
    </row>
    <row r="594" spans="1:3" x14ac:dyDescent="0.2">
      <c r="A594">
        <v>110031</v>
      </c>
      <c r="B594" t="s">
        <v>61</v>
      </c>
      <c r="C594" t="str">
        <f t="shared" si="21"/>
        <v>110031*DEER CREEK ELEMENTARY</v>
      </c>
    </row>
    <row r="595" spans="1:3" x14ac:dyDescent="0.2">
      <c r="A595">
        <v>110031</v>
      </c>
      <c r="B595" t="s">
        <v>61</v>
      </c>
      <c r="C595" t="str">
        <f t="shared" si="21"/>
        <v>110031*DEER CREEK ELEMENTARY</v>
      </c>
    </row>
    <row r="596" spans="1:3" x14ac:dyDescent="0.2">
      <c r="A596">
        <v>110031</v>
      </c>
      <c r="B596" t="s">
        <v>61</v>
      </c>
      <c r="C596" t="str">
        <f t="shared" si="21"/>
        <v>110031*DEER CREEK ELEMENTARY</v>
      </c>
    </row>
    <row r="597" spans="1:3" x14ac:dyDescent="0.2">
      <c r="A597">
        <v>110031</v>
      </c>
      <c r="B597" t="s">
        <v>61</v>
      </c>
      <c r="C597" t="str">
        <f t="shared" si="21"/>
        <v>110031*DEER CREEK ELEMENTARY</v>
      </c>
    </row>
    <row r="598" spans="1:3" x14ac:dyDescent="0.2">
      <c r="A598">
        <v>110301</v>
      </c>
      <c r="B598" t="s">
        <v>62</v>
      </c>
      <c r="C598" t="str">
        <f t="shared" si="21"/>
        <v>110301*BLOOMFIELD ELEMENTARY</v>
      </c>
    </row>
    <row r="599" spans="1:3" x14ac:dyDescent="0.2">
      <c r="A599">
        <v>110301</v>
      </c>
      <c r="B599" t="s">
        <v>62</v>
      </c>
      <c r="C599" t="str">
        <f t="shared" si="21"/>
        <v>110301*BLOOMFIELD ELEMENTARY</v>
      </c>
    </row>
    <row r="600" spans="1:3" x14ac:dyDescent="0.2">
      <c r="A600">
        <v>110301</v>
      </c>
      <c r="B600" t="s">
        <v>62</v>
      </c>
      <c r="C600" t="str">
        <f t="shared" si="21"/>
        <v>110301*BLOOMFIELD ELEMENTARY</v>
      </c>
    </row>
    <row r="601" spans="1:3" x14ac:dyDescent="0.2">
      <c r="A601">
        <v>110301</v>
      </c>
      <c r="B601" t="s">
        <v>62</v>
      </c>
      <c r="C601" t="str">
        <f t="shared" si="21"/>
        <v>110301*BLOOMFIELD ELEMENTARY</v>
      </c>
    </row>
    <row r="602" spans="1:3" x14ac:dyDescent="0.2">
      <c r="A602">
        <v>110301</v>
      </c>
      <c r="B602" t="s">
        <v>62</v>
      </c>
      <c r="C602" t="str">
        <f t="shared" si="21"/>
        <v>110301*BLOOMFIELD ELEMENTARY</v>
      </c>
    </row>
    <row r="603" spans="1:3" x14ac:dyDescent="0.2">
      <c r="A603">
        <v>110301</v>
      </c>
      <c r="B603" t="s">
        <v>62</v>
      </c>
      <c r="C603" t="str">
        <f t="shared" si="21"/>
        <v>110301*BLOOMFIELD ELEMENTARY</v>
      </c>
    </row>
    <row r="604" spans="1:3" x14ac:dyDescent="0.2">
      <c r="A604">
        <v>110301</v>
      </c>
      <c r="B604" t="s">
        <v>62</v>
      </c>
      <c r="C604" t="str">
        <f t="shared" si="21"/>
        <v>110301*BLOOMFIELD ELEMENTARY</v>
      </c>
    </row>
    <row r="605" spans="1:3" x14ac:dyDescent="0.2">
      <c r="A605">
        <v>110301</v>
      </c>
      <c r="B605" t="s">
        <v>62</v>
      </c>
      <c r="C605" t="str">
        <f t="shared" si="21"/>
        <v>110301*BLOOMFIELD ELEMENTARY</v>
      </c>
    </row>
    <row r="606" spans="1:3" x14ac:dyDescent="0.2">
      <c r="A606">
        <v>110301</v>
      </c>
      <c r="B606" t="s">
        <v>62</v>
      </c>
      <c r="C606" t="str">
        <f t="shared" si="21"/>
        <v>110301*BLOOMFIELD ELEMENTARY</v>
      </c>
    </row>
    <row r="607" spans="1:3" x14ac:dyDescent="0.2">
      <c r="A607">
        <v>110361</v>
      </c>
      <c r="B607" t="s">
        <v>63</v>
      </c>
      <c r="C607" t="str">
        <f t="shared" si="21"/>
        <v>110361*LINDSAY ELEMENTARY</v>
      </c>
    </row>
    <row r="608" spans="1:3" x14ac:dyDescent="0.2">
      <c r="A608">
        <v>110361</v>
      </c>
      <c r="B608" t="s">
        <v>63</v>
      </c>
      <c r="C608" t="str">
        <f t="shared" si="21"/>
        <v>110361*LINDSAY ELEMENTARY</v>
      </c>
    </row>
    <row r="609" spans="1:3" x14ac:dyDescent="0.2">
      <c r="A609">
        <v>110361</v>
      </c>
      <c r="B609" t="s">
        <v>63</v>
      </c>
      <c r="C609" t="str">
        <f t="shared" si="21"/>
        <v>110361*LINDSAY ELEMENTARY</v>
      </c>
    </row>
    <row r="610" spans="1:3" x14ac:dyDescent="0.2">
      <c r="A610">
        <v>110361</v>
      </c>
      <c r="B610" t="s">
        <v>63</v>
      </c>
      <c r="C610" t="str">
        <f t="shared" si="21"/>
        <v>110361*LINDSAY ELEMENTARY</v>
      </c>
    </row>
    <row r="611" spans="1:3" x14ac:dyDescent="0.2">
      <c r="A611">
        <v>110361</v>
      </c>
      <c r="B611" t="s">
        <v>63</v>
      </c>
      <c r="C611" t="str">
        <f t="shared" si="21"/>
        <v>110361*LINDSAY ELEMENTARY</v>
      </c>
    </row>
    <row r="612" spans="1:3" x14ac:dyDescent="0.2">
      <c r="A612">
        <v>110361</v>
      </c>
      <c r="B612" t="s">
        <v>63</v>
      </c>
      <c r="C612" t="str">
        <f t="shared" si="21"/>
        <v>110361*LINDSAY ELEMENTARY</v>
      </c>
    </row>
    <row r="613" spans="1:3" x14ac:dyDescent="0.2">
      <c r="A613">
        <v>110361</v>
      </c>
      <c r="B613" t="s">
        <v>63</v>
      </c>
      <c r="C613" t="str">
        <f t="shared" si="21"/>
        <v>110361*LINDSAY ELEMENTARY</v>
      </c>
    </row>
    <row r="614" spans="1:3" x14ac:dyDescent="0.2">
      <c r="A614">
        <v>110361</v>
      </c>
      <c r="B614" t="s">
        <v>63</v>
      </c>
      <c r="C614" t="str">
        <f t="shared" si="21"/>
        <v>110361*LINDSAY ELEMENTARY</v>
      </c>
    </row>
    <row r="615" spans="1:3" x14ac:dyDescent="0.2">
      <c r="A615">
        <v>110361</v>
      </c>
      <c r="B615" t="s">
        <v>63</v>
      </c>
      <c r="C615" t="str">
        <f t="shared" si="21"/>
        <v>110361*LINDSAY ELEMENTARY</v>
      </c>
    </row>
    <row r="616" spans="1:3" x14ac:dyDescent="0.2">
      <c r="A616">
        <v>110781</v>
      </c>
      <c r="B616" t="s">
        <v>64</v>
      </c>
      <c r="C616" t="str">
        <f t="shared" si="21"/>
        <v>110781*RICHEY PUBLIC SCHOOLS</v>
      </c>
    </row>
    <row r="617" spans="1:3" x14ac:dyDescent="0.2">
      <c r="A617">
        <v>110781</v>
      </c>
      <c r="B617" t="s">
        <v>64</v>
      </c>
      <c r="C617" t="str">
        <f t="shared" si="21"/>
        <v>110781*RICHEY PUBLIC SCHOOLS</v>
      </c>
    </row>
    <row r="618" spans="1:3" x14ac:dyDescent="0.2">
      <c r="A618">
        <v>110781</v>
      </c>
      <c r="B618" t="s">
        <v>64</v>
      </c>
      <c r="C618" t="str">
        <f t="shared" si="21"/>
        <v>110781*RICHEY PUBLIC SCHOOLS</v>
      </c>
    </row>
    <row r="619" spans="1:3" x14ac:dyDescent="0.2">
      <c r="A619">
        <v>110781</v>
      </c>
      <c r="B619" t="s">
        <v>64</v>
      </c>
      <c r="C619" t="str">
        <f t="shared" si="21"/>
        <v>110781*RICHEY PUBLIC SCHOOLS</v>
      </c>
    </row>
    <row r="620" spans="1:3" x14ac:dyDescent="0.2">
      <c r="A620">
        <v>110781</v>
      </c>
      <c r="B620" t="s">
        <v>64</v>
      </c>
      <c r="C620" t="str">
        <f t="shared" si="21"/>
        <v>110781*RICHEY PUBLIC SCHOOLS</v>
      </c>
    </row>
    <row r="621" spans="1:3" x14ac:dyDescent="0.2">
      <c r="A621">
        <v>110781</v>
      </c>
      <c r="B621" t="s">
        <v>64</v>
      </c>
      <c r="C621" t="str">
        <f t="shared" si="21"/>
        <v>110781*RICHEY PUBLIC SCHOOLS</v>
      </c>
    </row>
    <row r="622" spans="1:3" x14ac:dyDescent="0.2">
      <c r="A622">
        <v>110781</v>
      </c>
      <c r="B622" t="s">
        <v>64</v>
      </c>
      <c r="C622" t="str">
        <f t="shared" si="21"/>
        <v>110781*RICHEY PUBLIC SCHOOLS</v>
      </c>
    </row>
    <row r="623" spans="1:3" x14ac:dyDescent="0.2">
      <c r="A623">
        <v>110781</v>
      </c>
      <c r="B623" t="s">
        <v>64</v>
      </c>
      <c r="C623" t="str">
        <f t="shared" si="21"/>
        <v>110781*RICHEY PUBLIC SCHOOLS</v>
      </c>
    </row>
    <row r="624" spans="1:3" x14ac:dyDescent="0.2">
      <c r="A624">
        <v>110781</v>
      </c>
      <c r="B624" t="s">
        <v>64</v>
      </c>
      <c r="C624" t="str">
        <f t="shared" si="21"/>
        <v>110781*RICHEY PUBLIC SCHOOLS</v>
      </c>
    </row>
    <row r="625" spans="1:3" x14ac:dyDescent="0.2">
      <c r="A625">
        <v>119951</v>
      </c>
      <c r="B625" t="s">
        <v>65</v>
      </c>
      <c r="C625" t="str">
        <f t="shared" si="21"/>
        <v>119951*PRAIRIE VIEW CO-OP</v>
      </c>
    </row>
    <row r="626" spans="1:3" x14ac:dyDescent="0.2">
      <c r="A626">
        <v>119951</v>
      </c>
      <c r="B626" t="s">
        <v>65</v>
      </c>
      <c r="C626" t="str">
        <f t="shared" si="21"/>
        <v>119951*PRAIRIE VIEW CO-OP</v>
      </c>
    </row>
    <row r="627" spans="1:3" x14ac:dyDescent="0.2">
      <c r="A627">
        <v>119951</v>
      </c>
      <c r="B627" t="s">
        <v>65</v>
      </c>
      <c r="C627" t="str">
        <f t="shared" si="21"/>
        <v>119951*PRAIRIE VIEW CO-OP</v>
      </c>
    </row>
    <row r="628" spans="1:3" x14ac:dyDescent="0.2">
      <c r="A628">
        <v>119951</v>
      </c>
      <c r="B628" t="s">
        <v>65</v>
      </c>
      <c r="C628" t="str">
        <f t="shared" si="21"/>
        <v>119951*PRAIRIE VIEW CO-OP</v>
      </c>
    </row>
    <row r="629" spans="1:3" x14ac:dyDescent="0.2">
      <c r="A629">
        <v>119951</v>
      </c>
      <c r="B629" t="s">
        <v>65</v>
      </c>
      <c r="C629" t="str">
        <f t="shared" si="21"/>
        <v>119951*PRAIRIE VIEW CO-OP</v>
      </c>
    </row>
    <row r="630" spans="1:3" x14ac:dyDescent="0.2">
      <c r="A630">
        <v>119951</v>
      </c>
      <c r="B630" t="s">
        <v>65</v>
      </c>
      <c r="C630" t="str">
        <f t="shared" si="21"/>
        <v>119951*PRAIRIE VIEW CO-OP</v>
      </c>
    </row>
    <row r="631" spans="1:3" x14ac:dyDescent="0.2">
      <c r="A631">
        <v>119951</v>
      </c>
      <c r="B631" t="s">
        <v>65</v>
      </c>
      <c r="C631" t="str">
        <f t="shared" si="21"/>
        <v>119951*PRAIRIE VIEW CO-OP</v>
      </c>
    </row>
    <row r="632" spans="1:3" x14ac:dyDescent="0.2">
      <c r="A632">
        <v>119951</v>
      </c>
      <c r="B632" t="s">
        <v>65</v>
      </c>
      <c r="C632" t="str">
        <f t="shared" si="21"/>
        <v>119951*PRAIRIE VIEW CO-OP</v>
      </c>
    </row>
    <row r="633" spans="1:3" x14ac:dyDescent="0.2">
      <c r="A633">
        <v>119951</v>
      </c>
      <c r="B633" t="s">
        <v>65</v>
      </c>
      <c r="C633" t="str">
        <f t="shared" si="21"/>
        <v>119951*PRAIRIE VIEW CO-OP</v>
      </c>
    </row>
    <row r="634" spans="1:3" x14ac:dyDescent="0.2">
      <c r="A634">
        <v>119971</v>
      </c>
      <c r="B634" t="s">
        <v>66</v>
      </c>
      <c r="C634" t="str">
        <f t="shared" si="21"/>
        <v>119971*DAWSON COMMUNITY COLLEGE</v>
      </c>
    </row>
    <row r="635" spans="1:3" x14ac:dyDescent="0.2">
      <c r="A635">
        <v>119971</v>
      </c>
      <c r="B635" t="s">
        <v>66</v>
      </c>
      <c r="C635" t="str">
        <f t="shared" si="21"/>
        <v>119971*DAWSON COMMUNITY COLLEGE</v>
      </c>
    </row>
    <row r="636" spans="1:3" x14ac:dyDescent="0.2">
      <c r="A636">
        <v>119971</v>
      </c>
      <c r="B636" t="s">
        <v>66</v>
      </c>
      <c r="C636" t="str">
        <f t="shared" si="21"/>
        <v>119971*DAWSON COMMUNITY COLLEGE</v>
      </c>
    </row>
    <row r="637" spans="1:3" x14ac:dyDescent="0.2">
      <c r="A637">
        <v>119971</v>
      </c>
      <c r="B637" t="s">
        <v>66</v>
      </c>
      <c r="C637" t="str">
        <f t="shared" si="21"/>
        <v>119971*DAWSON COMMUNITY COLLEGE</v>
      </c>
    </row>
    <row r="638" spans="1:3" x14ac:dyDescent="0.2">
      <c r="A638">
        <v>119971</v>
      </c>
      <c r="B638" t="s">
        <v>66</v>
      </c>
      <c r="C638" t="str">
        <f t="shared" si="21"/>
        <v>119971*DAWSON COMMUNITY COLLEGE</v>
      </c>
    </row>
    <row r="639" spans="1:3" x14ac:dyDescent="0.2">
      <c r="A639">
        <v>119971</v>
      </c>
      <c r="B639" t="s">
        <v>66</v>
      </c>
      <c r="C639" t="str">
        <f t="shared" si="21"/>
        <v>119971*DAWSON COMMUNITY COLLEGE</v>
      </c>
    </row>
    <row r="640" spans="1:3" x14ac:dyDescent="0.2">
      <c r="A640">
        <v>119971</v>
      </c>
      <c r="B640" t="s">
        <v>66</v>
      </c>
      <c r="C640" t="str">
        <f t="shared" si="21"/>
        <v>119971*DAWSON COMMUNITY COLLEGE</v>
      </c>
    </row>
    <row r="641" spans="1:3" x14ac:dyDescent="0.2">
      <c r="A641">
        <v>119971</v>
      </c>
      <c r="B641" t="s">
        <v>66</v>
      </c>
      <c r="C641" t="str">
        <f t="shared" si="21"/>
        <v>119971*DAWSON COMMUNITY COLLEGE</v>
      </c>
    </row>
    <row r="642" spans="1:3" x14ac:dyDescent="0.2">
      <c r="A642">
        <v>119971</v>
      </c>
      <c r="B642" t="s">
        <v>66</v>
      </c>
      <c r="C642" t="str">
        <f t="shared" ref="C642:C705" si="22">_xlfn.TEXTJOIN("*",TRUE,A642:B642)</f>
        <v>119971*DAWSON COMMUNITY COLLEGE</v>
      </c>
    </row>
    <row r="643" spans="1:3" x14ac:dyDescent="0.2">
      <c r="A643">
        <v>119991</v>
      </c>
      <c r="B643" t="s">
        <v>67</v>
      </c>
      <c r="C643" t="str">
        <f t="shared" si="22"/>
        <v>119991*DAWSON COUNTY</v>
      </c>
    </row>
    <row r="644" spans="1:3" x14ac:dyDescent="0.2">
      <c r="A644">
        <v>119991</v>
      </c>
      <c r="B644" t="s">
        <v>67</v>
      </c>
      <c r="C644" t="str">
        <f t="shared" si="22"/>
        <v>119991*DAWSON COUNTY</v>
      </c>
    </row>
    <row r="645" spans="1:3" x14ac:dyDescent="0.2">
      <c r="A645">
        <v>119991</v>
      </c>
      <c r="B645" t="s">
        <v>67</v>
      </c>
      <c r="C645" t="str">
        <f t="shared" si="22"/>
        <v>119991*DAWSON COUNTY</v>
      </c>
    </row>
    <row r="646" spans="1:3" x14ac:dyDescent="0.2">
      <c r="A646">
        <v>119991</v>
      </c>
      <c r="B646" t="s">
        <v>67</v>
      </c>
      <c r="C646" t="str">
        <f t="shared" si="22"/>
        <v>119991*DAWSON COUNTY</v>
      </c>
    </row>
    <row r="647" spans="1:3" x14ac:dyDescent="0.2">
      <c r="A647">
        <v>119991</v>
      </c>
      <c r="B647" t="s">
        <v>67</v>
      </c>
      <c r="C647" t="str">
        <f t="shared" si="22"/>
        <v>119991*DAWSON COUNTY</v>
      </c>
    </row>
    <row r="648" spans="1:3" x14ac:dyDescent="0.2">
      <c r="A648">
        <v>119991</v>
      </c>
      <c r="B648" t="s">
        <v>67</v>
      </c>
      <c r="C648" t="str">
        <f t="shared" si="22"/>
        <v>119991*DAWSON COUNTY</v>
      </c>
    </row>
    <row r="649" spans="1:3" x14ac:dyDescent="0.2">
      <c r="A649">
        <v>119991</v>
      </c>
      <c r="B649" t="s">
        <v>67</v>
      </c>
      <c r="C649" t="str">
        <f t="shared" si="22"/>
        <v>119991*DAWSON COUNTY</v>
      </c>
    </row>
    <row r="650" spans="1:3" x14ac:dyDescent="0.2">
      <c r="A650">
        <v>119991</v>
      </c>
      <c r="B650" t="s">
        <v>67</v>
      </c>
      <c r="C650" t="str">
        <f t="shared" si="22"/>
        <v>119991*DAWSON COUNTY</v>
      </c>
    </row>
    <row r="651" spans="1:3" x14ac:dyDescent="0.2">
      <c r="A651">
        <v>119991</v>
      </c>
      <c r="B651" t="s">
        <v>67</v>
      </c>
      <c r="C651" t="str">
        <f t="shared" si="22"/>
        <v>119991*DAWSON COUNTY</v>
      </c>
    </row>
    <row r="652" spans="1:3" x14ac:dyDescent="0.2">
      <c r="A652">
        <v>120101</v>
      </c>
      <c r="B652" t="s">
        <v>68</v>
      </c>
      <c r="C652" t="str">
        <f t="shared" si="22"/>
        <v>120101*ANACONDA PUBLIC SCHOOLS</v>
      </c>
    </row>
    <row r="653" spans="1:3" x14ac:dyDescent="0.2">
      <c r="A653">
        <v>120101</v>
      </c>
      <c r="B653" t="s">
        <v>68</v>
      </c>
      <c r="C653" t="str">
        <f t="shared" si="22"/>
        <v>120101*ANACONDA PUBLIC SCHOOLS</v>
      </c>
    </row>
    <row r="654" spans="1:3" x14ac:dyDescent="0.2">
      <c r="A654">
        <v>120101</v>
      </c>
      <c r="B654" t="s">
        <v>68</v>
      </c>
      <c r="C654" t="str">
        <f t="shared" si="22"/>
        <v>120101*ANACONDA PUBLIC SCHOOLS</v>
      </c>
    </row>
    <row r="655" spans="1:3" x14ac:dyDescent="0.2">
      <c r="A655">
        <v>120101</v>
      </c>
      <c r="B655" t="s">
        <v>68</v>
      </c>
      <c r="C655" t="str">
        <f t="shared" si="22"/>
        <v>120101*ANACONDA PUBLIC SCHOOLS</v>
      </c>
    </row>
    <row r="656" spans="1:3" x14ac:dyDescent="0.2">
      <c r="A656">
        <v>120101</v>
      </c>
      <c r="B656" t="s">
        <v>68</v>
      </c>
      <c r="C656" t="str">
        <f t="shared" si="22"/>
        <v>120101*ANACONDA PUBLIC SCHOOLS</v>
      </c>
    </row>
    <row r="657" spans="1:3" x14ac:dyDescent="0.2">
      <c r="A657">
        <v>120101</v>
      </c>
      <c r="B657" t="s">
        <v>68</v>
      </c>
      <c r="C657" t="str">
        <f t="shared" si="22"/>
        <v>120101*ANACONDA PUBLIC SCHOOLS</v>
      </c>
    </row>
    <row r="658" spans="1:3" x14ac:dyDescent="0.2">
      <c r="A658">
        <v>120101</v>
      </c>
      <c r="B658" t="s">
        <v>68</v>
      </c>
      <c r="C658" t="str">
        <f t="shared" si="22"/>
        <v>120101*ANACONDA PUBLIC SCHOOLS</v>
      </c>
    </row>
    <row r="659" spans="1:3" x14ac:dyDescent="0.2">
      <c r="A659">
        <v>120101</v>
      </c>
      <c r="B659" t="s">
        <v>68</v>
      </c>
      <c r="C659" t="str">
        <f t="shared" si="22"/>
        <v>120101*ANACONDA PUBLIC SCHOOLS</v>
      </c>
    </row>
    <row r="660" spans="1:3" x14ac:dyDescent="0.2">
      <c r="A660">
        <v>120101</v>
      </c>
      <c r="B660" t="s">
        <v>68</v>
      </c>
      <c r="C660" t="str">
        <f t="shared" si="22"/>
        <v>120101*ANACONDA PUBLIC SCHOOLS</v>
      </c>
    </row>
    <row r="661" spans="1:3" x14ac:dyDescent="0.2">
      <c r="A661">
        <v>130121</v>
      </c>
      <c r="B661" t="s">
        <v>69</v>
      </c>
      <c r="C661" t="str">
        <f t="shared" si="22"/>
        <v>130121*BAKER K-12 SCHOOLS</v>
      </c>
    </row>
    <row r="662" spans="1:3" x14ac:dyDescent="0.2">
      <c r="A662">
        <v>130121</v>
      </c>
      <c r="B662" t="s">
        <v>69</v>
      </c>
      <c r="C662" t="str">
        <f t="shared" si="22"/>
        <v>130121*BAKER K-12 SCHOOLS</v>
      </c>
    </row>
    <row r="663" spans="1:3" x14ac:dyDescent="0.2">
      <c r="A663">
        <v>130121</v>
      </c>
      <c r="B663" t="s">
        <v>69</v>
      </c>
      <c r="C663" t="str">
        <f t="shared" si="22"/>
        <v>130121*BAKER K-12 SCHOOLS</v>
      </c>
    </row>
    <row r="664" spans="1:3" x14ac:dyDescent="0.2">
      <c r="A664">
        <v>130121</v>
      </c>
      <c r="B664" t="s">
        <v>69</v>
      </c>
      <c r="C664" t="str">
        <f t="shared" si="22"/>
        <v>130121*BAKER K-12 SCHOOLS</v>
      </c>
    </row>
    <row r="665" spans="1:3" x14ac:dyDescent="0.2">
      <c r="A665">
        <v>130121</v>
      </c>
      <c r="B665" t="s">
        <v>69</v>
      </c>
      <c r="C665" t="str">
        <f t="shared" si="22"/>
        <v>130121*BAKER K-12 SCHOOLS</v>
      </c>
    </row>
    <row r="666" spans="1:3" x14ac:dyDescent="0.2">
      <c r="A666">
        <v>130121</v>
      </c>
      <c r="B666" t="s">
        <v>69</v>
      </c>
      <c r="C666" t="str">
        <f t="shared" si="22"/>
        <v>130121*BAKER K-12 SCHOOLS</v>
      </c>
    </row>
    <row r="667" spans="1:3" x14ac:dyDescent="0.2">
      <c r="A667">
        <v>130121</v>
      </c>
      <c r="B667" t="s">
        <v>69</v>
      </c>
      <c r="C667" t="str">
        <f t="shared" si="22"/>
        <v>130121*BAKER K-12 SCHOOLS</v>
      </c>
    </row>
    <row r="668" spans="1:3" x14ac:dyDescent="0.2">
      <c r="A668">
        <v>130121</v>
      </c>
      <c r="B668" t="s">
        <v>69</v>
      </c>
      <c r="C668" t="str">
        <f t="shared" si="22"/>
        <v>130121*BAKER K-12 SCHOOLS</v>
      </c>
    </row>
    <row r="669" spans="1:3" x14ac:dyDescent="0.2">
      <c r="A669">
        <v>130121</v>
      </c>
      <c r="B669" t="s">
        <v>69</v>
      </c>
      <c r="C669" t="str">
        <f t="shared" si="22"/>
        <v>130121*BAKER K-12 SCHOOLS</v>
      </c>
    </row>
    <row r="670" spans="1:3" x14ac:dyDescent="0.2">
      <c r="A670">
        <v>130551</v>
      </c>
      <c r="B670" t="s">
        <v>70</v>
      </c>
      <c r="C670" t="str">
        <f t="shared" si="22"/>
        <v>130551*PLEVNA K-12 SCHOOLS</v>
      </c>
    </row>
    <row r="671" spans="1:3" x14ac:dyDescent="0.2">
      <c r="A671">
        <v>130551</v>
      </c>
      <c r="B671" t="s">
        <v>70</v>
      </c>
      <c r="C671" t="str">
        <f t="shared" si="22"/>
        <v>130551*PLEVNA K-12 SCHOOLS</v>
      </c>
    </row>
    <row r="672" spans="1:3" x14ac:dyDescent="0.2">
      <c r="A672">
        <v>130551</v>
      </c>
      <c r="B672" t="s">
        <v>70</v>
      </c>
      <c r="C672" t="str">
        <f t="shared" si="22"/>
        <v>130551*PLEVNA K-12 SCHOOLS</v>
      </c>
    </row>
    <row r="673" spans="1:3" x14ac:dyDescent="0.2">
      <c r="A673">
        <v>130551</v>
      </c>
      <c r="B673" t="s">
        <v>70</v>
      </c>
      <c r="C673" t="str">
        <f t="shared" si="22"/>
        <v>130551*PLEVNA K-12 SCHOOLS</v>
      </c>
    </row>
    <row r="674" spans="1:3" x14ac:dyDescent="0.2">
      <c r="A674">
        <v>130551</v>
      </c>
      <c r="B674" t="s">
        <v>70</v>
      </c>
      <c r="C674" t="str">
        <f t="shared" si="22"/>
        <v>130551*PLEVNA K-12 SCHOOLS</v>
      </c>
    </row>
    <row r="675" spans="1:3" x14ac:dyDescent="0.2">
      <c r="A675">
        <v>130551</v>
      </c>
      <c r="B675" t="s">
        <v>70</v>
      </c>
      <c r="C675" t="str">
        <f t="shared" si="22"/>
        <v>130551*PLEVNA K-12 SCHOOLS</v>
      </c>
    </row>
    <row r="676" spans="1:3" x14ac:dyDescent="0.2">
      <c r="A676">
        <v>130551</v>
      </c>
      <c r="B676" t="s">
        <v>70</v>
      </c>
      <c r="C676" t="str">
        <f t="shared" si="22"/>
        <v>130551*PLEVNA K-12 SCHOOLS</v>
      </c>
    </row>
    <row r="677" spans="1:3" x14ac:dyDescent="0.2">
      <c r="A677">
        <v>130551</v>
      </c>
      <c r="B677" t="s">
        <v>70</v>
      </c>
      <c r="C677" t="str">
        <f t="shared" si="22"/>
        <v>130551*PLEVNA K-12 SCHOOLS</v>
      </c>
    </row>
    <row r="678" spans="1:3" x14ac:dyDescent="0.2">
      <c r="A678">
        <v>130551</v>
      </c>
      <c r="B678" t="s">
        <v>70</v>
      </c>
      <c r="C678" t="str">
        <f t="shared" si="22"/>
        <v>130551*PLEVNA K-12 SCHOOLS</v>
      </c>
    </row>
    <row r="679" spans="1:3" x14ac:dyDescent="0.2">
      <c r="A679">
        <v>140011</v>
      </c>
      <c r="B679" t="s">
        <v>71</v>
      </c>
      <c r="C679" t="str">
        <f t="shared" si="22"/>
        <v>140011*LEWISTOWN PUBLIC SCHOOLS</v>
      </c>
    </row>
    <row r="680" spans="1:3" x14ac:dyDescent="0.2">
      <c r="A680">
        <v>140011</v>
      </c>
      <c r="B680" t="s">
        <v>71</v>
      </c>
      <c r="C680" t="str">
        <f t="shared" si="22"/>
        <v>140011*LEWISTOWN PUBLIC SCHOOLS</v>
      </c>
    </row>
    <row r="681" spans="1:3" x14ac:dyDescent="0.2">
      <c r="A681">
        <v>140011</v>
      </c>
      <c r="B681" t="s">
        <v>71</v>
      </c>
      <c r="C681" t="str">
        <f t="shared" si="22"/>
        <v>140011*LEWISTOWN PUBLIC SCHOOLS</v>
      </c>
    </row>
    <row r="682" spans="1:3" x14ac:dyDescent="0.2">
      <c r="A682">
        <v>140011</v>
      </c>
      <c r="B682" t="s">
        <v>71</v>
      </c>
      <c r="C682" t="str">
        <f t="shared" si="22"/>
        <v>140011*LEWISTOWN PUBLIC SCHOOLS</v>
      </c>
    </row>
    <row r="683" spans="1:3" x14ac:dyDescent="0.2">
      <c r="A683">
        <v>140011</v>
      </c>
      <c r="B683" t="s">
        <v>71</v>
      </c>
      <c r="C683" t="str">
        <f t="shared" si="22"/>
        <v>140011*LEWISTOWN PUBLIC SCHOOLS</v>
      </c>
    </row>
    <row r="684" spans="1:3" x14ac:dyDescent="0.2">
      <c r="A684">
        <v>140011</v>
      </c>
      <c r="B684" t="s">
        <v>71</v>
      </c>
      <c r="C684" t="str">
        <f t="shared" si="22"/>
        <v>140011*LEWISTOWN PUBLIC SCHOOLS</v>
      </c>
    </row>
    <row r="685" spans="1:3" x14ac:dyDescent="0.2">
      <c r="A685">
        <v>140011</v>
      </c>
      <c r="B685" t="s">
        <v>71</v>
      </c>
      <c r="C685" t="str">
        <f t="shared" si="22"/>
        <v>140011*LEWISTOWN PUBLIC SCHOOLS</v>
      </c>
    </row>
    <row r="686" spans="1:3" x14ac:dyDescent="0.2">
      <c r="A686">
        <v>140011</v>
      </c>
      <c r="B686" t="s">
        <v>71</v>
      </c>
      <c r="C686" t="str">
        <f t="shared" si="22"/>
        <v>140011*LEWISTOWN PUBLIC SCHOOLS</v>
      </c>
    </row>
    <row r="687" spans="1:3" x14ac:dyDescent="0.2">
      <c r="A687">
        <v>140011</v>
      </c>
      <c r="B687" t="s">
        <v>71</v>
      </c>
      <c r="C687" t="str">
        <f t="shared" si="22"/>
        <v>140011*LEWISTOWN PUBLIC SCHOOLS</v>
      </c>
    </row>
    <row r="688" spans="1:3" x14ac:dyDescent="0.2">
      <c r="A688">
        <v>140151</v>
      </c>
      <c r="B688" t="s">
        <v>72</v>
      </c>
      <c r="C688" t="str">
        <f t="shared" si="22"/>
        <v>140151*DEERFIELD ELEMENTARY</v>
      </c>
    </row>
    <row r="689" spans="1:3" x14ac:dyDescent="0.2">
      <c r="A689">
        <v>140151</v>
      </c>
      <c r="B689" t="s">
        <v>72</v>
      </c>
      <c r="C689" t="str">
        <f t="shared" si="22"/>
        <v>140151*DEERFIELD ELEMENTARY</v>
      </c>
    </row>
    <row r="690" spans="1:3" x14ac:dyDescent="0.2">
      <c r="A690">
        <v>140151</v>
      </c>
      <c r="B690" t="s">
        <v>72</v>
      </c>
      <c r="C690" t="str">
        <f t="shared" si="22"/>
        <v>140151*DEERFIELD ELEMENTARY</v>
      </c>
    </row>
    <row r="691" spans="1:3" x14ac:dyDescent="0.2">
      <c r="A691">
        <v>140151</v>
      </c>
      <c r="B691" t="s">
        <v>72</v>
      </c>
      <c r="C691" t="str">
        <f t="shared" si="22"/>
        <v>140151*DEERFIELD ELEMENTARY</v>
      </c>
    </row>
    <row r="692" spans="1:3" x14ac:dyDescent="0.2">
      <c r="A692">
        <v>140151</v>
      </c>
      <c r="B692" t="s">
        <v>72</v>
      </c>
      <c r="C692" t="str">
        <f t="shared" si="22"/>
        <v>140151*DEERFIELD ELEMENTARY</v>
      </c>
    </row>
    <row r="693" spans="1:3" x14ac:dyDescent="0.2">
      <c r="A693">
        <v>140151</v>
      </c>
      <c r="B693" t="s">
        <v>72</v>
      </c>
      <c r="C693" t="str">
        <f t="shared" si="22"/>
        <v>140151*DEERFIELD ELEMENTARY</v>
      </c>
    </row>
    <row r="694" spans="1:3" x14ac:dyDescent="0.2">
      <c r="A694">
        <v>140151</v>
      </c>
      <c r="B694" t="s">
        <v>72</v>
      </c>
      <c r="C694" t="str">
        <f t="shared" si="22"/>
        <v>140151*DEERFIELD ELEMENTARY</v>
      </c>
    </row>
    <row r="695" spans="1:3" x14ac:dyDescent="0.2">
      <c r="A695">
        <v>140151</v>
      </c>
      <c r="B695" t="s">
        <v>72</v>
      </c>
      <c r="C695" t="str">
        <f t="shared" si="22"/>
        <v>140151*DEERFIELD ELEMENTARY</v>
      </c>
    </row>
    <row r="696" spans="1:3" x14ac:dyDescent="0.2">
      <c r="A696">
        <v>140151</v>
      </c>
      <c r="B696" t="s">
        <v>72</v>
      </c>
      <c r="C696" t="str">
        <f t="shared" si="22"/>
        <v>140151*DEERFIELD ELEMENTARY</v>
      </c>
    </row>
    <row r="697" spans="1:3" x14ac:dyDescent="0.2">
      <c r="A697">
        <v>140271</v>
      </c>
      <c r="B697" t="s">
        <v>73</v>
      </c>
      <c r="C697" t="str">
        <f t="shared" si="22"/>
        <v>140271*GRASS RANGE PUBLIC SCHOOLS</v>
      </c>
    </row>
    <row r="698" spans="1:3" x14ac:dyDescent="0.2">
      <c r="A698">
        <v>140271</v>
      </c>
      <c r="B698" t="s">
        <v>73</v>
      </c>
      <c r="C698" t="str">
        <f t="shared" si="22"/>
        <v>140271*GRASS RANGE PUBLIC SCHOOLS</v>
      </c>
    </row>
    <row r="699" spans="1:3" x14ac:dyDescent="0.2">
      <c r="A699">
        <v>140271</v>
      </c>
      <c r="B699" t="s">
        <v>73</v>
      </c>
      <c r="C699" t="str">
        <f t="shared" si="22"/>
        <v>140271*GRASS RANGE PUBLIC SCHOOLS</v>
      </c>
    </row>
    <row r="700" spans="1:3" x14ac:dyDescent="0.2">
      <c r="A700">
        <v>140271</v>
      </c>
      <c r="B700" t="s">
        <v>73</v>
      </c>
      <c r="C700" t="str">
        <f t="shared" si="22"/>
        <v>140271*GRASS RANGE PUBLIC SCHOOLS</v>
      </c>
    </row>
    <row r="701" spans="1:3" x14ac:dyDescent="0.2">
      <c r="A701">
        <v>140271</v>
      </c>
      <c r="B701" t="s">
        <v>73</v>
      </c>
      <c r="C701" t="str">
        <f t="shared" si="22"/>
        <v>140271*GRASS RANGE PUBLIC SCHOOLS</v>
      </c>
    </row>
    <row r="702" spans="1:3" x14ac:dyDescent="0.2">
      <c r="A702">
        <v>140271</v>
      </c>
      <c r="B702" t="s">
        <v>73</v>
      </c>
      <c r="C702" t="str">
        <f t="shared" si="22"/>
        <v>140271*GRASS RANGE PUBLIC SCHOOLS</v>
      </c>
    </row>
    <row r="703" spans="1:3" x14ac:dyDescent="0.2">
      <c r="A703">
        <v>140271</v>
      </c>
      <c r="B703" t="s">
        <v>73</v>
      </c>
      <c r="C703" t="str">
        <f t="shared" si="22"/>
        <v>140271*GRASS RANGE PUBLIC SCHOOLS</v>
      </c>
    </row>
    <row r="704" spans="1:3" x14ac:dyDescent="0.2">
      <c r="A704">
        <v>140271</v>
      </c>
      <c r="B704" t="s">
        <v>73</v>
      </c>
      <c r="C704" t="str">
        <f t="shared" si="22"/>
        <v>140271*GRASS RANGE PUBLIC SCHOOLS</v>
      </c>
    </row>
    <row r="705" spans="1:3" x14ac:dyDescent="0.2">
      <c r="A705">
        <v>140271</v>
      </c>
      <c r="B705" t="s">
        <v>73</v>
      </c>
      <c r="C705" t="str">
        <f t="shared" si="22"/>
        <v>140271*GRASS RANGE PUBLIC SCHOOLS</v>
      </c>
    </row>
    <row r="706" spans="1:3" x14ac:dyDescent="0.2">
      <c r="A706">
        <v>140401</v>
      </c>
      <c r="B706" t="s">
        <v>74</v>
      </c>
      <c r="C706" t="str">
        <f t="shared" ref="C706:C769" si="23">_xlfn.TEXTJOIN("*",TRUE,A706:B706)</f>
        <v>140401*KING COLONY ELEMENTARY</v>
      </c>
    </row>
    <row r="707" spans="1:3" x14ac:dyDescent="0.2">
      <c r="A707">
        <v>140401</v>
      </c>
      <c r="B707" t="s">
        <v>74</v>
      </c>
      <c r="C707" t="str">
        <f t="shared" si="23"/>
        <v>140401*KING COLONY ELEMENTARY</v>
      </c>
    </row>
    <row r="708" spans="1:3" x14ac:dyDescent="0.2">
      <c r="A708">
        <v>140401</v>
      </c>
      <c r="B708" t="s">
        <v>74</v>
      </c>
      <c r="C708" t="str">
        <f t="shared" si="23"/>
        <v>140401*KING COLONY ELEMENTARY</v>
      </c>
    </row>
    <row r="709" spans="1:3" x14ac:dyDescent="0.2">
      <c r="A709">
        <v>140401</v>
      </c>
      <c r="B709" t="s">
        <v>74</v>
      </c>
      <c r="C709" t="str">
        <f t="shared" si="23"/>
        <v>140401*KING COLONY ELEMENTARY</v>
      </c>
    </row>
    <row r="710" spans="1:3" x14ac:dyDescent="0.2">
      <c r="A710">
        <v>140401</v>
      </c>
      <c r="B710" t="s">
        <v>74</v>
      </c>
      <c r="C710" t="str">
        <f t="shared" si="23"/>
        <v>140401*KING COLONY ELEMENTARY</v>
      </c>
    </row>
    <row r="711" spans="1:3" x14ac:dyDescent="0.2">
      <c r="A711">
        <v>140401</v>
      </c>
      <c r="B711" t="s">
        <v>74</v>
      </c>
      <c r="C711" t="str">
        <f t="shared" si="23"/>
        <v>140401*KING COLONY ELEMENTARY</v>
      </c>
    </row>
    <row r="712" spans="1:3" x14ac:dyDescent="0.2">
      <c r="A712">
        <v>140401</v>
      </c>
      <c r="B712" t="s">
        <v>74</v>
      </c>
      <c r="C712" t="str">
        <f t="shared" si="23"/>
        <v>140401*KING COLONY ELEMENTARY</v>
      </c>
    </row>
    <row r="713" spans="1:3" x14ac:dyDescent="0.2">
      <c r="A713">
        <v>140401</v>
      </c>
      <c r="B713" t="s">
        <v>74</v>
      </c>
      <c r="C713" t="str">
        <f t="shared" si="23"/>
        <v>140401*KING COLONY ELEMENTARY</v>
      </c>
    </row>
    <row r="714" spans="1:3" x14ac:dyDescent="0.2">
      <c r="A714">
        <v>140401</v>
      </c>
      <c r="B714" t="s">
        <v>74</v>
      </c>
      <c r="C714" t="str">
        <f t="shared" si="23"/>
        <v>140401*KING COLONY ELEMENTARY</v>
      </c>
    </row>
    <row r="715" spans="1:3" x14ac:dyDescent="0.2">
      <c r="A715">
        <v>140441</v>
      </c>
      <c r="B715" t="s">
        <v>75</v>
      </c>
      <c r="C715" t="str">
        <f t="shared" si="23"/>
        <v>140441*MOORE PUBLIC SCHOOLS</v>
      </c>
    </row>
    <row r="716" spans="1:3" x14ac:dyDescent="0.2">
      <c r="A716">
        <v>140441</v>
      </c>
      <c r="B716" t="s">
        <v>75</v>
      </c>
      <c r="C716" t="str">
        <f t="shared" si="23"/>
        <v>140441*MOORE PUBLIC SCHOOLS</v>
      </c>
    </row>
    <row r="717" spans="1:3" x14ac:dyDescent="0.2">
      <c r="A717">
        <v>140441</v>
      </c>
      <c r="B717" t="s">
        <v>75</v>
      </c>
      <c r="C717" t="str">
        <f t="shared" si="23"/>
        <v>140441*MOORE PUBLIC SCHOOLS</v>
      </c>
    </row>
    <row r="718" spans="1:3" x14ac:dyDescent="0.2">
      <c r="A718">
        <v>140441</v>
      </c>
      <c r="B718" t="s">
        <v>75</v>
      </c>
      <c r="C718" t="str">
        <f t="shared" si="23"/>
        <v>140441*MOORE PUBLIC SCHOOLS</v>
      </c>
    </row>
    <row r="719" spans="1:3" x14ac:dyDescent="0.2">
      <c r="A719">
        <v>140441</v>
      </c>
      <c r="B719" t="s">
        <v>75</v>
      </c>
      <c r="C719" t="str">
        <f t="shared" si="23"/>
        <v>140441*MOORE PUBLIC SCHOOLS</v>
      </c>
    </row>
    <row r="720" spans="1:3" x14ac:dyDescent="0.2">
      <c r="A720">
        <v>140441</v>
      </c>
      <c r="B720" t="s">
        <v>75</v>
      </c>
      <c r="C720" t="str">
        <f t="shared" si="23"/>
        <v>140441*MOORE PUBLIC SCHOOLS</v>
      </c>
    </row>
    <row r="721" spans="1:3" x14ac:dyDescent="0.2">
      <c r="A721">
        <v>140441</v>
      </c>
      <c r="B721" t="s">
        <v>75</v>
      </c>
      <c r="C721" t="str">
        <f t="shared" si="23"/>
        <v>140441*MOORE PUBLIC SCHOOLS</v>
      </c>
    </row>
    <row r="722" spans="1:3" x14ac:dyDescent="0.2">
      <c r="A722">
        <v>140441</v>
      </c>
      <c r="B722" t="s">
        <v>75</v>
      </c>
      <c r="C722" t="str">
        <f t="shared" si="23"/>
        <v>140441*MOORE PUBLIC SCHOOLS</v>
      </c>
    </row>
    <row r="723" spans="1:3" x14ac:dyDescent="0.2">
      <c r="A723">
        <v>140441</v>
      </c>
      <c r="B723" t="s">
        <v>75</v>
      </c>
      <c r="C723" t="str">
        <f t="shared" si="23"/>
        <v>140441*MOORE PUBLIC SCHOOLS</v>
      </c>
    </row>
    <row r="724" spans="1:3" x14ac:dyDescent="0.2">
      <c r="A724">
        <v>140741</v>
      </c>
      <c r="B724" t="s">
        <v>76</v>
      </c>
      <c r="C724" t="str">
        <f t="shared" si="23"/>
        <v>140741*ROY K-12 SCHOOLS</v>
      </c>
    </row>
    <row r="725" spans="1:3" x14ac:dyDescent="0.2">
      <c r="A725">
        <v>140741</v>
      </c>
      <c r="B725" t="s">
        <v>76</v>
      </c>
      <c r="C725" t="str">
        <f t="shared" si="23"/>
        <v>140741*ROY K-12 SCHOOLS</v>
      </c>
    </row>
    <row r="726" spans="1:3" x14ac:dyDescent="0.2">
      <c r="A726">
        <v>140741</v>
      </c>
      <c r="B726" t="s">
        <v>76</v>
      </c>
      <c r="C726" t="str">
        <f t="shared" si="23"/>
        <v>140741*ROY K-12 SCHOOLS</v>
      </c>
    </row>
    <row r="727" spans="1:3" x14ac:dyDescent="0.2">
      <c r="A727">
        <v>140741</v>
      </c>
      <c r="B727" t="s">
        <v>76</v>
      </c>
      <c r="C727" t="str">
        <f t="shared" si="23"/>
        <v>140741*ROY K-12 SCHOOLS</v>
      </c>
    </row>
    <row r="728" spans="1:3" x14ac:dyDescent="0.2">
      <c r="A728">
        <v>140741</v>
      </c>
      <c r="B728" t="s">
        <v>76</v>
      </c>
      <c r="C728" t="str">
        <f t="shared" si="23"/>
        <v>140741*ROY K-12 SCHOOLS</v>
      </c>
    </row>
    <row r="729" spans="1:3" x14ac:dyDescent="0.2">
      <c r="A729">
        <v>140741</v>
      </c>
      <c r="B729" t="s">
        <v>76</v>
      </c>
      <c r="C729" t="str">
        <f t="shared" si="23"/>
        <v>140741*ROY K-12 SCHOOLS</v>
      </c>
    </row>
    <row r="730" spans="1:3" x14ac:dyDescent="0.2">
      <c r="A730">
        <v>140741</v>
      </c>
      <c r="B730" t="s">
        <v>76</v>
      </c>
      <c r="C730" t="str">
        <f t="shared" si="23"/>
        <v>140741*ROY K-12 SCHOOLS</v>
      </c>
    </row>
    <row r="731" spans="1:3" x14ac:dyDescent="0.2">
      <c r="A731">
        <v>140741</v>
      </c>
      <c r="B731" t="s">
        <v>76</v>
      </c>
      <c r="C731" t="str">
        <f t="shared" si="23"/>
        <v>140741*ROY K-12 SCHOOLS</v>
      </c>
    </row>
    <row r="732" spans="1:3" x14ac:dyDescent="0.2">
      <c r="A732">
        <v>140741</v>
      </c>
      <c r="B732" t="s">
        <v>76</v>
      </c>
      <c r="C732" t="str">
        <f t="shared" si="23"/>
        <v>140741*ROY K-12 SCHOOLS</v>
      </c>
    </row>
    <row r="733" spans="1:3" x14ac:dyDescent="0.2">
      <c r="A733">
        <v>140841</v>
      </c>
      <c r="B733" t="s">
        <v>77</v>
      </c>
      <c r="C733" t="str">
        <f t="shared" si="23"/>
        <v>140841*DENTON PUBLIC SCHOOLS</v>
      </c>
    </row>
    <row r="734" spans="1:3" x14ac:dyDescent="0.2">
      <c r="A734">
        <v>140841</v>
      </c>
      <c r="B734" t="s">
        <v>77</v>
      </c>
      <c r="C734" t="str">
        <f t="shared" si="23"/>
        <v>140841*DENTON PUBLIC SCHOOLS</v>
      </c>
    </row>
    <row r="735" spans="1:3" x14ac:dyDescent="0.2">
      <c r="A735">
        <v>140841</v>
      </c>
      <c r="B735" t="s">
        <v>77</v>
      </c>
      <c r="C735" t="str">
        <f t="shared" si="23"/>
        <v>140841*DENTON PUBLIC SCHOOLS</v>
      </c>
    </row>
    <row r="736" spans="1:3" x14ac:dyDescent="0.2">
      <c r="A736">
        <v>140841</v>
      </c>
      <c r="B736" t="s">
        <v>77</v>
      </c>
      <c r="C736" t="str">
        <f t="shared" si="23"/>
        <v>140841*DENTON PUBLIC SCHOOLS</v>
      </c>
    </row>
    <row r="737" spans="1:3" x14ac:dyDescent="0.2">
      <c r="A737">
        <v>140841</v>
      </c>
      <c r="B737" t="s">
        <v>77</v>
      </c>
      <c r="C737" t="str">
        <f t="shared" si="23"/>
        <v>140841*DENTON PUBLIC SCHOOLS</v>
      </c>
    </row>
    <row r="738" spans="1:3" x14ac:dyDescent="0.2">
      <c r="A738">
        <v>140841</v>
      </c>
      <c r="B738" t="s">
        <v>77</v>
      </c>
      <c r="C738" t="str">
        <f t="shared" si="23"/>
        <v>140841*DENTON PUBLIC SCHOOLS</v>
      </c>
    </row>
    <row r="739" spans="1:3" x14ac:dyDescent="0.2">
      <c r="A739">
        <v>140841</v>
      </c>
      <c r="B739" t="s">
        <v>77</v>
      </c>
      <c r="C739" t="str">
        <f t="shared" si="23"/>
        <v>140841*DENTON PUBLIC SCHOOLS</v>
      </c>
    </row>
    <row r="740" spans="1:3" x14ac:dyDescent="0.2">
      <c r="A740">
        <v>140841</v>
      </c>
      <c r="B740" t="s">
        <v>77</v>
      </c>
      <c r="C740" t="str">
        <f t="shared" si="23"/>
        <v>140841*DENTON PUBLIC SCHOOLS</v>
      </c>
    </row>
    <row r="741" spans="1:3" x14ac:dyDescent="0.2">
      <c r="A741">
        <v>140841</v>
      </c>
      <c r="B741" t="s">
        <v>77</v>
      </c>
      <c r="C741" t="str">
        <f t="shared" si="23"/>
        <v>140841*DENTON PUBLIC SCHOOLS</v>
      </c>
    </row>
    <row r="742" spans="1:3" x14ac:dyDescent="0.2">
      <c r="A742">
        <v>141041</v>
      </c>
      <c r="B742" t="s">
        <v>78</v>
      </c>
      <c r="C742" t="str">
        <f t="shared" si="23"/>
        <v>141041*SPRING CREEK COLONY ELEMENTARY</v>
      </c>
    </row>
    <row r="743" spans="1:3" x14ac:dyDescent="0.2">
      <c r="A743">
        <v>141041</v>
      </c>
      <c r="B743" t="s">
        <v>78</v>
      </c>
      <c r="C743" t="str">
        <f t="shared" si="23"/>
        <v>141041*SPRING CREEK COLONY ELEMENTARY</v>
      </c>
    </row>
    <row r="744" spans="1:3" x14ac:dyDescent="0.2">
      <c r="A744">
        <v>141041</v>
      </c>
      <c r="B744" t="s">
        <v>78</v>
      </c>
      <c r="C744" t="str">
        <f t="shared" si="23"/>
        <v>141041*SPRING CREEK COLONY ELEMENTARY</v>
      </c>
    </row>
    <row r="745" spans="1:3" x14ac:dyDescent="0.2">
      <c r="A745">
        <v>141041</v>
      </c>
      <c r="B745" t="s">
        <v>78</v>
      </c>
      <c r="C745" t="str">
        <f t="shared" si="23"/>
        <v>141041*SPRING CREEK COLONY ELEMENTARY</v>
      </c>
    </row>
    <row r="746" spans="1:3" x14ac:dyDescent="0.2">
      <c r="A746">
        <v>141041</v>
      </c>
      <c r="B746" t="s">
        <v>78</v>
      </c>
      <c r="C746" t="str">
        <f t="shared" si="23"/>
        <v>141041*SPRING CREEK COLONY ELEMENTARY</v>
      </c>
    </row>
    <row r="747" spans="1:3" x14ac:dyDescent="0.2">
      <c r="A747">
        <v>141041</v>
      </c>
      <c r="B747" t="s">
        <v>78</v>
      </c>
      <c r="C747" t="str">
        <f t="shared" si="23"/>
        <v>141041*SPRING CREEK COLONY ELEMENTARY</v>
      </c>
    </row>
    <row r="748" spans="1:3" x14ac:dyDescent="0.2">
      <c r="A748">
        <v>141041</v>
      </c>
      <c r="B748" t="s">
        <v>78</v>
      </c>
      <c r="C748" t="str">
        <f t="shared" si="23"/>
        <v>141041*SPRING CREEK COLONY ELEMENTARY</v>
      </c>
    </row>
    <row r="749" spans="1:3" x14ac:dyDescent="0.2">
      <c r="A749">
        <v>141041</v>
      </c>
      <c r="B749" t="s">
        <v>78</v>
      </c>
      <c r="C749" t="str">
        <f t="shared" si="23"/>
        <v>141041*SPRING CREEK COLONY ELEMENTARY</v>
      </c>
    </row>
    <row r="750" spans="1:3" x14ac:dyDescent="0.2">
      <c r="A750">
        <v>141041</v>
      </c>
      <c r="B750" t="s">
        <v>78</v>
      </c>
      <c r="C750" t="str">
        <f t="shared" si="23"/>
        <v>141041*SPRING CREEK COLONY ELEMENTARY</v>
      </c>
    </row>
    <row r="751" spans="1:3" x14ac:dyDescent="0.2">
      <c r="A751">
        <v>141151</v>
      </c>
      <c r="B751" t="s">
        <v>79</v>
      </c>
      <c r="C751" t="str">
        <f t="shared" si="23"/>
        <v>141151*WINIFRED K-12 SCHOOLS</v>
      </c>
    </row>
    <row r="752" spans="1:3" x14ac:dyDescent="0.2">
      <c r="A752">
        <v>141151</v>
      </c>
      <c r="B752" t="s">
        <v>79</v>
      </c>
      <c r="C752" t="str">
        <f t="shared" si="23"/>
        <v>141151*WINIFRED K-12 SCHOOLS</v>
      </c>
    </row>
    <row r="753" spans="1:3" x14ac:dyDescent="0.2">
      <c r="A753">
        <v>141151</v>
      </c>
      <c r="B753" t="s">
        <v>79</v>
      </c>
      <c r="C753" t="str">
        <f t="shared" si="23"/>
        <v>141151*WINIFRED K-12 SCHOOLS</v>
      </c>
    </row>
    <row r="754" spans="1:3" x14ac:dyDescent="0.2">
      <c r="A754">
        <v>141151</v>
      </c>
      <c r="B754" t="s">
        <v>79</v>
      </c>
      <c r="C754" t="str">
        <f t="shared" si="23"/>
        <v>141151*WINIFRED K-12 SCHOOLS</v>
      </c>
    </row>
    <row r="755" spans="1:3" x14ac:dyDescent="0.2">
      <c r="A755">
        <v>141151</v>
      </c>
      <c r="B755" t="s">
        <v>79</v>
      </c>
      <c r="C755" t="str">
        <f t="shared" si="23"/>
        <v>141151*WINIFRED K-12 SCHOOLS</v>
      </c>
    </row>
    <row r="756" spans="1:3" x14ac:dyDescent="0.2">
      <c r="A756">
        <v>141151</v>
      </c>
      <c r="B756" t="s">
        <v>79</v>
      </c>
      <c r="C756" t="str">
        <f t="shared" si="23"/>
        <v>141151*WINIFRED K-12 SCHOOLS</v>
      </c>
    </row>
    <row r="757" spans="1:3" x14ac:dyDescent="0.2">
      <c r="A757">
        <v>141151</v>
      </c>
      <c r="B757" t="s">
        <v>79</v>
      </c>
      <c r="C757" t="str">
        <f t="shared" si="23"/>
        <v>141151*WINIFRED K-12 SCHOOLS</v>
      </c>
    </row>
    <row r="758" spans="1:3" x14ac:dyDescent="0.2">
      <c r="A758">
        <v>141151</v>
      </c>
      <c r="B758" t="s">
        <v>79</v>
      </c>
      <c r="C758" t="str">
        <f t="shared" si="23"/>
        <v>141151*WINIFRED K-12 SCHOOLS</v>
      </c>
    </row>
    <row r="759" spans="1:3" x14ac:dyDescent="0.2">
      <c r="A759">
        <v>141151</v>
      </c>
      <c r="B759" t="s">
        <v>79</v>
      </c>
      <c r="C759" t="str">
        <f t="shared" si="23"/>
        <v>141151*WINIFRED K-12 SCHOOLS</v>
      </c>
    </row>
    <row r="760" spans="1:3" x14ac:dyDescent="0.2">
      <c r="A760">
        <v>142221</v>
      </c>
      <c r="B760" t="s">
        <v>80</v>
      </c>
      <c r="C760" t="str">
        <f t="shared" si="23"/>
        <v>142221*AYERS ELEMENTARY</v>
      </c>
    </row>
    <row r="761" spans="1:3" x14ac:dyDescent="0.2">
      <c r="A761">
        <v>142221</v>
      </c>
      <c r="B761" t="s">
        <v>80</v>
      </c>
      <c r="C761" t="str">
        <f t="shared" si="23"/>
        <v>142221*AYERS ELEMENTARY</v>
      </c>
    </row>
    <row r="762" spans="1:3" x14ac:dyDescent="0.2">
      <c r="A762">
        <v>142221</v>
      </c>
      <c r="B762" t="s">
        <v>80</v>
      </c>
      <c r="C762" t="str">
        <f t="shared" si="23"/>
        <v>142221*AYERS ELEMENTARY</v>
      </c>
    </row>
    <row r="763" spans="1:3" x14ac:dyDescent="0.2">
      <c r="A763">
        <v>142221</v>
      </c>
      <c r="B763" t="s">
        <v>80</v>
      </c>
      <c r="C763" t="str">
        <f t="shared" si="23"/>
        <v>142221*AYERS ELEMENTARY</v>
      </c>
    </row>
    <row r="764" spans="1:3" x14ac:dyDescent="0.2">
      <c r="A764">
        <v>142221</v>
      </c>
      <c r="B764" t="s">
        <v>80</v>
      </c>
      <c r="C764" t="str">
        <f t="shared" si="23"/>
        <v>142221*AYERS ELEMENTARY</v>
      </c>
    </row>
    <row r="765" spans="1:3" x14ac:dyDescent="0.2">
      <c r="A765">
        <v>142221</v>
      </c>
      <c r="B765" t="s">
        <v>80</v>
      </c>
      <c r="C765" t="str">
        <f t="shared" si="23"/>
        <v>142221*AYERS ELEMENTARY</v>
      </c>
    </row>
    <row r="766" spans="1:3" x14ac:dyDescent="0.2">
      <c r="A766">
        <v>142221</v>
      </c>
      <c r="B766" t="s">
        <v>80</v>
      </c>
      <c r="C766" t="str">
        <f t="shared" si="23"/>
        <v>142221*AYERS ELEMENTARY</v>
      </c>
    </row>
    <row r="767" spans="1:3" x14ac:dyDescent="0.2">
      <c r="A767">
        <v>142221</v>
      </c>
      <c r="B767" t="s">
        <v>80</v>
      </c>
      <c r="C767" t="str">
        <f t="shared" si="23"/>
        <v>142221*AYERS ELEMENTARY</v>
      </c>
    </row>
    <row r="768" spans="1:3" x14ac:dyDescent="0.2">
      <c r="A768">
        <v>142221</v>
      </c>
      <c r="B768" t="s">
        <v>80</v>
      </c>
      <c r="C768" t="str">
        <f t="shared" si="23"/>
        <v>142221*AYERS ELEMENTARY</v>
      </c>
    </row>
    <row r="769" spans="1:3" x14ac:dyDescent="0.2">
      <c r="A769">
        <v>149951</v>
      </c>
      <c r="B769" t="s">
        <v>81</v>
      </c>
      <c r="C769" t="str">
        <f t="shared" si="23"/>
        <v>149951*CENTRAL MT LEARNING CENTER</v>
      </c>
    </row>
    <row r="770" spans="1:3" x14ac:dyDescent="0.2">
      <c r="A770">
        <v>149951</v>
      </c>
      <c r="B770" t="s">
        <v>81</v>
      </c>
      <c r="C770" t="str">
        <f t="shared" ref="C770:C833" si="24">_xlfn.TEXTJOIN("*",TRUE,A770:B770)</f>
        <v>149951*CENTRAL MT LEARNING CENTER</v>
      </c>
    </row>
    <row r="771" spans="1:3" x14ac:dyDescent="0.2">
      <c r="A771">
        <v>149951</v>
      </c>
      <c r="B771" t="s">
        <v>81</v>
      </c>
      <c r="C771" t="str">
        <f t="shared" si="24"/>
        <v>149951*CENTRAL MT LEARNING CENTER</v>
      </c>
    </row>
    <row r="772" spans="1:3" x14ac:dyDescent="0.2">
      <c r="A772">
        <v>149951</v>
      </c>
      <c r="B772" t="s">
        <v>81</v>
      </c>
      <c r="C772" t="str">
        <f t="shared" si="24"/>
        <v>149951*CENTRAL MT LEARNING CENTER</v>
      </c>
    </row>
    <row r="773" spans="1:3" x14ac:dyDescent="0.2">
      <c r="A773">
        <v>149951</v>
      </c>
      <c r="B773" t="s">
        <v>81</v>
      </c>
      <c r="C773" t="str">
        <f t="shared" si="24"/>
        <v>149951*CENTRAL MT LEARNING CENTER</v>
      </c>
    </row>
    <row r="774" spans="1:3" x14ac:dyDescent="0.2">
      <c r="A774">
        <v>149951</v>
      </c>
      <c r="B774" t="s">
        <v>81</v>
      </c>
      <c r="C774" t="str">
        <f t="shared" si="24"/>
        <v>149951*CENTRAL MT LEARNING CENTER</v>
      </c>
    </row>
    <row r="775" spans="1:3" x14ac:dyDescent="0.2">
      <c r="A775">
        <v>149951</v>
      </c>
      <c r="B775" t="s">
        <v>81</v>
      </c>
      <c r="C775" t="str">
        <f t="shared" si="24"/>
        <v>149951*CENTRAL MT LEARNING CENTER</v>
      </c>
    </row>
    <row r="776" spans="1:3" x14ac:dyDescent="0.2">
      <c r="A776">
        <v>149951</v>
      </c>
      <c r="B776" t="s">
        <v>81</v>
      </c>
      <c r="C776" t="str">
        <f t="shared" si="24"/>
        <v>149951*CENTRAL MT LEARNING CENTER</v>
      </c>
    </row>
    <row r="777" spans="1:3" x14ac:dyDescent="0.2">
      <c r="A777">
        <v>149951</v>
      </c>
      <c r="B777" t="s">
        <v>81</v>
      </c>
      <c r="C777" t="str">
        <f t="shared" si="24"/>
        <v>149951*CENTRAL MT LEARNING CENTER</v>
      </c>
    </row>
    <row r="778" spans="1:3" x14ac:dyDescent="0.2">
      <c r="A778">
        <v>149991</v>
      </c>
      <c r="B778" t="s">
        <v>82</v>
      </c>
      <c r="C778" t="str">
        <f t="shared" si="24"/>
        <v>149991*FERGUS COUNTY</v>
      </c>
    </row>
    <row r="779" spans="1:3" x14ac:dyDescent="0.2">
      <c r="A779">
        <v>149991</v>
      </c>
      <c r="B779" t="s">
        <v>82</v>
      </c>
      <c r="C779" t="str">
        <f t="shared" si="24"/>
        <v>149991*FERGUS COUNTY</v>
      </c>
    </row>
    <row r="780" spans="1:3" x14ac:dyDescent="0.2">
      <c r="A780">
        <v>149991</v>
      </c>
      <c r="B780" t="s">
        <v>82</v>
      </c>
      <c r="C780" t="str">
        <f t="shared" si="24"/>
        <v>149991*FERGUS COUNTY</v>
      </c>
    </row>
    <row r="781" spans="1:3" x14ac:dyDescent="0.2">
      <c r="A781">
        <v>149991</v>
      </c>
      <c r="B781" t="s">
        <v>82</v>
      </c>
      <c r="C781" t="str">
        <f t="shared" si="24"/>
        <v>149991*FERGUS COUNTY</v>
      </c>
    </row>
    <row r="782" spans="1:3" x14ac:dyDescent="0.2">
      <c r="A782">
        <v>149991</v>
      </c>
      <c r="B782" t="s">
        <v>82</v>
      </c>
      <c r="C782" t="str">
        <f t="shared" si="24"/>
        <v>149991*FERGUS COUNTY</v>
      </c>
    </row>
    <row r="783" spans="1:3" x14ac:dyDescent="0.2">
      <c r="A783">
        <v>149991</v>
      </c>
      <c r="B783" t="s">
        <v>82</v>
      </c>
      <c r="C783" t="str">
        <f t="shared" si="24"/>
        <v>149991*FERGUS COUNTY</v>
      </c>
    </row>
    <row r="784" spans="1:3" x14ac:dyDescent="0.2">
      <c r="A784">
        <v>149991</v>
      </c>
      <c r="B784" t="s">
        <v>82</v>
      </c>
      <c r="C784" t="str">
        <f t="shared" si="24"/>
        <v>149991*FERGUS COUNTY</v>
      </c>
    </row>
    <row r="785" spans="1:3" x14ac:dyDescent="0.2">
      <c r="A785">
        <v>149991</v>
      </c>
      <c r="B785" t="s">
        <v>82</v>
      </c>
      <c r="C785" t="str">
        <f t="shared" si="24"/>
        <v>149991*FERGUS COUNTY</v>
      </c>
    </row>
    <row r="786" spans="1:3" x14ac:dyDescent="0.2">
      <c r="A786">
        <v>149991</v>
      </c>
      <c r="B786" t="s">
        <v>82</v>
      </c>
      <c r="C786" t="str">
        <f t="shared" si="24"/>
        <v>149991*FERGUS COUNTY</v>
      </c>
    </row>
    <row r="787" spans="1:3" x14ac:dyDescent="0.2">
      <c r="A787">
        <v>150011</v>
      </c>
      <c r="B787" t="s">
        <v>83</v>
      </c>
      <c r="C787" t="str">
        <f t="shared" si="24"/>
        <v>150011*WEST VALLEY ELEMENTARY</v>
      </c>
    </row>
    <row r="788" spans="1:3" x14ac:dyDescent="0.2">
      <c r="A788">
        <v>150011</v>
      </c>
      <c r="B788" t="s">
        <v>83</v>
      </c>
      <c r="C788" t="str">
        <f t="shared" si="24"/>
        <v>150011*WEST VALLEY ELEMENTARY</v>
      </c>
    </row>
    <row r="789" spans="1:3" x14ac:dyDescent="0.2">
      <c r="A789">
        <v>150011</v>
      </c>
      <c r="B789" t="s">
        <v>83</v>
      </c>
      <c r="C789" t="str">
        <f t="shared" si="24"/>
        <v>150011*WEST VALLEY ELEMENTARY</v>
      </c>
    </row>
    <row r="790" spans="1:3" x14ac:dyDescent="0.2">
      <c r="A790">
        <v>150011</v>
      </c>
      <c r="B790" t="s">
        <v>83</v>
      </c>
      <c r="C790" t="str">
        <f t="shared" si="24"/>
        <v>150011*WEST VALLEY ELEMENTARY</v>
      </c>
    </row>
    <row r="791" spans="1:3" x14ac:dyDescent="0.2">
      <c r="A791">
        <v>150011</v>
      </c>
      <c r="B791" t="s">
        <v>83</v>
      </c>
      <c r="C791" t="str">
        <f t="shared" si="24"/>
        <v>150011*WEST VALLEY ELEMENTARY</v>
      </c>
    </row>
    <row r="792" spans="1:3" x14ac:dyDescent="0.2">
      <c r="A792">
        <v>150011</v>
      </c>
      <c r="B792" t="s">
        <v>83</v>
      </c>
      <c r="C792" t="str">
        <f t="shared" si="24"/>
        <v>150011*WEST VALLEY ELEMENTARY</v>
      </c>
    </row>
    <row r="793" spans="1:3" x14ac:dyDescent="0.2">
      <c r="A793">
        <v>150011</v>
      </c>
      <c r="B793" t="s">
        <v>83</v>
      </c>
      <c r="C793" t="str">
        <f t="shared" si="24"/>
        <v>150011*WEST VALLEY ELEMENTARY</v>
      </c>
    </row>
    <row r="794" spans="1:3" x14ac:dyDescent="0.2">
      <c r="A794">
        <v>150011</v>
      </c>
      <c r="B794" t="s">
        <v>83</v>
      </c>
      <c r="C794" t="str">
        <f t="shared" si="24"/>
        <v>150011*WEST VALLEY ELEMENTARY</v>
      </c>
    </row>
    <row r="795" spans="1:3" x14ac:dyDescent="0.2">
      <c r="A795">
        <v>150011</v>
      </c>
      <c r="B795" t="s">
        <v>83</v>
      </c>
      <c r="C795" t="str">
        <f t="shared" si="24"/>
        <v>150011*WEST VALLEY ELEMENTARY</v>
      </c>
    </row>
    <row r="796" spans="1:3" x14ac:dyDescent="0.2">
      <c r="A796">
        <v>150021</v>
      </c>
      <c r="B796" t="s">
        <v>84</v>
      </c>
      <c r="C796" t="str">
        <f t="shared" si="24"/>
        <v>150021*DEER PARK ELEMENTARY</v>
      </c>
    </row>
    <row r="797" spans="1:3" x14ac:dyDescent="0.2">
      <c r="A797">
        <v>150021</v>
      </c>
      <c r="B797" t="s">
        <v>84</v>
      </c>
      <c r="C797" t="str">
        <f t="shared" si="24"/>
        <v>150021*DEER PARK ELEMENTARY</v>
      </c>
    </row>
    <row r="798" spans="1:3" x14ac:dyDescent="0.2">
      <c r="A798">
        <v>150021</v>
      </c>
      <c r="B798" t="s">
        <v>84</v>
      </c>
      <c r="C798" t="str">
        <f t="shared" si="24"/>
        <v>150021*DEER PARK ELEMENTARY</v>
      </c>
    </row>
    <row r="799" spans="1:3" x14ac:dyDescent="0.2">
      <c r="A799">
        <v>150021</v>
      </c>
      <c r="B799" t="s">
        <v>84</v>
      </c>
      <c r="C799" t="str">
        <f t="shared" si="24"/>
        <v>150021*DEER PARK ELEMENTARY</v>
      </c>
    </row>
    <row r="800" spans="1:3" x14ac:dyDescent="0.2">
      <c r="A800">
        <v>150021</v>
      </c>
      <c r="B800" t="s">
        <v>84</v>
      </c>
      <c r="C800" t="str">
        <f t="shared" si="24"/>
        <v>150021*DEER PARK ELEMENTARY</v>
      </c>
    </row>
    <row r="801" spans="1:3" x14ac:dyDescent="0.2">
      <c r="A801">
        <v>150021</v>
      </c>
      <c r="B801" t="s">
        <v>84</v>
      </c>
      <c r="C801" t="str">
        <f t="shared" si="24"/>
        <v>150021*DEER PARK ELEMENTARY</v>
      </c>
    </row>
    <row r="802" spans="1:3" x14ac:dyDescent="0.2">
      <c r="A802">
        <v>150021</v>
      </c>
      <c r="B802" t="s">
        <v>84</v>
      </c>
      <c r="C802" t="str">
        <f t="shared" si="24"/>
        <v>150021*DEER PARK ELEMENTARY</v>
      </c>
    </row>
    <row r="803" spans="1:3" x14ac:dyDescent="0.2">
      <c r="A803">
        <v>150021</v>
      </c>
      <c r="B803" t="s">
        <v>84</v>
      </c>
      <c r="C803" t="str">
        <f t="shared" si="24"/>
        <v>150021*DEER PARK ELEMENTARY</v>
      </c>
    </row>
    <row r="804" spans="1:3" x14ac:dyDescent="0.2">
      <c r="A804">
        <v>150021</v>
      </c>
      <c r="B804" t="s">
        <v>84</v>
      </c>
      <c r="C804" t="str">
        <f t="shared" si="24"/>
        <v>150021*DEER PARK ELEMENTARY</v>
      </c>
    </row>
    <row r="805" spans="1:3" x14ac:dyDescent="0.2">
      <c r="A805">
        <v>150031</v>
      </c>
      <c r="B805" t="s">
        <v>85</v>
      </c>
      <c r="C805" t="str">
        <f t="shared" si="24"/>
        <v>150031*FAIR-MONT-EGAN ELEMENTARY</v>
      </c>
    </row>
    <row r="806" spans="1:3" x14ac:dyDescent="0.2">
      <c r="A806">
        <v>150031</v>
      </c>
      <c r="B806" t="s">
        <v>85</v>
      </c>
      <c r="C806" t="str">
        <f t="shared" si="24"/>
        <v>150031*FAIR-MONT-EGAN ELEMENTARY</v>
      </c>
    </row>
    <row r="807" spans="1:3" x14ac:dyDescent="0.2">
      <c r="A807">
        <v>150031</v>
      </c>
      <c r="B807" t="s">
        <v>85</v>
      </c>
      <c r="C807" t="str">
        <f t="shared" si="24"/>
        <v>150031*FAIR-MONT-EGAN ELEMENTARY</v>
      </c>
    </row>
    <row r="808" spans="1:3" x14ac:dyDescent="0.2">
      <c r="A808">
        <v>150031</v>
      </c>
      <c r="B808" t="s">
        <v>85</v>
      </c>
      <c r="C808" t="str">
        <f t="shared" si="24"/>
        <v>150031*FAIR-MONT-EGAN ELEMENTARY</v>
      </c>
    </row>
    <row r="809" spans="1:3" x14ac:dyDescent="0.2">
      <c r="A809">
        <v>150031</v>
      </c>
      <c r="B809" t="s">
        <v>85</v>
      </c>
      <c r="C809" t="str">
        <f t="shared" si="24"/>
        <v>150031*FAIR-MONT-EGAN ELEMENTARY</v>
      </c>
    </row>
    <row r="810" spans="1:3" x14ac:dyDescent="0.2">
      <c r="A810">
        <v>150031</v>
      </c>
      <c r="B810" t="s">
        <v>85</v>
      </c>
      <c r="C810" t="str">
        <f t="shared" si="24"/>
        <v>150031*FAIR-MONT-EGAN ELEMENTARY</v>
      </c>
    </row>
    <row r="811" spans="1:3" x14ac:dyDescent="0.2">
      <c r="A811">
        <v>150031</v>
      </c>
      <c r="B811" t="s">
        <v>85</v>
      </c>
      <c r="C811" t="str">
        <f t="shared" si="24"/>
        <v>150031*FAIR-MONT-EGAN ELEMENTARY</v>
      </c>
    </row>
    <row r="812" spans="1:3" x14ac:dyDescent="0.2">
      <c r="A812">
        <v>150031</v>
      </c>
      <c r="B812" t="s">
        <v>85</v>
      </c>
      <c r="C812" t="str">
        <f t="shared" si="24"/>
        <v>150031*FAIR-MONT-EGAN ELEMENTARY</v>
      </c>
    </row>
    <row r="813" spans="1:3" x14ac:dyDescent="0.2">
      <c r="A813">
        <v>150031</v>
      </c>
      <c r="B813" t="s">
        <v>85</v>
      </c>
      <c r="C813" t="str">
        <f t="shared" si="24"/>
        <v>150031*FAIR-MONT-EGAN ELEMENTARY</v>
      </c>
    </row>
    <row r="814" spans="1:3" x14ac:dyDescent="0.2">
      <c r="A814">
        <v>150041</v>
      </c>
      <c r="B814" t="s">
        <v>86</v>
      </c>
      <c r="C814" t="str">
        <f t="shared" si="24"/>
        <v>150041*SWAN RIVER ELEMENTARY</v>
      </c>
    </row>
    <row r="815" spans="1:3" x14ac:dyDescent="0.2">
      <c r="A815">
        <v>150041</v>
      </c>
      <c r="B815" t="s">
        <v>86</v>
      </c>
      <c r="C815" t="str">
        <f t="shared" si="24"/>
        <v>150041*SWAN RIVER ELEMENTARY</v>
      </c>
    </row>
    <row r="816" spans="1:3" x14ac:dyDescent="0.2">
      <c r="A816">
        <v>150041</v>
      </c>
      <c r="B816" t="s">
        <v>86</v>
      </c>
      <c r="C816" t="str">
        <f t="shared" si="24"/>
        <v>150041*SWAN RIVER ELEMENTARY</v>
      </c>
    </row>
    <row r="817" spans="1:3" x14ac:dyDescent="0.2">
      <c r="A817">
        <v>150041</v>
      </c>
      <c r="B817" t="s">
        <v>86</v>
      </c>
      <c r="C817" t="str">
        <f t="shared" si="24"/>
        <v>150041*SWAN RIVER ELEMENTARY</v>
      </c>
    </row>
    <row r="818" spans="1:3" x14ac:dyDescent="0.2">
      <c r="A818">
        <v>150041</v>
      </c>
      <c r="B818" t="s">
        <v>86</v>
      </c>
      <c r="C818" t="str">
        <f t="shared" si="24"/>
        <v>150041*SWAN RIVER ELEMENTARY</v>
      </c>
    </row>
    <row r="819" spans="1:3" x14ac:dyDescent="0.2">
      <c r="A819">
        <v>150041</v>
      </c>
      <c r="B819" t="s">
        <v>86</v>
      </c>
      <c r="C819" t="str">
        <f t="shared" si="24"/>
        <v>150041*SWAN RIVER ELEMENTARY</v>
      </c>
    </row>
    <row r="820" spans="1:3" x14ac:dyDescent="0.2">
      <c r="A820">
        <v>150041</v>
      </c>
      <c r="B820" t="s">
        <v>86</v>
      </c>
      <c r="C820" t="str">
        <f t="shared" si="24"/>
        <v>150041*SWAN RIVER ELEMENTARY</v>
      </c>
    </row>
    <row r="821" spans="1:3" x14ac:dyDescent="0.2">
      <c r="A821">
        <v>150041</v>
      </c>
      <c r="B821" t="s">
        <v>86</v>
      </c>
      <c r="C821" t="str">
        <f t="shared" si="24"/>
        <v>150041*SWAN RIVER ELEMENTARY</v>
      </c>
    </row>
    <row r="822" spans="1:3" x14ac:dyDescent="0.2">
      <c r="A822">
        <v>150041</v>
      </c>
      <c r="B822" t="s">
        <v>86</v>
      </c>
      <c r="C822" t="str">
        <f t="shared" si="24"/>
        <v>150041*SWAN RIVER ELEMENTARY</v>
      </c>
    </row>
    <row r="823" spans="1:3" x14ac:dyDescent="0.2">
      <c r="A823">
        <v>150051</v>
      </c>
      <c r="B823" t="s">
        <v>87</v>
      </c>
      <c r="C823" t="str">
        <f t="shared" si="24"/>
        <v>150051*KALISPELL PUBLIC SCHOOLS</v>
      </c>
    </row>
    <row r="824" spans="1:3" x14ac:dyDescent="0.2">
      <c r="A824">
        <v>150051</v>
      </c>
      <c r="B824" t="s">
        <v>87</v>
      </c>
      <c r="C824" t="str">
        <f t="shared" si="24"/>
        <v>150051*KALISPELL PUBLIC SCHOOLS</v>
      </c>
    </row>
    <row r="825" spans="1:3" x14ac:dyDescent="0.2">
      <c r="A825">
        <v>150051</v>
      </c>
      <c r="B825" t="s">
        <v>87</v>
      </c>
      <c r="C825" t="str">
        <f t="shared" si="24"/>
        <v>150051*KALISPELL PUBLIC SCHOOLS</v>
      </c>
    </row>
    <row r="826" spans="1:3" x14ac:dyDescent="0.2">
      <c r="A826">
        <v>150051</v>
      </c>
      <c r="B826" t="s">
        <v>87</v>
      </c>
      <c r="C826" t="str">
        <f t="shared" si="24"/>
        <v>150051*KALISPELL PUBLIC SCHOOLS</v>
      </c>
    </row>
    <row r="827" spans="1:3" x14ac:dyDescent="0.2">
      <c r="A827">
        <v>150051</v>
      </c>
      <c r="B827" t="s">
        <v>87</v>
      </c>
      <c r="C827" t="str">
        <f t="shared" si="24"/>
        <v>150051*KALISPELL PUBLIC SCHOOLS</v>
      </c>
    </row>
    <row r="828" spans="1:3" x14ac:dyDescent="0.2">
      <c r="A828">
        <v>150051</v>
      </c>
      <c r="B828" t="s">
        <v>87</v>
      </c>
      <c r="C828" t="str">
        <f t="shared" si="24"/>
        <v>150051*KALISPELL PUBLIC SCHOOLS</v>
      </c>
    </row>
    <row r="829" spans="1:3" x14ac:dyDescent="0.2">
      <c r="A829">
        <v>150051</v>
      </c>
      <c r="B829" t="s">
        <v>87</v>
      </c>
      <c r="C829" t="str">
        <f t="shared" si="24"/>
        <v>150051*KALISPELL PUBLIC SCHOOLS</v>
      </c>
    </row>
    <row r="830" spans="1:3" x14ac:dyDescent="0.2">
      <c r="A830">
        <v>150051</v>
      </c>
      <c r="B830" t="s">
        <v>87</v>
      </c>
      <c r="C830" t="str">
        <f t="shared" si="24"/>
        <v>150051*KALISPELL PUBLIC SCHOOLS</v>
      </c>
    </row>
    <row r="831" spans="1:3" x14ac:dyDescent="0.2">
      <c r="A831">
        <v>150051</v>
      </c>
      <c r="B831" t="s">
        <v>87</v>
      </c>
      <c r="C831" t="str">
        <f t="shared" si="24"/>
        <v>150051*KALISPELL PUBLIC SCHOOLS</v>
      </c>
    </row>
    <row r="832" spans="1:3" x14ac:dyDescent="0.2">
      <c r="A832">
        <v>150061</v>
      </c>
      <c r="B832" t="s">
        <v>88</v>
      </c>
      <c r="C832" t="str">
        <f t="shared" si="24"/>
        <v>150061*COLUMBIA FALLS PUBLIC SCHOOLS</v>
      </c>
    </row>
    <row r="833" spans="1:3" x14ac:dyDescent="0.2">
      <c r="A833">
        <v>150061</v>
      </c>
      <c r="B833" t="s">
        <v>88</v>
      </c>
      <c r="C833" t="str">
        <f t="shared" si="24"/>
        <v>150061*COLUMBIA FALLS PUBLIC SCHOOLS</v>
      </c>
    </row>
    <row r="834" spans="1:3" x14ac:dyDescent="0.2">
      <c r="A834">
        <v>150061</v>
      </c>
      <c r="B834" t="s">
        <v>88</v>
      </c>
      <c r="C834" t="str">
        <f t="shared" ref="C834:C897" si="25">_xlfn.TEXTJOIN("*",TRUE,A834:B834)</f>
        <v>150061*COLUMBIA FALLS PUBLIC SCHOOLS</v>
      </c>
    </row>
    <row r="835" spans="1:3" x14ac:dyDescent="0.2">
      <c r="A835">
        <v>150061</v>
      </c>
      <c r="B835" t="s">
        <v>88</v>
      </c>
      <c r="C835" t="str">
        <f t="shared" si="25"/>
        <v>150061*COLUMBIA FALLS PUBLIC SCHOOLS</v>
      </c>
    </row>
    <row r="836" spans="1:3" x14ac:dyDescent="0.2">
      <c r="A836">
        <v>150061</v>
      </c>
      <c r="B836" t="s">
        <v>88</v>
      </c>
      <c r="C836" t="str">
        <f t="shared" si="25"/>
        <v>150061*COLUMBIA FALLS PUBLIC SCHOOLS</v>
      </c>
    </row>
    <row r="837" spans="1:3" x14ac:dyDescent="0.2">
      <c r="A837">
        <v>150061</v>
      </c>
      <c r="B837" t="s">
        <v>88</v>
      </c>
      <c r="C837" t="str">
        <f t="shared" si="25"/>
        <v>150061*COLUMBIA FALLS PUBLIC SCHOOLS</v>
      </c>
    </row>
    <row r="838" spans="1:3" x14ac:dyDescent="0.2">
      <c r="A838">
        <v>150061</v>
      </c>
      <c r="B838" t="s">
        <v>88</v>
      </c>
      <c r="C838" t="str">
        <f t="shared" si="25"/>
        <v>150061*COLUMBIA FALLS PUBLIC SCHOOLS</v>
      </c>
    </row>
    <row r="839" spans="1:3" x14ac:dyDescent="0.2">
      <c r="A839">
        <v>150061</v>
      </c>
      <c r="B839" t="s">
        <v>88</v>
      </c>
      <c r="C839" t="str">
        <f t="shared" si="25"/>
        <v>150061*COLUMBIA FALLS PUBLIC SCHOOLS</v>
      </c>
    </row>
    <row r="840" spans="1:3" x14ac:dyDescent="0.2">
      <c r="A840">
        <v>150061</v>
      </c>
      <c r="B840" t="s">
        <v>88</v>
      </c>
      <c r="C840" t="str">
        <f t="shared" si="25"/>
        <v>150061*COLUMBIA FALLS PUBLIC SCHOOLS</v>
      </c>
    </row>
    <row r="841" spans="1:3" x14ac:dyDescent="0.2">
      <c r="A841">
        <v>150081</v>
      </c>
      <c r="B841" t="s">
        <v>89</v>
      </c>
      <c r="C841" t="str">
        <f t="shared" si="25"/>
        <v>150081*WEST GLACIER ELEMENTARY</v>
      </c>
    </row>
    <row r="842" spans="1:3" x14ac:dyDescent="0.2">
      <c r="A842">
        <v>150081</v>
      </c>
      <c r="B842" t="s">
        <v>89</v>
      </c>
      <c r="C842" t="str">
        <f t="shared" si="25"/>
        <v>150081*WEST GLACIER ELEMENTARY</v>
      </c>
    </row>
    <row r="843" spans="1:3" x14ac:dyDescent="0.2">
      <c r="A843">
        <v>150081</v>
      </c>
      <c r="B843" t="s">
        <v>89</v>
      </c>
      <c r="C843" t="str">
        <f t="shared" si="25"/>
        <v>150081*WEST GLACIER ELEMENTARY</v>
      </c>
    </row>
    <row r="844" spans="1:3" x14ac:dyDescent="0.2">
      <c r="A844">
        <v>150081</v>
      </c>
      <c r="B844" t="s">
        <v>89</v>
      </c>
      <c r="C844" t="str">
        <f t="shared" si="25"/>
        <v>150081*WEST GLACIER ELEMENTARY</v>
      </c>
    </row>
    <row r="845" spans="1:3" x14ac:dyDescent="0.2">
      <c r="A845">
        <v>150081</v>
      </c>
      <c r="B845" t="s">
        <v>89</v>
      </c>
      <c r="C845" t="str">
        <f t="shared" si="25"/>
        <v>150081*WEST GLACIER ELEMENTARY</v>
      </c>
    </row>
    <row r="846" spans="1:3" x14ac:dyDescent="0.2">
      <c r="A846">
        <v>150081</v>
      </c>
      <c r="B846" t="s">
        <v>89</v>
      </c>
      <c r="C846" t="str">
        <f t="shared" si="25"/>
        <v>150081*WEST GLACIER ELEMENTARY</v>
      </c>
    </row>
    <row r="847" spans="1:3" x14ac:dyDescent="0.2">
      <c r="A847">
        <v>150081</v>
      </c>
      <c r="B847" t="s">
        <v>89</v>
      </c>
      <c r="C847" t="str">
        <f t="shared" si="25"/>
        <v>150081*WEST GLACIER ELEMENTARY</v>
      </c>
    </row>
    <row r="848" spans="1:3" x14ac:dyDescent="0.2">
      <c r="A848">
        <v>150081</v>
      </c>
      <c r="B848" t="s">
        <v>89</v>
      </c>
      <c r="C848" t="str">
        <f t="shared" si="25"/>
        <v>150081*WEST GLACIER ELEMENTARY</v>
      </c>
    </row>
    <row r="849" spans="1:3" x14ac:dyDescent="0.2">
      <c r="A849">
        <v>150081</v>
      </c>
      <c r="B849" t="s">
        <v>89</v>
      </c>
      <c r="C849" t="str">
        <f t="shared" si="25"/>
        <v>150081*WEST GLACIER ELEMENTARY</v>
      </c>
    </row>
    <row r="850" spans="1:3" x14ac:dyDescent="0.2">
      <c r="A850">
        <v>150091</v>
      </c>
      <c r="B850" t="s">
        <v>90</v>
      </c>
      <c r="C850" t="str">
        <f t="shared" si="25"/>
        <v>150091*CRESTON ELEMENTARY</v>
      </c>
    </row>
    <row r="851" spans="1:3" x14ac:dyDescent="0.2">
      <c r="A851">
        <v>150091</v>
      </c>
      <c r="B851" t="s">
        <v>90</v>
      </c>
      <c r="C851" t="str">
        <f t="shared" si="25"/>
        <v>150091*CRESTON ELEMENTARY</v>
      </c>
    </row>
    <row r="852" spans="1:3" x14ac:dyDescent="0.2">
      <c r="A852">
        <v>150091</v>
      </c>
      <c r="B852" t="s">
        <v>90</v>
      </c>
      <c r="C852" t="str">
        <f t="shared" si="25"/>
        <v>150091*CRESTON ELEMENTARY</v>
      </c>
    </row>
    <row r="853" spans="1:3" x14ac:dyDescent="0.2">
      <c r="A853">
        <v>150091</v>
      </c>
      <c r="B853" t="s">
        <v>90</v>
      </c>
      <c r="C853" t="str">
        <f t="shared" si="25"/>
        <v>150091*CRESTON ELEMENTARY</v>
      </c>
    </row>
    <row r="854" spans="1:3" x14ac:dyDescent="0.2">
      <c r="A854">
        <v>150091</v>
      </c>
      <c r="B854" t="s">
        <v>90</v>
      </c>
      <c r="C854" t="str">
        <f t="shared" si="25"/>
        <v>150091*CRESTON ELEMENTARY</v>
      </c>
    </row>
    <row r="855" spans="1:3" x14ac:dyDescent="0.2">
      <c r="A855">
        <v>150091</v>
      </c>
      <c r="B855" t="s">
        <v>90</v>
      </c>
      <c r="C855" t="str">
        <f t="shared" si="25"/>
        <v>150091*CRESTON ELEMENTARY</v>
      </c>
    </row>
    <row r="856" spans="1:3" x14ac:dyDescent="0.2">
      <c r="A856">
        <v>150091</v>
      </c>
      <c r="B856" t="s">
        <v>90</v>
      </c>
      <c r="C856" t="str">
        <f t="shared" si="25"/>
        <v>150091*CRESTON ELEMENTARY</v>
      </c>
    </row>
    <row r="857" spans="1:3" x14ac:dyDescent="0.2">
      <c r="A857">
        <v>150091</v>
      </c>
      <c r="B857" t="s">
        <v>90</v>
      </c>
      <c r="C857" t="str">
        <f t="shared" si="25"/>
        <v>150091*CRESTON ELEMENTARY</v>
      </c>
    </row>
    <row r="858" spans="1:3" x14ac:dyDescent="0.2">
      <c r="A858">
        <v>150091</v>
      </c>
      <c r="B858" t="s">
        <v>90</v>
      </c>
      <c r="C858" t="str">
        <f t="shared" si="25"/>
        <v>150091*CRESTON ELEMENTARY</v>
      </c>
    </row>
    <row r="859" spans="1:3" x14ac:dyDescent="0.2">
      <c r="A859">
        <v>150101</v>
      </c>
      <c r="B859" t="s">
        <v>91</v>
      </c>
      <c r="C859" t="str">
        <f t="shared" si="25"/>
        <v>150101*CAYUSE PRAIRIE ELEMENTARY</v>
      </c>
    </row>
    <row r="860" spans="1:3" x14ac:dyDescent="0.2">
      <c r="A860">
        <v>150101</v>
      </c>
      <c r="B860" t="s">
        <v>91</v>
      </c>
      <c r="C860" t="str">
        <f t="shared" si="25"/>
        <v>150101*CAYUSE PRAIRIE ELEMENTARY</v>
      </c>
    </row>
    <row r="861" spans="1:3" x14ac:dyDescent="0.2">
      <c r="A861">
        <v>150101</v>
      </c>
      <c r="B861" t="s">
        <v>91</v>
      </c>
      <c r="C861" t="str">
        <f t="shared" si="25"/>
        <v>150101*CAYUSE PRAIRIE ELEMENTARY</v>
      </c>
    </row>
    <row r="862" spans="1:3" x14ac:dyDescent="0.2">
      <c r="A862">
        <v>150101</v>
      </c>
      <c r="B862" t="s">
        <v>91</v>
      </c>
      <c r="C862" t="str">
        <f t="shared" si="25"/>
        <v>150101*CAYUSE PRAIRIE ELEMENTARY</v>
      </c>
    </row>
    <row r="863" spans="1:3" x14ac:dyDescent="0.2">
      <c r="A863">
        <v>150101</v>
      </c>
      <c r="B863" t="s">
        <v>91</v>
      </c>
      <c r="C863" t="str">
        <f t="shared" si="25"/>
        <v>150101*CAYUSE PRAIRIE ELEMENTARY</v>
      </c>
    </row>
    <row r="864" spans="1:3" x14ac:dyDescent="0.2">
      <c r="A864">
        <v>150101</v>
      </c>
      <c r="B864" t="s">
        <v>91</v>
      </c>
      <c r="C864" t="str">
        <f t="shared" si="25"/>
        <v>150101*CAYUSE PRAIRIE ELEMENTARY</v>
      </c>
    </row>
    <row r="865" spans="1:3" x14ac:dyDescent="0.2">
      <c r="A865">
        <v>150101</v>
      </c>
      <c r="B865" t="s">
        <v>91</v>
      </c>
      <c r="C865" t="str">
        <f t="shared" si="25"/>
        <v>150101*CAYUSE PRAIRIE ELEMENTARY</v>
      </c>
    </row>
    <row r="866" spans="1:3" x14ac:dyDescent="0.2">
      <c r="A866">
        <v>150101</v>
      </c>
      <c r="B866" t="s">
        <v>91</v>
      </c>
      <c r="C866" t="str">
        <f t="shared" si="25"/>
        <v>150101*CAYUSE PRAIRIE ELEMENTARY</v>
      </c>
    </row>
    <row r="867" spans="1:3" x14ac:dyDescent="0.2">
      <c r="A867">
        <v>150101</v>
      </c>
      <c r="B867" t="s">
        <v>91</v>
      </c>
      <c r="C867" t="str">
        <f t="shared" si="25"/>
        <v>150101*CAYUSE PRAIRIE ELEMENTARY</v>
      </c>
    </row>
    <row r="868" spans="1:3" x14ac:dyDescent="0.2">
      <c r="A868">
        <v>150151</v>
      </c>
      <c r="B868" t="s">
        <v>92</v>
      </c>
      <c r="C868" t="str">
        <f t="shared" si="25"/>
        <v>150151*HELENA FLATS ELEMENTARY</v>
      </c>
    </row>
    <row r="869" spans="1:3" x14ac:dyDescent="0.2">
      <c r="A869">
        <v>150151</v>
      </c>
      <c r="B869" t="s">
        <v>92</v>
      </c>
      <c r="C869" t="str">
        <f t="shared" si="25"/>
        <v>150151*HELENA FLATS ELEMENTARY</v>
      </c>
    </row>
    <row r="870" spans="1:3" x14ac:dyDescent="0.2">
      <c r="A870">
        <v>150151</v>
      </c>
      <c r="B870" t="s">
        <v>92</v>
      </c>
      <c r="C870" t="str">
        <f t="shared" si="25"/>
        <v>150151*HELENA FLATS ELEMENTARY</v>
      </c>
    </row>
    <row r="871" spans="1:3" x14ac:dyDescent="0.2">
      <c r="A871">
        <v>150151</v>
      </c>
      <c r="B871" t="s">
        <v>92</v>
      </c>
      <c r="C871" t="str">
        <f t="shared" si="25"/>
        <v>150151*HELENA FLATS ELEMENTARY</v>
      </c>
    </row>
    <row r="872" spans="1:3" x14ac:dyDescent="0.2">
      <c r="A872">
        <v>150151</v>
      </c>
      <c r="B872" t="s">
        <v>92</v>
      </c>
      <c r="C872" t="str">
        <f t="shared" si="25"/>
        <v>150151*HELENA FLATS ELEMENTARY</v>
      </c>
    </row>
    <row r="873" spans="1:3" x14ac:dyDescent="0.2">
      <c r="A873">
        <v>150151</v>
      </c>
      <c r="B873" t="s">
        <v>92</v>
      </c>
      <c r="C873" t="str">
        <f t="shared" si="25"/>
        <v>150151*HELENA FLATS ELEMENTARY</v>
      </c>
    </row>
    <row r="874" spans="1:3" x14ac:dyDescent="0.2">
      <c r="A874">
        <v>150151</v>
      </c>
      <c r="B874" t="s">
        <v>92</v>
      </c>
      <c r="C874" t="str">
        <f t="shared" si="25"/>
        <v>150151*HELENA FLATS ELEMENTARY</v>
      </c>
    </row>
    <row r="875" spans="1:3" x14ac:dyDescent="0.2">
      <c r="A875">
        <v>150151</v>
      </c>
      <c r="B875" t="s">
        <v>92</v>
      </c>
      <c r="C875" t="str">
        <f t="shared" si="25"/>
        <v>150151*HELENA FLATS ELEMENTARY</v>
      </c>
    </row>
    <row r="876" spans="1:3" x14ac:dyDescent="0.2">
      <c r="A876">
        <v>150151</v>
      </c>
      <c r="B876" t="s">
        <v>92</v>
      </c>
      <c r="C876" t="str">
        <f t="shared" si="25"/>
        <v>150151*HELENA FLATS ELEMENTARY</v>
      </c>
    </row>
    <row r="877" spans="1:3" x14ac:dyDescent="0.2">
      <c r="A877">
        <v>150201</v>
      </c>
      <c r="B877" t="s">
        <v>93</v>
      </c>
      <c r="C877" t="str">
        <f t="shared" si="25"/>
        <v>150201*KILA ELEMENTARY</v>
      </c>
    </row>
    <row r="878" spans="1:3" x14ac:dyDescent="0.2">
      <c r="A878">
        <v>150201</v>
      </c>
      <c r="B878" t="s">
        <v>93</v>
      </c>
      <c r="C878" t="str">
        <f t="shared" si="25"/>
        <v>150201*KILA ELEMENTARY</v>
      </c>
    </row>
    <row r="879" spans="1:3" x14ac:dyDescent="0.2">
      <c r="A879">
        <v>150201</v>
      </c>
      <c r="B879" t="s">
        <v>93</v>
      </c>
      <c r="C879" t="str">
        <f t="shared" si="25"/>
        <v>150201*KILA ELEMENTARY</v>
      </c>
    </row>
    <row r="880" spans="1:3" x14ac:dyDescent="0.2">
      <c r="A880">
        <v>150201</v>
      </c>
      <c r="B880" t="s">
        <v>93</v>
      </c>
      <c r="C880" t="str">
        <f t="shared" si="25"/>
        <v>150201*KILA ELEMENTARY</v>
      </c>
    </row>
    <row r="881" spans="1:3" x14ac:dyDescent="0.2">
      <c r="A881">
        <v>150201</v>
      </c>
      <c r="B881" t="s">
        <v>93</v>
      </c>
      <c r="C881" t="str">
        <f t="shared" si="25"/>
        <v>150201*KILA ELEMENTARY</v>
      </c>
    </row>
    <row r="882" spans="1:3" x14ac:dyDescent="0.2">
      <c r="A882">
        <v>150201</v>
      </c>
      <c r="B882" t="s">
        <v>93</v>
      </c>
      <c r="C882" t="str">
        <f t="shared" si="25"/>
        <v>150201*KILA ELEMENTARY</v>
      </c>
    </row>
    <row r="883" spans="1:3" x14ac:dyDescent="0.2">
      <c r="A883">
        <v>150201</v>
      </c>
      <c r="B883" t="s">
        <v>93</v>
      </c>
      <c r="C883" t="str">
        <f t="shared" si="25"/>
        <v>150201*KILA ELEMENTARY</v>
      </c>
    </row>
    <row r="884" spans="1:3" x14ac:dyDescent="0.2">
      <c r="A884">
        <v>150201</v>
      </c>
      <c r="B884" t="s">
        <v>93</v>
      </c>
      <c r="C884" t="str">
        <f t="shared" si="25"/>
        <v>150201*KILA ELEMENTARY</v>
      </c>
    </row>
    <row r="885" spans="1:3" x14ac:dyDescent="0.2">
      <c r="A885">
        <v>150201</v>
      </c>
      <c r="B885" t="s">
        <v>93</v>
      </c>
      <c r="C885" t="str">
        <f t="shared" si="25"/>
        <v>150201*KILA ELEMENTARY</v>
      </c>
    </row>
    <row r="886" spans="1:3" x14ac:dyDescent="0.2">
      <c r="A886">
        <v>150271</v>
      </c>
      <c r="B886" t="s">
        <v>94</v>
      </c>
      <c r="C886" t="str">
        <f t="shared" si="25"/>
        <v>150271*PLEASANT VALLEY ELEMENTARY</v>
      </c>
    </row>
    <row r="887" spans="1:3" x14ac:dyDescent="0.2">
      <c r="A887">
        <v>150271</v>
      </c>
      <c r="B887" t="s">
        <v>94</v>
      </c>
      <c r="C887" t="str">
        <f t="shared" si="25"/>
        <v>150271*PLEASANT VALLEY ELEMENTARY</v>
      </c>
    </row>
    <row r="888" spans="1:3" x14ac:dyDescent="0.2">
      <c r="A888">
        <v>150271</v>
      </c>
      <c r="B888" t="s">
        <v>94</v>
      </c>
      <c r="C888" t="str">
        <f t="shared" si="25"/>
        <v>150271*PLEASANT VALLEY ELEMENTARY</v>
      </c>
    </row>
    <row r="889" spans="1:3" x14ac:dyDescent="0.2">
      <c r="A889">
        <v>150271</v>
      </c>
      <c r="B889" t="s">
        <v>94</v>
      </c>
      <c r="C889" t="str">
        <f t="shared" si="25"/>
        <v>150271*PLEASANT VALLEY ELEMENTARY</v>
      </c>
    </row>
    <row r="890" spans="1:3" x14ac:dyDescent="0.2">
      <c r="A890">
        <v>150271</v>
      </c>
      <c r="B890" t="s">
        <v>94</v>
      </c>
      <c r="C890" t="str">
        <f t="shared" si="25"/>
        <v>150271*PLEASANT VALLEY ELEMENTARY</v>
      </c>
    </row>
    <row r="891" spans="1:3" x14ac:dyDescent="0.2">
      <c r="A891">
        <v>150271</v>
      </c>
      <c r="B891" t="s">
        <v>94</v>
      </c>
      <c r="C891" t="str">
        <f t="shared" si="25"/>
        <v>150271*PLEASANT VALLEY ELEMENTARY</v>
      </c>
    </row>
    <row r="892" spans="1:3" x14ac:dyDescent="0.2">
      <c r="A892">
        <v>150271</v>
      </c>
      <c r="B892" t="s">
        <v>94</v>
      </c>
      <c r="C892" t="str">
        <f t="shared" si="25"/>
        <v>150271*PLEASANT VALLEY ELEMENTARY</v>
      </c>
    </row>
    <row r="893" spans="1:3" x14ac:dyDescent="0.2">
      <c r="A893">
        <v>150271</v>
      </c>
      <c r="B893" t="s">
        <v>94</v>
      </c>
      <c r="C893" t="str">
        <f t="shared" si="25"/>
        <v>150271*PLEASANT VALLEY ELEMENTARY</v>
      </c>
    </row>
    <row r="894" spans="1:3" x14ac:dyDescent="0.2">
      <c r="A894">
        <v>150271</v>
      </c>
      <c r="B894" t="s">
        <v>94</v>
      </c>
      <c r="C894" t="str">
        <f t="shared" si="25"/>
        <v>150271*PLEASANT VALLEY ELEMENTARY</v>
      </c>
    </row>
    <row r="895" spans="1:3" x14ac:dyDescent="0.2">
      <c r="A895">
        <v>150291</v>
      </c>
      <c r="B895" t="s">
        <v>95</v>
      </c>
      <c r="C895" t="str">
        <f t="shared" si="25"/>
        <v>150291*SOMERS ELEMENTARY</v>
      </c>
    </row>
    <row r="896" spans="1:3" x14ac:dyDescent="0.2">
      <c r="A896">
        <v>150291</v>
      </c>
      <c r="B896" t="s">
        <v>95</v>
      </c>
      <c r="C896" t="str">
        <f t="shared" si="25"/>
        <v>150291*SOMERS ELEMENTARY</v>
      </c>
    </row>
    <row r="897" spans="1:3" x14ac:dyDescent="0.2">
      <c r="A897">
        <v>150291</v>
      </c>
      <c r="B897" t="s">
        <v>95</v>
      </c>
      <c r="C897" t="str">
        <f t="shared" si="25"/>
        <v>150291*SOMERS ELEMENTARY</v>
      </c>
    </row>
    <row r="898" spans="1:3" x14ac:dyDescent="0.2">
      <c r="A898">
        <v>150291</v>
      </c>
      <c r="B898" t="s">
        <v>95</v>
      </c>
      <c r="C898" t="str">
        <f t="shared" ref="C898:C961" si="26">_xlfn.TEXTJOIN("*",TRUE,A898:B898)</f>
        <v>150291*SOMERS ELEMENTARY</v>
      </c>
    </row>
    <row r="899" spans="1:3" x14ac:dyDescent="0.2">
      <c r="A899">
        <v>150291</v>
      </c>
      <c r="B899" t="s">
        <v>95</v>
      </c>
      <c r="C899" t="str">
        <f t="shared" si="26"/>
        <v>150291*SOMERS ELEMENTARY</v>
      </c>
    </row>
    <row r="900" spans="1:3" x14ac:dyDescent="0.2">
      <c r="A900">
        <v>150291</v>
      </c>
      <c r="B900" t="s">
        <v>95</v>
      </c>
      <c r="C900" t="str">
        <f t="shared" si="26"/>
        <v>150291*SOMERS ELEMENTARY</v>
      </c>
    </row>
    <row r="901" spans="1:3" x14ac:dyDescent="0.2">
      <c r="A901">
        <v>150291</v>
      </c>
      <c r="B901" t="s">
        <v>95</v>
      </c>
      <c r="C901" t="str">
        <f t="shared" si="26"/>
        <v>150291*SOMERS ELEMENTARY</v>
      </c>
    </row>
    <row r="902" spans="1:3" x14ac:dyDescent="0.2">
      <c r="A902">
        <v>150291</v>
      </c>
      <c r="B902" t="s">
        <v>95</v>
      </c>
      <c r="C902" t="str">
        <f t="shared" si="26"/>
        <v>150291*SOMERS ELEMENTARY</v>
      </c>
    </row>
    <row r="903" spans="1:3" x14ac:dyDescent="0.2">
      <c r="A903">
        <v>150291</v>
      </c>
      <c r="B903" t="s">
        <v>95</v>
      </c>
      <c r="C903" t="str">
        <f t="shared" si="26"/>
        <v>150291*SOMERS ELEMENTARY</v>
      </c>
    </row>
    <row r="904" spans="1:3" x14ac:dyDescent="0.2">
      <c r="A904">
        <v>150381</v>
      </c>
      <c r="B904" t="s">
        <v>96</v>
      </c>
      <c r="C904" t="str">
        <f t="shared" si="26"/>
        <v>150381*BIGFORK PUBLIC SCHOOLS</v>
      </c>
    </row>
    <row r="905" spans="1:3" x14ac:dyDescent="0.2">
      <c r="A905">
        <v>150381</v>
      </c>
      <c r="B905" t="s">
        <v>96</v>
      </c>
      <c r="C905" t="str">
        <f t="shared" si="26"/>
        <v>150381*BIGFORK PUBLIC SCHOOLS</v>
      </c>
    </row>
    <row r="906" spans="1:3" x14ac:dyDescent="0.2">
      <c r="A906">
        <v>150381</v>
      </c>
      <c r="B906" t="s">
        <v>96</v>
      </c>
      <c r="C906" t="str">
        <f t="shared" si="26"/>
        <v>150381*BIGFORK PUBLIC SCHOOLS</v>
      </c>
    </row>
    <row r="907" spans="1:3" x14ac:dyDescent="0.2">
      <c r="A907">
        <v>150381</v>
      </c>
      <c r="B907" t="s">
        <v>96</v>
      </c>
      <c r="C907" t="str">
        <f t="shared" si="26"/>
        <v>150381*BIGFORK PUBLIC SCHOOLS</v>
      </c>
    </row>
    <row r="908" spans="1:3" x14ac:dyDescent="0.2">
      <c r="A908">
        <v>150381</v>
      </c>
      <c r="B908" t="s">
        <v>96</v>
      </c>
      <c r="C908" t="str">
        <f t="shared" si="26"/>
        <v>150381*BIGFORK PUBLIC SCHOOLS</v>
      </c>
    </row>
    <row r="909" spans="1:3" x14ac:dyDescent="0.2">
      <c r="A909">
        <v>150381</v>
      </c>
      <c r="B909" t="s">
        <v>96</v>
      </c>
      <c r="C909" t="str">
        <f t="shared" si="26"/>
        <v>150381*BIGFORK PUBLIC SCHOOLS</v>
      </c>
    </row>
    <row r="910" spans="1:3" x14ac:dyDescent="0.2">
      <c r="A910">
        <v>150381</v>
      </c>
      <c r="B910" t="s">
        <v>96</v>
      </c>
      <c r="C910" t="str">
        <f t="shared" si="26"/>
        <v>150381*BIGFORK PUBLIC SCHOOLS</v>
      </c>
    </row>
    <row r="911" spans="1:3" x14ac:dyDescent="0.2">
      <c r="A911">
        <v>150381</v>
      </c>
      <c r="B911" t="s">
        <v>96</v>
      </c>
      <c r="C911" t="str">
        <f t="shared" si="26"/>
        <v>150381*BIGFORK PUBLIC SCHOOLS</v>
      </c>
    </row>
    <row r="912" spans="1:3" x14ac:dyDescent="0.2">
      <c r="A912">
        <v>150381</v>
      </c>
      <c r="B912" t="s">
        <v>96</v>
      </c>
      <c r="C912" t="str">
        <f t="shared" si="26"/>
        <v>150381*BIGFORK PUBLIC SCHOOLS</v>
      </c>
    </row>
    <row r="913" spans="1:3" x14ac:dyDescent="0.2">
      <c r="A913">
        <v>150441</v>
      </c>
      <c r="B913" t="s">
        <v>97</v>
      </c>
      <c r="C913" t="str">
        <f t="shared" si="26"/>
        <v>150441*WHITEFISH PUBLIC SCHOOLS</v>
      </c>
    </row>
    <row r="914" spans="1:3" x14ac:dyDescent="0.2">
      <c r="A914">
        <v>150441</v>
      </c>
      <c r="B914" t="s">
        <v>97</v>
      </c>
      <c r="C914" t="str">
        <f t="shared" si="26"/>
        <v>150441*WHITEFISH PUBLIC SCHOOLS</v>
      </c>
    </row>
    <row r="915" spans="1:3" x14ac:dyDescent="0.2">
      <c r="A915">
        <v>150441</v>
      </c>
      <c r="B915" t="s">
        <v>97</v>
      </c>
      <c r="C915" t="str">
        <f t="shared" si="26"/>
        <v>150441*WHITEFISH PUBLIC SCHOOLS</v>
      </c>
    </row>
    <row r="916" spans="1:3" x14ac:dyDescent="0.2">
      <c r="A916">
        <v>150441</v>
      </c>
      <c r="B916" t="s">
        <v>97</v>
      </c>
      <c r="C916" t="str">
        <f t="shared" si="26"/>
        <v>150441*WHITEFISH PUBLIC SCHOOLS</v>
      </c>
    </row>
    <row r="917" spans="1:3" x14ac:dyDescent="0.2">
      <c r="A917">
        <v>150441</v>
      </c>
      <c r="B917" t="s">
        <v>97</v>
      </c>
      <c r="C917" t="str">
        <f t="shared" si="26"/>
        <v>150441*WHITEFISH PUBLIC SCHOOLS</v>
      </c>
    </row>
    <row r="918" spans="1:3" x14ac:dyDescent="0.2">
      <c r="A918">
        <v>150441</v>
      </c>
      <c r="B918" t="s">
        <v>97</v>
      </c>
      <c r="C918" t="str">
        <f t="shared" si="26"/>
        <v>150441*WHITEFISH PUBLIC SCHOOLS</v>
      </c>
    </row>
    <row r="919" spans="1:3" x14ac:dyDescent="0.2">
      <c r="A919">
        <v>150441</v>
      </c>
      <c r="B919" t="s">
        <v>97</v>
      </c>
      <c r="C919" t="str">
        <f t="shared" si="26"/>
        <v>150441*WHITEFISH PUBLIC SCHOOLS</v>
      </c>
    </row>
    <row r="920" spans="1:3" x14ac:dyDescent="0.2">
      <c r="A920">
        <v>150441</v>
      </c>
      <c r="B920" t="s">
        <v>97</v>
      </c>
      <c r="C920" t="str">
        <f t="shared" si="26"/>
        <v>150441*WHITEFISH PUBLIC SCHOOLS</v>
      </c>
    </row>
    <row r="921" spans="1:3" x14ac:dyDescent="0.2">
      <c r="A921">
        <v>150441</v>
      </c>
      <c r="B921" t="s">
        <v>97</v>
      </c>
      <c r="C921" t="str">
        <f t="shared" si="26"/>
        <v>150441*WHITEFISH PUBLIC SCHOOLS</v>
      </c>
    </row>
    <row r="922" spans="1:3" x14ac:dyDescent="0.2">
      <c r="A922">
        <v>150501</v>
      </c>
      <c r="B922" t="s">
        <v>98</v>
      </c>
      <c r="C922" t="str">
        <f t="shared" si="26"/>
        <v>150501*EVERGREEN ELEMENTARY</v>
      </c>
    </row>
    <row r="923" spans="1:3" x14ac:dyDescent="0.2">
      <c r="A923">
        <v>150501</v>
      </c>
      <c r="B923" t="s">
        <v>98</v>
      </c>
      <c r="C923" t="str">
        <f t="shared" si="26"/>
        <v>150501*EVERGREEN ELEMENTARY</v>
      </c>
    </row>
    <row r="924" spans="1:3" x14ac:dyDescent="0.2">
      <c r="A924">
        <v>150501</v>
      </c>
      <c r="B924" t="s">
        <v>98</v>
      </c>
      <c r="C924" t="str">
        <f t="shared" si="26"/>
        <v>150501*EVERGREEN ELEMENTARY</v>
      </c>
    </row>
    <row r="925" spans="1:3" x14ac:dyDescent="0.2">
      <c r="A925">
        <v>150501</v>
      </c>
      <c r="B925" t="s">
        <v>98</v>
      </c>
      <c r="C925" t="str">
        <f t="shared" si="26"/>
        <v>150501*EVERGREEN ELEMENTARY</v>
      </c>
    </row>
    <row r="926" spans="1:3" x14ac:dyDescent="0.2">
      <c r="A926">
        <v>150501</v>
      </c>
      <c r="B926" t="s">
        <v>98</v>
      </c>
      <c r="C926" t="str">
        <f t="shared" si="26"/>
        <v>150501*EVERGREEN ELEMENTARY</v>
      </c>
    </row>
    <row r="927" spans="1:3" x14ac:dyDescent="0.2">
      <c r="A927">
        <v>150501</v>
      </c>
      <c r="B927" t="s">
        <v>98</v>
      </c>
      <c r="C927" t="str">
        <f t="shared" si="26"/>
        <v>150501*EVERGREEN ELEMENTARY</v>
      </c>
    </row>
    <row r="928" spans="1:3" x14ac:dyDescent="0.2">
      <c r="A928">
        <v>150501</v>
      </c>
      <c r="B928" t="s">
        <v>98</v>
      </c>
      <c r="C928" t="str">
        <f t="shared" si="26"/>
        <v>150501*EVERGREEN ELEMENTARY</v>
      </c>
    </row>
    <row r="929" spans="1:3" x14ac:dyDescent="0.2">
      <c r="A929">
        <v>150501</v>
      </c>
      <c r="B929" t="s">
        <v>98</v>
      </c>
      <c r="C929" t="str">
        <f t="shared" si="26"/>
        <v>150501*EVERGREEN ELEMENTARY</v>
      </c>
    </row>
    <row r="930" spans="1:3" x14ac:dyDescent="0.2">
      <c r="A930">
        <v>150501</v>
      </c>
      <c r="B930" t="s">
        <v>98</v>
      </c>
      <c r="C930" t="str">
        <f t="shared" si="26"/>
        <v>150501*EVERGREEN ELEMENTARY</v>
      </c>
    </row>
    <row r="931" spans="1:3" x14ac:dyDescent="0.2">
      <c r="A931">
        <v>150541</v>
      </c>
      <c r="B931" t="s">
        <v>99</v>
      </c>
      <c r="C931" t="str">
        <f t="shared" si="26"/>
        <v>150541*MARION ELEMENTARY</v>
      </c>
    </row>
    <row r="932" spans="1:3" x14ac:dyDescent="0.2">
      <c r="A932">
        <v>150541</v>
      </c>
      <c r="B932" t="s">
        <v>99</v>
      </c>
      <c r="C932" t="str">
        <f t="shared" si="26"/>
        <v>150541*MARION ELEMENTARY</v>
      </c>
    </row>
    <row r="933" spans="1:3" x14ac:dyDescent="0.2">
      <c r="A933">
        <v>150541</v>
      </c>
      <c r="B933" t="s">
        <v>99</v>
      </c>
      <c r="C933" t="str">
        <f t="shared" si="26"/>
        <v>150541*MARION ELEMENTARY</v>
      </c>
    </row>
    <row r="934" spans="1:3" x14ac:dyDescent="0.2">
      <c r="A934">
        <v>150541</v>
      </c>
      <c r="B934" t="s">
        <v>99</v>
      </c>
      <c r="C934" t="str">
        <f t="shared" si="26"/>
        <v>150541*MARION ELEMENTARY</v>
      </c>
    </row>
    <row r="935" spans="1:3" x14ac:dyDescent="0.2">
      <c r="A935">
        <v>150541</v>
      </c>
      <c r="B935" t="s">
        <v>99</v>
      </c>
      <c r="C935" t="str">
        <f t="shared" si="26"/>
        <v>150541*MARION ELEMENTARY</v>
      </c>
    </row>
    <row r="936" spans="1:3" x14ac:dyDescent="0.2">
      <c r="A936">
        <v>150541</v>
      </c>
      <c r="B936" t="s">
        <v>99</v>
      </c>
      <c r="C936" t="str">
        <f t="shared" si="26"/>
        <v>150541*MARION ELEMENTARY</v>
      </c>
    </row>
    <row r="937" spans="1:3" x14ac:dyDescent="0.2">
      <c r="A937">
        <v>150541</v>
      </c>
      <c r="B937" t="s">
        <v>99</v>
      </c>
      <c r="C937" t="str">
        <f t="shared" si="26"/>
        <v>150541*MARION ELEMENTARY</v>
      </c>
    </row>
    <row r="938" spans="1:3" x14ac:dyDescent="0.2">
      <c r="A938">
        <v>150541</v>
      </c>
      <c r="B938" t="s">
        <v>99</v>
      </c>
      <c r="C938" t="str">
        <f t="shared" si="26"/>
        <v>150541*MARION ELEMENTARY</v>
      </c>
    </row>
    <row r="939" spans="1:3" x14ac:dyDescent="0.2">
      <c r="A939">
        <v>150541</v>
      </c>
      <c r="B939" t="s">
        <v>99</v>
      </c>
      <c r="C939" t="str">
        <f t="shared" si="26"/>
        <v>150541*MARION ELEMENTARY</v>
      </c>
    </row>
    <row r="940" spans="1:3" x14ac:dyDescent="0.2">
      <c r="A940">
        <v>150581</v>
      </c>
      <c r="B940" t="s">
        <v>100</v>
      </c>
      <c r="C940" t="str">
        <f t="shared" si="26"/>
        <v>150581*OLNEY-BISSELL ELEMENTARY</v>
      </c>
    </row>
    <row r="941" spans="1:3" x14ac:dyDescent="0.2">
      <c r="A941">
        <v>150581</v>
      </c>
      <c r="B941" t="s">
        <v>100</v>
      </c>
      <c r="C941" t="str">
        <f t="shared" si="26"/>
        <v>150581*OLNEY-BISSELL ELEMENTARY</v>
      </c>
    </row>
    <row r="942" spans="1:3" x14ac:dyDescent="0.2">
      <c r="A942">
        <v>150581</v>
      </c>
      <c r="B942" t="s">
        <v>100</v>
      </c>
      <c r="C942" t="str">
        <f t="shared" si="26"/>
        <v>150581*OLNEY-BISSELL ELEMENTARY</v>
      </c>
    </row>
    <row r="943" spans="1:3" x14ac:dyDescent="0.2">
      <c r="A943">
        <v>150581</v>
      </c>
      <c r="B943" t="s">
        <v>100</v>
      </c>
      <c r="C943" t="str">
        <f t="shared" si="26"/>
        <v>150581*OLNEY-BISSELL ELEMENTARY</v>
      </c>
    </row>
    <row r="944" spans="1:3" x14ac:dyDescent="0.2">
      <c r="A944">
        <v>150581</v>
      </c>
      <c r="B944" t="s">
        <v>100</v>
      </c>
      <c r="C944" t="str">
        <f t="shared" si="26"/>
        <v>150581*OLNEY-BISSELL ELEMENTARY</v>
      </c>
    </row>
    <row r="945" spans="1:3" x14ac:dyDescent="0.2">
      <c r="A945">
        <v>150581</v>
      </c>
      <c r="B945" t="s">
        <v>100</v>
      </c>
      <c r="C945" t="str">
        <f t="shared" si="26"/>
        <v>150581*OLNEY-BISSELL ELEMENTARY</v>
      </c>
    </row>
    <row r="946" spans="1:3" x14ac:dyDescent="0.2">
      <c r="A946">
        <v>150581</v>
      </c>
      <c r="B946" t="s">
        <v>100</v>
      </c>
      <c r="C946" t="str">
        <f t="shared" si="26"/>
        <v>150581*OLNEY-BISSELL ELEMENTARY</v>
      </c>
    </row>
    <row r="947" spans="1:3" x14ac:dyDescent="0.2">
      <c r="A947">
        <v>150581</v>
      </c>
      <c r="B947" t="s">
        <v>100</v>
      </c>
      <c r="C947" t="str">
        <f t="shared" si="26"/>
        <v>150581*OLNEY-BISSELL ELEMENTARY</v>
      </c>
    </row>
    <row r="948" spans="1:3" x14ac:dyDescent="0.2">
      <c r="A948">
        <v>150581</v>
      </c>
      <c r="B948" t="s">
        <v>100</v>
      </c>
      <c r="C948" t="str">
        <f t="shared" si="26"/>
        <v>150581*OLNEY-BISSELL ELEMENTARY</v>
      </c>
    </row>
    <row r="949" spans="1:3" x14ac:dyDescent="0.2">
      <c r="A949">
        <v>150891</v>
      </c>
      <c r="B949" t="s">
        <v>101</v>
      </c>
      <c r="C949" t="str">
        <f t="shared" si="26"/>
        <v>150891*SMITH VALLEY ELEMENTARY</v>
      </c>
    </row>
    <row r="950" spans="1:3" x14ac:dyDescent="0.2">
      <c r="A950">
        <v>150891</v>
      </c>
      <c r="B950" t="s">
        <v>101</v>
      </c>
      <c r="C950" t="str">
        <f t="shared" si="26"/>
        <v>150891*SMITH VALLEY ELEMENTARY</v>
      </c>
    </row>
    <row r="951" spans="1:3" x14ac:dyDescent="0.2">
      <c r="A951">
        <v>150891</v>
      </c>
      <c r="B951" t="s">
        <v>101</v>
      </c>
      <c r="C951" t="str">
        <f t="shared" si="26"/>
        <v>150891*SMITH VALLEY ELEMENTARY</v>
      </c>
    </row>
    <row r="952" spans="1:3" x14ac:dyDescent="0.2">
      <c r="A952">
        <v>150891</v>
      </c>
      <c r="B952" t="s">
        <v>101</v>
      </c>
      <c r="C952" t="str">
        <f t="shared" si="26"/>
        <v>150891*SMITH VALLEY ELEMENTARY</v>
      </c>
    </row>
    <row r="953" spans="1:3" x14ac:dyDescent="0.2">
      <c r="A953">
        <v>150891</v>
      </c>
      <c r="B953" t="s">
        <v>101</v>
      </c>
      <c r="C953" t="str">
        <f t="shared" si="26"/>
        <v>150891*SMITH VALLEY ELEMENTARY</v>
      </c>
    </row>
    <row r="954" spans="1:3" x14ac:dyDescent="0.2">
      <c r="A954">
        <v>150891</v>
      </c>
      <c r="B954" t="s">
        <v>101</v>
      </c>
      <c r="C954" t="str">
        <f t="shared" si="26"/>
        <v>150891*SMITH VALLEY ELEMENTARY</v>
      </c>
    </row>
    <row r="955" spans="1:3" x14ac:dyDescent="0.2">
      <c r="A955">
        <v>150891</v>
      </c>
      <c r="B955" t="s">
        <v>101</v>
      </c>
      <c r="C955" t="str">
        <f t="shared" si="26"/>
        <v>150891*SMITH VALLEY ELEMENTARY</v>
      </c>
    </row>
    <row r="956" spans="1:3" x14ac:dyDescent="0.2">
      <c r="A956">
        <v>150891</v>
      </c>
      <c r="B956" t="s">
        <v>101</v>
      </c>
      <c r="C956" t="str">
        <f t="shared" si="26"/>
        <v>150891*SMITH VALLEY ELEMENTARY</v>
      </c>
    </row>
    <row r="957" spans="1:3" x14ac:dyDescent="0.2">
      <c r="A957">
        <v>150891</v>
      </c>
      <c r="B957" t="s">
        <v>101</v>
      </c>
      <c r="C957" t="str">
        <f t="shared" si="26"/>
        <v>150891*SMITH VALLEY ELEMENTARY</v>
      </c>
    </row>
    <row r="958" spans="1:3" x14ac:dyDescent="0.2">
      <c r="A958">
        <v>159941</v>
      </c>
      <c r="B958" t="s">
        <v>102</v>
      </c>
      <c r="C958" t="str">
        <f t="shared" si="26"/>
        <v>159941*FLATHEAD CO CURRICULUM CO-OP</v>
      </c>
    </row>
    <row r="959" spans="1:3" x14ac:dyDescent="0.2">
      <c r="A959">
        <v>159941</v>
      </c>
      <c r="B959" t="s">
        <v>102</v>
      </c>
      <c r="C959" t="str">
        <f t="shared" si="26"/>
        <v>159941*FLATHEAD CO CURRICULUM CO-OP</v>
      </c>
    </row>
    <row r="960" spans="1:3" x14ac:dyDescent="0.2">
      <c r="A960">
        <v>159941</v>
      </c>
      <c r="B960" t="s">
        <v>102</v>
      </c>
      <c r="C960" t="str">
        <f t="shared" si="26"/>
        <v>159941*FLATHEAD CO CURRICULUM CO-OP</v>
      </c>
    </row>
    <row r="961" spans="1:3" x14ac:dyDescent="0.2">
      <c r="A961">
        <v>159941</v>
      </c>
      <c r="B961" t="s">
        <v>102</v>
      </c>
      <c r="C961" t="str">
        <f t="shared" si="26"/>
        <v>159941*FLATHEAD CO CURRICULUM CO-OP</v>
      </c>
    </row>
    <row r="962" spans="1:3" x14ac:dyDescent="0.2">
      <c r="A962">
        <v>159941</v>
      </c>
      <c r="B962" t="s">
        <v>102</v>
      </c>
      <c r="C962" t="str">
        <f t="shared" ref="C962:C1025" si="27">_xlfn.TEXTJOIN("*",TRUE,A962:B962)</f>
        <v>159941*FLATHEAD CO CURRICULUM CO-OP</v>
      </c>
    </row>
    <row r="963" spans="1:3" x14ac:dyDescent="0.2">
      <c r="A963">
        <v>159941</v>
      </c>
      <c r="B963" t="s">
        <v>102</v>
      </c>
      <c r="C963" t="str">
        <f t="shared" si="27"/>
        <v>159941*FLATHEAD CO CURRICULUM CO-OP</v>
      </c>
    </row>
    <row r="964" spans="1:3" x14ac:dyDescent="0.2">
      <c r="A964">
        <v>159941</v>
      </c>
      <c r="B964" t="s">
        <v>102</v>
      </c>
      <c r="C964" t="str">
        <f t="shared" si="27"/>
        <v>159941*FLATHEAD CO CURRICULUM CO-OP</v>
      </c>
    </row>
    <row r="965" spans="1:3" x14ac:dyDescent="0.2">
      <c r="A965">
        <v>159941</v>
      </c>
      <c r="B965" t="s">
        <v>102</v>
      </c>
      <c r="C965" t="str">
        <f t="shared" si="27"/>
        <v>159941*FLATHEAD CO CURRICULUM CO-OP</v>
      </c>
    </row>
    <row r="966" spans="1:3" x14ac:dyDescent="0.2">
      <c r="A966">
        <v>159941</v>
      </c>
      <c r="B966" t="s">
        <v>102</v>
      </c>
      <c r="C966" t="str">
        <f t="shared" si="27"/>
        <v>159941*FLATHEAD CO CURRICULUM CO-OP</v>
      </c>
    </row>
    <row r="967" spans="1:3" x14ac:dyDescent="0.2">
      <c r="A967">
        <v>159951</v>
      </c>
      <c r="B967" t="s">
        <v>103</v>
      </c>
      <c r="C967" t="str">
        <f t="shared" si="27"/>
        <v>159951*FLATHEAD CO SPECIAL ED CO-OP</v>
      </c>
    </row>
    <row r="968" spans="1:3" x14ac:dyDescent="0.2">
      <c r="A968">
        <v>159951</v>
      </c>
      <c r="B968" t="s">
        <v>103</v>
      </c>
      <c r="C968" t="str">
        <f t="shared" si="27"/>
        <v>159951*FLATHEAD CO SPECIAL ED CO-OP</v>
      </c>
    </row>
    <row r="969" spans="1:3" x14ac:dyDescent="0.2">
      <c r="A969">
        <v>159951</v>
      </c>
      <c r="B969" t="s">
        <v>103</v>
      </c>
      <c r="C969" t="str">
        <f t="shared" si="27"/>
        <v>159951*FLATHEAD CO SPECIAL ED CO-OP</v>
      </c>
    </row>
    <row r="970" spans="1:3" x14ac:dyDescent="0.2">
      <c r="A970">
        <v>159951</v>
      </c>
      <c r="B970" t="s">
        <v>103</v>
      </c>
      <c r="C970" t="str">
        <f t="shared" si="27"/>
        <v>159951*FLATHEAD CO SPECIAL ED CO-OP</v>
      </c>
    </row>
    <row r="971" spans="1:3" x14ac:dyDescent="0.2">
      <c r="A971">
        <v>159951</v>
      </c>
      <c r="B971" t="s">
        <v>103</v>
      </c>
      <c r="C971" t="str">
        <f t="shared" si="27"/>
        <v>159951*FLATHEAD CO SPECIAL ED CO-OP</v>
      </c>
    </row>
    <row r="972" spans="1:3" x14ac:dyDescent="0.2">
      <c r="A972">
        <v>159951</v>
      </c>
      <c r="B972" t="s">
        <v>103</v>
      </c>
      <c r="C972" t="str">
        <f t="shared" si="27"/>
        <v>159951*FLATHEAD CO SPECIAL ED CO-OP</v>
      </c>
    </row>
    <row r="973" spans="1:3" x14ac:dyDescent="0.2">
      <c r="A973">
        <v>159951</v>
      </c>
      <c r="B973" t="s">
        <v>103</v>
      </c>
      <c r="C973" t="str">
        <f t="shared" si="27"/>
        <v>159951*FLATHEAD CO SPECIAL ED CO-OP</v>
      </c>
    </row>
    <row r="974" spans="1:3" x14ac:dyDescent="0.2">
      <c r="A974">
        <v>159951</v>
      </c>
      <c r="B974" t="s">
        <v>103</v>
      </c>
      <c r="C974" t="str">
        <f t="shared" si="27"/>
        <v>159951*FLATHEAD CO SPECIAL ED CO-OP</v>
      </c>
    </row>
    <row r="975" spans="1:3" x14ac:dyDescent="0.2">
      <c r="A975">
        <v>159951</v>
      </c>
      <c r="B975" t="s">
        <v>103</v>
      </c>
      <c r="C975" t="str">
        <f t="shared" si="27"/>
        <v>159951*FLATHEAD CO SPECIAL ED CO-OP</v>
      </c>
    </row>
    <row r="976" spans="1:3" x14ac:dyDescent="0.2">
      <c r="A976">
        <v>159961</v>
      </c>
      <c r="B976" t="s">
        <v>104</v>
      </c>
      <c r="C976" t="str">
        <f t="shared" si="27"/>
        <v>159961*FLATHEAD CROSSROADS</v>
      </c>
    </row>
    <row r="977" spans="1:3" x14ac:dyDescent="0.2">
      <c r="A977">
        <v>159961</v>
      </c>
      <c r="B977" t="s">
        <v>104</v>
      </c>
      <c r="C977" t="str">
        <f t="shared" si="27"/>
        <v>159961*FLATHEAD CROSSROADS</v>
      </c>
    </row>
    <row r="978" spans="1:3" x14ac:dyDescent="0.2">
      <c r="A978">
        <v>159961</v>
      </c>
      <c r="B978" t="s">
        <v>104</v>
      </c>
      <c r="C978" t="str">
        <f t="shared" si="27"/>
        <v>159961*FLATHEAD CROSSROADS</v>
      </c>
    </row>
    <row r="979" spans="1:3" x14ac:dyDescent="0.2">
      <c r="A979">
        <v>159961</v>
      </c>
      <c r="B979" t="s">
        <v>104</v>
      </c>
      <c r="C979" t="str">
        <f t="shared" si="27"/>
        <v>159961*FLATHEAD CROSSROADS</v>
      </c>
    </row>
    <row r="980" spans="1:3" x14ac:dyDescent="0.2">
      <c r="A980">
        <v>159971</v>
      </c>
      <c r="B980" t="s">
        <v>105</v>
      </c>
      <c r="C980" t="str">
        <f t="shared" si="27"/>
        <v>159971*FLATHEAD COMMUNITY COLLEGE</v>
      </c>
    </row>
    <row r="981" spans="1:3" x14ac:dyDescent="0.2">
      <c r="A981">
        <v>159971</v>
      </c>
      <c r="B981" t="s">
        <v>105</v>
      </c>
      <c r="C981" t="str">
        <f t="shared" si="27"/>
        <v>159971*FLATHEAD COMMUNITY COLLEGE</v>
      </c>
    </row>
    <row r="982" spans="1:3" x14ac:dyDescent="0.2">
      <c r="A982">
        <v>159971</v>
      </c>
      <c r="B982" t="s">
        <v>105</v>
      </c>
      <c r="C982" t="str">
        <f t="shared" si="27"/>
        <v>159971*FLATHEAD COMMUNITY COLLEGE</v>
      </c>
    </row>
    <row r="983" spans="1:3" x14ac:dyDescent="0.2">
      <c r="A983">
        <v>159971</v>
      </c>
      <c r="B983" t="s">
        <v>105</v>
      </c>
      <c r="C983" t="str">
        <f t="shared" si="27"/>
        <v>159971*FLATHEAD COMMUNITY COLLEGE</v>
      </c>
    </row>
    <row r="984" spans="1:3" x14ac:dyDescent="0.2">
      <c r="A984">
        <v>159971</v>
      </c>
      <c r="B984" t="s">
        <v>105</v>
      </c>
      <c r="C984" t="str">
        <f t="shared" si="27"/>
        <v>159971*FLATHEAD COMMUNITY COLLEGE</v>
      </c>
    </row>
    <row r="985" spans="1:3" x14ac:dyDescent="0.2">
      <c r="A985">
        <v>159971</v>
      </c>
      <c r="B985" t="s">
        <v>105</v>
      </c>
      <c r="C985" t="str">
        <f t="shared" si="27"/>
        <v>159971*FLATHEAD COMMUNITY COLLEGE</v>
      </c>
    </row>
    <row r="986" spans="1:3" x14ac:dyDescent="0.2">
      <c r="A986">
        <v>159971</v>
      </c>
      <c r="B986" t="s">
        <v>105</v>
      </c>
      <c r="C986" t="str">
        <f t="shared" si="27"/>
        <v>159971*FLATHEAD COMMUNITY COLLEGE</v>
      </c>
    </row>
    <row r="987" spans="1:3" x14ac:dyDescent="0.2">
      <c r="A987">
        <v>159971</v>
      </c>
      <c r="B987" t="s">
        <v>105</v>
      </c>
      <c r="C987" t="str">
        <f t="shared" si="27"/>
        <v>159971*FLATHEAD COMMUNITY COLLEGE</v>
      </c>
    </row>
    <row r="988" spans="1:3" x14ac:dyDescent="0.2">
      <c r="A988">
        <v>159971</v>
      </c>
      <c r="B988" t="s">
        <v>105</v>
      </c>
      <c r="C988" t="str">
        <f t="shared" si="27"/>
        <v>159971*FLATHEAD COMMUNITY COLLEGE</v>
      </c>
    </row>
    <row r="989" spans="1:3" x14ac:dyDescent="0.2">
      <c r="A989">
        <v>159991</v>
      </c>
      <c r="B989" t="s">
        <v>106</v>
      </c>
      <c r="C989" t="str">
        <f t="shared" si="27"/>
        <v>159991*FLATHEAD COUNTY</v>
      </c>
    </row>
    <row r="990" spans="1:3" x14ac:dyDescent="0.2">
      <c r="A990">
        <v>159991</v>
      </c>
      <c r="B990" t="s">
        <v>106</v>
      </c>
      <c r="C990" t="str">
        <f t="shared" si="27"/>
        <v>159991*FLATHEAD COUNTY</v>
      </c>
    </row>
    <row r="991" spans="1:3" x14ac:dyDescent="0.2">
      <c r="A991">
        <v>159991</v>
      </c>
      <c r="B991" t="s">
        <v>106</v>
      </c>
      <c r="C991" t="str">
        <f t="shared" si="27"/>
        <v>159991*FLATHEAD COUNTY</v>
      </c>
    </row>
    <row r="992" spans="1:3" x14ac:dyDescent="0.2">
      <c r="A992">
        <v>159991</v>
      </c>
      <c r="B992" t="s">
        <v>106</v>
      </c>
      <c r="C992" t="str">
        <f t="shared" si="27"/>
        <v>159991*FLATHEAD COUNTY</v>
      </c>
    </row>
    <row r="993" spans="1:3" x14ac:dyDescent="0.2">
      <c r="A993">
        <v>159991</v>
      </c>
      <c r="B993" t="s">
        <v>106</v>
      </c>
      <c r="C993" t="str">
        <f t="shared" si="27"/>
        <v>159991*FLATHEAD COUNTY</v>
      </c>
    </row>
    <row r="994" spans="1:3" x14ac:dyDescent="0.2">
      <c r="A994">
        <v>159991</v>
      </c>
      <c r="B994" t="s">
        <v>106</v>
      </c>
      <c r="C994" t="str">
        <f t="shared" si="27"/>
        <v>159991*FLATHEAD COUNTY</v>
      </c>
    </row>
    <row r="995" spans="1:3" x14ac:dyDescent="0.2">
      <c r="A995">
        <v>160031</v>
      </c>
      <c r="B995" t="s">
        <v>107</v>
      </c>
      <c r="C995" t="str">
        <f t="shared" si="27"/>
        <v>160031*MANHATTAN PUBLIC SCHOOLS</v>
      </c>
    </row>
    <row r="996" spans="1:3" x14ac:dyDescent="0.2">
      <c r="A996">
        <v>160031</v>
      </c>
      <c r="B996" t="s">
        <v>107</v>
      </c>
      <c r="C996" t="str">
        <f t="shared" si="27"/>
        <v>160031*MANHATTAN PUBLIC SCHOOLS</v>
      </c>
    </row>
    <row r="997" spans="1:3" x14ac:dyDescent="0.2">
      <c r="A997">
        <v>160031</v>
      </c>
      <c r="B997" t="s">
        <v>107</v>
      </c>
      <c r="C997" t="str">
        <f t="shared" si="27"/>
        <v>160031*MANHATTAN PUBLIC SCHOOLS</v>
      </c>
    </row>
    <row r="998" spans="1:3" x14ac:dyDescent="0.2">
      <c r="A998">
        <v>160031</v>
      </c>
      <c r="B998" t="s">
        <v>107</v>
      </c>
      <c r="C998" t="str">
        <f t="shared" si="27"/>
        <v>160031*MANHATTAN PUBLIC SCHOOLS</v>
      </c>
    </row>
    <row r="999" spans="1:3" x14ac:dyDescent="0.2">
      <c r="A999">
        <v>160031</v>
      </c>
      <c r="B999" t="s">
        <v>107</v>
      </c>
      <c r="C999" t="str">
        <f t="shared" si="27"/>
        <v>160031*MANHATTAN PUBLIC SCHOOLS</v>
      </c>
    </row>
    <row r="1000" spans="1:3" x14ac:dyDescent="0.2">
      <c r="A1000">
        <v>160031</v>
      </c>
      <c r="B1000" t="s">
        <v>107</v>
      </c>
      <c r="C1000" t="str">
        <f t="shared" si="27"/>
        <v>160031*MANHATTAN PUBLIC SCHOOLS</v>
      </c>
    </row>
    <row r="1001" spans="1:3" x14ac:dyDescent="0.2">
      <c r="A1001">
        <v>160031</v>
      </c>
      <c r="B1001" t="s">
        <v>107</v>
      </c>
      <c r="C1001" t="str">
        <f t="shared" si="27"/>
        <v>160031*MANHATTAN PUBLIC SCHOOLS</v>
      </c>
    </row>
    <row r="1002" spans="1:3" x14ac:dyDescent="0.2">
      <c r="A1002">
        <v>160031</v>
      </c>
      <c r="B1002" t="s">
        <v>107</v>
      </c>
      <c r="C1002" t="str">
        <f t="shared" si="27"/>
        <v>160031*MANHATTAN PUBLIC SCHOOLS</v>
      </c>
    </row>
    <row r="1003" spans="1:3" x14ac:dyDescent="0.2">
      <c r="A1003">
        <v>160031</v>
      </c>
      <c r="B1003" t="s">
        <v>107</v>
      </c>
      <c r="C1003" t="str">
        <f t="shared" si="27"/>
        <v>160031*MANHATTAN PUBLIC SCHOOLS</v>
      </c>
    </row>
    <row r="1004" spans="1:3" x14ac:dyDescent="0.2">
      <c r="A1004">
        <v>160071</v>
      </c>
      <c r="B1004" t="s">
        <v>108</v>
      </c>
      <c r="C1004" t="str">
        <f t="shared" si="27"/>
        <v>160071*BOZEMAN PUBLIC SCHOOLS</v>
      </c>
    </row>
    <row r="1005" spans="1:3" x14ac:dyDescent="0.2">
      <c r="A1005">
        <v>160071</v>
      </c>
      <c r="B1005" t="s">
        <v>108</v>
      </c>
      <c r="C1005" t="str">
        <f t="shared" si="27"/>
        <v>160071*BOZEMAN PUBLIC SCHOOLS</v>
      </c>
    </row>
    <row r="1006" spans="1:3" x14ac:dyDescent="0.2">
      <c r="A1006">
        <v>160071</v>
      </c>
      <c r="B1006" t="s">
        <v>108</v>
      </c>
      <c r="C1006" t="str">
        <f t="shared" si="27"/>
        <v>160071*BOZEMAN PUBLIC SCHOOLS</v>
      </c>
    </row>
    <row r="1007" spans="1:3" x14ac:dyDescent="0.2">
      <c r="A1007">
        <v>160071</v>
      </c>
      <c r="B1007" t="s">
        <v>108</v>
      </c>
      <c r="C1007" t="str">
        <f t="shared" si="27"/>
        <v>160071*BOZEMAN PUBLIC SCHOOLS</v>
      </c>
    </row>
    <row r="1008" spans="1:3" x14ac:dyDescent="0.2">
      <c r="A1008">
        <v>160071</v>
      </c>
      <c r="B1008" t="s">
        <v>108</v>
      </c>
      <c r="C1008" t="str">
        <f t="shared" si="27"/>
        <v>160071*BOZEMAN PUBLIC SCHOOLS</v>
      </c>
    </row>
    <row r="1009" spans="1:3" x14ac:dyDescent="0.2">
      <c r="A1009">
        <v>160071</v>
      </c>
      <c r="B1009" t="s">
        <v>108</v>
      </c>
      <c r="C1009" t="str">
        <f t="shared" si="27"/>
        <v>160071*BOZEMAN PUBLIC SCHOOLS</v>
      </c>
    </row>
    <row r="1010" spans="1:3" x14ac:dyDescent="0.2">
      <c r="A1010">
        <v>160071</v>
      </c>
      <c r="B1010" t="s">
        <v>108</v>
      </c>
      <c r="C1010" t="str">
        <f t="shared" si="27"/>
        <v>160071*BOZEMAN PUBLIC SCHOOLS</v>
      </c>
    </row>
    <row r="1011" spans="1:3" x14ac:dyDescent="0.2">
      <c r="A1011">
        <v>160071</v>
      </c>
      <c r="B1011" t="s">
        <v>108</v>
      </c>
      <c r="C1011" t="str">
        <f t="shared" si="27"/>
        <v>160071*BOZEMAN PUBLIC SCHOOLS</v>
      </c>
    </row>
    <row r="1012" spans="1:3" x14ac:dyDescent="0.2">
      <c r="A1012">
        <v>160071</v>
      </c>
      <c r="B1012" t="s">
        <v>108</v>
      </c>
      <c r="C1012" t="str">
        <f t="shared" si="27"/>
        <v>160071*BOZEMAN PUBLIC SCHOOLS</v>
      </c>
    </row>
    <row r="1013" spans="1:3" x14ac:dyDescent="0.2">
      <c r="A1013">
        <v>160151</v>
      </c>
      <c r="B1013" t="s">
        <v>109</v>
      </c>
      <c r="C1013" t="str">
        <f t="shared" si="27"/>
        <v>160151*WILLOW CREEK PUBLIC SCHOOLS</v>
      </c>
    </row>
    <row r="1014" spans="1:3" x14ac:dyDescent="0.2">
      <c r="A1014">
        <v>160151</v>
      </c>
      <c r="B1014" t="s">
        <v>109</v>
      </c>
      <c r="C1014" t="str">
        <f t="shared" si="27"/>
        <v>160151*WILLOW CREEK PUBLIC SCHOOLS</v>
      </c>
    </row>
    <row r="1015" spans="1:3" x14ac:dyDescent="0.2">
      <c r="A1015">
        <v>160151</v>
      </c>
      <c r="B1015" t="s">
        <v>109</v>
      </c>
      <c r="C1015" t="str">
        <f t="shared" si="27"/>
        <v>160151*WILLOW CREEK PUBLIC SCHOOLS</v>
      </c>
    </row>
    <row r="1016" spans="1:3" x14ac:dyDescent="0.2">
      <c r="A1016">
        <v>160151</v>
      </c>
      <c r="B1016" t="s">
        <v>109</v>
      </c>
      <c r="C1016" t="str">
        <f t="shared" si="27"/>
        <v>160151*WILLOW CREEK PUBLIC SCHOOLS</v>
      </c>
    </row>
    <row r="1017" spans="1:3" x14ac:dyDescent="0.2">
      <c r="A1017">
        <v>160151</v>
      </c>
      <c r="B1017" t="s">
        <v>109</v>
      </c>
      <c r="C1017" t="str">
        <f t="shared" si="27"/>
        <v>160151*WILLOW CREEK PUBLIC SCHOOLS</v>
      </c>
    </row>
    <row r="1018" spans="1:3" x14ac:dyDescent="0.2">
      <c r="A1018">
        <v>160151</v>
      </c>
      <c r="B1018" t="s">
        <v>109</v>
      </c>
      <c r="C1018" t="str">
        <f t="shared" si="27"/>
        <v>160151*WILLOW CREEK PUBLIC SCHOOLS</v>
      </c>
    </row>
    <row r="1019" spans="1:3" x14ac:dyDescent="0.2">
      <c r="A1019">
        <v>160151</v>
      </c>
      <c r="B1019" t="s">
        <v>109</v>
      </c>
      <c r="C1019" t="str">
        <f t="shared" si="27"/>
        <v>160151*WILLOW CREEK PUBLIC SCHOOLS</v>
      </c>
    </row>
    <row r="1020" spans="1:3" x14ac:dyDescent="0.2">
      <c r="A1020">
        <v>160151</v>
      </c>
      <c r="B1020" t="s">
        <v>109</v>
      </c>
      <c r="C1020" t="str">
        <f t="shared" si="27"/>
        <v>160151*WILLOW CREEK PUBLIC SCHOOLS</v>
      </c>
    </row>
    <row r="1021" spans="1:3" x14ac:dyDescent="0.2">
      <c r="A1021">
        <v>160151</v>
      </c>
      <c r="B1021" t="s">
        <v>109</v>
      </c>
      <c r="C1021" t="str">
        <f t="shared" si="27"/>
        <v>160151*WILLOW CREEK PUBLIC SCHOOLS</v>
      </c>
    </row>
    <row r="1022" spans="1:3" x14ac:dyDescent="0.2">
      <c r="A1022">
        <v>160201</v>
      </c>
      <c r="B1022" t="s">
        <v>110</v>
      </c>
      <c r="C1022" t="str">
        <f t="shared" si="27"/>
        <v>160201*SPRINGHILL ELEMENTARY</v>
      </c>
    </row>
    <row r="1023" spans="1:3" x14ac:dyDescent="0.2">
      <c r="A1023">
        <v>160201</v>
      </c>
      <c r="B1023" t="s">
        <v>110</v>
      </c>
      <c r="C1023" t="str">
        <f t="shared" si="27"/>
        <v>160201*SPRINGHILL ELEMENTARY</v>
      </c>
    </row>
    <row r="1024" spans="1:3" x14ac:dyDescent="0.2">
      <c r="A1024">
        <v>160201</v>
      </c>
      <c r="B1024" t="s">
        <v>110</v>
      </c>
      <c r="C1024" t="str">
        <f t="shared" si="27"/>
        <v>160201*SPRINGHILL ELEMENTARY</v>
      </c>
    </row>
    <row r="1025" spans="1:3" x14ac:dyDescent="0.2">
      <c r="A1025">
        <v>160201</v>
      </c>
      <c r="B1025" t="s">
        <v>110</v>
      </c>
      <c r="C1025" t="str">
        <f t="shared" si="27"/>
        <v>160201*SPRINGHILL ELEMENTARY</v>
      </c>
    </row>
    <row r="1026" spans="1:3" x14ac:dyDescent="0.2">
      <c r="A1026">
        <v>160201</v>
      </c>
      <c r="B1026" t="s">
        <v>110</v>
      </c>
      <c r="C1026" t="str">
        <f t="shared" ref="C1026:C1089" si="28">_xlfn.TEXTJOIN("*",TRUE,A1026:B1026)</f>
        <v>160201*SPRINGHILL ELEMENTARY</v>
      </c>
    </row>
    <row r="1027" spans="1:3" x14ac:dyDescent="0.2">
      <c r="A1027">
        <v>160201</v>
      </c>
      <c r="B1027" t="s">
        <v>110</v>
      </c>
      <c r="C1027" t="str">
        <f t="shared" si="28"/>
        <v>160201*SPRINGHILL ELEMENTARY</v>
      </c>
    </row>
    <row r="1028" spans="1:3" x14ac:dyDescent="0.2">
      <c r="A1028">
        <v>160201</v>
      </c>
      <c r="B1028" t="s">
        <v>110</v>
      </c>
      <c r="C1028" t="str">
        <f t="shared" si="28"/>
        <v>160201*SPRINGHILL ELEMENTARY</v>
      </c>
    </row>
    <row r="1029" spans="1:3" x14ac:dyDescent="0.2">
      <c r="A1029">
        <v>160201</v>
      </c>
      <c r="B1029" t="s">
        <v>110</v>
      </c>
      <c r="C1029" t="str">
        <f t="shared" si="28"/>
        <v>160201*SPRINGHILL ELEMENTARY</v>
      </c>
    </row>
    <row r="1030" spans="1:3" x14ac:dyDescent="0.2">
      <c r="A1030">
        <v>160201</v>
      </c>
      <c r="B1030" t="s">
        <v>110</v>
      </c>
      <c r="C1030" t="str">
        <f t="shared" si="28"/>
        <v>160201*SPRINGHILL ELEMENTARY</v>
      </c>
    </row>
    <row r="1031" spans="1:3" x14ac:dyDescent="0.2">
      <c r="A1031">
        <v>160221</v>
      </c>
      <c r="B1031" t="s">
        <v>774</v>
      </c>
      <c r="C1031" t="str">
        <f t="shared" si="28"/>
        <v>160221*COTTONWOOD ELEMENTARY (160221)</v>
      </c>
    </row>
    <row r="1032" spans="1:3" x14ac:dyDescent="0.2">
      <c r="A1032">
        <v>160221</v>
      </c>
      <c r="B1032" t="s">
        <v>774</v>
      </c>
      <c r="C1032" t="str">
        <f t="shared" si="28"/>
        <v>160221*COTTONWOOD ELEMENTARY (160221)</v>
      </c>
    </row>
    <row r="1033" spans="1:3" x14ac:dyDescent="0.2">
      <c r="A1033">
        <v>160221</v>
      </c>
      <c r="B1033" t="s">
        <v>774</v>
      </c>
      <c r="C1033" t="str">
        <f t="shared" si="28"/>
        <v>160221*COTTONWOOD ELEMENTARY (160221)</v>
      </c>
    </row>
    <row r="1034" spans="1:3" x14ac:dyDescent="0.2">
      <c r="A1034">
        <v>160221</v>
      </c>
      <c r="B1034" t="s">
        <v>774</v>
      </c>
      <c r="C1034" t="str">
        <f t="shared" si="28"/>
        <v>160221*COTTONWOOD ELEMENTARY (160221)</v>
      </c>
    </row>
    <row r="1035" spans="1:3" x14ac:dyDescent="0.2">
      <c r="A1035">
        <v>160221</v>
      </c>
      <c r="B1035" t="s">
        <v>774</v>
      </c>
      <c r="C1035" t="str">
        <f t="shared" si="28"/>
        <v>160221*COTTONWOOD ELEMENTARY (160221)</v>
      </c>
    </row>
    <row r="1036" spans="1:3" x14ac:dyDescent="0.2">
      <c r="A1036">
        <v>160221</v>
      </c>
      <c r="B1036" t="s">
        <v>774</v>
      </c>
      <c r="C1036" t="str">
        <f t="shared" si="28"/>
        <v>160221*COTTONWOOD ELEMENTARY (160221)</v>
      </c>
    </row>
    <row r="1037" spans="1:3" x14ac:dyDescent="0.2">
      <c r="A1037">
        <v>160221</v>
      </c>
      <c r="B1037" t="s">
        <v>774</v>
      </c>
      <c r="C1037" t="str">
        <f t="shared" si="28"/>
        <v>160221*COTTONWOOD ELEMENTARY (160221)</v>
      </c>
    </row>
    <row r="1038" spans="1:3" x14ac:dyDescent="0.2">
      <c r="A1038">
        <v>160221</v>
      </c>
      <c r="B1038" t="s">
        <v>774</v>
      </c>
      <c r="C1038" t="str">
        <f t="shared" si="28"/>
        <v>160221*COTTONWOOD ELEMENTARY (160221)</v>
      </c>
    </row>
    <row r="1039" spans="1:3" x14ac:dyDescent="0.2">
      <c r="A1039">
        <v>160221</v>
      </c>
      <c r="B1039" t="s">
        <v>774</v>
      </c>
      <c r="C1039" t="str">
        <f t="shared" si="28"/>
        <v>160221*COTTONWOOD ELEMENTARY (160221)</v>
      </c>
    </row>
    <row r="1040" spans="1:3" x14ac:dyDescent="0.2">
      <c r="A1040">
        <v>160241</v>
      </c>
      <c r="B1040" t="s">
        <v>112</v>
      </c>
      <c r="C1040" t="str">
        <f t="shared" si="28"/>
        <v>160241*THREE FORKS PUBLIC SCHOOLS</v>
      </c>
    </row>
    <row r="1041" spans="1:3" x14ac:dyDescent="0.2">
      <c r="A1041">
        <v>160241</v>
      </c>
      <c r="B1041" t="s">
        <v>112</v>
      </c>
      <c r="C1041" t="str">
        <f t="shared" si="28"/>
        <v>160241*THREE FORKS PUBLIC SCHOOLS</v>
      </c>
    </row>
    <row r="1042" spans="1:3" x14ac:dyDescent="0.2">
      <c r="A1042">
        <v>160241</v>
      </c>
      <c r="B1042" t="s">
        <v>112</v>
      </c>
      <c r="C1042" t="str">
        <f t="shared" si="28"/>
        <v>160241*THREE FORKS PUBLIC SCHOOLS</v>
      </c>
    </row>
    <row r="1043" spans="1:3" x14ac:dyDescent="0.2">
      <c r="A1043">
        <v>160241</v>
      </c>
      <c r="B1043" t="s">
        <v>112</v>
      </c>
      <c r="C1043" t="str">
        <f t="shared" si="28"/>
        <v>160241*THREE FORKS PUBLIC SCHOOLS</v>
      </c>
    </row>
    <row r="1044" spans="1:3" x14ac:dyDescent="0.2">
      <c r="A1044">
        <v>160241</v>
      </c>
      <c r="B1044" t="s">
        <v>112</v>
      </c>
      <c r="C1044" t="str">
        <f t="shared" si="28"/>
        <v>160241*THREE FORKS PUBLIC SCHOOLS</v>
      </c>
    </row>
    <row r="1045" spans="1:3" x14ac:dyDescent="0.2">
      <c r="A1045">
        <v>160241</v>
      </c>
      <c r="B1045" t="s">
        <v>112</v>
      </c>
      <c r="C1045" t="str">
        <f t="shared" si="28"/>
        <v>160241*THREE FORKS PUBLIC SCHOOLS</v>
      </c>
    </row>
    <row r="1046" spans="1:3" x14ac:dyDescent="0.2">
      <c r="A1046">
        <v>160241</v>
      </c>
      <c r="B1046" t="s">
        <v>112</v>
      </c>
      <c r="C1046" t="str">
        <f t="shared" si="28"/>
        <v>160241*THREE FORKS PUBLIC SCHOOLS</v>
      </c>
    </row>
    <row r="1047" spans="1:3" x14ac:dyDescent="0.2">
      <c r="A1047">
        <v>160241</v>
      </c>
      <c r="B1047" t="s">
        <v>112</v>
      </c>
      <c r="C1047" t="str">
        <f t="shared" si="28"/>
        <v>160241*THREE FORKS PUBLIC SCHOOLS</v>
      </c>
    </row>
    <row r="1048" spans="1:3" x14ac:dyDescent="0.2">
      <c r="A1048">
        <v>160241</v>
      </c>
      <c r="B1048" t="s">
        <v>112</v>
      </c>
      <c r="C1048" t="str">
        <f t="shared" si="28"/>
        <v>160241*THREE FORKS PUBLIC SCHOOLS</v>
      </c>
    </row>
    <row r="1049" spans="1:3" x14ac:dyDescent="0.2">
      <c r="A1049">
        <v>160251</v>
      </c>
      <c r="B1049" t="s">
        <v>113</v>
      </c>
      <c r="C1049" t="str">
        <f t="shared" si="28"/>
        <v>160251*PASS CREEK ELEMENTARY</v>
      </c>
    </row>
    <row r="1050" spans="1:3" x14ac:dyDescent="0.2">
      <c r="A1050">
        <v>160251</v>
      </c>
      <c r="B1050" t="s">
        <v>113</v>
      </c>
      <c r="C1050" t="str">
        <f t="shared" si="28"/>
        <v>160251*PASS CREEK ELEMENTARY</v>
      </c>
    </row>
    <row r="1051" spans="1:3" x14ac:dyDescent="0.2">
      <c r="A1051">
        <v>160251</v>
      </c>
      <c r="B1051" t="s">
        <v>113</v>
      </c>
      <c r="C1051" t="str">
        <f t="shared" si="28"/>
        <v>160251*PASS CREEK ELEMENTARY</v>
      </c>
    </row>
    <row r="1052" spans="1:3" x14ac:dyDescent="0.2">
      <c r="A1052">
        <v>160251</v>
      </c>
      <c r="B1052" t="s">
        <v>113</v>
      </c>
      <c r="C1052" t="str">
        <f t="shared" si="28"/>
        <v>160251*PASS CREEK ELEMENTARY</v>
      </c>
    </row>
    <row r="1053" spans="1:3" x14ac:dyDescent="0.2">
      <c r="A1053">
        <v>160251</v>
      </c>
      <c r="B1053" t="s">
        <v>113</v>
      </c>
      <c r="C1053" t="str">
        <f t="shared" si="28"/>
        <v>160251*PASS CREEK ELEMENTARY</v>
      </c>
    </row>
    <row r="1054" spans="1:3" x14ac:dyDescent="0.2">
      <c r="A1054">
        <v>160251</v>
      </c>
      <c r="B1054" t="s">
        <v>113</v>
      </c>
      <c r="C1054" t="str">
        <f t="shared" si="28"/>
        <v>160251*PASS CREEK ELEMENTARY</v>
      </c>
    </row>
    <row r="1055" spans="1:3" x14ac:dyDescent="0.2">
      <c r="A1055">
        <v>160251</v>
      </c>
      <c r="B1055" t="s">
        <v>113</v>
      </c>
      <c r="C1055" t="str">
        <f t="shared" si="28"/>
        <v>160251*PASS CREEK ELEMENTARY</v>
      </c>
    </row>
    <row r="1056" spans="1:3" x14ac:dyDescent="0.2">
      <c r="A1056">
        <v>160251</v>
      </c>
      <c r="B1056" t="s">
        <v>113</v>
      </c>
      <c r="C1056" t="str">
        <f t="shared" si="28"/>
        <v>160251*PASS CREEK ELEMENTARY</v>
      </c>
    </row>
    <row r="1057" spans="1:3" x14ac:dyDescent="0.2">
      <c r="A1057">
        <v>160251</v>
      </c>
      <c r="B1057" t="s">
        <v>113</v>
      </c>
      <c r="C1057" t="str">
        <f t="shared" si="28"/>
        <v>160251*PASS CREEK ELEMENTARY</v>
      </c>
    </row>
    <row r="1058" spans="1:3" x14ac:dyDescent="0.2">
      <c r="A1058">
        <v>160271</v>
      </c>
      <c r="B1058" t="s">
        <v>114</v>
      </c>
      <c r="C1058" t="str">
        <f t="shared" si="28"/>
        <v>160271*MONFORTON ELEMENTARY</v>
      </c>
    </row>
    <row r="1059" spans="1:3" x14ac:dyDescent="0.2">
      <c r="A1059">
        <v>160271</v>
      </c>
      <c r="B1059" t="s">
        <v>114</v>
      </c>
      <c r="C1059" t="str">
        <f t="shared" si="28"/>
        <v>160271*MONFORTON ELEMENTARY</v>
      </c>
    </row>
    <row r="1060" spans="1:3" x14ac:dyDescent="0.2">
      <c r="A1060">
        <v>160271</v>
      </c>
      <c r="B1060" t="s">
        <v>114</v>
      </c>
      <c r="C1060" t="str">
        <f t="shared" si="28"/>
        <v>160271*MONFORTON ELEMENTARY</v>
      </c>
    </row>
    <row r="1061" spans="1:3" x14ac:dyDescent="0.2">
      <c r="A1061">
        <v>160271</v>
      </c>
      <c r="B1061" t="s">
        <v>114</v>
      </c>
      <c r="C1061" t="str">
        <f t="shared" si="28"/>
        <v>160271*MONFORTON ELEMENTARY</v>
      </c>
    </row>
    <row r="1062" spans="1:3" x14ac:dyDescent="0.2">
      <c r="A1062">
        <v>160271</v>
      </c>
      <c r="B1062" t="s">
        <v>114</v>
      </c>
      <c r="C1062" t="str">
        <f t="shared" si="28"/>
        <v>160271*MONFORTON ELEMENTARY</v>
      </c>
    </row>
    <row r="1063" spans="1:3" x14ac:dyDescent="0.2">
      <c r="A1063">
        <v>160271</v>
      </c>
      <c r="B1063" t="s">
        <v>114</v>
      </c>
      <c r="C1063" t="str">
        <f t="shared" si="28"/>
        <v>160271*MONFORTON ELEMENTARY</v>
      </c>
    </row>
    <row r="1064" spans="1:3" x14ac:dyDescent="0.2">
      <c r="A1064">
        <v>160271</v>
      </c>
      <c r="B1064" t="s">
        <v>114</v>
      </c>
      <c r="C1064" t="str">
        <f t="shared" si="28"/>
        <v>160271*MONFORTON ELEMENTARY</v>
      </c>
    </row>
    <row r="1065" spans="1:3" x14ac:dyDescent="0.2">
      <c r="A1065">
        <v>160271</v>
      </c>
      <c r="B1065" t="s">
        <v>114</v>
      </c>
      <c r="C1065" t="str">
        <f t="shared" si="28"/>
        <v>160271*MONFORTON ELEMENTARY</v>
      </c>
    </row>
    <row r="1066" spans="1:3" x14ac:dyDescent="0.2">
      <c r="A1066">
        <v>160271</v>
      </c>
      <c r="B1066" t="s">
        <v>114</v>
      </c>
      <c r="C1066" t="str">
        <f t="shared" si="28"/>
        <v>160271*MONFORTON ELEMENTARY</v>
      </c>
    </row>
    <row r="1067" spans="1:3" x14ac:dyDescent="0.2">
      <c r="A1067">
        <v>160351</v>
      </c>
      <c r="B1067" t="s">
        <v>115</v>
      </c>
      <c r="C1067" t="str">
        <f t="shared" si="28"/>
        <v>160351*GALLATIN GATEWAY ELEMENTARY</v>
      </c>
    </row>
    <row r="1068" spans="1:3" x14ac:dyDescent="0.2">
      <c r="A1068">
        <v>160351</v>
      </c>
      <c r="B1068" t="s">
        <v>115</v>
      </c>
      <c r="C1068" t="str">
        <f t="shared" si="28"/>
        <v>160351*GALLATIN GATEWAY ELEMENTARY</v>
      </c>
    </row>
    <row r="1069" spans="1:3" x14ac:dyDescent="0.2">
      <c r="A1069">
        <v>160351</v>
      </c>
      <c r="B1069" t="s">
        <v>115</v>
      </c>
      <c r="C1069" t="str">
        <f t="shared" si="28"/>
        <v>160351*GALLATIN GATEWAY ELEMENTARY</v>
      </c>
    </row>
    <row r="1070" spans="1:3" x14ac:dyDescent="0.2">
      <c r="A1070">
        <v>160351</v>
      </c>
      <c r="B1070" t="s">
        <v>115</v>
      </c>
      <c r="C1070" t="str">
        <f t="shared" si="28"/>
        <v>160351*GALLATIN GATEWAY ELEMENTARY</v>
      </c>
    </row>
    <row r="1071" spans="1:3" x14ac:dyDescent="0.2">
      <c r="A1071">
        <v>160351</v>
      </c>
      <c r="B1071" t="s">
        <v>115</v>
      </c>
      <c r="C1071" t="str">
        <f t="shared" si="28"/>
        <v>160351*GALLATIN GATEWAY ELEMENTARY</v>
      </c>
    </row>
    <row r="1072" spans="1:3" x14ac:dyDescent="0.2">
      <c r="A1072">
        <v>160351</v>
      </c>
      <c r="B1072" t="s">
        <v>115</v>
      </c>
      <c r="C1072" t="str">
        <f t="shared" si="28"/>
        <v>160351*GALLATIN GATEWAY ELEMENTARY</v>
      </c>
    </row>
    <row r="1073" spans="1:3" x14ac:dyDescent="0.2">
      <c r="A1073">
        <v>160351</v>
      </c>
      <c r="B1073" t="s">
        <v>115</v>
      </c>
      <c r="C1073" t="str">
        <f t="shared" si="28"/>
        <v>160351*GALLATIN GATEWAY ELEMENTARY</v>
      </c>
    </row>
    <row r="1074" spans="1:3" x14ac:dyDescent="0.2">
      <c r="A1074">
        <v>160351</v>
      </c>
      <c r="B1074" t="s">
        <v>115</v>
      </c>
      <c r="C1074" t="str">
        <f t="shared" si="28"/>
        <v>160351*GALLATIN GATEWAY ELEMENTARY</v>
      </c>
    </row>
    <row r="1075" spans="1:3" x14ac:dyDescent="0.2">
      <c r="A1075">
        <v>160351</v>
      </c>
      <c r="B1075" t="s">
        <v>115</v>
      </c>
      <c r="C1075" t="str">
        <f t="shared" si="28"/>
        <v>160351*GALLATIN GATEWAY ELEMENTARY</v>
      </c>
    </row>
    <row r="1076" spans="1:3" x14ac:dyDescent="0.2">
      <c r="A1076">
        <v>160411</v>
      </c>
      <c r="B1076" t="s">
        <v>116</v>
      </c>
      <c r="C1076" t="str">
        <f t="shared" si="28"/>
        <v>160411*ANDERSON ELEMENTARY</v>
      </c>
    </row>
    <row r="1077" spans="1:3" x14ac:dyDescent="0.2">
      <c r="A1077">
        <v>160411</v>
      </c>
      <c r="B1077" t="s">
        <v>116</v>
      </c>
      <c r="C1077" t="str">
        <f t="shared" si="28"/>
        <v>160411*ANDERSON ELEMENTARY</v>
      </c>
    </row>
    <row r="1078" spans="1:3" x14ac:dyDescent="0.2">
      <c r="A1078">
        <v>160411</v>
      </c>
      <c r="B1078" t="s">
        <v>116</v>
      </c>
      <c r="C1078" t="str">
        <f t="shared" si="28"/>
        <v>160411*ANDERSON ELEMENTARY</v>
      </c>
    </row>
    <row r="1079" spans="1:3" x14ac:dyDescent="0.2">
      <c r="A1079">
        <v>160411</v>
      </c>
      <c r="B1079" t="s">
        <v>116</v>
      </c>
      <c r="C1079" t="str">
        <f t="shared" si="28"/>
        <v>160411*ANDERSON ELEMENTARY</v>
      </c>
    </row>
    <row r="1080" spans="1:3" x14ac:dyDescent="0.2">
      <c r="A1080">
        <v>160411</v>
      </c>
      <c r="B1080" t="s">
        <v>116</v>
      </c>
      <c r="C1080" t="str">
        <f t="shared" si="28"/>
        <v>160411*ANDERSON ELEMENTARY</v>
      </c>
    </row>
    <row r="1081" spans="1:3" x14ac:dyDescent="0.2">
      <c r="A1081">
        <v>160411</v>
      </c>
      <c r="B1081" t="s">
        <v>116</v>
      </c>
      <c r="C1081" t="str">
        <f t="shared" si="28"/>
        <v>160411*ANDERSON ELEMENTARY</v>
      </c>
    </row>
    <row r="1082" spans="1:3" x14ac:dyDescent="0.2">
      <c r="A1082">
        <v>160411</v>
      </c>
      <c r="B1082" t="s">
        <v>116</v>
      </c>
      <c r="C1082" t="str">
        <f t="shared" si="28"/>
        <v>160411*ANDERSON ELEMENTARY</v>
      </c>
    </row>
    <row r="1083" spans="1:3" x14ac:dyDescent="0.2">
      <c r="A1083">
        <v>160411</v>
      </c>
      <c r="B1083" t="s">
        <v>116</v>
      </c>
      <c r="C1083" t="str">
        <f t="shared" si="28"/>
        <v>160411*ANDERSON ELEMENTARY</v>
      </c>
    </row>
    <row r="1084" spans="1:3" x14ac:dyDescent="0.2">
      <c r="A1084">
        <v>160411</v>
      </c>
      <c r="B1084" t="s">
        <v>116</v>
      </c>
      <c r="C1084" t="str">
        <f t="shared" si="28"/>
        <v>160411*ANDERSON ELEMENTARY</v>
      </c>
    </row>
    <row r="1085" spans="1:3" x14ac:dyDescent="0.2">
      <c r="A1085">
        <v>160431</v>
      </c>
      <c r="B1085" t="s">
        <v>117</v>
      </c>
      <c r="C1085" t="str">
        <f t="shared" si="28"/>
        <v>160431*LAMOTTE ELEMENTARY</v>
      </c>
    </row>
    <row r="1086" spans="1:3" x14ac:dyDescent="0.2">
      <c r="A1086">
        <v>160431</v>
      </c>
      <c r="B1086" t="s">
        <v>117</v>
      </c>
      <c r="C1086" t="str">
        <f t="shared" si="28"/>
        <v>160431*LAMOTTE ELEMENTARY</v>
      </c>
    </row>
    <row r="1087" spans="1:3" x14ac:dyDescent="0.2">
      <c r="A1087">
        <v>160431</v>
      </c>
      <c r="B1087" t="s">
        <v>117</v>
      </c>
      <c r="C1087" t="str">
        <f t="shared" si="28"/>
        <v>160431*LAMOTTE ELEMENTARY</v>
      </c>
    </row>
    <row r="1088" spans="1:3" x14ac:dyDescent="0.2">
      <c r="A1088">
        <v>160431</v>
      </c>
      <c r="B1088" t="s">
        <v>117</v>
      </c>
      <c r="C1088" t="str">
        <f t="shared" si="28"/>
        <v>160431*LAMOTTE ELEMENTARY</v>
      </c>
    </row>
    <row r="1089" spans="1:3" x14ac:dyDescent="0.2">
      <c r="A1089">
        <v>160431</v>
      </c>
      <c r="B1089" t="s">
        <v>117</v>
      </c>
      <c r="C1089" t="str">
        <f t="shared" si="28"/>
        <v>160431*LAMOTTE ELEMENTARY</v>
      </c>
    </row>
    <row r="1090" spans="1:3" x14ac:dyDescent="0.2">
      <c r="A1090">
        <v>160431</v>
      </c>
      <c r="B1090" t="s">
        <v>117</v>
      </c>
      <c r="C1090" t="str">
        <f t="shared" ref="C1090:C1153" si="29">_xlfn.TEXTJOIN("*",TRUE,A1090:B1090)</f>
        <v>160431*LAMOTTE ELEMENTARY</v>
      </c>
    </row>
    <row r="1091" spans="1:3" x14ac:dyDescent="0.2">
      <c r="A1091">
        <v>160431</v>
      </c>
      <c r="B1091" t="s">
        <v>117</v>
      </c>
      <c r="C1091" t="str">
        <f t="shared" si="29"/>
        <v>160431*LAMOTTE ELEMENTARY</v>
      </c>
    </row>
    <row r="1092" spans="1:3" x14ac:dyDescent="0.2">
      <c r="A1092">
        <v>160431</v>
      </c>
      <c r="B1092" t="s">
        <v>117</v>
      </c>
      <c r="C1092" t="str">
        <f t="shared" si="29"/>
        <v>160431*LAMOTTE ELEMENTARY</v>
      </c>
    </row>
    <row r="1093" spans="1:3" x14ac:dyDescent="0.2">
      <c r="A1093">
        <v>160431</v>
      </c>
      <c r="B1093" t="s">
        <v>117</v>
      </c>
      <c r="C1093" t="str">
        <f t="shared" si="29"/>
        <v>160431*LAMOTTE ELEMENTARY</v>
      </c>
    </row>
    <row r="1094" spans="1:3" x14ac:dyDescent="0.2">
      <c r="A1094">
        <v>160441</v>
      </c>
      <c r="B1094" t="s">
        <v>118</v>
      </c>
      <c r="C1094" t="str">
        <f t="shared" si="29"/>
        <v>160441*BELGRADE PUBLIC SCHOOL</v>
      </c>
    </row>
    <row r="1095" spans="1:3" x14ac:dyDescent="0.2">
      <c r="A1095">
        <v>160441</v>
      </c>
      <c r="B1095" t="s">
        <v>118</v>
      </c>
      <c r="C1095" t="str">
        <f t="shared" si="29"/>
        <v>160441*BELGRADE PUBLIC SCHOOL</v>
      </c>
    </row>
    <row r="1096" spans="1:3" x14ac:dyDescent="0.2">
      <c r="A1096">
        <v>160441</v>
      </c>
      <c r="B1096" t="s">
        <v>118</v>
      </c>
      <c r="C1096" t="str">
        <f t="shared" si="29"/>
        <v>160441*BELGRADE PUBLIC SCHOOL</v>
      </c>
    </row>
    <row r="1097" spans="1:3" x14ac:dyDescent="0.2">
      <c r="A1097">
        <v>160441</v>
      </c>
      <c r="B1097" t="s">
        <v>118</v>
      </c>
      <c r="C1097" t="str">
        <f t="shared" si="29"/>
        <v>160441*BELGRADE PUBLIC SCHOOL</v>
      </c>
    </row>
    <row r="1098" spans="1:3" x14ac:dyDescent="0.2">
      <c r="A1098">
        <v>160441</v>
      </c>
      <c r="B1098" t="s">
        <v>118</v>
      </c>
      <c r="C1098" t="str">
        <f t="shared" si="29"/>
        <v>160441*BELGRADE PUBLIC SCHOOL</v>
      </c>
    </row>
    <row r="1099" spans="1:3" x14ac:dyDescent="0.2">
      <c r="A1099">
        <v>160441</v>
      </c>
      <c r="B1099" t="s">
        <v>118</v>
      </c>
      <c r="C1099" t="str">
        <f t="shared" si="29"/>
        <v>160441*BELGRADE PUBLIC SCHOOL</v>
      </c>
    </row>
    <row r="1100" spans="1:3" x14ac:dyDescent="0.2">
      <c r="A1100">
        <v>160441</v>
      </c>
      <c r="B1100" t="s">
        <v>118</v>
      </c>
      <c r="C1100" t="str">
        <f t="shared" si="29"/>
        <v>160441*BELGRADE PUBLIC SCHOOL</v>
      </c>
    </row>
    <row r="1101" spans="1:3" x14ac:dyDescent="0.2">
      <c r="A1101">
        <v>160441</v>
      </c>
      <c r="B1101" t="s">
        <v>118</v>
      </c>
      <c r="C1101" t="str">
        <f t="shared" si="29"/>
        <v>160441*BELGRADE PUBLIC SCHOOL</v>
      </c>
    </row>
    <row r="1102" spans="1:3" x14ac:dyDescent="0.2">
      <c r="A1102">
        <v>160441</v>
      </c>
      <c r="B1102" t="s">
        <v>118</v>
      </c>
      <c r="C1102" t="str">
        <f t="shared" si="29"/>
        <v>160441*BELGRADE PUBLIC SCHOOL</v>
      </c>
    </row>
    <row r="1103" spans="1:3" x14ac:dyDescent="0.2">
      <c r="A1103">
        <v>160471</v>
      </c>
      <c r="B1103" t="s">
        <v>119</v>
      </c>
      <c r="C1103" t="str">
        <f t="shared" si="29"/>
        <v>160471*MALMBORG ELEMENTARY</v>
      </c>
    </row>
    <row r="1104" spans="1:3" x14ac:dyDescent="0.2">
      <c r="A1104">
        <v>160471</v>
      </c>
      <c r="B1104" t="s">
        <v>119</v>
      </c>
      <c r="C1104" t="str">
        <f t="shared" si="29"/>
        <v>160471*MALMBORG ELEMENTARY</v>
      </c>
    </row>
    <row r="1105" spans="1:3" x14ac:dyDescent="0.2">
      <c r="A1105">
        <v>160471</v>
      </c>
      <c r="B1105" t="s">
        <v>119</v>
      </c>
      <c r="C1105" t="str">
        <f t="shared" si="29"/>
        <v>160471*MALMBORG ELEMENTARY</v>
      </c>
    </row>
    <row r="1106" spans="1:3" x14ac:dyDescent="0.2">
      <c r="A1106">
        <v>160471</v>
      </c>
      <c r="B1106" t="s">
        <v>119</v>
      </c>
      <c r="C1106" t="str">
        <f t="shared" si="29"/>
        <v>160471*MALMBORG ELEMENTARY</v>
      </c>
    </row>
    <row r="1107" spans="1:3" x14ac:dyDescent="0.2">
      <c r="A1107">
        <v>160471</v>
      </c>
      <c r="B1107" t="s">
        <v>119</v>
      </c>
      <c r="C1107" t="str">
        <f t="shared" si="29"/>
        <v>160471*MALMBORG ELEMENTARY</v>
      </c>
    </row>
    <row r="1108" spans="1:3" x14ac:dyDescent="0.2">
      <c r="A1108">
        <v>160471</v>
      </c>
      <c r="B1108" t="s">
        <v>119</v>
      </c>
      <c r="C1108" t="str">
        <f t="shared" si="29"/>
        <v>160471*MALMBORG ELEMENTARY</v>
      </c>
    </row>
    <row r="1109" spans="1:3" x14ac:dyDescent="0.2">
      <c r="A1109">
        <v>160471</v>
      </c>
      <c r="B1109" t="s">
        <v>119</v>
      </c>
      <c r="C1109" t="str">
        <f t="shared" si="29"/>
        <v>160471*MALMBORG ELEMENTARY</v>
      </c>
    </row>
    <row r="1110" spans="1:3" x14ac:dyDescent="0.2">
      <c r="A1110">
        <v>160471</v>
      </c>
      <c r="B1110" t="s">
        <v>119</v>
      </c>
      <c r="C1110" t="str">
        <f t="shared" si="29"/>
        <v>160471*MALMBORG ELEMENTARY</v>
      </c>
    </row>
    <row r="1111" spans="1:3" x14ac:dyDescent="0.2">
      <c r="A1111">
        <v>160471</v>
      </c>
      <c r="B1111" t="s">
        <v>119</v>
      </c>
      <c r="C1111" t="str">
        <f t="shared" si="29"/>
        <v>160471*MALMBORG ELEMENTARY</v>
      </c>
    </row>
    <row r="1112" spans="1:3" x14ac:dyDescent="0.2">
      <c r="A1112">
        <v>160691</v>
      </c>
      <c r="B1112" t="s">
        <v>120</v>
      </c>
      <c r="C1112" t="str">
        <f t="shared" si="29"/>
        <v>160691*WEST YELLOWSTONE K-12 SCHOOLS</v>
      </c>
    </row>
    <row r="1113" spans="1:3" x14ac:dyDescent="0.2">
      <c r="A1113">
        <v>160691</v>
      </c>
      <c r="B1113" t="s">
        <v>120</v>
      </c>
      <c r="C1113" t="str">
        <f t="shared" si="29"/>
        <v>160691*WEST YELLOWSTONE K-12 SCHOOLS</v>
      </c>
    </row>
    <row r="1114" spans="1:3" x14ac:dyDescent="0.2">
      <c r="A1114">
        <v>160691</v>
      </c>
      <c r="B1114" t="s">
        <v>120</v>
      </c>
      <c r="C1114" t="str">
        <f t="shared" si="29"/>
        <v>160691*WEST YELLOWSTONE K-12 SCHOOLS</v>
      </c>
    </row>
    <row r="1115" spans="1:3" x14ac:dyDescent="0.2">
      <c r="A1115">
        <v>160691</v>
      </c>
      <c r="B1115" t="s">
        <v>120</v>
      </c>
      <c r="C1115" t="str">
        <f t="shared" si="29"/>
        <v>160691*WEST YELLOWSTONE K-12 SCHOOLS</v>
      </c>
    </row>
    <row r="1116" spans="1:3" x14ac:dyDescent="0.2">
      <c r="A1116">
        <v>160691</v>
      </c>
      <c r="B1116" t="s">
        <v>120</v>
      </c>
      <c r="C1116" t="str">
        <f t="shared" si="29"/>
        <v>160691*WEST YELLOWSTONE K-12 SCHOOLS</v>
      </c>
    </row>
    <row r="1117" spans="1:3" x14ac:dyDescent="0.2">
      <c r="A1117">
        <v>160691</v>
      </c>
      <c r="B1117" t="s">
        <v>120</v>
      </c>
      <c r="C1117" t="str">
        <f t="shared" si="29"/>
        <v>160691*WEST YELLOWSTONE K-12 SCHOOLS</v>
      </c>
    </row>
    <row r="1118" spans="1:3" x14ac:dyDescent="0.2">
      <c r="A1118">
        <v>160691</v>
      </c>
      <c r="B1118" t="s">
        <v>120</v>
      </c>
      <c r="C1118" t="str">
        <f t="shared" si="29"/>
        <v>160691*WEST YELLOWSTONE K-12 SCHOOLS</v>
      </c>
    </row>
    <row r="1119" spans="1:3" x14ac:dyDescent="0.2">
      <c r="A1119">
        <v>160691</v>
      </c>
      <c r="B1119" t="s">
        <v>120</v>
      </c>
      <c r="C1119" t="str">
        <f t="shared" si="29"/>
        <v>160691*WEST YELLOWSTONE K-12 SCHOOLS</v>
      </c>
    </row>
    <row r="1120" spans="1:3" x14ac:dyDescent="0.2">
      <c r="A1120">
        <v>160691</v>
      </c>
      <c r="B1120" t="s">
        <v>120</v>
      </c>
      <c r="C1120" t="str">
        <f t="shared" si="29"/>
        <v>160691*WEST YELLOWSTONE K-12 SCHOOLS</v>
      </c>
    </row>
    <row r="1121" spans="1:3" x14ac:dyDescent="0.2">
      <c r="A1121">
        <v>160721</v>
      </c>
      <c r="B1121" t="s">
        <v>379</v>
      </c>
      <c r="C1121" t="str">
        <f t="shared" si="29"/>
        <v>160721*BIG SKY SCHOOL DISTRICT</v>
      </c>
    </row>
    <row r="1122" spans="1:3" x14ac:dyDescent="0.2">
      <c r="A1122">
        <v>160721</v>
      </c>
      <c r="B1122" t="s">
        <v>379</v>
      </c>
      <c r="C1122" t="str">
        <f t="shared" si="29"/>
        <v>160721*BIG SKY SCHOOL DISTRICT</v>
      </c>
    </row>
    <row r="1123" spans="1:3" x14ac:dyDescent="0.2">
      <c r="A1123">
        <v>160721</v>
      </c>
      <c r="B1123" t="s">
        <v>379</v>
      </c>
      <c r="C1123" t="str">
        <f t="shared" si="29"/>
        <v>160721*BIG SKY SCHOOL DISTRICT</v>
      </c>
    </row>
    <row r="1124" spans="1:3" x14ac:dyDescent="0.2">
      <c r="A1124">
        <v>160721</v>
      </c>
      <c r="B1124" t="s">
        <v>379</v>
      </c>
      <c r="C1124" t="str">
        <f t="shared" si="29"/>
        <v>160721*BIG SKY SCHOOL DISTRICT</v>
      </c>
    </row>
    <row r="1125" spans="1:3" x14ac:dyDescent="0.2">
      <c r="A1125">
        <v>160721</v>
      </c>
      <c r="B1125" t="s">
        <v>379</v>
      </c>
      <c r="C1125" t="str">
        <f t="shared" si="29"/>
        <v>160721*BIG SKY SCHOOL DISTRICT</v>
      </c>
    </row>
    <row r="1126" spans="1:3" x14ac:dyDescent="0.2">
      <c r="A1126">
        <v>160721</v>
      </c>
      <c r="B1126" t="s">
        <v>379</v>
      </c>
      <c r="C1126" t="str">
        <f t="shared" si="29"/>
        <v>160721*BIG SKY SCHOOL DISTRICT</v>
      </c>
    </row>
    <row r="1127" spans="1:3" x14ac:dyDescent="0.2">
      <c r="A1127">
        <v>160721</v>
      </c>
      <c r="B1127" t="s">
        <v>379</v>
      </c>
      <c r="C1127" t="str">
        <f t="shared" si="29"/>
        <v>160721*BIG SKY SCHOOL DISTRICT</v>
      </c>
    </row>
    <row r="1128" spans="1:3" x14ac:dyDescent="0.2">
      <c r="A1128">
        <v>160721</v>
      </c>
      <c r="B1128" t="s">
        <v>379</v>
      </c>
      <c r="C1128" t="str">
        <f t="shared" si="29"/>
        <v>160721*BIG SKY SCHOOL DISTRICT</v>
      </c>
    </row>
    <row r="1129" spans="1:3" x14ac:dyDescent="0.2">
      <c r="A1129">
        <v>160721</v>
      </c>
      <c r="B1129" t="s">
        <v>379</v>
      </c>
      <c r="C1129" t="str">
        <f t="shared" si="29"/>
        <v>160721*BIG SKY SCHOOL DISTRICT</v>
      </c>
    </row>
    <row r="1130" spans="1:3" x14ac:dyDescent="0.2">
      <c r="A1130">
        <v>160751</v>
      </c>
      <c r="B1130" t="s">
        <v>122</v>
      </c>
      <c r="C1130" t="str">
        <f t="shared" si="29"/>
        <v>160751*AMSTERDAM ELEMENTARY</v>
      </c>
    </row>
    <row r="1131" spans="1:3" x14ac:dyDescent="0.2">
      <c r="A1131">
        <v>160751</v>
      </c>
      <c r="B1131" t="s">
        <v>122</v>
      </c>
      <c r="C1131" t="str">
        <f t="shared" si="29"/>
        <v>160751*AMSTERDAM ELEMENTARY</v>
      </c>
    </row>
    <row r="1132" spans="1:3" x14ac:dyDescent="0.2">
      <c r="A1132">
        <v>160751</v>
      </c>
      <c r="B1132" t="s">
        <v>122</v>
      </c>
      <c r="C1132" t="str">
        <f t="shared" si="29"/>
        <v>160751*AMSTERDAM ELEMENTARY</v>
      </c>
    </row>
    <row r="1133" spans="1:3" x14ac:dyDescent="0.2">
      <c r="A1133">
        <v>160751</v>
      </c>
      <c r="B1133" t="s">
        <v>122</v>
      </c>
      <c r="C1133" t="str">
        <f t="shared" si="29"/>
        <v>160751*AMSTERDAM ELEMENTARY</v>
      </c>
    </row>
    <row r="1134" spans="1:3" x14ac:dyDescent="0.2">
      <c r="A1134">
        <v>160751</v>
      </c>
      <c r="B1134" t="s">
        <v>122</v>
      </c>
      <c r="C1134" t="str">
        <f t="shared" si="29"/>
        <v>160751*AMSTERDAM ELEMENTARY</v>
      </c>
    </row>
    <row r="1135" spans="1:3" x14ac:dyDescent="0.2">
      <c r="A1135">
        <v>160751</v>
      </c>
      <c r="B1135" t="s">
        <v>122</v>
      </c>
      <c r="C1135" t="str">
        <f t="shared" si="29"/>
        <v>160751*AMSTERDAM ELEMENTARY</v>
      </c>
    </row>
    <row r="1136" spans="1:3" x14ac:dyDescent="0.2">
      <c r="A1136">
        <v>160751</v>
      </c>
      <c r="B1136" t="s">
        <v>122</v>
      </c>
      <c r="C1136" t="str">
        <f t="shared" si="29"/>
        <v>160751*AMSTERDAM ELEMENTARY</v>
      </c>
    </row>
    <row r="1137" spans="1:3" x14ac:dyDescent="0.2">
      <c r="A1137">
        <v>160751</v>
      </c>
      <c r="B1137" t="s">
        <v>122</v>
      </c>
      <c r="C1137" t="str">
        <f t="shared" si="29"/>
        <v>160751*AMSTERDAM ELEMENTARY</v>
      </c>
    </row>
    <row r="1138" spans="1:3" x14ac:dyDescent="0.2">
      <c r="A1138">
        <v>160751</v>
      </c>
      <c r="B1138" t="s">
        <v>122</v>
      </c>
      <c r="C1138" t="str">
        <f t="shared" si="29"/>
        <v>160751*AMSTERDAM ELEMENTARY</v>
      </c>
    </row>
    <row r="1139" spans="1:3" x14ac:dyDescent="0.2">
      <c r="A1139">
        <v>169951</v>
      </c>
      <c r="B1139" t="s">
        <v>123</v>
      </c>
      <c r="C1139" t="str">
        <f t="shared" si="29"/>
        <v>169951*GALLATIN-MADISON SPEC ED CO-OP</v>
      </c>
    </row>
    <row r="1140" spans="1:3" x14ac:dyDescent="0.2">
      <c r="A1140">
        <v>169951</v>
      </c>
      <c r="B1140" t="s">
        <v>123</v>
      </c>
      <c r="C1140" t="str">
        <f t="shared" si="29"/>
        <v>169951*GALLATIN-MADISON SPEC ED CO-OP</v>
      </c>
    </row>
    <row r="1141" spans="1:3" x14ac:dyDescent="0.2">
      <c r="A1141">
        <v>169951</v>
      </c>
      <c r="B1141" t="s">
        <v>123</v>
      </c>
      <c r="C1141" t="str">
        <f t="shared" si="29"/>
        <v>169951*GALLATIN-MADISON SPEC ED CO-OP</v>
      </c>
    </row>
    <row r="1142" spans="1:3" x14ac:dyDescent="0.2">
      <c r="A1142">
        <v>169951</v>
      </c>
      <c r="B1142" t="s">
        <v>123</v>
      </c>
      <c r="C1142" t="str">
        <f t="shared" si="29"/>
        <v>169951*GALLATIN-MADISON SPEC ED CO-OP</v>
      </c>
    </row>
    <row r="1143" spans="1:3" x14ac:dyDescent="0.2">
      <c r="A1143">
        <v>169951</v>
      </c>
      <c r="B1143" t="s">
        <v>123</v>
      </c>
      <c r="C1143" t="str">
        <f t="shared" si="29"/>
        <v>169951*GALLATIN-MADISON SPEC ED CO-OP</v>
      </c>
    </row>
    <row r="1144" spans="1:3" x14ac:dyDescent="0.2">
      <c r="A1144">
        <v>169951</v>
      </c>
      <c r="B1144" t="s">
        <v>123</v>
      </c>
      <c r="C1144" t="str">
        <f t="shared" si="29"/>
        <v>169951*GALLATIN-MADISON SPEC ED CO-OP</v>
      </c>
    </row>
    <row r="1145" spans="1:3" x14ac:dyDescent="0.2">
      <c r="A1145">
        <v>169951</v>
      </c>
      <c r="B1145" t="s">
        <v>123</v>
      </c>
      <c r="C1145" t="str">
        <f t="shared" si="29"/>
        <v>169951*GALLATIN-MADISON SPEC ED CO-OP</v>
      </c>
    </row>
    <row r="1146" spans="1:3" x14ac:dyDescent="0.2">
      <c r="A1146">
        <v>169951</v>
      </c>
      <c r="B1146" t="s">
        <v>123</v>
      </c>
      <c r="C1146" t="str">
        <f t="shared" si="29"/>
        <v>169951*GALLATIN-MADISON SPEC ED CO-OP</v>
      </c>
    </row>
    <row r="1147" spans="1:3" x14ac:dyDescent="0.2">
      <c r="A1147">
        <v>169951</v>
      </c>
      <c r="B1147" t="s">
        <v>123</v>
      </c>
      <c r="C1147" t="str">
        <f t="shared" si="29"/>
        <v>169951*GALLATIN-MADISON SPEC ED CO-OP</v>
      </c>
    </row>
    <row r="1148" spans="1:3" x14ac:dyDescent="0.2">
      <c r="A1148">
        <v>169991</v>
      </c>
      <c r="B1148" t="s">
        <v>124</v>
      </c>
      <c r="C1148" t="str">
        <f t="shared" si="29"/>
        <v>169991*GALLATIN COUNTY</v>
      </c>
    </row>
    <row r="1149" spans="1:3" x14ac:dyDescent="0.2">
      <c r="A1149">
        <v>169991</v>
      </c>
      <c r="B1149" t="s">
        <v>124</v>
      </c>
      <c r="C1149" t="str">
        <f t="shared" si="29"/>
        <v>169991*GALLATIN COUNTY</v>
      </c>
    </row>
    <row r="1150" spans="1:3" x14ac:dyDescent="0.2">
      <c r="A1150">
        <v>169991</v>
      </c>
      <c r="B1150" t="s">
        <v>124</v>
      </c>
      <c r="C1150" t="str">
        <f t="shared" si="29"/>
        <v>169991*GALLATIN COUNTY</v>
      </c>
    </row>
    <row r="1151" spans="1:3" x14ac:dyDescent="0.2">
      <c r="A1151">
        <v>169991</v>
      </c>
      <c r="B1151" t="s">
        <v>124</v>
      </c>
      <c r="C1151" t="str">
        <f t="shared" si="29"/>
        <v>169991*GALLATIN COUNTY</v>
      </c>
    </row>
    <row r="1152" spans="1:3" x14ac:dyDescent="0.2">
      <c r="A1152">
        <v>169991</v>
      </c>
      <c r="B1152" t="s">
        <v>124</v>
      </c>
      <c r="C1152" t="str">
        <f t="shared" si="29"/>
        <v>169991*GALLATIN COUNTY</v>
      </c>
    </row>
    <row r="1153" spans="1:3" x14ac:dyDescent="0.2">
      <c r="A1153">
        <v>169991</v>
      </c>
      <c r="B1153" t="s">
        <v>124</v>
      </c>
      <c r="C1153" t="str">
        <f t="shared" si="29"/>
        <v>169991*GALLATIN COUNTY</v>
      </c>
    </row>
    <row r="1154" spans="1:3" x14ac:dyDescent="0.2">
      <c r="A1154">
        <v>169991</v>
      </c>
      <c r="B1154" t="s">
        <v>124</v>
      </c>
      <c r="C1154" t="str">
        <f t="shared" ref="C1154:C1217" si="30">_xlfn.TEXTJOIN("*",TRUE,A1154:B1154)</f>
        <v>169991*GALLATIN COUNTY</v>
      </c>
    </row>
    <row r="1155" spans="1:3" x14ac:dyDescent="0.2">
      <c r="A1155">
        <v>169991</v>
      </c>
      <c r="B1155" t="s">
        <v>124</v>
      </c>
      <c r="C1155" t="str">
        <f t="shared" si="30"/>
        <v>169991*GALLATIN COUNTY</v>
      </c>
    </row>
    <row r="1156" spans="1:3" x14ac:dyDescent="0.2">
      <c r="A1156">
        <v>169991</v>
      </c>
      <c r="B1156" t="s">
        <v>124</v>
      </c>
      <c r="C1156" t="str">
        <f t="shared" si="30"/>
        <v>169991*GALLATIN COUNTY</v>
      </c>
    </row>
    <row r="1157" spans="1:3" x14ac:dyDescent="0.2">
      <c r="A1157">
        <v>170191</v>
      </c>
      <c r="B1157" t="s">
        <v>125</v>
      </c>
      <c r="C1157" t="str">
        <f t="shared" si="30"/>
        <v>170191*PINE GROVE SCHOOL</v>
      </c>
    </row>
    <row r="1158" spans="1:3" x14ac:dyDescent="0.2">
      <c r="A1158">
        <v>170191</v>
      </c>
      <c r="B1158" t="s">
        <v>125</v>
      </c>
      <c r="C1158" t="str">
        <f t="shared" si="30"/>
        <v>170191*PINE GROVE SCHOOL</v>
      </c>
    </row>
    <row r="1159" spans="1:3" x14ac:dyDescent="0.2">
      <c r="A1159">
        <v>170191</v>
      </c>
      <c r="B1159" t="s">
        <v>125</v>
      </c>
      <c r="C1159" t="str">
        <f t="shared" si="30"/>
        <v>170191*PINE GROVE SCHOOL</v>
      </c>
    </row>
    <row r="1160" spans="1:3" x14ac:dyDescent="0.2">
      <c r="A1160">
        <v>170191</v>
      </c>
      <c r="B1160" t="s">
        <v>125</v>
      </c>
      <c r="C1160" t="str">
        <f t="shared" si="30"/>
        <v>170191*PINE GROVE SCHOOL</v>
      </c>
    </row>
    <row r="1161" spans="1:3" x14ac:dyDescent="0.2">
      <c r="A1161">
        <v>170191</v>
      </c>
      <c r="B1161" t="s">
        <v>125</v>
      </c>
      <c r="C1161" t="str">
        <f t="shared" si="30"/>
        <v>170191*PINE GROVE SCHOOL</v>
      </c>
    </row>
    <row r="1162" spans="1:3" x14ac:dyDescent="0.2">
      <c r="A1162">
        <v>170191</v>
      </c>
      <c r="B1162" t="s">
        <v>125</v>
      </c>
      <c r="C1162" t="str">
        <f t="shared" si="30"/>
        <v>170191*PINE GROVE SCHOOL</v>
      </c>
    </row>
    <row r="1163" spans="1:3" x14ac:dyDescent="0.2">
      <c r="A1163">
        <v>170191</v>
      </c>
      <c r="B1163" t="s">
        <v>125</v>
      </c>
      <c r="C1163" t="str">
        <f t="shared" si="30"/>
        <v>170191*PINE GROVE SCHOOL</v>
      </c>
    </row>
    <row r="1164" spans="1:3" x14ac:dyDescent="0.2">
      <c r="A1164">
        <v>170191</v>
      </c>
      <c r="B1164" t="s">
        <v>125</v>
      </c>
      <c r="C1164" t="str">
        <f t="shared" si="30"/>
        <v>170191*PINE GROVE SCHOOL</v>
      </c>
    </row>
    <row r="1165" spans="1:3" x14ac:dyDescent="0.2">
      <c r="A1165">
        <v>170191</v>
      </c>
      <c r="B1165" t="s">
        <v>125</v>
      </c>
      <c r="C1165" t="str">
        <f t="shared" si="30"/>
        <v>170191*PINE GROVE SCHOOL</v>
      </c>
    </row>
    <row r="1166" spans="1:3" x14ac:dyDescent="0.2">
      <c r="A1166">
        <v>170231</v>
      </c>
      <c r="B1166" t="s">
        <v>126</v>
      </c>
      <c r="C1166" t="str">
        <f t="shared" si="30"/>
        <v>170231*KESTER ELEMENTARY</v>
      </c>
    </row>
    <row r="1167" spans="1:3" x14ac:dyDescent="0.2">
      <c r="A1167">
        <v>170231</v>
      </c>
      <c r="B1167" t="s">
        <v>126</v>
      </c>
      <c r="C1167" t="str">
        <f t="shared" si="30"/>
        <v>170231*KESTER ELEMENTARY</v>
      </c>
    </row>
    <row r="1168" spans="1:3" x14ac:dyDescent="0.2">
      <c r="A1168">
        <v>170231</v>
      </c>
      <c r="B1168" t="s">
        <v>126</v>
      </c>
      <c r="C1168" t="str">
        <f t="shared" si="30"/>
        <v>170231*KESTER ELEMENTARY</v>
      </c>
    </row>
    <row r="1169" spans="1:3" x14ac:dyDescent="0.2">
      <c r="A1169">
        <v>170231</v>
      </c>
      <c r="B1169" t="s">
        <v>126</v>
      </c>
      <c r="C1169" t="str">
        <f t="shared" si="30"/>
        <v>170231*KESTER ELEMENTARY</v>
      </c>
    </row>
    <row r="1170" spans="1:3" x14ac:dyDescent="0.2">
      <c r="A1170">
        <v>170231</v>
      </c>
      <c r="B1170" t="s">
        <v>126</v>
      </c>
      <c r="C1170" t="str">
        <f t="shared" si="30"/>
        <v>170231*KESTER ELEMENTARY</v>
      </c>
    </row>
    <row r="1171" spans="1:3" x14ac:dyDescent="0.2">
      <c r="A1171">
        <v>170231</v>
      </c>
      <c r="B1171" t="s">
        <v>126</v>
      </c>
      <c r="C1171" t="str">
        <f t="shared" si="30"/>
        <v>170231*KESTER ELEMENTARY</v>
      </c>
    </row>
    <row r="1172" spans="1:3" x14ac:dyDescent="0.2">
      <c r="A1172">
        <v>170231</v>
      </c>
      <c r="B1172" t="s">
        <v>126</v>
      </c>
      <c r="C1172" t="str">
        <f t="shared" si="30"/>
        <v>170231*KESTER ELEMENTARY</v>
      </c>
    </row>
    <row r="1173" spans="1:3" x14ac:dyDescent="0.2">
      <c r="A1173">
        <v>170231</v>
      </c>
      <c r="B1173" t="s">
        <v>126</v>
      </c>
      <c r="C1173" t="str">
        <f t="shared" si="30"/>
        <v>170231*KESTER ELEMENTARY</v>
      </c>
    </row>
    <row r="1174" spans="1:3" x14ac:dyDescent="0.2">
      <c r="A1174">
        <v>170231</v>
      </c>
      <c r="B1174" t="s">
        <v>126</v>
      </c>
      <c r="C1174" t="str">
        <f t="shared" si="30"/>
        <v>170231*KESTER ELEMENTARY</v>
      </c>
    </row>
    <row r="1175" spans="1:3" x14ac:dyDescent="0.2">
      <c r="A1175">
        <v>170271</v>
      </c>
      <c r="B1175" t="s">
        <v>127</v>
      </c>
      <c r="C1175" t="str">
        <f t="shared" si="30"/>
        <v>170271*COHAGEN ELEMENTARY</v>
      </c>
    </row>
    <row r="1176" spans="1:3" x14ac:dyDescent="0.2">
      <c r="A1176">
        <v>170271</v>
      </c>
      <c r="B1176" t="s">
        <v>127</v>
      </c>
      <c r="C1176" t="str">
        <f t="shared" si="30"/>
        <v>170271*COHAGEN ELEMENTARY</v>
      </c>
    </row>
    <row r="1177" spans="1:3" x14ac:dyDescent="0.2">
      <c r="A1177">
        <v>170271</v>
      </c>
      <c r="B1177" t="s">
        <v>127</v>
      </c>
      <c r="C1177" t="str">
        <f t="shared" si="30"/>
        <v>170271*COHAGEN ELEMENTARY</v>
      </c>
    </row>
    <row r="1178" spans="1:3" x14ac:dyDescent="0.2">
      <c r="A1178">
        <v>170271</v>
      </c>
      <c r="B1178" t="s">
        <v>127</v>
      </c>
      <c r="C1178" t="str">
        <f t="shared" si="30"/>
        <v>170271*COHAGEN ELEMENTARY</v>
      </c>
    </row>
    <row r="1179" spans="1:3" x14ac:dyDescent="0.2">
      <c r="A1179">
        <v>170271</v>
      </c>
      <c r="B1179" t="s">
        <v>127</v>
      </c>
      <c r="C1179" t="str">
        <f t="shared" si="30"/>
        <v>170271*COHAGEN ELEMENTARY</v>
      </c>
    </row>
    <row r="1180" spans="1:3" x14ac:dyDescent="0.2">
      <c r="A1180">
        <v>170271</v>
      </c>
      <c r="B1180" t="s">
        <v>127</v>
      </c>
      <c r="C1180" t="str">
        <f t="shared" si="30"/>
        <v>170271*COHAGEN ELEMENTARY</v>
      </c>
    </row>
    <row r="1181" spans="1:3" x14ac:dyDescent="0.2">
      <c r="A1181">
        <v>170271</v>
      </c>
      <c r="B1181" t="s">
        <v>127</v>
      </c>
      <c r="C1181" t="str">
        <f t="shared" si="30"/>
        <v>170271*COHAGEN ELEMENTARY</v>
      </c>
    </row>
    <row r="1182" spans="1:3" x14ac:dyDescent="0.2">
      <c r="A1182">
        <v>170271</v>
      </c>
      <c r="B1182" t="s">
        <v>127</v>
      </c>
      <c r="C1182" t="str">
        <f t="shared" si="30"/>
        <v>170271*COHAGEN ELEMENTARY</v>
      </c>
    </row>
    <row r="1183" spans="1:3" x14ac:dyDescent="0.2">
      <c r="A1183">
        <v>170271</v>
      </c>
      <c r="B1183" t="s">
        <v>127</v>
      </c>
      <c r="C1183" t="str">
        <f t="shared" si="30"/>
        <v>170271*COHAGEN ELEMENTARY</v>
      </c>
    </row>
    <row r="1184" spans="1:3" x14ac:dyDescent="0.2">
      <c r="A1184">
        <v>170421</v>
      </c>
      <c r="B1184" t="s">
        <v>128</v>
      </c>
      <c r="C1184" t="str">
        <f t="shared" si="30"/>
        <v>170421*SAND SPRINGS ELEMENTARY</v>
      </c>
    </row>
    <row r="1185" spans="1:3" x14ac:dyDescent="0.2">
      <c r="A1185">
        <v>170421</v>
      </c>
      <c r="B1185" t="s">
        <v>128</v>
      </c>
      <c r="C1185" t="str">
        <f t="shared" si="30"/>
        <v>170421*SAND SPRINGS ELEMENTARY</v>
      </c>
    </row>
    <row r="1186" spans="1:3" x14ac:dyDescent="0.2">
      <c r="A1186">
        <v>170421</v>
      </c>
      <c r="B1186" t="s">
        <v>128</v>
      </c>
      <c r="C1186" t="str">
        <f t="shared" si="30"/>
        <v>170421*SAND SPRINGS ELEMENTARY</v>
      </c>
    </row>
    <row r="1187" spans="1:3" x14ac:dyDescent="0.2">
      <c r="A1187">
        <v>170421</v>
      </c>
      <c r="B1187" t="s">
        <v>128</v>
      </c>
      <c r="C1187" t="str">
        <f t="shared" si="30"/>
        <v>170421*SAND SPRINGS ELEMENTARY</v>
      </c>
    </row>
    <row r="1188" spans="1:3" x14ac:dyDescent="0.2">
      <c r="A1188">
        <v>170421</v>
      </c>
      <c r="B1188" t="s">
        <v>128</v>
      </c>
      <c r="C1188" t="str">
        <f t="shared" si="30"/>
        <v>170421*SAND SPRINGS ELEMENTARY</v>
      </c>
    </row>
    <row r="1189" spans="1:3" x14ac:dyDescent="0.2">
      <c r="A1189">
        <v>170421</v>
      </c>
      <c r="B1189" t="s">
        <v>128</v>
      </c>
      <c r="C1189" t="str">
        <f t="shared" si="30"/>
        <v>170421*SAND SPRINGS ELEMENTARY</v>
      </c>
    </row>
    <row r="1190" spans="1:3" x14ac:dyDescent="0.2">
      <c r="A1190">
        <v>170421</v>
      </c>
      <c r="B1190" t="s">
        <v>128</v>
      </c>
      <c r="C1190" t="str">
        <f t="shared" si="30"/>
        <v>170421*SAND SPRINGS ELEMENTARY</v>
      </c>
    </row>
    <row r="1191" spans="1:3" x14ac:dyDescent="0.2">
      <c r="A1191">
        <v>170421</v>
      </c>
      <c r="B1191" t="s">
        <v>128</v>
      </c>
      <c r="C1191" t="str">
        <f t="shared" si="30"/>
        <v>170421*SAND SPRINGS ELEMENTARY</v>
      </c>
    </row>
    <row r="1192" spans="1:3" x14ac:dyDescent="0.2">
      <c r="A1192">
        <v>170421</v>
      </c>
      <c r="B1192" t="s">
        <v>128</v>
      </c>
      <c r="C1192" t="str">
        <f t="shared" si="30"/>
        <v>170421*SAND SPRINGS ELEMENTARY</v>
      </c>
    </row>
    <row r="1193" spans="1:3" x14ac:dyDescent="0.2">
      <c r="A1193">
        <v>170521</v>
      </c>
      <c r="B1193" t="s">
        <v>129</v>
      </c>
      <c r="C1193" t="str">
        <f t="shared" si="30"/>
        <v>170521*ROSS ELEMENTARY</v>
      </c>
    </row>
    <row r="1194" spans="1:3" x14ac:dyDescent="0.2">
      <c r="A1194">
        <v>170521</v>
      </c>
      <c r="B1194" t="s">
        <v>129</v>
      </c>
      <c r="C1194" t="str">
        <f t="shared" si="30"/>
        <v>170521*ROSS ELEMENTARY</v>
      </c>
    </row>
    <row r="1195" spans="1:3" x14ac:dyDescent="0.2">
      <c r="A1195">
        <v>170521</v>
      </c>
      <c r="B1195" t="s">
        <v>129</v>
      </c>
      <c r="C1195" t="str">
        <f t="shared" si="30"/>
        <v>170521*ROSS ELEMENTARY</v>
      </c>
    </row>
    <row r="1196" spans="1:3" x14ac:dyDescent="0.2">
      <c r="A1196">
        <v>170521</v>
      </c>
      <c r="B1196" t="s">
        <v>129</v>
      </c>
      <c r="C1196" t="str">
        <f t="shared" si="30"/>
        <v>170521*ROSS ELEMENTARY</v>
      </c>
    </row>
    <row r="1197" spans="1:3" x14ac:dyDescent="0.2">
      <c r="A1197">
        <v>170521</v>
      </c>
      <c r="B1197" t="s">
        <v>129</v>
      </c>
      <c r="C1197" t="str">
        <f t="shared" si="30"/>
        <v>170521*ROSS ELEMENTARY</v>
      </c>
    </row>
    <row r="1198" spans="1:3" x14ac:dyDescent="0.2">
      <c r="A1198">
        <v>170521</v>
      </c>
      <c r="B1198" t="s">
        <v>129</v>
      </c>
      <c r="C1198" t="str">
        <f t="shared" si="30"/>
        <v>170521*ROSS ELEMENTARY</v>
      </c>
    </row>
    <row r="1199" spans="1:3" x14ac:dyDescent="0.2">
      <c r="A1199">
        <v>170521</v>
      </c>
      <c r="B1199" t="s">
        <v>129</v>
      </c>
      <c r="C1199" t="str">
        <f t="shared" si="30"/>
        <v>170521*ROSS ELEMENTARY</v>
      </c>
    </row>
    <row r="1200" spans="1:3" x14ac:dyDescent="0.2">
      <c r="A1200">
        <v>170521</v>
      </c>
      <c r="B1200" t="s">
        <v>129</v>
      </c>
      <c r="C1200" t="str">
        <f t="shared" si="30"/>
        <v>170521*ROSS ELEMENTARY</v>
      </c>
    </row>
    <row r="1201" spans="1:3" x14ac:dyDescent="0.2">
      <c r="A1201">
        <v>170521</v>
      </c>
      <c r="B1201" t="s">
        <v>129</v>
      </c>
      <c r="C1201" t="str">
        <f t="shared" si="30"/>
        <v>170521*ROSS ELEMENTARY</v>
      </c>
    </row>
    <row r="1202" spans="1:3" x14ac:dyDescent="0.2">
      <c r="A1202">
        <v>179981</v>
      </c>
      <c r="B1202" t="s">
        <v>130</v>
      </c>
      <c r="C1202" t="str">
        <f t="shared" si="30"/>
        <v>179981*JORDAN PUBLIC SCHOOLS</v>
      </c>
    </row>
    <row r="1203" spans="1:3" x14ac:dyDescent="0.2">
      <c r="A1203">
        <v>179981</v>
      </c>
      <c r="B1203" t="s">
        <v>130</v>
      </c>
      <c r="C1203" t="str">
        <f t="shared" si="30"/>
        <v>179981*JORDAN PUBLIC SCHOOLS</v>
      </c>
    </row>
    <row r="1204" spans="1:3" x14ac:dyDescent="0.2">
      <c r="A1204">
        <v>179981</v>
      </c>
      <c r="B1204" t="s">
        <v>130</v>
      </c>
      <c r="C1204" t="str">
        <f t="shared" si="30"/>
        <v>179981*JORDAN PUBLIC SCHOOLS</v>
      </c>
    </row>
    <row r="1205" spans="1:3" x14ac:dyDescent="0.2">
      <c r="A1205">
        <v>179981</v>
      </c>
      <c r="B1205" t="s">
        <v>130</v>
      </c>
      <c r="C1205" t="str">
        <f t="shared" si="30"/>
        <v>179981*JORDAN PUBLIC SCHOOLS</v>
      </c>
    </row>
    <row r="1206" spans="1:3" x14ac:dyDescent="0.2">
      <c r="A1206">
        <v>179981</v>
      </c>
      <c r="B1206" t="s">
        <v>130</v>
      </c>
      <c r="C1206" t="str">
        <f t="shared" si="30"/>
        <v>179981*JORDAN PUBLIC SCHOOLS</v>
      </c>
    </row>
    <row r="1207" spans="1:3" x14ac:dyDescent="0.2">
      <c r="A1207">
        <v>179981</v>
      </c>
      <c r="B1207" t="s">
        <v>130</v>
      </c>
      <c r="C1207" t="str">
        <f t="shared" si="30"/>
        <v>179981*JORDAN PUBLIC SCHOOLS</v>
      </c>
    </row>
    <row r="1208" spans="1:3" x14ac:dyDescent="0.2">
      <c r="A1208">
        <v>179981</v>
      </c>
      <c r="B1208" t="s">
        <v>130</v>
      </c>
      <c r="C1208" t="str">
        <f t="shared" si="30"/>
        <v>179981*JORDAN PUBLIC SCHOOLS</v>
      </c>
    </row>
    <row r="1209" spans="1:3" x14ac:dyDescent="0.2">
      <c r="A1209">
        <v>179981</v>
      </c>
      <c r="B1209" t="s">
        <v>130</v>
      </c>
      <c r="C1209" t="str">
        <f t="shared" si="30"/>
        <v>179981*JORDAN PUBLIC SCHOOLS</v>
      </c>
    </row>
    <row r="1210" spans="1:3" x14ac:dyDescent="0.2">
      <c r="A1210">
        <v>179981</v>
      </c>
      <c r="B1210" t="s">
        <v>130</v>
      </c>
      <c r="C1210" t="str">
        <f t="shared" si="30"/>
        <v>179981*JORDAN PUBLIC SCHOOLS</v>
      </c>
    </row>
    <row r="1211" spans="1:3" x14ac:dyDescent="0.2">
      <c r="A1211">
        <v>179991</v>
      </c>
      <c r="B1211" t="s">
        <v>131</v>
      </c>
      <c r="C1211" t="str">
        <f t="shared" si="30"/>
        <v>179991*GARFIELD COUNTY</v>
      </c>
    </row>
    <row r="1212" spans="1:3" x14ac:dyDescent="0.2">
      <c r="A1212">
        <v>179991</v>
      </c>
      <c r="B1212" t="s">
        <v>131</v>
      </c>
      <c r="C1212" t="str">
        <f t="shared" si="30"/>
        <v>179991*GARFIELD COUNTY</v>
      </c>
    </row>
    <row r="1213" spans="1:3" x14ac:dyDescent="0.2">
      <c r="A1213">
        <v>179991</v>
      </c>
      <c r="B1213" t="s">
        <v>131</v>
      </c>
      <c r="C1213" t="str">
        <f t="shared" si="30"/>
        <v>179991*GARFIELD COUNTY</v>
      </c>
    </row>
    <row r="1214" spans="1:3" x14ac:dyDescent="0.2">
      <c r="A1214">
        <v>179991</v>
      </c>
      <c r="B1214" t="s">
        <v>131</v>
      </c>
      <c r="C1214" t="str">
        <f t="shared" si="30"/>
        <v>179991*GARFIELD COUNTY</v>
      </c>
    </row>
    <row r="1215" spans="1:3" x14ac:dyDescent="0.2">
      <c r="A1215">
        <v>179991</v>
      </c>
      <c r="B1215" t="s">
        <v>131</v>
      </c>
      <c r="C1215" t="str">
        <f t="shared" si="30"/>
        <v>179991*GARFIELD COUNTY</v>
      </c>
    </row>
    <row r="1216" spans="1:3" x14ac:dyDescent="0.2">
      <c r="A1216">
        <v>179991</v>
      </c>
      <c r="B1216" t="s">
        <v>131</v>
      </c>
      <c r="C1216" t="str">
        <f t="shared" si="30"/>
        <v>179991*GARFIELD COUNTY</v>
      </c>
    </row>
    <row r="1217" spans="1:3" x14ac:dyDescent="0.2">
      <c r="A1217">
        <v>179991</v>
      </c>
      <c r="B1217" t="s">
        <v>131</v>
      </c>
      <c r="C1217" t="str">
        <f t="shared" si="30"/>
        <v>179991*GARFIELD COUNTY</v>
      </c>
    </row>
    <row r="1218" spans="1:3" x14ac:dyDescent="0.2">
      <c r="A1218">
        <v>179991</v>
      </c>
      <c r="B1218" t="s">
        <v>131</v>
      </c>
      <c r="C1218" t="str">
        <f t="shared" ref="C1218:C1281" si="31">_xlfn.TEXTJOIN("*",TRUE,A1218:B1218)</f>
        <v>179991*GARFIELD COUNTY</v>
      </c>
    </row>
    <row r="1219" spans="1:3" x14ac:dyDescent="0.2">
      <c r="A1219">
        <v>179991</v>
      </c>
      <c r="B1219" t="s">
        <v>131</v>
      </c>
      <c r="C1219" t="str">
        <f t="shared" si="31"/>
        <v>179991*GARFIELD COUNTY</v>
      </c>
    </row>
    <row r="1220" spans="1:3" x14ac:dyDescent="0.2">
      <c r="A1220">
        <v>180091</v>
      </c>
      <c r="B1220" t="s">
        <v>132</v>
      </c>
      <c r="C1220" t="str">
        <f t="shared" si="31"/>
        <v>180091*BROWNING PUBLIC SCHOOLS</v>
      </c>
    </row>
    <row r="1221" spans="1:3" x14ac:dyDescent="0.2">
      <c r="A1221">
        <v>180091</v>
      </c>
      <c r="B1221" t="s">
        <v>132</v>
      </c>
      <c r="C1221" t="str">
        <f t="shared" si="31"/>
        <v>180091*BROWNING PUBLIC SCHOOLS</v>
      </c>
    </row>
    <row r="1222" spans="1:3" x14ac:dyDescent="0.2">
      <c r="A1222">
        <v>180091</v>
      </c>
      <c r="B1222" t="s">
        <v>132</v>
      </c>
      <c r="C1222" t="str">
        <f t="shared" si="31"/>
        <v>180091*BROWNING PUBLIC SCHOOLS</v>
      </c>
    </row>
    <row r="1223" spans="1:3" x14ac:dyDescent="0.2">
      <c r="A1223">
        <v>180091</v>
      </c>
      <c r="B1223" t="s">
        <v>132</v>
      </c>
      <c r="C1223" t="str">
        <f t="shared" si="31"/>
        <v>180091*BROWNING PUBLIC SCHOOLS</v>
      </c>
    </row>
    <row r="1224" spans="1:3" x14ac:dyDescent="0.2">
      <c r="A1224">
        <v>180091</v>
      </c>
      <c r="B1224" t="s">
        <v>132</v>
      </c>
      <c r="C1224" t="str">
        <f t="shared" si="31"/>
        <v>180091*BROWNING PUBLIC SCHOOLS</v>
      </c>
    </row>
    <row r="1225" spans="1:3" x14ac:dyDescent="0.2">
      <c r="A1225">
        <v>180091</v>
      </c>
      <c r="B1225" t="s">
        <v>132</v>
      </c>
      <c r="C1225" t="str">
        <f t="shared" si="31"/>
        <v>180091*BROWNING PUBLIC SCHOOLS</v>
      </c>
    </row>
    <row r="1226" spans="1:3" x14ac:dyDescent="0.2">
      <c r="A1226">
        <v>180091</v>
      </c>
      <c r="B1226" t="s">
        <v>132</v>
      </c>
      <c r="C1226" t="str">
        <f t="shared" si="31"/>
        <v>180091*BROWNING PUBLIC SCHOOLS</v>
      </c>
    </row>
    <row r="1227" spans="1:3" x14ac:dyDescent="0.2">
      <c r="A1227">
        <v>180091</v>
      </c>
      <c r="B1227" t="s">
        <v>132</v>
      </c>
      <c r="C1227" t="str">
        <f t="shared" si="31"/>
        <v>180091*BROWNING PUBLIC SCHOOLS</v>
      </c>
    </row>
    <row r="1228" spans="1:3" x14ac:dyDescent="0.2">
      <c r="A1228">
        <v>180091</v>
      </c>
      <c r="B1228" t="s">
        <v>132</v>
      </c>
      <c r="C1228" t="str">
        <f t="shared" si="31"/>
        <v>180091*BROWNING PUBLIC SCHOOLS</v>
      </c>
    </row>
    <row r="1229" spans="1:3" x14ac:dyDescent="0.2">
      <c r="A1229">
        <v>180151</v>
      </c>
      <c r="B1229" t="s">
        <v>133</v>
      </c>
      <c r="C1229" t="str">
        <f t="shared" si="31"/>
        <v>180151*CUT BANK PUBLIC SCHOOLS</v>
      </c>
    </row>
    <row r="1230" spans="1:3" x14ac:dyDescent="0.2">
      <c r="A1230">
        <v>180151</v>
      </c>
      <c r="B1230" t="s">
        <v>133</v>
      </c>
      <c r="C1230" t="str">
        <f t="shared" si="31"/>
        <v>180151*CUT BANK PUBLIC SCHOOLS</v>
      </c>
    </row>
    <row r="1231" spans="1:3" x14ac:dyDescent="0.2">
      <c r="A1231">
        <v>180151</v>
      </c>
      <c r="B1231" t="s">
        <v>133</v>
      </c>
      <c r="C1231" t="str">
        <f t="shared" si="31"/>
        <v>180151*CUT BANK PUBLIC SCHOOLS</v>
      </c>
    </row>
    <row r="1232" spans="1:3" x14ac:dyDescent="0.2">
      <c r="A1232">
        <v>180151</v>
      </c>
      <c r="B1232" t="s">
        <v>133</v>
      </c>
      <c r="C1232" t="str">
        <f t="shared" si="31"/>
        <v>180151*CUT BANK PUBLIC SCHOOLS</v>
      </c>
    </row>
    <row r="1233" spans="1:3" x14ac:dyDescent="0.2">
      <c r="A1233">
        <v>180151</v>
      </c>
      <c r="B1233" t="s">
        <v>133</v>
      </c>
      <c r="C1233" t="str">
        <f t="shared" si="31"/>
        <v>180151*CUT BANK PUBLIC SCHOOLS</v>
      </c>
    </row>
    <row r="1234" spans="1:3" x14ac:dyDescent="0.2">
      <c r="A1234">
        <v>180151</v>
      </c>
      <c r="B1234" t="s">
        <v>133</v>
      </c>
      <c r="C1234" t="str">
        <f t="shared" si="31"/>
        <v>180151*CUT BANK PUBLIC SCHOOLS</v>
      </c>
    </row>
    <row r="1235" spans="1:3" x14ac:dyDescent="0.2">
      <c r="A1235">
        <v>180151</v>
      </c>
      <c r="B1235" t="s">
        <v>133</v>
      </c>
      <c r="C1235" t="str">
        <f t="shared" si="31"/>
        <v>180151*CUT BANK PUBLIC SCHOOLS</v>
      </c>
    </row>
    <row r="1236" spans="1:3" x14ac:dyDescent="0.2">
      <c r="A1236">
        <v>180151</v>
      </c>
      <c r="B1236" t="s">
        <v>133</v>
      </c>
      <c r="C1236" t="str">
        <f t="shared" si="31"/>
        <v>180151*CUT BANK PUBLIC SCHOOLS</v>
      </c>
    </row>
    <row r="1237" spans="1:3" x14ac:dyDescent="0.2">
      <c r="A1237">
        <v>180151</v>
      </c>
      <c r="B1237" t="s">
        <v>133</v>
      </c>
      <c r="C1237" t="str">
        <f t="shared" si="31"/>
        <v>180151*CUT BANK PUBLIC SCHOOLS</v>
      </c>
    </row>
    <row r="1238" spans="1:3" x14ac:dyDescent="0.2">
      <c r="A1238">
        <v>180501</v>
      </c>
      <c r="B1238" t="s">
        <v>134</v>
      </c>
      <c r="C1238" t="str">
        <f t="shared" si="31"/>
        <v>180501*EAST GLACIER PARK ELEMENTARY</v>
      </c>
    </row>
    <row r="1239" spans="1:3" x14ac:dyDescent="0.2">
      <c r="A1239">
        <v>180501</v>
      </c>
      <c r="B1239" t="s">
        <v>134</v>
      </c>
      <c r="C1239" t="str">
        <f t="shared" si="31"/>
        <v>180501*EAST GLACIER PARK ELEMENTARY</v>
      </c>
    </row>
    <row r="1240" spans="1:3" x14ac:dyDescent="0.2">
      <c r="A1240">
        <v>180501</v>
      </c>
      <c r="B1240" t="s">
        <v>134</v>
      </c>
      <c r="C1240" t="str">
        <f t="shared" si="31"/>
        <v>180501*EAST GLACIER PARK ELEMENTARY</v>
      </c>
    </row>
    <row r="1241" spans="1:3" x14ac:dyDescent="0.2">
      <c r="A1241">
        <v>180501</v>
      </c>
      <c r="B1241" t="s">
        <v>134</v>
      </c>
      <c r="C1241" t="str">
        <f t="shared" si="31"/>
        <v>180501*EAST GLACIER PARK ELEMENTARY</v>
      </c>
    </row>
    <row r="1242" spans="1:3" x14ac:dyDescent="0.2">
      <c r="A1242">
        <v>180501</v>
      </c>
      <c r="B1242" t="s">
        <v>134</v>
      </c>
      <c r="C1242" t="str">
        <f t="shared" si="31"/>
        <v>180501*EAST GLACIER PARK ELEMENTARY</v>
      </c>
    </row>
    <row r="1243" spans="1:3" x14ac:dyDescent="0.2">
      <c r="A1243">
        <v>180501</v>
      </c>
      <c r="B1243" t="s">
        <v>134</v>
      </c>
      <c r="C1243" t="str">
        <f t="shared" si="31"/>
        <v>180501*EAST GLACIER PARK ELEMENTARY</v>
      </c>
    </row>
    <row r="1244" spans="1:3" x14ac:dyDescent="0.2">
      <c r="A1244">
        <v>180501</v>
      </c>
      <c r="B1244" t="s">
        <v>134</v>
      </c>
      <c r="C1244" t="str">
        <f t="shared" si="31"/>
        <v>180501*EAST GLACIER PARK ELEMENTARY</v>
      </c>
    </row>
    <row r="1245" spans="1:3" x14ac:dyDescent="0.2">
      <c r="A1245">
        <v>180501</v>
      </c>
      <c r="B1245" t="s">
        <v>134</v>
      </c>
      <c r="C1245" t="str">
        <f t="shared" si="31"/>
        <v>180501*EAST GLACIER PARK ELEMENTARY</v>
      </c>
    </row>
    <row r="1246" spans="1:3" x14ac:dyDescent="0.2">
      <c r="A1246">
        <v>180501</v>
      </c>
      <c r="B1246" t="s">
        <v>134</v>
      </c>
      <c r="C1246" t="str">
        <f t="shared" si="31"/>
        <v>180501*EAST GLACIER PARK ELEMENTARY</v>
      </c>
    </row>
    <row r="1247" spans="1:3" x14ac:dyDescent="0.2">
      <c r="A1247">
        <v>180641</v>
      </c>
      <c r="B1247" t="s">
        <v>135</v>
      </c>
      <c r="C1247" t="str">
        <f t="shared" si="31"/>
        <v>180641*MOUNTAIN VIEW ELEMENTARY</v>
      </c>
    </row>
    <row r="1248" spans="1:3" x14ac:dyDescent="0.2">
      <c r="A1248">
        <v>180641</v>
      </c>
      <c r="B1248" t="s">
        <v>135</v>
      </c>
      <c r="C1248" t="str">
        <f t="shared" si="31"/>
        <v>180641*MOUNTAIN VIEW ELEMENTARY</v>
      </c>
    </row>
    <row r="1249" spans="1:3" x14ac:dyDescent="0.2">
      <c r="A1249">
        <v>180641</v>
      </c>
      <c r="B1249" t="s">
        <v>135</v>
      </c>
      <c r="C1249" t="str">
        <f t="shared" si="31"/>
        <v>180641*MOUNTAIN VIEW ELEMENTARY</v>
      </c>
    </row>
    <row r="1250" spans="1:3" x14ac:dyDescent="0.2">
      <c r="A1250">
        <v>180641</v>
      </c>
      <c r="B1250" t="s">
        <v>135</v>
      </c>
      <c r="C1250" t="str">
        <f t="shared" si="31"/>
        <v>180641*MOUNTAIN VIEW ELEMENTARY</v>
      </c>
    </row>
    <row r="1251" spans="1:3" x14ac:dyDescent="0.2">
      <c r="A1251">
        <v>180641</v>
      </c>
      <c r="B1251" t="s">
        <v>135</v>
      </c>
      <c r="C1251" t="str">
        <f t="shared" si="31"/>
        <v>180641*MOUNTAIN VIEW ELEMENTARY</v>
      </c>
    </row>
    <row r="1252" spans="1:3" x14ac:dyDescent="0.2">
      <c r="A1252">
        <v>180641</v>
      </c>
      <c r="B1252" t="s">
        <v>135</v>
      </c>
      <c r="C1252" t="str">
        <f t="shared" si="31"/>
        <v>180641*MOUNTAIN VIEW ELEMENTARY</v>
      </c>
    </row>
    <row r="1253" spans="1:3" x14ac:dyDescent="0.2">
      <c r="A1253">
        <v>180641</v>
      </c>
      <c r="B1253" t="s">
        <v>135</v>
      </c>
      <c r="C1253" t="str">
        <f t="shared" si="31"/>
        <v>180641*MOUNTAIN VIEW ELEMENTARY</v>
      </c>
    </row>
    <row r="1254" spans="1:3" x14ac:dyDescent="0.2">
      <c r="A1254">
        <v>180641</v>
      </c>
      <c r="B1254" t="s">
        <v>135</v>
      </c>
      <c r="C1254" t="str">
        <f t="shared" si="31"/>
        <v>180641*MOUNTAIN VIEW ELEMENTARY</v>
      </c>
    </row>
    <row r="1255" spans="1:3" x14ac:dyDescent="0.2">
      <c r="A1255">
        <v>180641</v>
      </c>
      <c r="B1255" t="s">
        <v>135</v>
      </c>
      <c r="C1255" t="str">
        <f t="shared" si="31"/>
        <v>180641*MOUNTAIN VIEW ELEMENTARY</v>
      </c>
    </row>
    <row r="1256" spans="1:3" x14ac:dyDescent="0.2">
      <c r="A1256">
        <v>190061</v>
      </c>
      <c r="B1256" t="s">
        <v>136</v>
      </c>
      <c r="C1256" t="str">
        <f t="shared" si="31"/>
        <v>190061*RYEGATE K-12 SCHOOLS</v>
      </c>
    </row>
    <row r="1257" spans="1:3" x14ac:dyDescent="0.2">
      <c r="A1257">
        <v>190061</v>
      </c>
      <c r="B1257" t="s">
        <v>136</v>
      </c>
      <c r="C1257" t="str">
        <f t="shared" si="31"/>
        <v>190061*RYEGATE K-12 SCHOOLS</v>
      </c>
    </row>
    <row r="1258" spans="1:3" x14ac:dyDescent="0.2">
      <c r="A1258">
        <v>190061</v>
      </c>
      <c r="B1258" t="s">
        <v>136</v>
      </c>
      <c r="C1258" t="str">
        <f t="shared" si="31"/>
        <v>190061*RYEGATE K-12 SCHOOLS</v>
      </c>
    </row>
    <row r="1259" spans="1:3" x14ac:dyDescent="0.2">
      <c r="A1259">
        <v>190061</v>
      </c>
      <c r="B1259" t="s">
        <v>136</v>
      </c>
      <c r="C1259" t="str">
        <f t="shared" si="31"/>
        <v>190061*RYEGATE K-12 SCHOOLS</v>
      </c>
    </row>
    <row r="1260" spans="1:3" x14ac:dyDescent="0.2">
      <c r="A1260">
        <v>190061</v>
      </c>
      <c r="B1260" t="s">
        <v>136</v>
      </c>
      <c r="C1260" t="str">
        <f t="shared" si="31"/>
        <v>190061*RYEGATE K-12 SCHOOLS</v>
      </c>
    </row>
    <row r="1261" spans="1:3" x14ac:dyDescent="0.2">
      <c r="A1261">
        <v>190061</v>
      </c>
      <c r="B1261" t="s">
        <v>136</v>
      </c>
      <c r="C1261" t="str">
        <f t="shared" si="31"/>
        <v>190061*RYEGATE K-12 SCHOOLS</v>
      </c>
    </row>
    <row r="1262" spans="1:3" x14ac:dyDescent="0.2">
      <c r="A1262">
        <v>190061</v>
      </c>
      <c r="B1262" t="s">
        <v>136</v>
      </c>
      <c r="C1262" t="str">
        <f t="shared" si="31"/>
        <v>190061*RYEGATE K-12 SCHOOLS</v>
      </c>
    </row>
    <row r="1263" spans="1:3" x14ac:dyDescent="0.2">
      <c r="A1263">
        <v>190061</v>
      </c>
      <c r="B1263" t="s">
        <v>136</v>
      </c>
      <c r="C1263" t="str">
        <f t="shared" si="31"/>
        <v>190061*RYEGATE K-12 SCHOOLS</v>
      </c>
    </row>
    <row r="1264" spans="1:3" x14ac:dyDescent="0.2">
      <c r="A1264">
        <v>190061</v>
      </c>
      <c r="B1264" t="s">
        <v>136</v>
      </c>
      <c r="C1264" t="str">
        <f t="shared" si="31"/>
        <v>190061*RYEGATE K-12 SCHOOLS</v>
      </c>
    </row>
    <row r="1265" spans="1:3" x14ac:dyDescent="0.2">
      <c r="A1265">
        <v>190411</v>
      </c>
      <c r="B1265" t="s">
        <v>137</v>
      </c>
      <c r="C1265" t="str">
        <f t="shared" si="31"/>
        <v>190411*LAVINA K-12 SCHOOLS</v>
      </c>
    </row>
    <row r="1266" spans="1:3" x14ac:dyDescent="0.2">
      <c r="A1266">
        <v>190411</v>
      </c>
      <c r="B1266" t="s">
        <v>137</v>
      </c>
      <c r="C1266" t="str">
        <f t="shared" si="31"/>
        <v>190411*LAVINA K-12 SCHOOLS</v>
      </c>
    </row>
    <row r="1267" spans="1:3" x14ac:dyDescent="0.2">
      <c r="A1267">
        <v>190411</v>
      </c>
      <c r="B1267" t="s">
        <v>137</v>
      </c>
      <c r="C1267" t="str">
        <f t="shared" si="31"/>
        <v>190411*LAVINA K-12 SCHOOLS</v>
      </c>
    </row>
    <row r="1268" spans="1:3" x14ac:dyDescent="0.2">
      <c r="A1268">
        <v>190411</v>
      </c>
      <c r="B1268" t="s">
        <v>137</v>
      </c>
      <c r="C1268" t="str">
        <f t="shared" si="31"/>
        <v>190411*LAVINA K-12 SCHOOLS</v>
      </c>
    </row>
    <row r="1269" spans="1:3" x14ac:dyDescent="0.2">
      <c r="A1269">
        <v>190411</v>
      </c>
      <c r="B1269" t="s">
        <v>137</v>
      </c>
      <c r="C1269" t="str">
        <f t="shared" si="31"/>
        <v>190411*LAVINA K-12 SCHOOLS</v>
      </c>
    </row>
    <row r="1270" spans="1:3" x14ac:dyDescent="0.2">
      <c r="A1270">
        <v>190411</v>
      </c>
      <c r="B1270" t="s">
        <v>137</v>
      </c>
      <c r="C1270" t="str">
        <f t="shared" si="31"/>
        <v>190411*LAVINA K-12 SCHOOLS</v>
      </c>
    </row>
    <row r="1271" spans="1:3" x14ac:dyDescent="0.2">
      <c r="A1271">
        <v>190411</v>
      </c>
      <c r="B1271" t="s">
        <v>137</v>
      </c>
      <c r="C1271" t="str">
        <f t="shared" si="31"/>
        <v>190411*LAVINA K-12 SCHOOLS</v>
      </c>
    </row>
    <row r="1272" spans="1:3" x14ac:dyDescent="0.2">
      <c r="A1272">
        <v>190411</v>
      </c>
      <c r="B1272" t="s">
        <v>137</v>
      </c>
      <c r="C1272" t="str">
        <f t="shared" si="31"/>
        <v>190411*LAVINA K-12 SCHOOLS</v>
      </c>
    </row>
    <row r="1273" spans="1:3" x14ac:dyDescent="0.2">
      <c r="A1273">
        <v>190411</v>
      </c>
      <c r="B1273" t="s">
        <v>137</v>
      </c>
      <c r="C1273" t="str">
        <f t="shared" si="31"/>
        <v>190411*LAVINA K-12 SCHOOLS</v>
      </c>
    </row>
    <row r="1274" spans="1:3" x14ac:dyDescent="0.2">
      <c r="A1274">
        <v>200011</v>
      </c>
      <c r="B1274" t="s">
        <v>138</v>
      </c>
      <c r="C1274" t="str">
        <f t="shared" si="31"/>
        <v>200011*PHILIPSBURG K-12 SCHOOLS</v>
      </c>
    </row>
    <row r="1275" spans="1:3" x14ac:dyDescent="0.2">
      <c r="A1275">
        <v>200011</v>
      </c>
      <c r="B1275" t="s">
        <v>138</v>
      </c>
      <c r="C1275" t="str">
        <f t="shared" si="31"/>
        <v>200011*PHILIPSBURG K-12 SCHOOLS</v>
      </c>
    </row>
    <row r="1276" spans="1:3" x14ac:dyDescent="0.2">
      <c r="A1276">
        <v>200011</v>
      </c>
      <c r="B1276" t="s">
        <v>138</v>
      </c>
      <c r="C1276" t="str">
        <f t="shared" si="31"/>
        <v>200011*PHILIPSBURG K-12 SCHOOLS</v>
      </c>
    </row>
    <row r="1277" spans="1:3" x14ac:dyDescent="0.2">
      <c r="A1277">
        <v>200011</v>
      </c>
      <c r="B1277" t="s">
        <v>138</v>
      </c>
      <c r="C1277" t="str">
        <f t="shared" si="31"/>
        <v>200011*PHILIPSBURG K-12 SCHOOLS</v>
      </c>
    </row>
    <row r="1278" spans="1:3" x14ac:dyDescent="0.2">
      <c r="A1278">
        <v>200011</v>
      </c>
      <c r="B1278" t="s">
        <v>138</v>
      </c>
      <c r="C1278" t="str">
        <f t="shared" si="31"/>
        <v>200011*PHILIPSBURG K-12 SCHOOLS</v>
      </c>
    </row>
    <row r="1279" spans="1:3" x14ac:dyDescent="0.2">
      <c r="A1279">
        <v>200011</v>
      </c>
      <c r="B1279" t="s">
        <v>138</v>
      </c>
      <c r="C1279" t="str">
        <f t="shared" si="31"/>
        <v>200011*PHILIPSBURG K-12 SCHOOLS</v>
      </c>
    </row>
    <row r="1280" spans="1:3" x14ac:dyDescent="0.2">
      <c r="A1280">
        <v>200011</v>
      </c>
      <c r="B1280" t="s">
        <v>138</v>
      </c>
      <c r="C1280" t="str">
        <f t="shared" si="31"/>
        <v>200011*PHILIPSBURG K-12 SCHOOLS</v>
      </c>
    </row>
    <row r="1281" spans="1:3" x14ac:dyDescent="0.2">
      <c r="A1281">
        <v>200011</v>
      </c>
      <c r="B1281" t="s">
        <v>138</v>
      </c>
      <c r="C1281" t="str">
        <f t="shared" si="31"/>
        <v>200011*PHILIPSBURG K-12 SCHOOLS</v>
      </c>
    </row>
    <row r="1282" spans="1:3" x14ac:dyDescent="0.2">
      <c r="A1282">
        <v>200011</v>
      </c>
      <c r="B1282" t="s">
        <v>138</v>
      </c>
      <c r="C1282" t="str">
        <f t="shared" ref="C1282:C1345" si="32">_xlfn.TEXTJOIN("*",TRUE,A1282:B1282)</f>
        <v>200011*PHILIPSBURG K-12 SCHOOLS</v>
      </c>
    </row>
    <row r="1283" spans="1:3" x14ac:dyDescent="0.2">
      <c r="A1283">
        <v>200081</v>
      </c>
      <c r="B1283" t="s">
        <v>139</v>
      </c>
      <c r="C1283" t="str">
        <f t="shared" si="32"/>
        <v>200081*HALL ELEMENTARY</v>
      </c>
    </row>
    <row r="1284" spans="1:3" x14ac:dyDescent="0.2">
      <c r="A1284">
        <v>200081</v>
      </c>
      <c r="B1284" t="s">
        <v>139</v>
      </c>
      <c r="C1284" t="str">
        <f t="shared" si="32"/>
        <v>200081*HALL ELEMENTARY</v>
      </c>
    </row>
    <row r="1285" spans="1:3" x14ac:dyDescent="0.2">
      <c r="A1285">
        <v>200081</v>
      </c>
      <c r="B1285" t="s">
        <v>139</v>
      </c>
      <c r="C1285" t="str">
        <f t="shared" si="32"/>
        <v>200081*HALL ELEMENTARY</v>
      </c>
    </row>
    <row r="1286" spans="1:3" x14ac:dyDescent="0.2">
      <c r="A1286">
        <v>200081</v>
      </c>
      <c r="B1286" t="s">
        <v>139</v>
      </c>
      <c r="C1286" t="str">
        <f t="shared" si="32"/>
        <v>200081*HALL ELEMENTARY</v>
      </c>
    </row>
    <row r="1287" spans="1:3" x14ac:dyDescent="0.2">
      <c r="A1287">
        <v>200081</v>
      </c>
      <c r="B1287" t="s">
        <v>139</v>
      </c>
      <c r="C1287" t="str">
        <f t="shared" si="32"/>
        <v>200081*HALL ELEMENTARY</v>
      </c>
    </row>
    <row r="1288" spans="1:3" x14ac:dyDescent="0.2">
      <c r="A1288">
        <v>200081</v>
      </c>
      <c r="B1288" t="s">
        <v>139</v>
      </c>
      <c r="C1288" t="str">
        <f t="shared" si="32"/>
        <v>200081*HALL ELEMENTARY</v>
      </c>
    </row>
    <row r="1289" spans="1:3" x14ac:dyDescent="0.2">
      <c r="A1289">
        <v>200081</v>
      </c>
      <c r="B1289" t="s">
        <v>139</v>
      </c>
      <c r="C1289" t="str">
        <f t="shared" si="32"/>
        <v>200081*HALL ELEMENTARY</v>
      </c>
    </row>
    <row r="1290" spans="1:3" x14ac:dyDescent="0.2">
      <c r="A1290">
        <v>200081</v>
      </c>
      <c r="B1290" t="s">
        <v>139</v>
      </c>
      <c r="C1290" t="str">
        <f t="shared" si="32"/>
        <v>200081*HALL ELEMENTARY</v>
      </c>
    </row>
    <row r="1291" spans="1:3" x14ac:dyDescent="0.2">
      <c r="A1291">
        <v>200081</v>
      </c>
      <c r="B1291" t="s">
        <v>139</v>
      </c>
      <c r="C1291" t="str">
        <f t="shared" si="32"/>
        <v>200081*HALL ELEMENTARY</v>
      </c>
    </row>
    <row r="1292" spans="1:3" x14ac:dyDescent="0.2">
      <c r="A1292">
        <v>200111</v>
      </c>
      <c r="B1292" t="s">
        <v>140</v>
      </c>
      <c r="C1292" t="str">
        <f t="shared" si="32"/>
        <v>200111*DRUMMOND PUBLIC SCHOOLS</v>
      </c>
    </row>
    <row r="1293" spans="1:3" x14ac:dyDescent="0.2">
      <c r="A1293">
        <v>200111</v>
      </c>
      <c r="B1293" t="s">
        <v>140</v>
      </c>
      <c r="C1293" t="str">
        <f t="shared" si="32"/>
        <v>200111*DRUMMOND PUBLIC SCHOOLS</v>
      </c>
    </row>
    <row r="1294" spans="1:3" x14ac:dyDescent="0.2">
      <c r="A1294">
        <v>200111</v>
      </c>
      <c r="B1294" t="s">
        <v>140</v>
      </c>
      <c r="C1294" t="str">
        <f t="shared" si="32"/>
        <v>200111*DRUMMOND PUBLIC SCHOOLS</v>
      </c>
    </row>
    <row r="1295" spans="1:3" x14ac:dyDescent="0.2">
      <c r="A1295">
        <v>200111</v>
      </c>
      <c r="B1295" t="s">
        <v>140</v>
      </c>
      <c r="C1295" t="str">
        <f t="shared" si="32"/>
        <v>200111*DRUMMOND PUBLIC SCHOOLS</v>
      </c>
    </row>
    <row r="1296" spans="1:3" x14ac:dyDescent="0.2">
      <c r="A1296">
        <v>200111</v>
      </c>
      <c r="B1296" t="s">
        <v>140</v>
      </c>
      <c r="C1296" t="str">
        <f t="shared" si="32"/>
        <v>200111*DRUMMOND PUBLIC SCHOOLS</v>
      </c>
    </row>
    <row r="1297" spans="1:3" x14ac:dyDescent="0.2">
      <c r="A1297">
        <v>200111</v>
      </c>
      <c r="B1297" t="s">
        <v>140</v>
      </c>
      <c r="C1297" t="str">
        <f t="shared" si="32"/>
        <v>200111*DRUMMOND PUBLIC SCHOOLS</v>
      </c>
    </row>
    <row r="1298" spans="1:3" x14ac:dyDescent="0.2">
      <c r="A1298">
        <v>200111</v>
      </c>
      <c r="B1298" t="s">
        <v>140</v>
      </c>
      <c r="C1298" t="str">
        <f t="shared" si="32"/>
        <v>200111*DRUMMOND PUBLIC SCHOOLS</v>
      </c>
    </row>
    <row r="1299" spans="1:3" x14ac:dyDescent="0.2">
      <c r="A1299">
        <v>200111</v>
      </c>
      <c r="B1299" t="s">
        <v>140</v>
      </c>
      <c r="C1299" t="str">
        <f t="shared" si="32"/>
        <v>200111*DRUMMOND PUBLIC SCHOOLS</v>
      </c>
    </row>
    <row r="1300" spans="1:3" x14ac:dyDescent="0.2">
      <c r="A1300">
        <v>200111</v>
      </c>
      <c r="B1300" t="s">
        <v>140</v>
      </c>
      <c r="C1300" t="str">
        <f t="shared" si="32"/>
        <v>200111*DRUMMOND PUBLIC SCHOOLS</v>
      </c>
    </row>
    <row r="1301" spans="1:3" x14ac:dyDescent="0.2">
      <c r="A1301">
        <v>209991</v>
      </c>
      <c r="B1301" t="s">
        <v>141</v>
      </c>
      <c r="C1301" t="str">
        <f t="shared" si="32"/>
        <v>209991*GRANITE COUNTY</v>
      </c>
    </row>
    <row r="1302" spans="1:3" x14ac:dyDescent="0.2">
      <c r="A1302">
        <v>209991</v>
      </c>
      <c r="B1302" t="s">
        <v>141</v>
      </c>
      <c r="C1302" t="str">
        <f t="shared" si="32"/>
        <v>209991*GRANITE COUNTY</v>
      </c>
    </row>
    <row r="1303" spans="1:3" x14ac:dyDescent="0.2">
      <c r="A1303">
        <v>209991</v>
      </c>
      <c r="B1303" t="s">
        <v>141</v>
      </c>
      <c r="C1303" t="str">
        <f t="shared" si="32"/>
        <v>209991*GRANITE COUNTY</v>
      </c>
    </row>
    <row r="1304" spans="1:3" x14ac:dyDescent="0.2">
      <c r="A1304">
        <v>209991</v>
      </c>
      <c r="B1304" t="s">
        <v>141</v>
      </c>
      <c r="C1304" t="str">
        <f t="shared" si="32"/>
        <v>209991*GRANITE COUNTY</v>
      </c>
    </row>
    <row r="1305" spans="1:3" x14ac:dyDescent="0.2">
      <c r="A1305">
        <v>209991</v>
      </c>
      <c r="B1305" t="s">
        <v>141</v>
      </c>
      <c r="C1305" t="str">
        <f t="shared" si="32"/>
        <v>209991*GRANITE COUNTY</v>
      </c>
    </row>
    <row r="1306" spans="1:3" x14ac:dyDescent="0.2">
      <c r="A1306">
        <v>209991</v>
      </c>
      <c r="B1306" t="s">
        <v>141</v>
      </c>
      <c r="C1306" t="str">
        <f t="shared" si="32"/>
        <v>209991*GRANITE COUNTY</v>
      </c>
    </row>
    <row r="1307" spans="1:3" x14ac:dyDescent="0.2">
      <c r="A1307">
        <v>209991</v>
      </c>
      <c r="B1307" t="s">
        <v>141</v>
      </c>
      <c r="C1307" t="str">
        <f t="shared" si="32"/>
        <v>209991*GRANITE COUNTY</v>
      </c>
    </row>
    <row r="1308" spans="1:3" x14ac:dyDescent="0.2">
      <c r="A1308">
        <v>209991</v>
      </c>
      <c r="B1308" t="s">
        <v>141</v>
      </c>
      <c r="C1308" t="str">
        <f t="shared" si="32"/>
        <v>209991*GRANITE COUNTY</v>
      </c>
    </row>
    <row r="1309" spans="1:3" x14ac:dyDescent="0.2">
      <c r="A1309">
        <v>209991</v>
      </c>
      <c r="B1309" t="s">
        <v>141</v>
      </c>
      <c r="C1309" t="str">
        <f t="shared" si="32"/>
        <v>209991*GRANITE COUNTY</v>
      </c>
    </row>
    <row r="1310" spans="1:3" x14ac:dyDescent="0.2">
      <c r="A1310">
        <v>210121</v>
      </c>
      <c r="B1310" t="s">
        <v>142</v>
      </c>
      <c r="C1310" t="str">
        <f t="shared" si="32"/>
        <v>210121*DAVEY ELEMENTARY</v>
      </c>
    </row>
    <row r="1311" spans="1:3" x14ac:dyDescent="0.2">
      <c r="A1311">
        <v>210121</v>
      </c>
      <c r="B1311" t="s">
        <v>142</v>
      </c>
      <c r="C1311" t="str">
        <f t="shared" si="32"/>
        <v>210121*DAVEY ELEMENTARY</v>
      </c>
    </row>
    <row r="1312" spans="1:3" x14ac:dyDescent="0.2">
      <c r="A1312">
        <v>210121</v>
      </c>
      <c r="B1312" t="s">
        <v>142</v>
      </c>
      <c r="C1312" t="str">
        <f t="shared" si="32"/>
        <v>210121*DAVEY ELEMENTARY</v>
      </c>
    </row>
    <row r="1313" spans="1:3" x14ac:dyDescent="0.2">
      <c r="A1313">
        <v>210121</v>
      </c>
      <c r="B1313" t="s">
        <v>142</v>
      </c>
      <c r="C1313" t="str">
        <f t="shared" si="32"/>
        <v>210121*DAVEY ELEMENTARY</v>
      </c>
    </row>
    <row r="1314" spans="1:3" x14ac:dyDescent="0.2">
      <c r="A1314">
        <v>210121</v>
      </c>
      <c r="B1314" t="s">
        <v>142</v>
      </c>
      <c r="C1314" t="str">
        <f t="shared" si="32"/>
        <v>210121*DAVEY ELEMENTARY</v>
      </c>
    </row>
    <row r="1315" spans="1:3" x14ac:dyDescent="0.2">
      <c r="A1315">
        <v>210121</v>
      </c>
      <c r="B1315" t="s">
        <v>142</v>
      </c>
      <c r="C1315" t="str">
        <f t="shared" si="32"/>
        <v>210121*DAVEY ELEMENTARY</v>
      </c>
    </row>
    <row r="1316" spans="1:3" x14ac:dyDescent="0.2">
      <c r="A1316">
        <v>210121</v>
      </c>
      <c r="B1316" t="s">
        <v>142</v>
      </c>
      <c r="C1316" t="str">
        <f t="shared" si="32"/>
        <v>210121*DAVEY ELEMENTARY</v>
      </c>
    </row>
    <row r="1317" spans="1:3" x14ac:dyDescent="0.2">
      <c r="A1317">
        <v>210121</v>
      </c>
      <c r="B1317" t="s">
        <v>142</v>
      </c>
      <c r="C1317" t="str">
        <f t="shared" si="32"/>
        <v>210121*DAVEY ELEMENTARY</v>
      </c>
    </row>
    <row r="1318" spans="1:3" x14ac:dyDescent="0.2">
      <c r="A1318">
        <v>210121</v>
      </c>
      <c r="B1318" t="s">
        <v>142</v>
      </c>
      <c r="C1318" t="str">
        <f t="shared" si="32"/>
        <v>210121*DAVEY ELEMENTARY</v>
      </c>
    </row>
    <row r="1319" spans="1:3" x14ac:dyDescent="0.2">
      <c r="A1319">
        <v>210131</v>
      </c>
      <c r="B1319" t="s">
        <v>143</v>
      </c>
      <c r="C1319" t="str">
        <f t="shared" si="32"/>
        <v>210131*BOX ELDER PUBLIC SCHOOLS</v>
      </c>
    </row>
    <row r="1320" spans="1:3" x14ac:dyDescent="0.2">
      <c r="A1320">
        <v>210131</v>
      </c>
      <c r="B1320" t="s">
        <v>143</v>
      </c>
      <c r="C1320" t="str">
        <f t="shared" si="32"/>
        <v>210131*BOX ELDER PUBLIC SCHOOLS</v>
      </c>
    </row>
    <row r="1321" spans="1:3" x14ac:dyDescent="0.2">
      <c r="A1321">
        <v>210131</v>
      </c>
      <c r="B1321" t="s">
        <v>143</v>
      </c>
      <c r="C1321" t="str">
        <f t="shared" si="32"/>
        <v>210131*BOX ELDER PUBLIC SCHOOLS</v>
      </c>
    </row>
    <row r="1322" spans="1:3" x14ac:dyDescent="0.2">
      <c r="A1322">
        <v>210131</v>
      </c>
      <c r="B1322" t="s">
        <v>143</v>
      </c>
      <c r="C1322" t="str">
        <f t="shared" si="32"/>
        <v>210131*BOX ELDER PUBLIC SCHOOLS</v>
      </c>
    </row>
    <row r="1323" spans="1:3" x14ac:dyDescent="0.2">
      <c r="A1323">
        <v>210131</v>
      </c>
      <c r="B1323" t="s">
        <v>143</v>
      </c>
      <c r="C1323" t="str">
        <f t="shared" si="32"/>
        <v>210131*BOX ELDER PUBLIC SCHOOLS</v>
      </c>
    </row>
    <row r="1324" spans="1:3" x14ac:dyDescent="0.2">
      <c r="A1324">
        <v>210131</v>
      </c>
      <c r="B1324" t="s">
        <v>143</v>
      </c>
      <c r="C1324" t="str">
        <f t="shared" si="32"/>
        <v>210131*BOX ELDER PUBLIC SCHOOLS</v>
      </c>
    </row>
    <row r="1325" spans="1:3" x14ac:dyDescent="0.2">
      <c r="A1325">
        <v>210131</v>
      </c>
      <c r="B1325" t="s">
        <v>143</v>
      </c>
      <c r="C1325" t="str">
        <f t="shared" si="32"/>
        <v>210131*BOX ELDER PUBLIC SCHOOLS</v>
      </c>
    </row>
    <row r="1326" spans="1:3" x14ac:dyDescent="0.2">
      <c r="A1326">
        <v>210131</v>
      </c>
      <c r="B1326" t="s">
        <v>143</v>
      </c>
      <c r="C1326" t="str">
        <f t="shared" si="32"/>
        <v>210131*BOX ELDER PUBLIC SCHOOLS</v>
      </c>
    </row>
    <row r="1327" spans="1:3" x14ac:dyDescent="0.2">
      <c r="A1327">
        <v>210131</v>
      </c>
      <c r="B1327" t="s">
        <v>143</v>
      </c>
      <c r="C1327" t="str">
        <f t="shared" si="32"/>
        <v>210131*BOX ELDER PUBLIC SCHOOLS</v>
      </c>
    </row>
    <row r="1328" spans="1:3" x14ac:dyDescent="0.2">
      <c r="A1328">
        <v>210161</v>
      </c>
      <c r="B1328" t="s">
        <v>144</v>
      </c>
      <c r="C1328" t="str">
        <f t="shared" si="32"/>
        <v>210161*HAVRE PUBLIC SCHOOLS</v>
      </c>
    </row>
    <row r="1329" spans="1:3" x14ac:dyDescent="0.2">
      <c r="A1329">
        <v>210161</v>
      </c>
      <c r="B1329" t="s">
        <v>144</v>
      </c>
      <c r="C1329" t="str">
        <f t="shared" si="32"/>
        <v>210161*HAVRE PUBLIC SCHOOLS</v>
      </c>
    </row>
    <row r="1330" spans="1:3" x14ac:dyDescent="0.2">
      <c r="A1330">
        <v>210161</v>
      </c>
      <c r="B1330" t="s">
        <v>144</v>
      </c>
      <c r="C1330" t="str">
        <f t="shared" si="32"/>
        <v>210161*HAVRE PUBLIC SCHOOLS</v>
      </c>
    </row>
    <row r="1331" spans="1:3" x14ac:dyDescent="0.2">
      <c r="A1331">
        <v>210161</v>
      </c>
      <c r="B1331" t="s">
        <v>144</v>
      </c>
      <c r="C1331" t="str">
        <f t="shared" si="32"/>
        <v>210161*HAVRE PUBLIC SCHOOLS</v>
      </c>
    </row>
    <row r="1332" spans="1:3" x14ac:dyDescent="0.2">
      <c r="A1332">
        <v>210161</v>
      </c>
      <c r="B1332" t="s">
        <v>144</v>
      </c>
      <c r="C1332" t="str">
        <f t="shared" si="32"/>
        <v>210161*HAVRE PUBLIC SCHOOLS</v>
      </c>
    </row>
    <row r="1333" spans="1:3" x14ac:dyDescent="0.2">
      <c r="A1333">
        <v>210161</v>
      </c>
      <c r="B1333" t="s">
        <v>144</v>
      </c>
      <c r="C1333" t="str">
        <f t="shared" si="32"/>
        <v>210161*HAVRE PUBLIC SCHOOLS</v>
      </c>
    </row>
    <row r="1334" spans="1:3" x14ac:dyDescent="0.2">
      <c r="A1334">
        <v>210161</v>
      </c>
      <c r="B1334" t="s">
        <v>144</v>
      </c>
      <c r="C1334" t="str">
        <f t="shared" si="32"/>
        <v>210161*HAVRE PUBLIC SCHOOLS</v>
      </c>
    </row>
    <row r="1335" spans="1:3" x14ac:dyDescent="0.2">
      <c r="A1335">
        <v>210161</v>
      </c>
      <c r="B1335" t="s">
        <v>144</v>
      </c>
      <c r="C1335" t="str">
        <f t="shared" si="32"/>
        <v>210161*HAVRE PUBLIC SCHOOLS</v>
      </c>
    </row>
    <row r="1336" spans="1:3" x14ac:dyDescent="0.2">
      <c r="A1336">
        <v>210161</v>
      </c>
      <c r="B1336" t="s">
        <v>144</v>
      </c>
      <c r="C1336" t="str">
        <f t="shared" si="32"/>
        <v>210161*HAVRE PUBLIC SCHOOLS</v>
      </c>
    </row>
    <row r="1337" spans="1:3" x14ac:dyDescent="0.2">
      <c r="A1337">
        <v>210571</v>
      </c>
      <c r="B1337" t="s">
        <v>775</v>
      </c>
      <c r="C1337" t="str">
        <f t="shared" si="32"/>
        <v>210571*COTTONWOOD ELEMENTARY (210571)</v>
      </c>
    </row>
    <row r="1338" spans="1:3" x14ac:dyDescent="0.2">
      <c r="A1338">
        <v>210571</v>
      </c>
      <c r="B1338" t="s">
        <v>775</v>
      </c>
      <c r="C1338" t="str">
        <f t="shared" si="32"/>
        <v>210571*COTTONWOOD ELEMENTARY (210571)</v>
      </c>
    </row>
    <row r="1339" spans="1:3" x14ac:dyDescent="0.2">
      <c r="A1339">
        <v>210571</v>
      </c>
      <c r="B1339" t="s">
        <v>775</v>
      </c>
      <c r="C1339" t="str">
        <f t="shared" si="32"/>
        <v>210571*COTTONWOOD ELEMENTARY (210571)</v>
      </c>
    </row>
    <row r="1340" spans="1:3" x14ac:dyDescent="0.2">
      <c r="A1340">
        <v>210571</v>
      </c>
      <c r="B1340" t="s">
        <v>775</v>
      </c>
      <c r="C1340" t="str">
        <f t="shared" si="32"/>
        <v>210571*COTTONWOOD ELEMENTARY (210571)</v>
      </c>
    </row>
    <row r="1341" spans="1:3" x14ac:dyDescent="0.2">
      <c r="A1341">
        <v>210571</v>
      </c>
      <c r="B1341" t="s">
        <v>775</v>
      </c>
      <c r="C1341" t="str">
        <f t="shared" si="32"/>
        <v>210571*COTTONWOOD ELEMENTARY (210571)</v>
      </c>
    </row>
    <row r="1342" spans="1:3" x14ac:dyDescent="0.2">
      <c r="A1342">
        <v>210571</v>
      </c>
      <c r="B1342" t="s">
        <v>775</v>
      </c>
      <c r="C1342" t="str">
        <f t="shared" si="32"/>
        <v>210571*COTTONWOOD ELEMENTARY (210571)</v>
      </c>
    </row>
    <row r="1343" spans="1:3" x14ac:dyDescent="0.2">
      <c r="A1343">
        <v>210571</v>
      </c>
      <c r="B1343" t="s">
        <v>775</v>
      </c>
      <c r="C1343" t="str">
        <f t="shared" si="32"/>
        <v>210571*COTTONWOOD ELEMENTARY (210571)</v>
      </c>
    </row>
    <row r="1344" spans="1:3" x14ac:dyDescent="0.2">
      <c r="A1344">
        <v>210571</v>
      </c>
      <c r="B1344" t="s">
        <v>775</v>
      </c>
      <c r="C1344" t="str">
        <f t="shared" si="32"/>
        <v>210571*COTTONWOOD ELEMENTARY (210571)</v>
      </c>
    </row>
    <row r="1345" spans="1:3" x14ac:dyDescent="0.2">
      <c r="A1345">
        <v>210571</v>
      </c>
      <c r="B1345" t="s">
        <v>775</v>
      </c>
      <c r="C1345" t="str">
        <f t="shared" si="32"/>
        <v>210571*COTTONWOOD ELEMENTARY (210571)</v>
      </c>
    </row>
    <row r="1346" spans="1:3" x14ac:dyDescent="0.2">
      <c r="A1346">
        <v>210871</v>
      </c>
      <c r="B1346" t="s">
        <v>145</v>
      </c>
      <c r="C1346" t="str">
        <f t="shared" ref="C1346:C1409" si="33">_xlfn.TEXTJOIN("*",TRUE,A1346:B1346)</f>
        <v>210871*ROCKY BOY PUBLIC SCHOOLS</v>
      </c>
    </row>
    <row r="1347" spans="1:3" x14ac:dyDescent="0.2">
      <c r="A1347">
        <v>210871</v>
      </c>
      <c r="B1347" t="s">
        <v>145</v>
      </c>
      <c r="C1347" t="str">
        <f t="shared" si="33"/>
        <v>210871*ROCKY BOY PUBLIC SCHOOLS</v>
      </c>
    </row>
    <row r="1348" spans="1:3" x14ac:dyDescent="0.2">
      <c r="A1348">
        <v>210871</v>
      </c>
      <c r="B1348" t="s">
        <v>145</v>
      </c>
      <c r="C1348" t="str">
        <f t="shared" si="33"/>
        <v>210871*ROCKY BOY PUBLIC SCHOOLS</v>
      </c>
    </row>
    <row r="1349" spans="1:3" x14ac:dyDescent="0.2">
      <c r="A1349">
        <v>210871</v>
      </c>
      <c r="B1349" t="s">
        <v>145</v>
      </c>
      <c r="C1349" t="str">
        <f t="shared" si="33"/>
        <v>210871*ROCKY BOY PUBLIC SCHOOLS</v>
      </c>
    </row>
    <row r="1350" spans="1:3" x14ac:dyDescent="0.2">
      <c r="A1350">
        <v>210871</v>
      </c>
      <c r="B1350" t="s">
        <v>145</v>
      </c>
      <c r="C1350" t="str">
        <f t="shared" si="33"/>
        <v>210871*ROCKY BOY PUBLIC SCHOOLS</v>
      </c>
    </row>
    <row r="1351" spans="1:3" x14ac:dyDescent="0.2">
      <c r="A1351">
        <v>210871</v>
      </c>
      <c r="B1351" t="s">
        <v>145</v>
      </c>
      <c r="C1351" t="str">
        <f t="shared" si="33"/>
        <v>210871*ROCKY BOY PUBLIC SCHOOLS</v>
      </c>
    </row>
    <row r="1352" spans="1:3" x14ac:dyDescent="0.2">
      <c r="A1352">
        <v>210871</v>
      </c>
      <c r="B1352" t="s">
        <v>145</v>
      </c>
      <c r="C1352" t="str">
        <f t="shared" si="33"/>
        <v>210871*ROCKY BOY PUBLIC SCHOOLS</v>
      </c>
    </row>
    <row r="1353" spans="1:3" x14ac:dyDescent="0.2">
      <c r="A1353">
        <v>210871</v>
      </c>
      <c r="B1353" t="s">
        <v>145</v>
      </c>
      <c r="C1353" t="str">
        <f t="shared" si="33"/>
        <v>210871*ROCKY BOY PUBLIC SCHOOLS</v>
      </c>
    </row>
    <row r="1354" spans="1:3" x14ac:dyDescent="0.2">
      <c r="A1354">
        <v>210871</v>
      </c>
      <c r="B1354" t="s">
        <v>145</v>
      </c>
      <c r="C1354" t="str">
        <f t="shared" si="33"/>
        <v>210871*ROCKY BOY PUBLIC SCHOOLS</v>
      </c>
    </row>
    <row r="1355" spans="1:3" x14ac:dyDescent="0.2">
      <c r="A1355">
        <v>210881</v>
      </c>
      <c r="B1355" t="s">
        <v>146</v>
      </c>
      <c r="C1355" t="str">
        <f t="shared" si="33"/>
        <v>210881*NORTH STAR SCHOOL</v>
      </c>
    </row>
    <row r="1356" spans="1:3" x14ac:dyDescent="0.2">
      <c r="A1356">
        <v>210881</v>
      </c>
      <c r="B1356" t="s">
        <v>146</v>
      </c>
      <c r="C1356" t="str">
        <f t="shared" si="33"/>
        <v>210881*NORTH STAR SCHOOL</v>
      </c>
    </row>
    <row r="1357" spans="1:3" x14ac:dyDescent="0.2">
      <c r="A1357">
        <v>210881</v>
      </c>
      <c r="B1357" t="s">
        <v>146</v>
      </c>
      <c r="C1357" t="str">
        <f t="shared" si="33"/>
        <v>210881*NORTH STAR SCHOOL</v>
      </c>
    </row>
    <row r="1358" spans="1:3" x14ac:dyDescent="0.2">
      <c r="A1358">
        <v>210881</v>
      </c>
      <c r="B1358" t="s">
        <v>146</v>
      </c>
      <c r="C1358" t="str">
        <f t="shared" si="33"/>
        <v>210881*NORTH STAR SCHOOL</v>
      </c>
    </row>
    <row r="1359" spans="1:3" x14ac:dyDescent="0.2">
      <c r="A1359">
        <v>210881</v>
      </c>
      <c r="B1359" t="s">
        <v>146</v>
      </c>
      <c r="C1359" t="str">
        <f t="shared" si="33"/>
        <v>210881*NORTH STAR SCHOOL</v>
      </c>
    </row>
    <row r="1360" spans="1:3" x14ac:dyDescent="0.2">
      <c r="A1360">
        <v>210881</v>
      </c>
      <c r="B1360" t="s">
        <v>146</v>
      </c>
      <c r="C1360" t="str">
        <f t="shared" si="33"/>
        <v>210881*NORTH STAR SCHOOL</v>
      </c>
    </row>
    <row r="1361" spans="1:3" x14ac:dyDescent="0.2">
      <c r="A1361">
        <v>210881</v>
      </c>
      <c r="B1361" t="s">
        <v>146</v>
      </c>
      <c r="C1361" t="str">
        <f t="shared" si="33"/>
        <v>210881*NORTH STAR SCHOOL</v>
      </c>
    </row>
    <row r="1362" spans="1:3" x14ac:dyDescent="0.2">
      <c r="A1362">
        <v>210881</v>
      </c>
      <c r="B1362" t="s">
        <v>146</v>
      </c>
      <c r="C1362" t="str">
        <f t="shared" si="33"/>
        <v>210881*NORTH STAR SCHOOL</v>
      </c>
    </row>
    <row r="1363" spans="1:3" x14ac:dyDescent="0.2">
      <c r="A1363">
        <v>210881</v>
      </c>
      <c r="B1363" t="s">
        <v>146</v>
      </c>
      <c r="C1363" t="str">
        <f t="shared" si="33"/>
        <v>210881*NORTH STAR SCHOOL</v>
      </c>
    </row>
    <row r="1364" spans="1:3" x14ac:dyDescent="0.2">
      <c r="A1364">
        <v>210891</v>
      </c>
      <c r="B1364" t="s">
        <v>147</v>
      </c>
      <c r="C1364" t="str">
        <f t="shared" si="33"/>
        <v>210891*GILDFORD COLONY ELEMENTARY</v>
      </c>
    </row>
    <row r="1365" spans="1:3" x14ac:dyDescent="0.2">
      <c r="A1365">
        <v>210891</v>
      </c>
      <c r="B1365" t="s">
        <v>147</v>
      </c>
      <c r="C1365" t="str">
        <f t="shared" si="33"/>
        <v>210891*GILDFORD COLONY ELEMENTARY</v>
      </c>
    </row>
    <row r="1366" spans="1:3" x14ac:dyDescent="0.2">
      <c r="A1366">
        <v>210891</v>
      </c>
      <c r="B1366" t="s">
        <v>147</v>
      </c>
      <c r="C1366" t="str">
        <f t="shared" si="33"/>
        <v>210891*GILDFORD COLONY ELEMENTARY</v>
      </c>
    </row>
    <row r="1367" spans="1:3" x14ac:dyDescent="0.2">
      <c r="A1367">
        <v>210891</v>
      </c>
      <c r="B1367" t="s">
        <v>147</v>
      </c>
      <c r="C1367" t="str">
        <f t="shared" si="33"/>
        <v>210891*GILDFORD COLONY ELEMENTARY</v>
      </c>
    </row>
    <row r="1368" spans="1:3" x14ac:dyDescent="0.2">
      <c r="A1368">
        <v>210891</v>
      </c>
      <c r="B1368" t="s">
        <v>147</v>
      </c>
      <c r="C1368" t="str">
        <f t="shared" si="33"/>
        <v>210891*GILDFORD COLONY ELEMENTARY</v>
      </c>
    </row>
    <row r="1369" spans="1:3" x14ac:dyDescent="0.2">
      <c r="A1369">
        <v>210891</v>
      </c>
      <c r="B1369" t="s">
        <v>147</v>
      </c>
      <c r="C1369" t="str">
        <f t="shared" si="33"/>
        <v>210891*GILDFORD COLONY ELEMENTARY</v>
      </c>
    </row>
    <row r="1370" spans="1:3" x14ac:dyDescent="0.2">
      <c r="A1370">
        <v>210891</v>
      </c>
      <c r="B1370" t="s">
        <v>147</v>
      </c>
      <c r="C1370" t="str">
        <f t="shared" si="33"/>
        <v>210891*GILDFORD COLONY ELEMENTARY</v>
      </c>
    </row>
    <row r="1371" spans="1:3" x14ac:dyDescent="0.2">
      <c r="A1371">
        <v>210891</v>
      </c>
      <c r="B1371" t="s">
        <v>147</v>
      </c>
      <c r="C1371" t="str">
        <f t="shared" si="33"/>
        <v>210891*GILDFORD COLONY ELEMENTARY</v>
      </c>
    </row>
    <row r="1372" spans="1:3" x14ac:dyDescent="0.2">
      <c r="A1372">
        <v>210891</v>
      </c>
      <c r="B1372" t="s">
        <v>147</v>
      </c>
      <c r="C1372" t="str">
        <f t="shared" si="33"/>
        <v>210891*GILDFORD COLONY ELEMENTARY</v>
      </c>
    </row>
    <row r="1373" spans="1:3" x14ac:dyDescent="0.2">
      <c r="A1373">
        <v>219991</v>
      </c>
      <c r="B1373" t="s">
        <v>148</v>
      </c>
      <c r="C1373" t="str">
        <f t="shared" si="33"/>
        <v>219991*HILL COUNTY</v>
      </c>
    </row>
    <row r="1374" spans="1:3" x14ac:dyDescent="0.2">
      <c r="A1374">
        <v>219991</v>
      </c>
      <c r="B1374" t="s">
        <v>148</v>
      </c>
      <c r="C1374" t="str">
        <f t="shared" si="33"/>
        <v>219991*HILL COUNTY</v>
      </c>
    </row>
    <row r="1375" spans="1:3" x14ac:dyDescent="0.2">
      <c r="A1375">
        <v>219991</v>
      </c>
      <c r="B1375" t="s">
        <v>148</v>
      </c>
      <c r="C1375" t="str">
        <f t="shared" si="33"/>
        <v>219991*HILL COUNTY</v>
      </c>
    </row>
    <row r="1376" spans="1:3" x14ac:dyDescent="0.2">
      <c r="A1376">
        <v>219991</v>
      </c>
      <c r="B1376" t="s">
        <v>148</v>
      </c>
      <c r="C1376" t="str">
        <f t="shared" si="33"/>
        <v>219991*HILL COUNTY</v>
      </c>
    </row>
    <row r="1377" spans="1:3" x14ac:dyDescent="0.2">
      <c r="A1377">
        <v>219991</v>
      </c>
      <c r="B1377" t="s">
        <v>148</v>
      </c>
      <c r="C1377" t="str">
        <f t="shared" si="33"/>
        <v>219991*HILL COUNTY</v>
      </c>
    </row>
    <row r="1378" spans="1:3" x14ac:dyDescent="0.2">
      <c r="A1378">
        <v>219991</v>
      </c>
      <c r="B1378" t="s">
        <v>148</v>
      </c>
      <c r="C1378" t="str">
        <f t="shared" si="33"/>
        <v>219991*HILL COUNTY</v>
      </c>
    </row>
    <row r="1379" spans="1:3" x14ac:dyDescent="0.2">
      <c r="A1379">
        <v>219991</v>
      </c>
      <c r="B1379" t="s">
        <v>148</v>
      </c>
      <c r="C1379" t="str">
        <f t="shared" si="33"/>
        <v>219991*HILL COUNTY</v>
      </c>
    </row>
    <row r="1380" spans="1:3" x14ac:dyDescent="0.2">
      <c r="A1380">
        <v>219991</v>
      </c>
      <c r="B1380" t="s">
        <v>148</v>
      </c>
      <c r="C1380" t="str">
        <f t="shared" si="33"/>
        <v>219991*HILL COUNTY</v>
      </c>
    </row>
    <row r="1381" spans="1:3" x14ac:dyDescent="0.2">
      <c r="A1381">
        <v>219991</v>
      </c>
      <c r="B1381" t="s">
        <v>148</v>
      </c>
      <c r="C1381" t="str">
        <f t="shared" si="33"/>
        <v>219991*HILL COUNTY</v>
      </c>
    </row>
    <row r="1382" spans="1:3" x14ac:dyDescent="0.2">
      <c r="A1382">
        <v>220011</v>
      </c>
      <c r="B1382" t="s">
        <v>149</v>
      </c>
      <c r="C1382" t="str">
        <f t="shared" si="33"/>
        <v>220011*CLANCY ELEMENTARY</v>
      </c>
    </row>
    <row r="1383" spans="1:3" x14ac:dyDescent="0.2">
      <c r="A1383">
        <v>220011</v>
      </c>
      <c r="B1383" t="s">
        <v>149</v>
      </c>
      <c r="C1383" t="str">
        <f t="shared" si="33"/>
        <v>220011*CLANCY ELEMENTARY</v>
      </c>
    </row>
    <row r="1384" spans="1:3" x14ac:dyDescent="0.2">
      <c r="A1384">
        <v>220011</v>
      </c>
      <c r="B1384" t="s">
        <v>149</v>
      </c>
      <c r="C1384" t="str">
        <f t="shared" si="33"/>
        <v>220011*CLANCY ELEMENTARY</v>
      </c>
    </row>
    <row r="1385" spans="1:3" x14ac:dyDescent="0.2">
      <c r="A1385">
        <v>220011</v>
      </c>
      <c r="B1385" t="s">
        <v>149</v>
      </c>
      <c r="C1385" t="str">
        <f t="shared" si="33"/>
        <v>220011*CLANCY ELEMENTARY</v>
      </c>
    </row>
    <row r="1386" spans="1:3" x14ac:dyDescent="0.2">
      <c r="A1386">
        <v>220011</v>
      </c>
      <c r="B1386" t="s">
        <v>149</v>
      </c>
      <c r="C1386" t="str">
        <f t="shared" si="33"/>
        <v>220011*CLANCY ELEMENTARY</v>
      </c>
    </row>
    <row r="1387" spans="1:3" x14ac:dyDescent="0.2">
      <c r="A1387">
        <v>220011</v>
      </c>
      <c r="B1387" t="s">
        <v>149</v>
      </c>
      <c r="C1387" t="str">
        <f t="shared" si="33"/>
        <v>220011*CLANCY ELEMENTARY</v>
      </c>
    </row>
    <row r="1388" spans="1:3" x14ac:dyDescent="0.2">
      <c r="A1388">
        <v>220011</v>
      </c>
      <c r="B1388" t="s">
        <v>149</v>
      </c>
      <c r="C1388" t="str">
        <f t="shared" si="33"/>
        <v>220011*CLANCY ELEMENTARY</v>
      </c>
    </row>
    <row r="1389" spans="1:3" x14ac:dyDescent="0.2">
      <c r="A1389">
        <v>220011</v>
      </c>
      <c r="B1389" t="s">
        <v>149</v>
      </c>
      <c r="C1389" t="str">
        <f t="shared" si="33"/>
        <v>220011*CLANCY ELEMENTARY</v>
      </c>
    </row>
    <row r="1390" spans="1:3" x14ac:dyDescent="0.2">
      <c r="A1390">
        <v>220011</v>
      </c>
      <c r="B1390" t="s">
        <v>149</v>
      </c>
      <c r="C1390" t="str">
        <f t="shared" si="33"/>
        <v>220011*CLANCY ELEMENTARY</v>
      </c>
    </row>
    <row r="1391" spans="1:3" x14ac:dyDescent="0.2">
      <c r="A1391">
        <v>220041</v>
      </c>
      <c r="B1391" t="s">
        <v>150</v>
      </c>
      <c r="C1391" t="str">
        <f t="shared" si="33"/>
        <v>220041*WHITEHALL PUBLIC SCHOOLS</v>
      </c>
    </row>
    <row r="1392" spans="1:3" x14ac:dyDescent="0.2">
      <c r="A1392">
        <v>220041</v>
      </c>
      <c r="B1392" t="s">
        <v>150</v>
      </c>
      <c r="C1392" t="str">
        <f t="shared" si="33"/>
        <v>220041*WHITEHALL PUBLIC SCHOOLS</v>
      </c>
    </row>
    <row r="1393" spans="1:3" x14ac:dyDescent="0.2">
      <c r="A1393">
        <v>220041</v>
      </c>
      <c r="B1393" t="s">
        <v>150</v>
      </c>
      <c r="C1393" t="str">
        <f t="shared" si="33"/>
        <v>220041*WHITEHALL PUBLIC SCHOOLS</v>
      </c>
    </row>
    <row r="1394" spans="1:3" x14ac:dyDescent="0.2">
      <c r="A1394">
        <v>220041</v>
      </c>
      <c r="B1394" t="s">
        <v>150</v>
      </c>
      <c r="C1394" t="str">
        <f t="shared" si="33"/>
        <v>220041*WHITEHALL PUBLIC SCHOOLS</v>
      </c>
    </row>
    <row r="1395" spans="1:3" x14ac:dyDescent="0.2">
      <c r="A1395">
        <v>220041</v>
      </c>
      <c r="B1395" t="s">
        <v>150</v>
      </c>
      <c r="C1395" t="str">
        <f t="shared" si="33"/>
        <v>220041*WHITEHALL PUBLIC SCHOOLS</v>
      </c>
    </row>
    <row r="1396" spans="1:3" x14ac:dyDescent="0.2">
      <c r="A1396">
        <v>220041</v>
      </c>
      <c r="B1396" t="s">
        <v>150</v>
      </c>
      <c r="C1396" t="str">
        <f t="shared" si="33"/>
        <v>220041*WHITEHALL PUBLIC SCHOOLS</v>
      </c>
    </row>
    <row r="1397" spans="1:3" x14ac:dyDescent="0.2">
      <c r="A1397">
        <v>220041</v>
      </c>
      <c r="B1397" t="s">
        <v>150</v>
      </c>
      <c r="C1397" t="str">
        <f t="shared" si="33"/>
        <v>220041*WHITEHALL PUBLIC SCHOOLS</v>
      </c>
    </row>
    <row r="1398" spans="1:3" x14ac:dyDescent="0.2">
      <c r="A1398">
        <v>220041</v>
      </c>
      <c r="B1398" t="s">
        <v>150</v>
      </c>
      <c r="C1398" t="str">
        <f t="shared" si="33"/>
        <v>220041*WHITEHALL PUBLIC SCHOOLS</v>
      </c>
    </row>
    <row r="1399" spans="1:3" x14ac:dyDescent="0.2">
      <c r="A1399">
        <v>220041</v>
      </c>
      <c r="B1399" t="s">
        <v>150</v>
      </c>
      <c r="C1399" t="str">
        <f t="shared" si="33"/>
        <v>220041*WHITEHALL PUBLIC SCHOOLS</v>
      </c>
    </row>
    <row r="1400" spans="1:3" x14ac:dyDescent="0.2">
      <c r="A1400">
        <v>220051</v>
      </c>
      <c r="B1400" t="s">
        <v>151</v>
      </c>
      <c r="C1400" t="str">
        <f t="shared" si="33"/>
        <v>220051*BASIN ELEMENTARY</v>
      </c>
    </row>
    <row r="1401" spans="1:3" x14ac:dyDescent="0.2">
      <c r="A1401">
        <v>220051</v>
      </c>
      <c r="B1401" t="s">
        <v>151</v>
      </c>
      <c r="C1401" t="str">
        <f t="shared" si="33"/>
        <v>220051*BASIN ELEMENTARY</v>
      </c>
    </row>
    <row r="1402" spans="1:3" x14ac:dyDescent="0.2">
      <c r="A1402">
        <v>220051</v>
      </c>
      <c r="B1402" t="s">
        <v>151</v>
      </c>
      <c r="C1402" t="str">
        <f t="shared" si="33"/>
        <v>220051*BASIN ELEMENTARY</v>
      </c>
    </row>
    <row r="1403" spans="1:3" x14ac:dyDescent="0.2">
      <c r="A1403">
        <v>220051</v>
      </c>
      <c r="B1403" t="s">
        <v>151</v>
      </c>
      <c r="C1403" t="str">
        <f t="shared" si="33"/>
        <v>220051*BASIN ELEMENTARY</v>
      </c>
    </row>
    <row r="1404" spans="1:3" x14ac:dyDescent="0.2">
      <c r="A1404">
        <v>220051</v>
      </c>
      <c r="B1404" t="s">
        <v>151</v>
      </c>
      <c r="C1404" t="str">
        <f t="shared" si="33"/>
        <v>220051*BASIN ELEMENTARY</v>
      </c>
    </row>
    <row r="1405" spans="1:3" x14ac:dyDescent="0.2">
      <c r="A1405">
        <v>220051</v>
      </c>
      <c r="B1405" t="s">
        <v>151</v>
      </c>
      <c r="C1405" t="str">
        <f t="shared" si="33"/>
        <v>220051*BASIN ELEMENTARY</v>
      </c>
    </row>
    <row r="1406" spans="1:3" x14ac:dyDescent="0.2">
      <c r="A1406">
        <v>220051</v>
      </c>
      <c r="B1406" t="s">
        <v>151</v>
      </c>
      <c r="C1406" t="str">
        <f t="shared" si="33"/>
        <v>220051*BASIN ELEMENTARY</v>
      </c>
    </row>
    <row r="1407" spans="1:3" x14ac:dyDescent="0.2">
      <c r="A1407">
        <v>220051</v>
      </c>
      <c r="B1407" t="s">
        <v>151</v>
      </c>
      <c r="C1407" t="str">
        <f t="shared" si="33"/>
        <v>220051*BASIN ELEMENTARY</v>
      </c>
    </row>
    <row r="1408" spans="1:3" x14ac:dyDescent="0.2">
      <c r="A1408">
        <v>220051</v>
      </c>
      <c r="B1408" t="s">
        <v>151</v>
      </c>
      <c r="C1408" t="str">
        <f t="shared" si="33"/>
        <v>220051*BASIN ELEMENTARY</v>
      </c>
    </row>
    <row r="1409" spans="1:3" x14ac:dyDescent="0.2">
      <c r="A1409">
        <v>220071</v>
      </c>
      <c r="B1409" t="s">
        <v>152</v>
      </c>
      <c r="C1409" t="str">
        <f t="shared" si="33"/>
        <v>220071*BOULDER ELEMENTARY</v>
      </c>
    </row>
    <row r="1410" spans="1:3" x14ac:dyDescent="0.2">
      <c r="A1410">
        <v>220071</v>
      </c>
      <c r="B1410" t="s">
        <v>152</v>
      </c>
      <c r="C1410" t="str">
        <f t="shared" ref="C1410:C1473" si="34">_xlfn.TEXTJOIN("*",TRUE,A1410:B1410)</f>
        <v>220071*BOULDER ELEMENTARY</v>
      </c>
    </row>
    <row r="1411" spans="1:3" x14ac:dyDescent="0.2">
      <c r="A1411">
        <v>220071</v>
      </c>
      <c r="B1411" t="s">
        <v>152</v>
      </c>
      <c r="C1411" t="str">
        <f t="shared" si="34"/>
        <v>220071*BOULDER ELEMENTARY</v>
      </c>
    </row>
    <row r="1412" spans="1:3" x14ac:dyDescent="0.2">
      <c r="A1412">
        <v>220071</v>
      </c>
      <c r="B1412" t="s">
        <v>152</v>
      </c>
      <c r="C1412" t="str">
        <f t="shared" si="34"/>
        <v>220071*BOULDER ELEMENTARY</v>
      </c>
    </row>
    <row r="1413" spans="1:3" x14ac:dyDescent="0.2">
      <c r="A1413">
        <v>220071</v>
      </c>
      <c r="B1413" t="s">
        <v>152</v>
      </c>
      <c r="C1413" t="str">
        <f t="shared" si="34"/>
        <v>220071*BOULDER ELEMENTARY</v>
      </c>
    </row>
    <row r="1414" spans="1:3" x14ac:dyDescent="0.2">
      <c r="A1414">
        <v>220071</v>
      </c>
      <c r="B1414" t="s">
        <v>152</v>
      </c>
      <c r="C1414" t="str">
        <f t="shared" si="34"/>
        <v>220071*BOULDER ELEMENTARY</v>
      </c>
    </row>
    <row r="1415" spans="1:3" x14ac:dyDescent="0.2">
      <c r="A1415">
        <v>220071</v>
      </c>
      <c r="B1415" t="s">
        <v>152</v>
      </c>
      <c r="C1415" t="str">
        <f t="shared" si="34"/>
        <v>220071*BOULDER ELEMENTARY</v>
      </c>
    </row>
    <row r="1416" spans="1:3" x14ac:dyDescent="0.2">
      <c r="A1416">
        <v>220071</v>
      </c>
      <c r="B1416" t="s">
        <v>152</v>
      </c>
      <c r="C1416" t="str">
        <f t="shared" si="34"/>
        <v>220071*BOULDER ELEMENTARY</v>
      </c>
    </row>
    <row r="1417" spans="1:3" x14ac:dyDescent="0.2">
      <c r="A1417">
        <v>220071</v>
      </c>
      <c r="B1417" t="s">
        <v>152</v>
      </c>
      <c r="C1417" t="str">
        <f t="shared" si="34"/>
        <v>220071*BOULDER ELEMENTARY</v>
      </c>
    </row>
    <row r="1418" spans="1:3" x14ac:dyDescent="0.2">
      <c r="A1418">
        <v>220072</v>
      </c>
      <c r="B1418" t="s">
        <v>153</v>
      </c>
      <c r="C1418" t="str">
        <f t="shared" si="34"/>
        <v>220072*JEFFERSON HIGH SCHOOL</v>
      </c>
    </row>
    <row r="1419" spans="1:3" x14ac:dyDescent="0.2">
      <c r="A1419">
        <v>220072</v>
      </c>
      <c r="B1419" t="s">
        <v>153</v>
      </c>
      <c r="C1419" t="str">
        <f t="shared" si="34"/>
        <v>220072*JEFFERSON HIGH SCHOOL</v>
      </c>
    </row>
    <row r="1420" spans="1:3" x14ac:dyDescent="0.2">
      <c r="A1420">
        <v>220072</v>
      </c>
      <c r="B1420" t="s">
        <v>153</v>
      </c>
      <c r="C1420" t="str">
        <f t="shared" si="34"/>
        <v>220072*JEFFERSON HIGH SCHOOL</v>
      </c>
    </row>
    <row r="1421" spans="1:3" x14ac:dyDescent="0.2">
      <c r="A1421">
        <v>220072</v>
      </c>
      <c r="B1421" t="s">
        <v>153</v>
      </c>
      <c r="C1421" t="str">
        <f t="shared" si="34"/>
        <v>220072*JEFFERSON HIGH SCHOOL</v>
      </c>
    </row>
    <row r="1422" spans="1:3" x14ac:dyDescent="0.2">
      <c r="A1422">
        <v>220072</v>
      </c>
      <c r="B1422" t="s">
        <v>153</v>
      </c>
      <c r="C1422" t="str">
        <f t="shared" si="34"/>
        <v>220072*JEFFERSON HIGH SCHOOL</v>
      </c>
    </row>
    <row r="1423" spans="1:3" x14ac:dyDescent="0.2">
      <c r="A1423">
        <v>220072</v>
      </c>
      <c r="B1423" t="s">
        <v>153</v>
      </c>
      <c r="C1423" t="str">
        <f t="shared" si="34"/>
        <v>220072*JEFFERSON HIGH SCHOOL</v>
      </c>
    </row>
    <row r="1424" spans="1:3" x14ac:dyDescent="0.2">
      <c r="A1424">
        <v>220072</v>
      </c>
      <c r="B1424" t="s">
        <v>153</v>
      </c>
      <c r="C1424" t="str">
        <f t="shared" si="34"/>
        <v>220072*JEFFERSON HIGH SCHOOL</v>
      </c>
    </row>
    <row r="1425" spans="1:3" x14ac:dyDescent="0.2">
      <c r="A1425">
        <v>220072</v>
      </c>
      <c r="B1425" t="s">
        <v>153</v>
      </c>
      <c r="C1425" t="str">
        <f t="shared" si="34"/>
        <v>220072*JEFFERSON HIGH SCHOOL</v>
      </c>
    </row>
    <row r="1426" spans="1:3" x14ac:dyDescent="0.2">
      <c r="A1426">
        <v>220072</v>
      </c>
      <c r="B1426" t="s">
        <v>153</v>
      </c>
      <c r="C1426" t="str">
        <f t="shared" si="34"/>
        <v>220072*JEFFERSON HIGH SCHOOL</v>
      </c>
    </row>
    <row r="1427" spans="1:3" x14ac:dyDescent="0.2">
      <c r="A1427">
        <v>220161</v>
      </c>
      <c r="B1427" t="s">
        <v>154</v>
      </c>
      <c r="C1427" t="str">
        <f t="shared" si="34"/>
        <v>220161*CARDWELL ELEMENTARY</v>
      </c>
    </row>
    <row r="1428" spans="1:3" x14ac:dyDescent="0.2">
      <c r="A1428">
        <v>220161</v>
      </c>
      <c r="B1428" t="s">
        <v>154</v>
      </c>
      <c r="C1428" t="str">
        <f t="shared" si="34"/>
        <v>220161*CARDWELL ELEMENTARY</v>
      </c>
    </row>
    <row r="1429" spans="1:3" x14ac:dyDescent="0.2">
      <c r="A1429">
        <v>220161</v>
      </c>
      <c r="B1429" t="s">
        <v>154</v>
      </c>
      <c r="C1429" t="str">
        <f t="shared" si="34"/>
        <v>220161*CARDWELL ELEMENTARY</v>
      </c>
    </row>
    <row r="1430" spans="1:3" x14ac:dyDescent="0.2">
      <c r="A1430">
        <v>220161</v>
      </c>
      <c r="B1430" t="s">
        <v>154</v>
      </c>
      <c r="C1430" t="str">
        <f t="shared" si="34"/>
        <v>220161*CARDWELL ELEMENTARY</v>
      </c>
    </row>
    <row r="1431" spans="1:3" x14ac:dyDescent="0.2">
      <c r="A1431">
        <v>220161</v>
      </c>
      <c r="B1431" t="s">
        <v>154</v>
      </c>
      <c r="C1431" t="str">
        <f t="shared" si="34"/>
        <v>220161*CARDWELL ELEMENTARY</v>
      </c>
    </row>
    <row r="1432" spans="1:3" x14ac:dyDescent="0.2">
      <c r="A1432">
        <v>220161</v>
      </c>
      <c r="B1432" t="s">
        <v>154</v>
      </c>
      <c r="C1432" t="str">
        <f t="shared" si="34"/>
        <v>220161*CARDWELL ELEMENTARY</v>
      </c>
    </row>
    <row r="1433" spans="1:3" x14ac:dyDescent="0.2">
      <c r="A1433">
        <v>220161</v>
      </c>
      <c r="B1433" t="s">
        <v>154</v>
      </c>
      <c r="C1433" t="str">
        <f t="shared" si="34"/>
        <v>220161*CARDWELL ELEMENTARY</v>
      </c>
    </row>
    <row r="1434" spans="1:3" x14ac:dyDescent="0.2">
      <c r="A1434">
        <v>220161</v>
      </c>
      <c r="B1434" t="s">
        <v>154</v>
      </c>
      <c r="C1434" t="str">
        <f t="shared" si="34"/>
        <v>220161*CARDWELL ELEMENTARY</v>
      </c>
    </row>
    <row r="1435" spans="1:3" x14ac:dyDescent="0.2">
      <c r="A1435">
        <v>220161</v>
      </c>
      <c r="B1435" t="s">
        <v>154</v>
      </c>
      <c r="C1435" t="str">
        <f t="shared" si="34"/>
        <v>220161*CARDWELL ELEMENTARY</v>
      </c>
    </row>
    <row r="1436" spans="1:3" x14ac:dyDescent="0.2">
      <c r="A1436">
        <v>220271</v>
      </c>
      <c r="B1436" t="s">
        <v>155</v>
      </c>
      <c r="C1436" t="str">
        <f t="shared" si="34"/>
        <v>220271*MONTANA CITY ELEMENTARY</v>
      </c>
    </row>
    <row r="1437" spans="1:3" x14ac:dyDescent="0.2">
      <c r="A1437">
        <v>220271</v>
      </c>
      <c r="B1437" t="s">
        <v>155</v>
      </c>
      <c r="C1437" t="str">
        <f t="shared" si="34"/>
        <v>220271*MONTANA CITY ELEMENTARY</v>
      </c>
    </row>
    <row r="1438" spans="1:3" x14ac:dyDescent="0.2">
      <c r="A1438">
        <v>220271</v>
      </c>
      <c r="B1438" t="s">
        <v>155</v>
      </c>
      <c r="C1438" t="str">
        <f t="shared" si="34"/>
        <v>220271*MONTANA CITY ELEMENTARY</v>
      </c>
    </row>
    <row r="1439" spans="1:3" x14ac:dyDescent="0.2">
      <c r="A1439">
        <v>220271</v>
      </c>
      <c r="B1439" t="s">
        <v>155</v>
      </c>
      <c r="C1439" t="str">
        <f t="shared" si="34"/>
        <v>220271*MONTANA CITY ELEMENTARY</v>
      </c>
    </row>
    <row r="1440" spans="1:3" x14ac:dyDescent="0.2">
      <c r="A1440">
        <v>220271</v>
      </c>
      <c r="B1440" t="s">
        <v>155</v>
      </c>
      <c r="C1440" t="str">
        <f t="shared" si="34"/>
        <v>220271*MONTANA CITY ELEMENTARY</v>
      </c>
    </row>
    <row r="1441" spans="1:3" x14ac:dyDescent="0.2">
      <c r="A1441">
        <v>220271</v>
      </c>
      <c r="B1441" t="s">
        <v>155</v>
      </c>
      <c r="C1441" t="str">
        <f t="shared" si="34"/>
        <v>220271*MONTANA CITY ELEMENTARY</v>
      </c>
    </row>
    <row r="1442" spans="1:3" x14ac:dyDescent="0.2">
      <c r="A1442">
        <v>220271</v>
      </c>
      <c r="B1442" t="s">
        <v>155</v>
      </c>
      <c r="C1442" t="str">
        <f t="shared" si="34"/>
        <v>220271*MONTANA CITY ELEMENTARY</v>
      </c>
    </row>
    <row r="1443" spans="1:3" x14ac:dyDescent="0.2">
      <c r="A1443">
        <v>220271</v>
      </c>
      <c r="B1443" t="s">
        <v>155</v>
      </c>
      <c r="C1443" t="str">
        <f t="shared" si="34"/>
        <v>220271*MONTANA CITY ELEMENTARY</v>
      </c>
    </row>
    <row r="1444" spans="1:3" x14ac:dyDescent="0.2">
      <c r="A1444">
        <v>220271</v>
      </c>
      <c r="B1444" t="s">
        <v>155</v>
      </c>
      <c r="C1444" t="str">
        <f t="shared" si="34"/>
        <v>220271*MONTANA CITY ELEMENTARY</v>
      </c>
    </row>
    <row r="1445" spans="1:3" x14ac:dyDescent="0.2">
      <c r="A1445">
        <v>230121</v>
      </c>
      <c r="B1445" t="s">
        <v>156</v>
      </c>
      <c r="C1445" t="str">
        <f t="shared" si="34"/>
        <v>230121*STANFORD K-12 SCHOOLS</v>
      </c>
    </row>
    <row r="1446" spans="1:3" x14ac:dyDescent="0.2">
      <c r="A1446">
        <v>230121</v>
      </c>
      <c r="B1446" t="s">
        <v>156</v>
      </c>
      <c r="C1446" t="str">
        <f t="shared" si="34"/>
        <v>230121*STANFORD K-12 SCHOOLS</v>
      </c>
    </row>
    <row r="1447" spans="1:3" x14ac:dyDescent="0.2">
      <c r="A1447">
        <v>230121</v>
      </c>
      <c r="B1447" t="s">
        <v>156</v>
      </c>
      <c r="C1447" t="str">
        <f t="shared" si="34"/>
        <v>230121*STANFORD K-12 SCHOOLS</v>
      </c>
    </row>
    <row r="1448" spans="1:3" x14ac:dyDescent="0.2">
      <c r="A1448">
        <v>230121</v>
      </c>
      <c r="B1448" t="s">
        <v>156</v>
      </c>
      <c r="C1448" t="str">
        <f t="shared" si="34"/>
        <v>230121*STANFORD K-12 SCHOOLS</v>
      </c>
    </row>
    <row r="1449" spans="1:3" x14ac:dyDescent="0.2">
      <c r="A1449">
        <v>230121</v>
      </c>
      <c r="B1449" t="s">
        <v>156</v>
      </c>
      <c r="C1449" t="str">
        <f t="shared" si="34"/>
        <v>230121*STANFORD K-12 SCHOOLS</v>
      </c>
    </row>
    <row r="1450" spans="1:3" x14ac:dyDescent="0.2">
      <c r="A1450">
        <v>230121</v>
      </c>
      <c r="B1450" t="s">
        <v>156</v>
      </c>
      <c r="C1450" t="str">
        <f t="shared" si="34"/>
        <v>230121*STANFORD K-12 SCHOOLS</v>
      </c>
    </row>
    <row r="1451" spans="1:3" x14ac:dyDescent="0.2">
      <c r="A1451">
        <v>230121</v>
      </c>
      <c r="B1451" t="s">
        <v>156</v>
      </c>
      <c r="C1451" t="str">
        <f t="shared" si="34"/>
        <v>230121*STANFORD K-12 SCHOOLS</v>
      </c>
    </row>
    <row r="1452" spans="1:3" x14ac:dyDescent="0.2">
      <c r="A1452">
        <v>230121</v>
      </c>
      <c r="B1452" t="s">
        <v>156</v>
      </c>
      <c r="C1452" t="str">
        <f t="shared" si="34"/>
        <v>230121*STANFORD K-12 SCHOOLS</v>
      </c>
    </row>
    <row r="1453" spans="1:3" x14ac:dyDescent="0.2">
      <c r="A1453">
        <v>230121</v>
      </c>
      <c r="B1453" t="s">
        <v>156</v>
      </c>
      <c r="C1453" t="str">
        <f t="shared" si="34"/>
        <v>230121*STANFORD K-12 SCHOOLS</v>
      </c>
    </row>
    <row r="1454" spans="1:3" x14ac:dyDescent="0.2">
      <c r="A1454">
        <v>230251</v>
      </c>
      <c r="B1454" t="s">
        <v>157</v>
      </c>
      <c r="C1454" t="str">
        <f t="shared" si="34"/>
        <v>230251*HOBSON K-12 SCHOOLS</v>
      </c>
    </row>
    <row r="1455" spans="1:3" x14ac:dyDescent="0.2">
      <c r="A1455">
        <v>230251</v>
      </c>
      <c r="B1455" t="s">
        <v>157</v>
      </c>
      <c r="C1455" t="str">
        <f t="shared" si="34"/>
        <v>230251*HOBSON K-12 SCHOOLS</v>
      </c>
    </row>
    <row r="1456" spans="1:3" x14ac:dyDescent="0.2">
      <c r="A1456">
        <v>230251</v>
      </c>
      <c r="B1456" t="s">
        <v>157</v>
      </c>
      <c r="C1456" t="str">
        <f t="shared" si="34"/>
        <v>230251*HOBSON K-12 SCHOOLS</v>
      </c>
    </row>
    <row r="1457" spans="1:3" x14ac:dyDescent="0.2">
      <c r="A1457">
        <v>230251</v>
      </c>
      <c r="B1457" t="s">
        <v>157</v>
      </c>
      <c r="C1457" t="str">
        <f t="shared" si="34"/>
        <v>230251*HOBSON K-12 SCHOOLS</v>
      </c>
    </row>
    <row r="1458" spans="1:3" x14ac:dyDescent="0.2">
      <c r="A1458">
        <v>230251</v>
      </c>
      <c r="B1458" t="s">
        <v>157</v>
      </c>
      <c r="C1458" t="str">
        <f t="shared" si="34"/>
        <v>230251*HOBSON K-12 SCHOOLS</v>
      </c>
    </row>
    <row r="1459" spans="1:3" x14ac:dyDescent="0.2">
      <c r="A1459">
        <v>230251</v>
      </c>
      <c r="B1459" t="s">
        <v>157</v>
      </c>
      <c r="C1459" t="str">
        <f t="shared" si="34"/>
        <v>230251*HOBSON K-12 SCHOOLS</v>
      </c>
    </row>
    <row r="1460" spans="1:3" x14ac:dyDescent="0.2">
      <c r="A1460">
        <v>230251</v>
      </c>
      <c r="B1460" t="s">
        <v>157</v>
      </c>
      <c r="C1460" t="str">
        <f t="shared" si="34"/>
        <v>230251*HOBSON K-12 SCHOOLS</v>
      </c>
    </row>
    <row r="1461" spans="1:3" x14ac:dyDescent="0.2">
      <c r="A1461">
        <v>230251</v>
      </c>
      <c r="B1461" t="s">
        <v>157</v>
      </c>
      <c r="C1461" t="str">
        <f t="shared" si="34"/>
        <v>230251*HOBSON K-12 SCHOOLS</v>
      </c>
    </row>
    <row r="1462" spans="1:3" x14ac:dyDescent="0.2">
      <c r="A1462">
        <v>230251</v>
      </c>
      <c r="B1462" t="s">
        <v>157</v>
      </c>
      <c r="C1462" t="str">
        <f t="shared" si="34"/>
        <v>230251*HOBSON K-12 SCHOOLS</v>
      </c>
    </row>
    <row r="1463" spans="1:3" x14ac:dyDescent="0.2">
      <c r="A1463">
        <v>230581</v>
      </c>
      <c r="B1463" t="s">
        <v>158</v>
      </c>
      <c r="C1463" t="str">
        <f t="shared" si="34"/>
        <v>230581*GEYSER PUBLIC SCHOOLS</v>
      </c>
    </row>
    <row r="1464" spans="1:3" x14ac:dyDescent="0.2">
      <c r="A1464">
        <v>230581</v>
      </c>
      <c r="B1464" t="s">
        <v>158</v>
      </c>
      <c r="C1464" t="str">
        <f t="shared" si="34"/>
        <v>230581*GEYSER PUBLIC SCHOOLS</v>
      </c>
    </row>
    <row r="1465" spans="1:3" x14ac:dyDescent="0.2">
      <c r="A1465">
        <v>230581</v>
      </c>
      <c r="B1465" t="s">
        <v>158</v>
      </c>
      <c r="C1465" t="str">
        <f t="shared" si="34"/>
        <v>230581*GEYSER PUBLIC SCHOOLS</v>
      </c>
    </row>
    <row r="1466" spans="1:3" x14ac:dyDescent="0.2">
      <c r="A1466">
        <v>230581</v>
      </c>
      <c r="B1466" t="s">
        <v>158</v>
      </c>
      <c r="C1466" t="str">
        <f t="shared" si="34"/>
        <v>230581*GEYSER PUBLIC SCHOOLS</v>
      </c>
    </row>
    <row r="1467" spans="1:3" x14ac:dyDescent="0.2">
      <c r="A1467">
        <v>230581</v>
      </c>
      <c r="B1467" t="s">
        <v>158</v>
      </c>
      <c r="C1467" t="str">
        <f t="shared" si="34"/>
        <v>230581*GEYSER PUBLIC SCHOOLS</v>
      </c>
    </row>
    <row r="1468" spans="1:3" x14ac:dyDescent="0.2">
      <c r="A1468">
        <v>230581</v>
      </c>
      <c r="B1468" t="s">
        <v>158</v>
      </c>
      <c r="C1468" t="str">
        <f t="shared" si="34"/>
        <v>230581*GEYSER PUBLIC SCHOOLS</v>
      </c>
    </row>
    <row r="1469" spans="1:3" x14ac:dyDescent="0.2">
      <c r="A1469">
        <v>230581</v>
      </c>
      <c r="B1469" t="s">
        <v>158</v>
      </c>
      <c r="C1469" t="str">
        <f t="shared" si="34"/>
        <v>230581*GEYSER PUBLIC SCHOOLS</v>
      </c>
    </row>
    <row r="1470" spans="1:3" x14ac:dyDescent="0.2">
      <c r="A1470">
        <v>230581</v>
      </c>
      <c r="B1470" t="s">
        <v>158</v>
      </c>
      <c r="C1470" t="str">
        <f t="shared" si="34"/>
        <v>230581*GEYSER PUBLIC SCHOOLS</v>
      </c>
    </row>
    <row r="1471" spans="1:3" x14ac:dyDescent="0.2">
      <c r="A1471">
        <v>230581</v>
      </c>
      <c r="B1471" t="s">
        <v>158</v>
      </c>
      <c r="C1471" t="str">
        <f t="shared" si="34"/>
        <v>230581*GEYSER PUBLIC SCHOOLS</v>
      </c>
    </row>
    <row r="1472" spans="1:3" x14ac:dyDescent="0.2">
      <c r="A1472">
        <v>240071</v>
      </c>
      <c r="B1472" t="s">
        <v>159</v>
      </c>
      <c r="C1472" t="str">
        <f t="shared" si="34"/>
        <v>240071*CHARLO PUBLIC SCHOOLS</v>
      </c>
    </row>
    <row r="1473" spans="1:3" x14ac:dyDescent="0.2">
      <c r="A1473">
        <v>240071</v>
      </c>
      <c r="B1473" t="s">
        <v>159</v>
      </c>
      <c r="C1473" t="str">
        <f t="shared" si="34"/>
        <v>240071*CHARLO PUBLIC SCHOOLS</v>
      </c>
    </row>
    <row r="1474" spans="1:3" x14ac:dyDescent="0.2">
      <c r="A1474">
        <v>240071</v>
      </c>
      <c r="B1474" t="s">
        <v>159</v>
      </c>
      <c r="C1474" t="str">
        <f t="shared" ref="C1474:C1537" si="35">_xlfn.TEXTJOIN("*",TRUE,A1474:B1474)</f>
        <v>240071*CHARLO PUBLIC SCHOOLS</v>
      </c>
    </row>
    <row r="1475" spans="1:3" x14ac:dyDescent="0.2">
      <c r="A1475">
        <v>240071</v>
      </c>
      <c r="B1475" t="s">
        <v>159</v>
      </c>
      <c r="C1475" t="str">
        <f t="shared" si="35"/>
        <v>240071*CHARLO PUBLIC SCHOOLS</v>
      </c>
    </row>
    <row r="1476" spans="1:3" x14ac:dyDescent="0.2">
      <c r="A1476">
        <v>240071</v>
      </c>
      <c r="B1476" t="s">
        <v>159</v>
      </c>
      <c r="C1476" t="str">
        <f t="shared" si="35"/>
        <v>240071*CHARLO PUBLIC SCHOOLS</v>
      </c>
    </row>
    <row r="1477" spans="1:3" x14ac:dyDescent="0.2">
      <c r="A1477">
        <v>240071</v>
      </c>
      <c r="B1477" t="s">
        <v>159</v>
      </c>
      <c r="C1477" t="str">
        <f t="shared" si="35"/>
        <v>240071*CHARLO PUBLIC SCHOOLS</v>
      </c>
    </row>
    <row r="1478" spans="1:3" x14ac:dyDescent="0.2">
      <c r="A1478">
        <v>240071</v>
      </c>
      <c r="B1478" t="s">
        <v>159</v>
      </c>
      <c r="C1478" t="str">
        <f t="shared" si="35"/>
        <v>240071*CHARLO PUBLIC SCHOOLS</v>
      </c>
    </row>
    <row r="1479" spans="1:3" x14ac:dyDescent="0.2">
      <c r="A1479">
        <v>240071</v>
      </c>
      <c r="B1479" t="s">
        <v>159</v>
      </c>
      <c r="C1479" t="str">
        <f t="shared" si="35"/>
        <v>240071*CHARLO PUBLIC SCHOOLS</v>
      </c>
    </row>
    <row r="1480" spans="1:3" x14ac:dyDescent="0.2">
      <c r="A1480">
        <v>240071</v>
      </c>
      <c r="B1480" t="s">
        <v>159</v>
      </c>
      <c r="C1480" t="str">
        <f t="shared" si="35"/>
        <v>240071*CHARLO PUBLIC SCHOOLS</v>
      </c>
    </row>
    <row r="1481" spans="1:3" x14ac:dyDescent="0.2">
      <c r="A1481">
        <v>240081</v>
      </c>
      <c r="B1481" t="s">
        <v>160</v>
      </c>
      <c r="C1481" t="str">
        <f t="shared" si="35"/>
        <v>240081*ARLEE PUBLIC SCHOOLS</v>
      </c>
    </row>
    <row r="1482" spans="1:3" x14ac:dyDescent="0.2">
      <c r="A1482">
        <v>240081</v>
      </c>
      <c r="B1482" t="s">
        <v>160</v>
      </c>
      <c r="C1482" t="str">
        <f t="shared" si="35"/>
        <v>240081*ARLEE PUBLIC SCHOOLS</v>
      </c>
    </row>
    <row r="1483" spans="1:3" x14ac:dyDescent="0.2">
      <c r="A1483">
        <v>240081</v>
      </c>
      <c r="B1483" t="s">
        <v>160</v>
      </c>
      <c r="C1483" t="str">
        <f t="shared" si="35"/>
        <v>240081*ARLEE PUBLIC SCHOOLS</v>
      </c>
    </row>
    <row r="1484" spans="1:3" x14ac:dyDescent="0.2">
      <c r="A1484">
        <v>240081</v>
      </c>
      <c r="B1484" t="s">
        <v>160</v>
      </c>
      <c r="C1484" t="str">
        <f t="shared" si="35"/>
        <v>240081*ARLEE PUBLIC SCHOOLS</v>
      </c>
    </row>
    <row r="1485" spans="1:3" x14ac:dyDescent="0.2">
      <c r="A1485">
        <v>240081</v>
      </c>
      <c r="B1485" t="s">
        <v>160</v>
      </c>
      <c r="C1485" t="str">
        <f t="shared" si="35"/>
        <v>240081*ARLEE PUBLIC SCHOOLS</v>
      </c>
    </row>
    <row r="1486" spans="1:3" x14ac:dyDescent="0.2">
      <c r="A1486">
        <v>240081</v>
      </c>
      <c r="B1486" t="s">
        <v>160</v>
      </c>
      <c r="C1486" t="str">
        <f t="shared" si="35"/>
        <v>240081*ARLEE PUBLIC SCHOOLS</v>
      </c>
    </row>
    <row r="1487" spans="1:3" x14ac:dyDescent="0.2">
      <c r="A1487">
        <v>240081</v>
      </c>
      <c r="B1487" t="s">
        <v>160</v>
      </c>
      <c r="C1487" t="str">
        <f t="shared" si="35"/>
        <v>240081*ARLEE PUBLIC SCHOOLS</v>
      </c>
    </row>
    <row r="1488" spans="1:3" x14ac:dyDescent="0.2">
      <c r="A1488">
        <v>240081</v>
      </c>
      <c r="B1488" t="s">
        <v>160</v>
      </c>
      <c r="C1488" t="str">
        <f t="shared" si="35"/>
        <v>240081*ARLEE PUBLIC SCHOOLS</v>
      </c>
    </row>
    <row r="1489" spans="1:3" x14ac:dyDescent="0.2">
      <c r="A1489">
        <v>240081</v>
      </c>
      <c r="B1489" t="s">
        <v>160</v>
      </c>
      <c r="C1489" t="str">
        <f t="shared" si="35"/>
        <v>240081*ARLEE PUBLIC SCHOOLS</v>
      </c>
    </row>
    <row r="1490" spans="1:3" x14ac:dyDescent="0.2">
      <c r="A1490">
        <v>240231</v>
      </c>
      <c r="B1490" t="s">
        <v>161</v>
      </c>
      <c r="C1490" t="str">
        <f t="shared" si="35"/>
        <v>240231*POLSON PUBLIC SCHOOLS</v>
      </c>
    </row>
    <row r="1491" spans="1:3" x14ac:dyDescent="0.2">
      <c r="A1491">
        <v>240231</v>
      </c>
      <c r="B1491" t="s">
        <v>161</v>
      </c>
      <c r="C1491" t="str">
        <f t="shared" si="35"/>
        <v>240231*POLSON PUBLIC SCHOOLS</v>
      </c>
    </row>
    <row r="1492" spans="1:3" x14ac:dyDescent="0.2">
      <c r="A1492">
        <v>240231</v>
      </c>
      <c r="B1492" t="s">
        <v>161</v>
      </c>
      <c r="C1492" t="str">
        <f t="shared" si="35"/>
        <v>240231*POLSON PUBLIC SCHOOLS</v>
      </c>
    </row>
    <row r="1493" spans="1:3" x14ac:dyDescent="0.2">
      <c r="A1493">
        <v>240231</v>
      </c>
      <c r="B1493" t="s">
        <v>161</v>
      </c>
      <c r="C1493" t="str">
        <f t="shared" si="35"/>
        <v>240231*POLSON PUBLIC SCHOOLS</v>
      </c>
    </row>
    <row r="1494" spans="1:3" x14ac:dyDescent="0.2">
      <c r="A1494">
        <v>240231</v>
      </c>
      <c r="B1494" t="s">
        <v>161</v>
      </c>
      <c r="C1494" t="str">
        <f t="shared" si="35"/>
        <v>240231*POLSON PUBLIC SCHOOLS</v>
      </c>
    </row>
    <row r="1495" spans="1:3" x14ac:dyDescent="0.2">
      <c r="A1495">
        <v>240231</v>
      </c>
      <c r="B1495" t="s">
        <v>161</v>
      </c>
      <c r="C1495" t="str">
        <f t="shared" si="35"/>
        <v>240231*POLSON PUBLIC SCHOOLS</v>
      </c>
    </row>
    <row r="1496" spans="1:3" x14ac:dyDescent="0.2">
      <c r="A1496">
        <v>240231</v>
      </c>
      <c r="B1496" t="s">
        <v>161</v>
      </c>
      <c r="C1496" t="str">
        <f t="shared" si="35"/>
        <v>240231*POLSON PUBLIC SCHOOLS</v>
      </c>
    </row>
    <row r="1497" spans="1:3" x14ac:dyDescent="0.2">
      <c r="A1497">
        <v>240231</v>
      </c>
      <c r="B1497" t="s">
        <v>161</v>
      </c>
      <c r="C1497" t="str">
        <f t="shared" si="35"/>
        <v>240231*POLSON PUBLIC SCHOOLS</v>
      </c>
    </row>
    <row r="1498" spans="1:3" x14ac:dyDescent="0.2">
      <c r="A1498">
        <v>240231</v>
      </c>
      <c r="B1498" t="s">
        <v>161</v>
      </c>
      <c r="C1498" t="str">
        <f t="shared" si="35"/>
        <v>240231*POLSON PUBLIC SCHOOLS</v>
      </c>
    </row>
    <row r="1499" spans="1:3" x14ac:dyDescent="0.2">
      <c r="A1499">
        <v>240281</v>
      </c>
      <c r="B1499" t="s">
        <v>162</v>
      </c>
      <c r="C1499" t="str">
        <f t="shared" si="35"/>
        <v>240281*ST IGNATIUS K-12 SCHOOLS</v>
      </c>
    </row>
    <row r="1500" spans="1:3" x14ac:dyDescent="0.2">
      <c r="A1500">
        <v>240281</v>
      </c>
      <c r="B1500" t="s">
        <v>162</v>
      </c>
      <c r="C1500" t="str">
        <f t="shared" si="35"/>
        <v>240281*ST IGNATIUS K-12 SCHOOLS</v>
      </c>
    </row>
    <row r="1501" spans="1:3" x14ac:dyDescent="0.2">
      <c r="A1501">
        <v>240281</v>
      </c>
      <c r="B1501" t="s">
        <v>162</v>
      </c>
      <c r="C1501" t="str">
        <f t="shared" si="35"/>
        <v>240281*ST IGNATIUS K-12 SCHOOLS</v>
      </c>
    </row>
    <row r="1502" spans="1:3" x14ac:dyDescent="0.2">
      <c r="A1502">
        <v>240281</v>
      </c>
      <c r="B1502" t="s">
        <v>162</v>
      </c>
      <c r="C1502" t="str">
        <f t="shared" si="35"/>
        <v>240281*ST IGNATIUS K-12 SCHOOLS</v>
      </c>
    </row>
    <row r="1503" spans="1:3" x14ac:dyDescent="0.2">
      <c r="A1503">
        <v>240281</v>
      </c>
      <c r="B1503" t="s">
        <v>162</v>
      </c>
      <c r="C1503" t="str">
        <f t="shared" si="35"/>
        <v>240281*ST IGNATIUS K-12 SCHOOLS</v>
      </c>
    </row>
    <row r="1504" spans="1:3" x14ac:dyDescent="0.2">
      <c r="A1504">
        <v>240281</v>
      </c>
      <c r="B1504" t="s">
        <v>162</v>
      </c>
      <c r="C1504" t="str">
        <f t="shared" si="35"/>
        <v>240281*ST IGNATIUS K-12 SCHOOLS</v>
      </c>
    </row>
    <row r="1505" spans="1:3" x14ac:dyDescent="0.2">
      <c r="A1505">
        <v>240281</v>
      </c>
      <c r="B1505" t="s">
        <v>162</v>
      </c>
      <c r="C1505" t="str">
        <f t="shared" si="35"/>
        <v>240281*ST IGNATIUS K-12 SCHOOLS</v>
      </c>
    </row>
    <row r="1506" spans="1:3" x14ac:dyDescent="0.2">
      <c r="A1506">
        <v>240281</v>
      </c>
      <c r="B1506" t="s">
        <v>162</v>
      </c>
      <c r="C1506" t="str">
        <f t="shared" si="35"/>
        <v>240281*ST IGNATIUS K-12 SCHOOLS</v>
      </c>
    </row>
    <row r="1507" spans="1:3" x14ac:dyDescent="0.2">
      <c r="A1507">
        <v>240281</v>
      </c>
      <c r="B1507" t="s">
        <v>162</v>
      </c>
      <c r="C1507" t="str">
        <f t="shared" si="35"/>
        <v>240281*ST IGNATIUS K-12 SCHOOLS</v>
      </c>
    </row>
    <row r="1508" spans="1:3" x14ac:dyDescent="0.2">
      <c r="A1508">
        <v>240301</v>
      </c>
      <c r="B1508" t="s">
        <v>163</v>
      </c>
      <c r="C1508" t="str">
        <f t="shared" si="35"/>
        <v>240301*RONAN PUBLIC SCHOOLS</v>
      </c>
    </row>
    <row r="1509" spans="1:3" x14ac:dyDescent="0.2">
      <c r="A1509">
        <v>240301</v>
      </c>
      <c r="B1509" t="s">
        <v>163</v>
      </c>
      <c r="C1509" t="str">
        <f t="shared" si="35"/>
        <v>240301*RONAN PUBLIC SCHOOLS</v>
      </c>
    </row>
    <row r="1510" spans="1:3" x14ac:dyDescent="0.2">
      <c r="A1510">
        <v>240301</v>
      </c>
      <c r="B1510" t="s">
        <v>163</v>
      </c>
      <c r="C1510" t="str">
        <f t="shared" si="35"/>
        <v>240301*RONAN PUBLIC SCHOOLS</v>
      </c>
    </row>
    <row r="1511" spans="1:3" x14ac:dyDescent="0.2">
      <c r="A1511">
        <v>240301</v>
      </c>
      <c r="B1511" t="s">
        <v>163</v>
      </c>
      <c r="C1511" t="str">
        <f t="shared" si="35"/>
        <v>240301*RONAN PUBLIC SCHOOLS</v>
      </c>
    </row>
    <row r="1512" spans="1:3" x14ac:dyDescent="0.2">
      <c r="A1512">
        <v>240301</v>
      </c>
      <c r="B1512" t="s">
        <v>163</v>
      </c>
      <c r="C1512" t="str">
        <f t="shared" si="35"/>
        <v>240301*RONAN PUBLIC SCHOOLS</v>
      </c>
    </row>
    <row r="1513" spans="1:3" x14ac:dyDescent="0.2">
      <c r="A1513">
        <v>240301</v>
      </c>
      <c r="B1513" t="s">
        <v>163</v>
      </c>
      <c r="C1513" t="str">
        <f t="shared" si="35"/>
        <v>240301*RONAN PUBLIC SCHOOLS</v>
      </c>
    </row>
    <row r="1514" spans="1:3" x14ac:dyDescent="0.2">
      <c r="A1514">
        <v>240301</v>
      </c>
      <c r="B1514" t="s">
        <v>163</v>
      </c>
      <c r="C1514" t="str">
        <f t="shared" si="35"/>
        <v>240301*RONAN PUBLIC SCHOOLS</v>
      </c>
    </row>
    <row r="1515" spans="1:3" x14ac:dyDescent="0.2">
      <c r="A1515">
        <v>240301</v>
      </c>
      <c r="B1515" t="s">
        <v>163</v>
      </c>
      <c r="C1515" t="str">
        <f t="shared" si="35"/>
        <v>240301*RONAN PUBLIC SCHOOLS</v>
      </c>
    </row>
    <row r="1516" spans="1:3" x14ac:dyDescent="0.2">
      <c r="A1516">
        <v>240301</v>
      </c>
      <c r="B1516" t="s">
        <v>163</v>
      </c>
      <c r="C1516" t="str">
        <f t="shared" si="35"/>
        <v>240301*RONAN PUBLIC SCHOOLS</v>
      </c>
    </row>
    <row r="1517" spans="1:3" x14ac:dyDescent="0.2">
      <c r="A1517">
        <v>240331</v>
      </c>
      <c r="B1517" t="s">
        <v>164</v>
      </c>
      <c r="C1517" t="str">
        <f t="shared" si="35"/>
        <v>240331*DAYTON ELEMENTARY SCHOOL</v>
      </c>
    </row>
    <row r="1518" spans="1:3" x14ac:dyDescent="0.2">
      <c r="A1518">
        <v>240331</v>
      </c>
      <c r="B1518" t="s">
        <v>164</v>
      </c>
      <c r="C1518" t="str">
        <f t="shared" si="35"/>
        <v>240331*DAYTON ELEMENTARY SCHOOL</v>
      </c>
    </row>
    <row r="1519" spans="1:3" x14ac:dyDescent="0.2">
      <c r="A1519">
        <v>240331</v>
      </c>
      <c r="B1519" t="s">
        <v>164</v>
      </c>
      <c r="C1519" t="str">
        <f t="shared" si="35"/>
        <v>240331*DAYTON ELEMENTARY SCHOOL</v>
      </c>
    </row>
    <row r="1520" spans="1:3" x14ac:dyDescent="0.2">
      <c r="A1520">
        <v>240331</v>
      </c>
      <c r="B1520" t="s">
        <v>164</v>
      </c>
      <c r="C1520" t="str">
        <f t="shared" si="35"/>
        <v>240331*DAYTON ELEMENTARY SCHOOL</v>
      </c>
    </row>
    <row r="1521" spans="1:3" x14ac:dyDescent="0.2">
      <c r="A1521">
        <v>240331</v>
      </c>
      <c r="B1521" t="s">
        <v>164</v>
      </c>
      <c r="C1521" t="str">
        <f t="shared" si="35"/>
        <v>240331*DAYTON ELEMENTARY SCHOOL</v>
      </c>
    </row>
    <row r="1522" spans="1:3" x14ac:dyDescent="0.2">
      <c r="A1522">
        <v>240331</v>
      </c>
      <c r="B1522" t="s">
        <v>164</v>
      </c>
      <c r="C1522" t="str">
        <f t="shared" si="35"/>
        <v>240331*DAYTON ELEMENTARY SCHOOL</v>
      </c>
    </row>
    <row r="1523" spans="1:3" x14ac:dyDescent="0.2">
      <c r="A1523">
        <v>240331</v>
      </c>
      <c r="B1523" t="s">
        <v>164</v>
      </c>
      <c r="C1523" t="str">
        <f t="shared" si="35"/>
        <v>240331*DAYTON ELEMENTARY SCHOOL</v>
      </c>
    </row>
    <row r="1524" spans="1:3" x14ac:dyDescent="0.2">
      <c r="A1524">
        <v>240331</v>
      </c>
      <c r="B1524" t="s">
        <v>164</v>
      </c>
      <c r="C1524" t="str">
        <f t="shared" si="35"/>
        <v>240331*DAYTON ELEMENTARY SCHOOL</v>
      </c>
    </row>
    <row r="1525" spans="1:3" x14ac:dyDescent="0.2">
      <c r="A1525">
        <v>240331</v>
      </c>
      <c r="B1525" t="s">
        <v>164</v>
      </c>
      <c r="C1525" t="str">
        <f t="shared" si="35"/>
        <v>240331*DAYTON ELEMENTARY SCHOOL</v>
      </c>
    </row>
    <row r="1526" spans="1:3" x14ac:dyDescent="0.2">
      <c r="A1526">
        <v>240351</v>
      </c>
      <c r="B1526" t="s">
        <v>165</v>
      </c>
      <c r="C1526" t="str">
        <f t="shared" si="35"/>
        <v>240351*VALLEY VIEW ELEMENTARY</v>
      </c>
    </row>
    <row r="1527" spans="1:3" x14ac:dyDescent="0.2">
      <c r="A1527">
        <v>240351</v>
      </c>
      <c r="B1527" t="s">
        <v>165</v>
      </c>
      <c r="C1527" t="str">
        <f t="shared" si="35"/>
        <v>240351*VALLEY VIEW ELEMENTARY</v>
      </c>
    </row>
    <row r="1528" spans="1:3" x14ac:dyDescent="0.2">
      <c r="A1528">
        <v>240351</v>
      </c>
      <c r="B1528" t="s">
        <v>165</v>
      </c>
      <c r="C1528" t="str">
        <f t="shared" si="35"/>
        <v>240351*VALLEY VIEW ELEMENTARY</v>
      </c>
    </row>
    <row r="1529" spans="1:3" x14ac:dyDescent="0.2">
      <c r="A1529">
        <v>240351</v>
      </c>
      <c r="B1529" t="s">
        <v>165</v>
      </c>
      <c r="C1529" t="str">
        <f t="shared" si="35"/>
        <v>240351*VALLEY VIEW ELEMENTARY</v>
      </c>
    </row>
    <row r="1530" spans="1:3" x14ac:dyDescent="0.2">
      <c r="A1530">
        <v>240351</v>
      </c>
      <c r="B1530" t="s">
        <v>165</v>
      </c>
      <c r="C1530" t="str">
        <f t="shared" si="35"/>
        <v>240351*VALLEY VIEW ELEMENTARY</v>
      </c>
    </row>
    <row r="1531" spans="1:3" x14ac:dyDescent="0.2">
      <c r="A1531">
        <v>240351</v>
      </c>
      <c r="B1531" t="s">
        <v>165</v>
      </c>
      <c r="C1531" t="str">
        <f t="shared" si="35"/>
        <v>240351*VALLEY VIEW ELEMENTARY</v>
      </c>
    </row>
    <row r="1532" spans="1:3" x14ac:dyDescent="0.2">
      <c r="A1532">
        <v>240351</v>
      </c>
      <c r="B1532" t="s">
        <v>165</v>
      </c>
      <c r="C1532" t="str">
        <f t="shared" si="35"/>
        <v>240351*VALLEY VIEW ELEMENTARY</v>
      </c>
    </row>
    <row r="1533" spans="1:3" x14ac:dyDescent="0.2">
      <c r="A1533">
        <v>240351</v>
      </c>
      <c r="B1533" t="s">
        <v>165</v>
      </c>
      <c r="C1533" t="str">
        <f t="shared" si="35"/>
        <v>240351*VALLEY VIEW ELEMENTARY</v>
      </c>
    </row>
    <row r="1534" spans="1:3" x14ac:dyDescent="0.2">
      <c r="A1534">
        <v>240351</v>
      </c>
      <c r="B1534" t="s">
        <v>165</v>
      </c>
      <c r="C1534" t="str">
        <f t="shared" si="35"/>
        <v>240351*VALLEY VIEW ELEMENTARY</v>
      </c>
    </row>
    <row r="1535" spans="1:3" x14ac:dyDescent="0.2">
      <c r="A1535">
        <v>240731</v>
      </c>
      <c r="B1535" t="s">
        <v>166</v>
      </c>
      <c r="C1535" t="str">
        <f t="shared" si="35"/>
        <v>240731*SWAN LAKE-SALMON ELEMENTARY</v>
      </c>
    </row>
    <row r="1536" spans="1:3" x14ac:dyDescent="0.2">
      <c r="A1536">
        <v>240731</v>
      </c>
      <c r="B1536" t="s">
        <v>166</v>
      </c>
      <c r="C1536" t="str">
        <f t="shared" si="35"/>
        <v>240731*SWAN LAKE-SALMON ELEMENTARY</v>
      </c>
    </row>
    <row r="1537" spans="1:3" x14ac:dyDescent="0.2">
      <c r="A1537">
        <v>240731</v>
      </c>
      <c r="B1537" t="s">
        <v>166</v>
      </c>
      <c r="C1537" t="str">
        <f t="shared" si="35"/>
        <v>240731*SWAN LAKE-SALMON ELEMENTARY</v>
      </c>
    </row>
    <row r="1538" spans="1:3" x14ac:dyDescent="0.2">
      <c r="A1538">
        <v>240731</v>
      </c>
      <c r="B1538" t="s">
        <v>166</v>
      </c>
      <c r="C1538" t="str">
        <f t="shared" ref="C1538:C1601" si="36">_xlfn.TEXTJOIN("*",TRUE,A1538:B1538)</f>
        <v>240731*SWAN LAKE-SALMON ELEMENTARY</v>
      </c>
    </row>
    <row r="1539" spans="1:3" x14ac:dyDescent="0.2">
      <c r="A1539">
        <v>240731</v>
      </c>
      <c r="B1539" t="s">
        <v>166</v>
      </c>
      <c r="C1539" t="str">
        <f t="shared" si="36"/>
        <v>240731*SWAN LAKE-SALMON ELEMENTARY</v>
      </c>
    </row>
    <row r="1540" spans="1:3" x14ac:dyDescent="0.2">
      <c r="A1540">
        <v>240731</v>
      </c>
      <c r="B1540" t="s">
        <v>166</v>
      </c>
      <c r="C1540" t="str">
        <f t="shared" si="36"/>
        <v>240731*SWAN LAKE-SALMON ELEMENTARY</v>
      </c>
    </row>
    <row r="1541" spans="1:3" x14ac:dyDescent="0.2">
      <c r="A1541">
        <v>240731</v>
      </c>
      <c r="B1541" t="s">
        <v>166</v>
      </c>
      <c r="C1541" t="str">
        <f t="shared" si="36"/>
        <v>240731*SWAN LAKE-SALMON ELEMENTARY</v>
      </c>
    </row>
    <row r="1542" spans="1:3" x14ac:dyDescent="0.2">
      <c r="A1542">
        <v>240731</v>
      </c>
      <c r="B1542" t="s">
        <v>166</v>
      </c>
      <c r="C1542" t="str">
        <f t="shared" si="36"/>
        <v>240731*SWAN LAKE-SALMON ELEMENTARY</v>
      </c>
    </row>
    <row r="1543" spans="1:3" x14ac:dyDescent="0.2">
      <c r="A1543">
        <v>240731</v>
      </c>
      <c r="B1543" t="s">
        <v>166</v>
      </c>
      <c r="C1543" t="str">
        <f t="shared" si="36"/>
        <v>240731*SWAN LAKE-SALMON ELEMENTARY</v>
      </c>
    </row>
    <row r="1544" spans="1:3" x14ac:dyDescent="0.2">
      <c r="A1544">
        <v>249991</v>
      </c>
      <c r="B1544" t="s">
        <v>167</v>
      </c>
      <c r="C1544" t="str">
        <f t="shared" si="36"/>
        <v>249991*LAKE COUNTY</v>
      </c>
    </row>
    <row r="1545" spans="1:3" x14ac:dyDescent="0.2">
      <c r="A1545">
        <v>249991</v>
      </c>
      <c r="B1545" t="s">
        <v>167</v>
      </c>
      <c r="C1545" t="str">
        <f t="shared" si="36"/>
        <v>249991*LAKE COUNTY</v>
      </c>
    </row>
    <row r="1546" spans="1:3" x14ac:dyDescent="0.2">
      <c r="A1546">
        <v>249991</v>
      </c>
      <c r="B1546" t="s">
        <v>167</v>
      </c>
      <c r="C1546" t="str">
        <f t="shared" si="36"/>
        <v>249991*LAKE COUNTY</v>
      </c>
    </row>
    <row r="1547" spans="1:3" x14ac:dyDescent="0.2">
      <c r="A1547">
        <v>249991</v>
      </c>
      <c r="B1547" t="s">
        <v>167</v>
      </c>
      <c r="C1547" t="str">
        <f t="shared" si="36"/>
        <v>249991*LAKE COUNTY</v>
      </c>
    </row>
    <row r="1548" spans="1:3" x14ac:dyDescent="0.2">
      <c r="A1548">
        <v>249991</v>
      </c>
      <c r="B1548" t="s">
        <v>167</v>
      </c>
      <c r="C1548" t="str">
        <f t="shared" si="36"/>
        <v>249991*LAKE COUNTY</v>
      </c>
    </row>
    <row r="1549" spans="1:3" x14ac:dyDescent="0.2">
      <c r="A1549">
        <v>249991</v>
      </c>
      <c r="B1549" t="s">
        <v>167</v>
      </c>
      <c r="C1549" t="str">
        <f t="shared" si="36"/>
        <v>249991*LAKE COUNTY</v>
      </c>
    </row>
    <row r="1550" spans="1:3" x14ac:dyDescent="0.2">
      <c r="A1550">
        <v>249991</v>
      </c>
      <c r="B1550" t="s">
        <v>167</v>
      </c>
      <c r="C1550" t="str">
        <f t="shared" si="36"/>
        <v>249991*LAKE COUNTY</v>
      </c>
    </row>
    <row r="1551" spans="1:3" x14ac:dyDescent="0.2">
      <c r="A1551">
        <v>249991</v>
      </c>
      <c r="B1551" t="s">
        <v>167</v>
      </c>
      <c r="C1551" t="str">
        <f t="shared" si="36"/>
        <v>249991*LAKE COUNTY</v>
      </c>
    </row>
    <row r="1552" spans="1:3" x14ac:dyDescent="0.2">
      <c r="A1552">
        <v>249991</v>
      </c>
      <c r="B1552" t="s">
        <v>167</v>
      </c>
      <c r="C1552" t="str">
        <f t="shared" si="36"/>
        <v>249991*LAKE COUNTY</v>
      </c>
    </row>
    <row r="1553" spans="1:3" x14ac:dyDescent="0.2">
      <c r="A1553">
        <v>250011</v>
      </c>
      <c r="B1553" t="s">
        <v>168</v>
      </c>
      <c r="C1553" t="str">
        <f t="shared" si="36"/>
        <v>250011*HELENA PUBLIC SCHOOLS</v>
      </c>
    </row>
    <row r="1554" spans="1:3" x14ac:dyDescent="0.2">
      <c r="A1554">
        <v>250011</v>
      </c>
      <c r="B1554" t="s">
        <v>168</v>
      </c>
      <c r="C1554" t="str">
        <f t="shared" si="36"/>
        <v>250011*HELENA PUBLIC SCHOOLS</v>
      </c>
    </row>
    <row r="1555" spans="1:3" x14ac:dyDescent="0.2">
      <c r="A1555">
        <v>250011</v>
      </c>
      <c r="B1555" t="s">
        <v>168</v>
      </c>
      <c r="C1555" t="str">
        <f t="shared" si="36"/>
        <v>250011*HELENA PUBLIC SCHOOLS</v>
      </c>
    </row>
    <row r="1556" spans="1:3" x14ac:dyDescent="0.2">
      <c r="A1556">
        <v>250011</v>
      </c>
      <c r="B1556" t="s">
        <v>168</v>
      </c>
      <c r="C1556" t="str">
        <f t="shared" si="36"/>
        <v>250011*HELENA PUBLIC SCHOOLS</v>
      </c>
    </row>
    <row r="1557" spans="1:3" x14ac:dyDescent="0.2">
      <c r="A1557">
        <v>250011</v>
      </c>
      <c r="B1557" t="s">
        <v>168</v>
      </c>
      <c r="C1557" t="str">
        <f t="shared" si="36"/>
        <v>250011*HELENA PUBLIC SCHOOLS</v>
      </c>
    </row>
    <row r="1558" spans="1:3" x14ac:dyDescent="0.2">
      <c r="A1558">
        <v>250011</v>
      </c>
      <c r="B1558" t="s">
        <v>168</v>
      </c>
      <c r="C1558" t="str">
        <f t="shared" si="36"/>
        <v>250011*HELENA PUBLIC SCHOOLS</v>
      </c>
    </row>
    <row r="1559" spans="1:3" x14ac:dyDescent="0.2">
      <c r="A1559">
        <v>250011</v>
      </c>
      <c r="B1559" t="s">
        <v>168</v>
      </c>
      <c r="C1559" t="str">
        <f t="shared" si="36"/>
        <v>250011*HELENA PUBLIC SCHOOLS</v>
      </c>
    </row>
    <row r="1560" spans="1:3" x14ac:dyDescent="0.2">
      <c r="A1560">
        <v>250011</v>
      </c>
      <c r="B1560" t="s">
        <v>168</v>
      </c>
      <c r="C1560" t="str">
        <f t="shared" si="36"/>
        <v>250011*HELENA PUBLIC SCHOOLS</v>
      </c>
    </row>
    <row r="1561" spans="1:3" x14ac:dyDescent="0.2">
      <c r="A1561">
        <v>250011</v>
      </c>
      <c r="B1561" t="s">
        <v>168</v>
      </c>
      <c r="C1561" t="str">
        <f t="shared" si="36"/>
        <v>250011*HELENA PUBLIC SCHOOLS</v>
      </c>
    </row>
    <row r="1562" spans="1:3" x14ac:dyDescent="0.2">
      <c r="A1562">
        <v>250041</v>
      </c>
      <c r="B1562" t="s">
        <v>169</v>
      </c>
      <c r="C1562" t="str">
        <f t="shared" si="36"/>
        <v>250041*TRINITY ELEMENTARY</v>
      </c>
    </row>
    <row r="1563" spans="1:3" x14ac:dyDescent="0.2">
      <c r="A1563">
        <v>250041</v>
      </c>
      <c r="B1563" t="s">
        <v>169</v>
      </c>
      <c r="C1563" t="str">
        <f t="shared" si="36"/>
        <v>250041*TRINITY ELEMENTARY</v>
      </c>
    </row>
    <row r="1564" spans="1:3" x14ac:dyDescent="0.2">
      <c r="A1564">
        <v>250041</v>
      </c>
      <c r="B1564" t="s">
        <v>169</v>
      </c>
      <c r="C1564" t="str">
        <f t="shared" si="36"/>
        <v>250041*TRINITY ELEMENTARY</v>
      </c>
    </row>
    <row r="1565" spans="1:3" x14ac:dyDescent="0.2">
      <c r="A1565">
        <v>250041</v>
      </c>
      <c r="B1565" t="s">
        <v>169</v>
      </c>
      <c r="C1565" t="str">
        <f t="shared" si="36"/>
        <v>250041*TRINITY ELEMENTARY</v>
      </c>
    </row>
    <row r="1566" spans="1:3" x14ac:dyDescent="0.2">
      <c r="A1566">
        <v>250041</v>
      </c>
      <c r="B1566" t="s">
        <v>169</v>
      </c>
      <c r="C1566" t="str">
        <f t="shared" si="36"/>
        <v>250041*TRINITY ELEMENTARY</v>
      </c>
    </row>
    <row r="1567" spans="1:3" x14ac:dyDescent="0.2">
      <c r="A1567">
        <v>250041</v>
      </c>
      <c r="B1567" t="s">
        <v>169</v>
      </c>
      <c r="C1567" t="str">
        <f t="shared" si="36"/>
        <v>250041*TRINITY ELEMENTARY</v>
      </c>
    </row>
    <row r="1568" spans="1:3" x14ac:dyDescent="0.2">
      <c r="A1568">
        <v>250041</v>
      </c>
      <c r="B1568" t="s">
        <v>169</v>
      </c>
      <c r="C1568" t="str">
        <f t="shared" si="36"/>
        <v>250041*TRINITY ELEMENTARY</v>
      </c>
    </row>
    <row r="1569" spans="1:3" x14ac:dyDescent="0.2">
      <c r="A1569">
        <v>250041</v>
      </c>
      <c r="B1569" t="s">
        <v>169</v>
      </c>
      <c r="C1569" t="str">
        <f t="shared" si="36"/>
        <v>250041*TRINITY ELEMENTARY</v>
      </c>
    </row>
    <row r="1570" spans="1:3" x14ac:dyDescent="0.2">
      <c r="A1570">
        <v>250041</v>
      </c>
      <c r="B1570" t="s">
        <v>169</v>
      </c>
      <c r="C1570" t="str">
        <f t="shared" si="36"/>
        <v>250041*TRINITY ELEMENTARY</v>
      </c>
    </row>
    <row r="1571" spans="1:3" x14ac:dyDescent="0.2">
      <c r="A1571">
        <v>250091</v>
      </c>
      <c r="B1571" t="s">
        <v>170</v>
      </c>
      <c r="C1571" t="str">
        <f t="shared" si="36"/>
        <v>250091*EAST HELENA ELEMENTARY</v>
      </c>
    </row>
    <row r="1572" spans="1:3" x14ac:dyDescent="0.2">
      <c r="A1572">
        <v>250091</v>
      </c>
      <c r="B1572" t="s">
        <v>170</v>
      </c>
      <c r="C1572" t="str">
        <f t="shared" si="36"/>
        <v>250091*EAST HELENA ELEMENTARY</v>
      </c>
    </row>
    <row r="1573" spans="1:3" x14ac:dyDescent="0.2">
      <c r="A1573">
        <v>250091</v>
      </c>
      <c r="B1573" t="s">
        <v>170</v>
      </c>
      <c r="C1573" t="str">
        <f t="shared" si="36"/>
        <v>250091*EAST HELENA ELEMENTARY</v>
      </c>
    </row>
    <row r="1574" spans="1:3" x14ac:dyDescent="0.2">
      <c r="A1574">
        <v>250091</v>
      </c>
      <c r="B1574" t="s">
        <v>170</v>
      </c>
      <c r="C1574" t="str">
        <f t="shared" si="36"/>
        <v>250091*EAST HELENA ELEMENTARY</v>
      </c>
    </row>
    <row r="1575" spans="1:3" x14ac:dyDescent="0.2">
      <c r="A1575">
        <v>250091</v>
      </c>
      <c r="B1575" t="s">
        <v>170</v>
      </c>
      <c r="C1575" t="str">
        <f t="shared" si="36"/>
        <v>250091*EAST HELENA ELEMENTARY</v>
      </c>
    </row>
    <row r="1576" spans="1:3" x14ac:dyDescent="0.2">
      <c r="A1576">
        <v>250091</v>
      </c>
      <c r="B1576" t="s">
        <v>170</v>
      </c>
      <c r="C1576" t="str">
        <f t="shared" si="36"/>
        <v>250091*EAST HELENA ELEMENTARY</v>
      </c>
    </row>
    <row r="1577" spans="1:3" x14ac:dyDescent="0.2">
      <c r="A1577">
        <v>250091</v>
      </c>
      <c r="B1577" t="s">
        <v>170</v>
      </c>
      <c r="C1577" t="str">
        <f t="shared" si="36"/>
        <v>250091*EAST HELENA ELEMENTARY</v>
      </c>
    </row>
    <row r="1578" spans="1:3" x14ac:dyDescent="0.2">
      <c r="A1578">
        <v>250091</v>
      </c>
      <c r="B1578" t="s">
        <v>170</v>
      </c>
      <c r="C1578" t="str">
        <f t="shared" si="36"/>
        <v>250091*EAST HELENA ELEMENTARY</v>
      </c>
    </row>
    <row r="1579" spans="1:3" x14ac:dyDescent="0.2">
      <c r="A1579">
        <v>250091</v>
      </c>
      <c r="B1579" t="s">
        <v>170</v>
      </c>
      <c r="C1579" t="str">
        <f t="shared" si="36"/>
        <v>250091*EAST HELENA ELEMENTARY</v>
      </c>
    </row>
    <row r="1580" spans="1:3" x14ac:dyDescent="0.2">
      <c r="A1580">
        <v>250131</v>
      </c>
      <c r="B1580" t="s">
        <v>171</v>
      </c>
      <c r="C1580" t="str">
        <f t="shared" si="36"/>
        <v>250131*WOLF CREEK ELEMENTARY</v>
      </c>
    </row>
    <row r="1581" spans="1:3" x14ac:dyDescent="0.2">
      <c r="A1581">
        <v>250131</v>
      </c>
      <c r="B1581" t="s">
        <v>171</v>
      </c>
      <c r="C1581" t="str">
        <f t="shared" si="36"/>
        <v>250131*WOLF CREEK ELEMENTARY</v>
      </c>
    </row>
    <row r="1582" spans="1:3" x14ac:dyDescent="0.2">
      <c r="A1582">
        <v>250131</v>
      </c>
      <c r="B1582" t="s">
        <v>171</v>
      </c>
      <c r="C1582" t="str">
        <f t="shared" si="36"/>
        <v>250131*WOLF CREEK ELEMENTARY</v>
      </c>
    </row>
    <row r="1583" spans="1:3" x14ac:dyDescent="0.2">
      <c r="A1583">
        <v>250131</v>
      </c>
      <c r="B1583" t="s">
        <v>171</v>
      </c>
      <c r="C1583" t="str">
        <f t="shared" si="36"/>
        <v>250131*WOLF CREEK ELEMENTARY</v>
      </c>
    </row>
    <row r="1584" spans="1:3" x14ac:dyDescent="0.2">
      <c r="A1584">
        <v>250131</v>
      </c>
      <c r="B1584" t="s">
        <v>171</v>
      </c>
      <c r="C1584" t="str">
        <f t="shared" si="36"/>
        <v>250131*WOLF CREEK ELEMENTARY</v>
      </c>
    </row>
    <row r="1585" spans="1:3" x14ac:dyDescent="0.2">
      <c r="A1585">
        <v>250131</v>
      </c>
      <c r="B1585" t="s">
        <v>171</v>
      </c>
      <c r="C1585" t="str">
        <f t="shared" si="36"/>
        <v>250131*WOLF CREEK ELEMENTARY</v>
      </c>
    </row>
    <row r="1586" spans="1:3" x14ac:dyDescent="0.2">
      <c r="A1586">
        <v>250131</v>
      </c>
      <c r="B1586" t="s">
        <v>171</v>
      </c>
      <c r="C1586" t="str">
        <f t="shared" si="36"/>
        <v>250131*WOLF CREEK ELEMENTARY</v>
      </c>
    </row>
    <row r="1587" spans="1:3" x14ac:dyDescent="0.2">
      <c r="A1587">
        <v>250131</v>
      </c>
      <c r="B1587" t="s">
        <v>171</v>
      </c>
      <c r="C1587" t="str">
        <f t="shared" si="36"/>
        <v>250131*WOLF CREEK ELEMENTARY</v>
      </c>
    </row>
    <row r="1588" spans="1:3" x14ac:dyDescent="0.2">
      <c r="A1588">
        <v>250131</v>
      </c>
      <c r="B1588" t="s">
        <v>171</v>
      </c>
      <c r="C1588" t="str">
        <f t="shared" si="36"/>
        <v>250131*WOLF CREEK ELEMENTARY</v>
      </c>
    </row>
    <row r="1589" spans="1:3" x14ac:dyDescent="0.2">
      <c r="A1589">
        <v>250271</v>
      </c>
      <c r="B1589" t="s">
        <v>172</v>
      </c>
      <c r="C1589" t="str">
        <f t="shared" si="36"/>
        <v>250271*AUCHARD CREEK ELEMENTARY</v>
      </c>
    </row>
    <row r="1590" spans="1:3" x14ac:dyDescent="0.2">
      <c r="A1590">
        <v>250271</v>
      </c>
      <c r="B1590" t="s">
        <v>172</v>
      </c>
      <c r="C1590" t="str">
        <f t="shared" si="36"/>
        <v>250271*AUCHARD CREEK ELEMENTARY</v>
      </c>
    </row>
    <row r="1591" spans="1:3" x14ac:dyDescent="0.2">
      <c r="A1591">
        <v>250271</v>
      </c>
      <c r="B1591" t="s">
        <v>172</v>
      </c>
      <c r="C1591" t="str">
        <f t="shared" si="36"/>
        <v>250271*AUCHARD CREEK ELEMENTARY</v>
      </c>
    </row>
    <row r="1592" spans="1:3" x14ac:dyDescent="0.2">
      <c r="A1592">
        <v>250271</v>
      </c>
      <c r="B1592" t="s">
        <v>172</v>
      </c>
      <c r="C1592" t="str">
        <f t="shared" si="36"/>
        <v>250271*AUCHARD CREEK ELEMENTARY</v>
      </c>
    </row>
    <row r="1593" spans="1:3" x14ac:dyDescent="0.2">
      <c r="A1593">
        <v>250271</v>
      </c>
      <c r="B1593" t="s">
        <v>172</v>
      </c>
      <c r="C1593" t="str">
        <f t="shared" si="36"/>
        <v>250271*AUCHARD CREEK ELEMENTARY</v>
      </c>
    </row>
    <row r="1594" spans="1:3" x14ac:dyDescent="0.2">
      <c r="A1594">
        <v>250271</v>
      </c>
      <c r="B1594" t="s">
        <v>172</v>
      </c>
      <c r="C1594" t="str">
        <f t="shared" si="36"/>
        <v>250271*AUCHARD CREEK ELEMENTARY</v>
      </c>
    </row>
    <row r="1595" spans="1:3" x14ac:dyDescent="0.2">
      <c r="A1595">
        <v>250271</v>
      </c>
      <c r="B1595" t="s">
        <v>172</v>
      </c>
      <c r="C1595" t="str">
        <f t="shared" si="36"/>
        <v>250271*AUCHARD CREEK ELEMENTARY</v>
      </c>
    </row>
    <row r="1596" spans="1:3" x14ac:dyDescent="0.2">
      <c r="A1596">
        <v>250271</v>
      </c>
      <c r="B1596" t="s">
        <v>172</v>
      </c>
      <c r="C1596" t="str">
        <f t="shared" si="36"/>
        <v>250271*AUCHARD CREEK ELEMENTARY</v>
      </c>
    </row>
    <row r="1597" spans="1:3" x14ac:dyDescent="0.2">
      <c r="A1597">
        <v>250271</v>
      </c>
      <c r="B1597" t="s">
        <v>172</v>
      </c>
      <c r="C1597" t="str">
        <f t="shared" si="36"/>
        <v>250271*AUCHARD CREEK ELEMENTARY</v>
      </c>
    </row>
    <row r="1598" spans="1:3" x14ac:dyDescent="0.2">
      <c r="A1598">
        <v>250381</v>
      </c>
      <c r="B1598" t="s">
        <v>173</v>
      </c>
      <c r="C1598" t="str">
        <f t="shared" si="36"/>
        <v>250381*LINCOLN K-12 SCHOOLS</v>
      </c>
    </row>
    <row r="1599" spans="1:3" x14ac:dyDescent="0.2">
      <c r="A1599">
        <v>250381</v>
      </c>
      <c r="B1599" t="s">
        <v>173</v>
      </c>
      <c r="C1599" t="str">
        <f t="shared" si="36"/>
        <v>250381*LINCOLN K-12 SCHOOLS</v>
      </c>
    </row>
    <row r="1600" spans="1:3" x14ac:dyDescent="0.2">
      <c r="A1600">
        <v>250381</v>
      </c>
      <c r="B1600" t="s">
        <v>173</v>
      </c>
      <c r="C1600" t="str">
        <f t="shared" si="36"/>
        <v>250381*LINCOLN K-12 SCHOOLS</v>
      </c>
    </row>
    <row r="1601" spans="1:3" x14ac:dyDescent="0.2">
      <c r="A1601">
        <v>250381</v>
      </c>
      <c r="B1601" t="s">
        <v>173</v>
      </c>
      <c r="C1601" t="str">
        <f t="shared" si="36"/>
        <v>250381*LINCOLN K-12 SCHOOLS</v>
      </c>
    </row>
    <row r="1602" spans="1:3" x14ac:dyDescent="0.2">
      <c r="A1602">
        <v>250381</v>
      </c>
      <c r="B1602" t="s">
        <v>173</v>
      </c>
      <c r="C1602" t="str">
        <f t="shared" ref="C1602:C1665" si="37">_xlfn.TEXTJOIN("*",TRUE,A1602:B1602)</f>
        <v>250381*LINCOLN K-12 SCHOOLS</v>
      </c>
    </row>
    <row r="1603" spans="1:3" x14ac:dyDescent="0.2">
      <c r="A1603">
        <v>250381</v>
      </c>
      <c r="B1603" t="s">
        <v>173</v>
      </c>
      <c r="C1603" t="str">
        <f t="shared" si="37"/>
        <v>250381*LINCOLN K-12 SCHOOLS</v>
      </c>
    </row>
    <row r="1604" spans="1:3" x14ac:dyDescent="0.2">
      <c r="A1604">
        <v>250381</v>
      </c>
      <c r="B1604" t="s">
        <v>173</v>
      </c>
      <c r="C1604" t="str">
        <f t="shared" si="37"/>
        <v>250381*LINCOLN K-12 SCHOOLS</v>
      </c>
    </row>
    <row r="1605" spans="1:3" x14ac:dyDescent="0.2">
      <c r="A1605">
        <v>250381</v>
      </c>
      <c r="B1605" t="s">
        <v>173</v>
      </c>
      <c r="C1605" t="str">
        <f t="shared" si="37"/>
        <v>250381*LINCOLN K-12 SCHOOLS</v>
      </c>
    </row>
    <row r="1606" spans="1:3" x14ac:dyDescent="0.2">
      <c r="A1606">
        <v>250381</v>
      </c>
      <c r="B1606" t="s">
        <v>173</v>
      </c>
      <c r="C1606" t="str">
        <f t="shared" si="37"/>
        <v>250381*LINCOLN K-12 SCHOOLS</v>
      </c>
    </row>
    <row r="1607" spans="1:3" x14ac:dyDescent="0.2">
      <c r="A1607">
        <v>250451</v>
      </c>
      <c r="B1607" t="s">
        <v>174</v>
      </c>
      <c r="C1607" t="str">
        <f t="shared" si="37"/>
        <v>250451*AUGUSTA PUBLIC SCHOOLS</v>
      </c>
    </row>
    <row r="1608" spans="1:3" x14ac:dyDescent="0.2">
      <c r="A1608">
        <v>250451</v>
      </c>
      <c r="B1608" t="s">
        <v>174</v>
      </c>
      <c r="C1608" t="str">
        <f t="shared" si="37"/>
        <v>250451*AUGUSTA PUBLIC SCHOOLS</v>
      </c>
    </row>
    <row r="1609" spans="1:3" x14ac:dyDescent="0.2">
      <c r="A1609">
        <v>250451</v>
      </c>
      <c r="B1609" t="s">
        <v>174</v>
      </c>
      <c r="C1609" t="str">
        <f t="shared" si="37"/>
        <v>250451*AUGUSTA PUBLIC SCHOOLS</v>
      </c>
    </row>
    <row r="1610" spans="1:3" x14ac:dyDescent="0.2">
      <c r="A1610">
        <v>250451</v>
      </c>
      <c r="B1610" t="s">
        <v>174</v>
      </c>
      <c r="C1610" t="str">
        <f t="shared" si="37"/>
        <v>250451*AUGUSTA PUBLIC SCHOOLS</v>
      </c>
    </row>
    <row r="1611" spans="1:3" x14ac:dyDescent="0.2">
      <c r="A1611">
        <v>250451</v>
      </c>
      <c r="B1611" t="s">
        <v>174</v>
      </c>
      <c r="C1611" t="str">
        <f t="shared" si="37"/>
        <v>250451*AUGUSTA PUBLIC SCHOOLS</v>
      </c>
    </row>
    <row r="1612" spans="1:3" x14ac:dyDescent="0.2">
      <c r="A1612">
        <v>250451</v>
      </c>
      <c r="B1612" t="s">
        <v>174</v>
      </c>
      <c r="C1612" t="str">
        <f t="shared" si="37"/>
        <v>250451*AUGUSTA PUBLIC SCHOOLS</v>
      </c>
    </row>
    <row r="1613" spans="1:3" x14ac:dyDescent="0.2">
      <c r="A1613">
        <v>250451</v>
      </c>
      <c r="B1613" t="s">
        <v>174</v>
      </c>
      <c r="C1613" t="str">
        <f t="shared" si="37"/>
        <v>250451*AUGUSTA PUBLIC SCHOOLS</v>
      </c>
    </row>
    <row r="1614" spans="1:3" x14ac:dyDescent="0.2">
      <c r="A1614">
        <v>250451</v>
      </c>
      <c r="B1614" t="s">
        <v>174</v>
      </c>
      <c r="C1614" t="str">
        <f t="shared" si="37"/>
        <v>250451*AUGUSTA PUBLIC SCHOOLS</v>
      </c>
    </row>
    <row r="1615" spans="1:3" x14ac:dyDescent="0.2">
      <c r="A1615">
        <v>250451</v>
      </c>
      <c r="B1615" t="s">
        <v>174</v>
      </c>
      <c r="C1615" t="str">
        <f t="shared" si="37"/>
        <v>250451*AUGUSTA PUBLIC SCHOOLS</v>
      </c>
    </row>
    <row r="1616" spans="1:3" x14ac:dyDescent="0.2">
      <c r="A1616">
        <v>259981</v>
      </c>
      <c r="B1616" t="s">
        <v>175</v>
      </c>
      <c r="C1616" t="str">
        <f t="shared" si="37"/>
        <v>259981*LEWIS &amp; CLARK CO PAYROLL</v>
      </c>
    </row>
    <row r="1617" spans="1:3" x14ac:dyDescent="0.2">
      <c r="A1617">
        <v>259981</v>
      </c>
      <c r="B1617" t="s">
        <v>175</v>
      </c>
      <c r="C1617" t="str">
        <f t="shared" si="37"/>
        <v>259981*LEWIS &amp; CLARK CO PAYROLL</v>
      </c>
    </row>
    <row r="1618" spans="1:3" x14ac:dyDescent="0.2">
      <c r="A1618">
        <v>259981</v>
      </c>
      <c r="B1618" t="s">
        <v>175</v>
      </c>
      <c r="C1618" t="str">
        <f t="shared" si="37"/>
        <v>259981*LEWIS &amp; CLARK CO PAYROLL</v>
      </c>
    </row>
    <row r="1619" spans="1:3" x14ac:dyDescent="0.2">
      <c r="A1619">
        <v>259981</v>
      </c>
      <c r="B1619" t="s">
        <v>175</v>
      </c>
      <c r="C1619" t="str">
        <f t="shared" si="37"/>
        <v>259981*LEWIS &amp; CLARK CO PAYROLL</v>
      </c>
    </row>
    <row r="1620" spans="1:3" x14ac:dyDescent="0.2">
      <c r="A1620">
        <v>259981</v>
      </c>
      <c r="B1620" t="s">
        <v>175</v>
      </c>
      <c r="C1620" t="str">
        <f t="shared" si="37"/>
        <v>259981*LEWIS &amp; CLARK CO PAYROLL</v>
      </c>
    </row>
    <row r="1621" spans="1:3" x14ac:dyDescent="0.2">
      <c r="A1621">
        <v>259981</v>
      </c>
      <c r="B1621" t="s">
        <v>175</v>
      </c>
      <c r="C1621" t="str">
        <f t="shared" si="37"/>
        <v>259981*LEWIS &amp; CLARK CO PAYROLL</v>
      </c>
    </row>
    <row r="1622" spans="1:3" x14ac:dyDescent="0.2">
      <c r="A1622">
        <v>259981</v>
      </c>
      <c r="B1622" t="s">
        <v>175</v>
      </c>
      <c r="C1622" t="str">
        <f t="shared" si="37"/>
        <v>259981*LEWIS &amp; CLARK CO PAYROLL</v>
      </c>
    </row>
    <row r="1623" spans="1:3" x14ac:dyDescent="0.2">
      <c r="A1623">
        <v>259981</v>
      </c>
      <c r="B1623" t="s">
        <v>175</v>
      </c>
      <c r="C1623" t="str">
        <f t="shared" si="37"/>
        <v>259981*LEWIS &amp; CLARK CO PAYROLL</v>
      </c>
    </row>
    <row r="1624" spans="1:3" x14ac:dyDescent="0.2">
      <c r="A1624">
        <v>259981</v>
      </c>
      <c r="B1624" t="s">
        <v>175</v>
      </c>
      <c r="C1624" t="str">
        <f t="shared" si="37"/>
        <v>259981*LEWIS &amp; CLARK CO PAYROLL</v>
      </c>
    </row>
    <row r="1625" spans="1:3" x14ac:dyDescent="0.2">
      <c r="A1625">
        <v>259991</v>
      </c>
      <c r="B1625" t="s">
        <v>176</v>
      </c>
      <c r="C1625" t="str">
        <f t="shared" si="37"/>
        <v>259991*PRICKLY PEAR SPECIAL SVC COOP</v>
      </c>
    </row>
    <row r="1626" spans="1:3" x14ac:dyDescent="0.2">
      <c r="A1626">
        <v>259991</v>
      </c>
      <c r="B1626" t="s">
        <v>176</v>
      </c>
      <c r="C1626" t="str">
        <f t="shared" si="37"/>
        <v>259991*PRICKLY PEAR SPECIAL SVC COOP</v>
      </c>
    </row>
    <row r="1627" spans="1:3" x14ac:dyDescent="0.2">
      <c r="A1627">
        <v>259991</v>
      </c>
      <c r="B1627" t="s">
        <v>176</v>
      </c>
      <c r="C1627" t="str">
        <f t="shared" si="37"/>
        <v>259991*PRICKLY PEAR SPECIAL SVC COOP</v>
      </c>
    </row>
    <row r="1628" spans="1:3" x14ac:dyDescent="0.2">
      <c r="A1628">
        <v>259991</v>
      </c>
      <c r="B1628" t="s">
        <v>176</v>
      </c>
      <c r="C1628" t="str">
        <f t="shared" si="37"/>
        <v>259991*PRICKLY PEAR SPECIAL SVC COOP</v>
      </c>
    </row>
    <row r="1629" spans="1:3" x14ac:dyDescent="0.2">
      <c r="A1629">
        <v>259991</v>
      </c>
      <c r="B1629" t="s">
        <v>176</v>
      </c>
      <c r="C1629" t="str">
        <f t="shared" si="37"/>
        <v>259991*PRICKLY PEAR SPECIAL SVC COOP</v>
      </c>
    </row>
    <row r="1630" spans="1:3" x14ac:dyDescent="0.2">
      <c r="A1630">
        <v>259991</v>
      </c>
      <c r="B1630" t="s">
        <v>176</v>
      </c>
      <c r="C1630" t="str">
        <f t="shared" si="37"/>
        <v>259991*PRICKLY PEAR SPECIAL SVC COOP</v>
      </c>
    </row>
    <row r="1631" spans="1:3" x14ac:dyDescent="0.2">
      <c r="A1631">
        <v>259991</v>
      </c>
      <c r="B1631" t="s">
        <v>176</v>
      </c>
      <c r="C1631" t="str">
        <f t="shared" si="37"/>
        <v>259991*PRICKLY PEAR SPECIAL SVC COOP</v>
      </c>
    </row>
    <row r="1632" spans="1:3" x14ac:dyDescent="0.2">
      <c r="A1632">
        <v>259991</v>
      </c>
      <c r="B1632" t="s">
        <v>176</v>
      </c>
      <c r="C1632" t="str">
        <f t="shared" si="37"/>
        <v>259991*PRICKLY PEAR SPECIAL SVC COOP</v>
      </c>
    </row>
    <row r="1633" spans="1:3" x14ac:dyDescent="0.2">
      <c r="A1633">
        <v>259991</v>
      </c>
      <c r="B1633" t="s">
        <v>176</v>
      </c>
      <c r="C1633" t="str">
        <f t="shared" si="37"/>
        <v>259991*PRICKLY PEAR SPECIAL SVC COOP</v>
      </c>
    </row>
    <row r="1634" spans="1:3" x14ac:dyDescent="0.2">
      <c r="A1634">
        <v>260101</v>
      </c>
      <c r="B1634" t="s">
        <v>177</v>
      </c>
      <c r="C1634" t="str">
        <f t="shared" si="37"/>
        <v>260101*LIBERTY ELEMENTARY SCHOOL</v>
      </c>
    </row>
    <row r="1635" spans="1:3" x14ac:dyDescent="0.2">
      <c r="A1635">
        <v>260101</v>
      </c>
      <c r="B1635" t="s">
        <v>177</v>
      </c>
      <c r="C1635" t="str">
        <f t="shared" si="37"/>
        <v>260101*LIBERTY ELEMENTARY SCHOOL</v>
      </c>
    </row>
    <row r="1636" spans="1:3" x14ac:dyDescent="0.2">
      <c r="A1636">
        <v>260101</v>
      </c>
      <c r="B1636" t="s">
        <v>177</v>
      </c>
      <c r="C1636" t="str">
        <f t="shared" si="37"/>
        <v>260101*LIBERTY ELEMENTARY SCHOOL</v>
      </c>
    </row>
    <row r="1637" spans="1:3" x14ac:dyDescent="0.2">
      <c r="A1637">
        <v>260101</v>
      </c>
      <c r="B1637" t="s">
        <v>177</v>
      </c>
      <c r="C1637" t="str">
        <f t="shared" si="37"/>
        <v>260101*LIBERTY ELEMENTARY SCHOOL</v>
      </c>
    </row>
    <row r="1638" spans="1:3" x14ac:dyDescent="0.2">
      <c r="A1638">
        <v>260101</v>
      </c>
      <c r="B1638" t="s">
        <v>177</v>
      </c>
      <c r="C1638" t="str">
        <f t="shared" si="37"/>
        <v>260101*LIBERTY ELEMENTARY SCHOOL</v>
      </c>
    </row>
    <row r="1639" spans="1:3" x14ac:dyDescent="0.2">
      <c r="A1639">
        <v>260101</v>
      </c>
      <c r="B1639" t="s">
        <v>177</v>
      </c>
      <c r="C1639" t="str">
        <f t="shared" si="37"/>
        <v>260101*LIBERTY ELEMENTARY SCHOOL</v>
      </c>
    </row>
    <row r="1640" spans="1:3" x14ac:dyDescent="0.2">
      <c r="A1640">
        <v>260101</v>
      </c>
      <c r="B1640" t="s">
        <v>177</v>
      </c>
      <c r="C1640" t="str">
        <f t="shared" si="37"/>
        <v>260101*LIBERTY ELEMENTARY SCHOOL</v>
      </c>
    </row>
    <row r="1641" spans="1:3" x14ac:dyDescent="0.2">
      <c r="A1641">
        <v>260101</v>
      </c>
      <c r="B1641" t="s">
        <v>177</v>
      </c>
      <c r="C1641" t="str">
        <f t="shared" si="37"/>
        <v>260101*LIBERTY ELEMENTARY SCHOOL</v>
      </c>
    </row>
    <row r="1642" spans="1:3" x14ac:dyDescent="0.2">
      <c r="A1642">
        <v>260101</v>
      </c>
      <c r="B1642" t="s">
        <v>177</v>
      </c>
      <c r="C1642" t="str">
        <f t="shared" si="37"/>
        <v>260101*LIBERTY ELEMENTARY SCHOOL</v>
      </c>
    </row>
    <row r="1643" spans="1:3" x14ac:dyDescent="0.2">
      <c r="A1643">
        <v>260331</v>
      </c>
      <c r="B1643" t="s">
        <v>178</v>
      </c>
      <c r="C1643" t="str">
        <f t="shared" si="37"/>
        <v>260331*CHESTER JOPLIN INVERNESS PUBLIC SCHOOLS</v>
      </c>
    </row>
    <row r="1644" spans="1:3" x14ac:dyDescent="0.2">
      <c r="A1644">
        <v>260331</v>
      </c>
      <c r="B1644" t="s">
        <v>178</v>
      </c>
      <c r="C1644" t="str">
        <f t="shared" si="37"/>
        <v>260331*CHESTER JOPLIN INVERNESS PUBLIC SCHOOLS</v>
      </c>
    </row>
    <row r="1645" spans="1:3" x14ac:dyDescent="0.2">
      <c r="A1645">
        <v>260331</v>
      </c>
      <c r="B1645" t="s">
        <v>178</v>
      </c>
      <c r="C1645" t="str">
        <f t="shared" si="37"/>
        <v>260331*CHESTER JOPLIN INVERNESS PUBLIC SCHOOLS</v>
      </c>
    </row>
    <row r="1646" spans="1:3" x14ac:dyDescent="0.2">
      <c r="A1646">
        <v>260331</v>
      </c>
      <c r="B1646" t="s">
        <v>178</v>
      </c>
      <c r="C1646" t="str">
        <f t="shared" si="37"/>
        <v>260331*CHESTER JOPLIN INVERNESS PUBLIC SCHOOLS</v>
      </c>
    </row>
    <row r="1647" spans="1:3" x14ac:dyDescent="0.2">
      <c r="A1647">
        <v>260331</v>
      </c>
      <c r="B1647" t="s">
        <v>178</v>
      </c>
      <c r="C1647" t="str">
        <f t="shared" si="37"/>
        <v>260331*CHESTER JOPLIN INVERNESS PUBLIC SCHOOLS</v>
      </c>
    </row>
    <row r="1648" spans="1:3" x14ac:dyDescent="0.2">
      <c r="A1648">
        <v>260331</v>
      </c>
      <c r="B1648" t="s">
        <v>178</v>
      </c>
      <c r="C1648" t="str">
        <f t="shared" si="37"/>
        <v>260331*CHESTER JOPLIN INVERNESS PUBLIC SCHOOLS</v>
      </c>
    </row>
    <row r="1649" spans="1:3" x14ac:dyDescent="0.2">
      <c r="A1649">
        <v>260331</v>
      </c>
      <c r="B1649" t="s">
        <v>178</v>
      </c>
      <c r="C1649" t="str">
        <f t="shared" si="37"/>
        <v>260331*CHESTER JOPLIN INVERNESS PUBLIC SCHOOLS</v>
      </c>
    </row>
    <row r="1650" spans="1:3" x14ac:dyDescent="0.2">
      <c r="A1650">
        <v>260331</v>
      </c>
      <c r="B1650" t="s">
        <v>178</v>
      </c>
      <c r="C1650" t="str">
        <f t="shared" si="37"/>
        <v>260331*CHESTER JOPLIN INVERNESS PUBLIC SCHOOLS</v>
      </c>
    </row>
    <row r="1651" spans="1:3" x14ac:dyDescent="0.2">
      <c r="A1651">
        <v>260331</v>
      </c>
      <c r="B1651" t="s">
        <v>178</v>
      </c>
      <c r="C1651" t="str">
        <f t="shared" si="37"/>
        <v>260331*CHESTER JOPLIN INVERNESS PUBLIC SCHOOLS</v>
      </c>
    </row>
    <row r="1652" spans="1:3" x14ac:dyDescent="0.2">
      <c r="A1652">
        <v>269991</v>
      </c>
      <c r="B1652" t="s">
        <v>179</v>
      </c>
      <c r="C1652" t="str">
        <f t="shared" si="37"/>
        <v>269991*LIBERTY COUNTY</v>
      </c>
    </row>
    <row r="1653" spans="1:3" x14ac:dyDescent="0.2">
      <c r="A1653">
        <v>269991</v>
      </c>
      <c r="B1653" t="s">
        <v>179</v>
      </c>
      <c r="C1653" t="str">
        <f t="shared" si="37"/>
        <v>269991*LIBERTY COUNTY</v>
      </c>
    </row>
    <row r="1654" spans="1:3" x14ac:dyDescent="0.2">
      <c r="A1654">
        <v>269991</v>
      </c>
      <c r="B1654" t="s">
        <v>179</v>
      </c>
      <c r="C1654" t="str">
        <f t="shared" si="37"/>
        <v>269991*LIBERTY COUNTY</v>
      </c>
    </row>
    <row r="1655" spans="1:3" x14ac:dyDescent="0.2">
      <c r="A1655">
        <v>269991</v>
      </c>
      <c r="B1655" t="s">
        <v>179</v>
      </c>
      <c r="C1655" t="str">
        <f t="shared" si="37"/>
        <v>269991*LIBERTY COUNTY</v>
      </c>
    </row>
    <row r="1656" spans="1:3" x14ac:dyDescent="0.2">
      <c r="A1656">
        <v>269991</v>
      </c>
      <c r="B1656" t="s">
        <v>179</v>
      </c>
      <c r="C1656" t="str">
        <f t="shared" si="37"/>
        <v>269991*LIBERTY COUNTY</v>
      </c>
    </row>
    <row r="1657" spans="1:3" x14ac:dyDescent="0.2">
      <c r="A1657">
        <v>270011</v>
      </c>
      <c r="B1657" t="s">
        <v>180</v>
      </c>
      <c r="C1657" t="str">
        <f t="shared" si="37"/>
        <v>270011*TROY PUBLIC SCHOOLS</v>
      </c>
    </row>
    <row r="1658" spans="1:3" x14ac:dyDescent="0.2">
      <c r="A1658">
        <v>270011</v>
      </c>
      <c r="B1658" t="s">
        <v>180</v>
      </c>
      <c r="C1658" t="str">
        <f t="shared" si="37"/>
        <v>270011*TROY PUBLIC SCHOOLS</v>
      </c>
    </row>
    <row r="1659" spans="1:3" x14ac:dyDescent="0.2">
      <c r="A1659">
        <v>270011</v>
      </c>
      <c r="B1659" t="s">
        <v>180</v>
      </c>
      <c r="C1659" t="str">
        <f t="shared" si="37"/>
        <v>270011*TROY PUBLIC SCHOOLS</v>
      </c>
    </row>
    <row r="1660" spans="1:3" x14ac:dyDescent="0.2">
      <c r="A1660">
        <v>270011</v>
      </c>
      <c r="B1660" t="s">
        <v>180</v>
      </c>
      <c r="C1660" t="str">
        <f t="shared" si="37"/>
        <v>270011*TROY PUBLIC SCHOOLS</v>
      </c>
    </row>
    <row r="1661" spans="1:3" x14ac:dyDescent="0.2">
      <c r="A1661">
        <v>270011</v>
      </c>
      <c r="B1661" t="s">
        <v>180</v>
      </c>
      <c r="C1661" t="str">
        <f t="shared" si="37"/>
        <v>270011*TROY PUBLIC SCHOOLS</v>
      </c>
    </row>
    <row r="1662" spans="1:3" x14ac:dyDescent="0.2">
      <c r="A1662">
        <v>270011</v>
      </c>
      <c r="B1662" t="s">
        <v>180</v>
      </c>
      <c r="C1662" t="str">
        <f t="shared" si="37"/>
        <v>270011*TROY PUBLIC SCHOOLS</v>
      </c>
    </row>
    <row r="1663" spans="1:3" x14ac:dyDescent="0.2">
      <c r="A1663">
        <v>270011</v>
      </c>
      <c r="B1663" t="s">
        <v>180</v>
      </c>
      <c r="C1663" t="str">
        <f t="shared" si="37"/>
        <v>270011*TROY PUBLIC SCHOOLS</v>
      </c>
    </row>
    <row r="1664" spans="1:3" x14ac:dyDescent="0.2">
      <c r="A1664">
        <v>270011</v>
      </c>
      <c r="B1664" t="s">
        <v>180</v>
      </c>
      <c r="C1664" t="str">
        <f t="shared" si="37"/>
        <v>270011*TROY PUBLIC SCHOOLS</v>
      </c>
    </row>
    <row r="1665" spans="1:3" x14ac:dyDescent="0.2">
      <c r="A1665">
        <v>270011</v>
      </c>
      <c r="B1665" t="s">
        <v>180</v>
      </c>
      <c r="C1665" t="str">
        <f t="shared" si="37"/>
        <v>270011*TROY PUBLIC SCHOOLS</v>
      </c>
    </row>
    <row r="1666" spans="1:3" x14ac:dyDescent="0.2">
      <c r="A1666">
        <v>270041</v>
      </c>
      <c r="B1666" t="s">
        <v>181</v>
      </c>
      <c r="C1666" t="str">
        <f t="shared" ref="C1666:C1729" si="38">_xlfn.TEXTJOIN("*",TRUE,A1666:B1666)</f>
        <v>270041*LIBBY K-12 SCHOOLS</v>
      </c>
    </row>
    <row r="1667" spans="1:3" x14ac:dyDescent="0.2">
      <c r="A1667">
        <v>270041</v>
      </c>
      <c r="B1667" t="s">
        <v>181</v>
      </c>
      <c r="C1667" t="str">
        <f t="shared" si="38"/>
        <v>270041*LIBBY K-12 SCHOOLS</v>
      </c>
    </row>
    <row r="1668" spans="1:3" x14ac:dyDescent="0.2">
      <c r="A1668">
        <v>270041</v>
      </c>
      <c r="B1668" t="s">
        <v>181</v>
      </c>
      <c r="C1668" t="str">
        <f t="shared" si="38"/>
        <v>270041*LIBBY K-12 SCHOOLS</v>
      </c>
    </row>
    <row r="1669" spans="1:3" x14ac:dyDescent="0.2">
      <c r="A1669">
        <v>270041</v>
      </c>
      <c r="B1669" t="s">
        <v>181</v>
      </c>
      <c r="C1669" t="str">
        <f t="shared" si="38"/>
        <v>270041*LIBBY K-12 SCHOOLS</v>
      </c>
    </row>
    <row r="1670" spans="1:3" x14ac:dyDescent="0.2">
      <c r="A1670">
        <v>270041</v>
      </c>
      <c r="B1670" t="s">
        <v>181</v>
      </c>
      <c r="C1670" t="str">
        <f t="shared" si="38"/>
        <v>270041*LIBBY K-12 SCHOOLS</v>
      </c>
    </row>
    <row r="1671" spans="1:3" x14ac:dyDescent="0.2">
      <c r="A1671">
        <v>270041</v>
      </c>
      <c r="B1671" t="s">
        <v>181</v>
      </c>
      <c r="C1671" t="str">
        <f t="shared" si="38"/>
        <v>270041*LIBBY K-12 SCHOOLS</v>
      </c>
    </row>
    <row r="1672" spans="1:3" x14ac:dyDescent="0.2">
      <c r="A1672">
        <v>270041</v>
      </c>
      <c r="B1672" t="s">
        <v>181</v>
      </c>
      <c r="C1672" t="str">
        <f t="shared" si="38"/>
        <v>270041*LIBBY K-12 SCHOOLS</v>
      </c>
    </row>
    <row r="1673" spans="1:3" x14ac:dyDescent="0.2">
      <c r="A1673">
        <v>270041</v>
      </c>
      <c r="B1673" t="s">
        <v>181</v>
      </c>
      <c r="C1673" t="str">
        <f t="shared" si="38"/>
        <v>270041*LIBBY K-12 SCHOOLS</v>
      </c>
    </row>
    <row r="1674" spans="1:3" x14ac:dyDescent="0.2">
      <c r="A1674">
        <v>270041</v>
      </c>
      <c r="B1674" t="s">
        <v>181</v>
      </c>
      <c r="C1674" t="str">
        <f t="shared" si="38"/>
        <v>270041*LIBBY K-12 SCHOOLS</v>
      </c>
    </row>
    <row r="1675" spans="1:3" x14ac:dyDescent="0.2">
      <c r="A1675">
        <v>270131</v>
      </c>
      <c r="B1675" t="s">
        <v>182</v>
      </c>
      <c r="C1675" t="str">
        <f t="shared" si="38"/>
        <v>270131*EUREKA PUBLIC SCHOOLS</v>
      </c>
    </row>
    <row r="1676" spans="1:3" x14ac:dyDescent="0.2">
      <c r="A1676">
        <v>270131</v>
      </c>
      <c r="B1676" t="s">
        <v>182</v>
      </c>
      <c r="C1676" t="str">
        <f t="shared" si="38"/>
        <v>270131*EUREKA PUBLIC SCHOOLS</v>
      </c>
    </row>
    <row r="1677" spans="1:3" x14ac:dyDescent="0.2">
      <c r="A1677">
        <v>270131</v>
      </c>
      <c r="B1677" t="s">
        <v>182</v>
      </c>
      <c r="C1677" t="str">
        <f t="shared" si="38"/>
        <v>270131*EUREKA PUBLIC SCHOOLS</v>
      </c>
    </row>
    <row r="1678" spans="1:3" x14ac:dyDescent="0.2">
      <c r="A1678">
        <v>270131</v>
      </c>
      <c r="B1678" t="s">
        <v>182</v>
      </c>
      <c r="C1678" t="str">
        <f t="shared" si="38"/>
        <v>270131*EUREKA PUBLIC SCHOOLS</v>
      </c>
    </row>
    <row r="1679" spans="1:3" x14ac:dyDescent="0.2">
      <c r="A1679">
        <v>270131</v>
      </c>
      <c r="B1679" t="s">
        <v>182</v>
      </c>
      <c r="C1679" t="str">
        <f t="shared" si="38"/>
        <v>270131*EUREKA PUBLIC SCHOOLS</v>
      </c>
    </row>
    <row r="1680" spans="1:3" x14ac:dyDescent="0.2">
      <c r="A1680">
        <v>270131</v>
      </c>
      <c r="B1680" t="s">
        <v>182</v>
      </c>
      <c r="C1680" t="str">
        <f t="shared" si="38"/>
        <v>270131*EUREKA PUBLIC SCHOOLS</v>
      </c>
    </row>
    <row r="1681" spans="1:3" x14ac:dyDescent="0.2">
      <c r="A1681">
        <v>270131</v>
      </c>
      <c r="B1681" t="s">
        <v>182</v>
      </c>
      <c r="C1681" t="str">
        <f t="shared" si="38"/>
        <v>270131*EUREKA PUBLIC SCHOOLS</v>
      </c>
    </row>
    <row r="1682" spans="1:3" x14ac:dyDescent="0.2">
      <c r="A1682">
        <v>270131</v>
      </c>
      <c r="B1682" t="s">
        <v>182</v>
      </c>
      <c r="C1682" t="str">
        <f t="shared" si="38"/>
        <v>270131*EUREKA PUBLIC SCHOOLS</v>
      </c>
    </row>
    <row r="1683" spans="1:3" x14ac:dyDescent="0.2">
      <c r="A1683">
        <v>270131</v>
      </c>
      <c r="B1683" t="s">
        <v>182</v>
      </c>
      <c r="C1683" t="str">
        <f t="shared" si="38"/>
        <v>270131*EUREKA PUBLIC SCHOOLS</v>
      </c>
    </row>
    <row r="1684" spans="1:3" x14ac:dyDescent="0.2">
      <c r="A1684">
        <v>270141</v>
      </c>
      <c r="B1684" t="s">
        <v>183</v>
      </c>
      <c r="C1684" t="str">
        <f t="shared" si="38"/>
        <v>270141*FORTINE ELEMENTARY</v>
      </c>
    </row>
    <row r="1685" spans="1:3" x14ac:dyDescent="0.2">
      <c r="A1685">
        <v>270141</v>
      </c>
      <c r="B1685" t="s">
        <v>183</v>
      </c>
      <c r="C1685" t="str">
        <f t="shared" si="38"/>
        <v>270141*FORTINE ELEMENTARY</v>
      </c>
    </row>
    <row r="1686" spans="1:3" x14ac:dyDescent="0.2">
      <c r="A1686">
        <v>270141</v>
      </c>
      <c r="B1686" t="s">
        <v>183</v>
      </c>
      <c r="C1686" t="str">
        <f t="shared" si="38"/>
        <v>270141*FORTINE ELEMENTARY</v>
      </c>
    </row>
    <row r="1687" spans="1:3" x14ac:dyDescent="0.2">
      <c r="A1687">
        <v>270141</v>
      </c>
      <c r="B1687" t="s">
        <v>183</v>
      </c>
      <c r="C1687" t="str">
        <f t="shared" si="38"/>
        <v>270141*FORTINE ELEMENTARY</v>
      </c>
    </row>
    <row r="1688" spans="1:3" x14ac:dyDescent="0.2">
      <c r="A1688">
        <v>270141</v>
      </c>
      <c r="B1688" t="s">
        <v>183</v>
      </c>
      <c r="C1688" t="str">
        <f t="shared" si="38"/>
        <v>270141*FORTINE ELEMENTARY</v>
      </c>
    </row>
    <row r="1689" spans="1:3" x14ac:dyDescent="0.2">
      <c r="A1689">
        <v>270141</v>
      </c>
      <c r="B1689" t="s">
        <v>183</v>
      </c>
      <c r="C1689" t="str">
        <f t="shared" si="38"/>
        <v>270141*FORTINE ELEMENTARY</v>
      </c>
    </row>
    <row r="1690" spans="1:3" x14ac:dyDescent="0.2">
      <c r="A1690">
        <v>270141</v>
      </c>
      <c r="B1690" t="s">
        <v>183</v>
      </c>
      <c r="C1690" t="str">
        <f t="shared" si="38"/>
        <v>270141*FORTINE ELEMENTARY</v>
      </c>
    </row>
    <row r="1691" spans="1:3" x14ac:dyDescent="0.2">
      <c r="A1691">
        <v>270141</v>
      </c>
      <c r="B1691" t="s">
        <v>183</v>
      </c>
      <c r="C1691" t="str">
        <f t="shared" si="38"/>
        <v>270141*FORTINE ELEMENTARY</v>
      </c>
    </row>
    <row r="1692" spans="1:3" x14ac:dyDescent="0.2">
      <c r="A1692">
        <v>270141</v>
      </c>
      <c r="B1692" t="s">
        <v>183</v>
      </c>
      <c r="C1692" t="str">
        <f t="shared" si="38"/>
        <v>270141*FORTINE ELEMENTARY</v>
      </c>
    </row>
    <row r="1693" spans="1:3" x14ac:dyDescent="0.2">
      <c r="A1693">
        <v>270151</v>
      </c>
      <c r="B1693" t="s">
        <v>184</v>
      </c>
      <c r="C1693" t="str">
        <f t="shared" si="38"/>
        <v>270151*MCCORMICK ELEMENTARY</v>
      </c>
    </row>
    <row r="1694" spans="1:3" x14ac:dyDescent="0.2">
      <c r="A1694">
        <v>270151</v>
      </c>
      <c r="B1694" t="s">
        <v>184</v>
      </c>
      <c r="C1694" t="str">
        <f t="shared" si="38"/>
        <v>270151*MCCORMICK ELEMENTARY</v>
      </c>
    </row>
    <row r="1695" spans="1:3" x14ac:dyDescent="0.2">
      <c r="A1695">
        <v>270151</v>
      </c>
      <c r="B1695" t="s">
        <v>184</v>
      </c>
      <c r="C1695" t="str">
        <f t="shared" si="38"/>
        <v>270151*MCCORMICK ELEMENTARY</v>
      </c>
    </row>
    <row r="1696" spans="1:3" x14ac:dyDescent="0.2">
      <c r="A1696">
        <v>270151</v>
      </c>
      <c r="B1696" t="s">
        <v>184</v>
      </c>
      <c r="C1696" t="str">
        <f t="shared" si="38"/>
        <v>270151*MCCORMICK ELEMENTARY</v>
      </c>
    </row>
    <row r="1697" spans="1:3" x14ac:dyDescent="0.2">
      <c r="A1697">
        <v>270151</v>
      </c>
      <c r="B1697" t="s">
        <v>184</v>
      </c>
      <c r="C1697" t="str">
        <f t="shared" si="38"/>
        <v>270151*MCCORMICK ELEMENTARY</v>
      </c>
    </row>
    <row r="1698" spans="1:3" x14ac:dyDescent="0.2">
      <c r="A1698">
        <v>270151</v>
      </c>
      <c r="B1698" t="s">
        <v>184</v>
      </c>
      <c r="C1698" t="str">
        <f t="shared" si="38"/>
        <v>270151*MCCORMICK ELEMENTARY</v>
      </c>
    </row>
    <row r="1699" spans="1:3" x14ac:dyDescent="0.2">
      <c r="A1699">
        <v>270151</v>
      </c>
      <c r="B1699" t="s">
        <v>184</v>
      </c>
      <c r="C1699" t="str">
        <f t="shared" si="38"/>
        <v>270151*MCCORMICK ELEMENTARY</v>
      </c>
    </row>
    <row r="1700" spans="1:3" x14ac:dyDescent="0.2">
      <c r="A1700">
        <v>270151</v>
      </c>
      <c r="B1700" t="s">
        <v>184</v>
      </c>
      <c r="C1700" t="str">
        <f t="shared" si="38"/>
        <v>270151*MCCORMICK ELEMENTARY</v>
      </c>
    </row>
    <row r="1701" spans="1:3" x14ac:dyDescent="0.2">
      <c r="A1701">
        <v>270151</v>
      </c>
      <c r="B1701" t="s">
        <v>184</v>
      </c>
      <c r="C1701" t="str">
        <f t="shared" si="38"/>
        <v>270151*MCCORMICK ELEMENTARY</v>
      </c>
    </row>
    <row r="1702" spans="1:3" x14ac:dyDescent="0.2">
      <c r="A1702">
        <v>270241</v>
      </c>
      <c r="B1702" t="s">
        <v>185</v>
      </c>
      <c r="C1702" t="str">
        <f t="shared" si="38"/>
        <v>270241*YAAK ELEMENTARY</v>
      </c>
    </row>
    <row r="1703" spans="1:3" x14ac:dyDescent="0.2">
      <c r="A1703">
        <v>270241</v>
      </c>
      <c r="B1703" t="s">
        <v>185</v>
      </c>
      <c r="C1703" t="str">
        <f t="shared" si="38"/>
        <v>270241*YAAK ELEMENTARY</v>
      </c>
    </row>
    <row r="1704" spans="1:3" x14ac:dyDescent="0.2">
      <c r="A1704">
        <v>270241</v>
      </c>
      <c r="B1704" t="s">
        <v>185</v>
      </c>
      <c r="C1704" t="str">
        <f t="shared" si="38"/>
        <v>270241*YAAK ELEMENTARY</v>
      </c>
    </row>
    <row r="1705" spans="1:3" x14ac:dyDescent="0.2">
      <c r="A1705">
        <v>270241</v>
      </c>
      <c r="B1705" t="s">
        <v>185</v>
      </c>
      <c r="C1705" t="str">
        <f t="shared" si="38"/>
        <v>270241*YAAK ELEMENTARY</v>
      </c>
    </row>
    <row r="1706" spans="1:3" x14ac:dyDescent="0.2">
      <c r="A1706">
        <v>270241</v>
      </c>
      <c r="B1706" t="s">
        <v>185</v>
      </c>
      <c r="C1706" t="str">
        <f t="shared" si="38"/>
        <v>270241*YAAK ELEMENTARY</v>
      </c>
    </row>
    <row r="1707" spans="1:3" x14ac:dyDescent="0.2">
      <c r="A1707">
        <v>270241</v>
      </c>
      <c r="B1707" t="s">
        <v>185</v>
      </c>
      <c r="C1707" t="str">
        <f t="shared" si="38"/>
        <v>270241*YAAK ELEMENTARY</v>
      </c>
    </row>
    <row r="1708" spans="1:3" x14ac:dyDescent="0.2">
      <c r="A1708">
        <v>270241</v>
      </c>
      <c r="B1708" t="s">
        <v>185</v>
      </c>
      <c r="C1708" t="str">
        <f t="shared" si="38"/>
        <v>270241*YAAK ELEMENTARY</v>
      </c>
    </row>
    <row r="1709" spans="1:3" x14ac:dyDescent="0.2">
      <c r="A1709">
        <v>270241</v>
      </c>
      <c r="B1709" t="s">
        <v>185</v>
      </c>
      <c r="C1709" t="str">
        <f t="shared" si="38"/>
        <v>270241*YAAK ELEMENTARY</v>
      </c>
    </row>
    <row r="1710" spans="1:3" x14ac:dyDescent="0.2">
      <c r="A1710">
        <v>270241</v>
      </c>
      <c r="B1710" t="s">
        <v>185</v>
      </c>
      <c r="C1710" t="str">
        <f t="shared" si="38"/>
        <v>270241*YAAK ELEMENTARY</v>
      </c>
    </row>
    <row r="1711" spans="1:3" x14ac:dyDescent="0.2">
      <c r="A1711">
        <v>270531</v>
      </c>
      <c r="B1711" t="s">
        <v>186</v>
      </c>
      <c r="C1711" t="str">
        <f t="shared" si="38"/>
        <v>270531*TREGO ELEMENTARY</v>
      </c>
    </row>
    <row r="1712" spans="1:3" x14ac:dyDescent="0.2">
      <c r="A1712">
        <v>270531</v>
      </c>
      <c r="B1712" t="s">
        <v>186</v>
      </c>
      <c r="C1712" t="str">
        <f t="shared" si="38"/>
        <v>270531*TREGO ELEMENTARY</v>
      </c>
    </row>
    <row r="1713" spans="1:3" x14ac:dyDescent="0.2">
      <c r="A1713">
        <v>270531</v>
      </c>
      <c r="B1713" t="s">
        <v>186</v>
      </c>
      <c r="C1713" t="str">
        <f t="shared" si="38"/>
        <v>270531*TREGO ELEMENTARY</v>
      </c>
    </row>
    <row r="1714" spans="1:3" x14ac:dyDescent="0.2">
      <c r="A1714">
        <v>270531</v>
      </c>
      <c r="B1714" t="s">
        <v>186</v>
      </c>
      <c r="C1714" t="str">
        <f t="shared" si="38"/>
        <v>270531*TREGO ELEMENTARY</v>
      </c>
    </row>
    <row r="1715" spans="1:3" x14ac:dyDescent="0.2">
      <c r="A1715">
        <v>270531</v>
      </c>
      <c r="B1715" t="s">
        <v>186</v>
      </c>
      <c r="C1715" t="str">
        <f t="shared" si="38"/>
        <v>270531*TREGO ELEMENTARY</v>
      </c>
    </row>
    <row r="1716" spans="1:3" x14ac:dyDescent="0.2">
      <c r="A1716">
        <v>270531</v>
      </c>
      <c r="B1716" t="s">
        <v>186</v>
      </c>
      <c r="C1716" t="str">
        <f t="shared" si="38"/>
        <v>270531*TREGO ELEMENTARY</v>
      </c>
    </row>
    <row r="1717" spans="1:3" x14ac:dyDescent="0.2">
      <c r="A1717">
        <v>270531</v>
      </c>
      <c r="B1717" t="s">
        <v>186</v>
      </c>
      <c r="C1717" t="str">
        <f t="shared" si="38"/>
        <v>270531*TREGO ELEMENTARY</v>
      </c>
    </row>
    <row r="1718" spans="1:3" x14ac:dyDescent="0.2">
      <c r="A1718">
        <v>270531</v>
      </c>
      <c r="B1718" t="s">
        <v>186</v>
      </c>
      <c r="C1718" t="str">
        <f t="shared" si="38"/>
        <v>270531*TREGO ELEMENTARY</v>
      </c>
    </row>
    <row r="1719" spans="1:3" x14ac:dyDescent="0.2">
      <c r="A1719">
        <v>270531</v>
      </c>
      <c r="B1719" t="s">
        <v>186</v>
      </c>
      <c r="C1719" t="str">
        <f t="shared" si="38"/>
        <v>270531*TREGO ELEMENTARY</v>
      </c>
    </row>
    <row r="1720" spans="1:3" x14ac:dyDescent="0.2">
      <c r="A1720">
        <v>279991</v>
      </c>
      <c r="B1720" t="s">
        <v>378</v>
      </c>
      <c r="C1720" t="str">
        <f t="shared" si="38"/>
        <v>279991*LINCOLN COUNTY</v>
      </c>
    </row>
    <row r="1721" spans="1:3" x14ac:dyDescent="0.2">
      <c r="A1721">
        <v>279991</v>
      </c>
      <c r="B1721" t="s">
        <v>378</v>
      </c>
      <c r="C1721" t="str">
        <f t="shared" si="38"/>
        <v>279991*LINCOLN COUNTY</v>
      </c>
    </row>
    <row r="1722" spans="1:3" x14ac:dyDescent="0.2">
      <c r="A1722">
        <v>279991</v>
      </c>
      <c r="B1722" t="s">
        <v>378</v>
      </c>
      <c r="C1722" t="str">
        <f t="shared" si="38"/>
        <v>279991*LINCOLN COUNTY</v>
      </c>
    </row>
    <row r="1723" spans="1:3" x14ac:dyDescent="0.2">
      <c r="A1723">
        <v>279991</v>
      </c>
      <c r="B1723" t="s">
        <v>378</v>
      </c>
      <c r="C1723" t="str">
        <f t="shared" si="38"/>
        <v>279991*LINCOLN COUNTY</v>
      </c>
    </row>
    <row r="1724" spans="1:3" x14ac:dyDescent="0.2">
      <c r="A1724">
        <v>279991</v>
      </c>
      <c r="B1724" t="s">
        <v>378</v>
      </c>
      <c r="C1724" t="str">
        <f t="shared" si="38"/>
        <v>279991*LINCOLN COUNTY</v>
      </c>
    </row>
    <row r="1725" spans="1:3" x14ac:dyDescent="0.2">
      <c r="A1725">
        <v>279991</v>
      </c>
      <c r="B1725" t="s">
        <v>378</v>
      </c>
      <c r="C1725" t="str">
        <f t="shared" si="38"/>
        <v>279991*LINCOLN COUNTY</v>
      </c>
    </row>
    <row r="1726" spans="1:3" x14ac:dyDescent="0.2">
      <c r="A1726">
        <v>279991</v>
      </c>
      <c r="B1726" t="s">
        <v>378</v>
      </c>
      <c r="C1726" t="str">
        <f t="shared" si="38"/>
        <v>279991*LINCOLN COUNTY</v>
      </c>
    </row>
    <row r="1727" spans="1:3" x14ac:dyDescent="0.2">
      <c r="A1727">
        <v>280021</v>
      </c>
      <c r="B1727" t="s">
        <v>187</v>
      </c>
      <c r="C1727" t="str">
        <f t="shared" si="38"/>
        <v>280021*ALDER-UPPER RUBY ELEMENTARY</v>
      </c>
    </row>
    <row r="1728" spans="1:3" x14ac:dyDescent="0.2">
      <c r="A1728">
        <v>280021</v>
      </c>
      <c r="B1728" t="s">
        <v>187</v>
      </c>
      <c r="C1728" t="str">
        <f t="shared" si="38"/>
        <v>280021*ALDER-UPPER RUBY ELEMENTARY</v>
      </c>
    </row>
    <row r="1729" spans="1:3" x14ac:dyDescent="0.2">
      <c r="A1729">
        <v>280021</v>
      </c>
      <c r="B1729" t="s">
        <v>187</v>
      </c>
      <c r="C1729" t="str">
        <f t="shared" si="38"/>
        <v>280021*ALDER-UPPER RUBY ELEMENTARY</v>
      </c>
    </row>
    <row r="1730" spans="1:3" x14ac:dyDescent="0.2">
      <c r="A1730">
        <v>280021</v>
      </c>
      <c r="B1730" t="s">
        <v>187</v>
      </c>
      <c r="C1730" t="str">
        <f t="shared" ref="C1730:C1793" si="39">_xlfn.TEXTJOIN("*",TRUE,A1730:B1730)</f>
        <v>280021*ALDER-UPPER RUBY ELEMENTARY</v>
      </c>
    </row>
    <row r="1731" spans="1:3" x14ac:dyDescent="0.2">
      <c r="A1731">
        <v>280021</v>
      </c>
      <c r="B1731" t="s">
        <v>187</v>
      </c>
      <c r="C1731" t="str">
        <f t="shared" si="39"/>
        <v>280021*ALDER-UPPER RUBY ELEMENTARY</v>
      </c>
    </row>
    <row r="1732" spans="1:3" x14ac:dyDescent="0.2">
      <c r="A1732">
        <v>280021</v>
      </c>
      <c r="B1732" t="s">
        <v>187</v>
      </c>
      <c r="C1732" t="str">
        <f t="shared" si="39"/>
        <v>280021*ALDER-UPPER RUBY ELEMENTARY</v>
      </c>
    </row>
    <row r="1733" spans="1:3" x14ac:dyDescent="0.2">
      <c r="A1733">
        <v>280021</v>
      </c>
      <c r="B1733" t="s">
        <v>187</v>
      </c>
      <c r="C1733" t="str">
        <f t="shared" si="39"/>
        <v>280021*ALDER-UPPER RUBY ELEMENTARY</v>
      </c>
    </row>
    <row r="1734" spans="1:3" x14ac:dyDescent="0.2">
      <c r="A1734">
        <v>280021</v>
      </c>
      <c r="B1734" t="s">
        <v>187</v>
      </c>
      <c r="C1734" t="str">
        <f t="shared" si="39"/>
        <v>280021*ALDER-UPPER RUBY ELEMENTARY</v>
      </c>
    </row>
    <row r="1735" spans="1:3" x14ac:dyDescent="0.2">
      <c r="A1735">
        <v>280021</v>
      </c>
      <c r="B1735" t="s">
        <v>187</v>
      </c>
      <c r="C1735" t="str">
        <f t="shared" si="39"/>
        <v>280021*ALDER-UPPER RUBY ELEMENTARY</v>
      </c>
    </row>
    <row r="1736" spans="1:3" x14ac:dyDescent="0.2">
      <c r="A1736">
        <v>280051</v>
      </c>
      <c r="B1736" t="s">
        <v>188</v>
      </c>
      <c r="C1736" t="str">
        <f t="shared" si="39"/>
        <v>280051*SHERIDAN PUBLIC SCHOOLS</v>
      </c>
    </row>
    <row r="1737" spans="1:3" x14ac:dyDescent="0.2">
      <c r="A1737">
        <v>280051</v>
      </c>
      <c r="B1737" t="s">
        <v>188</v>
      </c>
      <c r="C1737" t="str">
        <f t="shared" si="39"/>
        <v>280051*SHERIDAN PUBLIC SCHOOLS</v>
      </c>
    </row>
    <row r="1738" spans="1:3" x14ac:dyDescent="0.2">
      <c r="A1738">
        <v>280051</v>
      </c>
      <c r="B1738" t="s">
        <v>188</v>
      </c>
      <c r="C1738" t="str">
        <f t="shared" si="39"/>
        <v>280051*SHERIDAN PUBLIC SCHOOLS</v>
      </c>
    </row>
    <row r="1739" spans="1:3" x14ac:dyDescent="0.2">
      <c r="A1739">
        <v>280051</v>
      </c>
      <c r="B1739" t="s">
        <v>188</v>
      </c>
      <c r="C1739" t="str">
        <f t="shared" si="39"/>
        <v>280051*SHERIDAN PUBLIC SCHOOLS</v>
      </c>
    </row>
    <row r="1740" spans="1:3" x14ac:dyDescent="0.2">
      <c r="A1740">
        <v>280051</v>
      </c>
      <c r="B1740" t="s">
        <v>188</v>
      </c>
      <c r="C1740" t="str">
        <f t="shared" si="39"/>
        <v>280051*SHERIDAN PUBLIC SCHOOLS</v>
      </c>
    </row>
    <row r="1741" spans="1:3" x14ac:dyDescent="0.2">
      <c r="A1741">
        <v>280051</v>
      </c>
      <c r="B1741" t="s">
        <v>188</v>
      </c>
      <c r="C1741" t="str">
        <f t="shared" si="39"/>
        <v>280051*SHERIDAN PUBLIC SCHOOLS</v>
      </c>
    </row>
    <row r="1742" spans="1:3" x14ac:dyDescent="0.2">
      <c r="A1742">
        <v>280051</v>
      </c>
      <c r="B1742" t="s">
        <v>188</v>
      </c>
      <c r="C1742" t="str">
        <f t="shared" si="39"/>
        <v>280051*SHERIDAN PUBLIC SCHOOLS</v>
      </c>
    </row>
    <row r="1743" spans="1:3" x14ac:dyDescent="0.2">
      <c r="A1743">
        <v>280051</v>
      </c>
      <c r="B1743" t="s">
        <v>188</v>
      </c>
      <c r="C1743" t="str">
        <f t="shared" si="39"/>
        <v>280051*SHERIDAN PUBLIC SCHOOLS</v>
      </c>
    </row>
    <row r="1744" spans="1:3" x14ac:dyDescent="0.2">
      <c r="A1744">
        <v>280051</v>
      </c>
      <c r="B1744" t="s">
        <v>188</v>
      </c>
      <c r="C1744" t="str">
        <f t="shared" si="39"/>
        <v>280051*SHERIDAN PUBLIC SCHOOLS</v>
      </c>
    </row>
    <row r="1745" spans="1:3" x14ac:dyDescent="0.2">
      <c r="A1745">
        <v>280071</v>
      </c>
      <c r="B1745" t="s">
        <v>189</v>
      </c>
      <c r="C1745" t="str">
        <f t="shared" si="39"/>
        <v>280071*TWIN BRIDGES K-12 SCHOOLS</v>
      </c>
    </row>
    <row r="1746" spans="1:3" x14ac:dyDescent="0.2">
      <c r="A1746">
        <v>280071</v>
      </c>
      <c r="B1746" t="s">
        <v>189</v>
      </c>
      <c r="C1746" t="str">
        <f t="shared" si="39"/>
        <v>280071*TWIN BRIDGES K-12 SCHOOLS</v>
      </c>
    </row>
    <row r="1747" spans="1:3" x14ac:dyDescent="0.2">
      <c r="A1747">
        <v>280071</v>
      </c>
      <c r="B1747" t="s">
        <v>189</v>
      </c>
      <c r="C1747" t="str">
        <f t="shared" si="39"/>
        <v>280071*TWIN BRIDGES K-12 SCHOOLS</v>
      </c>
    </row>
    <row r="1748" spans="1:3" x14ac:dyDescent="0.2">
      <c r="A1748">
        <v>280071</v>
      </c>
      <c r="B1748" t="s">
        <v>189</v>
      </c>
      <c r="C1748" t="str">
        <f t="shared" si="39"/>
        <v>280071*TWIN BRIDGES K-12 SCHOOLS</v>
      </c>
    </row>
    <row r="1749" spans="1:3" x14ac:dyDescent="0.2">
      <c r="A1749">
        <v>280071</v>
      </c>
      <c r="B1749" t="s">
        <v>189</v>
      </c>
      <c r="C1749" t="str">
        <f t="shared" si="39"/>
        <v>280071*TWIN BRIDGES K-12 SCHOOLS</v>
      </c>
    </row>
    <row r="1750" spans="1:3" x14ac:dyDescent="0.2">
      <c r="A1750">
        <v>280071</v>
      </c>
      <c r="B1750" t="s">
        <v>189</v>
      </c>
      <c r="C1750" t="str">
        <f t="shared" si="39"/>
        <v>280071*TWIN BRIDGES K-12 SCHOOLS</v>
      </c>
    </row>
    <row r="1751" spans="1:3" x14ac:dyDescent="0.2">
      <c r="A1751">
        <v>280071</v>
      </c>
      <c r="B1751" t="s">
        <v>189</v>
      </c>
      <c r="C1751" t="str">
        <f t="shared" si="39"/>
        <v>280071*TWIN BRIDGES K-12 SCHOOLS</v>
      </c>
    </row>
    <row r="1752" spans="1:3" x14ac:dyDescent="0.2">
      <c r="A1752">
        <v>280071</v>
      </c>
      <c r="B1752" t="s">
        <v>189</v>
      </c>
      <c r="C1752" t="str">
        <f t="shared" si="39"/>
        <v>280071*TWIN BRIDGES K-12 SCHOOLS</v>
      </c>
    </row>
    <row r="1753" spans="1:3" x14ac:dyDescent="0.2">
      <c r="A1753">
        <v>280071</v>
      </c>
      <c r="B1753" t="s">
        <v>189</v>
      </c>
      <c r="C1753" t="str">
        <f t="shared" si="39"/>
        <v>280071*TWIN BRIDGES K-12 SCHOOLS</v>
      </c>
    </row>
    <row r="1754" spans="1:3" x14ac:dyDescent="0.2">
      <c r="A1754">
        <v>280231</v>
      </c>
      <c r="B1754" t="s">
        <v>190</v>
      </c>
      <c r="C1754" t="str">
        <f t="shared" si="39"/>
        <v>280231*HARRISON K-12 SCHOOLS</v>
      </c>
    </row>
    <row r="1755" spans="1:3" x14ac:dyDescent="0.2">
      <c r="A1755">
        <v>280231</v>
      </c>
      <c r="B1755" t="s">
        <v>190</v>
      </c>
      <c r="C1755" t="str">
        <f t="shared" si="39"/>
        <v>280231*HARRISON K-12 SCHOOLS</v>
      </c>
    </row>
    <row r="1756" spans="1:3" x14ac:dyDescent="0.2">
      <c r="A1756">
        <v>280231</v>
      </c>
      <c r="B1756" t="s">
        <v>190</v>
      </c>
      <c r="C1756" t="str">
        <f t="shared" si="39"/>
        <v>280231*HARRISON K-12 SCHOOLS</v>
      </c>
    </row>
    <row r="1757" spans="1:3" x14ac:dyDescent="0.2">
      <c r="A1757">
        <v>280231</v>
      </c>
      <c r="B1757" t="s">
        <v>190</v>
      </c>
      <c r="C1757" t="str">
        <f t="shared" si="39"/>
        <v>280231*HARRISON K-12 SCHOOLS</v>
      </c>
    </row>
    <row r="1758" spans="1:3" x14ac:dyDescent="0.2">
      <c r="A1758">
        <v>280231</v>
      </c>
      <c r="B1758" t="s">
        <v>190</v>
      </c>
      <c r="C1758" t="str">
        <f t="shared" si="39"/>
        <v>280231*HARRISON K-12 SCHOOLS</v>
      </c>
    </row>
    <row r="1759" spans="1:3" x14ac:dyDescent="0.2">
      <c r="A1759">
        <v>280231</v>
      </c>
      <c r="B1759" t="s">
        <v>190</v>
      </c>
      <c r="C1759" t="str">
        <f t="shared" si="39"/>
        <v>280231*HARRISON K-12 SCHOOLS</v>
      </c>
    </row>
    <row r="1760" spans="1:3" x14ac:dyDescent="0.2">
      <c r="A1760">
        <v>280231</v>
      </c>
      <c r="B1760" t="s">
        <v>190</v>
      </c>
      <c r="C1760" t="str">
        <f t="shared" si="39"/>
        <v>280231*HARRISON K-12 SCHOOLS</v>
      </c>
    </row>
    <row r="1761" spans="1:3" x14ac:dyDescent="0.2">
      <c r="A1761">
        <v>280231</v>
      </c>
      <c r="B1761" t="s">
        <v>190</v>
      </c>
      <c r="C1761" t="str">
        <f t="shared" si="39"/>
        <v>280231*HARRISON K-12 SCHOOLS</v>
      </c>
    </row>
    <row r="1762" spans="1:3" x14ac:dyDescent="0.2">
      <c r="A1762">
        <v>280231</v>
      </c>
      <c r="B1762" t="s">
        <v>190</v>
      </c>
      <c r="C1762" t="str">
        <f t="shared" si="39"/>
        <v>280231*HARRISON K-12 SCHOOLS</v>
      </c>
    </row>
    <row r="1763" spans="1:3" x14ac:dyDescent="0.2">
      <c r="A1763">
        <v>280521</v>
      </c>
      <c r="B1763" t="s">
        <v>191</v>
      </c>
      <c r="C1763" t="str">
        <f t="shared" si="39"/>
        <v>280521*ENNIS K-12 SCHOOLS</v>
      </c>
    </row>
    <row r="1764" spans="1:3" x14ac:dyDescent="0.2">
      <c r="A1764">
        <v>280521</v>
      </c>
      <c r="B1764" t="s">
        <v>191</v>
      </c>
      <c r="C1764" t="str">
        <f t="shared" si="39"/>
        <v>280521*ENNIS K-12 SCHOOLS</v>
      </c>
    </row>
    <row r="1765" spans="1:3" x14ac:dyDescent="0.2">
      <c r="A1765">
        <v>280521</v>
      </c>
      <c r="B1765" t="s">
        <v>191</v>
      </c>
      <c r="C1765" t="str">
        <f t="shared" si="39"/>
        <v>280521*ENNIS K-12 SCHOOLS</v>
      </c>
    </row>
    <row r="1766" spans="1:3" x14ac:dyDescent="0.2">
      <c r="A1766">
        <v>280521</v>
      </c>
      <c r="B1766" t="s">
        <v>191</v>
      </c>
      <c r="C1766" t="str">
        <f t="shared" si="39"/>
        <v>280521*ENNIS K-12 SCHOOLS</v>
      </c>
    </row>
    <row r="1767" spans="1:3" x14ac:dyDescent="0.2">
      <c r="A1767">
        <v>280521</v>
      </c>
      <c r="B1767" t="s">
        <v>191</v>
      </c>
      <c r="C1767" t="str">
        <f t="shared" si="39"/>
        <v>280521*ENNIS K-12 SCHOOLS</v>
      </c>
    </row>
    <row r="1768" spans="1:3" x14ac:dyDescent="0.2">
      <c r="A1768">
        <v>280521</v>
      </c>
      <c r="B1768" t="s">
        <v>191</v>
      </c>
      <c r="C1768" t="str">
        <f t="shared" si="39"/>
        <v>280521*ENNIS K-12 SCHOOLS</v>
      </c>
    </row>
    <row r="1769" spans="1:3" x14ac:dyDescent="0.2">
      <c r="A1769">
        <v>280521</v>
      </c>
      <c r="B1769" t="s">
        <v>191</v>
      </c>
      <c r="C1769" t="str">
        <f t="shared" si="39"/>
        <v>280521*ENNIS K-12 SCHOOLS</v>
      </c>
    </row>
    <row r="1770" spans="1:3" x14ac:dyDescent="0.2">
      <c r="A1770">
        <v>280521</v>
      </c>
      <c r="B1770" t="s">
        <v>191</v>
      </c>
      <c r="C1770" t="str">
        <f t="shared" si="39"/>
        <v>280521*ENNIS K-12 SCHOOLS</v>
      </c>
    </row>
    <row r="1771" spans="1:3" x14ac:dyDescent="0.2">
      <c r="A1771">
        <v>280521</v>
      </c>
      <c r="B1771" t="s">
        <v>191</v>
      </c>
      <c r="C1771" t="str">
        <f t="shared" si="39"/>
        <v>280521*ENNIS K-12 SCHOOLS</v>
      </c>
    </row>
    <row r="1772" spans="1:3" x14ac:dyDescent="0.2">
      <c r="A1772">
        <v>289991</v>
      </c>
      <c r="B1772" t="s">
        <v>192</v>
      </c>
      <c r="C1772" t="str">
        <f t="shared" si="39"/>
        <v>289991*MADISON COUNTY</v>
      </c>
    </row>
    <row r="1773" spans="1:3" x14ac:dyDescent="0.2">
      <c r="A1773">
        <v>289991</v>
      </c>
      <c r="B1773" t="s">
        <v>192</v>
      </c>
      <c r="C1773" t="str">
        <f t="shared" si="39"/>
        <v>289991*MADISON COUNTY</v>
      </c>
    </row>
    <row r="1774" spans="1:3" x14ac:dyDescent="0.2">
      <c r="A1774">
        <v>289991</v>
      </c>
      <c r="B1774" t="s">
        <v>192</v>
      </c>
      <c r="C1774" t="str">
        <f t="shared" si="39"/>
        <v>289991*MADISON COUNTY</v>
      </c>
    </row>
    <row r="1775" spans="1:3" x14ac:dyDescent="0.2">
      <c r="A1775">
        <v>289991</v>
      </c>
      <c r="B1775" t="s">
        <v>192</v>
      </c>
      <c r="C1775" t="str">
        <f t="shared" si="39"/>
        <v>289991*MADISON COUNTY</v>
      </c>
    </row>
    <row r="1776" spans="1:3" x14ac:dyDescent="0.2">
      <c r="A1776">
        <v>289991</v>
      </c>
      <c r="B1776" t="s">
        <v>192</v>
      </c>
      <c r="C1776" t="str">
        <f t="shared" si="39"/>
        <v>289991*MADISON COUNTY</v>
      </c>
    </row>
    <row r="1777" spans="1:3" x14ac:dyDescent="0.2">
      <c r="A1777">
        <v>289991</v>
      </c>
      <c r="B1777" t="s">
        <v>192</v>
      </c>
      <c r="C1777" t="str">
        <f t="shared" si="39"/>
        <v>289991*MADISON COUNTY</v>
      </c>
    </row>
    <row r="1778" spans="1:3" x14ac:dyDescent="0.2">
      <c r="A1778">
        <v>289991</v>
      </c>
      <c r="B1778" t="s">
        <v>192</v>
      </c>
      <c r="C1778" t="str">
        <f t="shared" si="39"/>
        <v>289991*MADISON COUNTY</v>
      </c>
    </row>
    <row r="1779" spans="1:3" x14ac:dyDescent="0.2">
      <c r="A1779">
        <v>289991</v>
      </c>
      <c r="B1779" t="s">
        <v>192</v>
      </c>
      <c r="C1779" t="str">
        <f t="shared" si="39"/>
        <v>289991*MADISON COUNTY</v>
      </c>
    </row>
    <row r="1780" spans="1:3" x14ac:dyDescent="0.2">
      <c r="A1780">
        <v>289991</v>
      </c>
      <c r="B1780" t="s">
        <v>192</v>
      </c>
      <c r="C1780" t="str">
        <f t="shared" si="39"/>
        <v>289991*MADISON COUNTY</v>
      </c>
    </row>
    <row r="1781" spans="1:3" x14ac:dyDescent="0.2">
      <c r="A1781">
        <v>290011</v>
      </c>
      <c r="B1781" t="s">
        <v>193</v>
      </c>
      <c r="C1781" t="str">
        <f t="shared" si="39"/>
        <v>290011*CIRCLE PUBLIC SCHOOLS</v>
      </c>
    </row>
    <row r="1782" spans="1:3" x14ac:dyDescent="0.2">
      <c r="A1782">
        <v>290011</v>
      </c>
      <c r="B1782" t="s">
        <v>193</v>
      </c>
      <c r="C1782" t="str">
        <f t="shared" si="39"/>
        <v>290011*CIRCLE PUBLIC SCHOOLS</v>
      </c>
    </row>
    <row r="1783" spans="1:3" x14ac:dyDescent="0.2">
      <c r="A1783">
        <v>290011</v>
      </c>
      <c r="B1783" t="s">
        <v>193</v>
      </c>
      <c r="C1783" t="str">
        <f t="shared" si="39"/>
        <v>290011*CIRCLE PUBLIC SCHOOLS</v>
      </c>
    </row>
    <row r="1784" spans="1:3" x14ac:dyDescent="0.2">
      <c r="A1784">
        <v>290011</v>
      </c>
      <c r="B1784" t="s">
        <v>193</v>
      </c>
      <c r="C1784" t="str">
        <f t="shared" si="39"/>
        <v>290011*CIRCLE PUBLIC SCHOOLS</v>
      </c>
    </row>
    <row r="1785" spans="1:3" x14ac:dyDescent="0.2">
      <c r="A1785">
        <v>290011</v>
      </c>
      <c r="B1785" t="s">
        <v>193</v>
      </c>
      <c r="C1785" t="str">
        <f t="shared" si="39"/>
        <v>290011*CIRCLE PUBLIC SCHOOLS</v>
      </c>
    </row>
    <row r="1786" spans="1:3" x14ac:dyDescent="0.2">
      <c r="A1786">
        <v>290011</v>
      </c>
      <c r="B1786" t="s">
        <v>193</v>
      </c>
      <c r="C1786" t="str">
        <f t="shared" si="39"/>
        <v>290011*CIRCLE PUBLIC SCHOOLS</v>
      </c>
    </row>
    <row r="1787" spans="1:3" x14ac:dyDescent="0.2">
      <c r="A1787">
        <v>290011</v>
      </c>
      <c r="B1787" t="s">
        <v>193</v>
      </c>
      <c r="C1787" t="str">
        <f t="shared" si="39"/>
        <v>290011*CIRCLE PUBLIC SCHOOLS</v>
      </c>
    </row>
    <row r="1788" spans="1:3" x14ac:dyDescent="0.2">
      <c r="A1788">
        <v>290011</v>
      </c>
      <c r="B1788" t="s">
        <v>193</v>
      </c>
      <c r="C1788" t="str">
        <f t="shared" si="39"/>
        <v>290011*CIRCLE PUBLIC SCHOOLS</v>
      </c>
    </row>
    <row r="1789" spans="1:3" x14ac:dyDescent="0.2">
      <c r="A1789">
        <v>290011</v>
      </c>
      <c r="B1789" t="s">
        <v>193</v>
      </c>
      <c r="C1789" t="str">
        <f t="shared" si="39"/>
        <v>290011*CIRCLE PUBLIC SCHOOLS</v>
      </c>
    </row>
    <row r="1790" spans="1:3" x14ac:dyDescent="0.2">
      <c r="A1790">
        <v>291341</v>
      </c>
      <c r="B1790" t="s">
        <v>194</v>
      </c>
      <c r="C1790" t="str">
        <f t="shared" si="39"/>
        <v>291341*VIDA ELEMENTARY</v>
      </c>
    </row>
    <row r="1791" spans="1:3" x14ac:dyDescent="0.2">
      <c r="A1791">
        <v>291341</v>
      </c>
      <c r="B1791" t="s">
        <v>194</v>
      </c>
      <c r="C1791" t="str">
        <f t="shared" si="39"/>
        <v>291341*VIDA ELEMENTARY</v>
      </c>
    </row>
    <row r="1792" spans="1:3" x14ac:dyDescent="0.2">
      <c r="A1792">
        <v>291341</v>
      </c>
      <c r="B1792" t="s">
        <v>194</v>
      </c>
      <c r="C1792" t="str">
        <f t="shared" si="39"/>
        <v>291341*VIDA ELEMENTARY</v>
      </c>
    </row>
    <row r="1793" spans="1:3" x14ac:dyDescent="0.2">
      <c r="A1793">
        <v>291341</v>
      </c>
      <c r="B1793" t="s">
        <v>194</v>
      </c>
      <c r="C1793" t="str">
        <f t="shared" si="39"/>
        <v>291341*VIDA ELEMENTARY</v>
      </c>
    </row>
    <row r="1794" spans="1:3" x14ac:dyDescent="0.2">
      <c r="A1794">
        <v>291341</v>
      </c>
      <c r="B1794" t="s">
        <v>194</v>
      </c>
      <c r="C1794" t="str">
        <f t="shared" ref="C1794:C1857" si="40">_xlfn.TEXTJOIN("*",TRUE,A1794:B1794)</f>
        <v>291341*VIDA ELEMENTARY</v>
      </c>
    </row>
    <row r="1795" spans="1:3" x14ac:dyDescent="0.2">
      <c r="A1795">
        <v>291341</v>
      </c>
      <c r="B1795" t="s">
        <v>194</v>
      </c>
      <c r="C1795" t="str">
        <f t="shared" si="40"/>
        <v>291341*VIDA ELEMENTARY</v>
      </c>
    </row>
    <row r="1796" spans="1:3" x14ac:dyDescent="0.2">
      <c r="A1796">
        <v>291341</v>
      </c>
      <c r="B1796" t="s">
        <v>194</v>
      </c>
      <c r="C1796" t="str">
        <f t="shared" si="40"/>
        <v>291341*VIDA ELEMENTARY</v>
      </c>
    </row>
    <row r="1797" spans="1:3" x14ac:dyDescent="0.2">
      <c r="A1797">
        <v>291341</v>
      </c>
      <c r="B1797" t="s">
        <v>194</v>
      </c>
      <c r="C1797" t="str">
        <f t="shared" si="40"/>
        <v>291341*VIDA ELEMENTARY</v>
      </c>
    </row>
    <row r="1798" spans="1:3" x14ac:dyDescent="0.2">
      <c r="A1798">
        <v>291341</v>
      </c>
      <c r="B1798" t="s">
        <v>194</v>
      </c>
      <c r="C1798" t="str">
        <f t="shared" si="40"/>
        <v>291341*VIDA ELEMENTARY</v>
      </c>
    </row>
    <row r="1799" spans="1:3" x14ac:dyDescent="0.2">
      <c r="A1799">
        <v>300081</v>
      </c>
      <c r="B1799" t="s">
        <v>195</v>
      </c>
      <c r="C1799" t="str">
        <f t="shared" si="40"/>
        <v>300081*WHITE SULPHUR SPRINGS PUB SCHL</v>
      </c>
    </row>
    <row r="1800" spans="1:3" x14ac:dyDescent="0.2">
      <c r="A1800">
        <v>300081</v>
      </c>
      <c r="B1800" t="s">
        <v>195</v>
      </c>
      <c r="C1800" t="str">
        <f t="shared" si="40"/>
        <v>300081*WHITE SULPHUR SPRINGS PUB SCHL</v>
      </c>
    </row>
    <row r="1801" spans="1:3" x14ac:dyDescent="0.2">
      <c r="A1801">
        <v>300081</v>
      </c>
      <c r="B1801" t="s">
        <v>195</v>
      </c>
      <c r="C1801" t="str">
        <f t="shared" si="40"/>
        <v>300081*WHITE SULPHUR SPRINGS PUB SCHL</v>
      </c>
    </row>
    <row r="1802" spans="1:3" x14ac:dyDescent="0.2">
      <c r="A1802">
        <v>300081</v>
      </c>
      <c r="B1802" t="s">
        <v>195</v>
      </c>
      <c r="C1802" t="str">
        <f t="shared" si="40"/>
        <v>300081*WHITE SULPHUR SPRINGS PUB SCHL</v>
      </c>
    </row>
    <row r="1803" spans="1:3" x14ac:dyDescent="0.2">
      <c r="A1803">
        <v>300081</v>
      </c>
      <c r="B1803" t="s">
        <v>195</v>
      </c>
      <c r="C1803" t="str">
        <f t="shared" si="40"/>
        <v>300081*WHITE SULPHUR SPRINGS PUB SCHL</v>
      </c>
    </row>
    <row r="1804" spans="1:3" x14ac:dyDescent="0.2">
      <c r="A1804">
        <v>300081</v>
      </c>
      <c r="B1804" t="s">
        <v>195</v>
      </c>
      <c r="C1804" t="str">
        <f t="shared" si="40"/>
        <v>300081*WHITE SULPHUR SPRINGS PUB SCHL</v>
      </c>
    </row>
    <row r="1805" spans="1:3" x14ac:dyDescent="0.2">
      <c r="A1805">
        <v>300081</v>
      </c>
      <c r="B1805" t="s">
        <v>195</v>
      </c>
      <c r="C1805" t="str">
        <f t="shared" si="40"/>
        <v>300081*WHITE SULPHUR SPRINGS PUB SCHL</v>
      </c>
    </row>
    <row r="1806" spans="1:3" x14ac:dyDescent="0.2">
      <c r="A1806">
        <v>300081</v>
      </c>
      <c r="B1806" t="s">
        <v>195</v>
      </c>
      <c r="C1806" t="str">
        <f t="shared" si="40"/>
        <v>300081*WHITE SULPHUR SPRINGS PUB SCHL</v>
      </c>
    </row>
    <row r="1807" spans="1:3" x14ac:dyDescent="0.2">
      <c r="A1807">
        <v>300081</v>
      </c>
      <c r="B1807" t="s">
        <v>195</v>
      </c>
      <c r="C1807" t="str">
        <f t="shared" si="40"/>
        <v>300081*WHITE SULPHUR SPRINGS PUB SCHL</v>
      </c>
    </row>
    <row r="1808" spans="1:3" x14ac:dyDescent="0.2">
      <c r="A1808">
        <v>309991</v>
      </c>
      <c r="B1808" t="s">
        <v>196</v>
      </c>
      <c r="C1808" t="str">
        <f t="shared" si="40"/>
        <v>309991*MEAGHER COUNTY</v>
      </c>
    </row>
    <row r="1809" spans="1:3" x14ac:dyDescent="0.2">
      <c r="A1809">
        <v>309991</v>
      </c>
      <c r="B1809" t="s">
        <v>196</v>
      </c>
      <c r="C1809" t="str">
        <f t="shared" si="40"/>
        <v>309991*MEAGHER COUNTY</v>
      </c>
    </row>
    <row r="1810" spans="1:3" x14ac:dyDescent="0.2">
      <c r="A1810">
        <v>309991</v>
      </c>
      <c r="B1810" t="s">
        <v>196</v>
      </c>
      <c r="C1810" t="str">
        <f t="shared" si="40"/>
        <v>309991*MEAGHER COUNTY</v>
      </c>
    </row>
    <row r="1811" spans="1:3" x14ac:dyDescent="0.2">
      <c r="A1811">
        <v>309991</v>
      </c>
      <c r="B1811" t="s">
        <v>196</v>
      </c>
      <c r="C1811" t="str">
        <f t="shared" si="40"/>
        <v>309991*MEAGHER COUNTY</v>
      </c>
    </row>
    <row r="1812" spans="1:3" x14ac:dyDescent="0.2">
      <c r="A1812">
        <v>309991</v>
      </c>
      <c r="B1812" t="s">
        <v>196</v>
      </c>
      <c r="C1812" t="str">
        <f t="shared" si="40"/>
        <v>309991*MEAGHER COUNTY</v>
      </c>
    </row>
    <row r="1813" spans="1:3" x14ac:dyDescent="0.2">
      <c r="A1813">
        <v>310021</v>
      </c>
      <c r="B1813" t="s">
        <v>197</v>
      </c>
      <c r="C1813" t="str">
        <f t="shared" si="40"/>
        <v>310021*ALBERTON K-12 SCHOOLS</v>
      </c>
    </row>
    <row r="1814" spans="1:3" x14ac:dyDescent="0.2">
      <c r="A1814">
        <v>310021</v>
      </c>
      <c r="B1814" t="s">
        <v>197</v>
      </c>
      <c r="C1814" t="str">
        <f t="shared" si="40"/>
        <v>310021*ALBERTON K-12 SCHOOLS</v>
      </c>
    </row>
    <row r="1815" spans="1:3" x14ac:dyDescent="0.2">
      <c r="A1815">
        <v>310021</v>
      </c>
      <c r="B1815" t="s">
        <v>197</v>
      </c>
      <c r="C1815" t="str">
        <f t="shared" si="40"/>
        <v>310021*ALBERTON K-12 SCHOOLS</v>
      </c>
    </row>
    <row r="1816" spans="1:3" x14ac:dyDescent="0.2">
      <c r="A1816">
        <v>310021</v>
      </c>
      <c r="B1816" t="s">
        <v>197</v>
      </c>
      <c r="C1816" t="str">
        <f t="shared" si="40"/>
        <v>310021*ALBERTON K-12 SCHOOLS</v>
      </c>
    </row>
    <row r="1817" spans="1:3" x14ac:dyDescent="0.2">
      <c r="A1817">
        <v>310021</v>
      </c>
      <c r="B1817" t="s">
        <v>197</v>
      </c>
      <c r="C1817" t="str">
        <f t="shared" si="40"/>
        <v>310021*ALBERTON K-12 SCHOOLS</v>
      </c>
    </row>
    <row r="1818" spans="1:3" x14ac:dyDescent="0.2">
      <c r="A1818">
        <v>310021</v>
      </c>
      <c r="B1818" t="s">
        <v>197</v>
      </c>
      <c r="C1818" t="str">
        <f t="shared" si="40"/>
        <v>310021*ALBERTON K-12 SCHOOLS</v>
      </c>
    </row>
    <row r="1819" spans="1:3" x14ac:dyDescent="0.2">
      <c r="A1819">
        <v>310021</v>
      </c>
      <c r="B1819" t="s">
        <v>197</v>
      </c>
      <c r="C1819" t="str">
        <f t="shared" si="40"/>
        <v>310021*ALBERTON K-12 SCHOOLS</v>
      </c>
    </row>
    <row r="1820" spans="1:3" x14ac:dyDescent="0.2">
      <c r="A1820">
        <v>310021</v>
      </c>
      <c r="B1820" t="s">
        <v>197</v>
      </c>
      <c r="C1820" t="str">
        <f t="shared" si="40"/>
        <v>310021*ALBERTON K-12 SCHOOLS</v>
      </c>
    </row>
    <row r="1821" spans="1:3" x14ac:dyDescent="0.2">
      <c r="A1821">
        <v>310021</v>
      </c>
      <c r="B1821" t="s">
        <v>197</v>
      </c>
      <c r="C1821" t="str">
        <f t="shared" si="40"/>
        <v>310021*ALBERTON K-12 SCHOOLS</v>
      </c>
    </row>
    <row r="1822" spans="1:3" x14ac:dyDescent="0.2">
      <c r="A1822">
        <v>310031</v>
      </c>
      <c r="B1822" t="s">
        <v>198</v>
      </c>
      <c r="C1822" t="str">
        <f t="shared" si="40"/>
        <v>310031*SUPERIOR K-12 SCHOOLS</v>
      </c>
    </row>
    <row r="1823" spans="1:3" x14ac:dyDescent="0.2">
      <c r="A1823">
        <v>310031</v>
      </c>
      <c r="B1823" t="s">
        <v>198</v>
      </c>
      <c r="C1823" t="str">
        <f t="shared" si="40"/>
        <v>310031*SUPERIOR K-12 SCHOOLS</v>
      </c>
    </row>
    <row r="1824" spans="1:3" x14ac:dyDescent="0.2">
      <c r="A1824">
        <v>310031</v>
      </c>
      <c r="B1824" t="s">
        <v>198</v>
      </c>
      <c r="C1824" t="str">
        <f t="shared" si="40"/>
        <v>310031*SUPERIOR K-12 SCHOOLS</v>
      </c>
    </row>
    <row r="1825" spans="1:3" x14ac:dyDescent="0.2">
      <c r="A1825">
        <v>310031</v>
      </c>
      <c r="B1825" t="s">
        <v>198</v>
      </c>
      <c r="C1825" t="str">
        <f t="shared" si="40"/>
        <v>310031*SUPERIOR K-12 SCHOOLS</v>
      </c>
    </row>
    <row r="1826" spans="1:3" x14ac:dyDescent="0.2">
      <c r="A1826">
        <v>310031</v>
      </c>
      <c r="B1826" t="s">
        <v>198</v>
      </c>
      <c r="C1826" t="str">
        <f t="shared" si="40"/>
        <v>310031*SUPERIOR K-12 SCHOOLS</v>
      </c>
    </row>
    <row r="1827" spans="1:3" x14ac:dyDescent="0.2">
      <c r="A1827">
        <v>310031</v>
      </c>
      <c r="B1827" t="s">
        <v>198</v>
      </c>
      <c r="C1827" t="str">
        <f t="shared" si="40"/>
        <v>310031*SUPERIOR K-12 SCHOOLS</v>
      </c>
    </row>
    <row r="1828" spans="1:3" x14ac:dyDescent="0.2">
      <c r="A1828">
        <v>310031</v>
      </c>
      <c r="B1828" t="s">
        <v>198</v>
      </c>
      <c r="C1828" t="str">
        <f t="shared" si="40"/>
        <v>310031*SUPERIOR K-12 SCHOOLS</v>
      </c>
    </row>
    <row r="1829" spans="1:3" x14ac:dyDescent="0.2">
      <c r="A1829">
        <v>310031</v>
      </c>
      <c r="B1829" t="s">
        <v>198</v>
      </c>
      <c r="C1829" t="str">
        <f t="shared" si="40"/>
        <v>310031*SUPERIOR K-12 SCHOOLS</v>
      </c>
    </row>
    <row r="1830" spans="1:3" x14ac:dyDescent="0.2">
      <c r="A1830">
        <v>310031</v>
      </c>
      <c r="B1830" t="s">
        <v>198</v>
      </c>
      <c r="C1830" t="str">
        <f t="shared" si="40"/>
        <v>310031*SUPERIOR K-12 SCHOOLS</v>
      </c>
    </row>
    <row r="1831" spans="1:3" x14ac:dyDescent="0.2">
      <c r="A1831">
        <v>310061</v>
      </c>
      <c r="B1831" t="s">
        <v>199</v>
      </c>
      <c r="C1831" t="str">
        <f t="shared" si="40"/>
        <v>310061*ST REGIS K-12 SCHOOLS</v>
      </c>
    </row>
    <row r="1832" spans="1:3" x14ac:dyDescent="0.2">
      <c r="A1832">
        <v>310061</v>
      </c>
      <c r="B1832" t="s">
        <v>199</v>
      </c>
      <c r="C1832" t="str">
        <f t="shared" si="40"/>
        <v>310061*ST REGIS K-12 SCHOOLS</v>
      </c>
    </row>
    <row r="1833" spans="1:3" x14ac:dyDescent="0.2">
      <c r="A1833">
        <v>310061</v>
      </c>
      <c r="B1833" t="s">
        <v>199</v>
      </c>
      <c r="C1833" t="str">
        <f t="shared" si="40"/>
        <v>310061*ST REGIS K-12 SCHOOLS</v>
      </c>
    </row>
    <row r="1834" spans="1:3" x14ac:dyDescent="0.2">
      <c r="A1834">
        <v>310061</v>
      </c>
      <c r="B1834" t="s">
        <v>199</v>
      </c>
      <c r="C1834" t="str">
        <f t="shared" si="40"/>
        <v>310061*ST REGIS K-12 SCHOOLS</v>
      </c>
    </row>
    <row r="1835" spans="1:3" x14ac:dyDescent="0.2">
      <c r="A1835">
        <v>310061</v>
      </c>
      <c r="B1835" t="s">
        <v>199</v>
      </c>
      <c r="C1835" t="str">
        <f t="shared" si="40"/>
        <v>310061*ST REGIS K-12 SCHOOLS</v>
      </c>
    </row>
    <row r="1836" spans="1:3" x14ac:dyDescent="0.2">
      <c r="A1836">
        <v>310061</v>
      </c>
      <c r="B1836" t="s">
        <v>199</v>
      </c>
      <c r="C1836" t="str">
        <f t="shared" si="40"/>
        <v>310061*ST REGIS K-12 SCHOOLS</v>
      </c>
    </row>
    <row r="1837" spans="1:3" x14ac:dyDescent="0.2">
      <c r="A1837">
        <v>310061</v>
      </c>
      <c r="B1837" t="s">
        <v>199</v>
      </c>
      <c r="C1837" t="str">
        <f t="shared" si="40"/>
        <v>310061*ST REGIS K-12 SCHOOLS</v>
      </c>
    </row>
    <row r="1838" spans="1:3" x14ac:dyDescent="0.2">
      <c r="A1838">
        <v>310061</v>
      </c>
      <c r="B1838" t="s">
        <v>199</v>
      </c>
      <c r="C1838" t="str">
        <f t="shared" si="40"/>
        <v>310061*ST REGIS K-12 SCHOOLS</v>
      </c>
    </row>
    <row r="1839" spans="1:3" x14ac:dyDescent="0.2">
      <c r="A1839">
        <v>310061</v>
      </c>
      <c r="B1839" t="s">
        <v>199</v>
      </c>
      <c r="C1839" t="str">
        <f t="shared" si="40"/>
        <v>310061*ST REGIS K-12 SCHOOLS</v>
      </c>
    </row>
    <row r="1840" spans="1:3" x14ac:dyDescent="0.2">
      <c r="A1840">
        <v>320011</v>
      </c>
      <c r="B1840" t="s">
        <v>200</v>
      </c>
      <c r="C1840" t="str">
        <f t="shared" si="40"/>
        <v>320011*MISSOULA COUNTY PUBLIC SCHOOLS</v>
      </c>
    </row>
    <row r="1841" spans="1:3" x14ac:dyDescent="0.2">
      <c r="A1841">
        <v>320011</v>
      </c>
      <c r="B1841" t="s">
        <v>200</v>
      </c>
      <c r="C1841" t="str">
        <f t="shared" si="40"/>
        <v>320011*MISSOULA COUNTY PUBLIC SCHOOLS</v>
      </c>
    </row>
    <row r="1842" spans="1:3" x14ac:dyDescent="0.2">
      <c r="A1842">
        <v>320011</v>
      </c>
      <c r="B1842" t="s">
        <v>200</v>
      </c>
      <c r="C1842" t="str">
        <f t="shared" si="40"/>
        <v>320011*MISSOULA COUNTY PUBLIC SCHOOLS</v>
      </c>
    </row>
    <row r="1843" spans="1:3" x14ac:dyDescent="0.2">
      <c r="A1843">
        <v>320011</v>
      </c>
      <c r="B1843" t="s">
        <v>200</v>
      </c>
      <c r="C1843" t="str">
        <f t="shared" si="40"/>
        <v>320011*MISSOULA COUNTY PUBLIC SCHOOLS</v>
      </c>
    </row>
    <row r="1844" spans="1:3" x14ac:dyDescent="0.2">
      <c r="A1844">
        <v>320011</v>
      </c>
      <c r="B1844" t="s">
        <v>200</v>
      </c>
      <c r="C1844" t="str">
        <f t="shared" si="40"/>
        <v>320011*MISSOULA COUNTY PUBLIC SCHOOLS</v>
      </c>
    </row>
    <row r="1845" spans="1:3" x14ac:dyDescent="0.2">
      <c r="A1845">
        <v>320011</v>
      </c>
      <c r="B1845" t="s">
        <v>200</v>
      </c>
      <c r="C1845" t="str">
        <f t="shared" si="40"/>
        <v>320011*MISSOULA COUNTY PUBLIC SCHOOLS</v>
      </c>
    </row>
    <row r="1846" spans="1:3" x14ac:dyDescent="0.2">
      <c r="A1846">
        <v>320011</v>
      </c>
      <c r="B1846" t="s">
        <v>200</v>
      </c>
      <c r="C1846" t="str">
        <f t="shared" si="40"/>
        <v>320011*MISSOULA COUNTY PUBLIC SCHOOLS</v>
      </c>
    </row>
    <row r="1847" spans="1:3" x14ac:dyDescent="0.2">
      <c r="A1847">
        <v>320011</v>
      </c>
      <c r="B1847" t="s">
        <v>200</v>
      </c>
      <c r="C1847" t="str">
        <f t="shared" si="40"/>
        <v>320011*MISSOULA COUNTY PUBLIC SCHOOLS</v>
      </c>
    </row>
    <row r="1848" spans="1:3" x14ac:dyDescent="0.2">
      <c r="A1848">
        <v>320011</v>
      </c>
      <c r="B1848" t="s">
        <v>200</v>
      </c>
      <c r="C1848" t="str">
        <f t="shared" si="40"/>
        <v>320011*MISSOULA COUNTY PUBLIC SCHOOLS</v>
      </c>
    </row>
    <row r="1849" spans="1:3" x14ac:dyDescent="0.2">
      <c r="A1849">
        <v>320041</v>
      </c>
      <c r="B1849" t="s">
        <v>201</v>
      </c>
      <c r="C1849" t="str">
        <f t="shared" si="40"/>
        <v>320041*HELLGATE ELEMENTARY</v>
      </c>
    </row>
    <row r="1850" spans="1:3" x14ac:dyDescent="0.2">
      <c r="A1850">
        <v>320041</v>
      </c>
      <c r="B1850" t="s">
        <v>201</v>
      </c>
      <c r="C1850" t="str">
        <f t="shared" si="40"/>
        <v>320041*HELLGATE ELEMENTARY</v>
      </c>
    </row>
    <row r="1851" spans="1:3" x14ac:dyDescent="0.2">
      <c r="A1851">
        <v>320041</v>
      </c>
      <c r="B1851" t="s">
        <v>201</v>
      </c>
      <c r="C1851" t="str">
        <f t="shared" si="40"/>
        <v>320041*HELLGATE ELEMENTARY</v>
      </c>
    </row>
    <row r="1852" spans="1:3" x14ac:dyDescent="0.2">
      <c r="A1852">
        <v>320041</v>
      </c>
      <c r="B1852" t="s">
        <v>201</v>
      </c>
      <c r="C1852" t="str">
        <f t="shared" si="40"/>
        <v>320041*HELLGATE ELEMENTARY</v>
      </c>
    </row>
    <row r="1853" spans="1:3" x14ac:dyDescent="0.2">
      <c r="A1853">
        <v>320041</v>
      </c>
      <c r="B1853" t="s">
        <v>201</v>
      </c>
      <c r="C1853" t="str">
        <f t="shared" si="40"/>
        <v>320041*HELLGATE ELEMENTARY</v>
      </c>
    </row>
    <row r="1854" spans="1:3" x14ac:dyDescent="0.2">
      <c r="A1854">
        <v>320041</v>
      </c>
      <c r="B1854" t="s">
        <v>201</v>
      </c>
      <c r="C1854" t="str">
        <f t="shared" si="40"/>
        <v>320041*HELLGATE ELEMENTARY</v>
      </c>
    </row>
    <row r="1855" spans="1:3" x14ac:dyDescent="0.2">
      <c r="A1855">
        <v>320041</v>
      </c>
      <c r="B1855" t="s">
        <v>201</v>
      </c>
      <c r="C1855" t="str">
        <f t="shared" si="40"/>
        <v>320041*HELLGATE ELEMENTARY</v>
      </c>
    </row>
    <row r="1856" spans="1:3" x14ac:dyDescent="0.2">
      <c r="A1856">
        <v>320041</v>
      </c>
      <c r="B1856" t="s">
        <v>201</v>
      </c>
      <c r="C1856" t="str">
        <f t="shared" si="40"/>
        <v>320041*HELLGATE ELEMENTARY</v>
      </c>
    </row>
    <row r="1857" spans="1:3" x14ac:dyDescent="0.2">
      <c r="A1857">
        <v>320041</v>
      </c>
      <c r="B1857" t="s">
        <v>201</v>
      </c>
      <c r="C1857" t="str">
        <f t="shared" si="40"/>
        <v>320041*HELLGATE ELEMENTARY</v>
      </c>
    </row>
    <row r="1858" spans="1:3" x14ac:dyDescent="0.2">
      <c r="A1858">
        <v>320071</v>
      </c>
      <c r="B1858" t="s">
        <v>202</v>
      </c>
      <c r="C1858" t="str">
        <f t="shared" ref="C1858:C1921" si="41">_xlfn.TEXTJOIN("*",TRUE,A1858:B1858)</f>
        <v>320071*LOLO ELEMENTARY</v>
      </c>
    </row>
    <row r="1859" spans="1:3" x14ac:dyDescent="0.2">
      <c r="A1859">
        <v>320071</v>
      </c>
      <c r="B1859" t="s">
        <v>202</v>
      </c>
      <c r="C1859" t="str">
        <f t="shared" si="41"/>
        <v>320071*LOLO ELEMENTARY</v>
      </c>
    </row>
    <row r="1860" spans="1:3" x14ac:dyDescent="0.2">
      <c r="A1860">
        <v>320071</v>
      </c>
      <c r="B1860" t="s">
        <v>202</v>
      </c>
      <c r="C1860" t="str">
        <f t="shared" si="41"/>
        <v>320071*LOLO ELEMENTARY</v>
      </c>
    </row>
    <row r="1861" spans="1:3" x14ac:dyDescent="0.2">
      <c r="A1861">
        <v>320071</v>
      </c>
      <c r="B1861" t="s">
        <v>202</v>
      </c>
      <c r="C1861" t="str">
        <f t="shared" si="41"/>
        <v>320071*LOLO ELEMENTARY</v>
      </c>
    </row>
    <row r="1862" spans="1:3" x14ac:dyDescent="0.2">
      <c r="A1862">
        <v>320071</v>
      </c>
      <c r="B1862" t="s">
        <v>202</v>
      </c>
      <c r="C1862" t="str">
        <f t="shared" si="41"/>
        <v>320071*LOLO ELEMENTARY</v>
      </c>
    </row>
    <row r="1863" spans="1:3" x14ac:dyDescent="0.2">
      <c r="A1863">
        <v>320071</v>
      </c>
      <c r="B1863" t="s">
        <v>202</v>
      </c>
      <c r="C1863" t="str">
        <f t="shared" si="41"/>
        <v>320071*LOLO ELEMENTARY</v>
      </c>
    </row>
    <row r="1864" spans="1:3" x14ac:dyDescent="0.2">
      <c r="A1864">
        <v>320071</v>
      </c>
      <c r="B1864" t="s">
        <v>202</v>
      </c>
      <c r="C1864" t="str">
        <f t="shared" si="41"/>
        <v>320071*LOLO ELEMENTARY</v>
      </c>
    </row>
    <row r="1865" spans="1:3" x14ac:dyDescent="0.2">
      <c r="A1865">
        <v>320071</v>
      </c>
      <c r="B1865" t="s">
        <v>202</v>
      </c>
      <c r="C1865" t="str">
        <f t="shared" si="41"/>
        <v>320071*LOLO ELEMENTARY</v>
      </c>
    </row>
    <row r="1866" spans="1:3" x14ac:dyDescent="0.2">
      <c r="A1866">
        <v>320071</v>
      </c>
      <c r="B1866" t="s">
        <v>202</v>
      </c>
      <c r="C1866" t="str">
        <f t="shared" si="41"/>
        <v>320071*LOLO ELEMENTARY</v>
      </c>
    </row>
    <row r="1867" spans="1:3" x14ac:dyDescent="0.2">
      <c r="A1867">
        <v>320111</v>
      </c>
      <c r="B1867" t="s">
        <v>203</v>
      </c>
      <c r="C1867" t="str">
        <f t="shared" si="41"/>
        <v>320111*POTOMAC ELEMENTARY</v>
      </c>
    </row>
    <row r="1868" spans="1:3" x14ac:dyDescent="0.2">
      <c r="A1868">
        <v>320111</v>
      </c>
      <c r="B1868" t="s">
        <v>203</v>
      </c>
      <c r="C1868" t="str">
        <f t="shared" si="41"/>
        <v>320111*POTOMAC ELEMENTARY</v>
      </c>
    </row>
    <row r="1869" spans="1:3" x14ac:dyDescent="0.2">
      <c r="A1869">
        <v>320111</v>
      </c>
      <c r="B1869" t="s">
        <v>203</v>
      </c>
      <c r="C1869" t="str">
        <f t="shared" si="41"/>
        <v>320111*POTOMAC ELEMENTARY</v>
      </c>
    </row>
    <row r="1870" spans="1:3" x14ac:dyDescent="0.2">
      <c r="A1870">
        <v>320111</v>
      </c>
      <c r="B1870" t="s">
        <v>203</v>
      </c>
      <c r="C1870" t="str">
        <f t="shared" si="41"/>
        <v>320111*POTOMAC ELEMENTARY</v>
      </c>
    </row>
    <row r="1871" spans="1:3" x14ac:dyDescent="0.2">
      <c r="A1871">
        <v>320111</v>
      </c>
      <c r="B1871" t="s">
        <v>203</v>
      </c>
      <c r="C1871" t="str">
        <f t="shared" si="41"/>
        <v>320111*POTOMAC ELEMENTARY</v>
      </c>
    </row>
    <row r="1872" spans="1:3" x14ac:dyDescent="0.2">
      <c r="A1872">
        <v>320111</v>
      </c>
      <c r="B1872" t="s">
        <v>203</v>
      </c>
      <c r="C1872" t="str">
        <f t="shared" si="41"/>
        <v>320111*POTOMAC ELEMENTARY</v>
      </c>
    </row>
    <row r="1873" spans="1:3" x14ac:dyDescent="0.2">
      <c r="A1873">
        <v>320111</v>
      </c>
      <c r="B1873" t="s">
        <v>203</v>
      </c>
      <c r="C1873" t="str">
        <f t="shared" si="41"/>
        <v>320111*POTOMAC ELEMENTARY</v>
      </c>
    </row>
    <row r="1874" spans="1:3" x14ac:dyDescent="0.2">
      <c r="A1874">
        <v>320111</v>
      </c>
      <c r="B1874" t="s">
        <v>203</v>
      </c>
      <c r="C1874" t="str">
        <f t="shared" si="41"/>
        <v>320111*POTOMAC ELEMENTARY</v>
      </c>
    </row>
    <row r="1875" spans="1:3" x14ac:dyDescent="0.2">
      <c r="A1875">
        <v>320111</v>
      </c>
      <c r="B1875" t="s">
        <v>203</v>
      </c>
      <c r="C1875" t="str">
        <f t="shared" si="41"/>
        <v>320111*POTOMAC ELEMENTARY</v>
      </c>
    </row>
    <row r="1876" spans="1:3" x14ac:dyDescent="0.2">
      <c r="A1876">
        <v>320141</v>
      </c>
      <c r="B1876" t="s">
        <v>204</v>
      </c>
      <c r="C1876" t="str">
        <f t="shared" si="41"/>
        <v>320141*BONNER ELEMENTARY</v>
      </c>
    </row>
    <row r="1877" spans="1:3" x14ac:dyDescent="0.2">
      <c r="A1877">
        <v>320141</v>
      </c>
      <c r="B1877" t="s">
        <v>204</v>
      </c>
      <c r="C1877" t="str">
        <f t="shared" si="41"/>
        <v>320141*BONNER ELEMENTARY</v>
      </c>
    </row>
    <row r="1878" spans="1:3" x14ac:dyDescent="0.2">
      <c r="A1878">
        <v>320141</v>
      </c>
      <c r="B1878" t="s">
        <v>204</v>
      </c>
      <c r="C1878" t="str">
        <f t="shared" si="41"/>
        <v>320141*BONNER ELEMENTARY</v>
      </c>
    </row>
    <row r="1879" spans="1:3" x14ac:dyDescent="0.2">
      <c r="A1879">
        <v>320141</v>
      </c>
      <c r="B1879" t="s">
        <v>204</v>
      </c>
      <c r="C1879" t="str">
        <f t="shared" si="41"/>
        <v>320141*BONNER ELEMENTARY</v>
      </c>
    </row>
    <row r="1880" spans="1:3" x14ac:dyDescent="0.2">
      <c r="A1880">
        <v>320141</v>
      </c>
      <c r="B1880" t="s">
        <v>204</v>
      </c>
      <c r="C1880" t="str">
        <f t="shared" si="41"/>
        <v>320141*BONNER ELEMENTARY</v>
      </c>
    </row>
    <row r="1881" spans="1:3" x14ac:dyDescent="0.2">
      <c r="A1881">
        <v>320141</v>
      </c>
      <c r="B1881" t="s">
        <v>204</v>
      </c>
      <c r="C1881" t="str">
        <f t="shared" si="41"/>
        <v>320141*BONNER ELEMENTARY</v>
      </c>
    </row>
    <row r="1882" spans="1:3" x14ac:dyDescent="0.2">
      <c r="A1882">
        <v>320141</v>
      </c>
      <c r="B1882" t="s">
        <v>204</v>
      </c>
      <c r="C1882" t="str">
        <f t="shared" si="41"/>
        <v>320141*BONNER ELEMENTARY</v>
      </c>
    </row>
    <row r="1883" spans="1:3" x14ac:dyDescent="0.2">
      <c r="A1883">
        <v>320141</v>
      </c>
      <c r="B1883" t="s">
        <v>204</v>
      </c>
      <c r="C1883" t="str">
        <f t="shared" si="41"/>
        <v>320141*BONNER ELEMENTARY</v>
      </c>
    </row>
    <row r="1884" spans="1:3" x14ac:dyDescent="0.2">
      <c r="A1884">
        <v>320141</v>
      </c>
      <c r="B1884" t="s">
        <v>204</v>
      </c>
      <c r="C1884" t="str">
        <f t="shared" si="41"/>
        <v>320141*BONNER ELEMENTARY</v>
      </c>
    </row>
    <row r="1885" spans="1:3" x14ac:dyDescent="0.2">
      <c r="A1885">
        <v>320181</v>
      </c>
      <c r="B1885" t="s">
        <v>205</v>
      </c>
      <c r="C1885" t="str">
        <f t="shared" si="41"/>
        <v>320181*WOODMAN ELEMENTARY</v>
      </c>
    </row>
    <row r="1886" spans="1:3" x14ac:dyDescent="0.2">
      <c r="A1886">
        <v>320181</v>
      </c>
      <c r="B1886" t="s">
        <v>205</v>
      </c>
      <c r="C1886" t="str">
        <f t="shared" si="41"/>
        <v>320181*WOODMAN ELEMENTARY</v>
      </c>
    </row>
    <row r="1887" spans="1:3" x14ac:dyDescent="0.2">
      <c r="A1887">
        <v>320181</v>
      </c>
      <c r="B1887" t="s">
        <v>205</v>
      </c>
      <c r="C1887" t="str">
        <f t="shared" si="41"/>
        <v>320181*WOODMAN ELEMENTARY</v>
      </c>
    </row>
    <row r="1888" spans="1:3" x14ac:dyDescent="0.2">
      <c r="A1888">
        <v>320181</v>
      </c>
      <c r="B1888" t="s">
        <v>205</v>
      </c>
      <c r="C1888" t="str">
        <f t="shared" si="41"/>
        <v>320181*WOODMAN ELEMENTARY</v>
      </c>
    </row>
    <row r="1889" spans="1:3" x14ac:dyDescent="0.2">
      <c r="A1889">
        <v>320181</v>
      </c>
      <c r="B1889" t="s">
        <v>205</v>
      </c>
      <c r="C1889" t="str">
        <f t="shared" si="41"/>
        <v>320181*WOODMAN ELEMENTARY</v>
      </c>
    </row>
    <row r="1890" spans="1:3" x14ac:dyDescent="0.2">
      <c r="A1890">
        <v>320181</v>
      </c>
      <c r="B1890" t="s">
        <v>205</v>
      </c>
      <c r="C1890" t="str">
        <f t="shared" si="41"/>
        <v>320181*WOODMAN ELEMENTARY</v>
      </c>
    </row>
    <row r="1891" spans="1:3" x14ac:dyDescent="0.2">
      <c r="A1891">
        <v>320181</v>
      </c>
      <c r="B1891" t="s">
        <v>205</v>
      </c>
      <c r="C1891" t="str">
        <f t="shared" si="41"/>
        <v>320181*WOODMAN ELEMENTARY</v>
      </c>
    </row>
    <row r="1892" spans="1:3" x14ac:dyDescent="0.2">
      <c r="A1892">
        <v>320181</v>
      </c>
      <c r="B1892" t="s">
        <v>205</v>
      </c>
      <c r="C1892" t="str">
        <f t="shared" si="41"/>
        <v>320181*WOODMAN ELEMENTARY</v>
      </c>
    </row>
    <row r="1893" spans="1:3" x14ac:dyDescent="0.2">
      <c r="A1893">
        <v>320181</v>
      </c>
      <c r="B1893" t="s">
        <v>205</v>
      </c>
      <c r="C1893" t="str">
        <f t="shared" si="41"/>
        <v>320181*WOODMAN ELEMENTARY</v>
      </c>
    </row>
    <row r="1894" spans="1:3" x14ac:dyDescent="0.2">
      <c r="A1894">
        <v>320201</v>
      </c>
      <c r="B1894" t="s">
        <v>206</v>
      </c>
      <c r="C1894" t="str">
        <f t="shared" si="41"/>
        <v>320201*DESMET ELEMENTARY</v>
      </c>
    </row>
    <row r="1895" spans="1:3" x14ac:dyDescent="0.2">
      <c r="A1895">
        <v>320201</v>
      </c>
      <c r="B1895" t="s">
        <v>206</v>
      </c>
      <c r="C1895" t="str">
        <f t="shared" si="41"/>
        <v>320201*DESMET ELEMENTARY</v>
      </c>
    </row>
    <row r="1896" spans="1:3" x14ac:dyDescent="0.2">
      <c r="A1896">
        <v>320201</v>
      </c>
      <c r="B1896" t="s">
        <v>206</v>
      </c>
      <c r="C1896" t="str">
        <f t="shared" si="41"/>
        <v>320201*DESMET ELEMENTARY</v>
      </c>
    </row>
    <row r="1897" spans="1:3" x14ac:dyDescent="0.2">
      <c r="A1897">
        <v>320201</v>
      </c>
      <c r="B1897" t="s">
        <v>206</v>
      </c>
      <c r="C1897" t="str">
        <f t="shared" si="41"/>
        <v>320201*DESMET ELEMENTARY</v>
      </c>
    </row>
    <row r="1898" spans="1:3" x14ac:dyDescent="0.2">
      <c r="A1898">
        <v>320201</v>
      </c>
      <c r="B1898" t="s">
        <v>206</v>
      </c>
      <c r="C1898" t="str">
        <f t="shared" si="41"/>
        <v>320201*DESMET ELEMENTARY</v>
      </c>
    </row>
    <row r="1899" spans="1:3" x14ac:dyDescent="0.2">
      <c r="A1899">
        <v>320201</v>
      </c>
      <c r="B1899" t="s">
        <v>206</v>
      </c>
      <c r="C1899" t="str">
        <f t="shared" si="41"/>
        <v>320201*DESMET ELEMENTARY</v>
      </c>
    </row>
    <row r="1900" spans="1:3" x14ac:dyDescent="0.2">
      <c r="A1900">
        <v>320201</v>
      </c>
      <c r="B1900" t="s">
        <v>206</v>
      </c>
      <c r="C1900" t="str">
        <f t="shared" si="41"/>
        <v>320201*DESMET ELEMENTARY</v>
      </c>
    </row>
    <row r="1901" spans="1:3" x14ac:dyDescent="0.2">
      <c r="A1901">
        <v>320201</v>
      </c>
      <c r="B1901" t="s">
        <v>206</v>
      </c>
      <c r="C1901" t="str">
        <f t="shared" si="41"/>
        <v>320201*DESMET ELEMENTARY</v>
      </c>
    </row>
    <row r="1902" spans="1:3" x14ac:dyDescent="0.2">
      <c r="A1902">
        <v>320201</v>
      </c>
      <c r="B1902" t="s">
        <v>206</v>
      </c>
      <c r="C1902" t="str">
        <f t="shared" si="41"/>
        <v>320201*DESMET ELEMENTARY</v>
      </c>
    </row>
    <row r="1903" spans="1:3" x14ac:dyDescent="0.2">
      <c r="A1903">
        <v>320231</v>
      </c>
      <c r="B1903" t="s">
        <v>207</v>
      </c>
      <c r="C1903" t="str">
        <f t="shared" si="41"/>
        <v>320231*TARGET RANGE ELEMENTARY</v>
      </c>
    </row>
    <row r="1904" spans="1:3" x14ac:dyDescent="0.2">
      <c r="A1904">
        <v>320231</v>
      </c>
      <c r="B1904" t="s">
        <v>207</v>
      </c>
      <c r="C1904" t="str">
        <f t="shared" si="41"/>
        <v>320231*TARGET RANGE ELEMENTARY</v>
      </c>
    </row>
    <row r="1905" spans="1:3" x14ac:dyDescent="0.2">
      <c r="A1905">
        <v>320231</v>
      </c>
      <c r="B1905" t="s">
        <v>207</v>
      </c>
      <c r="C1905" t="str">
        <f t="shared" si="41"/>
        <v>320231*TARGET RANGE ELEMENTARY</v>
      </c>
    </row>
    <row r="1906" spans="1:3" x14ac:dyDescent="0.2">
      <c r="A1906">
        <v>320231</v>
      </c>
      <c r="B1906" t="s">
        <v>207</v>
      </c>
      <c r="C1906" t="str">
        <f t="shared" si="41"/>
        <v>320231*TARGET RANGE ELEMENTARY</v>
      </c>
    </row>
    <row r="1907" spans="1:3" x14ac:dyDescent="0.2">
      <c r="A1907">
        <v>320231</v>
      </c>
      <c r="B1907" t="s">
        <v>207</v>
      </c>
      <c r="C1907" t="str">
        <f t="shared" si="41"/>
        <v>320231*TARGET RANGE ELEMENTARY</v>
      </c>
    </row>
    <row r="1908" spans="1:3" x14ac:dyDescent="0.2">
      <c r="A1908">
        <v>320231</v>
      </c>
      <c r="B1908" t="s">
        <v>207</v>
      </c>
      <c r="C1908" t="str">
        <f t="shared" si="41"/>
        <v>320231*TARGET RANGE ELEMENTARY</v>
      </c>
    </row>
    <row r="1909" spans="1:3" x14ac:dyDescent="0.2">
      <c r="A1909">
        <v>320231</v>
      </c>
      <c r="B1909" t="s">
        <v>207</v>
      </c>
      <c r="C1909" t="str">
        <f t="shared" si="41"/>
        <v>320231*TARGET RANGE ELEMENTARY</v>
      </c>
    </row>
    <row r="1910" spans="1:3" x14ac:dyDescent="0.2">
      <c r="A1910">
        <v>320231</v>
      </c>
      <c r="B1910" t="s">
        <v>207</v>
      </c>
      <c r="C1910" t="str">
        <f t="shared" si="41"/>
        <v>320231*TARGET RANGE ELEMENTARY</v>
      </c>
    </row>
    <row r="1911" spans="1:3" x14ac:dyDescent="0.2">
      <c r="A1911">
        <v>320231</v>
      </c>
      <c r="B1911" t="s">
        <v>207</v>
      </c>
      <c r="C1911" t="str">
        <f t="shared" si="41"/>
        <v>320231*TARGET RANGE ELEMENTARY</v>
      </c>
    </row>
    <row r="1912" spans="1:3" x14ac:dyDescent="0.2">
      <c r="A1912">
        <v>320301</v>
      </c>
      <c r="B1912" t="s">
        <v>208</v>
      </c>
      <c r="C1912" t="str">
        <f t="shared" si="41"/>
        <v>320301*SUNSET ELEMENTARY</v>
      </c>
    </row>
    <row r="1913" spans="1:3" x14ac:dyDescent="0.2">
      <c r="A1913">
        <v>320301</v>
      </c>
      <c r="B1913" t="s">
        <v>208</v>
      </c>
      <c r="C1913" t="str">
        <f t="shared" si="41"/>
        <v>320301*SUNSET ELEMENTARY</v>
      </c>
    </row>
    <row r="1914" spans="1:3" x14ac:dyDescent="0.2">
      <c r="A1914">
        <v>320301</v>
      </c>
      <c r="B1914" t="s">
        <v>208</v>
      </c>
      <c r="C1914" t="str">
        <f t="shared" si="41"/>
        <v>320301*SUNSET ELEMENTARY</v>
      </c>
    </row>
    <row r="1915" spans="1:3" x14ac:dyDescent="0.2">
      <c r="A1915">
        <v>320301</v>
      </c>
      <c r="B1915" t="s">
        <v>208</v>
      </c>
      <c r="C1915" t="str">
        <f t="shared" si="41"/>
        <v>320301*SUNSET ELEMENTARY</v>
      </c>
    </row>
    <row r="1916" spans="1:3" x14ac:dyDescent="0.2">
      <c r="A1916">
        <v>320301</v>
      </c>
      <c r="B1916" t="s">
        <v>208</v>
      </c>
      <c r="C1916" t="str">
        <f t="shared" si="41"/>
        <v>320301*SUNSET ELEMENTARY</v>
      </c>
    </row>
    <row r="1917" spans="1:3" x14ac:dyDescent="0.2">
      <c r="A1917">
        <v>320301</v>
      </c>
      <c r="B1917" t="s">
        <v>208</v>
      </c>
      <c r="C1917" t="str">
        <f t="shared" si="41"/>
        <v>320301*SUNSET ELEMENTARY</v>
      </c>
    </row>
    <row r="1918" spans="1:3" x14ac:dyDescent="0.2">
      <c r="A1918">
        <v>320301</v>
      </c>
      <c r="B1918" t="s">
        <v>208</v>
      </c>
      <c r="C1918" t="str">
        <f t="shared" si="41"/>
        <v>320301*SUNSET ELEMENTARY</v>
      </c>
    </row>
    <row r="1919" spans="1:3" x14ac:dyDescent="0.2">
      <c r="A1919">
        <v>320301</v>
      </c>
      <c r="B1919" t="s">
        <v>208</v>
      </c>
      <c r="C1919" t="str">
        <f t="shared" si="41"/>
        <v>320301*SUNSET ELEMENTARY</v>
      </c>
    </row>
    <row r="1920" spans="1:3" x14ac:dyDescent="0.2">
      <c r="A1920">
        <v>320301</v>
      </c>
      <c r="B1920" t="s">
        <v>208</v>
      </c>
      <c r="C1920" t="str">
        <f t="shared" si="41"/>
        <v>320301*SUNSET ELEMENTARY</v>
      </c>
    </row>
    <row r="1921" spans="1:3" x14ac:dyDescent="0.2">
      <c r="A1921">
        <v>320321</v>
      </c>
      <c r="B1921" t="s">
        <v>209</v>
      </c>
      <c r="C1921" t="str">
        <f t="shared" si="41"/>
        <v>320321*CLINTON ELEMENTARY</v>
      </c>
    </row>
    <row r="1922" spans="1:3" x14ac:dyDescent="0.2">
      <c r="A1922">
        <v>320321</v>
      </c>
      <c r="B1922" t="s">
        <v>209</v>
      </c>
      <c r="C1922" t="str">
        <f t="shared" ref="C1922:C1985" si="42">_xlfn.TEXTJOIN("*",TRUE,A1922:B1922)</f>
        <v>320321*CLINTON ELEMENTARY</v>
      </c>
    </row>
    <row r="1923" spans="1:3" x14ac:dyDescent="0.2">
      <c r="A1923">
        <v>320321</v>
      </c>
      <c r="B1923" t="s">
        <v>209</v>
      </c>
      <c r="C1923" t="str">
        <f t="shared" si="42"/>
        <v>320321*CLINTON ELEMENTARY</v>
      </c>
    </row>
    <row r="1924" spans="1:3" x14ac:dyDescent="0.2">
      <c r="A1924">
        <v>320321</v>
      </c>
      <c r="B1924" t="s">
        <v>209</v>
      </c>
      <c r="C1924" t="str">
        <f t="shared" si="42"/>
        <v>320321*CLINTON ELEMENTARY</v>
      </c>
    </row>
    <row r="1925" spans="1:3" x14ac:dyDescent="0.2">
      <c r="A1925">
        <v>320321</v>
      </c>
      <c r="B1925" t="s">
        <v>209</v>
      </c>
      <c r="C1925" t="str">
        <f t="shared" si="42"/>
        <v>320321*CLINTON ELEMENTARY</v>
      </c>
    </row>
    <row r="1926" spans="1:3" x14ac:dyDescent="0.2">
      <c r="A1926">
        <v>320321</v>
      </c>
      <c r="B1926" t="s">
        <v>209</v>
      </c>
      <c r="C1926" t="str">
        <f t="shared" si="42"/>
        <v>320321*CLINTON ELEMENTARY</v>
      </c>
    </row>
    <row r="1927" spans="1:3" x14ac:dyDescent="0.2">
      <c r="A1927">
        <v>320321</v>
      </c>
      <c r="B1927" t="s">
        <v>209</v>
      </c>
      <c r="C1927" t="str">
        <f t="shared" si="42"/>
        <v>320321*CLINTON ELEMENTARY</v>
      </c>
    </row>
    <row r="1928" spans="1:3" x14ac:dyDescent="0.2">
      <c r="A1928">
        <v>320321</v>
      </c>
      <c r="B1928" t="s">
        <v>209</v>
      </c>
      <c r="C1928" t="str">
        <f t="shared" si="42"/>
        <v>320321*CLINTON ELEMENTARY</v>
      </c>
    </row>
    <row r="1929" spans="1:3" x14ac:dyDescent="0.2">
      <c r="A1929">
        <v>320321</v>
      </c>
      <c r="B1929" t="s">
        <v>209</v>
      </c>
      <c r="C1929" t="str">
        <f t="shared" si="42"/>
        <v>320321*CLINTON ELEMENTARY</v>
      </c>
    </row>
    <row r="1930" spans="1:3" x14ac:dyDescent="0.2">
      <c r="A1930">
        <v>320331</v>
      </c>
      <c r="B1930" t="s">
        <v>210</v>
      </c>
      <c r="C1930" t="str">
        <f t="shared" si="42"/>
        <v>320331*SWAN VALLEY ELEMENTARY</v>
      </c>
    </row>
    <row r="1931" spans="1:3" x14ac:dyDescent="0.2">
      <c r="A1931">
        <v>320331</v>
      </c>
      <c r="B1931" t="s">
        <v>210</v>
      </c>
      <c r="C1931" t="str">
        <f t="shared" si="42"/>
        <v>320331*SWAN VALLEY ELEMENTARY</v>
      </c>
    </row>
    <row r="1932" spans="1:3" x14ac:dyDescent="0.2">
      <c r="A1932">
        <v>320331</v>
      </c>
      <c r="B1932" t="s">
        <v>210</v>
      </c>
      <c r="C1932" t="str">
        <f t="shared" si="42"/>
        <v>320331*SWAN VALLEY ELEMENTARY</v>
      </c>
    </row>
    <row r="1933" spans="1:3" x14ac:dyDescent="0.2">
      <c r="A1933">
        <v>320331</v>
      </c>
      <c r="B1933" t="s">
        <v>210</v>
      </c>
      <c r="C1933" t="str">
        <f t="shared" si="42"/>
        <v>320331*SWAN VALLEY ELEMENTARY</v>
      </c>
    </row>
    <row r="1934" spans="1:3" x14ac:dyDescent="0.2">
      <c r="A1934">
        <v>320331</v>
      </c>
      <c r="B1934" t="s">
        <v>210</v>
      </c>
      <c r="C1934" t="str">
        <f t="shared" si="42"/>
        <v>320331*SWAN VALLEY ELEMENTARY</v>
      </c>
    </row>
    <row r="1935" spans="1:3" x14ac:dyDescent="0.2">
      <c r="A1935">
        <v>320331</v>
      </c>
      <c r="B1935" t="s">
        <v>210</v>
      </c>
      <c r="C1935" t="str">
        <f t="shared" si="42"/>
        <v>320331*SWAN VALLEY ELEMENTARY</v>
      </c>
    </row>
    <row r="1936" spans="1:3" x14ac:dyDescent="0.2">
      <c r="A1936">
        <v>320331</v>
      </c>
      <c r="B1936" t="s">
        <v>210</v>
      </c>
      <c r="C1936" t="str">
        <f t="shared" si="42"/>
        <v>320331*SWAN VALLEY ELEMENTARY</v>
      </c>
    </row>
    <row r="1937" spans="1:3" x14ac:dyDescent="0.2">
      <c r="A1937">
        <v>320331</v>
      </c>
      <c r="B1937" t="s">
        <v>210</v>
      </c>
      <c r="C1937" t="str">
        <f t="shared" si="42"/>
        <v>320331*SWAN VALLEY ELEMENTARY</v>
      </c>
    </row>
    <row r="1938" spans="1:3" x14ac:dyDescent="0.2">
      <c r="A1938">
        <v>320331</v>
      </c>
      <c r="B1938" t="s">
        <v>210</v>
      </c>
      <c r="C1938" t="str">
        <f t="shared" si="42"/>
        <v>320331*SWAN VALLEY ELEMENTARY</v>
      </c>
    </row>
    <row r="1939" spans="1:3" x14ac:dyDescent="0.2">
      <c r="A1939">
        <v>320341</v>
      </c>
      <c r="B1939" t="s">
        <v>211</v>
      </c>
      <c r="C1939" t="str">
        <f t="shared" si="42"/>
        <v>320341*SEELEY LAKE ELEMENTARY</v>
      </c>
    </row>
    <row r="1940" spans="1:3" x14ac:dyDescent="0.2">
      <c r="A1940">
        <v>320341</v>
      </c>
      <c r="B1940" t="s">
        <v>211</v>
      </c>
      <c r="C1940" t="str">
        <f t="shared" si="42"/>
        <v>320341*SEELEY LAKE ELEMENTARY</v>
      </c>
    </row>
    <row r="1941" spans="1:3" x14ac:dyDescent="0.2">
      <c r="A1941">
        <v>320341</v>
      </c>
      <c r="B1941" t="s">
        <v>211</v>
      </c>
      <c r="C1941" t="str">
        <f t="shared" si="42"/>
        <v>320341*SEELEY LAKE ELEMENTARY</v>
      </c>
    </row>
    <row r="1942" spans="1:3" x14ac:dyDescent="0.2">
      <c r="A1942">
        <v>320341</v>
      </c>
      <c r="B1942" t="s">
        <v>211</v>
      </c>
      <c r="C1942" t="str">
        <f t="shared" si="42"/>
        <v>320341*SEELEY LAKE ELEMENTARY</v>
      </c>
    </row>
    <row r="1943" spans="1:3" x14ac:dyDescent="0.2">
      <c r="A1943">
        <v>320341</v>
      </c>
      <c r="B1943" t="s">
        <v>211</v>
      </c>
      <c r="C1943" t="str">
        <f t="shared" si="42"/>
        <v>320341*SEELEY LAKE ELEMENTARY</v>
      </c>
    </row>
    <row r="1944" spans="1:3" x14ac:dyDescent="0.2">
      <c r="A1944">
        <v>320341</v>
      </c>
      <c r="B1944" t="s">
        <v>211</v>
      </c>
      <c r="C1944" t="str">
        <f t="shared" si="42"/>
        <v>320341*SEELEY LAKE ELEMENTARY</v>
      </c>
    </row>
    <row r="1945" spans="1:3" x14ac:dyDescent="0.2">
      <c r="A1945">
        <v>320341</v>
      </c>
      <c r="B1945" t="s">
        <v>211</v>
      </c>
      <c r="C1945" t="str">
        <f t="shared" si="42"/>
        <v>320341*SEELEY LAKE ELEMENTARY</v>
      </c>
    </row>
    <row r="1946" spans="1:3" x14ac:dyDescent="0.2">
      <c r="A1946">
        <v>320341</v>
      </c>
      <c r="B1946" t="s">
        <v>211</v>
      </c>
      <c r="C1946" t="str">
        <f t="shared" si="42"/>
        <v>320341*SEELEY LAKE ELEMENTARY</v>
      </c>
    </row>
    <row r="1947" spans="1:3" x14ac:dyDescent="0.2">
      <c r="A1947">
        <v>320341</v>
      </c>
      <c r="B1947" t="s">
        <v>211</v>
      </c>
      <c r="C1947" t="str">
        <f t="shared" si="42"/>
        <v>320341*SEELEY LAKE ELEMENTARY</v>
      </c>
    </row>
    <row r="1948" spans="1:3" x14ac:dyDescent="0.2">
      <c r="A1948">
        <v>320401</v>
      </c>
      <c r="B1948" t="s">
        <v>212</v>
      </c>
      <c r="C1948" t="str">
        <f t="shared" si="42"/>
        <v>320401*FRENCHTOWN K-12 SCHOOLS</v>
      </c>
    </row>
    <row r="1949" spans="1:3" x14ac:dyDescent="0.2">
      <c r="A1949">
        <v>320401</v>
      </c>
      <c r="B1949" t="s">
        <v>212</v>
      </c>
      <c r="C1949" t="str">
        <f t="shared" si="42"/>
        <v>320401*FRENCHTOWN K-12 SCHOOLS</v>
      </c>
    </row>
    <row r="1950" spans="1:3" x14ac:dyDescent="0.2">
      <c r="A1950">
        <v>320401</v>
      </c>
      <c r="B1950" t="s">
        <v>212</v>
      </c>
      <c r="C1950" t="str">
        <f t="shared" si="42"/>
        <v>320401*FRENCHTOWN K-12 SCHOOLS</v>
      </c>
    </row>
    <row r="1951" spans="1:3" x14ac:dyDescent="0.2">
      <c r="A1951">
        <v>320401</v>
      </c>
      <c r="B1951" t="s">
        <v>212</v>
      </c>
      <c r="C1951" t="str">
        <f t="shared" si="42"/>
        <v>320401*FRENCHTOWN K-12 SCHOOLS</v>
      </c>
    </row>
    <row r="1952" spans="1:3" x14ac:dyDescent="0.2">
      <c r="A1952">
        <v>320401</v>
      </c>
      <c r="B1952" t="s">
        <v>212</v>
      </c>
      <c r="C1952" t="str">
        <f t="shared" si="42"/>
        <v>320401*FRENCHTOWN K-12 SCHOOLS</v>
      </c>
    </row>
    <row r="1953" spans="1:3" x14ac:dyDescent="0.2">
      <c r="A1953">
        <v>320401</v>
      </c>
      <c r="B1953" t="s">
        <v>212</v>
      </c>
      <c r="C1953" t="str">
        <f t="shared" si="42"/>
        <v>320401*FRENCHTOWN K-12 SCHOOLS</v>
      </c>
    </row>
    <row r="1954" spans="1:3" x14ac:dyDescent="0.2">
      <c r="A1954">
        <v>320401</v>
      </c>
      <c r="B1954" t="s">
        <v>212</v>
      </c>
      <c r="C1954" t="str">
        <f t="shared" si="42"/>
        <v>320401*FRENCHTOWN K-12 SCHOOLS</v>
      </c>
    </row>
    <row r="1955" spans="1:3" x14ac:dyDescent="0.2">
      <c r="A1955">
        <v>320401</v>
      </c>
      <c r="B1955" t="s">
        <v>212</v>
      </c>
      <c r="C1955" t="str">
        <f t="shared" si="42"/>
        <v>320401*FRENCHTOWN K-12 SCHOOLS</v>
      </c>
    </row>
    <row r="1956" spans="1:3" x14ac:dyDescent="0.2">
      <c r="A1956">
        <v>320401</v>
      </c>
      <c r="B1956" t="s">
        <v>212</v>
      </c>
      <c r="C1956" t="str">
        <f t="shared" si="42"/>
        <v>320401*FRENCHTOWN K-12 SCHOOLS</v>
      </c>
    </row>
    <row r="1957" spans="1:3" x14ac:dyDescent="0.2">
      <c r="A1957">
        <v>329951</v>
      </c>
      <c r="B1957" t="s">
        <v>213</v>
      </c>
      <c r="C1957" t="str">
        <f t="shared" si="42"/>
        <v>329951*MISSOULA AREA CO-OP</v>
      </c>
    </row>
    <row r="1958" spans="1:3" x14ac:dyDescent="0.2">
      <c r="A1958">
        <v>329951</v>
      </c>
      <c r="B1958" t="s">
        <v>213</v>
      </c>
      <c r="C1958" t="str">
        <f t="shared" si="42"/>
        <v>329951*MISSOULA AREA CO-OP</v>
      </c>
    </row>
    <row r="1959" spans="1:3" x14ac:dyDescent="0.2">
      <c r="A1959">
        <v>329951</v>
      </c>
      <c r="B1959" t="s">
        <v>213</v>
      </c>
      <c r="C1959" t="str">
        <f t="shared" si="42"/>
        <v>329951*MISSOULA AREA CO-OP</v>
      </c>
    </row>
    <row r="1960" spans="1:3" x14ac:dyDescent="0.2">
      <c r="A1960">
        <v>329951</v>
      </c>
      <c r="B1960" t="s">
        <v>213</v>
      </c>
      <c r="C1960" t="str">
        <f t="shared" si="42"/>
        <v>329951*MISSOULA AREA CO-OP</v>
      </c>
    </row>
    <row r="1961" spans="1:3" x14ac:dyDescent="0.2">
      <c r="A1961">
        <v>329951</v>
      </c>
      <c r="B1961" t="s">
        <v>213</v>
      </c>
      <c r="C1961" t="str">
        <f t="shared" si="42"/>
        <v>329951*MISSOULA AREA CO-OP</v>
      </c>
    </row>
    <row r="1962" spans="1:3" x14ac:dyDescent="0.2">
      <c r="A1962">
        <v>329951</v>
      </c>
      <c r="B1962" t="s">
        <v>213</v>
      </c>
      <c r="C1962" t="str">
        <f t="shared" si="42"/>
        <v>329951*MISSOULA AREA CO-OP</v>
      </c>
    </row>
    <row r="1963" spans="1:3" x14ac:dyDescent="0.2">
      <c r="A1963">
        <v>329951</v>
      </c>
      <c r="B1963" t="s">
        <v>213</v>
      </c>
      <c r="C1963" t="str">
        <f t="shared" si="42"/>
        <v>329951*MISSOULA AREA CO-OP</v>
      </c>
    </row>
    <row r="1964" spans="1:3" x14ac:dyDescent="0.2">
      <c r="A1964">
        <v>329951</v>
      </c>
      <c r="B1964" t="s">
        <v>213</v>
      </c>
      <c r="C1964" t="str">
        <f t="shared" si="42"/>
        <v>329951*MISSOULA AREA CO-OP</v>
      </c>
    </row>
    <row r="1965" spans="1:3" x14ac:dyDescent="0.2">
      <c r="A1965">
        <v>329951</v>
      </c>
      <c r="B1965" t="s">
        <v>213</v>
      </c>
      <c r="C1965" t="str">
        <f t="shared" si="42"/>
        <v>329951*MISSOULA AREA CO-OP</v>
      </c>
    </row>
    <row r="1966" spans="1:3" x14ac:dyDescent="0.2">
      <c r="A1966">
        <v>329991</v>
      </c>
      <c r="B1966" t="s">
        <v>380</v>
      </c>
      <c r="C1966" t="str">
        <f t="shared" si="42"/>
        <v>329991*MISSOULA COUNTY</v>
      </c>
    </row>
    <row r="1967" spans="1:3" x14ac:dyDescent="0.2">
      <c r="A1967">
        <v>329991</v>
      </c>
      <c r="B1967" t="s">
        <v>380</v>
      </c>
      <c r="C1967" t="str">
        <f t="shared" si="42"/>
        <v>329991*MISSOULA COUNTY</v>
      </c>
    </row>
    <row r="1968" spans="1:3" x14ac:dyDescent="0.2">
      <c r="A1968">
        <v>329991</v>
      </c>
      <c r="B1968" t="s">
        <v>380</v>
      </c>
      <c r="C1968" t="str">
        <f t="shared" si="42"/>
        <v>329991*MISSOULA COUNTY</v>
      </c>
    </row>
    <row r="1969" spans="1:3" x14ac:dyDescent="0.2">
      <c r="A1969">
        <v>329991</v>
      </c>
      <c r="B1969" t="s">
        <v>380</v>
      </c>
      <c r="C1969" t="str">
        <f t="shared" si="42"/>
        <v>329991*MISSOULA COUNTY</v>
      </c>
    </row>
    <row r="1970" spans="1:3" x14ac:dyDescent="0.2">
      <c r="A1970">
        <v>329991</v>
      </c>
      <c r="B1970" t="s">
        <v>380</v>
      </c>
      <c r="C1970" t="str">
        <f t="shared" si="42"/>
        <v>329991*MISSOULA COUNTY</v>
      </c>
    </row>
    <row r="1971" spans="1:3" x14ac:dyDescent="0.2">
      <c r="A1971">
        <v>329991</v>
      </c>
      <c r="B1971" t="s">
        <v>380</v>
      </c>
      <c r="C1971" t="str">
        <f t="shared" si="42"/>
        <v>329991*MISSOULA COUNTY</v>
      </c>
    </row>
    <row r="1972" spans="1:3" x14ac:dyDescent="0.2">
      <c r="A1972">
        <v>329991</v>
      </c>
      <c r="B1972" t="s">
        <v>380</v>
      </c>
      <c r="C1972" t="str">
        <f t="shared" si="42"/>
        <v>329991*MISSOULA COUNTY</v>
      </c>
    </row>
    <row r="1973" spans="1:3" x14ac:dyDescent="0.2">
      <c r="A1973">
        <v>329991</v>
      </c>
      <c r="B1973" t="s">
        <v>380</v>
      </c>
      <c r="C1973" t="str">
        <f t="shared" si="42"/>
        <v>329991*MISSOULA COUNTY</v>
      </c>
    </row>
    <row r="1974" spans="1:3" x14ac:dyDescent="0.2">
      <c r="A1974">
        <v>329991</v>
      </c>
      <c r="B1974" t="s">
        <v>380</v>
      </c>
      <c r="C1974" t="str">
        <f t="shared" si="42"/>
        <v>329991*MISSOULA COUNTY</v>
      </c>
    </row>
    <row r="1975" spans="1:3" x14ac:dyDescent="0.2">
      <c r="A1975">
        <v>330551</v>
      </c>
      <c r="B1975" t="s">
        <v>215</v>
      </c>
      <c r="C1975" t="str">
        <f t="shared" si="42"/>
        <v>330551*ROUNDUP PUBLIC SCHOOLS</v>
      </c>
    </row>
    <row r="1976" spans="1:3" x14ac:dyDescent="0.2">
      <c r="A1976">
        <v>330551</v>
      </c>
      <c r="B1976" t="s">
        <v>215</v>
      </c>
      <c r="C1976" t="str">
        <f t="shared" si="42"/>
        <v>330551*ROUNDUP PUBLIC SCHOOLS</v>
      </c>
    </row>
    <row r="1977" spans="1:3" x14ac:dyDescent="0.2">
      <c r="A1977">
        <v>330551</v>
      </c>
      <c r="B1977" t="s">
        <v>215</v>
      </c>
      <c r="C1977" t="str">
        <f t="shared" si="42"/>
        <v>330551*ROUNDUP PUBLIC SCHOOLS</v>
      </c>
    </row>
    <row r="1978" spans="1:3" x14ac:dyDescent="0.2">
      <c r="A1978">
        <v>330551</v>
      </c>
      <c r="B1978" t="s">
        <v>215</v>
      </c>
      <c r="C1978" t="str">
        <f t="shared" si="42"/>
        <v>330551*ROUNDUP PUBLIC SCHOOLS</v>
      </c>
    </row>
    <row r="1979" spans="1:3" x14ac:dyDescent="0.2">
      <c r="A1979">
        <v>330551</v>
      </c>
      <c r="B1979" t="s">
        <v>215</v>
      </c>
      <c r="C1979" t="str">
        <f t="shared" si="42"/>
        <v>330551*ROUNDUP PUBLIC SCHOOLS</v>
      </c>
    </row>
    <row r="1980" spans="1:3" x14ac:dyDescent="0.2">
      <c r="A1980">
        <v>330551</v>
      </c>
      <c r="B1980" t="s">
        <v>215</v>
      </c>
      <c r="C1980" t="str">
        <f t="shared" si="42"/>
        <v>330551*ROUNDUP PUBLIC SCHOOLS</v>
      </c>
    </row>
    <row r="1981" spans="1:3" x14ac:dyDescent="0.2">
      <c r="A1981">
        <v>330551</v>
      </c>
      <c r="B1981" t="s">
        <v>215</v>
      </c>
      <c r="C1981" t="str">
        <f t="shared" si="42"/>
        <v>330551*ROUNDUP PUBLIC SCHOOLS</v>
      </c>
    </row>
    <row r="1982" spans="1:3" x14ac:dyDescent="0.2">
      <c r="A1982">
        <v>330551</v>
      </c>
      <c r="B1982" t="s">
        <v>215</v>
      </c>
      <c r="C1982" t="str">
        <f t="shared" si="42"/>
        <v>330551*ROUNDUP PUBLIC SCHOOLS</v>
      </c>
    </row>
    <row r="1983" spans="1:3" x14ac:dyDescent="0.2">
      <c r="A1983">
        <v>330551</v>
      </c>
      <c r="B1983" t="s">
        <v>215</v>
      </c>
      <c r="C1983" t="str">
        <f t="shared" si="42"/>
        <v>330551*ROUNDUP PUBLIC SCHOOLS</v>
      </c>
    </row>
    <row r="1984" spans="1:3" x14ac:dyDescent="0.2">
      <c r="A1984">
        <v>330641</v>
      </c>
      <c r="B1984" t="s">
        <v>216</v>
      </c>
      <c r="C1984" t="str">
        <f t="shared" si="42"/>
        <v>330641*MELSTONE PUBLIC SCHOOLS</v>
      </c>
    </row>
    <row r="1985" spans="1:3" x14ac:dyDescent="0.2">
      <c r="A1985">
        <v>330641</v>
      </c>
      <c r="B1985" t="s">
        <v>216</v>
      </c>
      <c r="C1985" t="str">
        <f t="shared" si="42"/>
        <v>330641*MELSTONE PUBLIC SCHOOLS</v>
      </c>
    </row>
    <row r="1986" spans="1:3" x14ac:dyDescent="0.2">
      <c r="A1986">
        <v>330641</v>
      </c>
      <c r="B1986" t="s">
        <v>216</v>
      </c>
      <c r="C1986" t="str">
        <f t="shared" ref="C1986:C2049" si="43">_xlfn.TEXTJOIN("*",TRUE,A1986:B1986)</f>
        <v>330641*MELSTONE PUBLIC SCHOOLS</v>
      </c>
    </row>
    <row r="1987" spans="1:3" x14ac:dyDescent="0.2">
      <c r="A1987">
        <v>330641</v>
      </c>
      <c r="B1987" t="s">
        <v>216</v>
      </c>
      <c r="C1987" t="str">
        <f t="shared" si="43"/>
        <v>330641*MELSTONE PUBLIC SCHOOLS</v>
      </c>
    </row>
    <row r="1988" spans="1:3" x14ac:dyDescent="0.2">
      <c r="A1988">
        <v>330641</v>
      </c>
      <c r="B1988" t="s">
        <v>216</v>
      </c>
      <c r="C1988" t="str">
        <f t="shared" si="43"/>
        <v>330641*MELSTONE PUBLIC SCHOOLS</v>
      </c>
    </row>
    <row r="1989" spans="1:3" x14ac:dyDescent="0.2">
      <c r="A1989">
        <v>330641</v>
      </c>
      <c r="B1989" t="s">
        <v>216</v>
      </c>
      <c r="C1989" t="str">
        <f t="shared" si="43"/>
        <v>330641*MELSTONE PUBLIC SCHOOLS</v>
      </c>
    </row>
    <row r="1990" spans="1:3" x14ac:dyDescent="0.2">
      <c r="A1990">
        <v>330641</v>
      </c>
      <c r="B1990" t="s">
        <v>216</v>
      </c>
      <c r="C1990" t="str">
        <f t="shared" si="43"/>
        <v>330641*MELSTONE PUBLIC SCHOOLS</v>
      </c>
    </row>
    <row r="1991" spans="1:3" x14ac:dyDescent="0.2">
      <c r="A1991">
        <v>330641</v>
      </c>
      <c r="B1991" t="s">
        <v>216</v>
      </c>
      <c r="C1991" t="str">
        <f t="shared" si="43"/>
        <v>330641*MELSTONE PUBLIC SCHOOLS</v>
      </c>
    </row>
    <row r="1992" spans="1:3" x14ac:dyDescent="0.2">
      <c r="A1992">
        <v>330641</v>
      </c>
      <c r="B1992" t="s">
        <v>216</v>
      </c>
      <c r="C1992" t="str">
        <f t="shared" si="43"/>
        <v>330641*MELSTONE PUBLIC SCHOOLS</v>
      </c>
    </row>
    <row r="1993" spans="1:3" x14ac:dyDescent="0.2">
      <c r="A1993">
        <v>339991</v>
      </c>
      <c r="B1993" t="s">
        <v>217</v>
      </c>
      <c r="C1993" t="str">
        <f t="shared" si="43"/>
        <v>339991*MUSSELSHELL COUNTY</v>
      </c>
    </row>
    <row r="1994" spans="1:3" x14ac:dyDescent="0.2">
      <c r="A1994">
        <v>339991</v>
      </c>
      <c r="B1994" t="s">
        <v>217</v>
      </c>
      <c r="C1994" t="str">
        <f t="shared" si="43"/>
        <v>339991*MUSSELSHELL COUNTY</v>
      </c>
    </row>
    <row r="1995" spans="1:3" x14ac:dyDescent="0.2">
      <c r="A1995">
        <v>339991</v>
      </c>
      <c r="B1995" t="s">
        <v>217</v>
      </c>
      <c r="C1995" t="str">
        <f t="shared" si="43"/>
        <v>339991*MUSSELSHELL COUNTY</v>
      </c>
    </row>
    <row r="1996" spans="1:3" x14ac:dyDescent="0.2">
      <c r="A1996">
        <v>339991</v>
      </c>
      <c r="B1996" t="s">
        <v>217</v>
      </c>
      <c r="C1996" t="str">
        <f t="shared" si="43"/>
        <v>339991*MUSSELSHELL COUNTY</v>
      </c>
    </row>
    <row r="1997" spans="1:3" x14ac:dyDescent="0.2">
      <c r="A1997">
        <v>339991</v>
      </c>
      <c r="B1997" t="s">
        <v>217</v>
      </c>
      <c r="C1997" t="str">
        <f t="shared" si="43"/>
        <v>339991*MUSSELSHELL COUNTY</v>
      </c>
    </row>
    <row r="1998" spans="1:3" x14ac:dyDescent="0.2">
      <c r="A1998">
        <v>339991</v>
      </c>
      <c r="B1998" t="s">
        <v>217</v>
      </c>
      <c r="C1998" t="str">
        <f t="shared" si="43"/>
        <v>339991*MUSSELSHELL COUNTY</v>
      </c>
    </row>
    <row r="1999" spans="1:3" x14ac:dyDescent="0.2">
      <c r="A1999">
        <v>339991</v>
      </c>
      <c r="B1999" t="s">
        <v>217</v>
      </c>
      <c r="C1999" t="str">
        <f t="shared" si="43"/>
        <v>339991*MUSSELSHELL COUNTY</v>
      </c>
    </row>
    <row r="2000" spans="1:3" x14ac:dyDescent="0.2">
      <c r="A2000">
        <v>339991</v>
      </c>
      <c r="B2000" t="s">
        <v>217</v>
      </c>
      <c r="C2000" t="str">
        <f t="shared" si="43"/>
        <v>339991*MUSSELSHELL COUNTY</v>
      </c>
    </row>
    <row r="2001" spans="1:3" x14ac:dyDescent="0.2">
      <c r="A2001">
        <v>339991</v>
      </c>
      <c r="B2001" t="s">
        <v>217</v>
      </c>
      <c r="C2001" t="str">
        <f t="shared" si="43"/>
        <v>339991*MUSSELSHELL COUNTY</v>
      </c>
    </row>
    <row r="2002" spans="1:3" x14ac:dyDescent="0.2">
      <c r="A2002">
        <v>340041</v>
      </c>
      <c r="B2002" t="s">
        <v>218</v>
      </c>
      <c r="C2002" t="str">
        <f t="shared" si="43"/>
        <v>340041*LIVINGSTON PUBLIC SCHOOLS</v>
      </c>
    </row>
    <row r="2003" spans="1:3" x14ac:dyDescent="0.2">
      <c r="A2003">
        <v>340041</v>
      </c>
      <c r="B2003" t="s">
        <v>218</v>
      </c>
      <c r="C2003" t="str">
        <f t="shared" si="43"/>
        <v>340041*LIVINGSTON PUBLIC SCHOOLS</v>
      </c>
    </row>
    <row r="2004" spans="1:3" x14ac:dyDescent="0.2">
      <c r="A2004">
        <v>340041</v>
      </c>
      <c r="B2004" t="s">
        <v>218</v>
      </c>
      <c r="C2004" t="str">
        <f t="shared" si="43"/>
        <v>340041*LIVINGSTON PUBLIC SCHOOLS</v>
      </c>
    </row>
    <row r="2005" spans="1:3" x14ac:dyDescent="0.2">
      <c r="A2005">
        <v>340041</v>
      </c>
      <c r="B2005" t="s">
        <v>218</v>
      </c>
      <c r="C2005" t="str">
        <f t="shared" si="43"/>
        <v>340041*LIVINGSTON PUBLIC SCHOOLS</v>
      </c>
    </row>
    <row r="2006" spans="1:3" x14ac:dyDescent="0.2">
      <c r="A2006">
        <v>340041</v>
      </c>
      <c r="B2006" t="s">
        <v>218</v>
      </c>
      <c r="C2006" t="str">
        <f t="shared" si="43"/>
        <v>340041*LIVINGSTON PUBLIC SCHOOLS</v>
      </c>
    </row>
    <row r="2007" spans="1:3" x14ac:dyDescent="0.2">
      <c r="A2007">
        <v>340041</v>
      </c>
      <c r="B2007" t="s">
        <v>218</v>
      </c>
      <c r="C2007" t="str">
        <f t="shared" si="43"/>
        <v>340041*LIVINGSTON PUBLIC SCHOOLS</v>
      </c>
    </row>
    <row r="2008" spans="1:3" x14ac:dyDescent="0.2">
      <c r="A2008">
        <v>340041</v>
      </c>
      <c r="B2008" t="s">
        <v>218</v>
      </c>
      <c r="C2008" t="str">
        <f t="shared" si="43"/>
        <v>340041*LIVINGSTON PUBLIC SCHOOLS</v>
      </c>
    </row>
    <row r="2009" spans="1:3" x14ac:dyDescent="0.2">
      <c r="A2009">
        <v>340041</v>
      </c>
      <c r="B2009" t="s">
        <v>218</v>
      </c>
      <c r="C2009" t="str">
        <f t="shared" si="43"/>
        <v>340041*LIVINGSTON PUBLIC SCHOOLS</v>
      </c>
    </row>
    <row r="2010" spans="1:3" x14ac:dyDescent="0.2">
      <c r="A2010">
        <v>340041</v>
      </c>
      <c r="B2010" t="s">
        <v>218</v>
      </c>
      <c r="C2010" t="str">
        <f t="shared" si="43"/>
        <v>340041*LIVINGSTON PUBLIC SCHOOLS</v>
      </c>
    </row>
    <row r="2011" spans="1:3" x14ac:dyDescent="0.2">
      <c r="A2011">
        <v>340071</v>
      </c>
      <c r="B2011" t="s">
        <v>219</v>
      </c>
      <c r="C2011" t="str">
        <f t="shared" si="43"/>
        <v>340071*GARDINER PUBLIC SCHOOLS</v>
      </c>
    </row>
    <row r="2012" spans="1:3" x14ac:dyDescent="0.2">
      <c r="A2012">
        <v>340071</v>
      </c>
      <c r="B2012" t="s">
        <v>219</v>
      </c>
      <c r="C2012" t="str">
        <f t="shared" si="43"/>
        <v>340071*GARDINER PUBLIC SCHOOLS</v>
      </c>
    </row>
    <row r="2013" spans="1:3" x14ac:dyDescent="0.2">
      <c r="A2013">
        <v>340071</v>
      </c>
      <c r="B2013" t="s">
        <v>219</v>
      </c>
      <c r="C2013" t="str">
        <f t="shared" si="43"/>
        <v>340071*GARDINER PUBLIC SCHOOLS</v>
      </c>
    </row>
    <row r="2014" spans="1:3" x14ac:dyDescent="0.2">
      <c r="A2014">
        <v>340071</v>
      </c>
      <c r="B2014" t="s">
        <v>219</v>
      </c>
      <c r="C2014" t="str">
        <f t="shared" si="43"/>
        <v>340071*GARDINER PUBLIC SCHOOLS</v>
      </c>
    </row>
    <row r="2015" spans="1:3" x14ac:dyDescent="0.2">
      <c r="A2015">
        <v>340071</v>
      </c>
      <c r="B2015" t="s">
        <v>219</v>
      </c>
      <c r="C2015" t="str">
        <f t="shared" si="43"/>
        <v>340071*GARDINER PUBLIC SCHOOLS</v>
      </c>
    </row>
    <row r="2016" spans="1:3" x14ac:dyDescent="0.2">
      <c r="A2016">
        <v>340071</v>
      </c>
      <c r="B2016" t="s">
        <v>219</v>
      </c>
      <c r="C2016" t="str">
        <f t="shared" si="43"/>
        <v>340071*GARDINER PUBLIC SCHOOLS</v>
      </c>
    </row>
    <row r="2017" spans="1:3" x14ac:dyDescent="0.2">
      <c r="A2017">
        <v>340071</v>
      </c>
      <c r="B2017" t="s">
        <v>219</v>
      </c>
      <c r="C2017" t="str">
        <f t="shared" si="43"/>
        <v>340071*GARDINER PUBLIC SCHOOLS</v>
      </c>
    </row>
    <row r="2018" spans="1:3" x14ac:dyDescent="0.2">
      <c r="A2018">
        <v>340071</v>
      </c>
      <c r="B2018" t="s">
        <v>219</v>
      </c>
      <c r="C2018" t="str">
        <f t="shared" si="43"/>
        <v>340071*GARDINER PUBLIC SCHOOLS</v>
      </c>
    </row>
    <row r="2019" spans="1:3" x14ac:dyDescent="0.2">
      <c r="A2019">
        <v>340071</v>
      </c>
      <c r="B2019" t="s">
        <v>219</v>
      </c>
      <c r="C2019" t="str">
        <f t="shared" si="43"/>
        <v>340071*GARDINER PUBLIC SCHOOLS</v>
      </c>
    </row>
    <row r="2020" spans="1:3" x14ac:dyDescent="0.2">
      <c r="A2020">
        <v>340091</v>
      </c>
      <c r="B2020" t="s">
        <v>220</v>
      </c>
      <c r="C2020" t="str">
        <f t="shared" si="43"/>
        <v>340091*COOKE CITY ELEMENTARY</v>
      </c>
    </row>
    <row r="2021" spans="1:3" x14ac:dyDescent="0.2">
      <c r="A2021">
        <v>340091</v>
      </c>
      <c r="B2021" t="s">
        <v>220</v>
      </c>
      <c r="C2021" t="str">
        <f t="shared" si="43"/>
        <v>340091*COOKE CITY ELEMENTARY</v>
      </c>
    </row>
    <row r="2022" spans="1:3" x14ac:dyDescent="0.2">
      <c r="A2022">
        <v>340091</v>
      </c>
      <c r="B2022" t="s">
        <v>220</v>
      </c>
      <c r="C2022" t="str">
        <f t="shared" si="43"/>
        <v>340091*COOKE CITY ELEMENTARY</v>
      </c>
    </row>
    <row r="2023" spans="1:3" x14ac:dyDescent="0.2">
      <c r="A2023">
        <v>340091</v>
      </c>
      <c r="B2023" t="s">
        <v>220</v>
      </c>
      <c r="C2023" t="str">
        <f t="shared" si="43"/>
        <v>340091*COOKE CITY ELEMENTARY</v>
      </c>
    </row>
    <row r="2024" spans="1:3" x14ac:dyDescent="0.2">
      <c r="A2024">
        <v>340091</v>
      </c>
      <c r="B2024" t="s">
        <v>220</v>
      </c>
      <c r="C2024" t="str">
        <f t="shared" si="43"/>
        <v>340091*COOKE CITY ELEMENTARY</v>
      </c>
    </row>
    <row r="2025" spans="1:3" x14ac:dyDescent="0.2">
      <c r="A2025">
        <v>340091</v>
      </c>
      <c r="B2025" t="s">
        <v>220</v>
      </c>
      <c r="C2025" t="str">
        <f t="shared" si="43"/>
        <v>340091*COOKE CITY ELEMENTARY</v>
      </c>
    </row>
    <row r="2026" spans="1:3" x14ac:dyDescent="0.2">
      <c r="A2026">
        <v>340091</v>
      </c>
      <c r="B2026" t="s">
        <v>220</v>
      </c>
      <c r="C2026" t="str">
        <f t="shared" si="43"/>
        <v>340091*COOKE CITY ELEMENTARY</v>
      </c>
    </row>
    <row r="2027" spans="1:3" x14ac:dyDescent="0.2">
      <c r="A2027">
        <v>340091</v>
      </c>
      <c r="B2027" t="s">
        <v>220</v>
      </c>
      <c r="C2027" t="str">
        <f t="shared" si="43"/>
        <v>340091*COOKE CITY ELEMENTARY</v>
      </c>
    </row>
    <row r="2028" spans="1:3" x14ac:dyDescent="0.2">
      <c r="A2028">
        <v>340091</v>
      </c>
      <c r="B2028" t="s">
        <v>220</v>
      </c>
      <c r="C2028" t="str">
        <f t="shared" si="43"/>
        <v>340091*COOKE CITY ELEMENTARY</v>
      </c>
    </row>
    <row r="2029" spans="1:3" x14ac:dyDescent="0.2">
      <c r="A2029">
        <v>340191</v>
      </c>
      <c r="B2029" t="s">
        <v>221</v>
      </c>
      <c r="C2029" t="str">
        <f t="shared" si="43"/>
        <v>340191*PINE CREEK ELEMENTARY</v>
      </c>
    </row>
    <row r="2030" spans="1:3" x14ac:dyDescent="0.2">
      <c r="A2030">
        <v>340191</v>
      </c>
      <c r="B2030" t="s">
        <v>221</v>
      </c>
      <c r="C2030" t="str">
        <f t="shared" si="43"/>
        <v>340191*PINE CREEK ELEMENTARY</v>
      </c>
    </row>
    <row r="2031" spans="1:3" x14ac:dyDescent="0.2">
      <c r="A2031">
        <v>340191</v>
      </c>
      <c r="B2031" t="s">
        <v>221</v>
      </c>
      <c r="C2031" t="str">
        <f t="shared" si="43"/>
        <v>340191*PINE CREEK ELEMENTARY</v>
      </c>
    </row>
    <row r="2032" spans="1:3" x14ac:dyDescent="0.2">
      <c r="A2032">
        <v>340191</v>
      </c>
      <c r="B2032" t="s">
        <v>221</v>
      </c>
      <c r="C2032" t="str">
        <f t="shared" si="43"/>
        <v>340191*PINE CREEK ELEMENTARY</v>
      </c>
    </row>
    <row r="2033" spans="1:3" x14ac:dyDescent="0.2">
      <c r="A2033">
        <v>340191</v>
      </c>
      <c r="B2033" t="s">
        <v>221</v>
      </c>
      <c r="C2033" t="str">
        <f t="shared" si="43"/>
        <v>340191*PINE CREEK ELEMENTARY</v>
      </c>
    </row>
    <row r="2034" spans="1:3" x14ac:dyDescent="0.2">
      <c r="A2034">
        <v>340191</v>
      </c>
      <c r="B2034" t="s">
        <v>221</v>
      </c>
      <c r="C2034" t="str">
        <f t="shared" si="43"/>
        <v>340191*PINE CREEK ELEMENTARY</v>
      </c>
    </row>
    <row r="2035" spans="1:3" x14ac:dyDescent="0.2">
      <c r="A2035">
        <v>340191</v>
      </c>
      <c r="B2035" t="s">
        <v>221</v>
      </c>
      <c r="C2035" t="str">
        <f t="shared" si="43"/>
        <v>340191*PINE CREEK ELEMENTARY</v>
      </c>
    </row>
    <row r="2036" spans="1:3" x14ac:dyDescent="0.2">
      <c r="A2036">
        <v>340191</v>
      </c>
      <c r="B2036" t="s">
        <v>221</v>
      </c>
      <c r="C2036" t="str">
        <f t="shared" si="43"/>
        <v>340191*PINE CREEK ELEMENTARY</v>
      </c>
    </row>
    <row r="2037" spans="1:3" x14ac:dyDescent="0.2">
      <c r="A2037">
        <v>340191</v>
      </c>
      <c r="B2037" t="s">
        <v>221</v>
      </c>
      <c r="C2037" t="str">
        <f t="shared" si="43"/>
        <v>340191*PINE CREEK ELEMENTARY</v>
      </c>
    </row>
    <row r="2038" spans="1:3" x14ac:dyDescent="0.2">
      <c r="A2038">
        <v>340531</v>
      </c>
      <c r="B2038" t="s">
        <v>222</v>
      </c>
      <c r="C2038" t="str">
        <f t="shared" si="43"/>
        <v>340531*SHIELDS VALLEY PUBLIC SCHOOLS</v>
      </c>
    </row>
    <row r="2039" spans="1:3" x14ac:dyDescent="0.2">
      <c r="A2039">
        <v>340531</v>
      </c>
      <c r="B2039" t="s">
        <v>222</v>
      </c>
      <c r="C2039" t="str">
        <f t="shared" si="43"/>
        <v>340531*SHIELDS VALLEY PUBLIC SCHOOLS</v>
      </c>
    </row>
    <row r="2040" spans="1:3" x14ac:dyDescent="0.2">
      <c r="A2040">
        <v>340531</v>
      </c>
      <c r="B2040" t="s">
        <v>222</v>
      </c>
      <c r="C2040" t="str">
        <f t="shared" si="43"/>
        <v>340531*SHIELDS VALLEY PUBLIC SCHOOLS</v>
      </c>
    </row>
    <row r="2041" spans="1:3" x14ac:dyDescent="0.2">
      <c r="A2041">
        <v>340531</v>
      </c>
      <c r="B2041" t="s">
        <v>222</v>
      </c>
      <c r="C2041" t="str">
        <f t="shared" si="43"/>
        <v>340531*SHIELDS VALLEY PUBLIC SCHOOLS</v>
      </c>
    </row>
    <row r="2042" spans="1:3" x14ac:dyDescent="0.2">
      <c r="A2042">
        <v>340531</v>
      </c>
      <c r="B2042" t="s">
        <v>222</v>
      </c>
      <c r="C2042" t="str">
        <f t="shared" si="43"/>
        <v>340531*SHIELDS VALLEY PUBLIC SCHOOLS</v>
      </c>
    </row>
    <row r="2043" spans="1:3" x14ac:dyDescent="0.2">
      <c r="A2043">
        <v>340531</v>
      </c>
      <c r="B2043" t="s">
        <v>222</v>
      </c>
      <c r="C2043" t="str">
        <f t="shared" si="43"/>
        <v>340531*SHIELDS VALLEY PUBLIC SCHOOLS</v>
      </c>
    </row>
    <row r="2044" spans="1:3" x14ac:dyDescent="0.2">
      <c r="A2044">
        <v>340531</v>
      </c>
      <c r="B2044" t="s">
        <v>222</v>
      </c>
      <c r="C2044" t="str">
        <f t="shared" si="43"/>
        <v>340531*SHIELDS VALLEY PUBLIC SCHOOLS</v>
      </c>
    </row>
    <row r="2045" spans="1:3" x14ac:dyDescent="0.2">
      <c r="A2045">
        <v>340531</v>
      </c>
      <c r="B2045" t="s">
        <v>222</v>
      </c>
      <c r="C2045" t="str">
        <f t="shared" si="43"/>
        <v>340531*SHIELDS VALLEY PUBLIC SCHOOLS</v>
      </c>
    </row>
    <row r="2046" spans="1:3" x14ac:dyDescent="0.2">
      <c r="A2046">
        <v>340531</v>
      </c>
      <c r="B2046" t="s">
        <v>222</v>
      </c>
      <c r="C2046" t="str">
        <f t="shared" si="43"/>
        <v>340531*SHIELDS VALLEY PUBLIC SCHOOLS</v>
      </c>
    </row>
    <row r="2047" spans="1:3" x14ac:dyDescent="0.2">
      <c r="A2047">
        <v>340631</v>
      </c>
      <c r="B2047" t="s">
        <v>223</v>
      </c>
      <c r="C2047" t="str">
        <f t="shared" si="43"/>
        <v>340631*SPRINGDALE ELEMENTARY</v>
      </c>
    </row>
    <row r="2048" spans="1:3" x14ac:dyDescent="0.2">
      <c r="A2048">
        <v>340631</v>
      </c>
      <c r="B2048" t="s">
        <v>223</v>
      </c>
      <c r="C2048" t="str">
        <f t="shared" si="43"/>
        <v>340631*SPRINGDALE ELEMENTARY</v>
      </c>
    </row>
    <row r="2049" spans="1:3" x14ac:dyDescent="0.2">
      <c r="A2049">
        <v>340631</v>
      </c>
      <c r="B2049" t="s">
        <v>223</v>
      </c>
      <c r="C2049" t="str">
        <f t="shared" si="43"/>
        <v>340631*SPRINGDALE ELEMENTARY</v>
      </c>
    </row>
    <row r="2050" spans="1:3" x14ac:dyDescent="0.2">
      <c r="A2050">
        <v>340631</v>
      </c>
      <c r="B2050" t="s">
        <v>223</v>
      </c>
      <c r="C2050" t="str">
        <f t="shared" ref="C2050:C2113" si="44">_xlfn.TEXTJOIN("*",TRUE,A2050:B2050)</f>
        <v>340631*SPRINGDALE ELEMENTARY</v>
      </c>
    </row>
    <row r="2051" spans="1:3" x14ac:dyDescent="0.2">
      <c r="A2051">
        <v>340631</v>
      </c>
      <c r="B2051" t="s">
        <v>223</v>
      </c>
      <c r="C2051" t="str">
        <f t="shared" si="44"/>
        <v>340631*SPRINGDALE ELEMENTARY</v>
      </c>
    </row>
    <row r="2052" spans="1:3" x14ac:dyDescent="0.2">
      <c r="A2052">
        <v>340631</v>
      </c>
      <c r="B2052" t="s">
        <v>223</v>
      </c>
      <c r="C2052" t="str">
        <f t="shared" si="44"/>
        <v>340631*SPRINGDALE ELEMENTARY</v>
      </c>
    </row>
    <row r="2053" spans="1:3" x14ac:dyDescent="0.2">
      <c r="A2053">
        <v>340751</v>
      </c>
      <c r="B2053" t="s">
        <v>224</v>
      </c>
      <c r="C2053" t="str">
        <f t="shared" si="44"/>
        <v>340751*ARROWHEAD ELEMENTARY</v>
      </c>
    </row>
    <row r="2054" spans="1:3" x14ac:dyDescent="0.2">
      <c r="A2054">
        <v>340751</v>
      </c>
      <c r="B2054" t="s">
        <v>224</v>
      </c>
      <c r="C2054" t="str">
        <f t="shared" si="44"/>
        <v>340751*ARROWHEAD ELEMENTARY</v>
      </c>
    </row>
    <row r="2055" spans="1:3" x14ac:dyDescent="0.2">
      <c r="A2055">
        <v>340751</v>
      </c>
      <c r="B2055" t="s">
        <v>224</v>
      </c>
      <c r="C2055" t="str">
        <f t="shared" si="44"/>
        <v>340751*ARROWHEAD ELEMENTARY</v>
      </c>
    </row>
    <row r="2056" spans="1:3" x14ac:dyDescent="0.2">
      <c r="A2056">
        <v>340751</v>
      </c>
      <c r="B2056" t="s">
        <v>224</v>
      </c>
      <c r="C2056" t="str">
        <f t="shared" si="44"/>
        <v>340751*ARROWHEAD ELEMENTARY</v>
      </c>
    </row>
    <row r="2057" spans="1:3" x14ac:dyDescent="0.2">
      <c r="A2057">
        <v>340751</v>
      </c>
      <c r="B2057" t="s">
        <v>224</v>
      </c>
      <c r="C2057" t="str">
        <f t="shared" si="44"/>
        <v>340751*ARROWHEAD ELEMENTARY</v>
      </c>
    </row>
    <row r="2058" spans="1:3" x14ac:dyDescent="0.2">
      <c r="A2058">
        <v>340751</v>
      </c>
      <c r="B2058" t="s">
        <v>224</v>
      </c>
      <c r="C2058" t="str">
        <f t="shared" si="44"/>
        <v>340751*ARROWHEAD ELEMENTARY</v>
      </c>
    </row>
    <row r="2059" spans="1:3" x14ac:dyDescent="0.2">
      <c r="A2059">
        <v>340751</v>
      </c>
      <c r="B2059" t="s">
        <v>224</v>
      </c>
      <c r="C2059" t="str">
        <f t="shared" si="44"/>
        <v>340751*ARROWHEAD ELEMENTARY</v>
      </c>
    </row>
    <row r="2060" spans="1:3" x14ac:dyDescent="0.2">
      <c r="A2060">
        <v>340751</v>
      </c>
      <c r="B2060" t="s">
        <v>224</v>
      </c>
      <c r="C2060" t="str">
        <f t="shared" si="44"/>
        <v>340751*ARROWHEAD ELEMENTARY</v>
      </c>
    </row>
    <row r="2061" spans="1:3" x14ac:dyDescent="0.2">
      <c r="A2061">
        <v>340751</v>
      </c>
      <c r="B2061" t="s">
        <v>224</v>
      </c>
      <c r="C2061" t="str">
        <f t="shared" si="44"/>
        <v>340751*ARROWHEAD ELEMENTARY</v>
      </c>
    </row>
    <row r="2062" spans="1:3" x14ac:dyDescent="0.2">
      <c r="A2062">
        <v>349981</v>
      </c>
      <c r="B2062" t="s">
        <v>225</v>
      </c>
      <c r="C2062" t="str">
        <f t="shared" si="44"/>
        <v>349981*PARK COUNTY</v>
      </c>
    </row>
    <row r="2063" spans="1:3" x14ac:dyDescent="0.2">
      <c r="A2063">
        <v>349981</v>
      </c>
      <c r="B2063" t="s">
        <v>225</v>
      </c>
      <c r="C2063" t="str">
        <f t="shared" si="44"/>
        <v>349981*PARK COUNTY</v>
      </c>
    </row>
    <row r="2064" spans="1:3" x14ac:dyDescent="0.2">
      <c r="A2064">
        <v>349991</v>
      </c>
      <c r="B2064" t="s">
        <v>381</v>
      </c>
      <c r="C2064" t="str">
        <f t="shared" si="44"/>
        <v>349991*PARK COUNTY COOPERATIVE</v>
      </c>
    </row>
    <row r="2065" spans="1:3" x14ac:dyDescent="0.2">
      <c r="A2065">
        <v>349991</v>
      </c>
      <c r="B2065" t="s">
        <v>381</v>
      </c>
      <c r="C2065" t="str">
        <f t="shared" si="44"/>
        <v>349991*PARK COUNTY COOPERATIVE</v>
      </c>
    </row>
    <row r="2066" spans="1:3" x14ac:dyDescent="0.2">
      <c r="A2066">
        <v>349991</v>
      </c>
      <c r="B2066" t="s">
        <v>381</v>
      </c>
      <c r="C2066" t="str">
        <f t="shared" si="44"/>
        <v>349991*PARK COUNTY COOPERATIVE</v>
      </c>
    </row>
    <row r="2067" spans="1:3" x14ac:dyDescent="0.2">
      <c r="A2067">
        <v>349991</v>
      </c>
      <c r="B2067" t="s">
        <v>381</v>
      </c>
      <c r="C2067" t="str">
        <f t="shared" si="44"/>
        <v>349991*PARK COUNTY COOPERATIVE</v>
      </c>
    </row>
    <row r="2068" spans="1:3" x14ac:dyDescent="0.2">
      <c r="A2068">
        <v>349991</v>
      </c>
      <c r="B2068" t="s">
        <v>381</v>
      </c>
      <c r="C2068" t="str">
        <f t="shared" si="44"/>
        <v>349991*PARK COUNTY COOPERATIVE</v>
      </c>
    </row>
    <row r="2069" spans="1:3" x14ac:dyDescent="0.2">
      <c r="A2069">
        <v>349991</v>
      </c>
      <c r="B2069" t="s">
        <v>381</v>
      </c>
      <c r="C2069" t="str">
        <f t="shared" si="44"/>
        <v>349991*PARK COUNTY COOPERATIVE</v>
      </c>
    </row>
    <row r="2070" spans="1:3" x14ac:dyDescent="0.2">
      <c r="A2070">
        <v>349991</v>
      </c>
      <c r="B2070" t="s">
        <v>381</v>
      </c>
      <c r="C2070" t="str">
        <f t="shared" si="44"/>
        <v>349991*PARK COUNTY COOPERATIVE</v>
      </c>
    </row>
    <row r="2071" spans="1:3" x14ac:dyDescent="0.2">
      <c r="A2071">
        <v>349991</v>
      </c>
      <c r="B2071" t="s">
        <v>381</v>
      </c>
      <c r="C2071" t="str">
        <f t="shared" si="44"/>
        <v>349991*PARK COUNTY COOPERATIVE</v>
      </c>
    </row>
    <row r="2072" spans="1:3" x14ac:dyDescent="0.2">
      <c r="A2072">
        <v>349991</v>
      </c>
      <c r="B2072" t="s">
        <v>381</v>
      </c>
      <c r="C2072" t="str">
        <f t="shared" si="44"/>
        <v>349991*PARK COUNTY COOPERATIVE</v>
      </c>
    </row>
    <row r="2073" spans="1:3" x14ac:dyDescent="0.2">
      <c r="A2073">
        <v>351591</v>
      </c>
      <c r="B2073" t="s">
        <v>226</v>
      </c>
      <c r="C2073" t="str">
        <f t="shared" si="44"/>
        <v>351591*WINNETT K-12 SCHOOLS</v>
      </c>
    </row>
    <row r="2074" spans="1:3" x14ac:dyDescent="0.2">
      <c r="A2074">
        <v>351591</v>
      </c>
      <c r="B2074" t="s">
        <v>226</v>
      </c>
      <c r="C2074" t="str">
        <f t="shared" si="44"/>
        <v>351591*WINNETT K-12 SCHOOLS</v>
      </c>
    </row>
    <row r="2075" spans="1:3" x14ac:dyDescent="0.2">
      <c r="A2075">
        <v>351591</v>
      </c>
      <c r="B2075" t="s">
        <v>226</v>
      </c>
      <c r="C2075" t="str">
        <f t="shared" si="44"/>
        <v>351591*WINNETT K-12 SCHOOLS</v>
      </c>
    </row>
    <row r="2076" spans="1:3" x14ac:dyDescent="0.2">
      <c r="A2076">
        <v>351591</v>
      </c>
      <c r="B2076" t="s">
        <v>226</v>
      </c>
      <c r="C2076" t="str">
        <f t="shared" si="44"/>
        <v>351591*WINNETT K-12 SCHOOLS</v>
      </c>
    </row>
    <row r="2077" spans="1:3" x14ac:dyDescent="0.2">
      <c r="A2077">
        <v>351591</v>
      </c>
      <c r="B2077" t="s">
        <v>226</v>
      </c>
      <c r="C2077" t="str">
        <f t="shared" si="44"/>
        <v>351591*WINNETT K-12 SCHOOLS</v>
      </c>
    </row>
    <row r="2078" spans="1:3" x14ac:dyDescent="0.2">
      <c r="A2078">
        <v>351591</v>
      </c>
      <c r="B2078" t="s">
        <v>226</v>
      </c>
      <c r="C2078" t="str">
        <f t="shared" si="44"/>
        <v>351591*WINNETT K-12 SCHOOLS</v>
      </c>
    </row>
    <row r="2079" spans="1:3" x14ac:dyDescent="0.2">
      <c r="A2079">
        <v>351591</v>
      </c>
      <c r="B2079" t="s">
        <v>226</v>
      </c>
      <c r="C2079" t="str">
        <f t="shared" si="44"/>
        <v>351591*WINNETT K-12 SCHOOLS</v>
      </c>
    </row>
    <row r="2080" spans="1:3" x14ac:dyDescent="0.2">
      <c r="A2080">
        <v>351591</v>
      </c>
      <c r="B2080" t="s">
        <v>226</v>
      </c>
      <c r="C2080" t="str">
        <f t="shared" si="44"/>
        <v>351591*WINNETT K-12 SCHOOLS</v>
      </c>
    </row>
    <row r="2081" spans="1:3" x14ac:dyDescent="0.2">
      <c r="A2081">
        <v>351591</v>
      </c>
      <c r="B2081" t="s">
        <v>226</v>
      </c>
      <c r="C2081" t="str">
        <f t="shared" si="44"/>
        <v>351591*WINNETT K-12 SCHOOLS</v>
      </c>
    </row>
    <row r="2082" spans="1:3" x14ac:dyDescent="0.2">
      <c r="A2082">
        <v>360021</v>
      </c>
      <c r="B2082" t="s">
        <v>227</v>
      </c>
      <c r="C2082" t="str">
        <f t="shared" si="44"/>
        <v>360021*DODSON PUBLIC SCHOOLS</v>
      </c>
    </row>
    <row r="2083" spans="1:3" x14ac:dyDescent="0.2">
      <c r="A2083">
        <v>360021</v>
      </c>
      <c r="B2083" t="s">
        <v>227</v>
      </c>
      <c r="C2083" t="str">
        <f t="shared" si="44"/>
        <v>360021*DODSON PUBLIC SCHOOLS</v>
      </c>
    </row>
    <row r="2084" spans="1:3" x14ac:dyDescent="0.2">
      <c r="A2084">
        <v>360021</v>
      </c>
      <c r="B2084" t="s">
        <v>227</v>
      </c>
      <c r="C2084" t="str">
        <f t="shared" si="44"/>
        <v>360021*DODSON PUBLIC SCHOOLS</v>
      </c>
    </row>
    <row r="2085" spans="1:3" x14ac:dyDescent="0.2">
      <c r="A2085">
        <v>360021</v>
      </c>
      <c r="B2085" t="s">
        <v>227</v>
      </c>
      <c r="C2085" t="str">
        <f t="shared" si="44"/>
        <v>360021*DODSON PUBLIC SCHOOLS</v>
      </c>
    </row>
    <row r="2086" spans="1:3" x14ac:dyDescent="0.2">
      <c r="A2086">
        <v>360021</v>
      </c>
      <c r="B2086" t="s">
        <v>227</v>
      </c>
      <c r="C2086" t="str">
        <f t="shared" si="44"/>
        <v>360021*DODSON PUBLIC SCHOOLS</v>
      </c>
    </row>
    <row r="2087" spans="1:3" x14ac:dyDescent="0.2">
      <c r="A2087">
        <v>360021</v>
      </c>
      <c r="B2087" t="s">
        <v>227</v>
      </c>
      <c r="C2087" t="str">
        <f t="shared" si="44"/>
        <v>360021*DODSON PUBLIC SCHOOLS</v>
      </c>
    </row>
    <row r="2088" spans="1:3" x14ac:dyDescent="0.2">
      <c r="A2088">
        <v>360021</v>
      </c>
      <c r="B2088" t="s">
        <v>227</v>
      </c>
      <c r="C2088" t="str">
        <f t="shared" si="44"/>
        <v>360021*DODSON PUBLIC SCHOOLS</v>
      </c>
    </row>
    <row r="2089" spans="1:3" x14ac:dyDescent="0.2">
      <c r="A2089">
        <v>360021</v>
      </c>
      <c r="B2089" t="s">
        <v>227</v>
      </c>
      <c r="C2089" t="str">
        <f t="shared" si="44"/>
        <v>360021*DODSON PUBLIC SCHOOLS</v>
      </c>
    </row>
    <row r="2090" spans="1:3" x14ac:dyDescent="0.2">
      <c r="A2090">
        <v>360021</v>
      </c>
      <c r="B2090" t="s">
        <v>227</v>
      </c>
      <c r="C2090" t="str">
        <f t="shared" si="44"/>
        <v>360021*DODSON PUBLIC SCHOOLS</v>
      </c>
    </row>
    <row r="2091" spans="1:3" x14ac:dyDescent="0.2">
      <c r="A2091">
        <v>360121</v>
      </c>
      <c r="B2091" t="s">
        <v>228</v>
      </c>
      <c r="C2091" t="str">
        <f t="shared" si="44"/>
        <v>360121*SACO PUBLIC SCHOOLS</v>
      </c>
    </row>
    <row r="2092" spans="1:3" x14ac:dyDescent="0.2">
      <c r="A2092">
        <v>360121</v>
      </c>
      <c r="B2092" t="s">
        <v>228</v>
      </c>
      <c r="C2092" t="str">
        <f t="shared" si="44"/>
        <v>360121*SACO PUBLIC SCHOOLS</v>
      </c>
    </row>
    <row r="2093" spans="1:3" x14ac:dyDescent="0.2">
      <c r="A2093">
        <v>360121</v>
      </c>
      <c r="B2093" t="s">
        <v>228</v>
      </c>
      <c r="C2093" t="str">
        <f t="shared" si="44"/>
        <v>360121*SACO PUBLIC SCHOOLS</v>
      </c>
    </row>
    <row r="2094" spans="1:3" x14ac:dyDescent="0.2">
      <c r="A2094">
        <v>360121</v>
      </c>
      <c r="B2094" t="s">
        <v>228</v>
      </c>
      <c r="C2094" t="str">
        <f t="shared" si="44"/>
        <v>360121*SACO PUBLIC SCHOOLS</v>
      </c>
    </row>
    <row r="2095" spans="1:3" x14ac:dyDescent="0.2">
      <c r="A2095">
        <v>360121</v>
      </c>
      <c r="B2095" t="s">
        <v>228</v>
      </c>
      <c r="C2095" t="str">
        <f t="shared" si="44"/>
        <v>360121*SACO PUBLIC SCHOOLS</v>
      </c>
    </row>
    <row r="2096" spans="1:3" x14ac:dyDescent="0.2">
      <c r="A2096">
        <v>360121</v>
      </c>
      <c r="B2096" t="s">
        <v>228</v>
      </c>
      <c r="C2096" t="str">
        <f t="shared" si="44"/>
        <v>360121*SACO PUBLIC SCHOOLS</v>
      </c>
    </row>
    <row r="2097" spans="1:3" x14ac:dyDescent="0.2">
      <c r="A2097">
        <v>360121</v>
      </c>
      <c r="B2097" t="s">
        <v>228</v>
      </c>
      <c r="C2097" t="str">
        <f t="shared" si="44"/>
        <v>360121*SACO PUBLIC SCHOOLS</v>
      </c>
    </row>
    <row r="2098" spans="1:3" x14ac:dyDescent="0.2">
      <c r="A2098">
        <v>360121</v>
      </c>
      <c r="B2098" t="s">
        <v>228</v>
      </c>
      <c r="C2098" t="str">
        <f t="shared" si="44"/>
        <v>360121*SACO PUBLIC SCHOOLS</v>
      </c>
    </row>
    <row r="2099" spans="1:3" x14ac:dyDescent="0.2">
      <c r="A2099">
        <v>360121</v>
      </c>
      <c r="B2099" t="s">
        <v>228</v>
      </c>
      <c r="C2099" t="str">
        <f t="shared" si="44"/>
        <v>360121*SACO PUBLIC SCHOOLS</v>
      </c>
    </row>
    <row r="2100" spans="1:3" x14ac:dyDescent="0.2">
      <c r="A2100">
        <v>360141</v>
      </c>
      <c r="B2100" t="s">
        <v>229</v>
      </c>
      <c r="C2100" t="str">
        <f t="shared" si="44"/>
        <v>360141*MALTA PUBLIC SCHOOLS</v>
      </c>
    </row>
    <row r="2101" spans="1:3" x14ac:dyDescent="0.2">
      <c r="A2101">
        <v>360141</v>
      </c>
      <c r="B2101" t="s">
        <v>229</v>
      </c>
      <c r="C2101" t="str">
        <f t="shared" si="44"/>
        <v>360141*MALTA PUBLIC SCHOOLS</v>
      </c>
    </row>
    <row r="2102" spans="1:3" x14ac:dyDescent="0.2">
      <c r="A2102">
        <v>360141</v>
      </c>
      <c r="B2102" t="s">
        <v>229</v>
      </c>
      <c r="C2102" t="str">
        <f t="shared" si="44"/>
        <v>360141*MALTA PUBLIC SCHOOLS</v>
      </c>
    </row>
    <row r="2103" spans="1:3" x14ac:dyDescent="0.2">
      <c r="A2103">
        <v>360141</v>
      </c>
      <c r="B2103" t="s">
        <v>229</v>
      </c>
      <c r="C2103" t="str">
        <f t="shared" si="44"/>
        <v>360141*MALTA PUBLIC SCHOOLS</v>
      </c>
    </row>
    <row r="2104" spans="1:3" x14ac:dyDescent="0.2">
      <c r="A2104">
        <v>360141</v>
      </c>
      <c r="B2104" t="s">
        <v>229</v>
      </c>
      <c r="C2104" t="str">
        <f t="shared" si="44"/>
        <v>360141*MALTA PUBLIC SCHOOLS</v>
      </c>
    </row>
    <row r="2105" spans="1:3" x14ac:dyDescent="0.2">
      <c r="A2105">
        <v>360141</v>
      </c>
      <c r="B2105" t="s">
        <v>229</v>
      </c>
      <c r="C2105" t="str">
        <f t="shared" si="44"/>
        <v>360141*MALTA PUBLIC SCHOOLS</v>
      </c>
    </row>
    <row r="2106" spans="1:3" x14ac:dyDescent="0.2">
      <c r="A2106">
        <v>360141</v>
      </c>
      <c r="B2106" t="s">
        <v>229</v>
      </c>
      <c r="C2106" t="str">
        <f t="shared" si="44"/>
        <v>360141*MALTA PUBLIC SCHOOLS</v>
      </c>
    </row>
    <row r="2107" spans="1:3" x14ac:dyDescent="0.2">
      <c r="A2107">
        <v>360141</v>
      </c>
      <c r="B2107" t="s">
        <v>229</v>
      </c>
      <c r="C2107" t="str">
        <f t="shared" si="44"/>
        <v>360141*MALTA PUBLIC SCHOOLS</v>
      </c>
    </row>
    <row r="2108" spans="1:3" x14ac:dyDescent="0.2">
      <c r="A2108">
        <v>360141</v>
      </c>
      <c r="B2108" t="s">
        <v>229</v>
      </c>
      <c r="C2108" t="str">
        <f t="shared" si="44"/>
        <v>360141*MALTA PUBLIC SCHOOLS</v>
      </c>
    </row>
    <row r="2109" spans="1:3" x14ac:dyDescent="0.2">
      <c r="A2109">
        <v>360201</v>
      </c>
      <c r="B2109" t="s">
        <v>230</v>
      </c>
      <c r="C2109" t="str">
        <f t="shared" si="44"/>
        <v>360201*WHITEWATER SCHOOLS</v>
      </c>
    </row>
    <row r="2110" spans="1:3" x14ac:dyDescent="0.2">
      <c r="A2110">
        <v>360201</v>
      </c>
      <c r="B2110" t="s">
        <v>230</v>
      </c>
      <c r="C2110" t="str">
        <f t="shared" si="44"/>
        <v>360201*WHITEWATER SCHOOLS</v>
      </c>
    </row>
    <row r="2111" spans="1:3" x14ac:dyDescent="0.2">
      <c r="A2111">
        <v>360201</v>
      </c>
      <c r="B2111" t="s">
        <v>230</v>
      </c>
      <c r="C2111" t="str">
        <f t="shared" si="44"/>
        <v>360201*WHITEWATER SCHOOLS</v>
      </c>
    </row>
    <row r="2112" spans="1:3" x14ac:dyDescent="0.2">
      <c r="A2112">
        <v>360201</v>
      </c>
      <c r="B2112" t="s">
        <v>230</v>
      </c>
      <c r="C2112" t="str">
        <f t="shared" si="44"/>
        <v>360201*WHITEWATER SCHOOLS</v>
      </c>
    </row>
    <row r="2113" spans="1:3" x14ac:dyDescent="0.2">
      <c r="A2113">
        <v>360201</v>
      </c>
      <c r="B2113" t="s">
        <v>230</v>
      </c>
      <c r="C2113" t="str">
        <f t="shared" si="44"/>
        <v>360201*WHITEWATER SCHOOLS</v>
      </c>
    </row>
    <row r="2114" spans="1:3" x14ac:dyDescent="0.2">
      <c r="A2114">
        <v>360201</v>
      </c>
      <c r="B2114" t="s">
        <v>230</v>
      </c>
      <c r="C2114" t="str">
        <f t="shared" ref="C2114:C2177" si="45">_xlfn.TEXTJOIN("*",TRUE,A2114:B2114)</f>
        <v>360201*WHITEWATER SCHOOLS</v>
      </c>
    </row>
    <row r="2115" spans="1:3" x14ac:dyDescent="0.2">
      <c r="A2115">
        <v>360201</v>
      </c>
      <c r="B2115" t="s">
        <v>230</v>
      </c>
      <c r="C2115" t="str">
        <f t="shared" si="45"/>
        <v>360201*WHITEWATER SCHOOLS</v>
      </c>
    </row>
    <row r="2116" spans="1:3" x14ac:dyDescent="0.2">
      <c r="A2116">
        <v>360201</v>
      </c>
      <c r="B2116" t="s">
        <v>230</v>
      </c>
      <c r="C2116" t="str">
        <f t="shared" si="45"/>
        <v>360201*WHITEWATER SCHOOLS</v>
      </c>
    </row>
    <row r="2117" spans="1:3" x14ac:dyDescent="0.2">
      <c r="A2117">
        <v>360201</v>
      </c>
      <c r="B2117" t="s">
        <v>230</v>
      </c>
      <c r="C2117" t="str">
        <f t="shared" si="45"/>
        <v>360201*WHITEWATER SCHOOLS</v>
      </c>
    </row>
    <row r="2118" spans="1:3" x14ac:dyDescent="0.2">
      <c r="A2118">
        <v>370011</v>
      </c>
      <c r="B2118" t="s">
        <v>231</v>
      </c>
      <c r="C2118" t="str">
        <f t="shared" si="45"/>
        <v>370011*HEART BUTTE PUBLIC SCHOOLS</v>
      </c>
    </row>
    <row r="2119" spans="1:3" x14ac:dyDescent="0.2">
      <c r="A2119">
        <v>370011</v>
      </c>
      <c r="B2119" t="s">
        <v>231</v>
      </c>
      <c r="C2119" t="str">
        <f t="shared" si="45"/>
        <v>370011*HEART BUTTE PUBLIC SCHOOLS</v>
      </c>
    </row>
    <row r="2120" spans="1:3" x14ac:dyDescent="0.2">
      <c r="A2120">
        <v>370011</v>
      </c>
      <c r="B2120" t="s">
        <v>231</v>
      </c>
      <c r="C2120" t="str">
        <f t="shared" si="45"/>
        <v>370011*HEART BUTTE PUBLIC SCHOOLS</v>
      </c>
    </row>
    <row r="2121" spans="1:3" x14ac:dyDescent="0.2">
      <c r="A2121">
        <v>370011</v>
      </c>
      <c r="B2121" t="s">
        <v>231</v>
      </c>
      <c r="C2121" t="str">
        <f t="shared" si="45"/>
        <v>370011*HEART BUTTE PUBLIC SCHOOLS</v>
      </c>
    </row>
    <row r="2122" spans="1:3" x14ac:dyDescent="0.2">
      <c r="A2122">
        <v>370011</v>
      </c>
      <c r="B2122" t="s">
        <v>231</v>
      </c>
      <c r="C2122" t="str">
        <f t="shared" si="45"/>
        <v>370011*HEART BUTTE PUBLIC SCHOOLS</v>
      </c>
    </row>
    <row r="2123" spans="1:3" x14ac:dyDescent="0.2">
      <c r="A2123">
        <v>370011</v>
      </c>
      <c r="B2123" t="s">
        <v>231</v>
      </c>
      <c r="C2123" t="str">
        <f t="shared" si="45"/>
        <v>370011*HEART BUTTE PUBLIC SCHOOLS</v>
      </c>
    </row>
    <row r="2124" spans="1:3" x14ac:dyDescent="0.2">
      <c r="A2124">
        <v>370011</v>
      </c>
      <c r="B2124" t="s">
        <v>231</v>
      </c>
      <c r="C2124" t="str">
        <f t="shared" si="45"/>
        <v>370011*HEART BUTTE PUBLIC SCHOOLS</v>
      </c>
    </row>
    <row r="2125" spans="1:3" x14ac:dyDescent="0.2">
      <c r="A2125">
        <v>370011</v>
      </c>
      <c r="B2125" t="s">
        <v>231</v>
      </c>
      <c r="C2125" t="str">
        <f t="shared" si="45"/>
        <v>370011*HEART BUTTE PUBLIC SCHOOLS</v>
      </c>
    </row>
    <row r="2126" spans="1:3" x14ac:dyDescent="0.2">
      <c r="A2126">
        <v>370011</v>
      </c>
      <c r="B2126" t="s">
        <v>231</v>
      </c>
      <c r="C2126" t="str">
        <f t="shared" si="45"/>
        <v>370011*HEART BUTTE PUBLIC SCHOOLS</v>
      </c>
    </row>
    <row r="2127" spans="1:3" x14ac:dyDescent="0.2">
      <c r="A2127">
        <v>370021</v>
      </c>
      <c r="B2127" t="s">
        <v>232</v>
      </c>
      <c r="C2127" t="str">
        <f t="shared" si="45"/>
        <v>370021*DUPUYER ELEMENTARY</v>
      </c>
    </row>
    <row r="2128" spans="1:3" x14ac:dyDescent="0.2">
      <c r="A2128">
        <v>370021</v>
      </c>
      <c r="B2128" t="s">
        <v>232</v>
      </c>
      <c r="C2128" t="str">
        <f t="shared" si="45"/>
        <v>370021*DUPUYER ELEMENTARY</v>
      </c>
    </row>
    <row r="2129" spans="1:3" x14ac:dyDescent="0.2">
      <c r="A2129">
        <v>370021</v>
      </c>
      <c r="B2129" t="s">
        <v>232</v>
      </c>
      <c r="C2129" t="str">
        <f t="shared" si="45"/>
        <v>370021*DUPUYER ELEMENTARY</v>
      </c>
    </row>
    <row r="2130" spans="1:3" x14ac:dyDescent="0.2">
      <c r="A2130">
        <v>370021</v>
      </c>
      <c r="B2130" t="s">
        <v>232</v>
      </c>
      <c r="C2130" t="str">
        <f t="shared" si="45"/>
        <v>370021*DUPUYER ELEMENTARY</v>
      </c>
    </row>
    <row r="2131" spans="1:3" x14ac:dyDescent="0.2">
      <c r="A2131">
        <v>370021</v>
      </c>
      <c r="B2131" t="s">
        <v>232</v>
      </c>
      <c r="C2131" t="str">
        <f t="shared" si="45"/>
        <v>370021*DUPUYER ELEMENTARY</v>
      </c>
    </row>
    <row r="2132" spans="1:3" x14ac:dyDescent="0.2">
      <c r="A2132">
        <v>370021</v>
      </c>
      <c r="B2132" t="s">
        <v>232</v>
      </c>
      <c r="C2132" t="str">
        <f t="shared" si="45"/>
        <v>370021*DUPUYER ELEMENTARY</v>
      </c>
    </row>
    <row r="2133" spans="1:3" x14ac:dyDescent="0.2">
      <c r="A2133">
        <v>370021</v>
      </c>
      <c r="B2133" t="s">
        <v>232</v>
      </c>
      <c r="C2133" t="str">
        <f t="shared" si="45"/>
        <v>370021*DUPUYER ELEMENTARY</v>
      </c>
    </row>
    <row r="2134" spans="1:3" x14ac:dyDescent="0.2">
      <c r="A2134">
        <v>370021</v>
      </c>
      <c r="B2134" t="s">
        <v>232</v>
      </c>
      <c r="C2134" t="str">
        <f t="shared" si="45"/>
        <v>370021*DUPUYER ELEMENTARY</v>
      </c>
    </row>
    <row r="2135" spans="1:3" x14ac:dyDescent="0.2">
      <c r="A2135">
        <v>370021</v>
      </c>
      <c r="B2135" t="s">
        <v>232</v>
      </c>
      <c r="C2135" t="str">
        <f t="shared" si="45"/>
        <v>370021*DUPUYER ELEMENTARY</v>
      </c>
    </row>
    <row r="2136" spans="1:3" x14ac:dyDescent="0.2">
      <c r="A2136">
        <v>370101</v>
      </c>
      <c r="B2136" t="s">
        <v>233</v>
      </c>
      <c r="C2136" t="str">
        <f t="shared" si="45"/>
        <v>370101*CONRAD PUBLIC SCHOOLS</v>
      </c>
    </row>
    <row r="2137" spans="1:3" x14ac:dyDescent="0.2">
      <c r="A2137">
        <v>370101</v>
      </c>
      <c r="B2137" t="s">
        <v>233</v>
      </c>
      <c r="C2137" t="str">
        <f t="shared" si="45"/>
        <v>370101*CONRAD PUBLIC SCHOOLS</v>
      </c>
    </row>
    <row r="2138" spans="1:3" x14ac:dyDescent="0.2">
      <c r="A2138">
        <v>370101</v>
      </c>
      <c r="B2138" t="s">
        <v>233</v>
      </c>
      <c r="C2138" t="str">
        <f t="shared" si="45"/>
        <v>370101*CONRAD PUBLIC SCHOOLS</v>
      </c>
    </row>
    <row r="2139" spans="1:3" x14ac:dyDescent="0.2">
      <c r="A2139">
        <v>370101</v>
      </c>
      <c r="B2139" t="s">
        <v>233</v>
      </c>
      <c r="C2139" t="str">
        <f t="shared" si="45"/>
        <v>370101*CONRAD PUBLIC SCHOOLS</v>
      </c>
    </row>
    <row r="2140" spans="1:3" x14ac:dyDescent="0.2">
      <c r="A2140">
        <v>370101</v>
      </c>
      <c r="B2140" t="s">
        <v>233</v>
      </c>
      <c r="C2140" t="str">
        <f t="shared" si="45"/>
        <v>370101*CONRAD PUBLIC SCHOOLS</v>
      </c>
    </row>
    <row r="2141" spans="1:3" x14ac:dyDescent="0.2">
      <c r="A2141">
        <v>370101</v>
      </c>
      <c r="B2141" t="s">
        <v>233</v>
      </c>
      <c r="C2141" t="str">
        <f t="shared" si="45"/>
        <v>370101*CONRAD PUBLIC SCHOOLS</v>
      </c>
    </row>
    <row r="2142" spans="1:3" x14ac:dyDescent="0.2">
      <c r="A2142">
        <v>370101</v>
      </c>
      <c r="B2142" t="s">
        <v>233</v>
      </c>
      <c r="C2142" t="str">
        <f t="shared" si="45"/>
        <v>370101*CONRAD PUBLIC SCHOOLS</v>
      </c>
    </row>
    <row r="2143" spans="1:3" x14ac:dyDescent="0.2">
      <c r="A2143">
        <v>370101</v>
      </c>
      <c r="B2143" t="s">
        <v>233</v>
      </c>
      <c r="C2143" t="str">
        <f t="shared" si="45"/>
        <v>370101*CONRAD PUBLIC SCHOOLS</v>
      </c>
    </row>
    <row r="2144" spans="1:3" x14ac:dyDescent="0.2">
      <c r="A2144">
        <v>370101</v>
      </c>
      <c r="B2144" t="s">
        <v>233</v>
      </c>
      <c r="C2144" t="str">
        <f t="shared" si="45"/>
        <v>370101*CONRAD PUBLIC SCHOOLS</v>
      </c>
    </row>
    <row r="2145" spans="1:3" x14ac:dyDescent="0.2">
      <c r="A2145">
        <v>370181</v>
      </c>
      <c r="B2145" t="s">
        <v>234</v>
      </c>
      <c r="C2145" t="str">
        <f t="shared" si="45"/>
        <v>370181*VALIER PUBLIC SCHOOLS</v>
      </c>
    </row>
    <row r="2146" spans="1:3" x14ac:dyDescent="0.2">
      <c r="A2146">
        <v>370181</v>
      </c>
      <c r="B2146" t="s">
        <v>234</v>
      </c>
      <c r="C2146" t="str">
        <f t="shared" si="45"/>
        <v>370181*VALIER PUBLIC SCHOOLS</v>
      </c>
    </row>
    <row r="2147" spans="1:3" x14ac:dyDescent="0.2">
      <c r="A2147">
        <v>370181</v>
      </c>
      <c r="B2147" t="s">
        <v>234</v>
      </c>
      <c r="C2147" t="str">
        <f t="shared" si="45"/>
        <v>370181*VALIER PUBLIC SCHOOLS</v>
      </c>
    </row>
    <row r="2148" spans="1:3" x14ac:dyDescent="0.2">
      <c r="A2148">
        <v>370181</v>
      </c>
      <c r="B2148" t="s">
        <v>234</v>
      </c>
      <c r="C2148" t="str">
        <f t="shared" si="45"/>
        <v>370181*VALIER PUBLIC SCHOOLS</v>
      </c>
    </row>
    <row r="2149" spans="1:3" x14ac:dyDescent="0.2">
      <c r="A2149">
        <v>370181</v>
      </c>
      <c r="B2149" t="s">
        <v>234</v>
      </c>
      <c r="C2149" t="str">
        <f t="shared" si="45"/>
        <v>370181*VALIER PUBLIC SCHOOLS</v>
      </c>
    </row>
    <row r="2150" spans="1:3" x14ac:dyDescent="0.2">
      <c r="A2150">
        <v>370181</v>
      </c>
      <c r="B2150" t="s">
        <v>234</v>
      </c>
      <c r="C2150" t="str">
        <f t="shared" si="45"/>
        <v>370181*VALIER PUBLIC SCHOOLS</v>
      </c>
    </row>
    <row r="2151" spans="1:3" x14ac:dyDescent="0.2">
      <c r="A2151">
        <v>370181</v>
      </c>
      <c r="B2151" t="s">
        <v>234</v>
      </c>
      <c r="C2151" t="str">
        <f t="shared" si="45"/>
        <v>370181*VALIER PUBLIC SCHOOLS</v>
      </c>
    </row>
    <row r="2152" spans="1:3" x14ac:dyDescent="0.2">
      <c r="A2152">
        <v>370181</v>
      </c>
      <c r="B2152" t="s">
        <v>234</v>
      </c>
      <c r="C2152" t="str">
        <f t="shared" si="45"/>
        <v>370181*VALIER PUBLIC SCHOOLS</v>
      </c>
    </row>
    <row r="2153" spans="1:3" x14ac:dyDescent="0.2">
      <c r="A2153">
        <v>370181</v>
      </c>
      <c r="B2153" t="s">
        <v>234</v>
      </c>
      <c r="C2153" t="str">
        <f t="shared" si="45"/>
        <v>370181*VALIER PUBLIC SCHOOLS</v>
      </c>
    </row>
    <row r="2154" spans="1:3" x14ac:dyDescent="0.2">
      <c r="A2154">
        <v>370311</v>
      </c>
      <c r="B2154" t="s">
        <v>235</v>
      </c>
      <c r="C2154" t="str">
        <f t="shared" si="45"/>
        <v>370311*MIAMI ELEMENTARY</v>
      </c>
    </row>
    <row r="2155" spans="1:3" x14ac:dyDescent="0.2">
      <c r="A2155">
        <v>370311</v>
      </c>
      <c r="B2155" t="s">
        <v>235</v>
      </c>
      <c r="C2155" t="str">
        <f t="shared" si="45"/>
        <v>370311*MIAMI ELEMENTARY</v>
      </c>
    </row>
    <row r="2156" spans="1:3" x14ac:dyDescent="0.2">
      <c r="A2156">
        <v>370311</v>
      </c>
      <c r="B2156" t="s">
        <v>235</v>
      </c>
      <c r="C2156" t="str">
        <f t="shared" si="45"/>
        <v>370311*MIAMI ELEMENTARY</v>
      </c>
    </row>
    <row r="2157" spans="1:3" x14ac:dyDescent="0.2">
      <c r="A2157">
        <v>370311</v>
      </c>
      <c r="B2157" t="s">
        <v>235</v>
      </c>
      <c r="C2157" t="str">
        <f t="shared" si="45"/>
        <v>370311*MIAMI ELEMENTARY</v>
      </c>
    </row>
    <row r="2158" spans="1:3" x14ac:dyDescent="0.2">
      <c r="A2158">
        <v>370311</v>
      </c>
      <c r="B2158" t="s">
        <v>235</v>
      </c>
      <c r="C2158" t="str">
        <f t="shared" si="45"/>
        <v>370311*MIAMI ELEMENTARY</v>
      </c>
    </row>
    <row r="2159" spans="1:3" x14ac:dyDescent="0.2">
      <c r="A2159">
        <v>370311</v>
      </c>
      <c r="B2159" t="s">
        <v>235</v>
      </c>
      <c r="C2159" t="str">
        <f t="shared" si="45"/>
        <v>370311*MIAMI ELEMENTARY</v>
      </c>
    </row>
    <row r="2160" spans="1:3" x14ac:dyDescent="0.2">
      <c r="A2160">
        <v>370311</v>
      </c>
      <c r="B2160" t="s">
        <v>235</v>
      </c>
      <c r="C2160" t="str">
        <f t="shared" si="45"/>
        <v>370311*MIAMI ELEMENTARY</v>
      </c>
    </row>
    <row r="2161" spans="1:3" x14ac:dyDescent="0.2">
      <c r="A2161">
        <v>370311</v>
      </c>
      <c r="B2161" t="s">
        <v>235</v>
      </c>
      <c r="C2161" t="str">
        <f t="shared" si="45"/>
        <v>370311*MIAMI ELEMENTARY</v>
      </c>
    </row>
    <row r="2162" spans="1:3" x14ac:dyDescent="0.2">
      <c r="A2162">
        <v>370311</v>
      </c>
      <c r="B2162" t="s">
        <v>235</v>
      </c>
      <c r="C2162" t="str">
        <f t="shared" si="45"/>
        <v>370311*MIAMI ELEMENTARY</v>
      </c>
    </row>
    <row r="2163" spans="1:3" x14ac:dyDescent="0.2">
      <c r="A2163">
        <v>379951</v>
      </c>
      <c r="B2163" t="s">
        <v>236</v>
      </c>
      <c r="C2163" t="str">
        <f t="shared" si="45"/>
        <v>379951*BIG SKY SPECIAL ED CO-OP</v>
      </c>
    </row>
    <row r="2164" spans="1:3" x14ac:dyDescent="0.2">
      <c r="A2164">
        <v>379951</v>
      </c>
      <c r="B2164" t="s">
        <v>236</v>
      </c>
      <c r="C2164" t="str">
        <f t="shared" si="45"/>
        <v>379951*BIG SKY SPECIAL ED CO-OP</v>
      </c>
    </row>
    <row r="2165" spans="1:3" x14ac:dyDescent="0.2">
      <c r="A2165">
        <v>379951</v>
      </c>
      <c r="B2165" t="s">
        <v>236</v>
      </c>
      <c r="C2165" t="str">
        <f t="shared" si="45"/>
        <v>379951*BIG SKY SPECIAL ED CO-OP</v>
      </c>
    </row>
    <row r="2166" spans="1:3" x14ac:dyDescent="0.2">
      <c r="A2166">
        <v>379951</v>
      </c>
      <c r="B2166" t="s">
        <v>236</v>
      </c>
      <c r="C2166" t="str">
        <f t="shared" si="45"/>
        <v>379951*BIG SKY SPECIAL ED CO-OP</v>
      </c>
    </row>
    <row r="2167" spans="1:3" x14ac:dyDescent="0.2">
      <c r="A2167">
        <v>379951</v>
      </c>
      <c r="B2167" t="s">
        <v>236</v>
      </c>
      <c r="C2167" t="str">
        <f t="shared" si="45"/>
        <v>379951*BIG SKY SPECIAL ED CO-OP</v>
      </c>
    </row>
    <row r="2168" spans="1:3" x14ac:dyDescent="0.2">
      <c r="A2168">
        <v>379951</v>
      </c>
      <c r="B2168" t="s">
        <v>236</v>
      </c>
      <c r="C2168" t="str">
        <f t="shared" si="45"/>
        <v>379951*BIG SKY SPECIAL ED CO-OP</v>
      </c>
    </row>
    <row r="2169" spans="1:3" x14ac:dyDescent="0.2">
      <c r="A2169">
        <v>379951</v>
      </c>
      <c r="B2169" t="s">
        <v>236</v>
      </c>
      <c r="C2169" t="str">
        <f t="shared" si="45"/>
        <v>379951*BIG SKY SPECIAL ED CO-OP</v>
      </c>
    </row>
    <row r="2170" spans="1:3" x14ac:dyDescent="0.2">
      <c r="A2170">
        <v>379951</v>
      </c>
      <c r="B2170" t="s">
        <v>236</v>
      </c>
      <c r="C2170" t="str">
        <f t="shared" si="45"/>
        <v>379951*BIG SKY SPECIAL ED CO-OP</v>
      </c>
    </row>
    <row r="2171" spans="1:3" x14ac:dyDescent="0.2">
      <c r="A2171">
        <v>379951</v>
      </c>
      <c r="B2171" t="s">
        <v>236</v>
      </c>
      <c r="C2171" t="str">
        <f t="shared" si="45"/>
        <v>379951*BIG SKY SPECIAL ED CO-OP</v>
      </c>
    </row>
    <row r="2172" spans="1:3" x14ac:dyDescent="0.2">
      <c r="A2172">
        <v>379991</v>
      </c>
      <c r="B2172" t="s">
        <v>368</v>
      </c>
      <c r="C2172" t="str">
        <f t="shared" si="45"/>
        <v>379991*PONDERA COUNTY</v>
      </c>
    </row>
    <row r="2173" spans="1:3" x14ac:dyDescent="0.2">
      <c r="A2173">
        <v>379991</v>
      </c>
      <c r="B2173" t="s">
        <v>368</v>
      </c>
      <c r="C2173" t="str">
        <f t="shared" si="45"/>
        <v>379991*PONDERA COUNTY</v>
      </c>
    </row>
    <row r="2174" spans="1:3" x14ac:dyDescent="0.2">
      <c r="A2174">
        <v>379991</v>
      </c>
      <c r="B2174" t="s">
        <v>368</v>
      </c>
      <c r="C2174" t="str">
        <f t="shared" si="45"/>
        <v>379991*PONDERA COUNTY</v>
      </c>
    </row>
    <row r="2175" spans="1:3" x14ac:dyDescent="0.2">
      <c r="A2175">
        <v>379991</v>
      </c>
      <c r="B2175" t="s">
        <v>368</v>
      </c>
      <c r="C2175" t="str">
        <f t="shared" si="45"/>
        <v>379991*PONDERA COUNTY</v>
      </c>
    </row>
    <row r="2176" spans="1:3" x14ac:dyDescent="0.2">
      <c r="A2176">
        <v>379991</v>
      </c>
      <c r="B2176" t="s">
        <v>368</v>
      </c>
      <c r="C2176" t="str">
        <f t="shared" si="45"/>
        <v>379991*PONDERA COUNTY</v>
      </c>
    </row>
    <row r="2177" spans="1:3" x14ac:dyDescent="0.2">
      <c r="A2177">
        <v>379991</v>
      </c>
      <c r="B2177" t="s">
        <v>368</v>
      </c>
      <c r="C2177" t="str">
        <f t="shared" si="45"/>
        <v>379991*PONDERA COUNTY</v>
      </c>
    </row>
    <row r="2178" spans="1:3" x14ac:dyDescent="0.2">
      <c r="A2178">
        <v>379991</v>
      </c>
      <c r="B2178" t="s">
        <v>368</v>
      </c>
      <c r="C2178" t="str">
        <f t="shared" ref="C2178:C2241" si="46">_xlfn.TEXTJOIN("*",TRUE,A2178:B2178)</f>
        <v>379991*PONDERA COUNTY</v>
      </c>
    </row>
    <row r="2179" spans="1:3" x14ac:dyDescent="0.2">
      <c r="A2179">
        <v>379991</v>
      </c>
      <c r="B2179" t="s">
        <v>368</v>
      </c>
      <c r="C2179" t="str">
        <f t="shared" si="46"/>
        <v>379991*PONDERA COUNTY</v>
      </c>
    </row>
    <row r="2180" spans="1:3" x14ac:dyDescent="0.2">
      <c r="A2180">
        <v>379991</v>
      </c>
      <c r="B2180" t="s">
        <v>368</v>
      </c>
      <c r="C2180" t="str">
        <f t="shared" si="46"/>
        <v>379991*PONDERA COUNTY</v>
      </c>
    </row>
    <row r="2181" spans="1:3" x14ac:dyDescent="0.2">
      <c r="A2181">
        <v>380061</v>
      </c>
      <c r="B2181" t="s">
        <v>237</v>
      </c>
      <c r="C2181" t="str">
        <f t="shared" si="46"/>
        <v>380061*BIDDLE ELEMENTARY</v>
      </c>
    </row>
    <row r="2182" spans="1:3" x14ac:dyDescent="0.2">
      <c r="A2182">
        <v>380061</v>
      </c>
      <c r="B2182" t="s">
        <v>237</v>
      </c>
      <c r="C2182" t="str">
        <f t="shared" si="46"/>
        <v>380061*BIDDLE ELEMENTARY</v>
      </c>
    </row>
    <row r="2183" spans="1:3" x14ac:dyDescent="0.2">
      <c r="A2183">
        <v>380061</v>
      </c>
      <c r="B2183" t="s">
        <v>237</v>
      </c>
      <c r="C2183" t="str">
        <f t="shared" si="46"/>
        <v>380061*BIDDLE ELEMENTARY</v>
      </c>
    </row>
    <row r="2184" spans="1:3" x14ac:dyDescent="0.2">
      <c r="A2184">
        <v>380061</v>
      </c>
      <c r="B2184" t="s">
        <v>237</v>
      </c>
      <c r="C2184" t="str">
        <f t="shared" si="46"/>
        <v>380061*BIDDLE ELEMENTARY</v>
      </c>
    </row>
    <row r="2185" spans="1:3" x14ac:dyDescent="0.2">
      <c r="A2185">
        <v>380061</v>
      </c>
      <c r="B2185" t="s">
        <v>237</v>
      </c>
      <c r="C2185" t="str">
        <f t="shared" si="46"/>
        <v>380061*BIDDLE ELEMENTARY</v>
      </c>
    </row>
    <row r="2186" spans="1:3" x14ac:dyDescent="0.2">
      <c r="A2186">
        <v>380061</v>
      </c>
      <c r="B2186" t="s">
        <v>237</v>
      </c>
      <c r="C2186" t="str">
        <f t="shared" si="46"/>
        <v>380061*BIDDLE ELEMENTARY</v>
      </c>
    </row>
    <row r="2187" spans="1:3" x14ac:dyDescent="0.2">
      <c r="A2187">
        <v>380061</v>
      </c>
      <c r="B2187" t="s">
        <v>237</v>
      </c>
      <c r="C2187" t="str">
        <f t="shared" si="46"/>
        <v>380061*BIDDLE ELEMENTARY</v>
      </c>
    </row>
    <row r="2188" spans="1:3" x14ac:dyDescent="0.2">
      <c r="A2188">
        <v>380061</v>
      </c>
      <c r="B2188" t="s">
        <v>237</v>
      </c>
      <c r="C2188" t="str">
        <f t="shared" si="46"/>
        <v>380061*BIDDLE ELEMENTARY</v>
      </c>
    </row>
    <row r="2189" spans="1:3" x14ac:dyDescent="0.2">
      <c r="A2189">
        <v>380061</v>
      </c>
      <c r="B2189" t="s">
        <v>237</v>
      </c>
      <c r="C2189" t="str">
        <f t="shared" si="46"/>
        <v>380061*BIDDLE ELEMENTARY</v>
      </c>
    </row>
    <row r="2190" spans="1:3" x14ac:dyDescent="0.2">
      <c r="A2190">
        <v>380791</v>
      </c>
      <c r="B2190" t="s">
        <v>238</v>
      </c>
      <c r="C2190" t="str">
        <f t="shared" si="46"/>
        <v>380791*BROADUS PUBLIC SCHOOLS</v>
      </c>
    </row>
    <row r="2191" spans="1:3" x14ac:dyDescent="0.2">
      <c r="A2191">
        <v>380791</v>
      </c>
      <c r="B2191" t="s">
        <v>238</v>
      </c>
      <c r="C2191" t="str">
        <f t="shared" si="46"/>
        <v>380791*BROADUS PUBLIC SCHOOLS</v>
      </c>
    </row>
    <row r="2192" spans="1:3" x14ac:dyDescent="0.2">
      <c r="A2192">
        <v>380791</v>
      </c>
      <c r="B2192" t="s">
        <v>238</v>
      </c>
      <c r="C2192" t="str">
        <f t="shared" si="46"/>
        <v>380791*BROADUS PUBLIC SCHOOLS</v>
      </c>
    </row>
    <row r="2193" spans="1:3" x14ac:dyDescent="0.2">
      <c r="A2193">
        <v>380791</v>
      </c>
      <c r="B2193" t="s">
        <v>238</v>
      </c>
      <c r="C2193" t="str">
        <f t="shared" si="46"/>
        <v>380791*BROADUS PUBLIC SCHOOLS</v>
      </c>
    </row>
    <row r="2194" spans="1:3" x14ac:dyDescent="0.2">
      <c r="A2194">
        <v>380791</v>
      </c>
      <c r="B2194" t="s">
        <v>238</v>
      </c>
      <c r="C2194" t="str">
        <f t="shared" si="46"/>
        <v>380791*BROADUS PUBLIC SCHOOLS</v>
      </c>
    </row>
    <row r="2195" spans="1:3" x14ac:dyDescent="0.2">
      <c r="A2195">
        <v>380791</v>
      </c>
      <c r="B2195" t="s">
        <v>238</v>
      </c>
      <c r="C2195" t="str">
        <f t="shared" si="46"/>
        <v>380791*BROADUS PUBLIC SCHOOLS</v>
      </c>
    </row>
    <row r="2196" spans="1:3" x14ac:dyDescent="0.2">
      <c r="A2196">
        <v>380791</v>
      </c>
      <c r="B2196" t="s">
        <v>238</v>
      </c>
      <c r="C2196" t="str">
        <f t="shared" si="46"/>
        <v>380791*BROADUS PUBLIC SCHOOLS</v>
      </c>
    </row>
    <row r="2197" spans="1:3" x14ac:dyDescent="0.2">
      <c r="A2197">
        <v>380791</v>
      </c>
      <c r="B2197" t="s">
        <v>238</v>
      </c>
      <c r="C2197" t="str">
        <f t="shared" si="46"/>
        <v>380791*BROADUS PUBLIC SCHOOLS</v>
      </c>
    </row>
    <row r="2198" spans="1:3" x14ac:dyDescent="0.2">
      <c r="A2198">
        <v>380791</v>
      </c>
      <c r="B2198" t="s">
        <v>238</v>
      </c>
      <c r="C2198" t="str">
        <f t="shared" si="46"/>
        <v>380791*BROADUS PUBLIC SCHOOLS</v>
      </c>
    </row>
    <row r="2199" spans="1:3" x14ac:dyDescent="0.2">
      <c r="A2199">
        <v>380901</v>
      </c>
      <c r="B2199" t="s">
        <v>239</v>
      </c>
      <c r="C2199" t="str">
        <f t="shared" si="46"/>
        <v>380901*SOUTH STACEY ELEMENTARY</v>
      </c>
    </row>
    <row r="2200" spans="1:3" x14ac:dyDescent="0.2">
      <c r="A2200">
        <v>380901</v>
      </c>
      <c r="B2200" t="s">
        <v>239</v>
      </c>
      <c r="C2200" t="str">
        <f t="shared" si="46"/>
        <v>380901*SOUTH STACEY ELEMENTARY</v>
      </c>
    </row>
    <row r="2201" spans="1:3" x14ac:dyDescent="0.2">
      <c r="A2201">
        <v>380901</v>
      </c>
      <c r="B2201" t="s">
        <v>239</v>
      </c>
      <c r="C2201" t="str">
        <f t="shared" si="46"/>
        <v>380901*SOUTH STACEY ELEMENTARY</v>
      </c>
    </row>
    <row r="2202" spans="1:3" x14ac:dyDescent="0.2">
      <c r="A2202">
        <v>380901</v>
      </c>
      <c r="B2202" t="s">
        <v>239</v>
      </c>
      <c r="C2202" t="str">
        <f t="shared" si="46"/>
        <v>380901*SOUTH STACEY ELEMENTARY</v>
      </c>
    </row>
    <row r="2203" spans="1:3" x14ac:dyDescent="0.2">
      <c r="A2203">
        <v>380901</v>
      </c>
      <c r="B2203" t="s">
        <v>239</v>
      </c>
      <c r="C2203" t="str">
        <f t="shared" si="46"/>
        <v>380901*SOUTH STACEY ELEMENTARY</v>
      </c>
    </row>
    <row r="2204" spans="1:3" x14ac:dyDescent="0.2">
      <c r="A2204">
        <v>380901</v>
      </c>
      <c r="B2204" t="s">
        <v>239</v>
      </c>
      <c r="C2204" t="str">
        <f t="shared" si="46"/>
        <v>380901*SOUTH STACEY ELEMENTARY</v>
      </c>
    </row>
    <row r="2205" spans="1:3" x14ac:dyDescent="0.2">
      <c r="A2205">
        <v>380901</v>
      </c>
      <c r="B2205" t="s">
        <v>239</v>
      </c>
      <c r="C2205" t="str">
        <f t="shared" si="46"/>
        <v>380901*SOUTH STACEY ELEMENTARY</v>
      </c>
    </row>
    <row r="2206" spans="1:3" x14ac:dyDescent="0.2">
      <c r="A2206">
        <v>380901</v>
      </c>
      <c r="B2206" t="s">
        <v>239</v>
      </c>
      <c r="C2206" t="str">
        <f t="shared" si="46"/>
        <v>380901*SOUTH STACEY ELEMENTARY</v>
      </c>
    </row>
    <row r="2207" spans="1:3" x14ac:dyDescent="0.2">
      <c r="A2207">
        <v>380901</v>
      </c>
      <c r="B2207" t="s">
        <v>239</v>
      </c>
      <c r="C2207" t="str">
        <f t="shared" si="46"/>
        <v>380901*SOUTH STACEY ELEMENTARY</v>
      </c>
    </row>
    <row r="2208" spans="1:3" x14ac:dyDescent="0.2">
      <c r="A2208">
        <v>389951</v>
      </c>
      <c r="B2208" t="s">
        <v>240</v>
      </c>
      <c r="C2208" t="str">
        <f t="shared" si="46"/>
        <v>389951*TRI-COUNTY CO-OP</v>
      </c>
    </row>
    <row r="2209" spans="1:3" x14ac:dyDescent="0.2">
      <c r="A2209">
        <v>389951</v>
      </c>
      <c r="B2209" t="s">
        <v>240</v>
      </c>
      <c r="C2209" t="str">
        <f t="shared" si="46"/>
        <v>389951*TRI-COUNTY CO-OP</v>
      </c>
    </row>
    <row r="2210" spans="1:3" x14ac:dyDescent="0.2">
      <c r="A2210">
        <v>389951</v>
      </c>
      <c r="B2210" t="s">
        <v>240</v>
      </c>
      <c r="C2210" t="str">
        <f t="shared" si="46"/>
        <v>389951*TRI-COUNTY CO-OP</v>
      </c>
    </row>
    <row r="2211" spans="1:3" x14ac:dyDescent="0.2">
      <c r="A2211">
        <v>389951</v>
      </c>
      <c r="B2211" t="s">
        <v>240</v>
      </c>
      <c r="C2211" t="str">
        <f t="shared" si="46"/>
        <v>389951*TRI-COUNTY CO-OP</v>
      </c>
    </row>
    <row r="2212" spans="1:3" x14ac:dyDescent="0.2">
      <c r="A2212">
        <v>389951</v>
      </c>
      <c r="B2212" t="s">
        <v>240</v>
      </c>
      <c r="C2212" t="str">
        <f t="shared" si="46"/>
        <v>389951*TRI-COUNTY CO-OP</v>
      </c>
    </row>
    <row r="2213" spans="1:3" x14ac:dyDescent="0.2">
      <c r="A2213">
        <v>389951</v>
      </c>
      <c r="B2213" t="s">
        <v>240</v>
      </c>
      <c r="C2213" t="str">
        <f t="shared" si="46"/>
        <v>389951*TRI-COUNTY CO-OP</v>
      </c>
    </row>
    <row r="2214" spans="1:3" x14ac:dyDescent="0.2">
      <c r="A2214">
        <v>389951</v>
      </c>
      <c r="B2214" t="s">
        <v>240</v>
      </c>
      <c r="C2214" t="str">
        <f t="shared" si="46"/>
        <v>389951*TRI-COUNTY CO-OP</v>
      </c>
    </row>
    <row r="2215" spans="1:3" x14ac:dyDescent="0.2">
      <c r="A2215">
        <v>389951</v>
      </c>
      <c r="B2215" t="s">
        <v>240</v>
      </c>
      <c r="C2215" t="str">
        <f t="shared" si="46"/>
        <v>389951*TRI-COUNTY CO-OP</v>
      </c>
    </row>
    <row r="2216" spans="1:3" x14ac:dyDescent="0.2">
      <c r="A2216">
        <v>389951</v>
      </c>
      <c r="B2216" t="s">
        <v>240</v>
      </c>
      <c r="C2216" t="str">
        <f t="shared" si="46"/>
        <v>389951*TRI-COUNTY CO-OP</v>
      </c>
    </row>
    <row r="2217" spans="1:3" x14ac:dyDescent="0.2">
      <c r="A2217">
        <v>390011</v>
      </c>
      <c r="B2217" t="s">
        <v>241</v>
      </c>
      <c r="C2217" t="str">
        <f t="shared" si="46"/>
        <v>390011*DEER LODGE ELEMENTARY</v>
      </c>
    </row>
    <row r="2218" spans="1:3" x14ac:dyDescent="0.2">
      <c r="A2218">
        <v>390011</v>
      </c>
      <c r="B2218" t="s">
        <v>241</v>
      </c>
      <c r="C2218" t="str">
        <f t="shared" si="46"/>
        <v>390011*DEER LODGE ELEMENTARY</v>
      </c>
    </row>
    <row r="2219" spans="1:3" x14ac:dyDescent="0.2">
      <c r="A2219">
        <v>390011</v>
      </c>
      <c r="B2219" t="s">
        <v>241</v>
      </c>
      <c r="C2219" t="str">
        <f t="shared" si="46"/>
        <v>390011*DEER LODGE ELEMENTARY</v>
      </c>
    </row>
    <row r="2220" spans="1:3" x14ac:dyDescent="0.2">
      <c r="A2220">
        <v>390011</v>
      </c>
      <c r="B2220" t="s">
        <v>241</v>
      </c>
      <c r="C2220" t="str">
        <f t="shared" si="46"/>
        <v>390011*DEER LODGE ELEMENTARY</v>
      </c>
    </row>
    <row r="2221" spans="1:3" x14ac:dyDescent="0.2">
      <c r="A2221">
        <v>390011</v>
      </c>
      <c r="B2221" t="s">
        <v>241</v>
      </c>
      <c r="C2221" t="str">
        <f t="shared" si="46"/>
        <v>390011*DEER LODGE ELEMENTARY</v>
      </c>
    </row>
    <row r="2222" spans="1:3" x14ac:dyDescent="0.2">
      <c r="A2222">
        <v>390011</v>
      </c>
      <c r="B2222" t="s">
        <v>241</v>
      </c>
      <c r="C2222" t="str">
        <f t="shared" si="46"/>
        <v>390011*DEER LODGE ELEMENTARY</v>
      </c>
    </row>
    <row r="2223" spans="1:3" x14ac:dyDescent="0.2">
      <c r="A2223">
        <v>390011</v>
      </c>
      <c r="B2223" t="s">
        <v>241</v>
      </c>
      <c r="C2223" t="str">
        <f t="shared" si="46"/>
        <v>390011*DEER LODGE ELEMENTARY</v>
      </c>
    </row>
    <row r="2224" spans="1:3" x14ac:dyDescent="0.2">
      <c r="A2224">
        <v>390011</v>
      </c>
      <c r="B2224" t="s">
        <v>241</v>
      </c>
      <c r="C2224" t="str">
        <f t="shared" si="46"/>
        <v>390011*DEER LODGE ELEMENTARY</v>
      </c>
    </row>
    <row r="2225" spans="1:3" x14ac:dyDescent="0.2">
      <c r="A2225">
        <v>390011</v>
      </c>
      <c r="B2225" t="s">
        <v>241</v>
      </c>
      <c r="C2225" t="str">
        <f t="shared" si="46"/>
        <v>390011*DEER LODGE ELEMENTARY</v>
      </c>
    </row>
    <row r="2226" spans="1:3" x14ac:dyDescent="0.2">
      <c r="A2226">
        <v>390111</v>
      </c>
      <c r="B2226" t="s">
        <v>242</v>
      </c>
      <c r="C2226" t="str">
        <f t="shared" si="46"/>
        <v>390111*OVANDO ELEMENTARY</v>
      </c>
    </row>
    <row r="2227" spans="1:3" x14ac:dyDescent="0.2">
      <c r="A2227">
        <v>390111</v>
      </c>
      <c r="B2227" t="s">
        <v>242</v>
      </c>
      <c r="C2227" t="str">
        <f t="shared" si="46"/>
        <v>390111*OVANDO ELEMENTARY</v>
      </c>
    </row>
    <row r="2228" spans="1:3" x14ac:dyDescent="0.2">
      <c r="A2228">
        <v>390111</v>
      </c>
      <c r="B2228" t="s">
        <v>242</v>
      </c>
      <c r="C2228" t="str">
        <f t="shared" si="46"/>
        <v>390111*OVANDO ELEMENTARY</v>
      </c>
    </row>
    <row r="2229" spans="1:3" x14ac:dyDescent="0.2">
      <c r="A2229">
        <v>390111</v>
      </c>
      <c r="B2229" t="s">
        <v>242</v>
      </c>
      <c r="C2229" t="str">
        <f t="shared" si="46"/>
        <v>390111*OVANDO ELEMENTARY</v>
      </c>
    </row>
    <row r="2230" spans="1:3" x14ac:dyDescent="0.2">
      <c r="A2230">
        <v>390111</v>
      </c>
      <c r="B2230" t="s">
        <v>242</v>
      </c>
      <c r="C2230" t="str">
        <f t="shared" si="46"/>
        <v>390111*OVANDO ELEMENTARY</v>
      </c>
    </row>
    <row r="2231" spans="1:3" x14ac:dyDescent="0.2">
      <c r="A2231">
        <v>390111</v>
      </c>
      <c r="B2231" t="s">
        <v>242</v>
      </c>
      <c r="C2231" t="str">
        <f t="shared" si="46"/>
        <v>390111*OVANDO ELEMENTARY</v>
      </c>
    </row>
    <row r="2232" spans="1:3" x14ac:dyDescent="0.2">
      <c r="A2232">
        <v>390111</v>
      </c>
      <c r="B2232" t="s">
        <v>242</v>
      </c>
      <c r="C2232" t="str">
        <f t="shared" si="46"/>
        <v>390111*OVANDO ELEMENTARY</v>
      </c>
    </row>
    <row r="2233" spans="1:3" x14ac:dyDescent="0.2">
      <c r="A2233">
        <v>390111</v>
      </c>
      <c r="B2233" t="s">
        <v>242</v>
      </c>
      <c r="C2233" t="str">
        <f t="shared" si="46"/>
        <v>390111*OVANDO ELEMENTARY</v>
      </c>
    </row>
    <row r="2234" spans="1:3" x14ac:dyDescent="0.2">
      <c r="A2234">
        <v>390111</v>
      </c>
      <c r="B2234" t="s">
        <v>242</v>
      </c>
      <c r="C2234" t="str">
        <f t="shared" si="46"/>
        <v>390111*OVANDO ELEMENTARY</v>
      </c>
    </row>
    <row r="2235" spans="1:3" x14ac:dyDescent="0.2">
      <c r="A2235">
        <v>390151</v>
      </c>
      <c r="B2235" t="s">
        <v>243</v>
      </c>
      <c r="C2235" t="str">
        <f t="shared" si="46"/>
        <v>390151*HELMVILLE ELEMENTARY</v>
      </c>
    </row>
    <row r="2236" spans="1:3" x14ac:dyDescent="0.2">
      <c r="A2236">
        <v>390151</v>
      </c>
      <c r="B2236" t="s">
        <v>243</v>
      </c>
      <c r="C2236" t="str">
        <f t="shared" si="46"/>
        <v>390151*HELMVILLE ELEMENTARY</v>
      </c>
    </row>
    <row r="2237" spans="1:3" x14ac:dyDescent="0.2">
      <c r="A2237">
        <v>390151</v>
      </c>
      <c r="B2237" t="s">
        <v>243</v>
      </c>
      <c r="C2237" t="str">
        <f t="shared" si="46"/>
        <v>390151*HELMVILLE ELEMENTARY</v>
      </c>
    </row>
    <row r="2238" spans="1:3" x14ac:dyDescent="0.2">
      <c r="A2238">
        <v>390151</v>
      </c>
      <c r="B2238" t="s">
        <v>243</v>
      </c>
      <c r="C2238" t="str">
        <f t="shared" si="46"/>
        <v>390151*HELMVILLE ELEMENTARY</v>
      </c>
    </row>
    <row r="2239" spans="1:3" x14ac:dyDescent="0.2">
      <c r="A2239">
        <v>390151</v>
      </c>
      <c r="B2239" t="s">
        <v>243</v>
      </c>
      <c r="C2239" t="str">
        <f t="shared" si="46"/>
        <v>390151*HELMVILLE ELEMENTARY</v>
      </c>
    </row>
    <row r="2240" spans="1:3" x14ac:dyDescent="0.2">
      <c r="A2240">
        <v>390151</v>
      </c>
      <c r="B2240" t="s">
        <v>243</v>
      </c>
      <c r="C2240" t="str">
        <f t="shared" si="46"/>
        <v>390151*HELMVILLE ELEMENTARY</v>
      </c>
    </row>
    <row r="2241" spans="1:3" x14ac:dyDescent="0.2">
      <c r="A2241">
        <v>390151</v>
      </c>
      <c r="B2241" t="s">
        <v>243</v>
      </c>
      <c r="C2241" t="str">
        <f t="shared" si="46"/>
        <v>390151*HELMVILLE ELEMENTARY</v>
      </c>
    </row>
    <row r="2242" spans="1:3" x14ac:dyDescent="0.2">
      <c r="A2242">
        <v>390151</v>
      </c>
      <c r="B2242" t="s">
        <v>243</v>
      </c>
      <c r="C2242" t="str">
        <f t="shared" ref="C2242:C2305" si="47">_xlfn.TEXTJOIN("*",TRUE,A2242:B2242)</f>
        <v>390151*HELMVILLE ELEMENTARY</v>
      </c>
    </row>
    <row r="2243" spans="1:3" x14ac:dyDescent="0.2">
      <c r="A2243">
        <v>390151</v>
      </c>
      <c r="B2243" t="s">
        <v>243</v>
      </c>
      <c r="C2243" t="str">
        <f t="shared" si="47"/>
        <v>390151*HELMVILLE ELEMENTARY</v>
      </c>
    </row>
    <row r="2244" spans="1:3" x14ac:dyDescent="0.2">
      <c r="A2244">
        <v>390201</v>
      </c>
      <c r="B2244" t="s">
        <v>244</v>
      </c>
      <c r="C2244" t="str">
        <f t="shared" si="47"/>
        <v>390201*GARRISON SCHOOL</v>
      </c>
    </row>
    <row r="2245" spans="1:3" x14ac:dyDescent="0.2">
      <c r="A2245">
        <v>390201</v>
      </c>
      <c r="B2245" t="s">
        <v>244</v>
      </c>
      <c r="C2245" t="str">
        <f t="shared" si="47"/>
        <v>390201*GARRISON SCHOOL</v>
      </c>
    </row>
    <row r="2246" spans="1:3" x14ac:dyDescent="0.2">
      <c r="A2246">
        <v>390201</v>
      </c>
      <c r="B2246" t="s">
        <v>244</v>
      </c>
      <c r="C2246" t="str">
        <f t="shared" si="47"/>
        <v>390201*GARRISON SCHOOL</v>
      </c>
    </row>
    <row r="2247" spans="1:3" x14ac:dyDescent="0.2">
      <c r="A2247">
        <v>390201</v>
      </c>
      <c r="B2247" t="s">
        <v>244</v>
      </c>
      <c r="C2247" t="str">
        <f t="shared" si="47"/>
        <v>390201*GARRISON SCHOOL</v>
      </c>
    </row>
    <row r="2248" spans="1:3" x14ac:dyDescent="0.2">
      <c r="A2248">
        <v>390201</v>
      </c>
      <c r="B2248" t="s">
        <v>244</v>
      </c>
      <c r="C2248" t="str">
        <f t="shared" si="47"/>
        <v>390201*GARRISON SCHOOL</v>
      </c>
    </row>
    <row r="2249" spans="1:3" x14ac:dyDescent="0.2">
      <c r="A2249">
        <v>390201</v>
      </c>
      <c r="B2249" t="s">
        <v>244</v>
      </c>
      <c r="C2249" t="str">
        <f t="shared" si="47"/>
        <v>390201*GARRISON SCHOOL</v>
      </c>
    </row>
    <row r="2250" spans="1:3" x14ac:dyDescent="0.2">
      <c r="A2250">
        <v>390201</v>
      </c>
      <c r="B2250" t="s">
        <v>244</v>
      </c>
      <c r="C2250" t="str">
        <f t="shared" si="47"/>
        <v>390201*GARRISON SCHOOL</v>
      </c>
    </row>
    <row r="2251" spans="1:3" x14ac:dyDescent="0.2">
      <c r="A2251">
        <v>390201</v>
      </c>
      <c r="B2251" t="s">
        <v>244</v>
      </c>
      <c r="C2251" t="str">
        <f t="shared" si="47"/>
        <v>390201*GARRISON SCHOOL</v>
      </c>
    </row>
    <row r="2252" spans="1:3" x14ac:dyDescent="0.2">
      <c r="A2252">
        <v>390201</v>
      </c>
      <c r="B2252" t="s">
        <v>244</v>
      </c>
      <c r="C2252" t="str">
        <f t="shared" si="47"/>
        <v>390201*GARRISON SCHOOL</v>
      </c>
    </row>
    <row r="2253" spans="1:3" x14ac:dyDescent="0.2">
      <c r="A2253">
        <v>390271</v>
      </c>
      <c r="B2253" t="s">
        <v>245</v>
      </c>
      <c r="C2253" t="str">
        <f t="shared" si="47"/>
        <v>390271*ELLISTON SCHOOL</v>
      </c>
    </row>
    <row r="2254" spans="1:3" x14ac:dyDescent="0.2">
      <c r="A2254">
        <v>390271</v>
      </c>
      <c r="B2254" t="s">
        <v>245</v>
      </c>
      <c r="C2254" t="str">
        <f t="shared" si="47"/>
        <v>390271*ELLISTON SCHOOL</v>
      </c>
    </row>
    <row r="2255" spans="1:3" x14ac:dyDescent="0.2">
      <c r="A2255">
        <v>390271</v>
      </c>
      <c r="B2255" t="s">
        <v>245</v>
      </c>
      <c r="C2255" t="str">
        <f t="shared" si="47"/>
        <v>390271*ELLISTON SCHOOL</v>
      </c>
    </row>
    <row r="2256" spans="1:3" x14ac:dyDescent="0.2">
      <c r="A2256">
        <v>390271</v>
      </c>
      <c r="B2256" t="s">
        <v>245</v>
      </c>
      <c r="C2256" t="str">
        <f t="shared" si="47"/>
        <v>390271*ELLISTON SCHOOL</v>
      </c>
    </row>
    <row r="2257" spans="1:3" x14ac:dyDescent="0.2">
      <c r="A2257">
        <v>390271</v>
      </c>
      <c r="B2257" t="s">
        <v>245</v>
      </c>
      <c r="C2257" t="str">
        <f t="shared" si="47"/>
        <v>390271*ELLISTON SCHOOL</v>
      </c>
    </row>
    <row r="2258" spans="1:3" x14ac:dyDescent="0.2">
      <c r="A2258">
        <v>390271</v>
      </c>
      <c r="B2258" t="s">
        <v>245</v>
      </c>
      <c r="C2258" t="str">
        <f t="shared" si="47"/>
        <v>390271*ELLISTON SCHOOL</v>
      </c>
    </row>
    <row r="2259" spans="1:3" x14ac:dyDescent="0.2">
      <c r="A2259">
        <v>390271</v>
      </c>
      <c r="B2259" t="s">
        <v>245</v>
      </c>
      <c r="C2259" t="str">
        <f t="shared" si="47"/>
        <v>390271*ELLISTON SCHOOL</v>
      </c>
    </row>
    <row r="2260" spans="1:3" x14ac:dyDescent="0.2">
      <c r="A2260">
        <v>390271</v>
      </c>
      <c r="B2260" t="s">
        <v>245</v>
      </c>
      <c r="C2260" t="str">
        <f t="shared" si="47"/>
        <v>390271*ELLISTON SCHOOL</v>
      </c>
    </row>
    <row r="2261" spans="1:3" x14ac:dyDescent="0.2">
      <c r="A2261">
        <v>390271</v>
      </c>
      <c r="B2261" t="s">
        <v>245</v>
      </c>
      <c r="C2261" t="str">
        <f t="shared" si="47"/>
        <v>390271*ELLISTON SCHOOL</v>
      </c>
    </row>
    <row r="2262" spans="1:3" x14ac:dyDescent="0.2">
      <c r="A2262">
        <v>390291</v>
      </c>
      <c r="B2262" t="s">
        <v>246</v>
      </c>
      <c r="C2262" t="str">
        <f t="shared" si="47"/>
        <v>390291*AVON ELEMENTARY</v>
      </c>
    </row>
    <row r="2263" spans="1:3" x14ac:dyDescent="0.2">
      <c r="A2263">
        <v>390291</v>
      </c>
      <c r="B2263" t="s">
        <v>246</v>
      </c>
      <c r="C2263" t="str">
        <f t="shared" si="47"/>
        <v>390291*AVON ELEMENTARY</v>
      </c>
    </row>
    <row r="2264" spans="1:3" x14ac:dyDescent="0.2">
      <c r="A2264">
        <v>390291</v>
      </c>
      <c r="B2264" t="s">
        <v>246</v>
      </c>
      <c r="C2264" t="str">
        <f t="shared" si="47"/>
        <v>390291*AVON ELEMENTARY</v>
      </c>
    </row>
    <row r="2265" spans="1:3" x14ac:dyDescent="0.2">
      <c r="A2265">
        <v>390291</v>
      </c>
      <c r="B2265" t="s">
        <v>246</v>
      </c>
      <c r="C2265" t="str">
        <f t="shared" si="47"/>
        <v>390291*AVON ELEMENTARY</v>
      </c>
    </row>
    <row r="2266" spans="1:3" x14ac:dyDescent="0.2">
      <c r="A2266">
        <v>390291</v>
      </c>
      <c r="B2266" t="s">
        <v>246</v>
      </c>
      <c r="C2266" t="str">
        <f t="shared" si="47"/>
        <v>390291*AVON ELEMENTARY</v>
      </c>
    </row>
    <row r="2267" spans="1:3" x14ac:dyDescent="0.2">
      <c r="A2267">
        <v>390291</v>
      </c>
      <c r="B2267" t="s">
        <v>246</v>
      </c>
      <c r="C2267" t="str">
        <f t="shared" si="47"/>
        <v>390291*AVON ELEMENTARY</v>
      </c>
    </row>
    <row r="2268" spans="1:3" x14ac:dyDescent="0.2">
      <c r="A2268">
        <v>390291</v>
      </c>
      <c r="B2268" t="s">
        <v>246</v>
      </c>
      <c r="C2268" t="str">
        <f t="shared" si="47"/>
        <v>390291*AVON ELEMENTARY</v>
      </c>
    </row>
    <row r="2269" spans="1:3" x14ac:dyDescent="0.2">
      <c r="A2269">
        <v>390291</v>
      </c>
      <c r="B2269" t="s">
        <v>246</v>
      </c>
      <c r="C2269" t="str">
        <f t="shared" si="47"/>
        <v>390291*AVON ELEMENTARY</v>
      </c>
    </row>
    <row r="2270" spans="1:3" x14ac:dyDescent="0.2">
      <c r="A2270">
        <v>390291</v>
      </c>
      <c r="B2270" t="s">
        <v>246</v>
      </c>
      <c r="C2270" t="str">
        <f t="shared" si="47"/>
        <v>390291*AVON ELEMENTARY</v>
      </c>
    </row>
    <row r="2271" spans="1:3" x14ac:dyDescent="0.2">
      <c r="A2271">
        <v>390331</v>
      </c>
      <c r="B2271" t="s">
        <v>247</v>
      </c>
      <c r="C2271" t="str">
        <f t="shared" si="47"/>
        <v>390331*GOLD CREEK ELEMENTARY</v>
      </c>
    </row>
    <row r="2272" spans="1:3" x14ac:dyDescent="0.2">
      <c r="A2272">
        <v>390331</v>
      </c>
      <c r="B2272" t="s">
        <v>247</v>
      </c>
      <c r="C2272" t="str">
        <f t="shared" si="47"/>
        <v>390331*GOLD CREEK ELEMENTARY</v>
      </c>
    </row>
    <row r="2273" spans="1:3" x14ac:dyDescent="0.2">
      <c r="A2273">
        <v>390331</v>
      </c>
      <c r="B2273" t="s">
        <v>247</v>
      </c>
      <c r="C2273" t="str">
        <f t="shared" si="47"/>
        <v>390331*GOLD CREEK ELEMENTARY</v>
      </c>
    </row>
    <row r="2274" spans="1:3" x14ac:dyDescent="0.2">
      <c r="A2274">
        <v>390331</v>
      </c>
      <c r="B2274" t="s">
        <v>247</v>
      </c>
      <c r="C2274" t="str">
        <f t="shared" si="47"/>
        <v>390331*GOLD CREEK ELEMENTARY</v>
      </c>
    </row>
    <row r="2275" spans="1:3" x14ac:dyDescent="0.2">
      <c r="A2275">
        <v>390331</v>
      </c>
      <c r="B2275" t="s">
        <v>247</v>
      </c>
      <c r="C2275" t="str">
        <f t="shared" si="47"/>
        <v>390331*GOLD CREEK ELEMENTARY</v>
      </c>
    </row>
    <row r="2276" spans="1:3" x14ac:dyDescent="0.2">
      <c r="A2276">
        <v>390331</v>
      </c>
      <c r="B2276" t="s">
        <v>247</v>
      </c>
      <c r="C2276" t="str">
        <f t="shared" si="47"/>
        <v>390331*GOLD CREEK ELEMENTARY</v>
      </c>
    </row>
    <row r="2277" spans="1:3" x14ac:dyDescent="0.2">
      <c r="A2277">
        <v>390331</v>
      </c>
      <c r="B2277" t="s">
        <v>247</v>
      </c>
      <c r="C2277" t="str">
        <f t="shared" si="47"/>
        <v>390331*GOLD CREEK ELEMENTARY</v>
      </c>
    </row>
    <row r="2278" spans="1:3" x14ac:dyDescent="0.2">
      <c r="A2278">
        <v>390331</v>
      </c>
      <c r="B2278" t="s">
        <v>247</v>
      </c>
      <c r="C2278" t="str">
        <f t="shared" si="47"/>
        <v>390331*GOLD CREEK ELEMENTARY</v>
      </c>
    </row>
    <row r="2279" spans="1:3" x14ac:dyDescent="0.2">
      <c r="A2279">
        <v>390331</v>
      </c>
      <c r="B2279" t="s">
        <v>247</v>
      </c>
      <c r="C2279" t="str">
        <f t="shared" si="47"/>
        <v>390331*GOLD CREEK ELEMENTARY</v>
      </c>
    </row>
    <row r="2280" spans="1:3" x14ac:dyDescent="0.2">
      <c r="A2280">
        <v>399951</v>
      </c>
      <c r="B2280" t="s">
        <v>248</v>
      </c>
      <c r="C2280" t="str">
        <f t="shared" si="47"/>
        <v>399951*GREAT DIVIDE EDUCATION SERVICE</v>
      </c>
    </row>
    <row r="2281" spans="1:3" x14ac:dyDescent="0.2">
      <c r="A2281">
        <v>399951</v>
      </c>
      <c r="B2281" t="s">
        <v>248</v>
      </c>
      <c r="C2281" t="str">
        <f t="shared" si="47"/>
        <v>399951*GREAT DIVIDE EDUCATION SERVICE</v>
      </c>
    </row>
    <row r="2282" spans="1:3" x14ac:dyDescent="0.2">
      <c r="A2282">
        <v>399951</v>
      </c>
      <c r="B2282" t="s">
        <v>248</v>
      </c>
      <c r="C2282" t="str">
        <f t="shared" si="47"/>
        <v>399951*GREAT DIVIDE EDUCATION SERVICE</v>
      </c>
    </row>
    <row r="2283" spans="1:3" x14ac:dyDescent="0.2">
      <c r="A2283">
        <v>399951</v>
      </c>
      <c r="B2283" t="s">
        <v>248</v>
      </c>
      <c r="C2283" t="str">
        <f t="shared" si="47"/>
        <v>399951*GREAT DIVIDE EDUCATION SERVICE</v>
      </c>
    </row>
    <row r="2284" spans="1:3" x14ac:dyDescent="0.2">
      <c r="A2284">
        <v>399951</v>
      </c>
      <c r="B2284" t="s">
        <v>248</v>
      </c>
      <c r="C2284" t="str">
        <f t="shared" si="47"/>
        <v>399951*GREAT DIVIDE EDUCATION SERVICE</v>
      </c>
    </row>
    <row r="2285" spans="1:3" x14ac:dyDescent="0.2">
      <c r="A2285">
        <v>399951</v>
      </c>
      <c r="B2285" t="s">
        <v>248</v>
      </c>
      <c r="C2285" t="str">
        <f t="shared" si="47"/>
        <v>399951*GREAT DIVIDE EDUCATION SERVICE</v>
      </c>
    </row>
    <row r="2286" spans="1:3" x14ac:dyDescent="0.2">
      <c r="A2286">
        <v>399951</v>
      </c>
      <c r="B2286" t="s">
        <v>248</v>
      </c>
      <c r="C2286" t="str">
        <f t="shared" si="47"/>
        <v>399951*GREAT DIVIDE EDUCATION SERVICE</v>
      </c>
    </row>
    <row r="2287" spans="1:3" x14ac:dyDescent="0.2">
      <c r="A2287">
        <v>399951</v>
      </c>
      <c r="B2287" t="s">
        <v>248</v>
      </c>
      <c r="C2287" t="str">
        <f t="shared" si="47"/>
        <v>399951*GREAT DIVIDE EDUCATION SERVICE</v>
      </c>
    </row>
    <row r="2288" spans="1:3" x14ac:dyDescent="0.2">
      <c r="A2288">
        <v>399951</v>
      </c>
      <c r="B2288" t="s">
        <v>248</v>
      </c>
      <c r="C2288" t="str">
        <f t="shared" si="47"/>
        <v>399951*GREAT DIVIDE EDUCATION SERVICE</v>
      </c>
    </row>
    <row r="2289" spans="1:3" x14ac:dyDescent="0.2">
      <c r="A2289">
        <v>399981</v>
      </c>
      <c r="B2289" t="s">
        <v>249</v>
      </c>
      <c r="C2289" t="str">
        <f t="shared" si="47"/>
        <v>399981*POWELL COUNTY HIGH SCHOOL</v>
      </c>
    </row>
    <row r="2290" spans="1:3" x14ac:dyDescent="0.2">
      <c r="A2290">
        <v>399981</v>
      </c>
      <c r="B2290" t="s">
        <v>249</v>
      </c>
      <c r="C2290" t="str">
        <f t="shared" si="47"/>
        <v>399981*POWELL COUNTY HIGH SCHOOL</v>
      </c>
    </row>
    <row r="2291" spans="1:3" x14ac:dyDescent="0.2">
      <c r="A2291">
        <v>399981</v>
      </c>
      <c r="B2291" t="s">
        <v>249</v>
      </c>
      <c r="C2291" t="str">
        <f t="shared" si="47"/>
        <v>399981*POWELL COUNTY HIGH SCHOOL</v>
      </c>
    </row>
    <row r="2292" spans="1:3" x14ac:dyDescent="0.2">
      <c r="A2292">
        <v>399981</v>
      </c>
      <c r="B2292" t="s">
        <v>249</v>
      </c>
      <c r="C2292" t="str">
        <f t="shared" si="47"/>
        <v>399981*POWELL COUNTY HIGH SCHOOL</v>
      </c>
    </row>
    <row r="2293" spans="1:3" x14ac:dyDescent="0.2">
      <c r="A2293">
        <v>399981</v>
      </c>
      <c r="B2293" t="s">
        <v>249</v>
      </c>
      <c r="C2293" t="str">
        <f t="shared" si="47"/>
        <v>399981*POWELL COUNTY HIGH SCHOOL</v>
      </c>
    </row>
    <row r="2294" spans="1:3" x14ac:dyDescent="0.2">
      <c r="A2294">
        <v>399981</v>
      </c>
      <c r="B2294" t="s">
        <v>249</v>
      </c>
      <c r="C2294" t="str">
        <f t="shared" si="47"/>
        <v>399981*POWELL COUNTY HIGH SCHOOL</v>
      </c>
    </row>
    <row r="2295" spans="1:3" x14ac:dyDescent="0.2">
      <c r="A2295">
        <v>399981</v>
      </c>
      <c r="B2295" t="s">
        <v>249</v>
      </c>
      <c r="C2295" t="str">
        <f t="shared" si="47"/>
        <v>399981*POWELL COUNTY HIGH SCHOOL</v>
      </c>
    </row>
    <row r="2296" spans="1:3" x14ac:dyDescent="0.2">
      <c r="A2296">
        <v>399981</v>
      </c>
      <c r="B2296" t="s">
        <v>249</v>
      </c>
      <c r="C2296" t="str">
        <f t="shared" si="47"/>
        <v>399981*POWELL COUNTY HIGH SCHOOL</v>
      </c>
    </row>
    <row r="2297" spans="1:3" x14ac:dyDescent="0.2">
      <c r="A2297">
        <v>399981</v>
      </c>
      <c r="B2297" t="s">
        <v>249</v>
      </c>
      <c r="C2297" t="str">
        <f t="shared" si="47"/>
        <v>399981*POWELL COUNTY HIGH SCHOOL</v>
      </c>
    </row>
    <row r="2298" spans="1:3" x14ac:dyDescent="0.2">
      <c r="A2298">
        <v>399991</v>
      </c>
      <c r="B2298" t="s">
        <v>250</v>
      </c>
      <c r="C2298" t="str">
        <f t="shared" si="47"/>
        <v>399991*POWELL COUNTY</v>
      </c>
    </row>
    <row r="2299" spans="1:3" x14ac:dyDescent="0.2">
      <c r="A2299">
        <v>399991</v>
      </c>
      <c r="B2299" t="s">
        <v>250</v>
      </c>
      <c r="C2299" t="str">
        <f t="shared" si="47"/>
        <v>399991*POWELL COUNTY</v>
      </c>
    </row>
    <row r="2300" spans="1:3" x14ac:dyDescent="0.2">
      <c r="A2300">
        <v>399991</v>
      </c>
      <c r="B2300" t="s">
        <v>250</v>
      </c>
      <c r="C2300" t="str">
        <f t="shared" si="47"/>
        <v>399991*POWELL COUNTY</v>
      </c>
    </row>
    <row r="2301" spans="1:3" x14ac:dyDescent="0.2">
      <c r="A2301">
        <v>399991</v>
      </c>
      <c r="B2301" t="s">
        <v>250</v>
      </c>
      <c r="C2301" t="str">
        <f t="shared" si="47"/>
        <v>399991*POWELL COUNTY</v>
      </c>
    </row>
    <row r="2302" spans="1:3" x14ac:dyDescent="0.2">
      <c r="A2302">
        <v>399991</v>
      </c>
      <c r="B2302" t="s">
        <v>250</v>
      </c>
      <c r="C2302" t="str">
        <f t="shared" si="47"/>
        <v>399991*POWELL COUNTY</v>
      </c>
    </row>
    <row r="2303" spans="1:3" x14ac:dyDescent="0.2">
      <c r="A2303">
        <v>399991</v>
      </c>
      <c r="B2303" t="s">
        <v>250</v>
      </c>
      <c r="C2303" t="str">
        <f t="shared" si="47"/>
        <v>399991*POWELL COUNTY</v>
      </c>
    </row>
    <row r="2304" spans="1:3" x14ac:dyDescent="0.2">
      <c r="A2304">
        <v>399991</v>
      </c>
      <c r="B2304" t="s">
        <v>250</v>
      </c>
      <c r="C2304" t="str">
        <f t="shared" si="47"/>
        <v>399991*POWELL COUNTY</v>
      </c>
    </row>
    <row r="2305" spans="1:3" x14ac:dyDescent="0.2">
      <c r="A2305">
        <v>399991</v>
      </c>
      <c r="B2305" t="s">
        <v>250</v>
      </c>
      <c r="C2305" t="str">
        <f t="shared" si="47"/>
        <v>399991*POWELL COUNTY</v>
      </c>
    </row>
    <row r="2306" spans="1:3" x14ac:dyDescent="0.2">
      <c r="A2306">
        <v>400051</v>
      </c>
      <c r="B2306" t="s">
        <v>251</v>
      </c>
      <c r="C2306" t="str">
        <f t="shared" ref="C2306:C2369" si="48">_xlfn.TEXTJOIN("*",TRUE,A2306:B2306)</f>
        <v>400051*TERRY K-12 SCHOOLS</v>
      </c>
    </row>
    <row r="2307" spans="1:3" x14ac:dyDescent="0.2">
      <c r="A2307">
        <v>400051</v>
      </c>
      <c r="B2307" t="s">
        <v>251</v>
      </c>
      <c r="C2307" t="str">
        <f t="shared" si="48"/>
        <v>400051*TERRY K-12 SCHOOLS</v>
      </c>
    </row>
    <row r="2308" spans="1:3" x14ac:dyDescent="0.2">
      <c r="A2308">
        <v>400051</v>
      </c>
      <c r="B2308" t="s">
        <v>251</v>
      </c>
      <c r="C2308" t="str">
        <f t="shared" si="48"/>
        <v>400051*TERRY K-12 SCHOOLS</v>
      </c>
    </row>
    <row r="2309" spans="1:3" x14ac:dyDescent="0.2">
      <c r="A2309">
        <v>400051</v>
      </c>
      <c r="B2309" t="s">
        <v>251</v>
      </c>
      <c r="C2309" t="str">
        <f t="shared" si="48"/>
        <v>400051*TERRY K-12 SCHOOLS</v>
      </c>
    </row>
    <row r="2310" spans="1:3" x14ac:dyDescent="0.2">
      <c r="A2310">
        <v>400051</v>
      </c>
      <c r="B2310" t="s">
        <v>251</v>
      </c>
      <c r="C2310" t="str">
        <f t="shared" si="48"/>
        <v>400051*TERRY K-12 SCHOOLS</v>
      </c>
    </row>
    <row r="2311" spans="1:3" x14ac:dyDescent="0.2">
      <c r="A2311">
        <v>400051</v>
      </c>
      <c r="B2311" t="s">
        <v>251</v>
      </c>
      <c r="C2311" t="str">
        <f t="shared" si="48"/>
        <v>400051*TERRY K-12 SCHOOLS</v>
      </c>
    </row>
    <row r="2312" spans="1:3" x14ac:dyDescent="0.2">
      <c r="A2312">
        <v>400051</v>
      </c>
      <c r="B2312" t="s">
        <v>251</v>
      </c>
      <c r="C2312" t="str">
        <f t="shared" si="48"/>
        <v>400051*TERRY K-12 SCHOOLS</v>
      </c>
    </row>
    <row r="2313" spans="1:3" x14ac:dyDescent="0.2">
      <c r="A2313">
        <v>400051</v>
      </c>
      <c r="B2313" t="s">
        <v>251</v>
      </c>
      <c r="C2313" t="str">
        <f t="shared" si="48"/>
        <v>400051*TERRY K-12 SCHOOLS</v>
      </c>
    </row>
    <row r="2314" spans="1:3" x14ac:dyDescent="0.2">
      <c r="A2314">
        <v>400051</v>
      </c>
      <c r="B2314" t="s">
        <v>251</v>
      </c>
      <c r="C2314" t="str">
        <f t="shared" si="48"/>
        <v>400051*TERRY K-12 SCHOOLS</v>
      </c>
    </row>
    <row r="2315" spans="1:3" x14ac:dyDescent="0.2">
      <c r="A2315">
        <v>410011</v>
      </c>
      <c r="B2315" t="s">
        <v>252</v>
      </c>
      <c r="C2315" t="str">
        <f t="shared" si="48"/>
        <v>410011*CORVALLIS K-12 SCHOOLS</v>
      </c>
    </row>
    <row r="2316" spans="1:3" x14ac:dyDescent="0.2">
      <c r="A2316">
        <v>410011</v>
      </c>
      <c r="B2316" t="s">
        <v>252</v>
      </c>
      <c r="C2316" t="str">
        <f t="shared" si="48"/>
        <v>410011*CORVALLIS K-12 SCHOOLS</v>
      </c>
    </row>
    <row r="2317" spans="1:3" x14ac:dyDescent="0.2">
      <c r="A2317">
        <v>410011</v>
      </c>
      <c r="B2317" t="s">
        <v>252</v>
      </c>
      <c r="C2317" t="str">
        <f t="shared" si="48"/>
        <v>410011*CORVALLIS K-12 SCHOOLS</v>
      </c>
    </row>
    <row r="2318" spans="1:3" x14ac:dyDescent="0.2">
      <c r="A2318">
        <v>410011</v>
      </c>
      <c r="B2318" t="s">
        <v>252</v>
      </c>
      <c r="C2318" t="str">
        <f t="shared" si="48"/>
        <v>410011*CORVALLIS K-12 SCHOOLS</v>
      </c>
    </row>
    <row r="2319" spans="1:3" x14ac:dyDescent="0.2">
      <c r="A2319">
        <v>410011</v>
      </c>
      <c r="B2319" t="s">
        <v>252</v>
      </c>
      <c r="C2319" t="str">
        <f t="shared" si="48"/>
        <v>410011*CORVALLIS K-12 SCHOOLS</v>
      </c>
    </row>
    <row r="2320" spans="1:3" x14ac:dyDescent="0.2">
      <c r="A2320">
        <v>410011</v>
      </c>
      <c r="B2320" t="s">
        <v>252</v>
      </c>
      <c r="C2320" t="str">
        <f t="shared" si="48"/>
        <v>410011*CORVALLIS K-12 SCHOOLS</v>
      </c>
    </row>
    <row r="2321" spans="1:3" x14ac:dyDescent="0.2">
      <c r="A2321">
        <v>410011</v>
      </c>
      <c r="B2321" t="s">
        <v>252</v>
      </c>
      <c r="C2321" t="str">
        <f t="shared" si="48"/>
        <v>410011*CORVALLIS K-12 SCHOOLS</v>
      </c>
    </row>
    <row r="2322" spans="1:3" x14ac:dyDescent="0.2">
      <c r="A2322">
        <v>410011</v>
      </c>
      <c r="B2322" t="s">
        <v>252</v>
      </c>
      <c r="C2322" t="str">
        <f t="shared" si="48"/>
        <v>410011*CORVALLIS K-12 SCHOOLS</v>
      </c>
    </row>
    <row r="2323" spans="1:3" x14ac:dyDescent="0.2">
      <c r="A2323">
        <v>410011</v>
      </c>
      <c r="B2323" t="s">
        <v>252</v>
      </c>
      <c r="C2323" t="str">
        <f t="shared" si="48"/>
        <v>410011*CORVALLIS K-12 SCHOOLS</v>
      </c>
    </row>
    <row r="2324" spans="1:3" x14ac:dyDescent="0.2">
      <c r="A2324">
        <v>410021</v>
      </c>
      <c r="B2324" t="s">
        <v>253</v>
      </c>
      <c r="C2324" t="str">
        <f t="shared" si="48"/>
        <v>410021*STEVENSVILLE PUBLIC SCHOOLS</v>
      </c>
    </row>
    <row r="2325" spans="1:3" x14ac:dyDescent="0.2">
      <c r="A2325">
        <v>410021</v>
      </c>
      <c r="B2325" t="s">
        <v>253</v>
      </c>
      <c r="C2325" t="str">
        <f t="shared" si="48"/>
        <v>410021*STEVENSVILLE PUBLIC SCHOOLS</v>
      </c>
    </row>
    <row r="2326" spans="1:3" x14ac:dyDescent="0.2">
      <c r="A2326">
        <v>410021</v>
      </c>
      <c r="B2326" t="s">
        <v>253</v>
      </c>
      <c r="C2326" t="str">
        <f t="shared" si="48"/>
        <v>410021*STEVENSVILLE PUBLIC SCHOOLS</v>
      </c>
    </row>
    <row r="2327" spans="1:3" x14ac:dyDescent="0.2">
      <c r="A2327">
        <v>410021</v>
      </c>
      <c r="B2327" t="s">
        <v>253</v>
      </c>
      <c r="C2327" t="str">
        <f t="shared" si="48"/>
        <v>410021*STEVENSVILLE PUBLIC SCHOOLS</v>
      </c>
    </row>
    <row r="2328" spans="1:3" x14ac:dyDescent="0.2">
      <c r="A2328">
        <v>410021</v>
      </c>
      <c r="B2328" t="s">
        <v>253</v>
      </c>
      <c r="C2328" t="str">
        <f t="shared" si="48"/>
        <v>410021*STEVENSVILLE PUBLIC SCHOOLS</v>
      </c>
    </row>
    <row r="2329" spans="1:3" x14ac:dyDescent="0.2">
      <c r="A2329">
        <v>410021</v>
      </c>
      <c r="B2329" t="s">
        <v>253</v>
      </c>
      <c r="C2329" t="str">
        <f t="shared" si="48"/>
        <v>410021*STEVENSVILLE PUBLIC SCHOOLS</v>
      </c>
    </row>
    <row r="2330" spans="1:3" x14ac:dyDescent="0.2">
      <c r="A2330">
        <v>410021</v>
      </c>
      <c r="B2330" t="s">
        <v>253</v>
      </c>
      <c r="C2330" t="str">
        <f t="shared" si="48"/>
        <v>410021*STEVENSVILLE PUBLIC SCHOOLS</v>
      </c>
    </row>
    <row r="2331" spans="1:3" x14ac:dyDescent="0.2">
      <c r="A2331">
        <v>410021</v>
      </c>
      <c r="B2331" t="s">
        <v>253</v>
      </c>
      <c r="C2331" t="str">
        <f t="shared" si="48"/>
        <v>410021*STEVENSVILLE PUBLIC SCHOOLS</v>
      </c>
    </row>
    <row r="2332" spans="1:3" x14ac:dyDescent="0.2">
      <c r="A2332">
        <v>410021</v>
      </c>
      <c r="B2332" t="s">
        <v>253</v>
      </c>
      <c r="C2332" t="str">
        <f t="shared" si="48"/>
        <v>410021*STEVENSVILLE PUBLIC SCHOOLS</v>
      </c>
    </row>
    <row r="2333" spans="1:3" x14ac:dyDescent="0.2">
      <c r="A2333">
        <v>410031</v>
      </c>
      <c r="B2333" t="s">
        <v>254</v>
      </c>
      <c r="C2333" t="str">
        <f t="shared" si="48"/>
        <v>410031*HAMILTON K-12 SCHOOLS</v>
      </c>
    </row>
    <row r="2334" spans="1:3" x14ac:dyDescent="0.2">
      <c r="A2334">
        <v>410031</v>
      </c>
      <c r="B2334" t="s">
        <v>254</v>
      </c>
      <c r="C2334" t="str">
        <f t="shared" si="48"/>
        <v>410031*HAMILTON K-12 SCHOOLS</v>
      </c>
    </row>
    <row r="2335" spans="1:3" x14ac:dyDescent="0.2">
      <c r="A2335">
        <v>410031</v>
      </c>
      <c r="B2335" t="s">
        <v>254</v>
      </c>
      <c r="C2335" t="str">
        <f t="shared" si="48"/>
        <v>410031*HAMILTON K-12 SCHOOLS</v>
      </c>
    </row>
    <row r="2336" spans="1:3" x14ac:dyDescent="0.2">
      <c r="A2336">
        <v>410031</v>
      </c>
      <c r="B2336" t="s">
        <v>254</v>
      </c>
      <c r="C2336" t="str">
        <f t="shared" si="48"/>
        <v>410031*HAMILTON K-12 SCHOOLS</v>
      </c>
    </row>
    <row r="2337" spans="1:3" x14ac:dyDescent="0.2">
      <c r="A2337">
        <v>410031</v>
      </c>
      <c r="B2337" t="s">
        <v>254</v>
      </c>
      <c r="C2337" t="str">
        <f t="shared" si="48"/>
        <v>410031*HAMILTON K-12 SCHOOLS</v>
      </c>
    </row>
    <row r="2338" spans="1:3" x14ac:dyDescent="0.2">
      <c r="A2338">
        <v>410031</v>
      </c>
      <c r="B2338" t="s">
        <v>254</v>
      </c>
      <c r="C2338" t="str">
        <f t="shared" si="48"/>
        <v>410031*HAMILTON K-12 SCHOOLS</v>
      </c>
    </row>
    <row r="2339" spans="1:3" x14ac:dyDescent="0.2">
      <c r="A2339">
        <v>410031</v>
      </c>
      <c r="B2339" t="s">
        <v>254</v>
      </c>
      <c r="C2339" t="str">
        <f t="shared" si="48"/>
        <v>410031*HAMILTON K-12 SCHOOLS</v>
      </c>
    </row>
    <row r="2340" spans="1:3" x14ac:dyDescent="0.2">
      <c r="A2340">
        <v>410031</v>
      </c>
      <c r="B2340" t="s">
        <v>254</v>
      </c>
      <c r="C2340" t="str">
        <f t="shared" si="48"/>
        <v>410031*HAMILTON K-12 SCHOOLS</v>
      </c>
    </row>
    <row r="2341" spans="1:3" x14ac:dyDescent="0.2">
      <c r="A2341">
        <v>410031</v>
      </c>
      <c r="B2341" t="s">
        <v>254</v>
      </c>
      <c r="C2341" t="str">
        <f t="shared" si="48"/>
        <v>410031*HAMILTON K-12 SCHOOLS</v>
      </c>
    </row>
    <row r="2342" spans="1:3" x14ac:dyDescent="0.2">
      <c r="A2342">
        <v>410071</v>
      </c>
      <c r="B2342" t="s">
        <v>255</v>
      </c>
      <c r="C2342" t="str">
        <f t="shared" si="48"/>
        <v>410071*VICTOR K-12 SCHOOLS</v>
      </c>
    </row>
    <row r="2343" spans="1:3" x14ac:dyDescent="0.2">
      <c r="A2343">
        <v>410071</v>
      </c>
      <c r="B2343" t="s">
        <v>255</v>
      </c>
      <c r="C2343" t="str">
        <f t="shared" si="48"/>
        <v>410071*VICTOR K-12 SCHOOLS</v>
      </c>
    </row>
    <row r="2344" spans="1:3" x14ac:dyDescent="0.2">
      <c r="A2344">
        <v>410071</v>
      </c>
      <c r="B2344" t="s">
        <v>255</v>
      </c>
      <c r="C2344" t="str">
        <f t="shared" si="48"/>
        <v>410071*VICTOR K-12 SCHOOLS</v>
      </c>
    </row>
    <row r="2345" spans="1:3" x14ac:dyDescent="0.2">
      <c r="A2345">
        <v>410071</v>
      </c>
      <c r="B2345" t="s">
        <v>255</v>
      </c>
      <c r="C2345" t="str">
        <f t="shared" si="48"/>
        <v>410071*VICTOR K-12 SCHOOLS</v>
      </c>
    </row>
    <row r="2346" spans="1:3" x14ac:dyDescent="0.2">
      <c r="A2346">
        <v>410071</v>
      </c>
      <c r="B2346" t="s">
        <v>255</v>
      </c>
      <c r="C2346" t="str">
        <f t="shared" si="48"/>
        <v>410071*VICTOR K-12 SCHOOLS</v>
      </c>
    </row>
    <row r="2347" spans="1:3" x14ac:dyDescent="0.2">
      <c r="A2347">
        <v>410071</v>
      </c>
      <c r="B2347" t="s">
        <v>255</v>
      </c>
      <c r="C2347" t="str">
        <f t="shared" si="48"/>
        <v>410071*VICTOR K-12 SCHOOLS</v>
      </c>
    </row>
    <row r="2348" spans="1:3" x14ac:dyDescent="0.2">
      <c r="A2348">
        <v>410071</v>
      </c>
      <c r="B2348" t="s">
        <v>255</v>
      </c>
      <c r="C2348" t="str">
        <f t="shared" si="48"/>
        <v>410071*VICTOR K-12 SCHOOLS</v>
      </c>
    </row>
    <row r="2349" spans="1:3" x14ac:dyDescent="0.2">
      <c r="A2349">
        <v>410071</v>
      </c>
      <c r="B2349" t="s">
        <v>255</v>
      </c>
      <c r="C2349" t="str">
        <f t="shared" si="48"/>
        <v>410071*VICTOR K-12 SCHOOLS</v>
      </c>
    </row>
    <row r="2350" spans="1:3" x14ac:dyDescent="0.2">
      <c r="A2350">
        <v>410071</v>
      </c>
      <c r="B2350" t="s">
        <v>255</v>
      </c>
      <c r="C2350" t="str">
        <f t="shared" si="48"/>
        <v>410071*VICTOR K-12 SCHOOLS</v>
      </c>
    </row>
    <row r="2351" spans="1:3" x14ac:dyDescent="0.2">
      <c r="A2351">
        <v>410091</v>
      </c>
      <c r="B2351" t="s">
        <v>256</v>
      </c>
      <c r="C2351" t="str">
        <f t="shared" si="48"/>
        <v>410091*DARBY K-12 SCHOOLS</v>
      </c>
    </row>
    <row r="2352" spans="1:3" x14ac:dyDescent="0.2">
      <c r="A2352">
        <v>410091</v>
      </c>
      <c r="B2352" t="s">
        <v>256</v>
      </c>
      <c r="C2352" t="str">
        <f t="shared" si="48"/>
        <v>410091*DARBY K-12 SCHOOLS</v>
      </c>
    </row>
    <row r="2353" spans="1:3" x14ac:dyDescent="0.2">
      <c r="A2353">
        <v>410091</v>
      </c>
      <c r="B2353" t="s">
        <v>256</v>
      </c>
      <c r="C2353" t="str">
        <f t="shared" si="48"/>
        <v>410091*DARBY K-12 SCHOOLS</v>
      </c>
    </row>
    <row r="2354" spans="1:3" x14ac:dyDescent="0.2">
      <c r="A2354">
        <v>410091</v>
      </c>
      <c r="B2354" t="s">
        <v>256</v>
      </c>
      <c r="C2354" t="str">
        <f t="shared" si="48"/>
        <v>410091*DARBY K-12 SCHOOLS</v>
      </c>
    </row>
    <row r="2355" spans="1:3" x14ac:dyDescent="0.2">
      <c r="A2355">
        <v>410091</v>
      </c>
      <c r="B2355" t="s">
        <v>256</v>
      </c>
      <c r="C2355" t="str">
        <f t="shared" si="48"/>
        <v>410091*DARBY K-12 SCHOOLS</v>
      </c>
    </row>
    <row r="2356" spans="1:3" x14ac:dyDescent="0.2">
      <c r="A2356">
        <v>410091</v>
      </c>
      <c r="B2356" t="s">
        <v>256</v>
      </c>
      <c r="C2356" t="str">
        <f t="shared" si="48"/>
        <v>410091*DARBY K-12 SCHOOLS</v>
      </c>
    </row>
    <row r="2357" spans="1:3" x14ac:dyDescent="0.2">
      <c r="A2357">
        <v>410091</v>
      </c>
      <c r="B2357" t="s">
        <v>256</v>
      </c>
      <c r="C2357" t="str">
        <f t="shared" si="48"/>
        <v>410091*DARBY K-12 SCHOOLS</v>
      </c>
    </row>
    <row r="2358" spans="1:3" x14ac:dyDescent="0.2">
      <c r="A2358">
        <v>410091</v>
      </c>
      <c r="B2358" t="s">
        <v>256</v>
      </c>
      <c r="C2358" t="str">
        <f t="shared" si="48"/>
        <v>410091*DARBY K-12 SCHOOLS</v>
      </c>
    </row>
    <row r="2359" spans="1:3" x14ac:dyDescent="0.2">
      <c r="A2359">
        <v>410091</v>
      </c>
      <c r="B2359" t="s">
        <v>256</v>
      </c>
      <c r="C2359" t="str">
        <f t="shared" si="48"/>
        <v>410091*DARBY K-12 SCHOOLS</v>
      </c>
    </row>
    <row r="2360" spans="1:3" x14ac:dyDescent="0.2">
      <c r="A2360">
        <v>410131</v>
      </c>
      <c r="B2360" t="s">
        <v>257</v>
      </c>
      <c r="C2360" t="str">
        <f t="shared" si="48"/>
        <v>410131*LONE ROCK ELEMENTARY</v>
      </c>
    </row>
    <row r="2361" spans="1:3" x14ac:dyDescent="0.2">
      <c r="A2361">
        <v>410131</v>
      </c>
      <c r="B2361" t="s">
        <v>257</v>
      </c>
      <c r="C2361" t="str">
        <f t="shared" si="48"/>
        <v>410131*LONE ROCK ELEMENTARY</v>
      </c>
    </row>
    <row r="2362" spans="1:3" x14ac:dyDescent="0.2">
      <c r="A2362">
        <v>410131</v>
      </c>
      <c r="B2362" t="s">
        <v>257</v>
      </c>
      <c r="C2362" t="str">
        <f t="shared" si="48"/>
        <v>410131*LONE ROCK ELEMENTARY</v>
      </c>
    </row>
    <row r="2363" spans="1:3" x14ac:dyDescent="0.2">
      <c r="A2363">
        <v>410131</v>
      </c>
      <c r="B2363" t="s">
        <v>257</v>
      </c>
      <c r="C2363" t="str">
        <f t="shared" si="48"/>
        <v>410131*LONE ROCK ELEMENTARY</v>
      </c>
    </row>
    <row r="2364" spans="1:3" x14ac:dyDescent="0.2">
      <c r="A2364">
        <v>410131</v>
      </c>
      <c r="B2364" t="s">
        <v>257</v>
      </c>
      <c r="C2364" t="str">
        <f t="shared" si="48"/>
        <v>410131*LONE ROCK ELEMENTARY</v>
      </c>
    </row>
    <row r="2365" spans="1:3" x14ac:dyDescent="0.2">
      <c r="A2365">
        <v>410131</v>
      </c>
      <c r="B2365" t="s">
        <v>257</v>
      </c>
      <c r="C2365" t="str">
        <f t="shared" si="48"/>
        <v>410131*LONE ROCK ELEMENTARY</v>
      </c>
    </row>
    <row r="2366" spans="1:3" x14ac:dyDescent="0.2">
      <c r="A2366">
        <v>410131</v>
      </c>
      <c r="B2366" t="s">
        <v>257</v>
      </c>
      <c r="C2366" t="str">
        <f t="shared" si="48"/>
        <v>410131*LONE ROCK ELEMENTARY</v>
      </c>
    </row>
    <row r="2367" spans="1:3" x14ac:dyDescent="0.2">
      <c r="A2367">
        <v>410131</v>
      </c>
      <c r="B2367" t="s">
        <v>257</v>
      </c>
      <c r="C2367" t="str">
        <f t="shared" si="48"/>
        <v>410131*LONE ROCK ELEMENTARY</v>
      </c>
    </row>
    <row r="2368" spans="1:3" x14ac:dyDescent="0.2">
      <c r="A2368">
        <v>410131</v>
      </c>
      <c r="B2368" t="s">
        <v>257</v>
      </c>
      <c r="C2368" t="str">
        <f t="shared" si="48"/>
        <v>410131*LONE ROCK ELEMENTARY</v>
      </c>
    </row>
    <row r="2369" spans="1:3" x14ac:dyDescent="0.2">
      <c r="A2369">
        <v>410151</v>
      </c>
      <c r="B2369" t="s">
        <v>258</v>
      </c>
      <c r="C2369" t="str">
        <f t="shared" si="48"/>
        <v>410151*FLORENCE-CARLTON K-12 SCHOOLS</v>
      </c>
    </row>
    <row r="2370" spans="1:3" x14ac:dyDescent="0.2">
      <c r="A2370">
        <v>410151</v>
      </c>
      <c r="B2370" t="s">
        <v>258</v>
      </c>
      <c r="C2370" t="str">
        <f t="shared" ref="C2370:C2433" si="49">_xlfn.TEXTJOIN("*",TRUE,A2370:B2370)</f>
        <v>410151*FLORENCE-CARLTON K-12 SCHOOLS</v>
      </c>
    </row>
    <row r="2371" spans="1:3" x14ac:dyDescent="0.2">
      <c r="A2371">
        <v>410151</v>
      </c>
      <c r="B2371" t="s">
        <v>258</v>
      </c>
      <c r="C2371" t="str">
        <f t="shared" si="49"/>
        <v>410151*FLORENCE-CARLTON K-12 SCHOOLS</v>
      </c>
    </row>
    <row r="2372" spans="1:3" x14ac:dyDescent="0.2">
      <c r="A2372">
        <v>410151</v>
      </c>
      <c r="B2372" t="s">
        <v>258</v>
      </c>
      <c r="C2372" t="str">
        <f t="shared" si="49"/>
        <v>410151*FLORENCE-CARLTON K-12 SCHOOLS</v>
      </c>
    </row>
    <row r="2373" spans="1:3" x14ac:dyDescent="0.2">
      <c r="A2373">
        <v>410151</v>
      </c>
      <c r="B2373" t="s">
        <v>258</v>
      </c>
      <c r="C2373" t="str">
        <f t="shared" si="49"/>
        <v>410151*FLORENCE-CARLTON K-12 SCHOOLS</v>
      </c>
    </row>
    <row r="2374" spans="1:3" x14ac:dyDescent="0.2">
      <c r="A2374">
        <v>410151</v>
      </c>
      <c r="B2374" t="s">
        <v>258</v>
      </c>
      <c r="C2374" t="str">
        <f t="shared" si="49"/>
        <v>410151*FLORENCE-CARLTON K-12 SCHOOLS</v>
      </c>
    </row>
    <row r="2375" spans="1:3" x14ac:dyDescent="0.2">
      <c r="A2375">
        <v>410151</v>
      </c>
      <c r="B2375" t="s">
        <v>258</v>
      </c>
      <c r="C2375" t="str">
        <f t="shared" si="49"/>
        <v>410151*FLORENCE-CARLTON K-12 SCHOOLS</v>
      </c>
    </row>
    <row r="2376" spans="1:3" x14ac:dyDescent="0.2">
      <c r="A2376">
        <v>410151</v>
      </c>
      <c r="B2376" t="s">
        <v>258</v>
      </c>
      <c r="C2376" t="str">
        <f t="shared" si="49"/>
        <v>410151*FLORENCE-CARLTON K-12 SCHOOLS</v>
      </c>
    </row>
    <row r="2377" spans="1:3" x14ac:dyDescent="0.2">
      <c r="A2377">
        <v>410151</v>
      </c>
      <c r="B2377" t="s">
        <v>258</v>
      </c>
      <c r="C2377" t="str">
        <f t="shared" si="49"/>
        <v>410151*FLORENCE-CARLTON K-12 SCHOOLS</v>
      </c>
    </row>
    <row r="2378" spans="1:3" x14ac:dyDescent="0.2">
      <c r="A2378">
        <v>419951</v>
      </c>
      <c r="B2378" t="s">
        <v>259</v>
      </c>
      <c r="C2378" t="str">
        <f t="shared" si="49"/>
        <v>419951*BITTERROOT VALLEY CO-OP</v>
      </c>
    </row>
    <row r="2379" spans="1:3" x14ac:dyDescent="0.2">
      <c r="A2379">
        <v>419951</v>
      </c>
      <c r="B2379" t="s">
        <v>259</v>
      </c>
      <c r="C2379" t="str">
        <f t="shared" si="49"/>
        <v>419951*BITTERROOT VALLEY CO-OP</v>
      </c>
    </row>
    <row r="2380" spans="1:3" x14ac:dyDescent="0.2">
      <c r="A2380">
        <v>419951</v>
      </c>
      <c r="B2380" t="s">
        <v>259</v>
      </c>
      <c r="C2380" t="str">
        <f t="shared" si="49"/>
        <v>419951*BITTERROOT VALLEY CO-OP</v>
      </c>
    </row>
    <row r="2381" spans="1:3" x14ac:dyDescent="0.2">
      <c r="A2381">
        <v>419951</v>
      </c>
      <c r="B2381" t="s">
        <v>259</v>
      </c>
      <c r="C2381" t="str">
        <f t="shared" si="49"/>
        <v>419951*BITTERROOT VALLEY CO-OP</v>
      </c>
    </row>
    <row r="2382" spans="1:3" x14ac:dyDescent="0.2">
      <c r="A2382">
        <v>419951</v>
      </c>
      <c r="B2382" t="s">
        <v>259</v>
      </c>
      <c r="C2382" t="str">
        <f t="shared" si="49"/>
        <v>419951*BITTERROOT VALLEY CO-OP</v>
      </c>
    </row>
    <row r="2383" spans="1:3" x14ac:dyDescent="0.2">
      <c r="A2383">
        <v>419951</v>
      </c>
      <c r="B2383" t="s">
        <v>259</v>
      </c>
      <c r="C2383" t="str">
        <f t="shared" si="49"/>
        <v>419951*BITTERROOT VALLEY CO-OP</v>
      </c>
    </row>
    <row r="2384" spans="1:3" x14ac:dyDescent="0.2">
      <c r="A2384">
        <v>419951</v>
      </c>
      <c r="B2384" t="s">
        <v>259</v>
      </c>
      <c r="C2384" t="str">
        <f t="shared" si="49"/>
        <v>419951*BITTERROOT VALLEY CO-OP</v>
      </c>
    </row>
    <row r="2385" spans="1:3" x14ac:dyDescent="0.2">
      <c r="A2385">
        <v>419951</v>
      </c>
      <c r="B2385" t="s">
        <v>259</v>
      </c>
      <c r="C2385" t="str">
        <f t="shared" si="49"/>
        <v>419951*BITTERROOT VALLEY CO-OP</v>
      </c>
    </row>
    <row r="2386" spans="1:3" x14ac:dyDescent="0.2">
      <c r="A2386">
        <v>419951</v>
      </c>
      <c r="B2386" t="s">
        <v>259</v>
      </c>
      <c r="C2386" t="str">
        <f t="shared" si="49"/>
        <v>419951*BITTERROOT VALLEY CO-OP</v>
      </c>
    </row>
    <row r="2387" spans="1:3" x14ac:dyDescent="0.2">
      <c r="A2387">
        <v>420051</v>
      </c>
      <c r="B2387" t="s">
        <v>260</v>
      </c>
      <c r="C2387" t="str">
        <f t="shared" si="49"/>
        <v>420051*SIDNEY PUBLIC SCHOOLS</v>
      </c>
    </row>
    <row r="2388" spans="1:3" x14ac:dyDescent="0.2">
      <c r="A2388">
        <v>420051</v>
      </c>
      <c r="B2388" t="s">
        <v>260</v>
      </c>
      <c r="C2388" t="str">
        <f t="shared" si="49"/>
        <v>420051*SIDNEY PUBLIC SCHOOLS</v>
      </c>
    </row>
    <row r="2389" spans="1:3" x14ac:dyDescent="0.2">
      <c r="A2389">
        <v>420051</v>
      </c>
      <c r="B2389" t="s">
        <v>260</v>
      </c>
      <c r="C2389" t="str">
        <f t="shared" si="49"/>
        <v>420051*SIDNEY PUBLIC SCHOOLS</v>
      </c>
    </row>
    <row r="2390" spans="1:3" x14ac:dyDescent="0.2">
      <c r="A2390">
        <v>420051</v>
      </c>
      <c r="B2390" t="s">
        <v>260</v>
      </c>
      <c r="C2390" t="str">
        <f t="shared" si="49"/>
        <v>420051*SIDNEY PUBLIC SCHOOLS</v>
      </c>
    </row>
    <row r="2391" spans="1:3" x14ac:dyDescent="0.2">
      <c r="A2391">
        <v>420051</v>
      </c>
      <c r="B2391" t="s">
        <v>260</v>
      </c>
      <c r="C2391" t="str">
        <f t="shared" si="49"/>
        <v>420051*SIDNEY PUBLIC SCHOOLS</v>
      </c>
    </row>
    <row r="2392" spans="1:3" x14ac:dyDescent="0.2">
      <c r="A2392">
        <v>420051</v>
      </c>
      <c r="B2392" t="s">
        <v>260</v>
      </c>
      <c r="C2392" t="str">
        <f t="shared" si="49"/>
        <v>420051*SIDNEY PUBLIC SCHOOLS</v>
      </c>
    </row>
    <row r="2393" spans="1:3" x14ac:dyDescent="0.2">
      <c r="A2393">
        <v>420051</v>
      </c>
      <c r="B2393" t="s">
        <v>260</v>
      </c>
      <c r="C2393" t="str">
        <f t="shared" si="49"/>
        <v>420051*SIDNEY PUBLIC SCHOOLS</v>
      </c>
    </row>
    <row r="2394" spans="1:3" x14ac:dyDescent="0.2">
      <c r="A2394">
        <v>420051</v>
      </c>
      <c r="B2394" t="s">
        <v>260</v>
      </c>
      <c r="C2394" t="str">
        <f t="shared" si="49"/>
        <v>420051*SIDNEY PUBLIC SCHOOLS</v>
      </c>
    </row>
    <row r="2395" spans="1:3" x14ac:dyDescent="0.2">
      <c r="A2395">
        <v>420051</v>
      </c>
      <c r="B2395" t="s">
        <v>260</v>
      </c>
      <c r="C2395" t="str">
        <f t="shared" si="49"/>
        <v>420051*SIDNEY PUBLIC SCHOOLS</v>
      </c>
    </row>
    <row r="2396" spans="1:3" x14ac:dyDescent="0.2">
      <c r="A2396">
        <v>420071</v>
      </c>
      <c r="B2396" t="s">
        <v>261</v>
      </c>
      <c r="C2396" t="str">
        <f t="shared" si="49"/>
        <v>420071*SAVAGE PUBLIC SCHOOLS</v>
      </c>
    </row>
    <row r="2397" spans="1:3" x14ac:dyDescent="0.2">
      <c r="A2397">
        <v>420071</v>
      </c>
      <c r="B2397" t="s">
        <v>261</v>
      </c>
      <c r="C2397" t="str">
        <f t="shared" si="49"/>
        <v>420071*SAVAGE PUBLIC SCHOOLS</v>
      </c>
    </row>
    <row r="2398" spans="1:3" x14ac:dyDescent="0.2">
      <c r="A2398">
        <v>420071</v>
      </c>
      <c r="B2398" t="s">
        <v>261</v>
      </c>
      <c r="C2398" t="str">
        <f t="shared" si="49"/>
        <v>420071*SAVAGE PUBLIC SCHOOLS</v>
      </c>
    </row>
    <row r="2399" spans="1:3" x14ac:dyDescent="0.2">
      <c r="A2399">
        <v>420071</v>
      </c>
      <c r="B2399" t="s">
        <v>261</v>
      </c>
      <c r="C2399" t="str">
        <f t="shared" si="49"/>
        <v>420071*SAVAGE PUBLIC SCHOOLS</v>
      </c>
    </row>
    <row r="2400" spans="1:3" x14ac:dyDescent="0.2">
      <c r="A2400">
        <v>420071</v>
      </c>
      <c r="B2400" t="s">
        <v>261</v>
      </c>
      <c r="C2400" t="str">
        <f t="shared" si="49"/>
        <v>420071*SAVAGE PUBLIC SCHOOLS</v>
      </c>
    </row>
    <row r="2401" spans="1:3" x14ac:dyDescent="0.2">
      <c r="A2401">
        <v>420071</v>
      </c>
      <c r="B2401" t="s">
        <v>261</v>
      </c>
      <c r="C2401" t="str">
        <f t="shared" si="49"/>
        <v>420071*SAVAGE PUBLIC SCHOOLS</v>
      </c>
    </row>
    <row r="2402" spans="1:3" x14ac:dyDescent="0.2">
      <c r="A2402">
        <v>420071</v>
      </c>
      <c r="B2402" t="s">
        <v>261</v>
      </c>
      <c r="C2402" t="str">
        <f t="shared" si="49"/>
        <v>420071*SAVAGE PUBLIC SCHOOLS</v>
      </c>
    </row>
    <row r="2403" spans="1:3" x14ac:dyDescent="0.2">
      <c r="A2403">
        <v>420071</v>
      </c>
      <c r="B2403" t="s">
        <v>261</v>
      </c>
      <c r="C2403" t="str">
        <f t="shared" si="49"/>
        <v>420071*SAVAGE PUBLIC SCHOOLS</v>
      </c>
    </row>
    <row r="2404" spans="1:3" x14ac:dyDescent="0.2">
      <c r="A2404">
        <v>420071</v>
      </c>
      <c r="B2404" t="s">
        <v>261</v>
      </c>
      <c r="C2404" t="str">
        <f t="shared" si="49"/>
        <v>420071*SAVAGE PUBLIC SCHOOLS</v>
      </c>
    </row>
    <row r="2405" spans="1:3" x14ac:dyDescent="0.2">
      <c r="A2405">
        <v>420111</v>
      </c>
      <c r="B2405" t="s">
        <v>262</v>
      </c>
      <c r="C2405" t="str">
        <f t="shared" si="49"/>
        <v>420111*BRORSON ELEMENTARY</v>
      </c>
    </row>
    <row r="2406" spans="1:3" x14ac:dyDescent="0.2">
      <c r="A2406">
        <v>420111</v>
      </c>
      <c r="B2406" t="s">
        <v>262</v>
      </c>
      <c r="C2406" t="str">
        <f t="shared" si="49"/>
        <v>420111*BRORSON ELEMENTARY</v>
      </c>
    </row>
    <row r="2407" spans="1:3" x14ac:dyDescent="0.2">
      <c r="A2407">
        <v>420111</v>
      </c>
      <c r="B2407" t="s">
        <v>262</v>
      </c>
      <c r="C2407" t="str">
        <f t="shared" si="49"/>
        <v>420111*BRORSON ELEMENTARY</v>
      </c>
    </row>
    <row r="2408" spans="1:3" x14ac:dyDescent="0.2">
      <c r="A2408">
        <v>420111</v>
      </c>
      <c r="B2408" t="s">
        <v>262</v>
      </c>
      <c r="C2408" t="str">
        <f t="shared" si="49"/>
        <v>420111*BRORSON ELEMENTARY</v>
      </c>
    </row>
    <row r="2409" spans="1:3" x14ac:dyDescent="0.2">
      <c r="A2409">
        <v>420111</v>
      </c>
      <c r="B2409" t="s">
        <v>262</v>
      </c>
      <c r="C2409" t="str">
        <f t="shared" si="49"/>
        <v>420111*BRORSON ELEMENTARY</v>
      </c>
    </row>
    <row r="2410" spans="1:3" x14ac:dyDescent="0.2">
      <c r="A2410">
        <v>420111</v>
      </c>
      <c r="B2410" t="s">
        <v>262</v>
      </c>
      <c r="C2410" t="str">
        <f t="shared" si="49"/>
        <v>420111*BRORSON ELEMENTARY</v>
      </c>
    </row>
    <row r="2411" spans="1:3" x14ac:dyDescent="0.2">
      <c r="A2411">
        <v>420111</v>
      </c>
      <c r="B2411" t="s">
        <v>262</v>
      </c>
      <c r="C2411" t="str">
        <f t="shared" si="49"/>
        <v>420111*BRORSON ELEMENTARY</v>
      </c>
    </row>
    <row r="2412" spans="1:3" x14ac:dyDescent="0.2">
      <c r="A2412">
        <v>420111</v>
      </c>
      <c r="B2412" t="s">
        <v>262</v>
      </c>
      <c r="C2412" t="str">
        <f t="shared" si="49"/>
        <v>420111*BRORSON ELEMENTARY</v>
      </c>
    </row>
    <row r="2413" spans="1:3" x14ac:dyDescent="0.2">
      <c r="A2413">
        <v>420111</v>
      </c>
      <c r="B2413" t="s">
        <v>262</v>
      </c>
      <c r="C2413" t="str">
        <f t="shared" si="49"/>
        <v>420111*BRORSON ELEMENTARY</v>
      </c>
    </row>
    <row r="2414" spans="1:3" x14ac:dyDescent="0.2">
      <c r="A2414">
        <v>420131</v>
      </c>
      <c r="B2414" t="s">
        <v>263</v>
      </c>
      <c r="C2414" t="str">
        <f t="shared" si="49"/>
        <v>420131*FAIRVIEW PUBLIC SCHOOLS</v>
      </c>
    </row>
    <row r="2415" spans="1:3" x14ac:dyDescent="0.2">
      <c r="A2415">
        <v>420131</v>
      </c>
      <c r="B2415" t="s">
        <v>263</v>
      </c>
      <c r="C2415" t="str">
        <f t="shared" si="49"/>
        <v>420131*FAIRVIEW PUBLIC SCHOOLS</v>
      </c>
    </row>
    <row r="2416" spans="1:3" x14ac:dyDescent="0.2">
      <c r="A2416">
        <v>420131</v>
      </c>
      <c r="B2416" t="s">
        <v>263</v>
      </c>
      <c r="C2416" t="str">
        <f t="shared" si="49"/>
        <v>420131*FAIRVIEW PUBLIC SCHOOLS</v>
      </c>
    </row>
    <row r="2417" spans="1:3" x14ac:dyDescent="0.2">
      <c r="A2417">
        <v>420131</v>
      </c>
      <c r="B2417" t="s">
        <v>263</v>
      </c>
      <c r="C2417" t="str">
        <f t="shared" si="49"/>
        <v>420131*FAIRVIEW PUBLIC SCHOOLS</v>
      </c>
    </row>
    <row r="2418" spans="1:3" x14ac:dyDescent="0.2">
      <c r="A2418">
        <v>420131</v>
      </c>
      <c r="B2418" t="s">
        <v>263</v>
      </c>
      <c r="C2418" t="str">
        <f t="shared" si="49"/>
        <v>420131*FAIRVIEW PUBLIC SCHOOLS</v>
      </c>
    </row>
    <row r="2419" spans="1:3" x14ac:dyDescent="0.2">
      <c r="A2419">
        <v>420131</v>
      </c>
      <c r="B2419" t="s">
        <v>263</v>
      </c>
      <c r="C2419" t="str">
        <f t="shared" si="49"/>
        <v>420131*FAIRVIEW PUBLIC SCHOOLS</v>
      </c>
    </row>
    <row r="2420" spans="1:3" x14ac:dyDescent="0.2">
      <c r="A2420">
        <v>420131</v>
      </c>
      <c r="B2420" t="s">
        <v>263</v>
      </c>
      <c r="C2420" t="str">
        <f t="shared" si="49"/>
        <v>420131*FAIRVIEW PUBLIC SCHOOLS</v>
      </c>
    </row>
    <row r="2421" spans="1:3" x14ac:dyDescent="0.2">
      <c r="A2421">
        <v>420131</v>
      </c>
      <c r="B2421" t="s">
        <v>263</v>
      </c>
      <c r="C2421" t="str">
        <f t="shared" si="49"/>
        <v>420131*FAIRVIEW PUBLIC SCHOOLS</v>
      </c>
    </row>
    <row r="2422" spans="1:3" x14ac:dyDescent="0.2">
      <c r="A2422">
        <v>420131</v>
      </c>
      <c r="B2422" t="s">
        <v>263</v>
      </c>
      <c r="C2422" t="str">
        <f t="shared" si="49"/>
        <v>420131*FAIRVIEW PUBLIC SCHOOLS</v>
      </c>
    </row>
    <row r="2423" spans="1:3" x14ac:dyDescent="0.2">
      <c r="A2423">
        <v>420211</v>
      </c>
      <c r="B2423" t="s">
        <v>264</v>
      </c>
      <c r="C2423" t="str">
        <f t="shared" si="49"/>
        <v>420211*RAU ELEMENTARY</v>
      </c>
    </row>
    <row r="2424" spans="1:3" x14ac:dyDescent="0.2">
      <c r="A2424">
        <v>420211</v>
      </c>
      <c r="B2424" t="s">
        <v>264</v>
      </c>
      <c r="C2424" t="str">
        <f t="shared" si="49"/>
        <v>420211*RAU ELEMENTARY</v>
      </c>
    </row>
    <row r="2425" spans="1:3" x14ac:dyDescent="0.2">
      <c r="A2425">
        <v>420211</v>
      </c>
      <c r="B2425" t="s">
        <v>264</v>
      </c>
      <c r="C2425" t="str">
        <f t="shared" si="49"/>
        <v>420211*RAU ELEMENTARY</v>
      </c>
    </row>
    <row r="2426" spans="1:3" x14ac:dyDescent="0.2">
      <c r="A2426">
        <v>420211</v>
      </c>
      <c r="B2426" t="s">
        <v>264</v>
      </c>
      <c r="C2426" t="str">
        <f t="shared" si="49"/>
        <v>420211*RAU ELEMENTARY</v>
      </c>
    </row>
    <row r="2427" spans="1:3" x14ac:dyDescent="0.2">
      <c r="A2427">
        <v>420211</v>
      </c>
      <c r="B2427" t="s">
        <v>264</v>
      </c>
      <c r="C2427" t="str">
        <f t="shared" si="49"/>
        <v>420211*RAU ELEMENTARY</v>
      </c>
    </row>
    <row r="2428" spans="1:3" x14ac:dyDescent="0.2">
      <c r="A2428">
        <v>420211</v>
      </c>
      <c r="B2428" t="s">
        <v>264</v>
      </c>
      <c r="C2428" t="str">
        <f t="shared" si="49"/>
        <v>420211*RAU ELEMENTARY</v>
      </c>
    </row>
    <row r="2429" spans="1:3" x14ac:dyDescent="0.2">
      <c r="A2429">
        <v>420211</v>
      </c>
      <c r="B2429" t="s">
        <v>264</v>
      </c>
      <c r="C2429" t="str">
        <f t="shared" si="49"/>
        <v>420211*RAU ELEMENTARY</v>
      </c>
    </row>
    <row r="2430" spans="1:3" x14ac:dyDescent="0.2">
      <c r="A2430">
        <v>420211</v>
      </c>
      <c r="B2430" t="s">
        <v>264</v>
      </c>
      <c r="C2430" t="str">
        <f t="shared" si="49"/>
        <v>420211*RAU ELEMENTARY</v>
      </c>
    </row>
    <row r="2431" spans="1:3" x14ac:dyDescent="0.2">
      <c r="A2431">
        <v>420211</v>
      </c>
      <c r="B2431" t="s">
        <v>264</v>
      </c>
      <c r="C2431" t="str">
        <f t="shared" si="49"/>
        <v>420211*RAU ELEMENTARY</v>
      </c>
    </row>
    <row r="2432" spans="1:3" x14ac:dyDescent="0.2">
      <c r="A2432">
        <v>420861</v>
      </c>
      <c r="B2432" t="s">
        <v>265</v>
      </c>
      <c r="C2432" t="str">
        <f t="shared" si="49"/>
        <v>420861*LAMBERT PUBLIC SCHOOLS</v>
      </c>
    </row>
    <row r="2433" spans="1:3" x14ac:dyDescent="0.2">
      <c r="A2433">
        <v>420861</v>
      </c>
      <c r="B2433" t="s">
        <v>265</v>
      </c>
      <c r="C2433" t="str">
        <f t="shared" si="49"/>
        <v>420861*LAMBERT PUBLIC SCHOOLS</v>
      </c>
    </row>
    <row r="2434" spans="1:3" x14ac:dyDescent="0.2">
      <c r="A2434">
        <v>420861</v>
      </c>
      <c r="B2434" t="s">
        <v>265</v>
      </c>
      <c r="C2434" t="str">
        <f t="shared" ref="C2434:C2497" si="50">_xlfn.TEXTJOIN("*",TRUE,A2434:B2434)</f>
        <v>420861*LAMBERT PUBLIC SCHOOLS</v>
      </c>
    </row>
    <row r="2435" spans="1:3" x14ac:dyDescent="0.2">
      <c r="A2435">
        <v>420861</v>
      </c>
      <c r="B2435" t="s">
        <v>265</v>
      </c>
      <c r="C2435" t="str">
        <f t="shared" si="50"/>
        <v>420861*LAMBERT PUBLIC SCHOOLS</v>
      </c>
    </row>
    <row r="2436" spans="1:3" x14ac:dyDescent="0.2">
      <c r="A2436">
        <v>420861</v>
      </c>
      <c r="B2436" t="s">
        <v>265</v>
      </c>
      <c r="C2436" t="str">
        <f t="shared" si="50"/>
        <v>420861*LAMBERT PUBLIC SCHOOLS</v>
      </c>
    </row>
    <row r="2437" spans="1:3" x14ac:dyDescent="0.2">
      <c r="A2437">
        <v>420861</v>
      </c>
      <c r="B2437" t="s">
        <v>265</v>
      </c>
      <c r="C2437" t="str">
        <f t="shared" si="50"/>
        <v>420861*LAMBERT PUBLIC SCHOOLS</v>
      </c>
    </row>
    <row r="2438" spans="1:3" x14ac:dyDescent="0.2">
      <c r="A2438">
        <v>420861</v>
      </c>
      <c r="B2438" t="s">
        <v>265</v>
      </c>
      <c r="C2438" t="str">
        <f t="shared" si="50"/>
        <v>420861*LAMBERT PUBLIC SCHOOLS</v>
      </c>
    </row>
    <row r="2439" spans="1:3" x14ac:dyDescent="0.2">
      <c r="A2439">
        <v>420861</v>
      </c>
      <c r="B2439" t="s">
        <v>265</v>
      </c>
      <c r="C2439" t="str">
        <f t="shared" si="50"/>
        <v>420861*LAMBERT PUBLIC SCHOOLS</v>
      </c>
    </row>
    <row r="2440" spans="1:3" x14ac:dyDescent="0.2">
      <c r="A2440">
        <v>420861</v>
      </c>
      <c r="B2440" t="s">
        <v>265</v>
      </c>
      <c r="C2440" t="str">
        <f t="shared" si="50"/>
        <v>420861*LAMBERT PUBLIC SCHOOLS</v>
      </c>
    </row>
    <row r="2441" spans="1:3" x14ac:dyDescent="0.2">
      <c r="A2441">
        <v>430031</v>
      </c>
      <c r="B2441" t="s">
        <v>266</v>
      </c>
      <c r="C2441" t="str">
        <f t="shared" si="50"/>
        <v>430031*FRONTIER ELEMENTARY</v>
      </c>
    </row>
    <row r="2442" spans="1:3" x14ac:dyDescent="0.2">
      <c r="A2442">
        <v>430031</v>
      </c>
      <c r="B2442" t="s">
        <v>266</v>
      </c>
      <c r="C2442" t="str">
        <f t="shared" si="50"/>
        <v>430031*FRONTIER ELEMENTARY</v>
      </c>
    </row>
    <row r="2443" spans="1:3" x14ac:dyDescent="0.2">
      <c r="A2443">
        <v>430031</v>
      </c>
      <c r="B2443" t="s">
        <v>266</v>
      </c>
      <c r="C2443" t="str">
        <f t="shared" si="50"/>
        <v>430031*FRONTIER ELEMENTARY</v>
      </c>
    </row>
    <row r="2444" spans="1:3" x14ac:dyDescent="0.2">
      <c r="A2444">
        <v>430031</v>
      </c>
      <c r="B2444" t="s">
        <v>266</v>
      </c>
      <c r="C2444" t="str">
        <f t="shared" si="50"/>
        <v>430031*FRONTIER ELEMENTARY</v>
      </c>
    </row>
    <row r="2445" spans="1:3" x14ac:dyDescent="0.2">
      <c r="A2445">
        <v>430031</v>
      </c>
      <c r="B2445" t="s">
        <v>266</v>
      </c>
      <c r="C2445" t="str">
        <f t="shared" si="50"/>
        <v>430031*FRONTIER ELEMENTARY</v>
      </c>
    </row>
    <row r="2446" spans="1:3" x14ac:dyDescent="0.2">
      <c r="A2446">
        <v>430031</v>
      </c>
      <c r="B2446" t="s">
        <v>266</v>
      </c>
      <c r="C2446" t="str">
        <f t="shared" si="50"/>
        <v>430031*FRONTIER ELEMENTARY</v>
      </c>
    </row>
    <row r="2447" spans="1:3" x14ac:dyDescent="0.2">
      <c r="A2447">
        <v>430031</v>
      </c>
      <c r="B2447" t="s">
        <v>266</v>
      </c>
      <c r="C2447" t="str">
        <f t="shared" si="50"/>
        <v>430031*FRONTIER ELEMENTARY</v>
      </c>
    </row>
    <row r="2448" spans="1:3" x14ac:dyDescent="0.2">
      <c r="A2448">
        <v>430031</v>
      </c>
      <c r="B2448" t="s">
        <v>266</v>
      </c>
      <c r="C2448" t="str">
        <f t="shared" si="50"/>
        <v>430031*FRONTIER ELEMENTARY</v>
      </c>
    </row>
    <row r="2449" spans="1:3" x14ac:dyDescent="0.2">
      <c r="A2449">
        <v>430031</v>
      </c>
      <c r="B2449" t="s">
        <v>266</v>
      </c>
      <c r="C2449" t="str">
        <f t="shared" si="50"/>
        <v>430031*FRONTIER ELEMENTARY</v>
      </c>
    </row>
    <row r="2450" spans="1:3" x14ac:dyDescent="0.2">
      <c r="A2450">
        <v>430091</v>
      </c>
      <c r="B2450" t="s">
        <v>267</v>
      </c>
      <c r="C2450" t="str">
        <f t="shared" si="50"/>
        <v>430091*POPLAR PUBLIC SCHOOLS</v>
      </c>
    </row>
    <row r="2451" spans="1:3" x14ac:dyDescent="0.2">
      <c r="A2451">
        <v>430091</v>
      </c>
      <c r="B2451" t="s">
        <v>267</v>
      </c>
      <c r="C2451" t="str">
        <f t="shared" si="50"/>
        <v>430091*POPLAR PUBLIC SCHOOLS</v>
      </c>
    </row>
    <row r="2452" spans="1:3" x14ac:dyDescent="0.2">
      <c r="A2452">
        <v>430091</v>
      </c>
      <c r="B2452" t="s">
        <v>267</v>
      </c>
      <c r="C2452" t="str">
        <f t="shared" si="50"/>
        <v>430091*POPLAR PUBLIC SCHOOLS</v>
      </c>
    </row>
    <row r="2453" spans="1:3" x14ac:dyDescent="0.2">
      <c r="A2453">
        <v>430091</v>
      </c>
      <c r="B2453" t="s">
        <v>267</v>
      </c>
      <c r="C2453" t="str">
        <f t="shared" si="50"/>
        <v>430091*POPLAR PUBLIC SCHOOLS</v>
      </c>
    </row>
    <row r="2454" spans="1:3" x14ac:dyDescent="0.2">
      <c r="A2454">
        <v>430091</v>
      </c>
      <c r="B2454" t="s">
        <v>267</v>
      </c>
      <c r="C2454" t="str">
        <f t="shared" si="50"/>
        <v>430091*POPLAR PUBLIC SCHOOLS</v>
      </c>
    </row>
    <row r="2455" spans="1:3" x14ac:dyDescent="0.2">
      <c r="A2455">
        <v>430091</v>
      </c>
      <c r="B2455" t="s">
        <v>267</v>
      </c>
      <c r="C2455" t="str">
        <f t="shared" si="50"/>
        <v>430091*POPLAR PUBLIC SCHOOLS</v>
      </c>
    </row>
    <row r="2456" spans="1:3" x14ac:dyDescent="0.2">
      <c r="A2456">
        <v>430091</v>
      </c>
      <c r="B2456" t="s">
        <v>267</v>
      </c>
      <c r="C2456" t="str">
        <f t="shared" si="50"/>
        <v>430091*POPLAR PUBLIC SCHOOLS</v>
      </c>
    </row>
    <row r="2457" spans="1:3" x14ac:dyDescent="0.2">
      <c r="A2457">
        <v>430091</v>
      </c>
      <c r="B2457" t="s">
        <v>267</v>
      </c>
      <c r="C2457" t="str">
        <f t="shared" si="50"/>
        <v>430091*POPLAR PUBLIC SCHOOLS</v>
      </c>
    </row>
    <row r="2458" spans="1:3" x14ac:dyDescent="0.2">
      <c r="A2458">
        <v>430091</v>
      </c>
      <c r="B2458" t="s">
        <v>267</v>
      </c>
      <c r="C2458" t="str">
        <f t="shared" si="50"/>
        <v>430091*POPLAR PUBLIC SCHOOLS</v>
      </c>
    </row>
    <row r="2459" spans="1:3" x14ac:dyDescent="0.2">
      <c r="A2459">
        <v>430171</v>
      </c>
      <c r="B2459" t="s">
        <v>268</v>
      </c>
      <c r="C2459" t="str">
        <f t="shared" si="50"/>
        <v>430171*CULBERTSON PUBLIC SCHOOLS</v>
      </c>
    </row>
    <row r="2460" spans="1:3" x14ac:dyDescent="0.2">
      <c r="A2460">
        <v>430171</v>
      </c>
      <c r="B2460" t="s">
        <v>268</v>
      </c>
      <c r="C2460" t="str">
        <f t="shared" si="50"/>
        <v>430171*CULBERTSON PUBLIC SCHOOLS</v>
      </c>
    </row>
    <row r="2461" spans="1:3" x14ac:dyDescent="0.2">
      <c r="A2461">
        <v>430171</v>
      </c>
      <c r="B2461" t="s">
        <v>268</v>
      </c>
      <c r="C2461" t="str">
        <f t="shared" si="50"/>
        <v>430171*CULBERTSON PUBLIC SCHOOLS</v>
      </c>
    </row>
    <row r="2462" spans="1:3" x14ac:dyDescent="0.2">
      <c r="A2462">
        <v>430171</v>
      </c>
      <c r="B2462" t="s">
        <v>268</v>
      </c>
      <c r="C2462" t="str">
        <f t="shared" si="50"/>
        <v>430171*CULBERTSON PUBLIC SCHOOLS</v>
      </c>
    </row>
    <row r="2463" spans="1:3" x14ac:dyDescent="0.2">
      <c r="A2463">
        <v>430171</v>
      </c>
      <c r="B2463" t="s">
        <v>268</v>
      </c>
      <c r="C2463" t="str">
        <f t="shared" si="50"/>
        <v>430171*CULBERTSON PUBLIC SCHOOLS</v>
      </c>
    </row>
    <row r="2464" spans="1:3" x14ac:dyDescent="0.2">
      <c r="A2464">
        <v>430171</v>
      </c>
      <c r="B2464" t="s">
        <v>268</v>
      </c>
      <c r="C2464" t="str">
        <f t="shared" si="50"/>
        <v>430171*CULBERTSON PUBLIC SCHOOLS</v>
      </c>
    </row>
    <row r="2465" spans="1:3" x14ac:dyDescent="0.2">
      <c r="A2465">
        <v>430171</v>
      </c>
      <c r="B2465" t="s">
        <v>268</v>
      </c>
      <c r="C2465" t="str">
        <f t="shared" si="50"/>
        <v>430171*CULBERTSON PUBLIC SCHOOLS</v>
      </c>
    </row>
    <row r="2466" spans="1:3" x14ac:dyDescent="0.2">
      <c r="A2466">
        <v>430171</v>
      </c>
      <c r="B2466" t="s">
        <v>268</v>
      </c>
      <c r="C2466" t="str">
        <f t="shared" si="50"/>
        <v>430171*CULBERTSON PUBLIC SCHOOLS</v>
      </c>
    </row>
    <row r="2467" spans="1:3" x14ac:dyDescent="0.2">
      <c r="A2467">
        <v>430171</v>
      </c>
      <c r="B2467" t="s">
        <v>268</v>
      </c>
      <c r="C2467" t="str">
        <f t="shared" si="50"/>
        <v>430171*CULBERTSON PUBLIC SCHOOLS</v>
      </c>
    </row>
    <row r="2468" spans="1:3" x14ac:dyDescent="0.2">
      <c r="A2468">
        <v>430451</v>
      </c>
      <c r="B2468" t="s">
        <v>269</v>
      </c>
      <c r="C2468" t="str">
        <f t="shared" si="50"/>
        <v>430451*WOLF POINT PUBLIC SCHOOLS</v>
      </c>
    </row>
    <row r="2469" spans="1:3" x14ac:dyDescent="0.2">
      <c r="A2469">
        <v>430451</v>
      </c>
      <c r="B2469" t="s">
        <v>269</v>
      </c>
      <c r="C2469" t="str">
        <f t="shared" si="50"/>
        <v>430451*WOLF POINT PUBLIC SCHOOLS</v>
      </c>
    </row>
    <row r="2470" spans="1:3" x14ac:dyDescent="0.2">
      <c r="A2470">
        <v>430451</v>
      </c>
      <c r="B2470" t="s">
        <v>269</v>
      </c>
      <c r="C2470" t="str">
        <f t="shared" si="50"/>
        <v>430451*WOLF POINT PUBLIC SCHOOLS</v>
      </c>
    </row>
    <row r="2471" spans="1:3" x14ac:dyDescent="0.2">
      <c r="A2471">
        <v>430451</v>
      </c>
      <c r="B2471" t="s">
        <v>269</v>
      </c>
      <c r="C2471" t="str">
        <f t="shared" si="50"/>
        <v>430451*WOLF POINT PUBLIC SCHOOLS</v>
      </c>
    </row>
    <row r="2472" spans="1:3" x14ac:dyDescent="0.2">
      <c r="A2472">
        <v>430451</v>
      </c>
      <c r="B2472" t="s">
        <v>269</v>
      </c>
      <c r="C2472" t="str">
        <f t="shared" si="50"/>
        <v>430451*WOLF POINT PUBLIC SCHOOLS</v>
      </c>
    </row>
    <row r="2473" spans="1:3" x14ac:dyDescent="0.2">
      <c r="A2473">
        <v>430451</v>
      </c>
      <c r="B2473" t="s">
        <v>269</v>
      </c>
      <c r="C2473" t="str">
        <f t="shared" si="50"/>
        <v>430451*WOLF POINT PUBLIC SCHOOLS</v>
      </c>
    </row>
    <row r="2474" spans="1:3" x14ac:dyDescent="0.2">
      <c r="A2474">
        <v>430451</v>
      </c>
      <c r="B2474" t="s">
        <v>269</v>
      </c>
      <c r="C2474" t="str">
        <f t="shared" si="50"/>
        <v>430451*WOLF POINT PUBLIC SCHOOLS</v>
      </c>
    </row>
    <row r="2475" spans="1:3" x14ac:dyDescent="0.2">
      <c r="A2475">
        <v>430451</v>
      </c>
      <c r="B2475" t="s">
        <v>269</v>
      </c>
      <c r="C2475" t="str">
        <f t="shared" si="50"/>
        <v>430451*WOLF POINT PUBLIC SCHOOLS</v>
      </c>
    </row>
    <row r="2476" spans="1:3" x14ac:dyDescent="0.2">
      <c r="A2476">
        <v>430451</v>
      </c>
      <c r="B2476" t="s">
        <v>269</v>
      </c>
      <c r="C2476" t="str">
        <f t="shared" si="50"/>
        <v>430451*WOLF POINT PUBLIC SCHOOLS</v>
      </c>
    </row>
    <row r="2477" spans="1:3" x14ac:dyDescent="0.2">
      <c r="A2477">
        <v>430551</v>
      </c>
      <c r="B2477" t="s">
        <v>270</v>
      </c>
      <c r="C2477" t="str">
        <f t="shared" si="50"/>
        <v>430551*BROCKTON PUBLIC SCHOOLS</v>
      </c>
    </row>
    <row r="2478" spans="1:3" x14ac:dyDescent="0.2">
      <c r="A2478">
        <v>430551</v>
      </c>
      <c r="B2478" t="s">
        <v>270</v>
      </c>
      <c r="C2478" t="str">
        <f t="shared" si="50"/>
        <v>430551*BROCKTON PUBLIC SCHOOLS</v>
      </c>
    </row>
    <row r="2479" spans="1:3" x14ac:dyDescent="0.2">
      <c r="A2479">
        <v>430551</v>
      </c>
      <c r="B2479" t="s">
        <v>270</v>
      </c>
      <c r="C2479" t="str">
        <f t="shared" si="50"/>
        <v>430551*BROCKTON PUBLIC SCHOOLS</v>
      </c>
    </row>
    <row r="2480" spans="1:3" x14ac:dyDescent="0.2">
      <c r="A2480">
        <v>430551</v>
      </c>
      <c r="B2480" t="s">
        <v>270</v>
      </c>
      <c r="C2480" t="str">
        <f t="shared" si="50"/>
        <v>430551*BROCKTON PUBLIC SCHOOLS</v>
      </c>
    </row>
    <row r="2481" spans="1:3" x14ac:dyDescent="0.2">
      <c r="A2481">
        <v>430551</v>
      </c>
      <c r="B2481" t="s">
        <v>270</v>
      </c>
      <c r="C2481" t="str">
        <f t="shared" si="50"/>
        <v>430551*BROCKTON PUBLIC SCHOOLS</v>
      </c>
    </row>
    <row r="2482" spans="1:3" x14ac:dyDescent="0.2">
      <c r="A2482">
        <v>430551</v>
      </c>
      <c r="B2482" t="s">
        <v>270</v>
      </c>
      <c r="C2482" t="str">
        <f t="shared" si="50"/>
        <v>430551*BROCKTON PUBLIC SCHOOLS</v>
      </c>
    </row>
    <row r="2483" spans="1:3" x14ac:dyDescent="0.2">
      <c r="A2483">
        <v>430551</v>
      </c>
      <c r="B2483" t="s">
        <v>270</v>
      </c>
      <c r="C2483" t="str">
        <f t="shared" si="50"/>
        <v>430551*BROCKTON PUBLIC SCHOOLS</v>
      </c>
    </row>
    <row r="2484" spans="1:3" x14ac:dyDescent="0.2">
      <c r="A2484">
        <v>430551</v>
      </c>
      <c r="B2484" t="s">
        <v>270</v>
      </c>
      <c r="C2484" t="str">
        <f t="shared" si="50"/>
        <v>430551*BROCKTON PUBLIC SCHOOLS</v>
      </c>
    </row>
    <row r="2485" spans="1:3" x14ac:dyDescent="0.2">
      <c r="A2485">
        <v>430551</v>
      </c>
      <c r="B2485" t="s">
        <v>270</v>
      </c>
      <c r="C2485" t="str">
        <f t="shared" si="50"/>
        <v>430551*BROCKTON PUBLIC SCHOOLS</v>
      </c>
    </row>
    <row r="2486" spans="1:3" x14ac:dyDescent="0.2">
      <c r="A2486">
        <v>430641</v>
      </c>
      <c r="B2486" t="s">
        <v>271</v>
      </c>
      <c r="C2486" t="str">
        <f t="shared" si="50"/>
        <v>430641*BAINVILLE K-12 SCHOOLS</v>
      </c>
    </row>
    <row r="2487" spans="1:3" x14ac:dyDescent="0.2">
      <c r="A2487">
        <v>430641</v>
      </c>
      <c r="B2487" t="s">
        <v>271</v>
      </c>
      <c r="C2487" t="str">
        <f t="shared" si="50"/>
        <v>430641*BAINVILLE K-12 SCHOOLS</v>
      </c>
    </row>
    <row r="2488" spans="1:3" x14ac:dyDescent="0.2">
      <c r="A2488">
        <v>430641</v>
      </c>
      <c r="B2488" t="s">
        <v>271</v>
      </c>
      <c r="C2488" t="str">
        <f t="shared" si="50"/>
        <v>430641*BAINVILLE K-12 SCHOOLS</v>
      </c>
    </row>
    <row r="2489" spans="1:3" x14ac:dyDescent="0.2">
      <c r="A2489">
        <v>430641</v>
      </c>
      <c r="B2489" t="s">
        <v>271</v>
      </c>
      <c r="C2489" t="str">
        <f t="shared" si="50"/>
        <v>430641*BAINVILLE K-12 SCHOOLS</v>
      </c>
    </row>
    <row r="2490" spans="1:3" x14ac:dyDescent="0.2">
      <c r="A2490">
        <v>430641</v>
      </c>
      <c r="B2490" t="s">
        <v>271</v>
      </c>
      <c r="C2490" t="str">
        <f t="shared" si="50"/>
        <v>430641*BAINVILLE K-12 SCHOOLS</v>
      </c>
    </row>
    <row r="2491" spans="1:3" x14ac:dyDescent="0.2">
      <c r="A2491">
        <v>430641</v>
      </c>
      <c r="B2491" t="s">
        <v>271</v>
      </c>
      <c r="C2491" t="str">
        <f t="shared" si="50"/>
        <v>430641*BAINVILLE K-12 SCHOOLS</v>
      </c>
    </row>
    <row r="2492" spans="1:3" x14ac:dyDescent="0.2">
      <c r="A2492">
        <v>430641</v>
      </c>
      <c r="B2492" t="s">
        <v>271</v>
      </c>
      <c r="C2492" t="str">
        <f t="shared" si="50"/>
        <v>430641*BAINVILLE K-12 SCHOOLS</v>
      </c>
    </row>
    <row r="2493" spans="1:3" x14ac:dyDescent="0.2">
      <c r="A2493">
        <v>430641</v>
      </c>
      <c r="B2493" t="s">
        <v>271</v>
      </c>
      <c r="C2493" t="str">
        <f t="shared" si="50"/>
        <v>430641*BAINVILLE K-12 SCHOOLS</v>
      </c>
    </row>
    <row r="2494" spans="1:3" x14ac:dyDescent="0.2">
      <c r="A2494">
        <v>430641</v>
      </c>
      <c r="B2494" t="s">
        <v>271</v>
      </c>
      <c r="C2494" t="str">
        <f t="shared" si="50"/>
        <v>430641*BAINVILLE K-12 SCHOOLS</v>
      </c>
    </row>
    <row r="2495" spans="1:3" x14ac:dyDescent="0.2">
      <c r="A2495">
        <v>430651</v>
      </c>
      <c r="B2495" t="s">
        <v>272</v>
      </c>
      <c r="C2495" t="str">
        <f t="shared" si="50"/>
        <v>430651*FROID PUBLIC SCHOOLS</v>
      </c>
    </row>
    <row r="2496" spans="1:3" x14ac:dyDescent="0.2">
      <c r="A2496">
        <v>430651</v>
      </c>
      <c r="B2496" t="s">
        <v>272</v>
      </c>
      <c r="C2496" t="str">
        <f t="shared" si="50"/>
        <v>430651*FROID PUBLIC SCHOOLS</v>
      </c>
    </row>
    <row r="2497" spans="1:3" x14ac:dyDescent="0.2">
      <c r="A2497">
        <v>430651</v>
      </c>
      <c r="B2497" t="s">
        <v>272</v>
      </c>
      <c r="C2497" t="str">
        <f t="shared" si="50"/>
        <v>430651*FROID PUBLIC SCHOOLS</v>
      </c>
    </row>
    <row r="2498" spans="1:3" x14ac:dyDescent="0.2">
      <c r="A2498">
        <v>430651</v>
      </c>
      <c r="B2498" t="s">
        <v>272</v>
      </c>
      <c r="C2498" t="str">
        <f t="shared" ref="C2498:C2561" si="51">_xlfn.TEXTJOIN("*",TRUE,A2498:B2498)</f>
        <v>430651*FROID PUBLIC SCHOOLS</v>
      </c>
    </row>
    <row r="2499" spans="1:3" x14ac:dyDescent="0.2">
      <c r="A2499">
        <v>430651</v>
      </c>
      <c r="B2499" t="s">
        <v>272</v>
      </c>
      <c r="C2499" t="str">
        <f t="shared" si="51"/>
        <v>430651*FROID PUBLIC SCHOOLS</v>
      </c>
    </row>
    <row r="2500" spans="1:3" x14ac:dyDescent="0.2">
      <c r="A2500">
        <v>430651</v>
      </c>
      <c r="B2500" t="s">
        <v>272</v>
      </c>
      <c r="C2500" t="str">
        <f t="shared" si="51"/>
        <v>430651*FROID PUBLIC SCHOOLS</v>
      </c>
    </row>
    <row r="2501" spans="1:3" x14ac:dyDescent="0.2">
      <c r="A2501">
        <v>430651</v>
      </c>
      <c r="B2501" t="s">
        <v>272</v>
      </c>
      <c r="C2501" t="str">
        <f t="shared" si="51"/>
        <v>430651*FROID PUBLIC SCHOOLS</v>
      </c>
    </row>
    <row r="2502" spans="1:3" x14ac:dyDescent="0.2">
      <c r="A2502">
        <v>430651</v>
      </c>
      <c r="B2502" t="s">
        <v>272</v>
      </c>
      <c r="C2502" t="str">
        <f t="shared" si="51"/>
        <v>430651*FROID PUBLIC SCHOOLS</v>
      </c>
    </row>
    <row r="2503" spans="1:3" x14ac:dyDescent="0.2">
      <c r="A2503">
        <v>430651</v>
      </c>
      <c r="B2503" t="s">
        <v>272</v>
      </c>
      <c r="C2503" t="str">
        <f t="shared" si="51"/>
        <v>430651*FROID PUBLIC SCHOOLS</v>
      </c>
    </row>
    <row r="2504" spans="1:3" x14ac:dyDescent="0.2">
      <c r="A2504">
        <v>440031</v>
      </c>
      <c r="B2504" t="s">
        <v>273</v>
      </c>
      <c r="C2504" t="str">
        <f t="shared" si="51"/>
        <v>440031*BIRNEY ELEMENTARY</v>
      </c>
    </row>
    <row r="2505" spans="1:3" x14ac:dyDescent="0.2">
      <c r="A2505">
        <v>440031</v>
      </c>
      <c r="B2505" t="s">
        <v>273</v>
      </c>
      <c r="C2505" t="str">
        <f t="shared" si="51"/>
        <v>440031*BIRNEY ELEMENTARY</v>
      </c>
    </row>
    <row r="2506" spans="1:3" x14ac:dyDescent="0.2">
      <c r="A2506">
        <v>440031</v>
      </c>
      <c r="B2506" t="s">
        <v>273</v>
      </c>
      <c r="C2506" t="str">
        <f t="shared" si="51"/>
        <v>440031*BIRNEY ELEMENTARY</v>
      </c>
    </row>
    <row r="2507" spans="1:3" x14ac:dyDescent="0.2">
      <c r="A2507">
        <v>440031</v>
      </c>
      <c r="B2507" t="s">
        <v>273</v>
      </c>
      <c r="C2507" t="str">
        <f t="shared" si="51"/>
        <v>440031*BIRNEY ELEMENTARY</v>
      </c>
    </row>
    <row r="2508" spans="1:3" x14ac:dyDescent="0.2">
      <c r="A2508">
        <v>440031</v>
      </c>
      <c r="B2508" t="s">
        <v>273</v>
      </c>
      <c r="C2508" t="str">
        <f t="shared" si="51"/>
        <v>440031*BIRNEY ELEMENTARY</v>
      </c>
    </row>
    <row r="2509" spans="1:3" x14ac:dyDescent="0.2">
      <c r="A2509">
        <v>440031</v>
      </c>
      <c r="B2509" t="s">
        <v>273</v>
      </c>
      <c r="C2509" t="str">
        <f t="shared" si="51"/>
        <v>440031*BIRNEY ELEMENTARY</v>
      </c>
    </row>
    <row r="2510" spans="1:3" x14ac:dyDescent="0.2">
      <c r="A2510">
        <v>440031</v>
      </c>
      <c r="B2510" t="s">
        <v>273</v>
      </c>
      <c r="C2510" t="str">
        <f t="shared" si="51"/>
        <v>440031*BIRNEY ELEMENTARY</v>
      </c>
    </row>
    <row r="2511" spans="1:3" x14ac:dyDescent="0.2">
      <c r="A2511">
        <v>440031</v>
      </c>
      <c r="B2511" t="s">
        <v>273</v>
      </c>
      <c r="C2511" t="str">
        <f t="shared" si="51"/>
        <v>440031*BIRNEY ELEMENTARY</v>
      </c>
    </row>
    <row r="2512" spans="1:3" x14ac:dyDescent="0.2">
      <c r="A2512">
        <v>440031</v>
      </c>
      <c r="B2512" t="s">
        <v>273</v>
      </c>
      <c r="C2512" t="str">
        <f t="shared" si="51"/>
        <v>440031*BIRNEY ELEMENTARY</v>
      </c>
    </row>
    <row r="2513" spans="1:3" x14ac:dyDescent="0.2">
      <c r="A2513">
        <v>440041</v>
      </c>
      <c r="B2513" t="s">
        <v>274</v>
      </c>
      <c r="C2513" t="str">
        <f t="shared" si="51"/>
        <v>440041*FORSYTH PUBLIC SCHOOLS</v>
      </c>
    </row>
    <row r="2514" spans="1:3" x14ac:dyDescent="0.2">
      <c r="A2514">
        <v>440041</v>
      </c>
      <c r="B2514" t="s">
        <v>274</v>
      </c>
      <c r="C2514" t="str">
        <f t="shared" si="51"/>
        <v>440041*FORSYTH PUBLIC SCHOOLS</v>
      </c>
    </row>
    <row r="2515" spans="1:3" x14ac:dyDescent="0.2">
      <c r="A2515">
        <v>440041</v>
      </c>
      <c r="B2515" t="s">
        <v>274</v>
      </c>
      <c r="C2515" t="str">
        <f t="shared" si="51"/>
        <v>440041*FORSYTH PUBLIC SCHOOLS</v>
      </c>
    </row>
    <row r="2516" spans="1:3" x14ac:dyDescent="0.2">
      <c r="A2516">
        <v>440041</v>
      </c>
      <c r="B2516" t="s">
        <v>274</v>
      </c>
      <c r="C2516" t="str">
        <f t="shared" si="51"/>
        <v>440041*FORSYTH PUBLIC SCHOOLS</v>
      </c>
    </row>
    <row r="2517" spans="1:3" x14ac:dyDescent="0.2">
      <c r="A2517">
        <v>440041</v>
      </c>
      <c r="B2517" t="s">
        <v>274</v>
      </c>
      <c r="C2517" t="str">
        <f t="shared" si="51"/>
        <v>440041*FORSYTH PUBLIC SCHOOLS</v>
      </c>
    </row>
    <row r="2518" spans="1:3" x14ac:dyDescent="0.2">
      <c r="A2518">
        <v>440041</v>
      </c>
      <c r="B2518" t="s">
        <v>274</v>
      </c>
      <c r="C2518" t="str">
        <f t="shared" si="51"/>
        <v>440041*FORSYTH PUBLIC SCHOOLS</v>
      </c>
    </row>
    <row r="2519" spans="1:3" x14ac:dyDescent="0.2">
      <c r="A2519">
        <v>440041</v>
      </c>
      <c r="B2519" t="s">
        <v>274</v>
      </c>
      <c r="C2519" t="str">
        <f t="shared" si="51"/>
        <v>440041*FORSYTH PUBLIC SCHOOLS</v>
      </c>
    </row>
    <row r="2520" spans="1:3" x14ac:dyDescent="0.2">
      <c r="A2520">
        <v>440041</v>
      </c>
      <c r="B2520" t="s">
        <v>274</v>
      </c>
      <c r="C2520" t="str">
        <f t="shared" si="51"/>
        <v>440041*FORSYTH PUBLIC SCHOOLS</v>
      </c>
    </row>
    <row r="2521" spans="1:3" x14ac:dyDescent="0.2">
      <c r="A2521">
        <v>440041</v>
      </c>
      <c r="B2521" t="s">
        <v>274</v>
      </c>
      <c r="C2521" t="str">
        <f t="shared" si="51"/>
        <v>440041*FORSYTH PUBLIC SCHOOLS</v>
      </c>
    </row>
    <row r="2522" spans="1:3" x14ac:dyDescent="0.2">
      <c r="A2522">
        <v>440061</v>
      </c>
      <c r="B2522" t="s">
        <v>275</v>
      </c>
      <c r="C2522" t="str">
        <f t="shared" si="51"/>
        <v>440061*LAME DEER PUBLIC SCHOOLS</v>
      </c>
    </row>
    <row r="2523" spans="1:3" x14ac:dyDescent="0.2">
      <c r="A2523">
        <v>440061</v>
      </c>
      <c r="B2523" t="s">
        <v>275</v>
      </c>
      <c r="C2523" t="str">
        <f t="shared" si="51"/>
        <v>440061*LAME DEER PUBLIC SCHOOLS</v>
      </c>
    </row>
    <row r="2524" spans="1:3" x14ac:dyDescent="0.2">
      <c r="A2524">
        <v>440061</v>
      </c>
      <c r="B2524" t="s">
        <v>275</v>
      </c>
      <c r="C2524" t="str">
        <f t="shared" si="51"/>
        <v>440061*LAME DEER PUBLIC SCHOOLS</v>
      </c>
    </row>
    <row r="2525" spans="1:3" x14ac:dyDescent="0.2">
      <c r="A2525">
        <v>440061</v>
      </c>
      <c r="B2525" t="s">
        <v>275</v>
      </c>
      <c r="C2525" t="str">
        <f t="shared" si="51"/>
        <v>440061*LAME DEER PUBLIC SCHOOLS</v>
      </c>
    </row>
    <row r="2526" spans="1:3" x14ac:dyDescent="0.2">
      <c r="A2526">
        <v>440061</v>
      </c>
      <c r="B2526" t="s">
        <v>275</v>
      </c>
      <c r="C2526" t="str">
        <f t="shared" si="51"/>
        <v>440061*LAME DEER PUBLIC SCHOOLS</v>
      </c>
    </row>
    <row r="2527" spans="1:3" x14ac:dyDescent="0.2">
      <c r="A2527">
        <v>440061</v>
      </c>
      <c r="B2527" t="s">
        <v>275</v>
      </c>
      <c r="C2527" t="str">
        <f t="shared" si="51"/>
        <v>440061*LAME DEER PUBLIC SCHOOLS</v>
      </c>
    </row>
    <row r="2528" spans="1:3" x14ac:dyDescent="0.2">
      <c r="A2528">
        <v>440061</v>
      </c>
      <c r="B2528" t="s">
        <v>275</v>
      </c>
      <c r="C2528" t="str">
        <f t="shared" si="51"/>
        <v>440061*LAME DEER PUBLIC SCHOOLS</v>
      </c>
    </row>
    <row r="2529" spans="1:3" x14ac:dyDescent="0.2">
      <c r="A2529">
        <v>440061</v>
      </c>
      <c r="B2529" t="s">
        <v>275</v>
      </c>
      <c r="C2529" t="str">
        <f t="shared" si="51"/>
        <v>440061*LAME DEER PUBLIC SCHOOLS</v>
      </c>
    </row>
    <row r="2530" spans="1:3" x14ac:dyDescent="0.2">
      <c r="A2530">
        <v>440061</v>
      </c>
      <c r="B2530" t="s">
        <v>275</v>
      </c>
      <c r="C2530" t="str">
        <f t="shared" si="51"/>
        <v>440061*LAME DEER PUBLIC SCHOOLS</v>
      </c>
    </row>
    <row r="2531" spans="1:3" x14ac:dyDescent="0.2">
      <c r="A2531">
        <v>440121</v>
      </c>
      <c r="B2531" t="s">
        <v>276</v>
      </c>
      <c r="C2531" t="str">
        <f t="shared" si="51"/>
        <v>440121*ROSEBUD PUBLIC SCHOOLS</v>
      </c>
    </row>
    <row r="2532" spans="1:3" x14ac:dyDescent="0.2">
      <c r="A2532">
        <v>440121</v>
      </c>
      <c r="B2532" t="s">
        <v>276</v>
      </c>
      <c r="C2532" t="str">
        <f t="shared" si="51"/>
        <v>440121*ROSEBUD PUBLIC SCHOOLS</v>
      </c>
    </row>
    <row r="2533" spans="1:3" x14ac:dyDescent="0.2">
      <c r="A2533">
        <v>440121</v>
      </c>
      <c r="B2533" t="s">
        <v>276</v>
      </c>
      <c r="C2533" t="str">
        <f t="shared" si="51"/>
        <v>440121*ROSEBUD PUBLIC SCHOOLS</v>
      </c>
    </row>
    <row r="2534" spans="1:3" x14ac:dyDescent="0.2">
      <c r="A2534">
        <v>440121</v>
      </c>
      <c r="B2534" t="s">
        <v>276</v>
      </c>
      <c r="C2534" t="str">
        <f t="shared" si="51"/>
        <v>440121*ROSEBUD PUBLIC SCHOOLS</v>
      </c>
    </row>
    <row r="2535" spans="1:3" x14ac:dyDescent="0.2">
      <c r="A2535">
        <v>440121</v>
      </c>
      <c r="B2535" t="s">
        <v>276</v>
      </c>
      <c r="C2535" t="str">
        <f t="shared" si="51"/>
        <v>440121*ROSEBUD PUBLIC SCHOOLS</v>
      </c>
    </row>
    <row r="2536" spans="1:3" x14ac:dyDescent="0.2">
      <c r="A2536">
        <v>440121</v>
      </c>
      <c r="B2536" t="s">
        <v>276</v>
      </c>
      <c r="C2536" t="str">
        <f t="shared" si="51"/>
        <v>440121*ROSEBUD PUBLIC SCHOOLS</v>
      </c>
    </row>
    <row r="2537" spans="1:3" x14ac:dyDescent="0.2">
      <c r="A2537">
        <v>440121</v>
      </c>
      <c r="B2537" t="s">
        <v>276</v>
      </c>
      <c r="C2537" t="str">
        <f t="shared" si="51"/>
        <v>440121*ROSEBUD PUBLIC SCHOOLS</v>
      </c>
    </row>
    <row r="2538" spans="1:3" x14ac:dyDescent="0.2">
      <c r="A2538">
        <v>440121</v>
      </c>
      <c r="B2538" t="s">
        <v>276</v>
      </c>
      <c r="C2538" t="str">
        <f t="shared" si="51"/>
        <v>440121*ROSEBUD PUBLIC SCHOOLS</v>
      </c>
    </row>
    <row r="2539" spans="1:3" x14ac:dyDescent="0.2">
      <c r="A2539">
        <v>440121</v>
      </c>
      <c r="B2539" t="s">
        <v>276</v>
      </c>
      <c r="C2539" t="str">
        <f t="shared" si="51"/>
        <v>440121*ROSEBUD PUBLIC SCHOOLS</v>
      </c>
    </row>
    <row r="2540" spans="1:3" x14ac:dyDescent="0.2">
      <c r="A2540">
        <v>440191</v>
      </c>
      <c r="B2540" t="s">
        <v>277</v>
      </c>
      <c r="C2540" t="str">
        <f t="shared" si="51"/>
        <v>440191*COLSTRIP PUBLIC SCHOOLS</v>
      </c>
    </row>
    <row r="2541" spans="1:3" x14ac:dyDescent="0.2">
      <c r="A2541">
        <v>440191</v>
      </c>
      <c r="B2541" t="s">
        <v>277</v>
      </c>
      <c r="C2541" t="str">
        <f t="shared" si="51"/>
        <v>440191*COLSTRIP PUBLIC SCHOOLS</v>
      </c>
    </row>
    <row r="2542" spans="1:3" x14ac:dyDescent="0.2">
      <c r="A2542">
        <v>440191</v>
      </c>
      <c r="B2542" t="s">
        <v>277</v>
      </c>
      <c r="C2542" t="str">
        <f t="shared" si="51"/>
        <v>440191*COLSTRIP PUBLIC SCHOOLS</v>
      </c>
    </row>
    <row r="2543" spans="1:3" x14ac:dyDescent="0.2">
      <c r="A2543">
        <v>440191</v>
      </c>
      <c r="B2543" t="s">
        <v>277</v>
      </c>
      <c r="C2543" t="str">
        <f t="shared" si="51"/>
        <v>440191*COLSTRIP PUBLIC SCHOOLS</v>
      </c>
    </row>
    <row r="2544" spans="1:3" x14ac:dyDescent="0.2">
      <c r="A2544">
        <v>440191</v>
      </c>
      <c r="B2544" t="s">
        <v>277</v>
      </c>
      <c r="C2544" t="str">
        <f t="shared" si="51"/>
        <v>440191*COLSTRIP PUBLIC SCHOOLS</v>
      </c>
    </row>
    <row r="2545" spans="1:3" x14ac:dyDescent="0.2">
      <c r="A2545">
        <v>440191</v>
      </c>
      <c r="B2545" t="s">
        <v>277</v>
      </c>
      <c r="C2545" t="str">
        <f t="shared" si="51"/>
        <v>440191*COLSTRIP PUBLIC SCHOOLS</v>
      </c>
    </row>
    <row r="2546" spans="1:3" x14ac:dyDescent="0.2">
      <c r="A2546">
        <v>440191</v>
      </c>
      <c r="B2546" t="s">
        <v>277</v>
      </c>
      <c r="C2546" t="str">
        <f t="shared" si="51"/>
        <v>440191*COLSTRIP PUBLIC SCHOOLS</v>
      </c>
    </row>
    <row r="2547" spans="1:3" x14ac:dyDescent="0.2">
      <c r="A2547">
        <v>440191</v>
      </c>
      <c r="B2547" t="s">
        <v>277</v>
      </c>
      <c r="C2547" t="str">
        <f t="shared" si="51"/>
        <v>440191*COLSTRIP PUBLIC SCHOOLS</v>
      </c>
    </row>
    <row r="2548" spans="1:3" x14ac:dyDescent="0.2">
      <c r="A2548">
        <v>440191</v>
      </c>
      <c r="B2548" t="s">
        <v>277</v>
      </c>
      <c r="C2548" t="str">
        <f t="shared" si="51"/>
        <v>440191*COLSTRIP PUBLIC SCHOOLS</v>
      </c>
    </row>
    <row r="2549" spans="1:3" x14ac:dyDescent="0.2">
      <c r="A2549">
        <v>440321</v>
      </c>
      <c r="B2549" t="s">
        <v>278</v>
      </c>
      <c r="C2549" t="str">
        <f t="shared" si="51"/>
        <v>440321*ASHLAND PUBLIC SCHOOL</v>
      </c>
    </row>
    <row r="2550" spans="1:3" x14ac:dyDescent="0.2">
      <c r="A2550">
        <v>440321</v>
      </c>
      <c r="B2550" t="s">
        <v>278</v>
      </c>
      <c r="C2550" t="str">
        <f t="shared" si="51"/>
        <v>440321*ASHLAND PUBLIC SCHOOL</v>
      </c>
    </row>
    <row r="2551" spans="1:3" x14ac:dyDescent="0.2">
      <c r="A2551">
        <v>440321</v>
      </c>
      <c r="B2551" t="s">
        <v>278</v>
      </c>
      <c r="C2551" t="str">
        <f t="shared" si="51"/>
        <v>440321*ASHLAND PUBLIC SCHOOL</v>
      </c>
    </row>
    <row r="2552" spans="1:3" x14ac:dyDescent="0.2">
      <c r="A2552">
        <v>440321</v>
      </c>
      <c r="B2552" t="s">
        <v>278</v>
      </c>
      <c r="C2552" t="str">
        <f t="shared" si="51"/>
        <v>440321*ASHLAND PUBLIC SCHOOL</v>
      </c>
    </row>
    <row r="2553" spans="1:3" x14ac:dyDescent="0.2">
      <c r="A2553">
        <v>440321</v>
      </c>
      <c r="B2553" t="s">
        <v>278</v>
      </c>
      <c r="C2553" t="str">
        <f t="shared" si="51"/>
        <v>440321*ASHLAND PUBLIC SCHOOL</v>
      </c>
    </row>
    <row r="2554" spans="1:3" x14ac:dyDescent="0.2">
      <c r="A2554">
        <v>440321</v>
      </c>
      <c r="B2554" t="s">
        <v>278</v>
      </c>
      <c r="C2554" t="str">
        <f t="shared" si="51"/>
        <v>440321*ASHLAND PUBLIC SCHOOL</v>
      </c>
    </row>
    <row r="2555" spans="1:3" x14ac:dyDescent="0.2">
      <c r="A2555">
        <v>440321</v>
      </c>
      <c r="B2555" t="s">
        <v>278</v>
      </c>
      <c r="C2555" t="str">
        <f t="shared" si="51"/>
        <v>440321*ASHLAND PUBLIC SCHOOL</v>
      </c>
    </row>
    <row r="2556" spans="1:3" x14ac:dyDescent="0.2">
      <c r="A2556">
        <v>440321</v>
      </c>
      <c r="B2556" t="s">
        <v>278</v>
      </c>
      <c r="C2556" t="str">
        <f t="shared" si="51"/>
        <v>440321*ASHLAND PUBLIC SCHOOL</v>
      </c>
    </row>
    <row r="2557" spans="1:3" x14ac:dyDescent="0.2">
      <c r="A2557">
        <v>440321</v>
      </c>
      <c r="B2557" t="s">
        <v>278</v>
      </c>
      <c r="C2557" t="str">
        <f t="shared" si="51"/>
        <v>440321*ASHLAND PUBLIC SCHOOL</v>
      </c>
    </row>
    <row r="2558" spans="1:3" x14ac:dyDescent="0.2">
      <c r="A2558">
        <v>449991</v>
      </c>
      <c r="B2558" t="s">
        <v>767</v>
      </c>
      <c r="C2558" t="str">
        <f t="shared" si="51"/>
        <v>449991*ROSEBUD COUNTY</v>
      </c>
    </row>
    <row r="2559" spans="1:3" x14ac:dyDescent="0.2">
      <c r="A2559">
        <v>449991</v>
      </c>
      <c r="B2559" t="s">
        <v>767</v>
      </c>
      <c r="C2559" t="str">
        <f t="shared" si="51"/>
        <v>449991*ROSEBUD COUNTY</v>
      </c>
    </row>
    <row r="2560" spans="1:3" x14ac:dyDescent="0.2">
      <c r="A2560">
        <v>449991</v>
      </c>
      <c r="B2560" t="s">
        <v>767</v>
      </c>
      <c r="C2560" t="str">
        <f t="shared" si="51"/>
        <v>449991*ROSEBUD COUNTY</v>
      </c>
    </row>
    <row r="2561" spans="1:3" x14ac:dyDescent="0.2">
      <c r="A2561">
        <v>449991</v>
      </c>
      <c r="B2561" t="s">
        <v>767</v>
      </c>
      <c r="C2561" t="str">
        <f t="shared" si="51"/>
        <v>449991*ROSEBUD COUNTY</v>
      </c>
    </row>
    <row r="2562" spans="1:3" x14ac:dyDescent="0.2">
      <c r="A2562">
        <v>449991</v>
      </c>
      <c r="B2562" t="s">
        <v>767</v>
      </c>
      <c r="C2562" t="str">
        <f t="shared" ref="C2562:C2625" si="52">_xlfn.TEXTJOIN("*",TRUE,A2562:B2562)</f>
        <v>449991*ROSEBUD COUNTY</v>
      </c>
    </row>
    <row r="2563" spans="1:3" x14ac:dyDescent="0.2">
      <c r="A2563">
        <v>450011</v>
      </c>
      <c r="B2563" t="s">
        <v>279</v>
      </c>
      <c r="C2563" t="str">
        <f t="shared" si="52"/>
        <v>450011*PLAINS PUBLIC SCHOOLS</v>
      </c>
    </row>
    <row r="2564" spans="1:3" x14ac:dyDescent="0.2">
      <c r="A2564">
        <v>450011</v>
      </c>
      <c r="B2564" t="s">
        <v>279</v>
      </c>
      <c r="C2564" t="str">
        <f t="shared" si="52"/>
        <v>450011*PLAINS PUBLIC SCHOOLS</v>
      </c>
    </row>
    <row r="2565" spans="1:3" x14ac:dyDescent="0.2">
      <c r="A2565">
        <v>450011</v>
      </c>
      <c r="B2565" t="s">
        <v>279</v>
      </c>
      <c r="C2565" t="str">
        <f t="shared" si="52"/>
        <v>450011*PLAINS PUBLIC SCHOOLS</v>
      </c>
    </row>
    <row r="2566" spans="1:3" x14ac:dyDescent="0.2">
      <c r="A2566">
        <v>450011</v>
      </c>
      <c r="B2566" t="s">
        <v>279</v>
      </c>
      <c r="C2566" t="str">
        <f t="shared" si="52"/>
        <v>450011*PLAINS PUBLIC SCHOOLS</v>
      </c>
    </row>
    <row r="2567" spans="1:3" x14ac:dyDescent="0.2">
      <c r="A2567">
        <v>450011</v>
      </c>
      <c r="B2567" t="s">
        <v>279</v>
      </c>
      <c r="C2567" t="str">
        <f t="shared" si="52"/>
        <v>450011*PLAINS PUBLIC SCHOOLS</v>
      </c>
    </row>
    <row r="2568" spans="1:3" x14ac:dyDescent="0.2">
      <c r="A2568">
        <v>450011</v>
      </c>
      <c r="B2568" t="s">
        <v>279</v>
      </c>
      <c r="C2568" t="str">
        <f t="shared" si="52"/>
        <v>450011*PLAINS PUBLIC SCHOOLS</v>
      </c>
    </row>
    <row r="2569" spans="1:3" x14ac:dyDescent="0.2">
      <c r="A2569">
        <v>450011</v>
      </c>
      <c r="B2569" t="s">
        <v>279</v>
      </c>
      <c r="C2569" t="str">
        <f t="shared" si="52"/>
        <v>450011*PLAINS PUBLIC SCHOOLS</v>
      </c>
    </row>
    <row r="2570" spans="1:3" x14ac:dyDescent="0.2">
      <c r="A2570">
        <v>450011</v>
      </c>
      <c r="B2570" t="s">
        <v>279</v>
      </c>
      <c r="C2570" t="str">
        <f t="shared" si="52"/>
        <v>450011*PLAINS PUBLIC SCHOOLS</v>
      </c>
    </row>
    <row r="2571" spans="1:3" x14ac:dyDescent="0.2">
      <c r="A2571">
        <v>450011</v>
      </c>
      <c r="B2571" t="s">
        <v>279</v>
      </c>
      <c r="C2571" t="str">
        <f t="shared" si="52"/>
        <v>450011*PLAINS PUBLIC SCHOOLS</v>
      </c>
    </row>
    <row r="2572" spans="1:3" x14ac:dyDescent="0.2">
      <c r="A2572">
        <v>450021</v>
      </c>
      <c r="B2572" t="s">
        <v>280</v>
      </c>
      <c r="C2572" t="str">
        <f t="shared" si="52"/>
        <v>450021*THOMPSON FALLS PUBLIC SCHOOLS</v>
      </c>
    </row>
    <row r="2573" spans="1:3" x14ac:dyDescent="0.2">
      <c r="A2573">
        <v>450021</v>
      </c>
      <c r="B2573" t="s">
        <v>280</v>
      </c>
      <c r="C2573" t="str">
        <f t="shared" si="52"/>
        <v>450021*THOMPSON FALLS PUBLIC SCHOOLS</v>
      </c>
    </row>
    <row r="2574" spans="1:3" x14ac:dyDescent="0.2">
      <c r="A2574">
        <v>450021</v>
      </c>
      <c r="B2574" t="s">
        <v>280</v>
      </c>
      <c r="C2574" t="str">
        <f t="shared" si="52"/>
        <v>450021*THOMPSON FALLS PUBLIC SCHOOLS</v>
      </c>
    </row>
    <row r="2575" spans="1:3" x14ac:dyDescent="0.2">
      <c r="A2575">
        <v>450021</v>
      </c>
      <c r="B2575" t="s">
        <v>280</v>
      </c>
      <c r="C2575" t="str">
        <f t="shared" si="52"/>
        <v>450021*THOMPSON FALLS PUBLIC SCHOOLS</v>
      </c>
    </row>
    <row r="2576" spans="1:3" x14ac:dyDescent="0.2">
      <c r="A2576">
        <v>450021</v>
      </c>
      <c r="B2576" t="s">
        <v>280</v>
      </c>
      <c r="C2576" t="str">
        <f t="shared" si="52"/>
        <v>450021*THOMPSON FALLS PUBLIC SCHOOLS</v>
      </c>
    </row>
    <row r="2577" spans="1:3" x14ac:dyDescent="0.2">
      <c r="A2577">
        <v>450021</v>
      </c>
      <c r="B2577" t="s">
        <v>280</v>
      </c>
      <c r="C2577" t="str">
        <f t="shared" si="52"/>
        <v>450021*THOMPSON FALLS PUBLIC SCHOOLS</v>
      </c>
    </row>
    <row r="2578" spans="1:3" x14ac:dyDescent="0.2">
      <c r="A2578">
        <v>450021</v>
      </c>
      <c r="B2578" t="s">
        <v>280</v>
      </c>
      <c r="C2578" t="str">
        <f t="shared" si="52"/>
        <v>450021*THOMPSON FALLS PUBLIC SCHOOLS</v>
      </c>
    </row>
    <row r="2579" spans="1:3" x14ac:dyDescent="0.2">
      <c r="A2579">
        <v>450021</v>
      </c>
      <c r="B2579" t="s">
        <v>280</v>
      </c>
      <c r="C2579" t="str">
        <f t="shared" si="52"/>
        <v>450021*THOMPSON FALLS PUBLIC SCHOOLS</v>
      </c>
    </row>
    <row r="2580" spans="1:3" x14ac:dyDescent="0.2">
      <c r="A2580">
        <v>450021</v>
      </c>
      <c r="B2580" t="s">
        <v>280</v>
      </c>
      <c r="C2580" t="str">
        <f t="shared" si="52"/>
        <v>450021*THOMPSON FALLS PUBLIC SCHOOLS</v>
      </c>
    </row>
    <row r="2581" spans="1:3" x14ac:dyDescent="0.2">
      <c r="A2581">
        <v>450061</v>
      </c>
      <c r="B2581" t="s">
        <v>281</v>
      </c>
      <c r="C2581" t="str">
        <f t="shared" si="52"/>
        <v>450061*TROUT CREEK ELEMENTARY</v>
      </c>
    </row>
    <row r="2582" spans="1:3" x14ac:dyDescent="0.2">
      <c r="A2582">
        <v>450061</v>
      </c>
      <c r="B2582" t="s">
        <v>281</v>
      </c>
      <c r="C2582" t="str">
        <f t="shared" si="52"/>
        <v>450061*TROUT CREEK ELEMENTARY</v>
      </c>
    </row>
    <row r="2583" spans="1:3" x14ac:dyDescent="0.2">
      <c r="A2583">
        <v>450061</v>
      </c>
      <c r="B2583" t="s">
        <v>281</v>
      </c>
      <c r="C2583" t="str">
        <f t="shared" si="52"/>
        <v>450061*TROUT CREEK ELEMENTARY</v>
      </c>
    </row>
    <row r="2584" spans="1:3" x14ac:dyDescent="0.2">
      <c r="A2584">
        <v>450061</v>
      </c>
      <c r="B2584" t="s">
        <v>281</v>
      </c>
      <c r="C2584" t="str">
        <f t="shared" si="52"/>
        <v>450061*TROUT CREEK ELEMENTARY</v>
      </c>
    </row>
    <row r="2585" spans="1:3" x14ac:dyDescent="0.2">
      <c r="A2585">
        <v>450061</v>
      </c>
      <c r="B2585" t="s">
        <v>281</v>
      </c>
      <c r="C2585" t="str">
        <f t="shared" si="52"/>
        <v>450061*TROUT CREEK ELEMENTARY</v>
      </c>
    </row>
    <row r="2586" spans="1:3" x14ac:dyDescent="0.2">
      <c r="A2586">
        <v>450061</v>
      </c>
      <c r="B2586" t="s">
        <v>281</v>
      </c>
      <c r="C2586" t="str">
        <f t="shared" si="52"/>
        <v>450061*TROUT CREEK ELEMENTARY</v>
      </c>
    </row>
    <row r="2587" spans="1:3" x14ac:dyDescent="0.2">
      <c r="A2587">
        <v>450061</v>
      </c>
      <c r="B2587" t="s">
        <v>281</v>
      </c>
      <c r="C2587" t="str">
        <f t="shared" si="52"/>
        <v>450061*TROUT CREEK ELEMENTARY</v>
      </c>
    </row>
    <row r="2588" spans="1:3" x14ac:dyDescent="0.2">
      <c r="A2588">
        <v>450061</v>
      </c>
      <c r="B2588" t="s">
        <v>281</v>
      </c>
      <c r="C2588" t="str">
        <f t="shared" si="52"/>
        <v>450061*TROUT CREEK ELEMENTARY</v>
      </c>
    </row>
    <row r="2589" spans="1:3" x14ac:dyDescent="0.2">
      <c r="A2589">
        <v>450061</v>
      </c>
      <c r="B2589" t="s">
        <v>281</v>
      </c>
      <c r="C2589" t="str">
        <f t="shared" si="52"/>
        <v>450061*TROUT CREEK ELEMENTARY</v>
      </c>
    </row>
    <row r="2590" spans="1:3" x14ac:dyDescent="0.2">
      <c r="A2590">
        <v>450091</v>
      </c>
      <c r="B2590" t="s">
        <v>282</v>
      </c>
      <c r="C2590" t="str">
        <f t="shared" si="52"/>
        <v>450091*DIXON ELEMENTARY</v>
      </c>
    </row>
    <row r="2591" spans="1:3" x14ac:dyDescent="0.2">
      <c r="A2591">
        <v>450091</v>
      </c>
      <c r="B2591" t="s">
        <v>282</v>
      </c>
      <c r="C2591" t="str">
        <f t="shared" si="52"/>
        <v>450091*DIXON ELEMENTARY</v>
      </c>
    </row>
    <row r="2592" spans="1:3" x14ac:dyDescent="0.2">
      <c r="A2592">
        <v>450091</v>
      </c>
      <c r="B2592" t="s">
        <v>282</v>
      </c>
      <c r="C2592" t="str">
        <f t="shared" si="52"/>
        <v>450091*DIXON ELEMENTARY</v>
      </c>
    </row>
    <row r="2593" spans="1:3" x14ac:dyDescent="0.2">
      <c r="A2593">
        <v>450091</v>
      </c>
      <c r="B2593" t="s">
        <v>282</v>
      </c>
      <c r="C2593" t="str">
        <f t="shared" si="52"/>
        <v>450091*DIXON ELEMENTARY</v>
      </c>
    </row>
    <row r="2594" spans="1:3" x14ac:dyDescent="0.2">
      <c r="A2594">
        <v>450091</v>
      </c>
      <c r="B2594" t="s">
        <v>282</v>
      </c>
      <c r="C2594" t="str">
        <f t="shared" si="52"/>
        <v>450091*DIXON ELEMENTARY</v>
      </c>
    </row>
    <row r="2595" spans="1:3" x14ac:dyDescent="0.2">
      <c r="A2595">
        <v>450091</v>
      </c>
      <c r="B2595" t="s">
        <v>282</v>
      </c>
      <c r="C2595" t="str">
        <f t="shared" si="52"/>
        <v>450091*DIXON ELEMENTARY</v>
      </c>
    </row>
    <row r="2596" spans="1:3" x14ac:dyDescent="0.2">
      <c r="A2596">
        <v>450091</v>
      </c>
      <c r="B2596" t="s">
        <v>282</v>
      </c>
      <c r="C2596" t="str">
        <f t="shared" si="52"/>
        <v>450091*DIXON ELEMENTARY</v>
      </c>
    </row>
    <row r="2597" spans="1:3" x14ac:dyDescent="0.2">
      <c r="A2597">
        <v>450091</v>
      </c>
      <c r="B2597" t="s">
        <v>282</v>
      </c>
      <c r="C2597" t="str">
        <f t="shared" si="52"/>
        <v>450091*DIXON ELEMENTARY</v>
      </c>
    </row>
    <row r="2598" spans="1:3" x14ac:dyDescent="0.2">
      <c r="A2598">
        <v>450091</v>
      </c>
      <c r="B2598" t="s">
        <v>282</v>
      </c>
      <c r="C2598" t="str">
        <f t="shared" si="52"/>
        <v>450091*DIXON ELEMENTARY</v>
      </c>
    </row>
    <row r="2599" spans="1:3" x14ac:dyDescent="0.2">
      <c r="A2599">
        <v>450101</v>
      </c>
      <c r="B2599" t="s">
        <v>283</v>
      </c>
      <c r="C2599" t="str">
        <f t="shared" si="52"/>
        <v>450101*NOXON PUBLIC SCHOOLS</v>
      </c>
    </row>
    <row r="2600" spans="1:3" x14ac:dyDescent="0.2">
      <c r="A2600">
        <v>450101</v>
      </c>
      <c r="B2600" t="s">
        <v>283</v>
      </c>
      <c r="C2600" t="str">
        <f t="shared" si="52"/>
        <v>450101*NOXON PUBLIC SCHOOLS</v>
      </c>
    </row>
    <row r="2601" spans="1:3" x14ac:dyDescent="0.2">
      <c r="A2601">
        <v>450101</v>
      </c>
      <c r="B2601" t="s">
        <v>283</v>
      </c>
      <c r="C2601" t="str">
        <f t="shared" si="52"/>
        <v>450101*NOXON PUBLIC SCHOOLS</v>
      </c>
    </row>
    <row r="2602" spans="1:3" x14ac:dyDescent="0.2">
      <c r="A2602">
        <v>450101</v>
      </c>
      <c r="B2602" t="s">
        <v>283</v>
      </c>
      <c r="C2602" t="str">
        <f t="shared" si="52"/>
        <v>450101*NOXON PUBLIC SCHOOLS</v>
      </c>
    </row>
    <row r="2603" spans="1:3" x14ac:dyDescent="0.2">
      <c r="A2603">
        <v>450101</v>
      </c>
      <c r="B2603" t="s">
        <v>283</v>
      </c>
      <c r="C2603" t="str">
        <f t="shared" si="52"/>
        <v>450101*NOXON PUBLIC SCHOOLS</v>
      </c>
    </row>
    <row r="2604" spans="1:3" x14ac:dyDescent="0.2">
      <c r="A2604">
        <v>450101</v>
      </c>
      <c r="B2604" t="s">
        <v>283</v>
      </c>
      <c r="C2604" t="str">
        <f t="shared" si="52"/>
        <v>450101*NOXON PUBLIC SCHOOLS</v>
      </c>
    </row>
    <row r="2605" spans="1:3" x14ac:dyDescent="0.2">
      <c r="A2605">
        <v>450101</v>
      </c>
      <c r="B2605" t="s">
        <v>283</v>
      </c>
      <c r="C2605" t="str">
        <f t="shared" si="52"/>
        <v>450101*NOXON PUBLIC SCHOOLS</v>
      </c>
    </row>
    <row r="2606" spans="1:3" x14ac:dyDescent="0.2">
      <c r="A2606">
        <v>450101</v>
      </c>
      <c r="B2606" t="s">
        <v>283</v>
      </c>
      <c r="C2606" t="str">
        <f t="shared" si="52"/>
        <v>450101*NOXON PUBLIC SCHOOLS</v>
      </c>
    </row>
    <row r="2607" spans="1:3" x14ac:dyDescent="0.2">
      <c r="A2607">
        <v>450101</v>
      </c>
      <c r="B2607" t="s">
        <v>283</v>
      </c>
      <c r="C2607" t="str">
        <f t="shared" si="52"/>
        <v>450101*NOXON PUBLIC SCHOOLS</v>
      </c>
    </row>
    <row r="2608" spans="1:3" x14ac:dyDescent="0.2">
      <c r="A2608">
        <v>450141</v>
      </c>
      <c r="B2608" t="s">
        <v>284</v>
      </c>
      <c r="C2608" t="str">
        <f t="shared" si="52"/>
        <v>450141*HOT SPRINGS PUBLIC SCHOOLS</v>
      </c>
    </row>
    <row r="2609" spans="1:3" x14ac:dyDescent="0.2">
      <c r="A2609">
        <v>450141</v>
      </c>
      <c r="B2609" t="s">
        <v>284</v>
      </c>
      <c r="C2609" t="str">
        <f t="shared" si="52"/>
        <v>450141*HOT SPRINGS PUBLIC SCHOOLS</v>
      </c>
    </row>
    <row r="2610" spans="1:3" x14ac:dyDescent="0.2">
      <c r="A2610">
        <v>450141</v>
      </c>
      <c r="B2610" t="s">
        <v>284</v>
      </c>
      <c r="C2610" t="str">
        <f t="shared" si="52"/>
        <v>450141*HOT SPRINGS PUBLIC SCHOOLS</v>
      </c>
    </row>
    <row r="2611" spans="1:3" x14ac:dyDescent="0.2">
      <c r="A2611">
        <v>450141</v>
      </c>
      <c r="B2611" t="s">
        <v>284</v>
      </c>
      <c r="C2611" t="str">
        <f t="shared" si="52"/>
        <v>450141*HOT SPRINGS PUBLIC SCHOOLS</v>
      </c>
    </row>
    <row r="2612" spans="1:3" x14ac:dyDescent="0.2">
      <c r="A2612">
        <v>450141</v>
      </c>
      <c r="B2612" t="s">
        <v>284</v>
      </c>
      <c r="C2612" t="str">
        <f t="shared" si="52"/>
        <v>450141*HOT SPRINGS PUBLIC SCHOOLS</v>
      </c>
    </row>
    <row r="2613" spans="1:3" x14ac:dyDescent="0.2">
      <c r="A2613">
        <v>450141</v>
      </c>
      <c r="B2613" t="s">
        <v>284</v>
      </c>
      <c r="C2613" t="str">
        <f t="shared" si="52"/>
        <v>450141*HOT SPRINGS PUBLIC SCHOOLS</v>
      </c>
    </row>
    <row r="2614" spans="1:3" x14ac:dyDescent="0.2">
      <c r="A2614">
        <v>450141</v>
      </c>
      <c r="B2614" t="s">
        <v>284</v>
      </c>
      <c r="C2614" t="str">
        <f t="shared" si="52"/>
        <v>450141*HOT SPRINGS PUBLIC SCHOOLS</v>
      </c>
    </row>
    <row r="2615" spans="1:3" x14ac:dyDescent="0.2">
      <c r="A2615">
        <v>450141</v>
      </c>
      <c r="B2615" t="s">
        <v>284</v>
      </c>
      <c r="C2615" t="str">
        <f t="shared" si="52"/>
        <v>450141*HOT SPRINGS PUBLIC SCHOOLS</v>
      </c>
    </row>
    <row r="2616" spans="1:3" x14ac:dyDescent="0.2">
      <c r="A2616">
        <v>450141</v>
      </c>
      <c r="B2616" t="s">
        <v>284</v>
      </c>
      <c r="C2616" t="str">
        <f t="shared" si="52"/>
        <v>450141*HOT SPRINGS PUBLIC SCHOOLS</v>
      </c>
    </row>
    <row r="2617" spans="1:3" x14ac:dyDescent="0.2">
      <c r="A2617">
        <v>459951</v>
      </c>
      <c r="B2617" t="s">
        <v>285</v>
      </c>
      <c r="C2617" t="str">
        <f t="shared" si="52"/>
        <v>459951*SANDERS COUNTY CO-OP</v>
      </c>
    </row>
    <row r="2618" spans="1:3" x14ac:dyDescent="0.2">
      <c r="A2618">
        <v>459951</v>
      </c>
      <c r="B2618" t="s">
        <v>285</v>
      </c>
      <c r="C2618" t="str">
        <f t="shared" si="52"/>
        <v>459951*SANDERS COUNTY CO-OP</v>
      </c>
    </row>
    <row r="2619" spans="1:3" x14ac:dyDescent="0.2">
      <c r="A2619">
        <v>459951</v>
      </c>
      <c r="B2619" t="s">
        <v>285</v>
      </c>
      <c r="C2619" t="str">
        <f t="shared" si="52"/>
        <v>459951*SANDERS COUNTY CO-OP</v>
      </c>
    </row>
    <row r="2620" spans="1:3" x14ac:dyDescent="0.2">
      <c r="A2620">
        <v>459951</v>
      </c>
      <c r="B2620" t="s">
        <v>285</v>
      </c>
      <c r="C2620" t="str">
        <f t="shared" si="52"/>
        <v>459951*SANDERS COUNTY CO-OP</v>
      </c>
    </row>
    <row r="2621" spans="1:3" x14ac:dyDescent="0.2">
      <c r="A2621">
        <v>459951</v>
      </c>
      <c r="B2621" t="s">
        <v>285</v>
      </c>
      <c r="C2621" t="str">
        <f t="shared" si="52"/>
        <v>459951*SANDERS COUNTY CO-OP</v>
      </c>
    </row>
    <row r="2622" spans="1:3" x14ac:dyDescent="0.2">
      <c r="A2622">
        <v>459951</v>
      </c>
      <c r="B2622" t="s">
        <v>285</v>
      </c>
      <c r="C2622" t="str">
        <f t="shared" si="52"/>
        <v>459951*SANDERS COUNTY CO-OP</v>
      </c>
    </row>
    <row r="2623" spans="1:3" x14ac:dyDescent="0.2">
      <c r="A2623">
        <v>459951</v>
      </c>
      <c r="B2623" t="s">
        <v>285</v>
      </c>
      <c r="C2623" t="str">
        <f t="shared" si="52"/>
        <v>459951*SANDERS COUNTY CO-OP</v>
      </c>
    </row>
    <row r="2624" spans="1:3" x14ac:dyDescent="0.2">
      <c r="A2624">
        <v>459951</v>
      </c>
      <c r="B2624" t="s">
        <v>285</v>
      </c>
      <c r="C2624" t="str">
        <f t="shared" si="52"/>
        <v>459951*SANDERS COUNTY CO-OP</v>
      </c>
    </row>
    <row r="2625" spans="1:3" x14ac:dyDescent="0.2">
      <c r="A2625">
        <v>459951</v>
      </c>
      <c r="B2625" t="s">
        <v>285</v>
      </c>
      <c r="C2625" t="str">
        <f t="shared" si="52"/>
        <v>459951*SANDERS COUNTY CO-OP</v>
      </c>
    </row>
    <row r="2626" spans="1:3" x14ac:dyDescent="0.2">
      <c r="A2626">
        <v>460031</v>
      </c>
      <c r="B2626" t="s">
        <v>286</v>
      </c>
      <c r="C2626" t="str">
        <f t="shared" ref="C2626:C2689" si="53">_xlfn.TEXTJOIN("*",TRUE,A2626:B2626)</f>
        <v>460031*WESTBY K-12 SCHOOLS</v>
      </c>
    </row>
    <row r="2627" spans="1:3" x14ac:dyDescent="0.2">
      <c r="A2627">
        <v>460031</v>
      </c>
      <c r="B2627" t="s">
        <v>286</v>
      </c>
      <c r="C2627" t="str">
        <f t="shared" si="53"/>
        <v>460031*WESTBY K-12 SCHOOLS</v>
      </c>
    </row>
    <row r="2628" spans="1:3" x14ac:dyDescent="0.2">
      <c r="A2628">
        <v>460031</v>
      </c>
      <c r="B2628" t="s">
        <v>286</v>
      </c>
      <c r="C2628" t="str">
        <f t="shared" si="53"/>
        <v>460031*WESTBY K-12 SCHOOLS</v>
      </c>
    </row>
    <row r="2629" spans="1:3" x14ac:dyDescent="0.2">
      <c r="A2629">
        <v>460031</v>
      </c>
      <c r="B2629" t="s">
        <v>286</v>
      </c>
      <c r="C2629" t="str">
        <f t="shared" si="53"/>
        <v>460031*WESTBY K-12 SCHOOLS</v>
      </c>
    </row>
    <row r="2630" spans="1:3" x14ac:dyDescent="0.2">
      <c r="A2630">
        <v>460031</v>
      </c>
      <c r="B2630" t="s">
        <v>286</v>
      </c>
      <c r="C2630" t="str">
        <f t="shared" si="53"/>
        <v>460031*WESTBY K-12 SCHOOLS</v>
      </c>
    </row>
    <row r="2631" spans="1:3" x14ac:dyDescent="0.2">
      <c r="A2631">
        <v>460031</v>
      </c>
      <c r="B2631" t="s">
        <v>286</v>
      </c>
      <c r="C2631" t="str">
        <f t="shared" si="53"/>
        <v>460031*WESTBY K-12 SCHOOLS</v>
      </c>
    </row>
    <row r="2632" spans="1:3" x14ac:dyDescent="0.2">
      <c r="A2632">
        <v>460031</v>
      </c>
      <c r="B2632" t="s">
        <v>286</v>
      </c>
      <c r="C2632" t="str">
        <f t="shared" si="53"/>
        <v>460031*WESTBY K-12 SCHOOLS</v>
      </c>
    </row>
    <row r="2633" spans="1:3" x14ac:dyDescent="0.2">
      <c r="A2633">
        <v>460031</v>
      </c>
      <c r="B2633" t="s">
        <v>286</v>
      </c>
      <c r="C2633" t="str">
        <f t="shared" si="53"/>
        <v>460031*WESTBY K-12 SCHOOLS</v>
      </c>
    </row>
    <row r="2634" spans="1:3" x14ac:dyDescent="0.2">
      <c r="A2634">
        <v>460031</v>
      </c>
      <c r="B2634" t="s">
        <v>286</v>
      </c>
      <c r="C2634" t="str">
        <f t="shared" si="53"/>
        <v>460031*WESTBY K-12 SCHOOLS</v>
      </c>
    </row>
    <row r="2635" spans="1:3" x14ac:dyDescent="0.2">
      <c r="A2635">
        <v>460071</v>
      </c>
      <c r="B2635" t="s">
        <v>287</v>
      </c>
      <c r="C2635" t="str">
        <f t="shared" si="53"/>
        <v>460071*MEDICINE LAKE K-12 SCHOOLS</v>
      </c>
    </row>
    <row r="2636" spans="1:3" x14ac:dyDescent="0.2">
      <c r="A2636">
        <v>460071</v>
      </c>
      <c r="B2636" t="s">
        <v>287</v>
      </c>
      <c r="C2636" t="str">
        <f t="shared" si="53"/>
        <v>460071*MEDICINE LAKE K-12 SCHOOLS</v>
      </c>
    </row>
    <row r="2637" spans="1:3" x14ac:dyDescent="0.2">
      <c r="A2637">
        <v>460071</v>
      </c>
      <c r="B2637" t="s">
        <v>287</v>
      </c>
      <c r="C2637" t="str">
        <f t="shared" si="53"/>
        <v>460071*MEDICINE LAKE K-12 SCHOOLS</v>
      </c>
    </row>
    <row r="2638" spans="1:3" x14ac:dyDescent="0.2">
      <c r="A2638">
        <v>460071</v>
      </c>
      <c r="B2638" t="s">
        <v>287</v>
      </c>
      <c r="C2638" t="str">
        <f t="shared" si="53"/>
        <v>460071*MEDICINE LAKE K-12 SCHOOLS</v>
      </c>
    </row>
    <row r="2639" spans="1:3" x14ac:dyDescent="0.2">
      <c r="A2639">
        <v>460071</v>
      </c>
      <c r="B2639" t="s">
        <v>287</v>
      </c>
      <c r="C2639" t="str">
        <f t="shared" si="53"/>
        <v>460071*MEDICINE LAKE K-12 SCHOOLS</v>
      </c>
    </row>
    <row r="2640" spans="1:3" x14ac:dyDescent="0.2">
      <c r="A2640">
        <v>460071</v>
      </c>
      <c r="B2640" t="s">
        <v>287</v>
      </c>
      <c r="C2640" t="str">
        <f t="shared" si="53"/>
        <v>460071*MEDICINE LAKE K-12 SCHOOLS</v>
      </c>
    </row>
    <row r="2641" spans="1:3" x14ac:dyDescent="0.2">
      <c r="A2641">
        <v>460071</v>
      </c>
      <c r="B2641" t="s">
        <v>287</v>
      </c>
      <c r="C2641" t="str">
        <f t="shared" si="53"/>
        <v>460071*MEDICINE LAKE K-12 SCHOOLS</v>
      </c>
    </row>
    <row r="2642" spans="1:3" x14ac:dyDescent="0.2">
      <c r="A2642">
        <v>460071</v>
      </c>
      <c r="B2642" t="s">
        <v>287</v>
      </c>
      <c r="C2642" t="str">
        <f t="shared" si="53"/>
        <v>460071*MEDICINE LAKE K-12 SCHOOLS</v>
      </c>
    </row>
    <row r="2643" spans="1:3" x14ac:dyDescent="0.2">
      <c r="A2643">
        <v>460071</v>
      </c>
      <c r="B2643" t="s">
        <v>287</v>
      </c>
      <c r="C2643" t="str">
        <f t="shared" si="53"/>
        <v>460071*MEDICINE LAKE K-12 SCHOOLS</v>
      </c>
    </row>
    <row r="2644" spans="1:3" x14ac:dyDescent="0.2">
      <c r="A2644">
        <v>460201</v>
      </c>
      <c r="B2644" t="s">
        <v>288</v>
      </c>
      <c r="C2644" t="str">
        <f t="shared" si="53"/>
        <v>460201*PLENTYWOOD K-12 SCHOOLS</v>
      </c>
    </row>
    <row r="2645" spans="1:3" x14ac:dyDescent="0.2">
      <c r="A2645">
        <v>460201</v>
      </c>
      <c r="B2645" t="s">
        <v>288</v>
      </c>
      <c r="C2645" t="str">
        <f t="shared" si="53"/>
        <v>460201*PLENTYWOOD K-12 SCHOOLS</v>
      </c>
    </row>
    <row r="2646" spans="1:3" x14ac:dyDescent="0.2">
      <c r="A2646">
        <v>460201</v>
      </c>
      <c r="B2646" t="s">
        <v>288</v>
      </c>
      <c r="C2646" t="str">
        <f t="shared" si="53"/>
        <v>460201*PLENTYWOOD K-12 SCHOOLS</v>
      </c>
    </row>
    <row r="2647" spans="1:3" x14ac:dyDescent="0.2">
      <c r="A2647">
        <v>460201</v>
      </c>
      <c r="B2647" t="s">
        <v>288</v>
      </c>
      <c r="C2647" t="str">
        <f t="shared" si="53"/>
        <v>460201*PLENTYWOOD K-12 SCHOOLS</v>
      </c>
    </row>
    <row r="2648" spans="1:3" x14ac:dyDescent="0.2">
      <c r="A2648">
        <v>460201</v>
      </c>
      <c r="B2648" t="s">
        <v>288</v>
      </c>
      <c r="C2648" t="str">
        <f t="shared" si="53"/>
        <v>460201*PLENTYWOOD K-12 SCHOOLS</v>
      </c>
    </row>
    <row r="2649" spans="1:3" x14ac:dyDescent="0.2">
      <c r="A2649">
        <v>460201</v>
      </c>
      <c r="B2649" t="s">
        <v>288</v>
      </c>
      <c r="C2649" t="str">
        <f t="shared" si="53"/>
        <v>460201*PLENTYWOOD K-12 SCHOOLS</v>
      </c>
    </row>
    <row r="2650" spans="1:3" x14ac:dyDescent="0.2">
      <c r="A2650">
        <v>460201</v>
      </c>
      <c r="B2650" t="s">
        <v>288</v>
      </c>
      <c r="C2650" t="str">
        <f t="shared" si="53"/>
        <v>460201*PLENTYWOOD K-12 SCHOOLS</v>
      </c>
    </row>
    <row r="2651" spans="1:3" x14ac:dyDescent="0.2">
      <c r="A2651">
        <v>460201</v>
      </c>
      <c r="B2651" t="s">
        <v>288</v>
      </c>
      <c r="C2651" t="str">
        <f t="shared" si="53"/>
        <v>460201*PLENTYWOOD K-12 SCHOOLS</v>
      </c>
    </row>
    <row r="2652" spans="1:3" x14ac:dyDescent="0.2">
      <c r="A2652">
        <v>460201</v>
      </c>
      <c r="B2652" t="s">
        <v>288</v>
      </c>
      <c r="C2652" t="str">
        <f t="shared" si="53"/>
        <v>460201*PLENTYWOOD K-12 SCHOOLS</v>
      </c>
    </row>
    <row r="2653" spans="1:3" x14ac:dyDescent="0.2">
      <c r="A2653">
        <v>470011</v>
      </c>
      <c r="B2653" t="s">
        <v>289</v>
      </c>
      <c r="C2653" t="str">
        <f t="shared" si="53"/>
        <v>470011*BUTTE PUBLIC SCHOOLS</v>
      </c>
    </row>
    <row r="2654" spans="1:3" x14ac:dyDescent="0.2">
      <c r="A2654">
        <v>470011</v>
      </c>
      <c r="B2654" t="s">
        <v>289</v>
      </c>
      <c r="C2654" t="str">
        <f t="shared" si="53"/>
        <v>470011*BUTTE PUBLIC SCHOOLS</v>
      </c>
    </row>
    <row r="2655" spans="1:3" x14ac:dyDescent="0.2">
      <c r="A2655">
        <v>470011</v>
      </c>
      <c r="B2655" t="s">
        <v>289</v>
      </c>
      <c r="C2655" t="str">
        <f t="shared" si="53"/>
        <v>470011*BUTTE PUBLIC SCHOOLS</v>
      </c>
    </row>
    <row r="2656" spans="1:3" x14ac:dyDescent="0.2">
      <c r="A2656">
        <v>470011</v>
      </c>
      <c r="B2656" t="s">
        <v>289</v>
      </c>
      <c r="C2656" t="str">
        <f t="shared" si="53"/>
        <v>470011*BUTTE PUBLIC SCHOOLS</v>
      </c>
    </row>
    <row r="2657" spans="1:3" x14ac:dyDescent="0.2">
      <c r="A2657">
        <v>470011</v>
      </c>
      <c r="B2657" t="s">
        <v>289</v>
      </c>
      <c r="C2657" t="str">
        <f t="shared" si="53"/>
        <v>470011*BUTTE PUBLIC SCHOOLS</v>
      </c>
    </row>
    <row r="2658" spans="1:3" x14ac:dyDescent="0.2">
      <c r="A2658">
        <v>470011</v>
      </c>
      <c r="B2658" t="s">
        <v>289</v>
      </c>
      <c r="C2658" t="str">
        <f t="shared" si="53"/>
        <v>470011*BUTTE PUBLIC SCHOOLS</v>
      </c>
    </row>
    <row r="2659" spans="1:3" x14ac:dyDescent="0.2">
      <c r="A2659">
        <v>470011</v>
      </c>
      <c r="B2659" t="s">
        <v>289</v>
      </c>
      <c r="C2659" t="str">
        <f t="shared" si="53"/>
        <v>470011*BUTTE PUBLIC SCHOOLS</v>
      </c>
    </row>
    <row r="2660" spans="1:3" x14ac:dyDescent="0.2">
      <c r="A2660">
        <v>470011</v>
      </c>
      <c r="B2660" t="s">
        <v>289</v>
      </c>
      <c r="C2660" t="str">
        <f t="shared" si="53"/>
        <v>470011*BUTTE PUBLIC SCHOOLS</v>
      </c>
    </row>
    <row r="2661" spans="1:3" x14ac:dyDescent="0.2">
      <c r="A2661">
        <v>470011</v>
      </c>
      <c r="B2661" t="s">
        <v>289</v>
      </c>
      <c r="C2661" t="str">
        <f t="shared" si="53"/>
        <v>470011*BUTTE PUBLIC SCHOOLS</v>
      </c>
    </row>
    <row r="2662" spans="1:3" x14ac:dyDescent="0.2">
      <c r="A2662">
        <v>470031</v>
      </c>
      <c r="B2662" t="s">
        <v>290</v>
      </c>
      <c r="C2662" t="str">
        <f t="shared" si="53"/>
        <v>470031*RAMSAY ELEMENTARY</v>
      </c>
    </row>
    <row r="2663" spans="1:3" x14ac:dyDescent="0.2">
      <c r="A2663">
        <v>470031</v>
      </c>
      <c r="B2663" t="s">
        <v>290</v>
      </c>
      <c r="C2663" t="str">
        <f t="shared" si="53"/>
        <v>470031*RAMSAY ELEMENTARY</v>
      </c>
    </row>
    <row r="2664" spans="1:3" x14ac:dyDescent="0.2">
      <c r="A2664">
        <v>470031</v>
      </c>
      <c r="B2664" t="s">
        <v>290</v>
      </c>
      <c r="C2664" t="str">
        <f t="shared" si="53"/>
        <v>470031*RAMSAY ELEMENTARY</v>
      </c>
    </row>
    <row r="2665" spans="1:3" x14ac:dyDescent="0.2">
      <c r="A2665">
        <v>470031</v>
      </c>
      <c r="B2665" t="s">
        <v>290</v>
      </c>
      <c r="C2665" t="str">
        <f t="shared" si="53"/>
        <v>470031*RAMSAY ELEMENTARY</v>
      </c>
    </row>
    <row r="2666" spans="1:3" x14ac:dyDescent="0.2">
      <c r="A2666">
        <v>470031</v>
      </c>
      <c r="B2666" t="s">
        <v>290</v>
      </c>
      <c r="C2666" t="str">
        <f t="shared" si="53"/>
        <v>470031*RAMSAY ELEMENTARY</v>
      </c>
    </row>
    <row r="2667" spans="1:3" x14ac:dyDescent="0.2">
      <c r="A2667">
        <v>470031</v>
      </c>
      <c r="B2667" t="s">
        <v>290</v>
      </c>
      <c r="C2667" t="str">
        <f t="shared" si="53"/>
        <v>470031*RAMSAY ELEMENTARY</v>
      </c>
    </row>
    <row r="2668" spans="1:3" x14ac:dyDescent="0.2">
      <c r="A2668">
        <v>470031</v>
      </c>
      <c r="B2668" t="s">
        <v>290</v>
      </c>
      <c r="C2668" t="str">
        <f t="shared" si="53"/>
        <v>470031*RAMSAY ELEMENTARY</v>
      </c>
    </row>
    <row r="2669" spans="1:3" x14ac:dyDescent="0.2">
      <c r="A2669">
        <v>470031</v>
      </c>
      <c r="B2669" t="s">
        <v>290</v>
      </c>
      <c r="C2669" t="str">
        <f t="shared" si="53"/>
        <v>470031*RAMSAY ELEMENTARY</v>
      </c>
    </row>
    <row r="2670" spans="1:3" x14ac:dyDescent="0.2">
      <c r="A2670">
        <v>470031</v>
      </c>
      <c r="B2670" t="s">
        <v>290</v>
      </c>
      <c r="C2670" t="str">
        <f t="shared" si="53"/>
        <v>470031*RAMSAY ELEMENTARY</v>
      </c>
    </row>
    <row r="2671" spans="1:3" x14ac:dyDescent="0.2">
      <c r="A2671">
        <v>470041</v>
      </c>
      <c r="B2671" t="s">
        <v>291</v>
      </c>
      <c r="C2671" t="str">
        <f t="shared" si="53"/>
        <v>470041*DIVIDE ELEMENTARY</v>
      </c>
    </row>
    <row r="2672" spans="1:3" x14ac:dyDescent="0.2">
      <c r="A2672">
        <v>470041</v>
      </c>
      <c r="B2672" t="s">
        <v>291</v>
      </c>
      <c r="C2672" t="str">
        <f t="shared" si="53"/>
        <v>470041*DIVIDE ELEMENTARY</v>
      </c>
    </row>
    <row r="2673" spans="1:3" x14ac:dyDescent="0.2">
      <c r="A2673">
        <v>470041</v>
      </c>
      <c r="B2673" t="s">
        <v>291</v>
      </c>
      <c r="C2673" t="str">
        <f t="shared" si="53"/>
        <v>470041*DIVIDE ELEMENTARY</v>
      </c>
    </row>
    <row r="2674" spans="1:3" x14ac:dyDescent="0.2">
      <c r="A2674">
        <v>470041</v>
      </c>
      <c r="B2674" t="s">
        <v>291</v>
      </c>
      <c r="C2674" t="str">
        <f t="shared" si="53"/>
        <v>470041*DIVIDE ELEMENTARY</v>
      </c>
    </row>
    <row r="2675" spans="1:3" x14ac:dyDescent="0.2">
      <c r="A2675">
        <v>470041</v>
      </c>
      <c r="B2675" t="s">
        <v>291</v>
      </c>
      <c r="C2675" t="str">
        <f t="shared" si="53"/>
        <v>470041*DIVIDE ELEMENTARY</v>
      </c>
    </row>
    <row r="2676" spans="1:3" x14ac:dyDescent="0.2">
      <c r="A2676">
        <v>470041</v>
      </c>
      <c r="B2676" t="s">
        <v>291</v>
      </c>
      <c r="C2676" t="str">
        <f t="shared" si="53"/>
        <v>470041*DIVIDE ELEMENTARY</v>
      </c>
    </row>
    <row r="2677" spans="1:3" x14ac:dyDescent="0.2">
      <c r="A2677">
        <v>470041</v>
      </c>
      <c r="B2677" t="s">
        <v>291</v>
      </c>
      <c r="C2677" t="str">
        <f t="shared" si="53"/>
        <v>470041*DIVIDE ELEMENTARY</v>
      </c>
    </row>
    <row r="2678" spans="1:3" x14ac:dyDescent="0.2">
      <c r="A2678">
        <v>470041</v>
      </c>
      <c r="B2678" t="s">
        <v>291</v>
      </c>
      <c r="C2678" t="str">
        <f t="shared" si="53"/>
        <v>470041*DIVIDE ELEMENTARY</v>
      </c>
    </row>
    <row r="2679" spans="1:3" x14ac:dyDescent="0.2">
      <c r="A2679">
        <v>470041</v>
      </c>
      <c r="B2679" t="s">
        <v>291</v>
      </c>
      <c r="C2679" t="str">
        <f t="shared" si="53"/>
        <v>470041*DIVIDE ELEMENTARY</v>
      </c>
    </row>
    <row r="2680" spans="1:3" x14ac:dyDescent="0.2">
      <c r="A2680">
        <v>470051</v>
      </c>
      <c r="B2680" t="s">
        <v>292</v>
      </c>
      <c r="C2680" t="str">
        <f t="shared" si="53"/>
        <v>470051*MELROSE ELEMENTARY</v>
      </c>
    </row>
    <row r="2681" spans="1:3" x14ac:dyDescent="0.2">
      <c r="A2681">
        <v>470051</v>
      </c>
      <c r="B2681" t="s">
        <v>292</v>
      </c>
      <c r="C2681" t="str">
        <f t="shared" si="53"/>
        <v>470051*MELROSE ELEMENTARY</v>
      </c>
    </row>
    <row r="2682" spans="1:3" x14ac:dyDescent="0.2">
      <c r="A2682">
        <v>470051</v>
      </c>
      <c r="B2682" t="s">
        <v>292</v>
      </c>
      <c r="C2682" t="str">
        <f t="shared" si="53"/>
        <v>470051*MELROSE ELEMENTARY</v>
      </c>
    </row>
    <row r="2683" spans="1:3" x14ac:dyDescent="0.2">
      <c r="A2683">
        <v>470051</v>
      </c>
      <c r="B2683" t="s">
        <v>292</v>
      </c>
      <c r="C2683" t="str">
        <f t="shared" si="53"/>
        <v>470051*MELROSE ELEMENTARY</v>
      </c>
    </row>
    <row r="2684" spans="1:3" x14ac:dyDescent="0.2">
      <c r="A2684">
        <v>470051</v>
      </c>
      <c r="B2684" t="s">
        <v>292</v>
      </c>
      <c r="C2684" t="str">
        <f t="shared" si="53"/>
        <v>470051*MELROSE ELEMENTARY</v>
      </c>
    </row>
    <row r="2685" spans="1:3" x14ac:dyDescent="0.2">
      <c r="A2685">
        <v>470051</v>
      </c>
      <c r="B2685" t="s">
        <v>292</v>
      </c>
      <c r="C2685" t="str">
        <f t="shared" si="53"/>
        <v>470051*MELROSE ELEMENTARY</v>
      </c>
    </row>
    <row r="2686" spans="1:3" x14ac:dyDescent="0.2">
      <c r="A2686">
        <v>470051</v>
      </c>
      <c r="B2686" t="s">
        <v>292</v>
      </c>
      <c r="C2686" t="str">
        <f t="shared" si="53"/>
        <v>470051*MELROSE ELEMENTARY</v>
      </c>
    </row>
    <row r="2687" spans="1:3" x14ac:dyDescent="0.2">
      <c r="A2687">
        <v>470051</v>
      </c>
      <c r="B2687" t="s">
        <v>292</v>
      </c>
      <c r="C2687" t="str">
        <f t="shared" si="53"/>
        <v>470051*MELROSE ELEMENTARY</v>
      </c>
    </row>
    <row r="2688" spans="1:3" x14ac:dyDescent="0.2">
      <c r="A2688">
        <v>470051</v>
      </c>
      <c r="B2688" t="s">
        <v>292</v>
      </c>
      <c r="C2688" t="str">
        <f t="shared" si="53"/>
        <v>470051*MELROSE ELEMENTARY</v>
      </c>
    </row>
    <row r="2689" spans="1:3" x14ac:dyDescent="0.2">
      <c r="A2689">
        <v>479991</v>
      </c>
      <c r="B2689" t="s">
        <v>369</v>
      </c>
      <c r="C2689" t="str">
        <f t="shared" si="53"/>
        <v>479991*SILVER BOW COUNTY</v>
      </c>
    </row>
    <row r="2690" spans="1:3" x14ac:dyDescent="0.2">
      <c r="A2690">
        <v>479991</v>
      </c>
      <c r="B2690" t="s">
        <v>369</v>
      </c>
      <c r="C2690" t="str">
        <f t="shared" ref="C2690:C2753" si="54">_xlfn.TEXTJOIN("*",TRUE,A2690:B2690)</f>
        <v>479991*SILVER BOW COUNTY</v>
      </c>
    </row>
    <row r="2691" spans="1:3" x14ac:dyDescent="0.2">
      <c r="A2691">
        <v>479991</v>
      </c>
      <c r="B2691" t="s">
        <v>369</v>
      </c>
      <c r="C2691" t="str">
        <f t="shared" si="54"/>
        <v>479991*SILVER BOW COUNTY</v>
      </c>
    </row>
    <row r="2692" spans="1:3" x14ac:dyDescent="0.2">
      <c r="A2692">
        <v>479991</v>
      </c>
      <c r="B2692" t="s">
        <v>369</v>
      </c>
      <c r="C2692" t="str">
        <f t="shared" si="54"/>
        <v>479991*SILVER BOW COUNTY</v>
      </c>
    </row>
    <row r="2693" spans="1:3" x14ac:dyDescent="0.2">
      <c r="A2693">
        <v>479991</v>
      </c>
      <c r="B2693" t="s">
        <v>369</v>
      </c>
      <c r="C2693" t="str">
        <f t="shared" si="54"/>
        <v>479991*SILVER BOW COUNTY</v>
      </c>
    </row>
    <row r="2694" spans="1:3" x14ac:dyDescent="0.2">
      <c r="A2694">
        <v>479991</v>
      </c>
      <c r="B2694" t="s">
        <v>369</v>
      </c>
      <c r="C2694" t="str">
        <f t="shared" si="54"/>
        <v>479991*SILVER BOW COUNTY</v>
      </c>
    </row>
    <row r="2695" spans="1:3" x14ac:dyDescent="0.2">
      <c r="A2695">
        <v>479991</v>
      </c>
      <c r="B2695" t="s">
        <v>369</v>
      </c>
      <c r="C2695" t="str">
        <f t="shared" si="54"/>
        <v>479991*SILVER BOW COUNTY</v>
      </c>
    </row>
    <row r="2696" spans="1:3" x14ac:dyDescent="0.2">
      <c r="A2696">
        <v>479991</v>
      </c>
      <c r="B2696" t="s">
        <v>369</v>
      </c>
      <c r="C2696" t="str">
        <f t="shared" si="54"/>
        <v>479991*SILVER BOW COUNTY</v>
      </c>
    </row>
    <row r="2697" spans="1:3" x14ac:dyDescent="0.2">
      <c r="A2697">
        <v>480051</v>
      </c>
      <c r="B2697" t="s">
        <v>293</v>
      </c>
      <c r="C2697" t="str">
        <f t="shared" si="54"/>
        <v>480051*PARK CITY PUBLIC SCHOOLS</v>
      </c>
    </row>
    <row r="2698" spans="1:3" x14ac:dyDescent="0.2">
      <c r="A2698">
        <v>480051</v>
      </c>
      <c r="B2698" t="s">
        <v>293</v>
      </c>
      <c r="C2698" t="str">
        <f t="shared" si="54"/>
        <v>480051*PARK CITY PUBLIC SCHOOLS</v>
      </c>
    </row>
    <row r="2699" spans="1:3" x14ac:dyDescent="0.2">
      <c r="A2699">
        <v>480051</v>
      </c>
      <c r="B2699" t="s">
        <v>293</v>
      </c>
      <c r="C2699" t="str">
        <f t="shared" si="54"/>
        <v>480051*PARK CITY PUBLIC SCHOOLS</v>
      </c>
    </row>
    <row r="2700" spans="1:3" x14ac:dyDescent="0.2">
      <c r="A2700">
        <v>480051</v>
      </c>
      <c r="B2700" t="s">
        <v>293</v>
      </c>
      <c r="C2700" t="str">
        <f t="shared" si="54"/>
        <v>480051*PARK CITY PUBLIC SCHOOLS</v>
      </c>
    </row>
    <row r="2701" spans="1:3" x14ac:dyDescent="0.2">
      <c r="A2701">
        <v>480051</v>
      </c>
      <c r="B2701" t="s">
        <v>293</v>
      </c>
      <c r="C2701" t="str">
        <f t="shared" si="54"/>
        <v>480051*PARK CITY PUBLIC SCHOOLS</v>
      </c>
    </row>
    <row r="2702" spans="1:3" x14ac:dyDescent="0.2">
      <c r="A2702">
        <v>480051</v>
      </c>
      <c r="B2702" t="s">
        <v>293</v>
      </c>
      <c r="C2702" t="str">
        <f t="shared" si="54"/>
        <v>480051*PARK CITY PUBLIC SCHOOLS</v>
      </c>
    </row>
    <row r="2703" spans="1:3" x14ac:dyDescent="0.2">
      <c r="A2703">
        <v>480051</v>
      </c>
      <c r="B2703" t="s">
        <v>293</v>
      </c>
      <c r="C2703" t="str">
        <f t="shared" si="54"/>
        <v>480051*PARK CITY PUBLIC SCHOOLS</v>
      </c>
    </row>
    <row r="2704" spans="1:3" x14ac:dyDescent="0.2">
      <c r="A2704">
        <v>480051</v>
      </c>
      <c r="B2704" t="s">
        <v>293</v>
      </c>
      <c r="C2704" t="str">
        <f t="shared" si="54"/>
        <v>480051*PARK CITY PUBLIC SCHOOLS</v>
      </c>
    </row>
    <row r="2705" spans="1:3" x14ac:dyDescent="0.2">
      <c r="A2705">
        <v>480051</v>
      </c>
      <c r="B2705" t="s">
        <v>293</v>
      </c>
      <c r="C2705" t="str">
        <f t="shared" si="54"/>
        <v>480051*PARK CITY PUBLIC SCHOOLS</v>
      </c>
    </row>
    <row r="2706" spans="1:3" x14ac:dyDescent="0.2">
      <c r="A2706">
        <v>480061</v>
      </c>
      <c r="B2706" t="s">
        <v>294</v>
      </c>
      <c r="C2706" t="str">
        <f t="shared" si="54"/>
        <v>480061*COLUMBUS PUBLIC SCHOOLS</v>
      </c>
    </row>
    <row r="2707" spans="1:3" x14ac:dyDescent="0.2">
      <c r="A2707">
        <v>480061</v>
      </c>
      <c r="B2707" t="s">
        <v>294</v>
      </c>
      <c r="C2707" t="str">
        <f t="shared" si="54"/>
        <v>480061*COLUMBUS PUBLIC SCHOOLS</v>
      </c>
    </row>
    <row r="2708" spans="1:3" x14ac:dyDescent="0.2">
      <c r="A2708">
        <v>480061</v>
      </c>
      <c r="B2708" t="s">
        <v>294</v>
      </c>
      <c r="C2708" t="str">
        <f t="shared" si="54"/>
        <v>480061*COLUMBUS PUBLIC SCHOOLS</v>
      </c>
    </row>
    <row r="2709" spans="1:3" x14ac:dyDescent="0.2">
      <c r="A2709">
        <v>480061</v>
      </c>
      <c r="B2709" t="s">
        <v>294</v>
      </c>
      <c r="C2709" t="str">
        <f t="shared" si="54"/>
        <v>480061*COLUMBUS PUBLIC SCHOOLS</v>
      </c>
    </row>
    <row r="2710" spans="1:3" x14ac:dyDescent="0.2">
      <c r="A2710">
        <v>480061</v>
      </c>
      <c r="B2710" t="s">
        <v>294</v>
      </c>
      <c r="C2710" t="str">
        <f t="shared" si="54"/>
        <v>480061*COLUMBUS PUBLIC SCHOOLS</v>
      </c>
    </row>
    <row r="2711" spans="1:3" x14ac:dyDescent="0.2">
      <c r="A2711">
        <v>480061</v>
      </c>
      <c r="B2711" t="s">
        <v>294</v>
      </c>
      <c r="C2711" t="str">
        <f t="shared" si="54"/>
        <v>480061*COLUMBUS PUBLIC SCHOOLS</v>
      </c>
    </row>
    <row r="2712" spans="1:3" x14ac:dyDescent="0.2">
      <c r="A2712">
        <v>480061</v>
      </c>
      <c r="B2712" t="s">
        <v>294</v>
      </c>
      <c r="C2712" t="str">
        <f t="shared" si="54"/>
        <v>480061*COLUMBUS PUBLIC SCHOOLS</v>
      </c>
    </row>
    <row r="2713" spans="1:3" x14ac:dyDescent="0.2">
      <c r="A2713">
        <v>480061</v>
      </c>
      <c r="B2713" t="s">
        <v>294</v>
      </c>
      <c r="C2713" t="str">
        <f t="shared" si="54"/>
        <v>480061*COLUMBUS PUBLIC SCHOOLS</v>
      </c>
    </row>
    <row r="2714" spans="1:3" x14ac:dyDescent="0.2">
      <c r="A2714">
        <v>480061</v>
      </c>
      <c r="B2714" t="s">
        <v>294</v>
      </c>
      <c r="C2714" t="str">
        <f t="shared" si="54"/>
        <v>480061*COLUMBUS PUBLIC SCHOOLS</v>
      </c>
    </row>
    <row r="2715" spans="1:3" x14ac:dyDescent="0.2">
      <c r="A2715">
        <v>480091</v>
      </c>
      <c r="B2715" t="s">
        <v>295</v>
      </c>
      <c r="C2715" t="str">
        <f t="shared" si="54"/>
        <v>480091*REED POINT PUBLIC SCHOOLS</v>
      </c>
    </row>
    <row r="2716" spans="1:3" x14ac:dyDescent="0.2">
      <c r="A2716">
        <v>480091</v>
      </c>
      <c r="B2716" t="s">
        <v>295</v>
      </c>
      <c r="C2716" t="str">
        <f t="shared" si="54"/>
        <v>480091*REED POINT PUBLIC SCHOOLS</v>
      </c>
    </row>
    <row r="2717" spans="1:3" x14ac:dyDescent="0.2">
      <c r="A2717">
        <v>480091</v>
      </c>
      <c r="B2717" t="s">
        <v>295</v>
      </c>
      <c r="C2717" t="str">
        <f t="shared" si="54"/>
        <v>480091*REED POINT PUBLIC SCHOOLS</v>
      </c>
    </row>
    <row r="2718" spans="1:3" x14ac:dyDescent="0.2">
      <c r="A2718">
        <v>480091</v>
      </c>
      <c r="B2718" t="s">
        <v>295</v>
      </c>
      <c r="C2718" t="str">
        <f t="shared" si="54"/>
        <v>480091*REED POINT PUBLIC SCHOOLS</v>
      </c>
    </row>
    <row r="2719" spans="1:3" x14ac:dyDescent="0.2">
      <c r="A2719">
        <v>480091</v>
      </c>
      <c r="B2719" t="s">
        <v>295</v>
      </c>
      <c r="C2719" t="str">
        <f t="shared" si="54"/>
        <v>480091*REED POINT PUBLIC SCHOOLS</v>
      </c>
    </row>
    <row r="2720" spans="1:3" x14ac:dyDescent="0.2">
      <c r="A2720">
        <v>480091</v>
      </c>
      <c r="B2720" t="s">
        <v>295</v>
      </c>
      <c r="C2720" t="str">
        <f t="shared" si="54"/>
        <v>480091*REED POINT PUBLIC SCHOOLS</v>
      </c>
    </row>
    <row r="2721" spans="1:3" x14ac:dyDescent="0.2">
      <c r="A2721">
        <v>480091</v>
      </c>
      <c r="B2721" t="s">
        <v>295</v>
      </c>
      <c r="C2721" t="str">
        <f t="shared" si="54"/>
        <v>480091*REED POINT PUBLIC SCHOOLS</v>
      </c>
    </row>
    <row r="2722" spans="1:3" x14ac:dyDescent="0.2">
      <c r="A2722">
        <v>480091</v>
      </c>
      <c r="B2722" t="s">
        <v>295</v>
      </c>
      <c r="C2722" t="str">
        <f t="shared" si="54"/>
        <v>480091*REED POINT PUBLIC SCHOOLS</v>
      </c>
    </row>
    <row r="2723" spans="1:3" x14ac:dyDescent="0.2">
      <c r="A2723">
        <v>480091</v>
      </c>
      <c r="B2723" t="s">
        <v>295</v>
      </c>
      <c r="C2723" t="str">
        <f t="shared" si="54"/>
        <v>480091*REED POINT PUBLIC SCHOOLS</v>
      </c>
    </row>
    <row r="2724" spans="1:3" x14ac:dyDescent="0.2">
      <c r="A2724">
        <v>480121</v>
      </c>
      <c r="B2724" t="s">
        <v>296</v>
      </c>
      <c r="C2724" t="str">
        <f t="shared" si="54"/>
        <v>480121*MOLT ELEMENTARY</v>
      </c>
    </row>
    <row r="2725" spans="1:3" x14ac:dyDescent="0.2">
      <c r="A2725">
        <v>480121</v>
      </c>
      <c r="B2725" t="s">
        <v>296</v>
      </c>
      <c r="C2725" t="str">
        <f t="shared" si="54"/>
        <v>480121*MOLT ELEMENTARY</v>
      </c>
    </row>
    <row r="2726" spans="1:3" x14ac:dyDescent="0.2">
      <c r="A2726">
        <v>480121</v>
      </c>
      <c r="B2726" t="s">
        <v>296</v>
      </c>
      <c r="C2726" t="str">
        <f t="shared" si="54"/>
        <v>480121*MOLT ELEMENTARY</v>
      </c>
    </row>
    <row r="2727" spans="1:3" x14ac:dyDescent="0.2">
      <c r="A2727">
        <v>480121</v>
      </c>
      <c r="B2727" t="s">
        <v>296</v>
      </c>
      <c r="C2727" t="str">
        <f t="shared" si="54"/>
        <v>480121*MOLT ELEMENTARY</v>
      </c>
    </row>
    <row r="2728" spans="1:3" x14ac:dyDescent="0.2">
      <c r="A2728">
        <v>480121</v>
      </c>
      <c r="B2728" t="s">
        <v>296</v>
      </c>
      <c r="C2728" t="str">
        <f t="shared" si="54"/>
        <v>480121*MOLT ELEMENTARY</v>
      </c>
    </row>
    <row r="2729" spans="1:3" x14ac:dyDescent="0.2">
      <c r="A2729">
        <v>480121</v>
      </c>
      <c r="B2729" t="s">
        <v>296</v>
      </c>
      <c r="C2729" t="str">
        <f t="shared" si="54"/>
        <v>480121*MOLT ELEMENTARY</v>
      </c>
    </row>
    <row r="2730" spans="1:3" x14ac:dyDescent="0.2">
      <c r="A2730">
        <v>480121</v>
      </c>
      <c r="B2730" t="s">
        <v>296</v>
      </c>
      <c r="C2730" t="str">
        <f t="shared" si="54"/>
        <v>480121*MOLT ELEMENTARY</v>
      </c>
    </row>
    <row r="2731" spans="1:3" x14ac:dyDescent="0.2">
      <c r="A2731">
        <v>480121</v>
      </c>
      <c r="B2731" t="s">
        <v>296</v>
      </c>
      <c r="C2731" t="str">
        <f t="shared" si="54"/>
        <v>480121*MOLT ELEMENTARY</v>
      </c>
    </row>
    <row r="2732" spans="1:3" x14ac:dyDescent="0.2">
      <c r="A2732">
        <v>480121</v>
      </c>
      <c r="B2732" t="s">
        <v>296</v>
      </c>
      <c r="C2732" t="str">
        <f t="shared" si="54"/>
        <v>480121*MOLT ELEMENTARY</v>
      </c>
    </row>
    <row r="2733" spans="1:3" x14ac:dyDescent="0.2">
      <c r="A2733">
        <v>480131</v>
      </c>
      <c r="B2733" t="s">
        <v>297</v>
      </c>
      <c r="C2733" t="str">
        <f t="shared" si="54"/>
        <v>480131*FISHTAIL ELEMENTARY</v>
      </c>
    </row>
    <row r="2734" spans="1:3" x14ac:dyDescent="0.2">
      <c r="A2734">
        <v>480131</v>
      </c>
      <c r="B2734" t="s">
        <v>297</v>
      </c>
      <c r="C2734" t="str">
        <f t="shared" si="54"/>
        <v>480131*FISHTAIL ELEMENTARY</v>
      </c>
    </row>
    <row r="2735" spans="1:3" x14ac:dyDescent="0.2">
      <c r="A2735">
        <v>480131</v>
      </c>
      <c r="B2735" t="s">
        <v>297</v>
      </c>
      <c r="C2735" t="str">
        <f t="shared" si="54"/>
        <v>480131*FISHTAIL ELEMENTARY</v>
      </c>
    </row>
    <row r="2736" spans="1:3" x14ac:dyDescent="0.2">
      <c r="A2736">
        <v>480131</v>
      </c>
      <c r="B2736" t="s">
        <v>297</v>
      </c>
      <c r="C2736" t="str">
        <f t="shared" si="54"/>
        <v>480131*FISHTAIL ELEMENTARY</v>
      </c>
    </row>
    <row r="2737" spans="1:3" x14ac:dyDescent="0.2">
      <c r="A2737">
        <v>480131</v>
      </c>
      <c r="B2737" t="s">
        <v>297</v>
      </c>
      <c r="C2737" t="str">
        <f t="shared" si="54"/>
        <v>480131*FISHTAIL ELEMENTARY</v>
      </c>
    </row>
    <row r="2738" spans="1:3" x14ac:dyDescent="0.2">
      <c r="A2738">
        <v>480131</v>
      </c>
      <c r="B2738" t="s">
        <v>297</v>
      </c>
      <c r="C2738" t="str">
        <f t="shared" si="54"/>
        <v>480131*FISHTAIL ELEMENTARY</v>
      </c>
    </row>
    <row r="2739" spans="1:3" x14ac:dyDescent="0.2">
      <c r="A2739">
        <v>480131</v>
      </c>
      <c r="B2739" t="s">
        <v>297</v>
      </c>
      <c r="C2739" t="str">
        <f t="shared" si="54"/>
        <v>480131*FISHTAIL ELEMENTARY</v>
      </c>
    </row>
    <row r="2740" spans="1:3" x14ac:dyDescent="0.2">
      <c r="A2740">
        <v>480131</v>
      </c>
      <c r="B2740" t="s">
        <v>297</v>
      </c>
      <c r="C2740" t="str">
        <f t="shared" si="54"/>
        <v>480131*FISHTAIL ELEMENTARY</v>
      </c>
    </row>
    <row r="2741" spans="1:3" x14ac:dyDescent="0.2">
      <c r="A2741">
        <v>480131</v>
      </c>
      <c r="B2741" t="s">
        <v>297</v>
      </c>
      <c r="C2741" t="str">
        <f t="shared" si="54"/>
        <v>480131*FISHTAIL ELEMENTARY</v>
      </c>
    </row>
    <row r="2742" spans="1:3" x14ac:dyDescent="0.2">
      <c r="A2742">
        <v>480311</v>
      </c>
      <c r="B2742" t="s">
        <v>298</v>
      </c>
      <c r="C2742" t="str">
        <f t="shared" si="54"/>
        <v>480311*NYE ELEMENTARY</v>
      </c>
    </row>
    <row r="2743" spans="1:3" x14ac:dyDescent="0.2">
      <c r="A2743">
        <v>480311</v>
      </c>
      <c r="B2743" t="s">
        <v>298</v>
      </c>
      <c r="C2743" t="str">
        <f t="shared" si="54"/>
        <v>480311*NYE ELEMENTARY</v>
      </c>
    </row>
    <row r="2744" spans="1:3" x14ac:dyDescent="0.2">
      <c r="A2744">
        <v>480311</v>
      </c>
      <c r="B2744" t="s">
        <v>298</v>
      </c>
      <c r="C2744" t="str">
        <f t="shared" si="54"/>
        <v>480311*NYE ELEMENTARY</v>
      </c>
    </row>
    <row r="2745" spans="1:3" x14ac:dyDescent="0.2">
      <c r="A2745">
        <v>480311</v>
      </c>
      <c r="B2745" t="s">
        <v>298</v>
      </c>
      <c r="C2745" t="str">
        <f t="shared" si="54"/>
        <v>480311*NYE ELEMENTARY</v>
      </c>
    </row>
    <row r="2746" spans="1:3" x14ac:dyDescent="0.2">
      <c r="A2746">
        <v>480311</v>
      </c>
      <c r="B2746" t="s">
        <v>298</v>
      </c>
      <c r="C2746" t="str">
        <f t="shared" si="54"/>
        <v>480311*NYE ELEMENTARY</v>
      </c>
    </row>
    <row r="2747" spans="1:3" x14ac:dyDescent="0.2">
      <c r="A2747">
        <v>480311</v>
      </c>
      <c r="B2747" t="s">
        <v>298</v>
      </c>
      <c r="C2747" t="str">
        <f t="shared" si="54"/>
        <v>480311*NYE ELEMENTARY</v>
      </c>
    </row>
    <row r="2748" spans="1:3" x14ac:dyDescent="0.2">
      <c r="A2748">
        <v>480311</v>
      </c>
      <c r="B2748" t="s">
        <v>298</v>
      </c>
      <c r="C2748" t="str">
        <f t="shared" si="54"/>
        <v>480311*NYE ELEMENTARY</v>
      </c>
    </row>
    <row r="2749" spans="1:3" x14ac:dyDescent="0.2">
      <c r="A2749">
        <v>480311</v>
      </c>
      <c r="B2749" t="s">
        <v>298</v>
      </c>
      <c r="C2749" t="str">
        <f t="shared" si="54"/>
        <v>480311*NYE ELEMENTARY</v>
      </c>
    </row>
    <row r="2750" spans="1:3" x14ac:dyDescent="0.2">
      <c r="A2750">
        <v>480311</v>
      </c>
      <c r="B2750" t="s">
        <v>298</v>
      </c>
      <c r="C2750" t="str">
        <f t="shared" si="54"/>
        <v>480311*NYE ELEMENTARY</v>
      </c>
    </row>
    <row r="2751" spans="1:3" x14ac:dyDescent="0.2">
      <c r="A2751">
        <v>480321</v>
      </c>
      <c r="B2751" t="s">
        <v>299</v>
      </c>
      <c r="C2751" t="str">
        <f t="shared" si="54"/>
        <v>480321*RAPELJE PUBLIC SCHOOLS</v>
      </c>
    </row>
    <row r="2752" spans="1:3" x14ac:dyDescent="0.2">
      <c r="A2752">
        <v>480321</v>
      </c>
      <c r="B2752" t="s">
        <v>299</v>
      </c>
      <c r="C2752" t="str">
        <f t="shared" si="54"/>
        <v>480321*RAPELJE PUBLIC SCHOOLS</v>
      </c>
    </row>
    <row r="2753" spans="1:3" x14ac:dyDescent="0.2">
      <c r="A2753">
        <v>480321</v>
      </c>
      <c r="B2753" t="s">
        <v>299</v>
      </c>
      <c r="C2753" t="str">
        <f t="shared" si="54"/>
        <v>480321*RAPELJE PUBLIC SCHOOLS</v>
      </c>
    </row>
    <row r="2754" spans="1:3" x14ac:dyDescent="0.2">
      <c r="A2754">
        <v>480321</v>
      </c>
      <c r="B2754" t="s">
        <v>299</v>
      </c>
      <c r="C2754" t="str">
        <f t="shared" ref="C2754:C2817" si="55">_xlfn.TEXTJOIN("*",TRUE,A2754:B2754)</f>
        <v>480321*RAPELJE PUBLIC SCHOOLS</v>
      </c>
    </row>
    <row r="2755" spans="1:3" x14ac:dyDescent="0.2">
      <c r="A2755">
        <v>480321</v>
      </c>
      <c r="B2755" t="s">
        <v>299</v>
      </c>
      <c r="C2755" t="str">
        <f t="shared" si="55"/>
        <v>480321*RAPELJE PUBLIC SCHOOLS</v>
      </c>
    </row>
    <row r="2756" spans="1:3" x14ac:dyDescent="0.2">
      <c r="A2756">
        <v>480321</v>
      </c>
      <c r="B2756" t="s">
        <v>299</v>
      </c>
      <c r="C2756" t="str">
        <f t="shared" si="55"/>
        <v>480321*RAPELJE PUBLIC SCHOOLS</v>
      </c>
    </row>
    <row r="2757" spans="1:3" x14ac:dyDescent="0.2">
      <c r="A2757">
        <v>480321</v>
      </c>
      <c r="B2757" t="s">
        <v>299</v>
      </c>
      <c r="C2757" t="str">
        <f t="shared" si="55"/>
        <v>480321*RAPELJE PUBLIC SCHOOLS</v>
      </c>
    </row>
    <row r="2758" spans="1:3" x14ac:dyDescent="0.2">
      <c r="A2758">
        <v>480321</v>
      </c>
      <c r="B2758" t="s">
        <v>299</v>
      </c>
      <c r="C2758" t="str">
        <f t="shared" si="55"/>
        <v>480321*RAPELJE PUBLIC SCHOOLS</v>
      </c>
    </row>
    <row r="2759" spans="1:3" x14ac:dyDescent="0.2">
      <c r="A2759">
        <v>480321</v>
      </c>
      <c r="B2759" t="s">
        <v>299</v>
      </c>
      <c r="C2759" t="str">
        <f t="shared" si="55"/>
        <v>480321*RAPELJE PUBLIC SCHOOLS</v>
      </c>
    </row>
    <row r="2760" spans="1:3" x14ac:dyDescent="0.2">
      <c r="A2760">
        <v>480521</v>
      </c>
      <c r="B2760" t="s">
        <v>300</v>
      </c>
      <c r="C2760" t="str">
        <f t="shared" si="55"/>
        <v>480521*ABSAROKEE PUBLIC SCHOOLS</v>
      </c>
    </row>
    <row r="2761" spans="1:3" x14ac:dyDescent="0.2">
      <c r="A2761">
        <v>480521</v>
      </c>
      <c r="B2761" t="s">
        <v>300</v>
      </c>
      <c r="C2761" t="str">
        <f t="shared" si="55"/>
        <v>480521*ABSAROKEE PUBLIC SCHOOLS</v>
      </c>
    </row>
    <row r="2762" spans="1:3" x14ac:dyDescent="0.2">
      <c r="A2762">
        <v>480521</v>
      </c>
      <c r="B2762" t="s">
        <v>300</v>
      </c>
      <c r="C2762" t="str">
        <f t="shared" si="55"/>
        <v>480521*ABSAROKEE PUBLIC SCHOOLS</v>
      </c>
    </row>
    <row r="2763" spans="1:3" x14ac:dyDescent="0.2">
      <c r="A2763">
        <v>480521</v>
      </c>
      <c r="B2763" t="s">
        <v>300</v>
      </c>
      <c r="C2763" t="str">
        <f t="shared" si="55"/>
        <v>480521*ABSAROKEE PUBLIC SCHOOLS</v>
      </c>
    </row>
    <row r="2764" spans="1:3" x14ac:dyDescent="0.2">
      <c r="A2764">
        <v>480521</v>
      </c>
      <c r="B2764" t="s">
        <v>300</v>
      </c>
      <c r="C2764" t="str">
        <f t="shared" si="55"/>
        <v>480521*ABSAROKEE PUBLIC SCHOOLS</v>
      </c>
    </row>
    <row r="2765" spans="1:3" x14ac:dyDescent="0.2">
      <c r="A2765">
        <v>480521</v>
      </c>
      <c r="B2765" t="s">
        <v>300</v>
      </c>
      <c r="C2765" t="str">
        <f t="shared" si="55"/>
        <v>480521*ABSAROKEE PUBLIC SCHOOLS</v>
      </c>
    </row>
    <row r="2766" spans="1:3" x14ac:dyDescent="0.2">
      <c r="A2766">
        <v>480521</v>
      </c>
      <c r="B2766" t="s">
        <v>300</v>
      </c>
      <c r="C2766" t="str">
        <f t="shared" si="55"/>
        <v>480521*ABSAROKEE PUBLIC SCHOOLS</v>
      </c>
    </row>
    <row r="2767" spans="1:3" x14ac:dyDescent="0.2">
      <c r="A2767">
        <v>480521</v>
      </c>
      <c r="B2767" t="s">
        <v>300</v>
      </c>
      <c r="C2767" t="str">
        <f t="shared" si="55"/>
        <v>480521*ABSAROKEE PUBLIC SCHOOLS</v>
      </c>
    </row>
    <row r="2768" spans="1:3" x14ac:dyDescent="0.2">
      <c r="A2768">
        <v>480521</v>
      </c>
      <c r="B2768" t="s">
        <v>300</v>
      </c>
      <c r="C2768" t="str">
        <f t="shared" si="55"/>
        <v>480521*ABSAROKEE PUBLIC SCHOOLS</v>
      </c>
    </row>
    <row r="2769" spans="1:3" x14ac:dyDescent="0.2">
      <c r="A2769">
        <v>480991</v>
      </c>
      <c r="B2769" t="s">
        <v>301</v>
      </c>
      <c r="C2769" t="str">
        <f t="shared" si="55"/>
        <v>480991*STILLWATER/SWEETGRASS CO-OP</v>
      </c>
    </row>
    <row r="2770" spans="1:3" x14ac:dyDescent="0.2">
      <c r="A2770">
        <v>480991</v>
      </c>
      <c r="B2770" t="s">
        <v>301</v>
      </c>
      <c r="C2770" t="str">
        <f t="shared" si="55"/>
        <v>480991*STILLWATER/SWEETGRASS CO-OP</v>
      </c>
    </row>
    <row r="2771" spans="1:3" x14ac:dyDescent="0.2">
      <c r="A2771">
        <v>480991</v>
      </c>
      <c r="B2771" t="s">
        <v>301</v>
      </c>
      <c r="C2771" t="str">
        <f t="shared" si="55"/>
        <v>480991*STILLWATER/SWEETGRASS CO-OP</v>
      </c>
    </row>
    <row r="2772" spans="1:3" x14ac:dyDescent="0.2">
      <c r="A2772">
        <v>480991</v>
      </c>
      <c r="B2772" t="s">
        <v>301</v>
      </c>
      <c r="C2772" t="str">
        <f t="shared" si="55"/>
        <v>480991*STILLWATER/SWEETGRASS CO-OP</v>
      </c>
    </row>
    <row r="2773" spans="1:3" x14ac:dyDescent="0.2">
      <c r="A2773">
        <v>480991</v>
      </c>
      <c r="B2773" t="s">
        <v>301</v>
      </c>
      <c r="C2773" t="str">
        <f t="shared" si="55"/>
        <v>480991*STILLWATER/SWEETGRASS CO-OP</v>
      </c>
    </row>
    <row r="2774" spans="1:3" x14ac:dyDescent="0.2">
      <c r="A2774">
        <v>480991</v>
      </c>
      <c r="B2774" t="s">
        <v>301</v>
      </c>
      <c r="C2774" t="str">
        <f t="shared" si="55"/>
        <v>480991*STILLWATER/SWEETGRASS CO-OP</v>
      </c>
    </row>
    <row r="2775" spans="1:3" x14ac:dyDescent="0.2">
      <c r="A2775">
        <v>480991</v>
      </c>
      <c r="B2775" t="s">
        <v>301</v>
      </c>
      <c r="C2775" t="str">
        <f t="shared" si="55"/>
        <v>480991*STILLWATER/SWEETGRASS CO-OP</v>
      </c>
    </row>
    <row r="2776" spans="1:3" x14ac:dyDescent="0.2">
      <c r="A2776">
        <v>480991</v>
      </c>
      <c r="B2776" t="s">
        <v>301</v>
      </c>
      <c r="C2776" t="str">
        <f t="shared" si="55"/>
        <v>480991*STILLWATER/SWEETGRASS CO-OP</v>
      </c>
    </row>
    <row r="2777" spans="1:3" x14ac:dyDescent="0.2">
      <c r="A2777">
        <v>480991</v>
      </c>
      <c r="B2777" t="s">
        <v>301</v>
      </c>
      <c r="C2777" t="str">
        <f t="shared" si="55"/>
        <v>480991*STILLWATER/SWEETGRASS CO-OP</v>
      </c>
    </row>
    <row r="2778" spans="1:3" x14ac:dyDescent="0.2">
      <c r="A2778">
        <v>490011</v>
      </c>
      <c r="B2778" t="s">
        <v>302</v>
      </c>
      <c r="C2778" t="str">
        <f t="shared" si="55"/>
        <v>490011*BIG TIMBER ELEMENTARY</v>
      </c>
    </row>
    <row r="2779" spans="1:3" x14ac:dyDescent="0.2">
      <c r="A2779">
        <v>490011</v>
      </c>
      <c r="B2779" t="s">
        <v>302</v>
      </c>
      <c r="C2779" t="str">
        <f t="shared" si="55"/>
        <v>490011*BIG TIMBER ELEMENTARY</v>
      </c>
    </row>
    <row r="2780" spans="1:3" x14ac:dyDescent="0.2">
      <c r="A2780">
        <v>490011</v>
      </c>
      <c r="B2780" t="s">
        <v>302</v>
      </c>
      <c r="C2780" t="str">
        <f t="shared" si="55"/>
        <v>490011*BIG TIMBER ELEMENTARY</v>
      </c>
    </row>
    <row r="2781" spans="1:3" x14ac:dyDescent="0.2">
      <c r="A2781">
        <v>490011</v>
      </c>
      <c r="B2781" t="s">
        <v>302</v>
      </c>
      <c r="C2781" t="str">
        <f t="shared" si="55"/>
        <v>490011*BIG TIMBER ELEMENTARY</v>
      </c>
    </row>
    <row r="2782" spans="1:3" x14ac:dyDescent="0.2">
      <c r="A2782">
        <v>490011</v>
      </c>
      <c r="B2782" t="s">
        <v>302</v>
      </c>
      <c r="C2782" t="str">
        <f t="shared" si="55"/>
        <v>490011*BIG TIMBER ELEMENTARY</v>
      </c>
    </row>
    <row r="2783" spans="1:3" x14ac:dyDescent="0.2">
      <c r="A2783">
        <v>490011</v>
      </c>
      <c r="B2783" t="s">
        <v>302</v>
      </c>
      <c r="C2783" t="str">
        <f t="shared" si="55"/>
        <v>490011*BIG TIMBER ELEMENTARY</v>
      </c>
    </row>
    <row r="2784" spans="1:3" x14ac:dyDescent="0.2">
      <c r="A2784">
        <v>490011</v>
      </c>
      <c r="B2784" t="s">
        <v>302</v>
      </c>
      <c r="C2784" t="str">
        <f t="shared" si="55"/>
        <v>490011*BIG TIMBER ELEMENTARY</v>
      </c>
    </row>
    <row r="2785" spans="1:3" x14ac:dyDescent="0.2">
      <c r="A2785">
        <v>490011</v>
      </c>
      <c r="B2785" t="s">
        <v>302</v>
      </c>
      <c r="C2785" t="str">
        <f t="shared" si="55"/>
        <v>490011*BIG TIMBER ELEMENTARY</v>
      </c>
    </row>
    <row r="2786" spans="1:3" x14ac:dyDescent="0.2">
      <c r="A2786">
        <v>490011</v>
      </c>
      <c r="B2786" t="s">
        <v>302</v>
      </c>
      <c r="C2786" t="str">
        <f t="shared" si="55"/>
        <v>490011*BIG TIMBER ELEMENTARY</v>
      </c>
    </row>
    <row r="2787" spans="1:3" x14ac:dyDescent="0.2">
      <c r="A2787">
        <v>490051</v>
      </c>
      <c r="B2787" t="s">
        <v>303</v>
      </c>
      <c r="C2787" t="str">
        <f t="shared" si="55"/>
        <v>490051*MELVILLE ELEMENTARY</v>
      </c>
    </row>
    <row r="2788" spans="1:3" x14ac:dyDescent="0.2">
      <c r="A2788">
        <v>490051</v>
      </c>
      <c r="B2788" t="s">
        <v>303</v>
      </c>
      <c r="C2788" t="str">
        <f t="shared" si="55"/>
        <v>490051*MELVILLE ELEMENTARY</v>
      </c>
    </row>
    <row r="2789" spans="1:3" x14ac:dyDescent="0.2">
      <c r="A2789">
        <v>490051</v>
      </c>
      <c r="B2789" t="s">
        <v>303</v>
      </c>
      <c r="C2789" t="str">
        <f t="shared" si="55"/>
        <v>490051*MELVILLE ELEMENTARY</v>
      </c>
    </row>
    <row r="2790" spans="1:3" x14ac:dyDescent="0.2">
      <c r="A2790">
        <v>490051</v>
      </c>
      <c r="B2790" t="s">
        <v>303</v>
      </c>
      <c r="C2790" t="str">
        <f t="shared" si="55"/>
        <v>490051*MELVILLE ELEMENTARY</v>
      </c>
    </row>
    <row r="2791" spans="1:3" x14ac:dyDescent="0.2">
      <c r="A2791">
        <v>490051</v>
      </c>
      <c r="B2791" t="s">
        <v>303</v>
      </c>
      <c r="C2791" t="str">
        <f t="shared" si="55"/>
        <v>490051*MELVILLE ELEMENTARY</v>
      </c>
    </row>
    <row r="2792" spans="1:3" x14ac:dyDescent="0.2">
      <c r="A2792">
        <v>490051</v>
      </c>
      <c r="B2792" t="s">
        <v>303</v>
      </c>
      <c r="C2792" t="str">
        <f t="shared" si="55"/>
        <v>490051*MELVILLE ELEMENTARY</v>
      </c>
    </row>
    <row r="2793" spans="1:3" x14ac:dyDescent="0.2">
      <c r="A2793">
        <v>490051</v>
      </c>
      <c r="B2793" t="s">
        <v>303</v>
      </c>
      <c r="C2793" t="str">
        <f t="shared" si="55"/>
        <v>490051*MELVILLE ELEMENTARY</v>
      </c>
    </row>
    <row r="2794" spans="1:3" x14ac:dyDescent="0.2">
      <c r="A2794">
        <v>490051</v>
      </c>
      <c r="B2794" t="s">
        <v>303</v>
      </c>
      <c r="C2794" t="str">
        <f t="shared" si="55"/>
        <v>490051*MELVILLE ELEMENTARY</v>
      </c>
    </row>
    <row r="2795" spans="1:3" x14ac:dyDescent="0.2">
      <c r="A2795">
        <v>490051</v>
      </c>
      <c r="B2795" t="s">
        <v>303</v>
      </c>
      <c r="C2795" t="str">
        <f t="shared" si="55"/>
        <v>490051*MELVILLE ELEMENTARY</v>
      </c>
    </row>
    <row r="2796" spans="1:3" x14ac:dyDescent="0.2">
      <c r="A2796">
        <v>490161</v>
      </c>
      <c r="B2796" t="s">
        <v>304</v>
      </c>
      <c r="C2796" t="str">
        <f t="shared" si="55"/>
        <v>490161*GREYCLIFF ELEMENTARY</v>
      </c>
    </row>
    <row r="2797" spans="1:3" x14ac:dyDescent="0.2">
      <c r="A2797">
        <v>490161</v>
      </c>
      <c r="B2797" t="s">
        <v>304</v>
      </c>
      <c r="C2797" t="str">
        <f t="shared" si="55"/>
        <v>490161*GREYCLIFF ELEMENTARY</v>
      </c>
    </row>
    <row r="2798" spans="1:3" x14ac:dyDescent="0.2">
      <c r="A2798">
        <v>490161</v>
      </c>
      <c r="B2798" t="s">
        <v>304</v>
      </c>
      <c r="C2798" t="str">
        <f t="shared" si="55"/>
        <v>490161*GREYCLIFF ELEMENTARY</v>
      </c>
    </row>
    <row r="2799" spans="1:3" x14ac:dyDescent="0.2">
      <c r="A2799">
        <v>490161</v>
      </c>
      <c r="B2799" t="s">
        <v>304</v>
      </c>
      <c r="C2799" t="str">
        <f t="shared" si="55"/>
        <v>490161*GREYCLIFF ELEMENTARY</v>
      </c>
    </row>
    <row r="2800" spans="1:3" x14ac:dyDescent="0.2">
      <c r="A2800">
        <v>490161</v>
      </c>
      <c r="B2800" t="s">
        <v>304</v>
      </c>
      <c r="C2800" t="str">
        <f t="shared" si="55"/>
        <v>490161*GREYCLIFF ELEMENTARY</v>
      </c>
    </row>
    <row r="2801" spans="1:3" x14ac:dyDescent="0.2">
      <c r="A2801">
        <v>490161</v>
      </c>
      <c r="B2801" t="s">
        <v>304</v>
      </c>
      <c r="C2801" t="str">
        <f t="shared" si="55"/>
        <v>490161*GREYCLIFF ELEMENTARY</v>
      </c>
    </row>
    <row r="2802" spans="1:3" x14ac:dyDescent="0.2">
      <c r="A2802">
        <v>490161</v>
      </c>
      <c r="B2802" t="s">
        <v>304</v>
      </c>
      <c r="C2802" t="str">
        <f t="shared" si="55"/>
        <v>490161*GREYCLIFF ELEMENTARY</v>
      </c>
    </row>
    <row r="2803" spans="1:3" x14ac:dyDescent="0.2">
      <c r="A2803">
        <v>490161</v>
      </c>
      <c r="B2803" t="s">
        <v>304</v>
      </c>
      <c r="C2803" t="str">
        <f t="shared" si="55"/>
        <v>490161*GREYCLIFF ELEMENTARY</v>
      </c>
    </row>
    <row r="2804" spans="1:3" x14ac:dyDescent="0.2">
      <c r="A2804">
        <v>490161</v>
      </c>
      <c r="B2804" t="s">
        <v>304</v>
      </c>
      <c r="C2804" t="str">
        <f t="shared" si="55"/>
        <v>490161*GREYCLIFF ELEMENTARY</v>
      </c>
    </row>
    <row r="2805" spans="1:3" x14ac:dyDescent="0.2">
      <c r="A2805">
        <v>490291</v>
      </c>
      <c r="B2805" t="s">
        <v>305</v>
      </c>
      <c r="C2805" t="str">
        <f t="shared" si="55"/>
        <v>490291*MCLEOD ELEMENTARY</v>
      </c>
    </row>
    <row r="2806" spans="1:3" x14ac:dyDescent="0.2">
      <c r="A2806">
        <v>490291</v>
      </c>
      <c r="B2806" t="s">
        <v>305</v>
      </c>
      <c r="C2806" t="str">
        <f t="shared" si="55"/>
        <v>490291*MCLEOD ELEMENTARY</v>
      </c>
    </row>
    <row r="2807" spans="1:3" x14ac:dyDescent="0.2">
      <c r="A2807">
        <v>490291</v>
      </c>
      <c r="B2807" t="s">
        <v>305</v>
      </c>
      <c r="C2807" t="str">
        <f t="shared" si="55"/>
        <v>490291*MCLEOD ELEMENTARY</v>
      </c>
    </row>
    <row r="2808" spans="1:3" x14ac:dyDescent="0.2">
      <c r="A2808">
        <v>490291</v>
      </c>
      <c r="B2808" t="s">
        <v>305</v>
      </c>
      <c r="C2808" t="str">
        <f t="shared" si="55"/>
        <v>490291*MCLEOD ELEMENTARY</v>
      </c>
    </row>
    <row r="2809" spans="1:3" x14ac:dyDescent="0.2">
      <c r="A2809">
        <v>490291</v>
      </c>
      <c r="B2809" t="s">
        <v>305</v>
      </c>
      <c r="C2809" t="str">
        <f t="shared" si="55"/>
        <v>490291*MCLEOD ELEMENTARY</v>
      </c>
    </row>
    <row r="2810" spans="1:3" x14ac:dyDescent="0.2">
      <c r="A2810">
        <v>490291</v>
      </c>
      <c r="B2810" t="s">
        <v>305</v>
      </c>
      <c r="C2810" t="str">
        <f t="shared" si="55"/>
        <v>490291*MCLEOD ELEMENTARY</v>
      </c>
    </row>
    <row r="2811" spans="1:3" x14ac:dyDescent="0.2">
      <c r="A2811">
        <v>490291</v>
      </c>
      <c r="B2811" t="s">
        <v>305</v>
      </c>
      <c r="C2811" t="str">
        <f t="shared" si="55"/>
        <v>490291*MCLEOD ELEMENTARY</v>
      </c>
    </row>
    <row r="2812" spans="1:3" x14ac:dyDescent="0.2">
      <c r="A2812">
        <v>490291</v>
      </c>
      <c r="B2812" t="s">
        <v>305</v>
      </c>
      <c r="C2812" t="str">
        <f t="shared" si="55"/>
        <v>490291*MCLEOD ELEMENTARY</v>
      </c>
    </row>
    <row r="2813" spans="1:3" x14ac:dyDescent="0.2">
      <c r="A2813">
        <v>490291</v>
      </c>
      <c r="B2813" t="s">
        <v>305</v>
      </c>
      <c r="C2813" t="str">
        <f t="shared" si="55"/>
        <v>490291*MCLEOD ELEMENTARY</v>
      </c>
    </row>
    <row r="2814" spans="1:3" x14ac:dyDescent="0.2">
      <c r="A2814">
        <v>499981</v>
      </c>
      <c r="B2814" t="s">
        <v>306</v>
      </c>
      <c r="C2814" t="str">
        <f t="shared" si="55"/>
        <v>499981*SWEET GRASS COUNTY HIGH SCHOOL</v>
      </c>
    </row>
    <row r="2815" spans="1:3" x14ac:dyDescent="0.2">
      <c r="A2815">
        <v>499981</v>
      </c>
      <c r="B2815" t="s">
        <v>306</v>
      </c>
      <c r="C2815" t="str">
        <f t="shared" si="55"/>
        <v>499981*SWEET GRASS COUNTY HIGH SCHOOL</v>
      </c>
    </row>
    <row r="2816" spans="1:3" x14ac:dyDescent="0.2">
      <c r="A2816">
        <v>499981</v>
      </c>
      <c r="B2816" t="s">
        <v>306</v>
      </c>
      <c r="C2816" t="str">
        <f t="shared" si="55"/>
        <v>499981*SWEET GRASS COUNTY HIGH SCHOOL</v>
      </c>
    </row>
    <row r="2817" spans="1:3" x14ac:dyDescent="0.2">
      <c r="A2817">
        <v>499981</v>
      </c>
      <c r="B2817" t="s">
        <v>306</v>
      </c>
      <c r="C2817" t="str">
        <f t="shared" si="55"/>
        <v>499981*SWEET GRASS COUNTY HIGH SCHOOL</v>
      </c>
    </row>
    <row r="2818" spans="1:3" x14ac:dyDescent="0.2">
      <c r="A2818">
        <v>499981</v>
      </c>
      <c r="B2818" t="s">
        <v>306</v>
      </c>
      <c r="C2818" t="str">
        <f t="shared" ref="C2818:C2881" si="56">_xlfn.TEXTJOIN("*",TRUE,A2818:B2818)</f>
        <v>499981*SWEET GRASS COUNTY HIGH SCHOOL</v>
      </c>
    </row>
    <row r="2819" spans="1:3" x14ac:dyDescent="0.2">
      <c r="A2819">
        <v>499981</v>
      </c>
      <c r="B2819" t="s">
        <v>306</v>
      </c>
      <c r="C2819" t="str">
        <f t="shared" si="56"/>
        <v>499981*SWEET GRASS COUNTY HIGH SCHOOL</v>
      </c>
    </row>
    <row r="2820" spans="1:3" x14ac:dyDescent="0.2">
      <c r="A2820">
        <v>499981</v>
      </c>
      <c r="B2820" t="s">
        <v>306</v>
      </c>
      <c r="C2820" t="str">
        <f t="shared" si="56"/>
        <v>499981*SWEET GRASS COUNTY HIGH SCHOOL</v>
      </c>
    </row>
    <row r="2821" spans="1:3" x14ac:dyDescent="0.2">
      <c r="A2821">
        <v>499981</v>
      </c>
      <c r="B2821" t="s">
        <v>306</v>
      </c>
      <c r="C2821" t="str">
        <f t="shared" si="56"/>
        <v>499981*SWEET GRASS COUNTY HIGH SCHOOL</v>
      </c>
    </row>
    <row r="2822" spans="1:3" x14ac:dyDescent="0.2">
      <c r="A2822">
        <v>499981</v>
      </c>
      <c r="B2822" t="s">
        <v>306</v>
      </c>
      <c r="C2822" t="str">
        <f t="shared" si="56"/>
        <v>499981*SWEET GRASS COUNTY HIGH SCHOOL</v>
      </c>
    </row>
    <row r="2823" spans="1:3" x14ac:dyDescent="0.2">
      <c r="A2823">
        <v>499991</v>
      </c>
      <c r="B2823" t="s">
        <v>770</v>
      </c>
      <c r="C2823" t="str">
        <f t="shared" si="56"/>
        <v>499991*SWEET GRASS COUNTY</v>
      </c>
    </row>
    <row r="2824" spans="1:3" x14ac:dyDescent="0.2">
      <c r="A2824">
        <v>500011</v>
      </c>
      <c r="B2824" t="s">
        <v>307</v>
      </c>
      <c r="C2824" t="str">
        <f t="shared" si="56"/>
        <v>500011*CHOTEAU PUBLIC SCHOOLS</v>
      </c>
    </row>
    <row r="2825" spans="1:3" x14ac:dyDescent="0.2">
      <c r="A2825">
        <v>500011</v>
      </c>
      <c r="B2825" t="s">
        <v>307</v>
      </c>
      <c r="C2825" t="str">
        <f t="shared" si="56"/>
        <v>500011*CHOTEAU PUBLIC SCHOOLS</v>
      </c>
    </row>
    <row r="2826" spans="1:3" x14ac:dyDescent="0.2">
      <c r="A2826">
        <v>500011</v>
      </c>
      <c r="B2826" t="s">
        <v>307</v>
      </c>
      <c r="C2826" t="str">
        <f t="shared" si="56"/>
        <v>500011*CHOTEAU PUBLIC SCHOOLS</v>
      </c>
    </row>
    <row r="2827" spans="1:3" x14ac:dyDescent="0.2">
      <c r="A2827">
        <v>500011</v>
      </c>
      <c r="B2827" t="s">
        <v>307</v>
      </c>
      <c r="C2827" t="str">
        <f t="shared" si="56"/>
        <v>500011*CHOTEAU PUBLIC SCHOOLS</v>
      </c>
    </row>
    <row r="2828" spans="1:3" x14ac:dyDescent="0.2">
      <c r="A2828">
        <v>500011</v>
      </c>
      <c r="B2828" t="s">
        <v>307</v>
      </c>
      <c r="C2828" t="str">
        <f t="shared" si="56"/>
        <v>500011*CHOTEAU PUBLIC SCHOOLS</v>
      </c>
    </row>
    <row r="2829" spans="1:3" x14ac:dyDescent="0.2">
      <c r="A2829">
        <v>500011</v>
      </c>
      <c r="B2829" t="s">
        <v>307</v>
      </c>
      <c r="C2829" t="str">
        <f t="shared" si="56"/>
        <v>500011*CHOTEAU PUBLIC SCHOOLS</v>
      </c>
    </row>
    <row r="2830" spans="1:3" x14ac:dyDescent="0.2">
      <c r="A2830">
        <v>500011</v>
      </c>
      <c r="B2830" t="s">
        <v>307</v>
      </c>
      <c r="C2830" t="str">
        <f t="shared" si="56"/>
        <v>500011*CHOTEAU PUBLIC SCHOOLS</v>
      </c>
    </row>
    <row r="2831" spans="1:3" x14ac:dyDescent="0.2">
      <c r="A2831">
        <v>500011</v>
      </c>
      <c r="B2831" t="s">
        <v>307</v>
      </c>
      <c r="C2831" t="str">
        <f t="shared" si="56"/>
        <v>500011*CHOTEAU PUBLIC SCHOOLS</v>
      </c>
    </row>
    <row r="2832" spans="1:3" x14ac:dyDescent="0.2">
      <c r="A2832">
        <v>500011</v>
      </c>
      <c r="B2832" t="s">
        <v>307</v>
      </c>
      <c r="C2832" t="str">
        <f t="shared" si="56"/>
        <v>500011*CHOTEAU PUBLIC SCHOOLS</v>
      </c>
    </row>
    <row r="2833" spans="1:3" x14ac:dyDescent="0.2">
      <c r="A2833">
        <v>500121</v>
      </c>
      <c r="B2833" t="s">
        <v>308</v>
      </c>
      <c r="C2833" t="str">
        <f t="shared" si="56"/>
        <v>500121*BYNUM ELEMENTARY</v>
      </c>
    </row>
    <row r="2834" spans="1:3" x14ac:dyDescent="0.2">
      <c r="A2834">
        <v>500121</v>
      </c>
      <c r="B2834" t="s">
        <v>308</v>
      </c>
      <c r="C2834" t="str">
        <f t="shared" si="56"/>
        <v>500121*BYNUM ELEMENTARY</v>
      </c>
    </row>
    <row r="2835" spans="1:3" x14ac:dyDescent="0.2">
      <c r="A2835">
        <v>500121</v>
      </c>
      <c r="B2835" t="s">
        <v>308</v>
      </c>
      <c r="C2835" t="str">
        <f t="shared" si="56"/>
        <v>500121*BYNUM ELEMENTARY</v>
      </c>
    </row>
    <row r="2836" spans="1:3" x14ac:dyDescent="0.2">
      <c r="A2836">
        <v>500121</v>
      </c>
      <c r="B2836" t="s">
        <v>308</v>
      </c>
      <c r="C2836" t="str">
        <f t="shared" si="56"/>
        <v>500121*BYNUM ELEMENTARY</v>
      </c>
    </row>
    <row r="2837" spans="1:3" x14ac:dyDescent="0.2">
      <c r="A2837">
        <v>500121</v>
      </c>
      <c r="B2837" t="s">
        <v>308</v>
      </c>
      <c r="C2837" t="str">
        <f t="shared" si="56"/>
        <v>500121*BYNUM ELEMENTARY</v>
      </c>
    </row>
    <row r="2838" spans="1:3" x14ac:dyDescent="0.2">
      <c r="A2838">
        <v>500121</v>
      </c>
      <c r="B2838" t="s">
        <v>308</v>
      </c>
      <c r="C2838" t="str">
        <f t="shared" si="56"/>
        <v>500121*BYNUM ELEMENTARY</v>
      </c>
    </row>
    <row r="2839" spans="1:3" x14ac:dyDescent="0.2">
      <c r="A2839">
        <v>500121</v>
      </c>
      <c r="B2839" t="s">
        <v>308</v>
      </c>
      <c r="C2839" t="str">
        <f t="shared" si="56"/>
        <v>500121*BYNUM ELEMENTARY</v>
      </c>
    </row>
    <row r="2840" spans="1:3" x14ac:dyDescent="0.2">
      <c r="A2840">
        <v>500121</v>
      </c>
      <c r="B2840" t="s">
        <v>308</v>
      </c>
      <c r="C2840" t="str">
        <f t="shared" si="56"/>
        <v>500121*BYNUM ELEMENTARY</v>
      </c>
    </row>
    <row r="2841" spans="1:3" x14ac:dyDescent="0.2">
      <c r="A2841">
        <v>500121</v>
      </c>
      <c r="B2841" t="s">
        <v>308</v>
      </c>
      <c r="C2841" t="str">
        <f t="shared" si="56"/>
        <v>500121*BYNUM ELEMENTARY</v>
      </c>
    </row>
    <row r="2842" spans="1:3" x14ac:dyDescent="0.2">
      <c r="A2842">
        <v>500211</v>
      </c>
      <c r="B2842" t="s">
        <v>309</v>
      </c>
      <c r="C2842" t="str">
        <f t="shared" si="56"/>
        <v>500211*FAIRFIELD PUBLIC SCHOOLS</v>
      </c>
    </row>
    <row r="2843" spans="1:3" x14ac:dyDescent="0.2">
      <c r="A2843">
        <v>500211</v>
      </c>
      <c r="B2843" t="s">
        <v>309</v>
      </c>
      <c r="C2843" t="str">
        <f t="shared" si="56"/>
        <v>500211*FAIRFIELD PUBLIC SCHOOLS</v>
      </c>
    </row>
    <row r="2844" spans="1:3" x14ac:dyDescent="0.2">
      <c r="A2844">
        <v>500211</v>
      </c>
      <c r="B2844" t="s">
        <v>309</v>
      </c>
      <c r="C2844" t="str">
        <f t="shared" si="56"/>
        <v>500211*FAIRFIELD PUBLIC SCHOOLS</v>
      </c>
    </row>
    <row r="2845" spans="1:3" x14ac:dyDescent="0.2">
      <c r="A2845">
        <v>500211</v>
      </c>
      <c r="B2845" t="s">
        <v>309</v>
      </c>
      <c r="C2845" t="str">
        <f t="shared" si="56"/>
        <v>500211*FAIRFIELD PUBLIC SCHOOLS</v>
      </c>
    </row>
    <row r="2846" spans="1:3" x14ac:dyDescent="0.2">
      <c r="A2846">
        <v>500211</v>
      </c>
      <c r="B2846" t="s">
        <v>309</v>
      </c>
      <c r="C2846" t="str">
        <f t="shared" si="56"/>
        <v>500211*FAIRFIELD PUBLIC SCHOOLS</v>
      </c>
    </row>
    <row r="2847" spans="1:3" x14ac:dyDescent="0.2">
      <c r="A2847">
        <v>500211</v>
      </c>
      <c r="B2847" t="s">
        <v>309</v>
      </c>
      <c r="C2847" t="str">
        <f t="shared" si="56"/>
        <v>500211*FAIRFIELD PUBLIC SCHOOLS</v>
      </c>
    </row>
    <row r="2848" spans="1:3" x14ac:dyDescent="0.2">
      <c r="A2848">
        <v>500211</v>
      </c>
      <c r="B2848" t="s">
        <v>309</v>
      </c>
      <c r="C2848" t="str">
        <f t="shared" si="56"/>
        <v>500211*FAIRFIELD PUBLIC SCHOOLS</v>
      </c>
    </row>
    <row r="2849" spans="1:3" x14ac:dyDescent="0.2">
      <c r="A2849">
        <v>500211</v>
      </c>
      <c r="B2849" t="s">
        <v>309</v>
      </c>
      <c r="C2849" t="str">
        <f t="shared" si="56"/>
        <v>500211*FAIRFIELD PUBLIC SCHOOLS</v>
      </c>
    </row>
    <row r="2850" spans="1:3" x14ac:dyDescent="0.2">
      <c r="A2850">
        <v>500211</v>
      </c>
      <c r="B2850" t="s">
        <v>309</v>
      </c>
      <c r="C2850" t="str">
        <f t="shared" si="56"/>
        <v>500211*FAIRFIELD PUBLIC SCHOOLS</v>
      </c>
    </row>
    <row r="2851" spans="1:3" x14ac:dyDescent="0.2">
      <c r="A2851">
        <v>500281</v>
      </c>
      <c r="B2851" t="s">
        <v>310</v>
      </c>
      <c r="C2851" t="str">
        <f t="shared" si="56"/>
        <v>500281*DUTTON/BRADY K-12</v>
      </c>
    </row>
    <row r="2852" spans="1:3" x14ac:dyDescent="0.2">
      <c r="A2852">
        <v>500281</v>
      </c>
      <c r="B2852" t="s">
        <v>310</v>
      </c>
      <c r="C2852" t="str">
        <f t="shared" si="56"/>
        <v>500281*DUTTON/BRADY K-12</v>
      </c>
    </row>
    <row r="2853" spans="1:3" x14ac:dyDescent="0.2">
      <c r="A2853">
        <v>500281</v>
      </c>
      <c r="B2853" t="s">
        <v>310</v>
      </c>
      <c r="C2853" t="str">
        <f t="shared" si="56"/>
        <v>500281*DUTTON/BRADY K-12</v>
      </c>
    </row>
    <row r="2854" spans="1:3" x14ac:dyDescent="0.2">
      <c r="A2854">
        <v>500281</v>
      </c>
      <c r="B2854" t="s">
        <v>310</v>
      </c>
      <c r="C2854" t="str">
        <f t="shared" si="56"/>
        <v>500281*DUTTON/BRADY K-12</v>
      </c>
    </row>
    <row r="2855" spans="1:3" x14ac:dyDescent="0.2">
      <c r="A2855">
        <v>500281</v>
      </c>
      <c r="B2855" t="s">
        <v>310</v>
      </c>
      <c r="C2855" t="str">
        <f t="shared" si="56"/>
        <v>500281*DUTTON/BRADY K-12</v>
      </c>
    </row>
    <row r="2856" spans="1:3" x14ac:dyDescent="0.2">
      <c r="A2856">
        <v>500281</v>
      </c>
      <c r="B2856" t="s">
        <v>310</v>
      </c>
      <c r="C2856" t="str">
        <f t="shared" si="56"/>
        <v>500281*DUTTON/BRADY K-12</v>
      </c>
    </row>
    <row r="2857" spans="1:3" x14ac:dyDescent="0.2">
      <c r="A2857">
        <v>500281</v>
      </c>
      <c r="B2857" t="s">
        <v>310</v>
      </c>
      <c r="C2857" t="str">
        <f t="shared" si="56"/>
        <v>500281*DUTTON/BRADY K-12</v>
      </c>
    </row>
    <row r="2858" spans="1:3" x14ac:dyDescent="0.2">
      <c r="A2858">
        <v>500281</v>
      </c>
      <c r="B2858" t="s">
        <v>310</v>
      </c>
      <c r="C2858" t="str">
        <f t="shared" si="56"/>
        <v>500281*DUTTON/BRADY K-12</v>
      </c>
    </row>
    <row r="2859" spans="1:3" x14ac:dyDescent="0.2">
      <c r="A2859">
        <v>500281</v>
      </c>
      <c r="B2859" t="s">
        <v>310</v>
      </c>
      <c r="C2859" t="str">
        <f t="shared" si="56"/>
        <v>500281*DUTTON/BRADY K-12</v>
      </c>
    </row>
    <row r="2860" spans="1:3" x14ac:dyDescent="0.2">
      <c r="A2860">
        <v>500301</v>
      </c>
      <c r="B2860" t="s">
        <v>311</v>
      </c>
      <c r="C2860" t="str">
        <f t="shared" si="56"/>
        <v>500301*POWER PUBLIC SCHOOLS</v>
      </c>
    </row>
    <row r="2861" spans="1:3" x14ac:dyDescent="0.2">
      <c r="A2861">
        <v>500301</v>
      </c>
      <c r="B2861" t="s">
        <v>311</v>
      </c>
      <c r="C2861" t="str">
        <f t="shared" si="56"/>
        <v>500301*POWER PUBLIC SCHOOLS</v>
      </c>
    </row>
    <row r="2862" spans="1:3" x14ac:dyDescent="0.2">
      <c r="A2862">
        <v>500301</v>
      </c>
      <c r="B2862" t="s">
        <v>311</v>
      </c>
      <c r="C2862" t="str">
        <f t="shared" si="56"/>
        <v>500301*POWER PUBLIC SCHOOLS</v>
      </c>
    </row>
    <row r="2863" spans="1:3" x14ac:dyDescent="0.2">
      <c r="A2863">
        <v>500301</v>
      </c>
      <c r="B2863" t="s">
        <v>311</v>
      </c>
      <c r="C2863" t="str">
        <f t="shared" si="56"/>
        <v>500301*POWER PUBLIC SCHOOLS</v>
      </c>
    </row>
    <row r="2864" spans="1:3" x14ac:dyDescent="0.2">
      <c r="A2864">
        <v>500301</v>
      </c>
      <c r="B2864" t="s">
        <v>311</v>
      </c>
      <c r="C2864" t="str">
        <f t="shared" si="56"/>
        <v>500301*POWER PUBLIC SCHOOLS</v>
      </c>
    </row>
    <row r="2865" spans="1:3" x14ac:dyDescent="0.2">
      <c r="A2865">
        <v>500301</v>
      </c>
      <c r="B2865" t="s">
        <v>311</v>
      </c>
      <c r="C2865" t="str">
        <f t="shared" si="56"/>
        <v>500301*POWER PUBLIC SCHOOLS</v>
      </c>
    </row>
    <row r="2866" spans="1:3" x14ac:dyDescent="0.2">
      <c r="A2866">
        <v>500301</v>
      </c>
      <c r="B2866" t="s">
        <v>311</v>
      </c>
      <c r="C2866" t="str">
        <f t="shared" si="56"/>
        <v>500301*POWER PUBLIC SCHOOLS</v>
      </c>
    </row>
    <row r="2867" spans="1:3" x14ac:dyDescent="0.2">
      <c r="A2867">
        <v>500301</v>
      </c>
      <c r="B2867" t="s">
        <v>311</v>
      </c>
      <c r="C2867" t="str">
        <f t="shared" si="56"/>
        <v>500301*POWER PUBLIC SCHOOLS</v>
      </c>
    </row>
    <row r="2868" spans="1:3" x14ac:dyDescent="0.2">
      <c r="A2868">
        <v>500301</v>
      </c>
      <c r="B2868" t="s">
        <v>311</v>
      </c>
      <c r="C2868" t="str">
        <f t="shared" si="56"/>
        <v>500301*POWER PUBLIC SCHOOLS</v>
      </c>
    </row>
    <row r="2869" spans="1:3" x14ac:dyDescent="0.2">
      <c r="A2869">
        <v>500451</v>
      </c>
      <c r="B2869" t="s">
        <v>312</v>
      </c>
      <c r="C2869" t="str">
        <f t="shared" si="56"/>
        <v>500451*GOLDEN RIDGE ELEMENTARY</v>
      </c>
    </row>
    <row r="2870" spans="1:3" x14ac:dyDescent="0.2">
      <c r="A2870">
        <v>500451</v>
      </c>
      <c r="B2870" t="s">
        <v>312</v>
      </c>
      <c r="C2870" t="str">
        <f t="shared" si="56"/>
        <v>500451*GOLDEN RIDGE ELEMENTARY</v>
      </c>
    </row>
    <row r="2871" spans="1:3" x14ac:dyDescent="0.2">
      <c r="A2871">
        <v>500451</v>
      </c>
      <c r="B2871" t="s">
        <v>312</v>
      </c>
      <c r="C2871" t="str">
        <f t="shared" si="56"/>
        <v>500451*GOLDEN RIDGE ELEMENTARY</v>
      </c>
    </row>
    <row r="2872" spans="1:3" x14ac:dyDescent="0.2">
      <c r="A2872">
        <v>500451</v>
      </c>
      <c r="B2872" t="s">
        <v>312</v>
      </c>
      <c r="C2872" t="str">
        <f t="shared" si="56"/>
        <v>500451*GOLDEN RIDGE ELEMENTARY</v>
      </c>
    </row>
    <row r="2873" spans="1:3" x14ac:dyDescent="0.2">
      <c r="A2873">
        <v>500451</v>
      </c>
      <c r="B2873" t="s">
        <v>312</v>
      </c>
      <c r="C2873" t="str">
        <f t="shared" si="56"/>
        <v>500451*GOLDEN RIDGE ELEMENTARY</v>
      </c>
    </row>
    <row r="2874" spans="1:3" x14ac:dyDescent="0.2">
      <c r="A2874">
        <v>500451</v>
      </c>
      <c r="B2874" t="s">
        <v>312</v>
      </c>
      <c r="C2874" t="str">
        <f t="shared" si="56"/>
        <v>500451*GOLDEN RIDGE ELEMENTARY</v>
      </c>
    </row>
    <row r="2875" spans="1:3" x14ac:dyDescent="0.2">
      <c r="A2875">
        <v>500451</v>
      </c>
      <c r="B2875" t="s">
        <v>312</v>
      </c>
      <c r="C2875" t="str">
        <f t="shared" si="56"/>
        <v>500451*GOLDEN RIDGE ELEMENTARY</v>
      </c>
    </row>
    <row r="2876" spans="1:3" x14ac:dyDescent="0.2">
      <c r="A2876">
        <v>500451</v>
      </c>
      <c r="B2876" t="s">
        <v>312</v>
      </c>
      <c r="C2876" t="str">
        <f t="shared" si="56"/>
        <v>500451*GOLDEN RIDGE ELEMENTARY</v>
      </c>
    </row>
    <row r="2877" spans="1:3" x14ac:dyDescent="0.2">
      <c r="A2877">
        <v>500451</v>
      </c>
      <c r="B2877" t="s">
        <v>312</v>
      </c>
      <c r="C2877" t="str">
        <f t="shared" si="56"/>
        <v>500451*GOLDEN RIDGE ELEMENTARY</v>
      </c>
    </row>
    <row r="2878" spans="1:3" x14ac:dyDescent="0.2">
      <c r="A2878">
        <v>500611</v>
      </c>
      <c r="B2878" t="s">
        <v>313</v>
      </c>
      <c r="C2878" t="str">
        <f t="shared" si="56"/>
        <v>500611*PENDROY ELEMENTARY</v>
      </c>
    </row>
    <row r="2879" spans="1:3" x14ac:dyDescent="0.2">
      <c r="A2879">
        <v>500611</v>
      </c>
      <c r="B2879" t="s">
        <v>313</v>
      </c>
      <c r="C2879" t="str">
        <f t="shared" si="56"/>
        <v>500611*PENDROY ELEMENTARY</v>
      </c>
    </row>
    <row r="2880" spans="1:3" x14ac:dyDescent="0.2">
      <c r="A2880">
        <v>500611</v>
      </c>
      <c r="B2880" t="s">
        <v>313</v>
      </c>
      <c r="C2880" t="str">
        <f t="shared" si="56"/>
        <v>500611*PENDROY ELEMENTARY</v>
      </c>
    </row>
    <row r="2881" spans="1:3" x14ac:dyDescent="0.2">
      <c r="A2881">
        <v>500611</v>
      </c>
      <c r="B2881" t="s">
        <v>313</v>
      </c>
      <c r="C2881" t="str">
        <f t="shared" si="56"/>
        <v>500611*PENDROY ELEMENTARY</v>
      </c>
    </row>
    <row r="2882" spans="1:3" x14ac:dyDescent="0.2">
      <c r="A2882">
        <v>500611</v>
      </c>
      <c r="B2882" t="s">
        <v>313</v>
      </c>
      <c r="C2882" t="str">
        <f t="shared" ref="C2882:C2945" si="57">_xlfn.TEXTJOIN("*",TRUE,A2882:B2882)</f>
        <v>500611*PENDROY ELEMENTARY</v>
      </c>
    </row>
    <row r="2883" spans="1:3" x14ac:dyDescent="0.2">
      <c r="A2883">
        <v>500611</v>
      </c>
      <c r="B2883" t="s">
        <v>313</v>
      </c>
      <c r="C2883" t="str">
        <f t="shared" si="57"/>
        <v>500611*PENDROY ELEMENTARY</v>
      </c>
    </row>
    <row r="2884" spans="1:3" x14ac:dyDescent="0.2">
      <c r="A2884">
        <v>500611</v>
      </c>
      <c r="B2884" t="s">
        <v>313</v>
      </c>
      <c r="C2884" t="str">
        <f t="shared" si="57"/>
        <v>500611*PENDROY ELEMENTARY</v>
      </c>
    </row>
    <row r="2885" spans="1:3" x14ac:dyDescent="0.2">
      <c r="A2885">
        <v>500611</v>
      </c>
      <c r="B2885" t="s">
        <v>313</v>
      </c>
      <c r="C2885" t="str">
        <f t="shared" si="57"/>
        <v>500611*PENDROY ELEMENTARY</v>
      </c>
    </row>
    <row r="2886" spans="1:3" x14ac:dyDescent="0.2">
      <c r="A2886">
        <v>500611</v>
      </c>
      <c r="B2886" t="s">
        <v>313</v>
      </c>
      <c r="C2886" t="str">
        <f t="shared" si="57"/>
        <v>500611*PENDROY ELEMENTARY</v>
      </c>
    </row>
    <row r="2887" spans="1:3" x14ac:dyDescent="0.2">
      <c r="A2887">
        <v>500751</v>
      </c>
      <c r="B2887" t="s">
        <v>314</v>
      </c>
      <c r="C2887" t="str">
        <f t="shared" si="57"/>
        <v>500751*GREENFIELD ELEMENTARY</v>
      </c>
    </row>
    <row r="2888" spans="1:3" x14ac:dyDescent="0.2">
      <c r="A2888">
        <v>500751</v>
      </c>
      <c r="B2888" t="s">
        <v>314</v>
      </c>
      <c r="C2888" t="str">
        <f t="shared" si="57"/>
        <v>500751*GREENFIELD ELEMENTARY</v>
      </c>
    </row>
    <row r="2889" spans="1:3" x14ac:dyDescent="0.2">
      <c r="A2889">
        <v>500751</v>
      </c>
      <c r="B2889" t="s">
        <v>314</v>
      </c>
      <c r="C2889" t="str">
        <f t="shared" si="57"/>
        <v>500751*GREENFIELD ELEMENTARY</v>
      </c>
    </row>
    <row r="2890" spans="1:3" x14ac:dyDescent="0.2">
      <c r="A2890">
        <v>500751</v>
      </c>
      <c r="B2890" t="s">
        <v>314</v>
      </c>
      <c r="C2890" t="str">
        <f t="shared" si="57"/>
        <v>500751*GREENFIELD ELEMENTARY</v>
      </c>
    </row>
    <row r="2891" spans="1:3" x14ac:dyDescent="0.2">
      <c r="A2891">
        <v>500751</v>
      </c>
      <c r="B2891" t="s">
        <v>314</v>
      </c>
      <c r="C2891" t="str">
        <f t="shared" si="57"/>
        <v>500751*GREENFIELD ELEMENTARY</v>
      </c>
    </row>
    <row r="2892" spans="1:3" x14ac:dyDescent="0.2">
      <c r="A2892">
        <v>500751</v>
      </c>
      <c r="B2892" t="s">
        <v>314</v>
      </c>
      <c r="C2892" t="str">
        <f t="shared" si="57"/>
        <v>500751*GREENFIELD ELEMENTARY</v>
      </c>
    </row>
    <row r="2893" spans="1:3" x14ac:dyDescent="0.2">
      <c r="A2893">
        <v>500751</v>
      </c>
      <c r="B2893" t="s">
        <v>314</v>
      </c>
      <c r="C2893" t="str">
        <f t="shared" si="57"/>
        <v>500751*GREENFIELD ELEMENTARY</v>
      </c>
    </row>
    <row r="2894" spans="1:3" x14ac:dyDescent="0.2">
      <c r="A2894">
        <v>500751</v>
      </c>
      <c r="B2894" t="s">
        <v>314</v>
      </c>
      <c r="C2894" t="str">
        <f t="shared" si="57"/>
        <v>500751*GREENFIELD ELEMENTARY</v>
      </c>
    </row>
    <row r="2895" spans="1:3" x14ac:dyDescent="0.2">
      <c r="A2895">
        <v>500751</v>
      </c>
      <c r="B2895" t="s">
        <v>314</v>
      </c>
      <c r="C2895" t="str">
        <f t="shared" si="57"/>
        <v>500751*GREENFIELD ELEMENTARY</v>
      </c>
    </row>
    <row r="2896" spans="1:3" x14ac:dyDescent="0.2">
      <c r="A2896">
        <v>510021</v>
      </c>
      <c r="B2896" t="s">
        <v>315</v>
      </c>
      <c r="C2896" t="str">
        <f t="shared" si="57"/>
        <v>510021*SUNBURST K-12 SCHOOLS</v>
      </c>
    </row>
    <row r="2897" spans="1:3" x14ac:dyDescent="0.2">
      <c r="A2897">
        <v>510021</v>
      </c>
      <c r="B2897" t="s">
        <v>315</v>
      </c>
      <c r="C2897" t="str">
        <f t="shared" si="57"/>
        <v>510021*SUNBURST K-12 SCHOOLS</v>
      </c>
    </row>
    <row r="2898" spans="1:3" x14ac:dyDescent="0.2">
      <c r="A2898">
        <v>510021</v>
      </c>
      <c r="B2898" t="s">
        <v>315</v>
      </c>
      <c r="C2898" t="str">
        <f t="shared" si="57"/>
        <v>510021*SUNBURST K-12 SCHOOLS</v>
      </c>
    </row>
    <row r="2899" spans="1:3" x14ac:dyDescent="0.2">
      <c r="A2899">
        <v>510021</v>
      </c>
      <c r="B2899" t="s">
        <v>315</v>
      </c>
      <c r="C2899" t="str">
        <f t="shared" si="57"/>
        <v>510021*SUNBURST K-12 SCHOOLS</v>
      </c>
    </row>
    <row r="2900" spans="1:3" x14ac:dyDescent="0.2">
      <c r="A2900">
        <v>510021</v>
      </c>
      <c r="B2900" t="s">
        <v>315</v>
      </c>
      <c r="C2900" t="str">
        <f t="shared" si="57"/>
        <v>510021*SUNBURST K-12 SCHOOLS</v>
      </c>
    </row>
    <row r="2901" spans="1:3" x14ac:dyDescent="0.2">
      <c r="A2901">
        <v>510021</v>
      </c>
      <c r="B2901" t="s">
        <v>315</v>
      </c>
      <c r="C2901" t="str">
        <f t="shared" si="57"/>
        <v>510021*SUNBURST K-12 SCHOOLS</v>
      </c>
    </row>
    <row r="2902" spans="1:3" x14ac:dyDescent="0.2">
      <c r="A2902">
        <v>510021</v>
      </c>
      <c r="B2902" t="s">
        <v>315</v>
      </c>
      <c r="C2902" t="str">
        <f t="shared" si="57"/>
        <v>510021*SUNBURST K-12 SCHOOLS</v>
      </c>
    </row>
    <row r="2903" spans="1:3" x14ac:dyDescent="0.2">
      <c r="A2903">
        <v>510021</v>
      </c>
      <c r="B2903" t="s">
        <v>315</v>
      </c>
      <c r="C2903" t="str">
        <f t="shared" si="57"/>
        <v>510021*SUNBURST K-12 SCHOOLS</v>
      </c>
    </row>
    <row r="2904" spans="1:3" x14ac:dyDescent="0.2">
      <c r="A2904">
        <v>510021</v>
      </c>
      <c r="B2904" t="s">
        <v>315</v>
      </c>
      <c r="C2904" t="str">
        <f t="shared" si="57"/>
        <v>510021*SUNBURST K-12 SCHOOLS</v>
      </c>
    </row>
    <row r="2905" spans="1:3" x14ac:dyDescent="0.2">
      <c r="A2905">
        <v>510141</v>
      </c>
      <c r="B2905" t="s">
        <v>316</v>
      </c>
      <c r="C2905" t="str">
        <f t="shared" si="57"/>
        <v>510141*SHELBY PUBLIC SCHOOLS</v>
      </c>
    </row>
    <row r="2906" spans="1:3" x14ac:dyDescent="0.2">
      <c r="A2906">
        <v>510141</v>
      </c>
      <c r="B2906" t="s">
        <v>316</v>
      </c>
      <c r="C2906" t="str">
        <f t="shared" si="57"/>
        <v>510141*SHELBY PUBLIC SCHOOLS</v>
      </c>
    </row>
    <row r="2907" spans="1:3" x14ac:dyDescent="0.2">
      <c r="A2907">
        <v>510141</v>
      </c>
      <c r="B2907" t="s">
        <v>316</v>
      </c>
      <c r="C2907" t="str">
        <f t="shared" si="57"/>
        <v>510141*SHELBY PUBLIC SCHOOLS</v>
      </c>
    </row>
    <row r="2908" spans="1:3" x14ac:dyDescent="0.2">
      <c r="A2908">
        <v>510141</v>
      </c>
      <c r="B2908" t="s">
        <v>316</v>
      </c>
      <c r="C2908" t="str">
        <f t="shared" si="57"/>
        <v>510141*SHELBY PUBLIC SCHOOLS</v>
      </c>
    </row>
    <row r="2909" spans="1:3" x14ac:dyDescent="0.2">
      <c r="A2909">
        <v>510141</v>
      </c>
      <c r="B2909" t="s">
        <v>316</v>
      </c>
      <c r="C2909" t="str">
        <f t="shared" si="57"/>
        <v>510141*SHELBY PUBLIC SCHOOLS</v>
      </c>
    </row>
    <row r="2910" spans="1:3" x14ac:dyDescent="0.2">
      <c r="A2910">
        <v>510141</v>
      </c>
      <c r="B2910" t="s">
        <v>316</v>
      </c>
      <c r="C2910" t="str">
        <f t="shared" si="57"/>
        <v>510141*SHELBY PUBLIC SCHOOLS</v>
      </c>
    </row>
    <row r="2911" spans="1:3" x14ac:dyDescent="0.2">
      <c r="A2911">
        <v>510141</v>
      </c>
      <c r="B2911" t="s">
        <v>316</v>
      </c>
      <c r="C2911" t="str">
        <f t="shared" si="57"/>
        <v>510141*SHELBY PUBLIC SCHOOLS</v>
      </c>
    </row>
    <row r="2912" spans="1:3" x14ac:dyDescent="0.2">
      <c r="A2912">
        <v>510141</v>
      </c>
      <c r="B2912" t="s">
        <v>316</v>
      </c>
      <c r="C2912" t="str">
        <f t="shared" si="57"/>
        <v>510141*SHELBY PUBLIC SCHOOLS</v>
      </c>
    </row>
    <row r="2913" spans="1:3" x14ac:dyDescent="0.2">
      <c r="A2913">
        <v>510141</v>
      </c>
      <c r="B2913" t="s">
        <v>316</v>
      </c>
      <c r="C2913" t="str">
        <f t="shared" si="57"/>
        <v>510141*SHELBY PUBLIC SCHOOLS</v>
      </c>
    </row>
    <row r="2914" spans="1:3" x14ac:dyDescent="0.2">
      <c r="A2914">
        <v>510211</v>
      </c>
      <c r="B2914" t="s">
        <v>317</v>
      </c>
      <c r="C2914" t="str">
        <f t="shared" si="57"/>
        <v>510211*GALATA ELEMENTARY</v>
      </c>
    </row>
    <row r="2915" spans="1:3" x14ac:dyDescent="0.2">
      <c r="A2915">
        <v>510211</v>
      </c>
      <c r="B2915" t="s">
        <v>317</v>
      </c>
      <c r="C2915" t="str">
        <f t="shared" si="57"/>
        <v>510211*GALATA ELEMENTARY</v>
      </c>
    </row>
    <row r="2916" spans="1:3" x14ac:dyDescent="0.2">
      <c r="A2916">
        <v>510211</v>
      </c>
      <c r="B2916" t="s">
        <v>317</v>
      </c>
      <c r="C2916" t="str">
        <f t="shared" si="57"/>
        <v>510211*GALATA ELEMENTARY</v>
      </c>
    </row>
    <row r="2917" spans="1:3" x14ac:dyDescent="0.2">
      <c r="A2917">
        <v>510211</v>
      </c>
      <c r="B2917" t="s">
        <v>317</v>
      </c>
      <c r="C2917" t="str">
        <f t="shared" si="57"/>
        <v>510211*GALATA ELEMENTARY</v>
      </c>
    </row>
    <row r="2918" spans="1:3" x14ac:dyDescent="0.2">
      <c r="A2918">
        <v>510211</v>
      </c>
      <c r="B2918" t="s">
        <v>317</v>
      </c>
      <c r="C2918" t="str">
        <f t="shared" si="57"/>
        <v>510211*GALATA ELEMENTARY</v>
      </c>
    </row>
    <row r="2919" spans="1:3" x14ac:dyDescent="0.2">
      <c r="A2919">
        <v>510211</v>
      </c>
      <c r="B2919" t="s">
        <v>317</v>
      </c>
      <c r="C2919" t="str">
        <f t="shared" si="57"/>
        <v>510211*GALATA ELEMENTARY</v>
      </c>
    </row>
    <row r="2920" spans="1:3" x14ac:dyDescent="0.2">
      <c r="A2920">
        <v>510211</v>
      </c>
      <c r="B2920" t="s">
        <v>317</v>
      </c>
      <c r="C2920" t="str">
        <f t="shared" si="57"/>
        <v>510211*GALATA ELEMENTARY</v>
      </c>
    </row>
    <row r="2921" spans="1:3" x14ac:dyDescent="0.2">
      <c r="A2921">
        <v>510211</v>
      </c>
      <c r="B2921" t="s">
        <v>317</v>
      </c>
      <c r="C2921" t="str">
        <f t="shared" si="57"/>
        <v>510211*GALATA ELEMENTARY</v>
      </c>
    </row>
    <row r="2922" spans="1:3" x14ac:dyDescent="0.2">
      <c r="A2922">
        <v>510211</v>
      </c>
      <c r="B2922" t="s">
        <v>317</v>
      </c>
      <c r="C2922" t="str">
        <f t="shared" si="57"/>
        <v>510211*GALATA ELEMENTARY</v>
      </c>
    </row>
    <row r="2923" spans="1:3" x14ac:dyDescent="0.2">
      <c r="A2923">
        <v>519951</v>
      </c>
      <c r="B2923" t="s">
        <v>318</v>
      </c>
      <c r="C2923" t="str">
        <f t="shared" si="57"/>
        <v>519951*GOLDEN TRIANGLE COOP</v>
      </c>
    </row>
    <row r="2924" spans="1:3" x14ac:dyDescent="0.2">
      <c r="A2924">
        <v>519951</v>
      </c>
      <c r="B2924" t="s">
        <v>318</v>
      </c>
      <c r="C2924" t="str">
        <f t="shared" si="57"/>
        <v>519951*GOLDEN TRIANGLE COOP</v>
      </c>
    </row>
    <row r="2925" spans="1:3" x14ac:dyDescent="0.2">
      <c r="A2925">
        <v>519951</v>
      </c>
      <c r="B2925" t="s">
        <v>318</v>
      </c>
      <c r="C2925" t="str">
        <f t="shared" si="57"/>
        <v>519951*GOLDEN TRIANGLE COOP</v>
      </c>
    </row>
    <row r="2926" spans="1:3" x14ac:dyDescent="0.2">
      <c r="A2926">
        <v>519951</v>
      </c>
      <c r="B2926" t="s">
        <v>318</v>
      </c>
      <c r="C2926" t="str">
        <f t="shared" si="57"/>
        <v>519951*GOLDEN TRIANGLE COOP</v>
      </c>
    </row>
    <row r="2927" spans="1:3" x14ac:dyDescent="0.2">
      <c r="A2927">
        <v>519951</v>
      </c>
      <c r="B2927" t="s">
        <v>318</v>
      </c>
      <c r="C2927" t="str">
        <f t="shared" si="57"/>
        <v>519951*GOLDEN TRIANGLE COOP</v>
      </c>
    </row>
    <row r="2928" spans="1:3" x14ac:dyDescent="0.2">
      <c r="A2928">
        <v>519951</v>
      </c>
      <c r="B2928" t="s">
        <v>318</v>
      </c>
      <c r="C2928" t="str">
        <f t="shared" si="57"/>
        <v>519951*GOLDEN TRIANGLE COOP</v>
      </c>
    </row>
    <row r="2929" spans="1:3" x14ac:dyDescent="0.2">
      <c r="A2929">
        <v>519951</v>
      </c>
      <c r="B2929" t="s">
        <v>318</v>
      </c>
      <c r="C2929" t="str">
        <f t="shared" si="57"/>
        <v>519951*GOLDEN TRIANGLE COOP</v>
      </c>
    </row>
    <row r="2930" spans="1:3" x14ac:dyDescent="0.2">
      <c r="A2930">
        <v>519951</v>
      </c>
      <c r="B2930" t="s">
        <v>318</v>
      </c>
      <c r="C2930" t="str">
        <f t="shared" si="57"/>
        <v>519951*GOLDEN TRIANGLE COOP</v>
      </c>
    </row>
    <row r="2931" spans="1:3" x14ac:dyDescent="0.2">
      <c r="A2931">
        <v>519951</v>
      </c>
      <c r="B2931" t="s">
        <v>318</v>
      </c>
      <c r="C2931" t="str">
        <f t="shared" si="57"/>
        <v>519951*GOLDEN TRIANGLE COOP</v>
      </c>
    </row>
    <row r="2932" spans="1:3" x14ac:dyDescent="0.2">
      <c r="A2932">
        <v>519991</v>
      </c>
      <c r="B2932" t="s">
        <v>370</v>
      </c>
      <c r="C2932" t="str">
        <f t="shared" si="57"/>
        <v>519991*TOOLE COUNTY</v>
      </c>
    </row>
    <row r="2933" spans="1:3" x14ac:dyDescent="0.2">
      <c r="A2933">
        <v>519991</v>
      </c>
      <c r="B2933" t="s">
        <v>370</v>
      </c>
      <c r="C2933" t="str">
        <f t="shared" si="57"/>
        <v>519991*TOOLE COUNTY</v>
      </c>
    </row>
    <row r="2934" spans="1:3" x14ac:dyDescent="0.2">
      <c r="A2934">
        <v>519991</v>
      </c>
      <c r="B2934" t="s">
        <v>370</v>
      </c>
      <c r="C2934" t="str">
        <f t="shared" si="57"/>
        <v>519991*TOOLE COUNTY</v>
      </c>
    </row>
    <row r="2935" spans="1:3" x14ac:dyDescent="0.2">
      <c r="A2935">
        <v>519991</v>
      </c>
      <c r="B2935" t="s">
        <v>370</v>
      </c>
      <c r="C2935" t="str">
        <f t="shared" si="57"/>
        <v>519991*TOOLE COUNTY</v>
      </c>
    </row>
    <row r="2936" spans="1:3" x14ac:dyDescent="0.2">
      <c r="A2936">
        <v>519991</v>
      </c>
      <c r="B2936" t="s">
        <v>370</v>
      </c>
      <c r="C2936" t="str">
        <f t="shared" si="57"/>
        <v>519991*TOOLE COUNTY</v>
      </c>
    </row>
    <row r="2937" spans="1:3" x14ac:dyDescent="0.2">
      <c r="A2937">
        <v>519991</v>
      </c>
      <c r="B2937" t="s">
        <v>370</v>
      </c>
      <c r="C2937" t="str">
        <f t="shared" si="57"/>
        <v>519991*TOOLE COUNTY</v>
      </c>
    </row>
    <row r="2938" spans="1:3" x14ac:dyDescent="0.2">
      <c r="A2938">
        <v>519991</v>
      </c>
      <c r="B2938" t="s">
        <v>370</v>
      </c>
      <c r="C2938" t="str">
        <f t="shared" si="57"/>
        <v>519991*TOOLE COUNTY</v>
      </c>
    </row>
    <row r="2939" spans="1:3" x14ac:dyDescent="0.2">
      <c r="A2939">
        <v>519991</v>
      </c>
      <c r="B2939" t="s">
        <v>370</v>
      </c>
      <c r="C2939" t="str">
        <f t="shared" si="57"/>
        <v>519991*TOOLE COUNTY</v>
      </c>
    </row>
    <row r="2940" spans="1:3" x14ac:dyDescent="0.2">
      <c r="A2940">
        <v>519991</v>
      </c>
      <c r="B2940" t="s">
        <v>370</v>
      </c>
      <c r="C2940" t="str">
        <f t="shared" si="57"/>
        <v>519991*TOOLE COUNTY</v>
      </c>
    </row>
    <row r="2941" spans="1:3" x14ac:dyDescent="0.2">
      <c r="A2941">
        <v>520071</v>
      </c>
      <c r="B2941" t="s">
        <v>319</v>
      </c>
      <c r="C2941" t="str">
        <f t="shared" si="57"/>
        <v>520071*HYSHAM SCHOOLS</v>
      </c>
    </row>
    <row r="2942" spans="1:3" x14ac:dyDescent="0.2">
      <c r="A2942">
        <v>520071</v>
      </c>
      <c r="B2942" t="s">
        <v>319</v>
      </c>
      <c r="C2942" t="str">
        <f t="shared" si="57"/>
        <v>520071*HYSHAM SCHOOLS</v>
      </c>
    </row>
    <row r="2943" spans="1:3" x14ac:dyDescent="0.2">
      <c r="A2943">
        <v>520071</v>
      </c>
      <c r="B2943" t="s">
        <v>319</v>
      </c>
      <c r="C2943" t="str">
        <f t="shared" si="57"/>
        <v>520071*HYSHAM SCHOOLS</v>
      </c>
    </row>
    <row r="2944" spans="1:3" x14ac:dyDescent="0.2">
      <c r="A2944">
        <v>520071</v>
      </c>
      <c r="B2944" t="s">
        <v>319</v>
      </c>
      <c r="C2944" t="str">
        <f t="shared" si="57"/>
        <v>520071*HYSHAM SCHOOLS</v>
      </c>
    </row>
    <row r="2945" spans="1:3" x14ac:dyDescent="0.2">
      <c r="A2945">
        <v>520071</v>
      </c>
      <c r="B2945" t="s">
        <v>319</v>
      </c>
      <c r="C2945" t="str">
        <f t="shared" si="57"/>
        <v>520071*HYSHAM SCHOOLS</v>
      </c>
    </row>
    <row r="2946" spans="1:3" x14ac:dyDescent="0.2">
      <c r="A2946">
        <v>520071</v>
      </c>
      <c r="B2946" t="s">
        <v>319</v>
      </c>
      <c r="C2946" t="str">
        <f t="shared" ref="C2946:C3009" si="58">_xlfn.TEXTJOIN("*",TRUE,A2946:B2946)</f>
        <v>520071*HYSHAM SCHOOLS</v>
      </c>
    </row>
    <row r="2947" spans="1:3" x14ac:dyDescent="0.2">
      <c r="A2947">
        <v>520071</v>
      </c>
      <c r="B2947" t="s">
        <v>319</v>
      </c>
      <c r="C2947" t="str">
        <f t="shared" si="58"/>
        <v>520071*HYSHAM SCHOOLS</v>
      </c>
    </row>
    <row r="2948" spans="1:3" x14ac:dyDescent="0.2">
      <c r="A2948">
        <v>520071</v>
      </c>
      <c r="B2948" t="s">
        <v>319</v>
      </c>
      <c r="C2948" t="str">
        <f t="shared" si="58"/>
        <v>520071*HYSHAM SCHOOLS</v>
      </c>
    </row>
    <row r="2949" spans="1:3" x14ac:dyDescent="0.2">
      <c r="A2949">
        <v>520071</v>
      </c>
      <c r="B2949" t="s">
        <v>319</v>
      </c>
      <c r="C2949" t="str">
        <f t="shared" si="58"/>
        <v>520071*HYSHAM SCHOOLS</v>
      </c>
    </row>
    <row r="2950" spans="1:3" x14ac:dyDescent="0.2">
      <c r="A2950">
        <v>530011</v>
      </c>
      <c r="B2950" t="s">
        <v>320</v>
      </c>
      <c r="C2950" t="str">
        <f t="shared" si="58"/>
        <v>530011*GLASGOW K-12 SCHOOLS</v>
      </c>
    </row>
    <row r="2951" spans="1:3" x14ac:dyDescent="0.2">
      <c r="A2951">
        <v>530011</v>
      </c>
      <c r="B2951" t="s">
        <v>320</v>
      </c>
      <c r="C2951" t="str">
        <f t="shared" si="58"/>
        <v>530011*GLASGOW K-12 SCHOOLS</v>
      </c>
    </row>
    <row r="2952" spans="1:3" x14ac:dyDescent="0.2">
      <c r="A2952">
        <v>530011</v>
      </c>
      <c r="B2952" t="s">
        <v>320</v>
      </c>
      <c r="C2952" t="str">
        <f t="shared" si="58"/>
        <v>530011*GLASGOW K-12 SCHOOLS</v>
      </c>
    </row>
    <row r="2953" spans="1:3" x14ac:dyDescent="0.2">
      <c r="A2953">
        <v>530011</v>
      </c>
      <c r="B2953" t="s">
        <v>320</v>
      </c>
      <c r="C2953" t="str">
        <f t="shared" si="58"/>
        <v>530011*GLASGOW K-12 SCHOOLS</v>
      </c>
    </row>
    <row r="2954" spans="1:3" x14ac:dyDescent="0.2">
      <c r="A2954">
        <v>530011</v>
      </c>
      <c r="B2954" t="s">
        <v>320</v>
      </c>
      <c r="C2954" t="str">
        <f t="shared" si="58"/>
        <v>530011*GLASGOW K-12 SCHOOLS</v>
      </c>
    </row>
    <row r="2955" spans="1:3" x14ac:dyDescent="0.2">
      <c r="A2955">
        <v>530011</v>
      </c>
      <c r="B2955" t="s">
        <v>320</v>
      </c>
      <c r="C2955" t="str">
        <f t="shared" si="58"/>
        <v>530011*GLASGOW K-12 SCHOOLS</v>
      </c>
    </row>
    <row r="2956" spans="1:3" x14ac:dyDescent="0.2">
      <c r="A2956">
        <v>530011</v>
      </c>
      <c r="B2956" t="s">
        <v>320</v>
      </c>
      <c r="C2956" t="str">
        <f t="shared" si="58"/>
        <v>530011*GLASGOW K-12 SCHOOLS</v>
      </c>
    </row>
    <row r="2957" spans="1:3" x14ac:dyDescent="0.2">
      <c r="A2957">
        <v>530011</v>
      </c>
      <c r="B2957" t="s">
        <v>320</v>
      </c>
      <c r="C2957" t="str">
        <f t="shared" si="58"/>
        <v>530011*GLASGOW K-12 SCHOOLS</v>
      </c>
    </row>
    <row r="2958" spans="1:3" x14ac:dyDescent="0.2">
      <c r="A2958">
        <v>530011</v>
      </c>
      <c r="B2958" t="s">
        <v>320</v>
      </c>
      <c r="C2958" t="str">
        <f t="shared" si="58"/>
        <v>530011*GLASGOW K-12 SCHOOLS</v>
      </c>
    </row>
    <row r="2959" spans="1:3" x14ac:dyDescent="0.2">
      <c r="A2959">
        <v>530021</v>
      </c>
      <c r="B2959" t="s">
        <v>321</v>
      </c>
      <c r="C2959" t="str">
        <f t="shared" si="58"/>
        <v>530021*FRAZER PUBLIC SCHOOLS</v>
      </c>
    </row>
    <row r="2960" spans="1:3" x14ac:dyDescent="0.2">
      <c r="A2960">
        <v>530021</v>
      </c>
      <c r="B2960" t="s">
        <v>321</v>
      </c>
      <c r="C2960" t="str">
        <f t="shared" si="58"/>
        <v>530021*FRAZER PUBLIC SCHOOLS</v>
      </c>
    </row>
    <row r="2961" spans="1:3" x14ac:dyDescent="0.2">
      <c r="A2961">
        <v>530021</v>
      </c>
      <c r="B2961" t="s">
        <v>321</v>
      </c>
      <c r="C2961" t="str">
        <f t="shared" si="58"/>
        <v>530021*FRAZER PUBLIC SCHOOLS</v>
      </c>
    </row>
    <row r="2962" spans="1:3" x14ac:dyDescent="0.2">
      <c r="A2962">
        <v>530021</v>
      </c>
      <c r="B2962" t="s">
        <v>321</v>
      </c>
      <c r="C2962" t="str">
        <f t="shared" si="58"/>
        <v>530021*FRAZER PUBLIC SCHOOLS</v>
      </c>
    </row>
    <row r="2963" spans="1:3" x14ac:dyDescent="0.2">
      <c r="A2963">
        <v>530021</v>
      </c>
      <c r="B2963" t="s">
        <v>321</v>
      </c>
      <c r="C2963" t="str">
        <f t="shared" si="58"/>
        <v>530021*FRAZER PUBLIC SCHOOLS</v>
      </c>
    </row>
    <row r="2964" spans="1:3" x14ac:dyDescent="0.2">
      <c r="A2964">
        <v>530021</v>
      </c>
      <c r="B2964" t="s">
        <v>321</v>
      </c>
      <c r="C2964" t="str">
        <f t="shared" si="58"/>
        <v>530021*FRAZER PUBLIC SCHOOLS</v>
      </c>
    </row>
    <row r="2965" spans="1:3" x14ac:dyDescent="0.2">
      <c r="A2965">
        <v>530021</v>
      </c>
      <c r="B2965" t="s">
        <v>321</v>
      </c>
      <c r="C2965" t="str">
        <f t="shared" si="58"/>
        <v>530021*FRAZER PUBLIC SCHOOLS</v>
      </c>
    </row>
    <row r="2966" spans="1:3" x14ac:dyDescent="0.2">
      <c r="A2966">
        <v>530021</v>
      </c>
      <c r="B2966" t="s">
        <v>321</v>
      </c>
      <c r="C2966" t="str">
        <f t="shared" si="58"/>
        <v>530021*FRAZER PUBLIC SCHOOLS</v>
      </c>
    </row>
    <row r="2967" spans="1:3" x14ac:dyDescent="0.2">
      <c r="A2967">
        <v>530021</v>
      </c>
      <c r="B2967" t="s">
        <v>321</v>
      </c>
      <c r="C2967" t="str">
        <f t="shared" si="58"/>
        <v>530021*FRAZER PUBLIC SCHOOLS</v>
      </c>
    </row>
    <row r="2968" spans="1:3" x14ac:dyDescent="0.2">
      <c r="A2968">
        <v>530071</v>
      </c>
      <c r="B2968" t="s">
        <v>322</v>
      </c>
      <c r="C2968" t="str">
        <f t="shared" si="58"/>
        <v>530071*HINSDALE PUBLIC SCHOOLS</v>
      </c>
    </row>
    <row r="2969" spans="1:3" x14ac:dyDescent="0.2">
      <c r="A2969">
        <v>530071</v>
      </c>
      <c r="B2969" t="s">
        <v>322</v>
      </c>
      <c r="C2969" t="str">
        <f t="shared" si="58"/>
        <v>530071*HINSDALE PUBLIC SCHOOLS</v>
      </c>
    </row>
    <row r="2970" spans="1:3" x14ac:dyDescent="0.2">
      <c r="A2970">
        <v>530071</v>
      </c>
      <c r="B2970" t="s">
        <v>322</v>
      </c>
      <c r="C2970" t="str">
        <f t="shared" si="58"/>
        <v>530071*HINSDALE PUBLIC SCHOOLS</v>
      </c>
    </row>
    <row r="2971" spans="1:3" x14ac:dyDescent="0.2">
      <c r="A2971">
        <v>530071</v>
      </c>
      <c r="B2971" t="s">
        <v>322</v>
      </c>
      <c r="C2971" t="str">
        <f t="shared" si="58"/>
        <v>530071*HINSDALE PUBLIC SCHOOLS</v>
      </c>
    </row>
    <row r="2972" spans="1:3" x14ac:dyDescent="0.2">
      <c r="A2972">
        <v>530071</v>
      </c>
      <c r="B2972" t="s">
        <v>322</v>
      </c>
      <c r="C2972" t="str">
        <f t="shared" si="58"/>
        <v>530071*HINSDALE PUBLIC SCHOOLS</v>
      </c>
    </row>
    <row r="2973" spans="1:3" x14ac:dyDescent="0.2">
      <c r="A2973">
        <v>530071</v>
      </c>
      <c r="B2973" t="s">
        <v>322</v>
      </c>
      <c r="C2973" t="str">
        <f t="shared" si="58"/>
        <v>530071*HINSDALE PUBLIC SCHOOLS</v>
      </c>
    </row>
    <row r="2974" spans="1:3" x14ac:dyDescent="0.2">
      <c r="A2974">
        <v>530071</v>
      </c>
      <c r="B2974" t="s">
        <v>322</v>
      </c>
      <c r="C2974" t="str">
        <f t="shared" si="58"/>
        <v>530071*HINSDALE PUBLIC SCHOOLS</v>
      </c>
    </row>
    <row r="2975" spans="1:3" x14ac:dyDescent="0.2">
      <c r="A2975">
        <v>530071</v>
      </c>
      <c r="B2975" t="s">
        <v>322</v>
      </c>
      <c r="C2975" t="str">
        <f t="shared" si="58"/>
        <v>530071*HINSDALE PUBLIC SCHOOLS</v>
      </c>
    </row>
    <row r="2976" spans="1:3" x14ac:dyDescent="0.2">
      <c r="A2976">
        <v>530071</v>
      </c>
      <c r="B2976" t="s">
        <v>322</v>
      </c>
      <c r="C2976" t="str">
        <f t="shared" si="58"/>
        <v>530071*HINSDALE PUBLIC SCHOOLS</v>
      </c>
    </row>
    <row r="2977" spans="1:3" x14ac:dyDescent="0.2">
      <c r="A2977">
        <v>530091</v>
      </c>
      <c r="B2977" t="s">
        <v>323</v>
      </c>
      <c r="C2977" t="str">
        <f t="shared" si="58"/>
        <v>530091*OPHEIM K-12 SCHOOLS</v>
      </c>
    </row>
    <row r="2978" spans="1:3" x14ac:dyDescent="0.2">
      <c r="A2978">
        <v>530091</v>
      </c>
      <c r="B2978" t="s">
        <v>323</v>
      </c>
      <c r="C2978" t="str">
        <f t="shared" si="58"/>
        <v>530091*OPHEIM K-12 SCHOOLS</v>
      </c>
    </row>
    <row r="2979" spans="1:3" x14ac:dyDescent="0.2">
      <c r="A2979">
        <v>530091</v>
      </c>
      <c r="B2979" t="s">
        <v>323</v>
      </c>
      <c r="C2979" t="str">
        <f t="shared" si="58"/>
        <v>530091*OPHEIM K-12 SCHOOLS</v>
      </c>
    </row>
    <row r="2980" spans="1:3" x14ac:dyDescent="0.2">
      <c r="A2980">
        <v>530091</v>
      </c>
      <c r="B2980" t="s">
        <v>323</v>
      </c>
      <c r="C2980" t="str">
        <f t="shared" si="58"/>
        <v>530091*OPHEIM K-12 SCHOOLS</v>
      </c>
    </row>
    <row r="2981" spans="1:3" x14ac:dyDescent="0.2">
      <c r="A2981">
        <v>530091</v>
      </c>
      <c r="B2981" t="s">
        <v>323</v>
      </c>
      <c r="C2981" t="str">
        <f t="shared" si="58"/>
        <v>530091*OPHEIM K-12 SCHOOLS</v>
      </c>
    </row>
    <row r="2982" spans="1:3" x14ac:dyDescent="0.2">
      <c r="A2982">
        <v>530091</v>
      </c>
      <c r="B2982" t="s">
        <v>323</v>
      </c>
      <c r="C2982" t="str">
        <f t="shared" si="58"/>
        <v>530091*OPHEIM K-12 SCHOOLS</v>
      </c>
    </row>
    <row r="2983" spans="1:3" x14ac:dyDescent="0.2">
      <c r="A2983">
        <v>530091</v>
      </c>
      <c r="B2983" t="s">
        <v>323</v>
      </c>
      <c r="C2983" t="str">
        <f t="shared" si="58"/>
        <v>530091*OPHEIM K-12 SCHOOLS</v>
      </c>
    </row>
    <row r="2984" spans="1:3" x14ac:dyDescent="0.2">
      <c r="A2984">
        <v>530091</v>
      </c>
      <c r="B2984" t="s">
        <v>323</v>
      </c>
      <c r="C2984" t="str">
        <f t="shared" si="58"/>
        <v>530091*OPHEIM K-12 SCHOOLS</v>
      </c>
    </row>
    <row r="2985" spans="1:3" x14ac:dyDescent="0.2">
      <c r="A2985">
        <v>530091</v>
      </c>
      <c r="B2985" t="s">
        <v>323</v>
      </c>
      <c r="C2985" t="str">
        <f t="shared" si="58"/>
        <v>530091*OPHEIM K-12 SCHOOLS</v>
      </c>
    </row>
    <row r="2986" spans="1:3" x14ac:dyDescent="0.2">
      <c r="A2986">
        <v>530131</v>
      </c>
      <c r="B2986" t="s">
        <v>324</v>
      </c>
      <c r="C2986" t="str">
        <f t="shared" si="58"/>
        <v>530131*NASHUA K-12 SCHOOLS</v>
      </c>
    </row>
    <row r="2987" spans="1:3" x14ac:dyDescent="0.2">
      <c r="A2987">
        <v>530131</v>
      </c>
      <c r="B2987" t="s">
        <v>324</v>
      </c>
      <c r="C2987" t="str">
        <f t="shared" si="58"/>
        <v>530131*NASHUA K-12 SCHOOLS</v>
      </c>
    </row>
    <row r="2988" spans="1:3" x14ac:dyDescent="0.2">
      <c r="A2988">
        <v>530131</v>
      </c>
      <c r="B2988" t="s">
        <v>324</v>
      </c>
      <c r="C2988" t="str">
        <f t="shared" si="58"/>
        <v>530131*NASHUA K-12 SCHOOLS</v>
      </c>
    </row>
    <row r="2989" spans="1:3" x14ac:dyDescent="0.2">
      <c r="A2989">
        <v>530131</v>
      </c>
      <c r="B2989" t="s">
        <v>324</v>
      </c>
      <c r="C2989" t="str">
        <f t="shared" si="58"/>
        <v>530131*NASHUA K-12 SCHOOLS</v>
      </c>
    </row>
    <row r="2990" spans="1:3" x14ac:dyDescent="0.2">
      <c r="A2990">
        <v>530131</v>
      </c>
      <c r="B2990" t="s">
        <v>324</v>
      </c>
      <c r="C2990" t="str">
        <f t="shared" si="58"/>
        <v>530131*NASHUA K-12 SCHOOLS</v>
      </c>
    </row>
    <row r="2991" spans="1:3" x14ac:dyDescent="0.2">
      <c r="A2991">
        <v>530131</v>
      </c>
      <c r="B2991" t="s">
        <v>324</v>
      </c>
      <c r="C2991" t="str">
        <f t="shared" si="58"/>
        <v>530131*NASHUA K-12 SCHOOLS</v>
      </c>
    </row>
    <row r="2992" spans="1:3" x14ac:dyDescent="0.2">
      <c r="A2992">
        <v>530131</v>
      </c>
      <c r="B2992" t="s">
        <v>324</v>
      </c>
      <c r="C2992" t="str">
        <f t="shared" si="58"/>
        <v>530131*NASHUA K-12 SCHOOLS</v>
      </c>
    </row>
    <row r="2993" spans="1:3" x14ac:dyDescent="0.2">
      <c r="A2993">
        <v>530131</v>
      </c>
      <c r="B2993" t="s">
        <v>324</v>
      </c>
      <c r="C2993" t="str">
        <f t="shared" si="58"/>
        <v>530131*NASHUA K-12 SCHOOLS</v>
      </c>
    </row>
    <row r="2994" spans="1:3" x14ac:dyDescent="0.2">
      <c r="A2994">
        <v>530131</v>
      </c>
      <c r="B2994" t="s">
        <v>324</v>
      </c>
      <c r="C2994" t="str">
        <f t="shared" si="58"/>
        <v>530131*NASHUA K-12 SCHOOLS</v>
      </c>
    </row>
    <row r="2995" spans="1:3" x14ac:dyDescent="0.2">
      <c r="A2995">
        <v>530231</v>
      </c>
      <c r="B2995" t="s">
        <v>325</v>
      </c>
      <c r="C2995" t="str">
        <f t="shared" si="58"/>
        <v>530231*LUSTRE ELEMENTARY</v>
      </c>
    </row>
    <row r="2996" spans="1:3" x14ac:dyDescent="0.2">
      <c r="A2996">
        <v>530231</v>
      </c>
      <c r="B2996" t="s">
        <v>325</v>
      </c>
      <c r="C2996" t="str">
        <f t="shared" si="58"/>
        <v>530231*LUSTRE ELEMENTARY</v>
      </c>
    </row>
    <row r="2997" spans="1:3" x14ac:dyDescent="0.2">
      <c r="A2997">
        <v>530231</v>
      </c>
      <c r="B2997" t="s">
        <v>325</v>
      </c>
      <c r="C2997" t="str">
        <f t="shared" si="58"/>
        <v>530231*LUSTRE ELEMENTARY</v>
      </c>
    </row>
    <row r="2998" spans="1:3" x14ac:dyDescent="0.2">
      <c r="A2998">
        <v>530231</v>
      </c>
      <c r="B2998" t="s">
        <v>325</v>
      </c>
      <c r="C2998" t="str">
        <f t="shared" si="58"/>
        <v>530231*LUSTRE ELEMENTARY</v>
      </c>
    </row>
    <row r="2999" spans="1:3" x14ac:dyDescent="0.2">
      <c r="A2999">
        <v>530231</v>
      </c>
      <c r="B2999" t="s">
        <v>325</v>
      </c>
      <c r="C2999" t="str">
        <f t="shared" si="58"/>
        <v>530231*LUSTRE ELEMENTARY</v>
      </c>
    </row>
    <row r="3000" spans="1:3" x14ac:dyDescent="0.2">
      <c r="A3000">
        <v>530231</v>
      </c>
      <c r="B3000" t="s">
        <v>325</v>
      </c>
      <c r="C3000" t="str">
        <f t="shared" si="58"/>
        <v>530231*LUSTRE ELEMENTARY</v>
      </c>
    </row>
    <row r="3001" spans="1:3" x14ac:dyDescent="0.2">
      <c r="A3001">
        <v>530231</v>
      </c>
      <c r="B3001" t="s">
        <v>325</v>
      </c>
      <c r="C3001" t="str">
        <f t="shared" si="58"/>
        <v>530231*LUSTRE ELEMENTARY</v>
      </c>
    </row>
    <row r="3002" spans="1:3" x14ac:dyDescent="0.2">
      <c r="A3002">
        <v>530231</v>
      </c>
      <c r="B3002" t="s">
        <v>325</v>
      </c>
      <c r="C3002" t="str">
        <f t="shared" si="58"/>
        <v>530231*LUSTRE ELEMENTARY</v>
      </c>
    </row>
    <row r="3003" spans="1:3" x14ac:dyDescent="0.2">
      <c r="A3003">
        <v>530231</v>
      </c>
      <c r="B3003" t="s">
        <v>325</v>
      </c>
      <c r="C3003" t="str">
        <f t="shared" si="58"/>
        <v>530231*LUSTRE ELEMENTARY</v>
      </c>
    </row>
    <row r="3004" spans="1:3" x14ac:dyDescent="0.2">
      <c r="A3004">
        <v>540161</v>
      </c>
      <c r="B3004" t="s">
        <v>326</v>
      </c>
      <c r="C3004" t="str">
        <f t="shared" si="58"/>
        <v>540161*HARLOWTON PUBLIC SCHOOLS</v>
      </c>
    </row>
    <row r="3005" spans="1:3" x14ac:dyDescent="0.2">
      <c r="A3005">
        <v>540161</v>
      </c>
      <c r="B3005" t="s">
        <v>326</v>
      </c>
      <c r="C3005" t="str">
        <f t="shared" si="58"/>
        <v>540161*HARLOWTON PUBLIC SCHOOLS</v>
      </c>
    </row>
    <row r="3006" spans="1:3" x14ac:dyDescent="0.2">
      <c r="A3006">
        <v>540161</v>
      </c>
      <c r="B3006" t="s">
        <v>326</v>
      </c>
      <c r="C3006" t="str">
        <f t="shared" si="58"/>
        <v>540161*HARLOWTON PUBLIC SCHOOLS</v>
      </c>
    </row>
    <row r="3007" spans="1:3" x14ac:dyDescent="0.2">
      <c r="A3007">
        <v>540161</v>
      </c>
      <c r="B3007" t="s">
        <v>326</v>
      </c>
      <c r="C3007" t="str">
        <f t="shared" si="58"/>
        <v>540161*HARLOWTON PUBLIC SCHOOLS</v>
      </c>
    </row>
    <row r="3008" spans="1:3" x14ac:dyDescent="0.2">
      <c r="A3008">
        <v>540161</v>
      </c>
      <c r="B3008" t="s">
        <v>326</v>
      </c>
      <c r="C3008" t="str">
        <f t="shared" si="58"/>
        <v>540161*HARLOWTON PUBLIC SCHOOLS</v>
      </c>
    </row>
    <row r="3009" spans="1:3" x14ac:dyDescent="0.2">
      <c r="A3009">
        <v>540161</v>
      </c>
      <c r="B3009" t="s">
        <v>326</v>
      </c>
      <c r="C3009" t="str">
        <f t="shared" si="58"/>
        <v>540161*HARLOWTON PUBLIC SCHOOLS</v>
      </c>
    </row>
    <row r="3010" spans="1:3" x14ac:dyDescent="0.2">
      <c r="A3010">
        <v>540161</v>
      </c>
      <c r="B3010" t="s">
        <v>326</v>
      </c>
      <c r="C3010" t="str">
        <f t="shared" ref="C3010:C3073" si="59">_xlfn.TEXTJOIN("*",TRUE,A3010:B3010)</f>
        <v>540161*HARLOWTON PUBLIC SCHOOLS</v>
      </c>
    </row>
    <row r="3011" spans="1:3" x14ac:dyDescent="0.2">
      <c r="A3011">
        <v>540161</v>
      </c>
      <c r="B3011" t="s">
        <v>326</v>
      </c>
      <c r="C3011" t="str">
        <f t="shared" si="59"/>
        <v>540161*HARLOWTON PUBLIC SCHOOLS</v>
      </c>
    </row>
    <row r="3012" spans="1:3" x14ac:dyDescent="0.2">
      <c r="A3012">
        <v>540161</v>
      </c>
      <c r="B3012" t="s">
        <v>326</v>
      </c>
      <c r="C3012" t="str">
        <f t="shared" si="59"/>
        <v>540161*HARLOWTON PUBLIC SCHOOLS</v>
      </c>
    </row>
    <row r="3013" spans="1:3" x14ac:dyDescent="0.2">
      <c r="A3013">
        <v>540201</v>
      </c>
      <c r="B3013" t="s">
        <v>327</v>
      </c>
      <c r="C3013" t="str">
        <f t="shared" si="59"/>
        <v>540201*SHAWMUT ELEMENTARY</v>
      </c>
    </row>
    <row r="3014" spans="1:3" x14ac:dyDescent="0.2">
      <c r="A3014">
        <v>540201</v>
      </c>
      <c r="B3014" t="s">
        <v>327</v>
      </c>
      <c r="C3014" t="str">
        <f t="shared" si="59"/>
        <v>540201*SHAWMUT ELEMENTARY</v>
      </c>
    </row>
    <row r="3015" spans="1:3" x14ac:dyDescent="0.2">
      <c r="A3015">
        <v>540201</v>
      </c>
      <c r="B3015" t="s">
        <v>327</v>
      </c>
      <c r="C3015" t="str">
        <f t="shared" si="59"/>
        <v>540201*SHAWMUT ELEMENTARY</v>
      </c>
    </row>
    <row r="3016" spans="1:3" x14ac:dyDescent="0.2">
      <c r="A3016">
        <v>540201</v>
      </c>
      <c r="B3016" t="s">
        <v>327</v>
      </c>
      <c r="C3016" t="str">
        <f t="shared" si="59"/>
        <v>540201*SHAWMUT ELEMENTARY</v>
      </c>
    </row>
    <row r="3017" spans="1:3" x14ac:dyDescent="0.2">
      <c r="A3017">
        <v>540211</v>
      </c>
      <c r="B3017" t="s">
        <v>328</v>
      </c>
      <c r="C3017" t="str">
        <f t="shared" si="59"/>
        <v>540211*JUDITH GAP PUBLIC SCHOOLS</v>
      </c>
    </row>
    <row r="3018" spans="1:3" x14ac:dyDescent="0.2">
      <c r="A3018">
        <v>540211</v>
      </c>
      <c r="B3018" t="s">
        <v>328</v>
      </c>
      <c r="C3018" t="str">
        <f t="shared" si="59"/>
        <v>540211*JUDITH GAP PUBLIC SCHOOLS</v>
      </c>
    </row>
    <row r="3019" spans="1:3" x14ac:dyDescent="0.2">
      <c r="A3019">
        <v>540211</v>
      </c>
      <c r="B3019" t="s">
        <v>328</v>
      </c>
      <c r="C3019" t="str">
        <f t="shared" si="59"/>
        <v>540211*JUDITH GAP PUBLIC SCHOOLS</v>
      </c>
    </row>
    <row r="3020" spans="1:3" x14ac:dyDescent="0.2">
      <c r="A3020">
        <v>540211</v>
      </c>
      <c r="B3020" t="s">
        <v>328</v>
      </c>
      <c r="C3020" t="str">
        <f t="shared" si="59"/>
        <v>540211*JUDITH GAP PUBLIC SCHOOLS</v>
      </c>
    </row>
    <row r="3021" spans="1:3" x14ac:dyDescent="0.2">
      <c r="A3021">
        <v>540211</v>
      </c>
      <c r="B3021" t="s">
        <v>328</v>
      </c>
      <c r="C3021" t="str">
        <f t="shared" si="59"/>
        <v>540211*JUDITH GAP PUBLIC SCHOOLS</v>
      </c>
    </row>
    <row r="3022" spans="1:3" x14ac:dyDescent="0.2">
      <c r="A3022">
        <v>540211</v>
      </c>
      <c r="B3022" t="s">
        <v>328</v>
      </c>
      <c r="C3022" t="str">
        <f t="shared" si="59"/>
        <v>540211*JUDITH GAP PUBLIC SCHOOLS</v>
      </c>
    </row>
    <row r="3023" spans="1:3" x14ac:dyDescent="0.2">
      <c r="A3023">
        <v>540211</v>
      </c>
      <c r="B3023" t="s">
        <v>328</v>
      </c>
      <c r="C3023" t="str">
        <f t="shared" si="59"/>
        <v>540211*JUDITH GAP PUBLIC SCHOOLS</v>
      </c>
    </row>
    <row r="3024" spans="1:3" x14ac:dyDescent="0.2">
      <c r="A3024">
        <v>540211</v>
      </c>
      <c r="B3024" t="s">
        <v>328</v>
      </c>
      <c r="C3024" t="str">
        <f t="shared" si="59"/>
        <v>540211*JUDITH GAP PUBLIC SCHOOLS</v>
      </c>
    </row>
    <row r="3025" spans="1:3" x14ac:dyDescent="0.2">
      <c r="A3025">
        <v>540211</v>
      </c>
      <c r="B3025" t="s">
        <v>328</v>
      </c>
      <c r="C3025" t="str">
        <f t="shared" si="59"/>
        <v>540211*JUDITH GAP PUBLIC SCHOOLS</v>
      </c>
    </row>
    <row r="3026" spans="1:3" x14ac:dyDescent="0.2">
      <c r="A3026">
        <v>549981</v>
      </c>
      <c r="B3026" t="s">
        <v>329</v>
      </c>
      <c r="C3026" t="str">
        <f t="shared" si="59"/>
        <v>549981*WHEATLAND COUNTY</v>
      </c>
    </row>
    <row r="3027" spans="1:3" x14ac:dyDescent="0.2">
      <c r="A3027">
        <v>549981</v>
      </c>
      <c r="B3027" t="s">
        <v>329</v>
      </c>
      <c r="C3027" t="str">
        <f t="shared" si="59"/>
        <v>549981*WHEATLAND COUNTY</v>
      </c>
    </row>
    <row r="3028" spans="1:3" x14ac:dyDescent="0.2">
      <c r="A3028">
        <v>549981</v>
      </c>
      <c r="B3028" t="s">
        <v>329</v>
      </c>
      <c r="C3028" t="str">
        <f t="shared" si="59"/>
        <v>549981*WHEATLAND COUNTY</v>
      </c>
    </row>
    <row r="3029" spans="1:3" x14ac:dyDescent="0.2">
      <c r="A3029">
        <v>549981</v>
      </c>
      <c r="B3029" t="s">
        <v>329</v>
      </c>
      <c r="C3029" t="str">
        <f t="shared" si="59"/>
        <v>549981*WHEATLAND COUNTY</v>
      </c>
    </row>
    <row r="3030" spans="1:3" x14ac:dyDescent="0.2">
      <c r="A3030">
        <v>549981</v>
      </c>
      <c r="B3030" t="s">
        <v>329</v>
      </c>
      <c r="C3030" t="str">
        <f t="shared" si="59"/>
        <v>549981*WHEATLAND COUNTY</v>
      </c>
    </row>
    <row r="3031" spans="1:3" x14ac:dyDescent="0.2">
      <c r="A3031">
        <v>549981</v>
      </c>
      <c r="B3031" t="s">
        <v>329</v>
      </c>
      <c r="C3031" t="str">
        <f t="shared" si="59"/>
        <v>549981*WHEATLAND COUNTY</v>
      </c>
    </row>
    <row r="3032" spans="1:3" x14ac:dyDescent="0.2">
      <c r="A3032">
        <v>549981</v>
      </c>
      <c r="B3032" t="s">
        <v>329</v>
      </c>
      <c r="C3032" t="str">
        <f t="shared" si="59"/>
        <v>549981*WHEATLAND COUNTY</v>
      </c>
    </row>
    <row r="3033" spans="1:3" x14ac:dyDescent="0.2">
      <c r="A3033">
        <v>549981</v>
      </c>
      <c r="B3033" t="s">
        <v>329</v>
      </c>
      <c r="C3033" t="str">
        <f t="shared" si="59"/>
        <v>549981*WHEATLAND COUNTY</v>
      </c>
    </row>
    <row r="3034" spans="1:3" x14ac:dyDescent="0.2">
      <c r="A3034">
        <v>549981</v>
      </c>
      <c r="B3034" t="s">
        <v>329</v>
      </c>
      <c r="C3034" t="str">
        <f t="shared" si="59"/>
        <v>549981*WHEATLAND COUNTY</v>
      </c>
    </row>
    <row r="3035" spans="1:3" x14ac:dyDescent="0.2">
      <c r="A3035">
        <v>550061</v>
      </c>
      <c r="B3035" t="s">
        <v>330</v>
      </c>
      <c r="C3035" t="str">
        <f t="shared" si="59"/>
        <v>550061*WIBAUX PUBLIC SCHOOL</v>
      </c>
    </row>
    <row r="3036" spans="1:3" x14ac:dyDescent="0.2">
      <c r="A3036">
        <v>550061</v>
      </c>
      <c r="B3036" t="s">
        <v>330</v>
      </c>
      <c r="C3036" t="str">
        <f t="shared" si="59"/>
        <v>550061*WIBAUX PUBLIC SCHOOL</v>
      </c>
    </row>
    <row r="3037" spans="1:3" x14ac:dyDescent="0.2">
      <c r="A3037">
        <v>550061</v>
      </c>
      <c r="B3037" t="s">
        <v>330</v>
      </c>
      <c r="C3037" t="str">
        <f t="shared" si="59"/>
        <v>550061*WIBAUX PUBLIC SCHOOL</v>
      </c>
    </row>
    <row r="3038" spans="1:3" x14ac:dyDescent="0.2">
      <c r="A3038">
        <v>550061</v>
      </c>
      <c r="B3038" t="s">
        <v>330</v>
      </c>
      <c r="C3038" t="str">
        <f t="shared" si="59"/>
        <v>550061*WIBAUX PUBLIC SCHOOL</v>
      </c>
    </row>
    <row r="3039" spans="1:3" x14ac:dyDescent="0.2">
      <c r="A3039">
        <v>550061</v>
      </c>
      <c r="B3039" t="s">
        <v>330</v>
      </c>
      <c r="C3039" t="str">
        <f t="shared" si="59"/>
        <v>550061*WIBAUX PUBLIC SCHOOL</v>
      </c>
    </row>
    <row r="3040" spans="1:3" x14ac:dyDescent="0.2">
      <c r="A3040">
        <v>550061</v>
      </c>
      <c r="B3040" t="s">
        <v>330</v>
      </c>
      <c r="C3040" t="str">
        <f t="shared" si="59"/>
        <v>550061*WIBAUX PUBLIC SCHOOL</v>
      </c>
    </row>
    <row r="3041" spans="1:3" x14ac:dyDescent="0.2">
      <c r="A3041">
        <v>550061</v>
      </c>
      <c r="B3041" t="s">
        <v>330</v>
      </c>
      <c r="C3041" t="str">
        <f t="shared" si="59"/>
        <v>550061*WIBAUX PUBLIC SCHOOL</v>
      </c>
    </row>
    <row r="3042" spans="1:3" x14ac:dyDescent="0.2">
      <c r="A3042">
        <v>550061</v>
      </c>
      <c r="B3042" t="s">
        <v>330</v>
      </c>
      <c r="C3042" t="str">
        <f t="shared" si="59"/>
        <v>550061*WIBAUX PUBLIC SCHOOL</v>
      </c>
    </row>
    <row r="3043" spans="1:3" x14ac:dyDescent="0.2">
      <c r="A3043">
        <v>550061</v>
      </c>
      <c r="B3043" t="s">
        <v>330</v>
      </c>
      <c r="C3043" t="str">
        <f t="shared" si="59"/>
        <v>550061*WIBAUX PUBLIC SCHOOL</v>
      </c>
    </row>
    <row r="3044" spans="1:3" x14ac:dyDescent="0.2">
      <c r="A3044">
        <v>559991</v>
      </c>
      <c r="B3044" t="s">
        <v>331</v>
      </c>
      <c r="C3044" t="str">
        <f t="shared" si="59"/>
        <v>559991*WIBAUX COUNTY</v>
      </c>
    </row>
    <row r="3045" spans="1:3" x14ac:dyDescent="0.2">
      <c r="A3045">
        <v>559991</v>
      </c>
      <c r="B3045" t="s">
        <v>331</v>
      </c>
      <c r="C3045" t="str">
        <f t="shared" si="59"/>
        <v>559991*WIBAUX COUNTY</v>
      </c>
    </row>
    <row r="3046" spans="1:3" x14ac:dyDescent="0.2">
      <c r="A3046">
        <v>559991</v>
      </c>
      <c r="B3046" t="s">
        <v>331</v>
      </c>
      <c r="C3046" t="str">
        <f t="shared" si="59"/>
        <v>559991*WIBAUX COUNTY</v>
      </c>
    </row>
    <row r="3047" spans="1:3" x14ac:dyDescent="0.2">
      <c r="A3047">
        <v>559991</v>
      </c>
      <c r="B3047" t="s">
        <v>331</v>
      </c>
      <c r="C3047" t="str">
        <f t="shared" si="59"/>
        <v>559991*WIBAUX COUNTY</v>
      </c>
    </row>
    <row r="3048" spans="1:3" x14ac:dyDescent="0.2">
      <c r="A3048">
        <v>559991</v>
      </c>
      <c r="B3048" t="s">
        <v>331</v>
      </c>
      <c r="C3048" t="str">
        <f t="shared" si="59"/>
        <v>559991*WIBAUX COUNTY</v>
      </c>
    </row>
    <row r="3049" spans="1:3" x14ac:dyDescent="0.2">
      <c r="A3049">
        <v>559991</v>
      </c>
      <c r="B3049" t="s">
        <v>331</v>
      </c>
      <c r="C3049" t="str">
        <f t="shared" si="59"/>
        <v>559991*WIBAUX COUNTY</v>
      </c>
    </row>
    <row r="3050" spans="1:3" x14ac:dyDescent="0.2">
      <c r="A3050">
        <v>559991</v>
      </c>
      <c r="B3050" t="s">
        <v>331</v>
      </c>
      <c r="C3050" t="str">
        <f t="shared" si="59"/>
        <v>559991*WIBAUX COUNTY</v>
      </c>
    </row>
    <row r="3051" spans="1:3" x14ac:dyDescent="0.2">
      <c r="A3051">
        <v>559991</v>
      </c>
      <c r="B3051" t="s">
        <v>331</v>
      </c>
      <c r="C3051" t="str">
        <f t="shared" si="59"/>
        <v>559991*WIBAUX COUNTY</v>
      </c>
    </row>
    <row r="3052" spans="1:3" x14ac:dyDescent="0.2">
      <c r="A3052">
        <v>559991</v>
      </c>
      <c r="B3052" t="s">
        <v>331</v>
      </c>
      <c r="C3052" t="str">
        <f t="shared" si="59"/>
        <v>559991*WIBAUX COUNTY</v>
      </c>
    </row>
    <row r="3053" spans="1:3" x14ac:dyDescent="0.2">
      <c r="A3053">
        <v>560021</v>
      </c>
      <c r="B3053" t="s">
        <v>332</v>
      </c>
      <c r="C3053" t="str">
        <f t="shared" si="59"/>
        <v>560021*BILLINGS PUBLIC SCHOOLS</v>
      </c>
    </row>
    <row r="3054" spans="1:3" x14ac:dyDescent="0.2">
      <c r="A3054">
        <v>560021</v>
      </c>
      <c r="B3054" t="s">
        <v>332</v>
      </c>
      <c r="C3054" t="str">
        <f t="shared" si="59"/>
        <v>560021*BILLINGS PUBLIC SCHOOLS</v>
      </c>
    </row>
    <row r="3055" spans="1:3" x14ac:dyDescent="0.2">
      <c r="A3055">
        <v>560021</v>
      </c>
      <c r="B3055" t="s">
        <v>332</v>
      </c>
      <c r="C3055" t="str">
        <f t="shared" si="59"/>
        <v>560021*BILLINGS PUBLIC SCHOOLS</v>
      </c>
    </row>
    <row r="3056" spans="1:3" x14ac:dyDescent="0.2">
      <c r="A3056">
        <v>560021</v>
      </c>
      <c r="B3056" t="s">
        <v>332</v>
      </c>
      <c r="C3056" t="str">
        <f t="shared" si="59"/>
        <v>560021*BILLINGS PUBLIC SCHOOLS</v>
      </c>
    </row>
    <row r="3057" spans="1:3" x14ac:dyDescent="0.2">
      <c r="A3057">
        <v>560021</v>
      </c>
      <c r="B3057" t="s">
        <v>332</v>
      </c>
      <c r="C3057" t="str">
        <f t="shared" si="59"/>
        <v>560021*BILLINGS PUBLIC SCHOOLS</v>
      </c>
    </row>
    <row r="3058" spans="1:3" x14ac:dyDescent="0.2">
      <c r="A3058">
        <v>560021</v>
      </c>
      <c r="B3058" t="s">
        <v>332</v>
      </c>
      <c r="C3058" t="str">
        <f t="shared" si="59"/>
        <v>560021*BILLINGS PUBLIC SCHOOLS</v>
      </c>
    </row>
    <row r="3059" spans="1:3" x14ac:dyDescent="0.2">
      <c r="A3059">
        <v>560021</v>
      </c>
      <c r="B3059" t="s">
        <v>332</v>
      </c>
      <c r="C3059" t="str">
        <f t="shared" si="59"/>
        <v>560021*BILLINGS PUBLIC SCHOOLS</v>
      </c>
    </row>
    <row r="3060" spans="1:3" x14ac:dyDescent="0.2">
      <c r="A3060">
        <v>560021</v>
      </c>
      <c r="B3060" t="s">
        <v>332</v>
      </c>
      <c r="C3060" t="str">
        <f t="shared" si="59"/>
        <v>560021*BILLINGS PUBLIC SCHOOLS</v>
      </c>
    </row>
    <row r="3061" spans="1:3" x14ac:dyDescent="0.2">
      <c r="A3061">
        <v>560021</v>
      </c>
      <c r="B3061" t="s">
        <v>332</v>
      </c>
      <c r="C3061" t="str">
        <f t="shared" si="59"/>
        <v>560021*BILLINGS PUBLIC SCHOOLS</v>
      </c>
    </row>
    <row r="3062" spans="1:3" x14ac:dyDescent="0.2">
      <c r="A3062">
        <v>560031</v>
      </c>
      <c r="B3062" t="s">
        <v>333</v>
      </c>
      <c r="C3062" t="str">
        <f t="shared" si="59"/>
        <v>560031*BLUE CREEK ELEMENTARY</v>
      </c>
    </row>
    <row r="3063" spans="1:3" x14ac:dyDescent="0.2">
      <c r="A3063">
        <v>560031</v>
      </c>
      <c r="B3063" t="s">
        <v>333</v>
      </c>
      <c r="C3063" t="str">
        <f t="shared" si="59"/>
        <v>560031*BLUE CREEK ELEMENTARY</v>
      </c>
    </row>
    <row r="3064" spans="1:3" x14ac:dyDescent="0.2">
      <c r="A3064">
        <v>560031</v>
      </c>
      <c r="B3064" t="s">
        <v>333</v>
      </c>
      <c r="C3064" t="str">
        <f t="shared" si="59"/>
        <v>560031*BLUE CREEK ELEMENTARY</v>
      </c>
    </row>
    <row r="3065" spans="1:3" x14ac:dyDescent="0.2">
      <c r="A3065">
        <v>560031</v>
      </c>
      <c r="B3065" t="s">
        <v>333</v>
      </c>
      <c r="C3065" t="str">
        <f t="shared" si="59"/>
        <v>560031*BLUE CREEK ELEMENTARY</v>
      </c>
    </row>
    <row r="3066" spans="1:3" x14ac:dyDescent="0.2">
      <c r="A3066">
        <v>560031</v>
      </c>
      <c r="B3066" t="s">
        <v>333</v>
      </c>
      <c r="C3066" t="str">
        <f t="shared" si="59"/>
        <v>560031*BLUE CREEK ELEMENTARY</v>
      </c>
    </row>
    <row r="3067" spans="1:3" x14ac:dyDescent="0.2">
      <c r="A3067">
        <v>560031</v>
      </c>
      <c r="B3067" t="s">
        <v>333</v>
      </c>
      <c r="C3067" t="str">
        <f t="shared" si="59"/>
        <v>560031*BLUE CREEK ELEMENTARY</v>
      </c>
    </row>
    <row r="3068" spans="1:3" x14ac:dyDescent="0.2">
      <c r="A3068">
        <v>560031</v>
      </c>
      <c r="B3068" t="s">
        <v>333</v>
      </c>
      <c r="C3068" t="str">
        <f t="shared" si="59"/>
        <v>560031*BLUE CREEK ELEMENTARY</v>
      </c>
    </row>
    <row r="3069" spans="1:3" x14ac:dyDescent="0.2">
      <c r="A3069">
        <v>560031</v>
      </c>
      <c r="B3069" t="s">
        <v>333</v>
      </c>
      <c r="C3069" t="str">
        <f t="shared" si="59"/>
        <v>560031*BLUE CREEK ELEMENTARY</v>
      </c>
    </row>
    <row r="3070" spans="1:3" x14ac:dyDescent="0.2">
      <c r="A3070">
        <v>560031</v>
      </c>
      <c r="B3070" t="s">
        <v>333</v>
      </c>
      <c r="C3070" t="str">
        <f t="shared" si="59"/>
        <v>560031*BLUE CREEK ELEMENTARY</v>
      </c>
    </row>
    <row r="3071" spans="1:3" x14ac:dyDescent="0.2">
      <c r="A3071">
        <v>560041</v>
      </c>
      <c r="B3071" t="s">
        <v>334</v>
      </c>
      <c r="C3071" t="str">
        <f t="shared" si="59"/>
        <v>560041*CANYON CREEK ELEMENTARY</v>
      </c>
    </row>
    <row r="3072" spans="1:3" x14ac:dyDescent="0.2">
      <c r="A3072">
        <v>560041</v>
      </c>
      <c r="B3072" t="s">
        <v>334</v>
      </c>
      <c r="C3072" t="str">
        <f t="shared" si="59"/>
        <v>560041*CANYON CREEK ELEMENTARY</v>
      </c>
    </row>
    <row r="3073" spans="1:3" x14ac:dyDescent="0.2">
      <c r="A3073">
        <v>560041</v>
      </c>
      <c r="B3073" t="s">
        <v>334</v>
      </c>
      <c r="C3073" t="str">
        <f t="shared" si="59"/>
        <v>560041*CANYON CREEK ELEMENTARY</v>
      </c>
    </row>
    <row r="3074" spans="1:3" x14ac:dyDescent="0.2">
      <c r="A3074">
        <v>560041</v>
      </c>
      <c r="B3074" t="s">
        <v>334</v>
      </c>
      <c r="C3074" t="str">
        <f t="shared" ref="C3074:C3137" si="60">_xlfn.TEXTJOIN("*",TRUE,A3074:B3074)</f>
        <v>560041*CANYON CREEK ELEMENTARY</v>
      </c>
    </row>
    <row r="3075" spans="1:3" x14ac:dyDescent="0.2">
      <c r="A3075">
        <v>560041</v>
      </c>
      <c r="B3075" t="s">
        <v>334</v>
      </c>
      <c r="C3075" t="str">
        <f t="shared" si="60"/>
        <v>560041*CANYON CREEK ELEMENTARY</v>
      </c>
    </row>
    <row r="3076" spans="1:3" x14ac:dyDescent="0.2">
      <c r="A3076">
        <v>560041</v>
      </c>
      <c r="B3076" t="s">
        <v>334</v>
      </c>
      <c r="C3076" t="str">
        <f t="shared" si="60"/>
        <v>560041*CANYON CREEK ELEMENTARY</v>
      </c>
    </row>
    <row r="3077" spans="1:3" x14ac:dyDescent="0.2">
      <c r="A3077">
        <v>560041</v>
      </c>
      <c r="B3077" t="s">
        <v>334</v>
      </c>
      <c r="C3077" t="str">
        <f t="shared" si="60"/>
        <v>560041*CANYON CREEK ELEMENTARY</v>
      </c>
    </row>
    <row r="3078" spans="1:3" x14ac:dyDescent="0.2">
      <c r="A3078">
        <v>560041</v>
      </c>
      <c r="B3078" t="s">
        <v>334</v>
      </c>
      <c r="C3078" t="str">
        <f t="shared" si="60"/>
        <v>560041*CANYON CREEK ELEMENTARY</v>
      </c>
    </row>
    <row r="3079" spans="1:3" x14ac:dyDescent="0.2">
      <c r="A3079">
        <v>560041</v>
      </c>
      <c r="B3079" t="s">
        <v>334</v>
      </c>
      <c r="C3079" t="str">
        <f t="shared" si="60"/>
        <v>560041*CANYON CREEK ELEMENTARY</v>
      </c>
    </row>
    <row r="3080" spans="1:3" x14ac:dyDescent="0.2">
      <c r="A3080">
        <v>560071</v>
      </c>
      <c r="B3080" t="s">
        <v>335</v>
      </c>
      <c r="C3080" t="str">
        <f t="shared" si="60"/>
        <v>560071*LAUREL PUBLIC SCHOOLS</v>
      </c>
    </row>
    <row r="3081" spans="1:3" x14ac:dyDescent="0.2">
      <c r="A3081">
        <v>560071</v>
      </c>
      <c r="B3081" t="s">
        <v>335</v>
      </c>
      <c r="C3081" t="str">
        <f t="shared" si="60"/>
        <v>560071*LAUREL PUBLIC SCHOOLS</v>
      </c>
    </row>
    <row r="3082" spans="1:3" x14ac:dyDescent="0.2">
      <c r="A3082">
        <v>560071</v>
      </c>
      <c r="B3082" t="s">
        <v>335</v>
      </c>
      <c r="C3082" t="str">
        <f t="shared" si="60"/>
        <v>560071*LAUREL PUBLIC SCHOOLS</v>
      </c>
    </row>
    <row r="3083" spans="1:3" x14ac:dyDescent="0.2">
      <c r="A3083">
        <v>560071</v>
      </c>
      <c r="B3083" t="s">
        <v>335</v>
      </c>
      <c r="C3083" t="str">
        <f t="shared" si="60"/>
        <v>560071*LAUREL PUBLIC SCHOOLS</v>
      </c>
    </row>
    <row r="3084" spans="1:3" x14ac:dyDescent="0.2">
      <c r="A3084">
        <v>560071</v>
      </c>
      <c r="B3084" t="s">
        <v>335</v>
      </c>
      <c r="C3084" t="str">
        <f t="shared" si="60"/>
        <v>560071*LAUREL PUBLIC SCHOOLS</v>
      </c>
    </row>
    <row r="3085" spans="1:3" x14ac:dyDescent="0.2">
      <c r="A3085">
        <v>560071</v>
      </c>
      <c r="B3085" t="s">
        <v>335</v>
      </c>
      <c r="C3085" t="str">
        <f t="shared" si="60"/>
        <v>560071*LAUREL PUBLIC SCHOOLS</v>
      </c>
    </row>
    <row r="3086" spans="1:3" x14ac:dyDescent="0.2">
      <c r="A3086">
        <v>560071</v>
      </c>
      <c r="B3086" t="s">
        <v>335</v>
      </c>
      <c r="C3086" t="str">
        <f t="shared" si="60"/>
        <v>560071*LAUREL PUBLIC SCHOOLS</v>
      </c>
    </row>
    <row r="3087" spans="1:3" x14ac:dyDescent="0.2">
      <c r="A3087">
        <v>560071</v>
      </c>
      <c r="B3087" t="s">
        <v>335</v>
      </c>
      <c r="C3087" t="str">
        <f t="shared" si="60"/>
        <v>560071*LAUREL PUBLIC SCHOOLS</v>
      </c>
    </row>
    <row r="3088" spans="1:3" x14ac:dyDescent="0.2">
      <c r="A3088">
        <v>560071</v>
      </c>
      <c r="B3088" t="s">
        <v>335</v>
      </c>
      <c r="C3088" t="str">
        <f t="shared" si="60"/>
        <v>560071*LAUREL PUBLIC SCHOOLS</v>
      </c>
    </row>
    <row r="3089" spans="1:3" x14ac:dyDescent="0.2">
      <c r="A3089">
        <v>560081</v>
      </c>
      <c r="B3089" t="s">
        <v>336</v>
      </c>
      <c r="C3089" t="str">
        <f t="shared" si="60"/>
        <v>560081*ELDER GROVE ELEMENTARY</v>
      </c>
    </row>
    <row r="3090" spans="1:3" x14ac:dyDescent="0.2">
      <c r="A3090">
        <v>560081</v>
      </c>
      <c r="B3090" t="s">
        <v>336</v>
      </c>
      <c r="C3090" t="str">
        <f t="shared" si="60"/>
        <v>560081*ELDER GROVE ELEMENTARY</v>
      </c>
    </row>
    <row r="3091" spans="1:3" x14ac:dyDescent="0.2">
      <c r="A3091">
        <v>560081</v>
      </c>
      <c r="B3091" t="s">
        <v>336</v>
      </c>
      <c r="C3091" t="str">
        <f t="shared" si="60"/>
        <v>560081*ELDER GROVE ELEMENTARY</v>
      </c>
    </row>
    <row r="3092" spans="1:3" x14ac:dyDescent="0.2">
      <c r="A3092">
        <v>560081</v>
      </c>
      <c r="B3092" t="s">
        <v>336</v>
      </c>
      <c r="C3092" t="str">
        <f t="shared" si="60"/>
        <v>560081*ELDER GROVE ELEMENTARY</v>
      </c>
    </row>
    <row r="3093" spans="1:3" x14ac:dyDescent="0.2">
      <c r="A3093">
        <v>560081</v>
      </c>
      <c r="B3093" t="s">
        <v>336</v>
      </c>
      <c r="C3093" t="str">
        <f t="shared" si="60"/>
        <v>560081*ELDER GROVE ELEMENTARY</v>
      </c>
    </row>
    <row r="3094" spans="1:3" x14ac:dyDescent="0.2">
      <c r="A3094">
        <v>560081</v>
      </c>
      <c r="B3094" t="s">
        <v>336</v>
      </c>
      <c r="C3094" t="str">
        <f t="shared" si="60"/>
        <v>560081*ELDER GROVE ELEMENTARY</v>
      </c>
    </row>
    <row r="3095" spans="1:3" x14ac:dyDescent="0.2">
      <c r="A3095">
        <v>560081</v>
      </c>
      <c r="B3095" t="s">
        <v>336</v>
      </c>
      <c r="C3095" t="str">
        <f t="shared" si="60"/>
        <v>560081*ELDER GROVE ELEMENTARY</v>
      </c>
    </row>
    <row r="3096" spans="1:3" x14ac:dyDescent="0.2">
      <c r="A3096">
        <v>560081</v>
      </c>
      <c r="B3096" t="s">
        <v>336</v>
      </c>
      <c r="C3096" t="str">
        <f t="shared" si="60"/>
        <v>560081*ELDER GROVE ELEMENTARY</v>
      </c>
    </row>
    <row r="3097" spans="1:3" x14ac:dyDescent="0.2">
      <c r="A3097">
        <v>560081</v>
      </c>
      <c r="B3097" t="s">
        <v>336</v>
      </c>
      <c r="C3097" t="str">
        <f t="shared" si="60"/>
        <v>560081*ELDER GROVE ELEMENTARY</v>
      </c>
    </row>
    <row r="3098" spans="1:3" x14ac:dyDescent="0.2">
      <c r="A3098">
        <v>560151</v>
      </c>
      <c r="B3098" t="s">
        <v>337</v>
      </c>
      <c r="C3098" t="str">
        <f t="shared" si="60"/>
        <v>560151*CUSTER K-12 SCHOOLS</v>
      </c>
    </row>
    <row r="3099" spans="1:3" x14ac:dyDescent="0.2">
      <c r="A3099">
        <v>560151</v>
      </c>
      <c r="B3099" t="s">
        <v>337</v>
      </c>
      <c r="C3099" t="str">
        <f t="shared" si="60"/>
        <v>560151*CUSTER K-12 SCHOOLS</v>
      </c>
    </row>
    <row r="3100" spans="1:3" x14ac:dyDescent="0.2">
      <c r="A3100">
        <v>560151</v>
      </c>
      <c r="B3100" t="s">
        <v>337</v>
      </c>
      <c r="C3100" t="str">
        <f t="shared" si="60"/>
        <v>560151*CUSTER K-12 SCHOOLS</v>
      </c>
    </row>
    <row r="3101" spans="1:3" x14ac:dyDescent="0.2">
      <c r="A3101">
        <v>560151</v>
      </c>
      <c r="B3101" t="s">
        <v>337</v>
      </c>
      <c r="C3101" t="str">
        <f t="shared" si="60"/>
        <v>560151*CUSTER K-12 SCHOOLS</v>
      </c>
    </row>
    <row r="3102" spans="1:3" x14ac:dyDescent="0.2">
      <c r="A3102">
        <v>560151</v>
      </c>
      <c r="B3102" t="s">
        <v>337</v>
      </c>
      <c r="C3102" t="str">
        <f t="shared" si="60"/>
        <v>560151*CUSTER K-12 SCHOOLS</v>
      </c>
    </row>
    <row r="3103" spans="1:3" x14ac:dyDescent="0.2">
      <c r="A3103">
        <v>560151</v>
      </c>
      <c r="B3103" t="s">
        <v>337</v>
      </c>
      <c r="C3103" t="str">
        <f t="shared" si="60"/>
        <v>560151*CUSTER K-12 SCHOOLS</v>
      </c>
    </row>
    <row r="3104" spans="1:3" x14ac:dyDescent="0.2">
      <c r="A3104">
        <v>560151</v>
      </c>
      <c r="B3104" t="s">
        <v>337</v>
      </c>
      <c r="C3104" t="str">
        <f t="shared" si="60"/>
        <v>560151*CUSTER K-12 SCHOOLS</v>
      </c>
    </row>
    <row r="3105" spans="1:3" x14ac:dyDescent="0.2">
      <c r="A3105">
        <v>560151</v>
      </c>
      <c r="B3105" t="s">
        <v>337</v>
      </c>
      <c r="C3105" t="str">
        <f t="shared" si="60"/>
        <v>560151*CUSTER K-12 SCHOOLS</v>
      </c>
    </row>
    <row r="3106" spans="1:3" x14ac:dyDescent="0.2">
      <c r="A3106">
        <v>560151</v>
      </c>
      <c r="B3106" t="s">
        <v>337</v>
      </c>
      <c r="C3106" t="str">
        <f t="shared" si="60"/>
        <v>560151*CUSTER K-12 SCHOOLS</v>
      </c>
    </row>
    <row r="3107" spans="1:3" x14ac:dyDescent="0.2">
      <c r="A3107">
        <v>560171</v>
      </c>
      <c r="B3107" t="s">
        <v>338</v>
      </c>
      <c r="C3107" t="str">
        <f t="shared" si="60"/>
        <v>560171*MORIN ELEMENTARY</v>
      </c>
    </row>
    <row r="3108" spans="1:3" x14ac:dyDescent="0.2">
      <c r="A3108">
        <v>560171</v>
      </c>
      <c r="B3108" t="s">
        <v>338</v>
      </c>
      <c r="C3108" t="str">
        <f t="shared" si="60"/>
        <v>560171*MORIN ELEMENTARY</v>
      </c>
    </row>
    <row r="3109" spans="1:3" x14ac:dyDescent="0.2">
      <c r="A3109">
        <v>560171</v>
      </c>
      <c r="B3109" t="s">
        <v>338</v>
      </c>
      <c r="C3109" t="str">
        <f t="shared" si="60"/>
        <v>560171*MORIN ELEMENTARY</v>
      </c>
    </row>
    <row r="3110" spans="1:3" x14ac:dyDescent="0.2">
      <c r="A3110">
        <v>560171</v>
      </c>
      <c r="B3110" t="s">
        <v>338</v>
      </c>
      <c r="C3110" t="str">
        <f t="shared" si="60"/>
        <v>560171*MORIN ELEMENTARY</v>
      </c>
    </row>
    <row r="3111" spans="1:3" x14ac:dyDescent="0.2">
      <c r="A3111">
        <v>560171</v>
      </c>
      <c r="B3111" t="s">
        <v>338</v>
      </c>
      <c r="C3111" t="str">
        <f t="shared" si="60"/>
        <v>560171*MORIN ELEMENTARY</v>
      </c>
    </row>
    <row r="3112" spans="1:3" x14ac:dyDescent="0.2">
      <c r="A3112">
        <v>560171</v>
      </c>
      <c r="B3112" t="s">
        <v>338</v>
      </c>
      <c r="C3112" t="str">
        <f t="shared" si="60"/>
        <v>560171*MORIN ELEMENTARY</v>
      </c>
    </row>
    <row r="3113" spans="1:3" x14ac:dyDescent="0.2">
      <c r="A3113">
        <v>560171</v>
      </c>
      <c r="B3113" t="s">
        <v>338</v>
      </c>
      <c r="C3113" t="str">
        <f t="shared" si="60"/>
        <v>560171*MORIN ELEMENTARY</v>
      </c>
    </row>
    <row r="3114" spans="1:3" x14ac:dyDescent="0.2">
      <c r="A3114">
        <v>560171</v>
      </c>
      <c r="B3114" t="s">
        <v>338</v>
      </c>
      <c r="C3114" t="str">
        <f t="shared" si="60"/>
        <v>560171*MORIN ELEMENTARY</v>
      </c>
    </row>
    <row r="3115" spans="1:3" x14ac:dyDescent="0.2">
      <c r="A3115">
        <v>560171</v>
      </c>
      <c r="B3115" t="s">
        <v>338</v>
      </c>
      <c r="C3115" t="str">
        <f t="shared" si="60"/>
        <v>560171*MORIN ELEMENTARY</v>
      </c>
    </row>
    <row r="3116" spans="1:3" x14ac:dyDescent="0.2">
      <c r="A3116">
        <v>560211</v>
      </c>
      <c r="B3116" t="s">
        <v>339</v>
      </c>
      <c r="C3116" t="str">
        <f t="shared" si="60"/>
        <v>560211*BROADVIEW PUBLIC SCHOOLS</v>
      </c>
    </row>
    <row r="3117" spans="1:3" x14ac:dyDescent="0.2">
      <c r="A3117">
        <v>560211</v>
      </c>
      <c r="B3117" t="s">
        <v>339</v>
      </c>
      <c r="C3117" t="str">
        <f t="shared" si="60"/>
        <v>560211*BROADVIEW PUBLIC SCHOOLS</v>
      </c>
    </row>
    <row r="3118" spans="1:3" x14ac:dyDescent="0.2">
      <c r="A3118">
        <v>560211</v>
      </c>
      <c r="B3118" t="s">
        <v>339</v>
      </c>
      <c r="C3118" t="str">
        <f t="shared" si="60"/>
        <v>560211*BROADVIEW PUBLIC SCHOOLS</v>
      </c>
    </row>
    <row r="3119" spans="1:3" x14ac:dyDescent="0.2">
      <c r="A3119">
        <v>560211</v>
      </c>
      <c r="B3119" t="s">
        <v>339</v>
      </c>
      <c r="C3119" t="str">
        <f t="shared" si="60"/>
        <v>560211*BROADVIEW PUBLIC SCHOOLS</v>
      </c>
    </row>
    <row r="3120" spans="1:3" x14ac:dyDescent="0.2">
      <c r="A3120">
        <v>560211</v>
      </c>
      <c r="B3120" t="s">
        <v>339</v>
      </c>
      <c r="C3120" t="str">
        <f t="shared" si="60"/>
        <v>560211*BROADVIEW PUBLIC SCHOOLS</v>
      </c>
    </row>
    <row r="3121" spans="1:3" x14ac:dyDescent="0.2">
      <c r="A3121">
        <v>560211</v>
      </c>
      <c r="B3121" t="s">
        <v>339</v>
      </c>
      <c r="C3121" t="str">
        <f t="shared" si="60"/>
        <v>560211*BROADVIEW PUBLIC SCHOOLS</v>
      </c>
    </row>
    <row r="3122" spans="1:3" x14ac:dyDescent="0.2">
      <c r="A3122">
        <v>560211</v>
      </c>
      <c r="B3122" t="s">
        <v>339</v>
      </c>
      <c r="C3122" t="str">
        <f t="shared" si="60"/>
        <v>560211*BROADVIEW PUBLIC SCHOOLS</v>
      </c>
    </row>
    <row r="3123" spans="1:3" x14ac:dyDescent="0.2">
      <c r="A3123">
        <v>560211</v>
      </c>
      <c r="B3123" t="s">
        <v>339</v>
      </c>
      <c r="C3123" t="str">
        <f t="shared" si="60"/>
        <v>560211*BROADVIEW PUBLIC SCHOOLS</v>
      </c>
    </row>
    <row r="3124" spans="1:3" x14ac:dyDescent="0.2">
      <c r="A3124">
        <v>560211</v>
      </c>
      <c r="B3124" t="s">
        <v>339</v>
      </c>
      <c r="C3124" t="str">
        <f t="shared" si="60"/>
        <v>560211*BROADVIEW PUBLIC SCHOOLS</v>
      </c>
    </row>
    <row r="3125" spans="1:3" x14ac:dyDescent="0.2">
      <c r="A3125">
        <v>560231</v>
      </c>
      <c r="B3125" t="s">
        <v>340</v>
      </c>
      <c r="C3125" t="str">
        <f t="shared" si="60"/>
        <v>560231*ELYSIAN SCHOOL</v>
      </c>
    </row>
    <row r="3126" spans="1:3" x14ac:dyDescent="0.2">
      <c r="A3126">
        <v>560231</v>
      </c>
      <c r="B3126" t="s">
        <v>340</v>
      </c>
      <c r="C3126" t="str">
        <f t="shared" si="60"/>
        <v>560231*ELYSIAN SCHOOL</v>
      </c>
    </row>
    <row r="3127" spans="1:3" x14ac:dyDescent="0.2">
      <c r="A3127">
        <v>560231</v>
      </c>
      <c r="B3127" t="s">
        <v>340</v>
      </c>
      <c r="C3127" t="str">
        <f t="shared" si="60"/>
        <v>560231*ELYSIAN SCHOOL</v>
      </c>
    </row>
    <row r="3128" spans="1:3" x14ac:dyDescent="0.2">
      <c r="A3128">
        <v>560231</v>
      </c>
      <c r="B3128" t="s">
        <v>340</v>
      </c>
      <c r="C3128" t="str">
        <f t="shared" si="60"/>
        <v>560231*ELYSIAN SCHOOL</v>
      </c>
    </row>
    <row r="3129" spans="1:3" x14ac:dyDescent="0.2">
      <c r="A3129">
        <v>560231</v>
      </c>
      <c r="B3129" t="s">
        <v>340</v>
      </c>
      <c r="C3129" t="str">
        <f t="shared" si="60"/>
        <v>560231*ELYSIAN SCHOOL</v>
      </c>
    </row>
    <row r="3130" spans="1:3" x14ac:dyDescent="0.2">
      <c r="A3130">
        <v>560231</v>
      </c>
      <c r="B3130" t="s">
        <v>340</v>
      </c>
      <c r="C3130" t="str">
        <f t="shared" si="60"/>
        <v>560231*ELYSIAN SCHOOL</v>
      </c>
    </row>
    <row r="3131" spans="1:3" x14ac:dyDescent="0.2">
      <c r="A3131">
        <v>560231</v>
      </c>
      <c r="B3131" t="s">
        <v>340</v>
      </c>
      <c r="C3131" t="str">
        <f t="shared" si="60"/>
        <v>560231*ELYSIAN SCHOOL</v>
      </c>
    </row>
    <row r="3132" spans="1:3" x14ac:dyDescent="0.2">
      <c r="A3132">
        <v>560231</v>
      </c>
      <c r="B3132" t="s">
        <v>340</v>
      </c>
      <c r="C3132" t="str">
        <f t="shared" si="60"/>
        <v>560231*ELYSIAN SCHOOL</v>
      </c>
    </row>
    <row r="3133" spans="1:3" x14ac:dyDescent="0.2">
      <c r="A3133">
        <v>560231</v>
      </c>
      <c r="B3133" t="s">
        <v>340</v>
      </c>
      <c r="C3133" t="str">
        <f t="shared" si="60"/>
        <v>560231*ELYSIAN SCHOOL</v>
      </c>
    </row>
    <row r="3134" spans="1:3" x14ac:dyDescent="0.2">
      <c r="A3134">
        <v>560241</v>
      </c>
      <c r="B3134" t="s">
        <v>341</v>
      </c>
      <c r="C3134" t="str">
        <f t="shared" si="60"/>
        <v>560241*HUNTLEY PROJECT K-12 SCHOOLS</v>
      </c>
    </row>
    <row r="3135" spans="1:3" x14ac:dyDescent="0.2">
      <c r="A3135">
        <v>560241</v>
      </c>
      <c r="B3135" t="s">
        <v>341</v>
      </c>
      <c r="C3135" t="str">
        <f t="shared" si="60"/>
        <v>560241*HUNTLEY PROJECT K-12 SCHOOLS</v>
      </c>
    </row>
    <row r="3136" spans="1:3" x14ac:dyDescent="0.2">
      <c r="A3136">
        <v>560241</v>
      </c>
      <c r="B3136" t="s">
        <v>341</v>
      </c>
      <c r="C3136" t="str">
        <f t="shared" si="60"/>
        <v>560241*HUNTLEY PROJECT K-12 SCHOOLS</v>
      </c>
    </row>
    <row r="3137" spans="1:3" x14ac:dyDescent="0.2">
      <c r="A3137">
        <v>560241</v>
      </c>
      <c r="B3137" t="s">
        <v>341</v>
      </c>
      <c r="C3137" t="str">
        <f t="shared" si="60"/>
        <v>560241*HUNTLEY PROJECT K-12 SCHOOLS</v>
      </c>
    </row>
    <row r="3138" spans="1:3" x14ac:dyDescent="0.2">
      <c r="A3138">
        <v>560241</v>
      </c>
      <c r="B3138" t="s">
        <v>341</v>
      </c>
      <c r="C3138" t="str">
        <f t="shared" ref="C3138:C3201" si="61">_xlfn.TEXTJOIN("*",TRUE,A3138:B3138)</f>
        <v>560241*HUNTLEY PROJECT K-12 SCHOOLS</v>
      </c>
    </row>
    <row r="3139" spans="1:3" x14ac:dyDescent="0.2">
      <c r="A3139">
        <v>560241</v>
      </c>
      <c r="B3139" t="s">
        <v>341</v>
      </c>
      <c r="C3139" t="str">
        <f t="shared" si="61"/>
        <v>560241*HUNTLEY PROJECT K-12 SCHOOLS</v>
      </c>
    </row>
    <row r="3140" spans="1:3" x14ac:dyDescent="0.2">
      <c r="A3140">
        <v>560241</v>
      </c>
      <c r="B3140" t="s">
        <v>341</v>
      </c>
      <c r="C3140" t="str">
        <f t="shared" si="61"/>
        <v>560241*HUNTLEY PROJECT K-12 SCHOOLS</v>
      </c>
    </row>
    <row r="3141" spans="1:3" x14ac:dyDescent="0.2">
      <c r="A3141">
        <v>560241</v>
      </c>
      <c r="B3141" t="s">
        <v>341</v>
      </c>
      <c r="C3141" t="str">
        <f t="shared" si="61"/>
        <v>560241*HUNTLEY PROJECT K-12 SCHOOLS</v>
      </c>
    </row>
    <row r="3142" spans="1:3" x14ac:dyDescent="0.2">
      <c r="A3142">
        <v>560241</v>
      </c>
      <c r="B3142" t="s">
        <v>341</v>
      </c>
      <c r="C3142" t="str">
        <f t="shared" si="61"/>
        <v>560241*HUNTLEY PROJECT K-12 SCHOOLS</v>
      </c>
    </row>
    <row r="3143" spans="1:3" x14ac:dyDescent="0.2">
      <c r="A3143">
        <v>560261</v>
      </c>
      <c r="B3143" t="s">
        <v>342</v>
      </c>
      <c r="C3143" t="str">
        <f t="shared" si="61"/>
        <v>560261*LOCKWOOD ELEMENTARY</v>
      </c>
    </row>
    <row r="3144" spans="1:3" x14ac:dyDescent="0.2">
      <c r="A3144">
        <v>560261</v>
      </c>
      <c r="B3144" t="s">
        <v>342</v>
      </c>
      <c r="C3144" t="str">
        <f t="shared" si="61"/>
        <v>560261*LOCKWOOD ELEMENTARY</v>
      </c>
    </row>
    <row r="3145" spans="1:3" x14ac:dyDescent="0.2">
      <c r="A3145">
        <v>560261</v>
      </c>
      <c r="B3145" t="s">
        <v>342</v>
      </c>
      <c r="C3145" t="str">
        <f t="shared" si="61"/>
        <v>560261*LOCKWOOD ELEMENTARY</v>
      </c>
    </row>
    <row r="3146" spans="1:3" x14ac:dyDescent="0.2">
      <c r="A3146">
        <v>560261</v>
      </c>
      <c r="B3146" t="s">
        <v>342</v>
      </c>
      <c r="C3146" t="str">
        <f t="shared" si="61"/>
        <v>560261*LOCKWOOD ELEMENTARY</v>
      </c>
    </row>
    <row r="3147" spans="1:3" x14ac:dyDescent="0.2">
      <c r="A3147">
        <v>560261</v>
      </c>
      <c r="B3147" t="s">
        <v>342</v>
      </c>
      <c r="C3147" t="str">
        <f t="shared" si="61"/>
        <v>560261*LOCKWOOD ELEMENTARY</v>
      </c>
    </row>
    <row r="3148" spans="1:3" x14ac:dyDescent="0.2">
      <c r="A3148">
        <v>560261</v>
      </c>
      <c r="B3148" t="s">
        <v>342</v>
      </c>
      <c r="C3148" t="str">
        <f t="shared" si="61"/>
        <v>560261*LOCKWOOD ELEMENTARY</v>
      </c>
    </row>
    <row r="3149" spans="1:3" x14ac:dyDescent="0.2">
      <c r="A3149">
        <v>560261</v>
      </c>
      <c r="B3149" t="s">
        <v>342</v>
      </c>
      <c r="C3149" t="str">
        <f t="shared" si="61"/>
        <v>560261*LOCKWOOD ELEMENTARY</v>
      </c>
    </row>
    <row r="3150" spans="1:3" x14ac:dyDescent="0.2">
      <c r="A3150">
        <v>560261</v>
      </c>
      <c r="B3150" t="s">
        <v>342</v>
      </c>
      <c r="C3150" t="str">
        <f t="shared" si="61"/>
        <v>560261*LOCKWOOD ELEMENTARY</v>
      </c>
    </row>
    <row r="3151" spans="1:3" x14ac:dyDescent="0.2">
      <c r="A3151">
        <v>560261</v>
      </c>
      <c r="B3151" t="s">
        <v>342</v>
      </c>
      <c r="C3151" t="str">
        <f t="shared" si="61"/>
        <v>560261*LOCKWOOD ELEMENTARY</v>
      </c>
    </row>
    <row r="3152" spans="1:3" x14ac:dyDescent="0.2">
      <c r="A3152">
        <v>560371</v>
      </c>
      <c r="B3152" t="s">
        <v>343</v>
      </c>
      <c r="C3152" t="str">
        <f t="shared" si="61"/>
        <v>560371*SHEPHERD PUBLIC SCHOOLS</v>
      </c>
    </row>
    <row r="3153" spans="1:3" x14ac:dyDescent="0.2">
      <c r="A3153">
        <v>560371</v>
      </c>
      <c r="B3153" t="s">
        <v>343</v>
      </c>
      <c r="C3153" t="str">
        <f t="shared" si="61"/>
        <v>560371*SHEPHERD PUBLIC SCHOOLS</v>
      </c>
    </row>
    <row r="3154" spans="1:3" x14ac:dyDescent="0.2">
      <c r="A3154">
        <v>560371</v>
      </c>
      <c r="B3154" t="s">
        <v>343</v>
      </c>
      <c r="C3154" t="str">
        <f t="shared" si="61"/>
        <v>560371*SHEPHERD PUBLIC SCHOOLS</v>
      </c>
    </row>
    <row r="3155" spans="1:3" x14ac:dyDescent="0.2">
      <c r="A3155">
        <v>560371</v>
      </c>
      <c r="B3155" t="s">
        <v>343</v>
      </c>
      <c r="C3155" t="str">
        <f t="shared" si="61"/>
        <v>560371*SHEPHERD PUBLIC SCHOOLS</v>
      </c>
    </row>
    <row r="3156" spans="1:3" x14ac:dyDescent="0.2">
      <c r="A3156">
        <v>560371</v>
      </c>
      <c r="B3156" t="s">
        <v>343</v>
      </c>
      <c r="C3156" t="str">
        <f t="shared" si="61"/>
        <v>560371*SHEPHERD PUBLIC SCHOOLS</v>
      </c>
    </row>
    <row r="3157" spans="1:3" x14ac:dyDescent="0.2">
      <c r="A3157">
        <v>560371</v>
      </c>
      <c r="B3157" t="s">
        <v>343</v>
      </c>
      <c r="C3157" t="str">
        <f t="shared" si="61"/>
        <v>560371*SHEPHERD PUBLIC SCHOOLS</v>
      </c>
    </row>
    <row r="3158" spans="1:3" x14ac:dyDescent="0.2">
      <c r="A3158">
        <v>560371</v>
      </c>
      <c r="B3158" t="s">
        <v>343</v>
      </c>
      <c r="C3158" t="str">
        <f t="shared" si="61"/>
        <v>560371*SHEPHERD PUBLIC SCHOOLS</v>
      </c>
    </row>
    <row r="3159" spans="1:3" x14ac:dyDescent="0.2">
      <c r="A3159">
        <v>560371</v>
      </c>
      <c r="B3159" t="s">
        <v>343</v>
      </c>
      <c r="C3159" t="str">
        <f t="shared" si="61"/>
        <v>560371*SHEPHERD PUBLIC SCHOOLS</v>
      </c>
    </row>
    <row r="3160" spans="1:3" x14ac:dyDescent="0.2">
      <c r="A3160">
        <v>560371</v>
      </c>
      <c r="B3160" t="s">
        <v>343</v>
      </c>
      <c r="C3160" t="str">
        <f t="shared" si="61"/>
        <v>560371*SHEPHERD PUBLIC SCHOOLS</v>
      </c>
    </row>
    <row r="3161" spans="1:3" x14ac:dyDescent="0.2">
      <c r="A3161">
        <v>560411</v>
      </c>
      <c r="B3161" t="s">
        <v>344</v>
      </c>
      <c r="C3161" t="str">
        <f t="shared" si="61"/>
        <v>560411*PIONEER ELEMENTARY</v>
      </c>
    </row>
    <row r="3162" spans="1:3" x14ac:dyDescent="0.2">
      <c r="A3162">
        <v>560411</v>
      </c>
      <c r="B3162" t="s">
        <v>344</v>
      </c>
      <c r="C3162" t="str">
        <f t="shared" si="61"/>
        <v>560411*PIONEER ELEMENTARY</v>
      </c>
    </row>
    <row r="3163" spans="1:3" x14ac:dyDescent="0.2">
      <c r="A3163">
        <v>560411</v>
      </c>
      <c r="B3163" t="s">
        <v>344</v>
      </c>
      <c r="C3163" t="str">
        <f t="shared" si="61"/>
        <v>560411*PIONEER ELEMENTARY</v>
      </c>
    </row>
    <row r="3164" spans="1:3" x14ac:dyDescent="0.2">
      <c r="A3164">
        <v>560411</v>
      </c>
      <c r="B3164" t="s">
        <v>344</v>
      </c>
      <c r="C3164" t="str">
        <f t="shared" si="61"/>
        <v>560411*PIONEER ELEMENTARY</v>
      </c>
    </row>
    <row r="3165" spans="1:3" x14ac:dyDescent="0.2">
      <c r="A3165">
        <v>560411</v>
      </c>
      <c r="B3165" t="s">
        <v>344</v>
      </c>
      <c r="C3165" t="str">
        <f t="shared" si="61"/>
        <v>560411*PIONEER ELEMENTARY</v>
      </c>
    </row>
    <row r="3166" spans="1:3" x14ac:dyDescent="0.2">
      <c r="A3166">
        <v>560411</v>
      </c>
      <c r="B3166" t="s">
        <v>344</v>
      </c>
      <c r="C3166" t="str">
        <f t="shared" si="61"/>
        <v>560411*PIONEER ELEMENTARY</v>
      </c>
    </row>
    <row r="3167" spans="1:3" x14ac:dyDescent="0.2">
      <c r="A3167">
        <v>560411</v>
      </c>
      <c r="B3167" t="s">
        <v>344</v>
      </c>
      <c r="C3167" t="str">
        <f t="shared" si="61"/>
        <v>560411*PIONEER ELEMENTARY</v>
      </c>
    </row>
    <row r="3168" spans="1:3" x14ac:dyDescent="0.2">
      <c r="A3168">
        <v>560411</v>
      </c>
      <c r="B3168" t="s">
        <v>344</v>
      </c>
      <c r="C3168" t="str">
        <f t="shared" si="61"/>
        <v>560411*PIONEER ELEMENTARY</v>
      </c>
    </row>
    <row r="3169" spans="1:3" x14ac:dyDescent="0.2">
      <c r="A3169">
        <v>560411</v>
      </c>
      <c r="B3169" t="s">
        <v>344</v>
      </c>
      <c r="C3169" t="str">
        <f t="shared" si="61"/>
        <v>560411*PIONEER ELEMENTARY</v>
      </c>
    </row>
    <row r="3170" spans="1:3" x14ac:dyDescent="0.2">
      <c r="A3170">
        <v>560521</v>
      </c>
      <c r="B3170" t="s">
        <v>345</v>
      </c>
      <c r="C3170" t="str">
        <f t="shared" si="61"/>
        <v>560521*INDEPENDENT ELEMENTARY</v>
      </c>
    </row>
    <row r="3171" spans="1:3" x14ac:dyDescent="0.2">
      <c r="A3171">
        <v>560521</v>
      </c>
      <c r="B3171" t="s">
        <v>345</v>
      </c>
      <c r="C3171" t="str">
        <f t="shared" si="61"/>
        <v>560521*INDEPENDENT ELEMENTARY</v>
      </c>
    </row>
    <row r="3172" spans="1:3" x14ac:dyDescent="0.2">
      <c r="A3172">
        <v>560521</v>
      </c>
      <c r="B3172" t="s">
        <v>345</v>
      </c>
      <c r="C3172" t="str">
        <f t="shared" si="61"/>
        <v>560521*INDEPENDENT ELEMENTARY</v>
      </c>
    </row>
    <row r="3173" spans="1:3" x14ac:dyDescent="0.2">
      <c r="A3173">
        <v>560521</v>
      </c>
      <c r="B3173" t="s">
        <v>345</v>
      </c>
      <c r="C3173" t="str">
        <f t="shared" si="61"/>
        <v>560521*INDEPENDENT ELEMENTARY</v>
      </c>
    </row>
    <row r="3174" spans="1:3" x14ac:dyDescent="0.2">
      <c r="A3174">
        <v>560521</v>
      </c>
      <c r="B3174" t="s">
        <v>345</v>
      </c>
      <c r="C3174" t="str">
        <f t="shared" si="61"/>
        <v>560521*INDEPENDENT ELEMENTARY</v>
      </c>
    </row>
    <row r="3175" spans="1:3" x14ac:dyDescent="0.2">
      <c r="A3175">
        <v>560521</v>
      </c>
      <c r="B3175" t="s">
        <v>345</v>
      </c>
      <c r="C3175" t="str">
        <f t="shared" si="61"/>
        <v>560521*INDEPENDENT ELEMENTARY</v>
      </c>
    </row>
    <row r="3176" spans="1:3" x14ac:dyDescent="0.2">
      <c r="A3176">
        <v>560521</v>
      </c>
      <c r="B3176" t="s">
        <v>345</v>
      </c>
      <c r="C3176" t="str">
        <f t="shared" si="61"/>
        <v>560521*INDEPENDENT ELEMENTARY</v>
      </c>
    </row>
    <row r="3177" spans="1:3" x14ac:dyDescent="0.2">
      <c r="A3177">
        <v>560521</v>
      </c>
      <c r="B3177" t="s">
        <v>345</v>
      </c>
      <c r="C3177" t="str">
        <f t="shared" si="61"/>
        <v>560521*INDEPENDENT ELEMENTARY</v>
      </c>
    </row>
    <row r="3178" spans="1:3" x14ac:dyDescent="0.2">
      <c r="A3178">
        <v>560521</v>
      </c>
      <c r="B3178" t="s">
        <v>345</v>
      </c>
      <c r="C3178" t="str">
        <f t="shared" si="61"/>
        <v>560521*INDEPENDENT ELEMENTARY</v>
      </c>
    </row>
    <row r="3179" spans="1:3" x14ac:dyDescent="0.2">
      <c r="A3179">
        <v>560581</v>
      </c>
      <c r="B3179" t="s">
        <v>346</v>
      </c>
      <c r="C3179" t="str">
        <f t="shared" si="61"/>
        <v>560581*YELLOWSTONE ACADEMY ELEMENTARY</v>
      </c>
    </row>
    <row r="3180" spans="1:3" x14ac:dyDescent="0.2">
      <c r="A3180">
        <v>560581</v>
      </c>
      <c r="B3180" t="s">
        <v>346</v>
      </c>
      <c r="C3180" t="str">
        <f t="shared" si="61"/>
        <v>560581*YELLOWSTONE ACADEMY ELEMENTARY</v>
      </c>
    </row>
    <row r="3181" spans="1:3" x14ac:dyDescent="0.2">
      <c r="A3181">
        <v>560581</v>
      </c>
      <c r="B3181" t="s">
        <v>346</v>
      </c>
      <c r="C3181" t="str">
        <f t="shared" si="61"/>
        <v>560581*YELLOWSTONE ACADEMY ELEMENTARY</v>
      </c>
    </row>
    <row r="3182" spans="1:3" x14ac:dyDescent="0.2">
      <c r="A3182">
        <v>560581</v>
      </c>
      <c r="B3182" t="s">
        <v>346</v>
      </c>
      <c r="C3182" t="str">
        <f t="shared" si="61"/>
        <v>560581*YELLOWSTONE ACADEMY ELEMENTARY</v>
      </c>
    </row>
    <row r="3183" spans="1:3" x14ac:dyDescent="0.2">
      <c r="A3183">
        <v>560581</v>
      </c>
      <c r="B3183" t="s">
        <v>346</v>
      </c>
      <c r="C3183" t="str">
        <f t="shared" si="61"/>
        <v>560581*YELLOWSTONE ACADEMY ELEMENTARY</v>
      </c>
    </row>
    <row r="3184" spans="1:3" x14ac:dyDescent="0.2">
      <c r="A3184">
        <v>560581</v>
      </c>
      <c r="B3184" t="s">
        <v>346</v>
      </c>
      <c r="C3184" t="str">
        <f t="shared" si="61"/>
        <v>560581*YELLOWSTONE ACADEMY ELEMENTARY</v>
      </c>
    </row>
    <row r="3185" spans="1:3" x14ac:dyDescent="0.2">
      <c r="A3185">
        <v>560581</v>
      </c>
      <c r="B3185" t="s">
        <v>346</v>
      </c>
      <c r="C3185" t="str">
        <f t="shared" si="61"/>
        <v>560581*YELLOWSTONE ACADEMY ELEMENTARY</v>
      </c>
    </row>
    <row r="3186" spans="1:3" x14ac:dyDescent="0.2">
      <c r="A3186">
        <v>560581</v>
      </c>
      <c r="B3186" t="s">
        <v>346</v>
      </c>
      <c r="C3186" t="str">
        <f t="shared" si="61"/>
        <v>560581*YELLOWSTONE ACADEMY ELEMENTARY</v>
      </c>
    </row>
    <row r="3187" spans="1:3" x14ac:dyDescent="0.2">
      <c r="A3187">
        <v>560581</v>
      </c>
      <c r="B3187" t="s">
        <v>346</v>
      </c>
      <c r="C3187" t="str">
        <f t="shared" si="61"/>
        <v>560581*YELLOWSTONE ACADEMY ELEMENTARY</v>
      </c>
    </row>
    <row r="3188" spans="1:3" x14ac:dyDescent="0.2">
      <c r="A3188">
        <v>569951</v>
      </c>
      <c r="B3188" t="s">
        <v>347</v>
      </c>
      <c r="C3188" t="str">
        <f t="shared" si="61"/>
        <v>569951*EASTERN YELLOWSTONE CO-OP</v>
      </c>
    </row>
    <row r="3189" spans="1:3" x14ac:dyDescent="0.2">
      <c r="A3189">
        <v>569951</v>
      </c>
      <c r="B3189" t="s">
        <v>347</v>
      </c>
      <c r="C3189" t="str">
        <f t="shared" si="61"/>
        <v>569951*EASTERN YELLOWSTONE CO-OP</v>
      </c>
    </row>
    <row r="3190" spans="1:3" x14ac:dyDescent="0.2">
      <c r="A3190">
        <v>569951</v>
      </c>
      <c r="B3190" t="s">
        <v>347</v>
      </c>
      <c r="C3190" t="str">
        <f t="shared" si="61"/>
        <v>569951*EASTERN YELLOWSTONE CO-OP</v>
      </c>
    </row>
    <row r="3191" spans="1:3" x14ac:dyDescent="0.2">
      <c r="A3191">
        <v>569951</v>
      </c>
      <c r="B3191" t="s">
        <v>347</v>
      </c>
      <c r="C3191" t="str">
        <f t="shared" si="61"/>
        <v>569951*EASTERN YELLOWSTONE CO-OP</v>
      </c>
    </row>
    <row r="3192" spans="1:3" x14ac:dyDescent="0.2">
      <c r="A3192">
        <v>569951</v>
      </c>
      <c r="B3192" t="s">
        <v>347</v>
      </c>
      <c r="C3192" t="str">
        <f t="shared" si="61"/>
        <v>569951*EASTERN YELLOWSTONE CO-OP</v>
      </c>
    </row>
    <row r="3193" spans="1:3" x14ac:dyDescent="0.2">
      <c r="A3193">
        <v>569951</v>
      </c>
      <c r="B3193" t="s">
        <v>347</v>
      </c>
      <c r="C3193" t="str">
        <f t="shared" si="61"/>
        <v>569951*EASTERN YELLOWSTONE CO-OP</v>
      </c>
    </row>
    <row r="3194" spans="1:3" x14ac:dyDescent="0.2">
      <c r="A3194">
        <v>569951</v>
      </c>
      <c r="B3194" t="s">
        <v>347</v>
      </c>
      <c r="C3194" t="str">
        <f t="shared" si="61"/>
        <v>569951*EASTERN YELLOWSTONE CO-OP</v>
      </c>
    </row>
    <row r="3195" spans="1:3" x14ac:dyDescent="0.2">
      <c r="A3195">
        <v>569951</v>
      </c>
      <c r="B3195" t="s">
        <v>347</v>
      </c>
      <c r="C3195" t="str">
        <f t="shared" si="61"/>
        <v>569951*EASTERN YELLOWSTONE CO-OP</v>
      </c>
    </row>
    <row r="3196" spans="1:3" x14ac:dyDescent="0.2">
      <c r="A3196">
        <v>569951</v>
      </c>
      <c r="B3196" t="s">
        <v>347</v>
      </c>
      <c r="C3196" t="str">
        <f t="shared" si="61"/>
        <v>569951*EASTERN YELLOWSTONE CO-OP</v>
      </c>
    </row>
    <row r="3197" spans="1:3" x14ac:dyDescent="0.2">
      <c r="A3197">
        <v>569952</v>
      </c>
      <c r="B3197" t="s">
        <v>348</v>
      </c>
      <c r="C3197" t="str">
        <f t="shared" si="61"/>
        <v>569952*YELLOWSTONE-W/CARBON SPEC SERV</v>
      </c>
    </row>
    <row r="3198" spans="1:3" x14ac:dyDescent="0.2">
      <c r="A3198">
        <v>569952</v>
      </c>
      <c r="B3198" t="s">
        <v>348</v>
      </c>
      <c r="C3198" t="str">
        <f t="shared" si="61"/>
        <v>569952*YELLOWSTONE-W/CARBON SPEC SERV</v>
      </c>
    </row>
    <row r="3199" spans="1:3" x14ac:dyDescent="0.2">
      <c r="A3199">
        <v>569952</v>
      </c>
      <c r="B3199" t="s">
        <v>348</v>
      </c>
      <c r="C3199" t="str">
        <f t="shared" si="61"/>
        <v>569952*YELLOWSTONE-W/CARBON SPEC SERV</v>
      </c>
    </row>
    <row r="3200" spans="1:3" x14ac:dyDescent="0.2">
      <c r="A3200">
        <v>569952</v>
      </c>
      <c r="B3200" t="s">
        <v>348</v>
      </c>
      <c r="C3200" t="str">
        <f t="shared" si="61"/>
        <v>569952*YELLOWSTONE-W/CARBON SPEC SERV</v>
      </c>
    </row>
    <row r="3201" spans="1:3" x14ac:dyDescent="0.2">
      <c r="A3201">
        <v>569952</v>
      </c>
      <c r="B3201" t="s">
        <v>348</v>
      </c>
      <c r="C3201" t="str">
        <f t="shared" si="61"/>
        <v>569952*YELLOWSTONE-W/CARBON SPEC SERV</v>
      </c>
    </row>
    <row r="3202" spans="1:3" x14ac:dyDescent="0.2">
      <c r="A3202">
        <v>569952</v>
      </c>
      <c r="B3202" t="s">
        <v>348</v>
      </c>
      <c r="C3202" t="str">
        <f t="shared" ref="C3202:C3265" si="62">_xlfn.TEXTJOIN("*",TRUE,A3202:B3202)</f>
        <v>569952*YELLOWSTONE-W/CARBON SPEC SERV</v>
      </c>
    </row>
    <row r="3203" spans="1:3" x14ac:dyDescent="0.2">
      <c r="A3203">
        <v>569952</v>
      </c>
      <c r="B3203" t="s">
        <v>348</v>
      </c>
      <c r="C3203" t="str">
        <f t="shared" si="62"/>
        <v>569952*YELLOWSTONE-W/CARBON SPEC SERV</v>
      </c>
    </row>
    <row r="3204" spans="1:3" x14ac:dyDescent="0.2">
      <c r="A3204">
        <v>569952</v>
      </c>
      <c r="B3204" t="s">
        <v>348</v>
      </c>
      <c r="C3204" t="str">
        <f t="shared" si="62"/>
        <v>569952*YELLOWSTONE-W/CARBON SPEC SERV</v>
      </c>
    </row>
    <row r="3205" spans="1:3" x14ac:dyDescent="0.2">
      <c r="A3205">
        <v>569952</v>
      </c>
      <c r="B3205" t="s">
        <v>348</v>
      </c>
      <c r="C3205" t="str">
        <f t="shared" si="62"/>
        <v>569952*YELLOWSTONE-W/CARBON SPEC SERV</v>
      </c>
    </row>
    <row r="3206" spans="1:3" x14ac:dyDescent="0.2">
      <c r="A3206">
        <v>569953</v>
      </c>
      <c r="B3206" t="s">
        <v>769</v>
      </c>
      <c r="C3206" t="str">
        <f t="shared" si="62"/>
        <v>569953*ALLIANCE FOR CURRICULUM ENHANCEMENT</v>
      </c>
    </row>
    <row r="3207" spans="1:3" x14ac:dyDescent="0.2">
      <c r="A3207">
        <v>569953</v>
      </c>
      <c r="B3207" t="s">
        <v>769</v>
      </c>
      <c r="C3207" t="str">
        <f t="shared" si="62"/>
        <v>569953*ALLIANCE FOR CURRICULUM ENHANCEMENT</v>
      </c>
    </row>
    <row r="3208" spans="1:3" x14ac:dyDescent="0.2">
      <c r="A3208">
        <v>569953</v>
      </c>
      <c r="B3208" t="s">
        <v>769</v>
      </c>
      <c r="C3208" t="str">
        <f t="shared" si="62"/>
        <v>569953*ALLIANCE FOR CURRICULUM ENHANCEMENT</v>
      </c>
    </row>
    <row r="3209" spans="1:3" x14ac:dyDescent="0.2">
      <c r="A3209">
        <v>569953</v>
      </c>
      <c r="B3209" t="s">
        <v>769</v>
      </c>
      <c r="C3209" t="str">
        <f t="shared" si="62"/>
        <v>569953*ALLIANCE FOR CURRICULUM ENHANCEMENT</v>
      </c>
    </row>
    <row r="3210" spans="1:3" x14ac:dyDescent="0.2">
      <c r="A3210">
        <v>569953</v>
      </c>
      <c r="B3210" t="s">
        <v>769</v>
      </c>
      <c r="C3210" t="str">
        <f t="shared" si="62"/>
        <v>569953*ALLIANCE FOR CURRICULUM ENHANCEMENT</v>
      </c>
    </row>
    <row r="3211" spans="1:3" x14ac:dyDescent="0.2">
      <c r="A3211">
        <v>571104</v>
      </c>
      <c r="B3211" t="s">
        <v>349</v>
      </c>
      <c r="C3211" t="str">
        <f t="shared" si="62"/>
        <v>571104*LEGISLATURE</v>
      </c>
    </row>
    <row r="3212" spans="1:3" x14ac:dyDescent="0.2">
      <c r="A3212">
        <v>571104</v>
      </c>
      <c r="B3212" t="s">
        <v>349</v>
      </c>
      <c r="C3212" t="str">
        <f t="shared" si="62"/>
        <v>571104*LEGISLATURE</v>
      </c>
    </row>
    <row r="3213" spans="1:3" x14ac:dyDescent="0.2">
      <c r="A3213">
        <v>571104</v>
      </c>
      <c r="B3213" t="s">
        <v>349</v>
      </c>
      <c r="C3213" t="str">
        <f t="shared" si="62"/>
        <v>571104*LEGISLATURE</v>
      </c>
    </row>
    <row r="3214" spans="1:3" x14ac:dyDescent="0.2">
      <c r="A3214">
        <v>571104</v>
      </c>
      <c r="B3214" t="s">
        <v>349</v>
      </c>
      <c r="C3214" t="str">
        <f t="shared" si="62"/>
        <v>571104*LEGISLATURE</v>
      </c>
    </row>
    <row r="3215" spans="1:3" x14ac:dyDescent="0.2">
      <c r="A3215">
        <v>571104</v>
      </c>
      <c r="B3215" t="s">
        <v>349</v>
      </c>
      <c r="C3215" t="str">
        <f t="shared" si="62"/>
        <v>571104*LEGISLATURE</v>
      </c>
    </row>
    <row r="3216" spans="1:3" x14ac:dyDescent="0.2">
      <c r="A3216">
        <v>571104</v>
      </c>
      <c r="B3216" t="s">
        <v>349</v>
      </c>
      <c r="C3216" t="str">
        <f t="shared" si="62"/>
        <v>571104*LEGISLATURE</v>
      </c>
    </row>
    <row r="3217" spans="1:3" x14ac:dyDescent="0.2">
      <c r="A3217">
        <v>571104</v>
      </c>
      <c r="B3217" t="s">
        <v>349</v>
      </c>
      <c r="C3217" t="str">
        <f t="shared" si="62"/>
        <v>571104*LEGISLATURE</v>
      </c>
    </row>
    <row r="3218" spans="1:3" x14ac:dyDescent="0.2">
      <c r="A3218">
        <v>571104</v>
      </c>
      <c r="B3218" t="s">
        <v>349</v>
      </c>
      <c r="C3218" t="str">
        <f t="shared" si="62"/>
        <v>571104*LEGISLATURE</v>
      </c>
    </row>
    <row r="3219" spans="1:3" x14ac:dyDescent="0.2">
      <c r="A3219">
        <v>571104</v>
      </c>
      <c r="B3219" t="s">
        <v>349</v>
      </c>
      <c r="C3219" t="str">
        <f t="shared" si="62"/>
        <v>571104*LEGISLATURE</v>
      </c>
    </row>
    <row r="3220" spans="1:3" x14ac:dyDescent="0.2">
      <c r="A3220">
        <v>573501</v>
      </c>
      <c r="B3220" t="s">
        <v>350</v>
      </c>
      <c r="C3220" t="str">
        <f t="shared" si="62"/>
        <v>573501*SUPT OF PUBLIC INSTRUCTION</v>
      </c>
    </row>
    <row r="3221" spans="1:3" x14ac:dyDescent="0.2">
      <c r="A3221">
        <v>573501</v>
      </c>
      <c r="B3221" t="s">
        <v>350</v>
      </c>
      <c r="C3221" t="str">
        <f t="shared" si="62"/>
        <v>573501*SUPT OF PUBLIC INSTRUCTION</v>
      </c>
    </row>
    <row r="3222" spans="1:3" x14ac:dyDescent="0.2">
      <c r="A3222">
        <v>573501</v>
      </c>
      <c r="B3222" t="s">
        <v>350</v>
      </c>
      <c r="C3222" t="str">
        <f t="shared" si="62"/>
        <v>573501*SUPT OF PUBLIC INSTRUCTION</v>
      </c>
    </row>
    <row r="3223" spans="1:3" x14ac:dyDescent="0.2">
      <c r="A3223">
        <v>573501</v>
      </c>
      <c r="B3223" t="s">
        <v>350</v>
      </c>
      <c r="C3223" t="str">
        <f t="shared" si="62"/>
        <v>573501*SUPT OF PUBLIC INSTRUCTION</v>
      </c>
    </row>
    <row r="3224" spans="1:3" x14ac:dyDescent="0.2">
      <c r="A3224">
        <v>573501</v>
      </c>
      <c r="B3224" t="s">
        <v>350</v>
      </c>
      <c r="C3224" t="str">
        <f t="shared" si="62"/>
        <v>573501*SUPT OF PUBLIC INSTRUCTION</v>
      </c>
    </row>
    <row r="3225" spans="1:3" x14ac:dyDescent="0.2">
      <c r="A3225">
        <v>573501</v>
      </c>
      <c r="B3225" t="s">
        <v>350</v>
      </c>
      <c r="C3225" t="str">
        <f t="shared" si="62"/>
        <v>573501*SUPT OF PUBLIC INSTRUCTION</v>
      </c>
    </row>
    <row r="3226" spans="1:3" x14ac:dyDescent="0.2">
      <c r="A3226">
        <v>573501</v>
      </c>
      <c r="B3226" t="s">
        <v>350</v>
      </c>
      <c r="C3226" t="str">
        <f t="shared" si="62"/>
        <v>573501*SUPT OF PUBLIC INSTRUCTION</v>
      </c>
    </row>
    <row r="3227" spans="1:3" x14ac:dyDescent="0.2">
      <c r="A3227">
        <v>573501</v>
      </c>
      <c r="B3227" t="s">
        <v>350</v>
      </c>
      <c r="C3227" t="str">
        <f t="shared" si="62"/>
        <v>573501*SUPT OF PUBLIC INSTRUCTION</v>
      </c>
    </row>
    <row r="3228" spans="1:3" x14ac:dyDescent="0.2">
      <c r="A3228">
        <v>573501</v>
      </c>
      <c r="B3228" t="s">
        <v>350</v>
      </c>
      <c r="C3228" t="str">
        <f t="shared" si="62"/>
        <v>573501*SUPT OF PUBLIC INSTRUCTION</v>
      </c>
    </row>
    <row r="3229" spans="1:3" x14ac:dyDescent="0.2">
      <c r="A3229">
        <v>573513</v>
      </c>
      <c r="B3229" t="s">
        <v>351</v>
      </c>
      <c r="C3229" t="str">
        <f t="shared" si="62"/>
        <v>573513*GREAT FALLS COLLEGE MSU</v>
      </c>
    </row>
    <row r="3230" spans="1:3" x14ac:dyDescent="0.2">
      <c r="A3230">
        <v>573513</v>
      </c>
      <c r="B3230" t="s">
        <v>351</v>
      </c>
      <c r="C3230" t="str">
        <f t="shared" si="62"/>
        <v>573513*GREAT FALLS COLLEGE MSU</v>
      </c>
    </row>
    <row r="3231" spans="1:3" x14ac:dyDescent="0.2">
      <c r="A3231">
        <v>573513</v>
      </c>
      <c r="B3231" t="s">
        <v>351</v>
      </c>
      <c r="C3231" t="str">
        <f t="shared" si="62"/>
        <v>573513*GREAT FALLS COLLEGE MSU</v>
      </c>
    </row>
    <row r="3232" spans="1:3" x14ac:dyDescent="0.2">
      <c r="A3232">
        <v>573513</v>
      </c>
      <c r="B3232" t="s">
        <v>351</v>
      </c>
      <c r="C3232" t="str">
        <f t="shared" si="62"/>
        <v>573513*GREAT FALLS COLLEGE MSU</v>
      </c>
    </row>
    <row r="3233" spans="1:3" x14ac:dyDescent="0.2">
      <c r="A3233">
        <v>573513</v>
      </c>
      <c r="B3233" t="s">
        <v>351</v>
      </c>
      <c r="C3233" t="str">
        <f t="shared" si="62"/>
        <v>573513*GREAT FALLS COLLEGE MSU</v>
      </c>
    </row>
    <row r="3234" spans="1:3" x14ac:dyDescent="0.2">
      <c r="A3234">
        <v>573513</v>
      </c>
      <c r="B3234" t="s">
        <v>351</v>
      </c>
      <c r="C3234" t="str">
        <f t="shared" si="62"/>
        <v>573513*GREAT FALLS COLLEGE MSU</v>
      </c>
    </row>
    <row r="3235" spans="1:3" x14ac:dyDescent="0.2">
      <c r="A3235">
        <v>573513</v>
      </c>
      <c r="B3235" t="s">
        <v>351</v>
      </c>
      <c r="C3235" t="str">
        <f t="shared" si="62"/>
        <v>573513*GREAT FALLS COLLEGE MSU</v>
      </c>
    </row>
    <row r="3236" spans="1:3" x14ac:dyDescent="0.2">
      <c r="A3236">
        <v>573513</v>
      </c>
      <c r="B3236" t="s">
        <v>351</v>
      </c>
      <c r="C3236" t="str">
        <f t="shared" si="62"/>
        <v>573513*GREAT FALLS COLLEGE MSU</v>
      </c>
    </row>
    <row r="3237" spans="1:3" x14ac:dyDescent="0.2">
      <c r="A3237">
        <v>573513</v>
      </c>
      <c r="B3237" t="s">
        <v>351</v>
      </c>
      <c r="C3237" t="str">
        <f t="shared" si="62"/>
        <v>573513*GREAT FALLS COLLEGE MSU</v>
      </c>
    </row>
    <row r="3238" spans="1:3" x14ac:dyDescent="0.2">
      <c r="A3238">
        <v>575101</v>
      </c>
      <c r="B3238" t="s">
        <v>352</v>
      </c>
      <c r="C3238" t="str">
        <f t="shared" si="62"/>
        <v>575101*BOARD OF PUBLIC EDUCATION</v>
      </c>
    </row>
    <row r="3239" spans="1:3" x14ac:dyDescent="0.2">
      <c r="A3239">
        <v>575101</v>
      </c>
      <c r="B3239" t="s">
        <v>352</v>
      </c>
      <c r="C3239" t="str">
        <f t="shared" si="62"/>
        <v>575101*BOARD OF PUBLIC EDUCATION</v>
      </c>
    </row>
    <row r="3240" spans="1:3" x14ac:dyDescent="0.2">
      <c r="A3240">
        <v>575101</v>
      </c>
      <c r="B3240" t="s">
        <v>352</v>
      </c>
      <c r="C3240" t="str">
        <f t="shared" si="62"/>
        <v>575101*BOARD OF PUBLIC EDUCATION</v>
      </c>
    </row>
    <row r="3241" spans="1:3" x14ac:dyDescent="0.2">
      <c r="A3241">
        <v>575101</v>
      </c>
      <c r="B3241" t="s">
        <v>352</v>
      </c>
      <c r="C3241" t="str">
        <f t="shared" si="62"/>
        <v>575101*BOARD OF PUBLIC EDUCATION</v>
      </c>
    </row>
    <row r="3242" spans="1:3" x14ac:dyDescent="0.2">
      <c r="A3242">
        <v>575101</v>
      </c>
      <c r="B3242" t="s">
        <v>352</v>
      </c>
      <c r="C3242" t="str">
        <f t="shared" si="62"/>
        <v>575101*BOARD OF PUBLIC EDUCATION</v>
      </c>
    </row>
    <row r="3243" spans="1:3" x14ac:dyDescent="0.2">
      <c r="A3243">
        <v>575101</v>
      </c>
      <c r="B3243" t="s">
        <v>352</v>
      </c>
      <c r="C3243" t="str">
        <f t="shared" si="62"/>
        <v>575101*BOARD OF PUBLIC EDUCATION</v>
      </c>
    </row>
    <row r="3244" spans="1:3" x14ac:dyDescent="0.2">
      <c r="A3244">
        <v>575101</v>
      </c>
      <c r="B3244" t="s">
        <v>352</v>
      </c>
      <c r="C3244" t="str">
        <f t="shared" si="62"/>
        <v>575101*BOARD OF PUBLIC EDUCATION</v>
      </c>
    </row>
    <row r="3245" spans="1:3" x14ac:dyDescent="0.2">
      <c r="A3245">
        <v>575101</v>
      </c>
      <c r="B3245" t="s">
        <v>352</v>
      </c>
      <c r="C3245" t="str">
        <f t="shared" si="62"/>
        <v>575101*BOARD OF PUBLIC EDUCATION</v>
      </c>
    </row>
    <row r="3246" spans="1:3" x14ac:dyDescent="0.2">
      <c r="A3246">
        <v>575101</v>
      </c>
      <c r="B3246" t="s">
        <v>352</v>
      </c>
      <c r="C3246" t="str">
        <f t="shared" si="62"/>
        <v>575101*BOARD OF PUBLIC EDUCATION</v>
      </c>
    </row>
    <row r="3247" spans="1:3" x14ac:dyDescent="0.2">
      <c r="A3247">
        <v>575102</v>
      </c>
      <c r="B3247" t="s">
        <v>353</v>
      </c>
      <c r="C3247" t="str">
        <f t="shared" si="62"/>
        <v>575102*COMM OF HIGHER EDUCATION</v>
      </c>
    </row>
    <row r="3248" spans="1:3" x14ac:dyDescent="0.2">
      <c r="A3248">
        <v>575102</v>
      </c>
      <c r="B3248" t="s">
        <v>353</v>
      </c>
      <c r="C3248" t="str">
        <f t="shared" si="62"/>
        <v>575102*COMM OF HIGHER EDUCATION</v>
      </c>
    </row>
    <row r="3249" spans="1:3" x14ac:dyDescent="0.2">
      <c r="A3249">
        <v>575102</v>
      </c>
      <c r="B3249" t="s">
        <v>353</v>
      </c>
      <c r="C3249" t="str">
        <f t="shared" si="62"/>
        <v>575102*COMM OF HIGHER EDUCATION</v>
      </c>
    </row>
    <row r="3250" spans="1:3" x14ac:dyDescent="0.2">
      <c r="A3250">
        <v>575102</v>
      </c>
      <c r="B3250" t="s">
        <v>353</v>
      </c>
      <c r="C3250" t="str">
        <f t="shared" si="62"/>
        <v>575102*COMM OF HIGHER EDUCATION</v>
      </c>
    </row>
    <row r="3251" spans="1:3" x14ac:dyDescent="0.2">
      <c r="A3251">
        <v>575102</v>
      </c>
      <c r="B3251" t="s">
        <v>353</v>
      </c>
      <c r="C3251" t="str">
        <f t="shared" si="62"/>
        <v>575102*COMM OF HIGHER EDUCATION</v>
      </c>
    </row>
    <row r="3252" spans="1:3" x14ac:dyDescent="0.2">
      <c r="A3252">
        <v>575102</v>
      </c>
      <c r="B3252" t="s">
        <v>353</v>
      </c>
      <c r="C3252" t="str">
        <f t="shared" si="62"/>
        <v>575102*COMM OF HIGHER EDUCATION</v>
      </c>
    </row>
    <row r="3253" spans="1:3" x14ac:dyDescent="0.2">
      <c r="A3253">
        <v>575102</v>
      </c>
      <c r="B3253" t="s">
        <v>353</v>
      </c>
      <c r="C3253" t="str">
        <f t="shared" si="62"/>
        <v>575102*COMM OF HIGHER EDUCATION</v>
      </c>
    </row>
    <row r="3254" spans="1:3" x14ac:dyDescent="0.2">
      <c r="A3254">
        <v>575102</v>
      </c>
      <c r="B3254" t="s">
        <v>353</v>
      </c>
      <c r="C3254" t="str">
        <f t="shared" si="62"/>
        <v>575102*COMM OF HIGHER EDUCATION</v>
      </c>
    </row>
    <row r="3255" spans="1:3" x14ac:dyDescent="0.2">
      <c r="A3255">
        <v>575102</v>
      </c>
      <c r="B3255" t="s">
        <v>353</v>
      </c>
      <c r="C3255" t="str">
        <f t="shared" si="62"/>
        <v>575102*COMM OF HIGHER EDUCATION</v>
      </c>
    </row>
    <row r="3256" spans="1:3" x14ac:dyDescent="0.2">
      <c r="A3256">
        <v>575113</v>
      </c>
      <c r="B3256" t="s">
        <v>354</v>
      </c>
      <c r="C3256" t="str">
        <f t="shared" si="62"/>
        <v>575113*SCHOOL FOR THE DEAF &amp; BLIND</v>
      </c>
    </row>
    <row r="3257" spans="1:3" x14ac:dyDescent="0.2">
      <c r="A3257">
        <v>575113</v>
      </c>
      <c r="B3257" t="s">
        <v>354</v>
      </c>
      <c r="C3257" t="str">
        <f t="shared" si="62"/>
        <v>575113*SCHOOL FOR THE DEAF &amp; BLIND</v>
      </c>
    </row>
    <row r="3258" spans="1:3" x14ac:dyDescent="0.2">
      <c r="A3258">
        <v>575113</v>
      </c>
      <c r="B3258" t="s">
        <v>354</v>
      </c>
      <c r="C3258" t="str">
        <f t="shared" si="62"/>
        <v>575113*SCHOOL FOR THE DEAF &amp; BLIND</v>
      </c>
    </row>
    <row r="3259" spans="1:3" x14ac:dyDescent="0.2">
      <c r="A3259">
        <v>575113</v>
      </c>
      <c r="B3259" t="s">
        <v>354</v>
      </c>
      <c r="C3259" t="str">
        <f t="shared" si="62"/>
        <v>575113*SCHOOL FOR THE DEAF &amp; BLIND</v>
      </c>
    </row>
    <row r="3260" spans="1:3" x14ac:dyDescent="0.2">
      <c r="A3260">
        <v>575113</v>
      </c>
      <c r="B3260" t="s">
        <v>354</v>
      </c>
      <c r="C3260" t="str">
        <f t="shared" si="62"/>
        <v>575113*SCHOOL FOR THE DEAF &amp; BLIND</v>
      </c>
    </row>
    <row r="3261" spans="1:3" x14ac:dyDescent="0.2">
      <c r="A3261">
        <v>575113</v>
      </c>
      <c r="B3261" t="s">
        <v>354</v>
      </c>
      <c r="C3261" t="str">
        <f t="shared" si="62"/>
        <v>575113*SCHOOL FOR THE DEAF &amp; BLIND</v>
      </c>
    </row>
    <row r="3262" spans="1:3" x14ac:dyDescent="0.2">
      <c r="A3262">
        <v>575113</v>
      </c>
      <c r="B3262" t="s">
        <v>354</v>
      </c>
      <c r="C3262" t="str">
        <f t="shared" si="62"/>
        <v>575113*SCHOOL FOR THE DEAF &amp; BLIND</v>
      </c>
    </row>
    <row r="3263" spans="1:3" x14ac:dyDescent="0.2">
      <c r="A3263">
        <v>575113</v>
      </c>
      <c r="B3263" t="s">
        <v>354</v>
      </c>
      <c r="C3263" t="str">
        <f t="shared" si="62"/>
        <v>575113*SCHOOL FOR THE DEAF &amp; BLIND</v>
      </c>
    </row>
    <row r="3264" spans="1:3" x14ac:dyDescent="0.2">
      <c r="A3264">
        <v>575113</v>
      </c>
      <c r="B3264" t="s">
        <v>354</v>
      </c>
      <c r="C3264" t="str">
        <f t="shared" si="62"/>
        <v>575113*SCHOOL FOR THE DEAF &amp; BLIND</v>
      </c>
    </row>
    <row r="3265" spans="1:3" x14ac:dyDescent="0.2">
      <c r="A3265">
        <v>576201</v>
      </c>
      <c r="B3265" t="s">
        <v>355</v>
      </c>
      <c r="C3265" t="str">
        <f t="shared" si="62"/>
        <v>576201*AGRICULTURE</v>
      </c>
    </row>
    <row r="3266" spans="1:3" x14ac:dyDescent="0.2">
      <c r="A3266">
        <v>576201</v>
      </c>
      <c r="B3266" t="s">
        <v>355</v>
      </c>
      <c r="C3266" t="str">
        <f t="shared" ref="C3266:C3329" si="63">_xlfn.TEXTJOIN("*",TRUE,A3266:B3266)</f>
        <v>576201*AGRICULTURE</v>
      </c>
    </row>
    <row r="3267" spans="1:3" x14ac:dyDescent="0.2">
      <c r="A3267">
        <v>576201</v>
      </c>
      <c r="B3267" t="s">
        <v>355</v>
      </c>
      <c r="C3267" t="str">
        <f t="shared" si="63"/>
        <v>576201*AGRICULTURE</v>
      </c>
    </row>
    <row r="3268" spans="1:3" x14ac:dyDescent="0.2">
      <c r="A3268">
        <v>576201</v>
      </c>
      <c r="B3268" t="s">
        <v>355</v>
      </c>
      <c r="C3268" t="str">
        <f t="shared" si="63"/>
        <v>576201*AGRICULTURE</v>
      </c>
    </row>
    <row r="3269" spans="1:3" x14ac:dyDescent="0.2">
      <c r="A3269">
        <v>576201</v>
      </c>
      <c r="B3269" t="s">
        <v>355</v>
      </c>
      <c r="C3269" t="str">
        <f t="shared" si="63"/>
        <v>576201*AGRICULTURE</v>
      </c>
    </row>
    <row r="3270" spans="1:3" x14ac:dyDescent="0.2">
      <c r="A3270">
        <v>576201</v>
      </c>
      <c r="B3270" t="s">
        <v>355</v>
      </c>
      <c r="C3270" t="str">
        <f t="shared" si="63"/>
        <v>576201*AGRICULTURE</v>
      </c>
    </row>
    <row r="3271" spans="1:3" x14ac:dyDescent="0.2">
      <c r="A3271">
        <v>576201</v>
      </c>
      <c r="B3271" t="s">
        <v>355</v>
      </c>
      <c r="C3271" t="str">
        <f t="shared" si="63"/>
        <v>576201*AGRICULTURE</v>
      </c>
    </row>
    <row r="3272" spans="1:3" x14ac:dyDescent="0.2">
      <c r="A3272">
        <v>576201</v>
      </c>
      <c r="B3272" t="s">
        <v>355</v>
      </c>
      <c r="C3272" t="str">
        <f t="shared" si="63"/>
        <v>576201*AGRICULTURE</v>
      </c>
    </row>
    <row r="3273" spans="1:3" x14ac:dyDescent="0.2">
      <c r="A3273">
        <v>576401</v>
      </c>
      <c r="B3273" t="s">
        <v>356</v>
      </c>
      <c r="C3273" t="str">
        <f t="shared" si="63"/>
        <v>576401*DEPARTMENT OF CORRECTIONS</v>
      </c>
    </row>
    <row r="3274" spans="1:3" x14ac:dyDescent="0.2">
      <c r="A3274">
        <v>576401</v>
      </c>
      <c r="B3274" t="s">
        <v>356</v>
      </c>
      <c r="C3274" t="str">
        <f t="shared" si="63"/>
        <v>576401*DEPARTMENT OF CORRECTIONS</v>
      </c>
    </row>
    <row r="3275" spans="1:3" x14ac:dyDescent="0.2">
      <c r="A3275">
        <v>576401</v>
      </c>
      <c r="B3275" t="s">
        <v>356</v>
      </c>
      <c r="C3275" t="str">
        <f t="shared" si="63"/>
        <v>576401*DEPARTMENT OF CORRECTIONS</v>
      </c>
    </row>
    <row r="3276" spans="1:3" x14ac:dyDescent="0.2">
      <c r="A3276">
        <v>576401</v>
      </c>
      <c r="B3276" t="s">
        <v>356</v>
      </c>
      <c r="C3276" t="str">
        <f t="shared" si="63"/>
        <v>576401*DEPARTMENT OF CORRECTIONS</v>
      </c>
    </row>
    <row r="3277" spans="1:3" x14ac:dyDescent="0.2">
      <c r="A3277">
        <v>576401</v>
      </c>
      <c r="B3277" t="s">
        <v>356</v>
      </c>
      <c r="C3277" t="str">
        <f t="shared" si="63"/>
        <v>576401*DEPARTMENT OF CORRECTIONS</v>
      </c>
    </row>
    <row r="3278" spans="1:3" x14ac:dyDescent="0.2">
      <c r="A3278">
        <v>576401</v>
      </c>
      <c r="B3278" t="s">
        <v>356</v>
      </c>
      <c r="C3278" t="str">
        <f t="shared" si="63"/>
        <v>576401*DEPARTMENT OF CORRECTIONS</v>
      </c>
    </row>
    <row r="3279" spans="1:3" x14ac:dyDescent="0.2">
      <c r="A3279">
        <v>576401</v>
      </c>
      <c r="B3279" t="s">
        <v>356</v>
      </c>
      <c r="C3279" t="str">
        <f t="shared" si="63"/>
        <v>576401*DEPARTMENT OF CORRECTIONS</v>
      </c>
    </row>
    <row r="3280" spans="1:3" x14ac:dyDescent="0.2">
      <c r="A3280">
        <v>576401</v>
      </c>
      <c r="B3280" t="s">
        <v>356</v>
      </c>
      <c r="C3280" t="str">
        <f t="shared" si="63"/>
        <v>576401*DEPARTMENT OF CORRECTIONS</v>
      </c>
    </row>
    <row r="3281" spans="1:3" x14ac:dyDescent="0.2">
      <c r="A3281">
        <v>576401</v>
      </c>
      <c r="B3281" t="s">
        <v>356</v>
      </c>
      <c r="C3281" t="str">
        <f t="shared" si="63"/>
        <v>576401*DEPARTMENT OF CORRECTIONS</v>
      </c>
    </row>
    <row r="3282" spans="1:3" x14ac:dyDescent="0.2">
      <c r="A3282">
        <v>576701</v>
      </c>
      <c r="B3282" t="s">
        <v>357</v>
      </c>
      <c r="C3282" t="str">
        <f t="shared" si="63"/>
        <v>576701*MILITARY AFFAIRS</v>
      </c>
    </row>
    <row r="3283" spans="1:3" x14ac:dyDescent="0.2">
      <c r="A3283">
        <v>576701</v>
      </c>
      <c r="B3283" t="s">
        <v>357</v>
      </c>
      <c r="C3283" t="str">
        <f t="shared" si="63"/>
        <v>576701*MILITARY AFFAIRS</v>
      </c>
    </row>
    <row r="3284" spans="1:3" x14ac:dyDescent="0.2">
      <c r="A3284">
        <v>576701</v>
      </c>
      <c r="B3284" t="s">
        <v>357</v>
      </c>
      <c r="C3284" t="str">
        <f t="shared" si="63"/>
        <v>576701*MILITARY AFFAIRS</v>
      </c>
    </row>
    <row r="3285" spans="1:3" x14ac:dyDescent="0.2">
      <c r="A3285">
        <v>576701</v>
      </c>
      <c r="B3285" t="s">
        <v>357</v>
      </c>
      <c r="C3285" t="str">
        <f t="shared" si="63"/>
        <v>576701*MILITARY AFFAIRS</v>
      </c>
    </row>
    <row r="3286" spans="1:3" x14ac:dyDescent="0.2">
      <c r="A3286">
        <v>576701</v>
      </c>
      <c r="B3286" t="s">
        <v>357</v>
      </c>
      <c r="C3286" t="str">
        <f t="shared" si="63"/>
        <v>576701*MILITARY AFFAIRS</v>
      </c>
    </row>
    <row r="3287" spans="1:3" x14ac:dyDescent="0.2">
      <c r="A3287">
        <v>576701</v>
      </c>
      <c r="B3287" t="s">
        <v>357</v>
      </c>
      <c r="C3287" t="str">
        <f t="shared" si="63"/>
        <v>576701*MILITARY AFFAIRS</v>
      </c>
    </row>
    <row r="3288" spans="1:3" x14ac:dyDescent="0.2">
      <c r="A3288">
        <v>576701</v>
      </c>
      <c r="B3288" t="s">
        <v>357</v>
      </c>
      <c r="C3288" t="str">
        <f t="shared" si="63"/>
        <v>576701*MILITARY AFFAIRS</v>
      </c>
    </row>
    <row r="3289" spans="1:3" x14ac:dyDescent="0.2">
      <c r="A3289">
        <v>576701</v>
      </c>
      <c r="B3289" t="s">
        <v>357</v>
      </c>
      <c r="C3289" t="str">
        <f t="shared" si="63"/>
        <v>576701*MILITARY AFFAIRS</v>
      </c>
    </row>
    <row r="3290" spans="1:3" x14ac:dyDescent="0.2">
      <c r="A3290">
        <v>576701</v>
      </c>
      <c r="B3290" t="s">
        <v>357</v>
      </c>
      <c r="C3290" t="str">
        <f t="shared" si="63"/>
        <v>576701*MILITARY AFFAIRS</v>
      </c>
    </row>
    <row r="3291" spans="1:3" x14ac:dyDescent="0.2">
      <c r="A3291">
        <v>576901</v>
      </c>
      <c r="B3291" t="s">
        <v>358</v>
      </c>
      <c r="C3291" t="str">
        <f t="shared" si="63"/>
        <v>576901*DEPT OF PUBLIC HEALTH &amp; HUMAN</v>
      </c>
    </row>
    <row r="3292" spans="1:3" x14ac:dyDescent="0.2">
      <c r="A3292">
        <v>576901</v>
      </c>
      <c r="B3292" t="s">
        <v>358</v>
      </c>
      <c r="C3292" t="str">
        <f t="shared" si="63"/>
        <v>576901*DEPT OF PUBLIC HEALTH &amp; HUMAN</v>
      </c>
    </row>
    <row r="3293" spans="1:3" x14ac:dyDescent="0.2">
      <c r="A3293">
        <v>576901</v>
      </c>
      <c r="B3293" t="s">
        <v>358</v>
      </c>
      <c r="C3293" t="str">
        <f t="shared" si="63"/>
        <v>576901*DEPT OF PUBLIC HEALTH &amp; HUMAN</v>
      </c>
    </row>
    <row r="3294" spans="1:3" x14ac:dyDescent="0.2">
      <c r="A3294">
        <v>576901</v>
      </c>
      <c r="B3294" t="s">
        <v>358</v>
      </c>
      <c r="C3294" t="str">
        <f t="shared" si="63"/>
        <v>576901*DEPT OF PUBLIC HEALTH &amp; HUMAN</v>
      </c>
    </row>
    <row r="3295" spans="1:3" x14ac:dyDescent="0.2">
      <c r="A3295">
        <v>576901</v>
      </c>
      <c r="B3295" t="s">
        <v>358</v>
      </c>
      <c r="C3295" t="str">
        <f t="shared" si="63"/>
        <v>576901*DEPT OF PUBLIC HEALTH &amp; HUMAN</v>
      </c>
    </row>
    <row r="3296" spans="1:3" x14ac:dyDescent="0.2">
      <c r="A3296">
        <v>576901</v>
      </c>
      <c r="B3296" t="s">
        <v>358</v>
      </c>
      <c r="C3296" t="str">
        <f t="shared" si="63"/>
        <v>576901*DEPT OF PUBLIC HEALTH &amp; HUMAN</v>
      </c>
    </row>
    <row r="3297" spans="1:3" x14ac:dyDescent="0.2">
      <c r="A3297">
        <v>585103</v>
      </c>
      <c r="B3297" t="s">
        <v>359</v>
      </c>
      <c r="C3297" t="str">
        <f t="shared" si="63"/>
        <v>585103*UNIVERSITY OF MONTANA</v>
      </c>
    </row>
    <row r="3298" spans="1:3" x14ac:dyDescent="0.2">
      <c r="A3298">
        <v>585103</v>
      </c>
      <c r="B3298" t="s">
        <v>359</v>
      </c>
      <c r="C3298" t="str">
        <f t="shared" si="63"/>
        <v>585103*UNIVERSITY OF MONTANA</v>
      </c>
    </row>
    <row r="3299" spans="1:3" x14ac:dyDescent="0.2">
      <c r="A3299">
        <v>585103</v>
      </c>
      <c r="B3299" t="s">
        <v>359</v>
      </c>
      <c r="C3299" t="str">
        <f t="shared" si="63"/>
        <v>585103*UNIVERSITY OF MONTANA</v>
      </c>
    </row>
    <row r="3300" spans="1:3" x14ac:dyDescent="0.2">
      <c r="A3300">
        <v>585103</v>
      </c>
      <c r="B3300" t="s">
        <v>359</v>
      </c>
      <c r="C3300" t="str">
        <f t="shared" si="63"/>
        <v>585103*UNIVERSITY OF MONTANA</v>
      </c>
    </row>
    <row r="3301" spans="1:3" x14ac:dyDescent="0.2">
      <c r="A3301">
        <v>585103</v>
      </c>
      <c r="B3301" t="s">
        <v>359</v>
      </c>
      <c r="C3301" t="str">
        <f t="shared" si="63"/>
        <v>585103*UNIVERSITY OF MONTANA</v>
      </c>
    </row>
    <row r="3302" spans="1:3" x14ac:dyDescent="0.2">
      <c r="A3302">
        <v>585103</v>
      </c>
      <c r="B3302" t="s">
        <v>359</v>
      </c>
      <c r="C3302" t="str">
        <f t="shared" si="63"/>
        <v>585103*UNIVERSITY OF MONTANA</v>
      </c>
    </row>
    <row r="3303" spans="1:3" x14ac:dyDescent="0.2">
      <c r="A3303">
        <v>585103</v>
      </c>
      <c r="B3303" t="s">
        <v>359</v>
      </c>
      <c r="C3303" t="str">
        <f t="shared" si="63"/>
        <v>585103*UNIVERSITY OF MONTANA</v>
      </c>
    </row>
    <row r="3304" spans="1:3" x14ac:dyDescent="0.2">
      <c r="A3304">
        <v>585103</v>
      </c>
      <c r="B3304" t="s">
        <v>359</v>
      </c>
      <c r="C3304" t="str">
        <f t="shared" si="63"/>
        <v>585103*UNIVERSITY OF MONTANA</v>
      </c>
    </row>
    <row r="3305" spans="1:3" x14ac:dyDescent="0.2">
      <c r="A3305">
        <v>585103</v>
      </c>
      <c r="B3305" t="s">
        <v>359</v>
      </c>
      <c r="C3305" t="str">
        <f t="shared" si="63"/>
        <v>585103*UNIVERSITY OF MONTANA</v>
      </c>
    </row>
    <row r="3306" spans="1:3" x14ac:dyDescent="0.2">
      <c r="A3306">
        <v>595104</v>
      </c>
      <c r="B3306" t="s">
        <v>360</v>
      </c>
      <c r="C3306" t="str">
        <f t="shared" si="63"/>
        <v>595104*MONTANA STATE UNIVERSITY</v>
      </c>
    </row>
    <row r="3307" spans="1:3" x14ac:dyDescent="0.2">
      <c r="A3307">
        <v>595104</v>
      </c>
      <c r="B3307" t="s">
        <v>360</v>
      </c>
      <c r="C3307" t="str">
        <f t="shared" si="63"/>
        <v>595104*MONTANA STATE UNIVERSITY</v>
      </c>
    </row>
    <row r="3308" spans="1:3" x14ac:dyDescent="0.2">
      <c r="A3308">
        <v>595104</v>
      </c>
      <c r="B3308" t="s">
        <v>360</v>
      </c>
      <c r="C3308" t="str">
        <f t="shared" si="63"/>
        <v>595104*MONTANA STATE UNIVERSITY</v>
      </c>
    </row>
    <row r="3309" spans="1:3" x14ac:dyDescent="0.2">
      <c r="A3309">
        <v>595104</v>
      </c>
      <c r="B3309" t="s">
        <v>360</v>
      </c>
      <c r="C3309" t="str">
        <f t="shared" si="63"/>
        <v>595104*MONTANA STATE UNIVERSITY</v>
      </c>
    </row>
    <row r="3310" spans="1:3" x14ac:dyDescent="0.2">
      <c r="A3310">
        <v>595104</v>
      </c>
      <c r="B3310" t="s">
        <v>360</v>
      </c>
      <c r="C3310" t="str">
        <f t="shared" si="63"/>
        <v>595104*MONTANA STATE UNIVERSITY</v>
      </c>
    </row>
    <row r="3311" spans="1:3" x14ac:dyDescent="0.2">
      <c r="A3311">
        <v>595104</v>
      </c>
      <c r="B3311" t="s">
        <v>360</v>
      </c>
      <c r="C3311" t="str">
        <f t="shared" si="63"/>
        <v>595104*MONTANA STATE UNIVERSITY</v>
      </c>
    </row>
    <row r="3312" spans="1:3" x14ac:dyDescent="0.2">
      <c r="A3312">
        <v>595104</v>
      </c>
      <c r="B3312" t="s">
        <v>360</v>
      </c>
      <c r="C3312" t="str">
        <f t="shared" si="63"/>
        <v>595104*MONTANA STATE UNIVERSITY</v>
      </c>
    </row>
    <row r="3313" spans="1:3" x14ac:dyDescent="0.2">
      <c r="A3313">
        <v>595104</v>
      </c>
      <c r="B3313" t="s">
        <v>360</v>
      </c>
      <c r="C3313" t="str">
        <f t="shared" si="63"/>
        <v>595104*MONTANA STATE UNIVERSITY</v>
      </c>
    </row>
    <row r="3314" spans="1:3" x14ac:dyDescent="0.2">
      <c r="A3314">
        <v>595104</v>
      </c>
      <c r="B3314" t="s">
        <v>360</v>
      </c>
      <c r="C3314" t="str">
        <f t="shared" si="63"/>
        <v>595104*MONTANA STATE UNIVERSITY</v>
      </c>
    </row>
    <row r="3315" spans="1:3" x14ac:dyDescent="0.2">
      <c r="A3315">
        <v>605107</v>
      </c>
      <c r="B3315" t="s">
        <v>361</v>
      </c>
      <c r="C3315" t="str">
        <f t="shared" si="63"/>
        <v>605107*NORTHERN MONTANA COLLEGE</v>
      </c>
    </row>
    <row r="3316" spans="1:3" x14ac:dyDescent="0.2">
      <c r="A3316">
        <v>605107</v>
      </c>
      <c r="B3316" t="s">
        <v>361</v>
      </c>
      <c r="C3316" t="str">
        <f t="shared" si="63"/>
        <v>605107*NORTHERN MONTANA COLLEGE</v>
      </c>
    </row>
    <row r="3317" spans="1:3" x14ac:dyDescent="0.2">
      <c r="A3317">
        <v>605107</v>
      </c>
      <c r="B3317" t="s">
        <v>361</v>
      </c>
      <c r="C3317" t="str">
        <f t="shared" si="63"/>
        <v>605107*NORTHERN MONTANA COLLEGE</v>
      </c>
    </row>
    <row r="3318" spans="1:3" x14ac:dyDescent="0.2">
      <c r="A3318">
        <v>605107</v>
      </c>
      <c r="B3318" t="s">
        <v>361</v>
      </c>
      <c r="C3318" t="str">
        <f t="shared" si="63"/>
        <v>605107*NORTHERN MONTANA COLLEGE</v>
      </c>
    </row>
    <row r="3319" spans="1:3" x14ac:dyDescent="0.2">
      <c r="A3319">
        <v>605107</v>
      </c>
      <c r="B3319" t="s">
        <v>361</v>
      </c>
      <c r="C3319" t="str">
        <f t="shared" si="63"/>
        <v>605107*NORTHERN MONTANA COLLEGE</v>
      </c>
    </row>
    <row r="3320" spans="1:3" x14ac:dyDescent="0.2">
      <c r="A3320">
        <v>605107</v>
      </c>
      <c r="B3320" t="s">
        <v>361</v>
      </c>
      <c r="C3320" t="str">
        <f t="shared" si="63"/>
        <v>605107*NORTHERN MONTANA COLLEGE</v>
      </c>
    </row>
    <row r="3321" spans="1:3" x14ac:dyDescent="0.2">
      <c r="A3321">
        <v>605107</v>
      </c>
      <c r="B3321" t="s">
        <v>361</v>
      </c>
      <c r="C3321" t="str">
        <f t="shared" si="63"/>
        <v>605107*NORTHERN MONTANA COLLEGE</v>
      </c>
    </row>
    <row r="3322" spans="1:3" x14ac:dyDescent="0.2">
      <c r="A3322">
        <v>605107</v>
      </c>
      <c r="B3322" t="s">
        <v>361</v>
      </c>
      <c r="C3322" t="str">
        <f t="shared" si="63"/>
        <v>605107*NORTHERN MONTANA COLLEGE</v>
      </c>
    </row>
    <row r="3323" spans="1:3" x14ac:dyDescent="0.2">
      <c r="A3323">
        <v>605107</v>
      </c>
      <c r="B3323" t="s">
        <v>361</v>
      </c>
      <c r="C3323" t="str">
        <f t="shared" si="63"/>
        <v>605107*NORTHERN MONTANA COLLEGE</v>
      </c>
    </row>
    <row r="3324" spans="1:3" x14ac:dyDescent="0.2">
      <c r="A3324">
        <v>615106</v>
      </c>
      <c r="B3324" t="s">
        <v>362</v>
      </c>
      <c r="C3324" t="str">
        <f t="shared" si="63"/>
        <v>615106*MSU - BILLINGS</v>
      </c>
    </row>
    <row r="3325" spans="1:3" x14ac:dyDescent="0.2">
      <c r="A3325">
        <v>615106</v>
      </c>
      <c r="B3325" t="s">
        <v>362</v>
      </c>
      <c r="C3325" t="str">
        <f t="shared" si="63"/>
        <v>615106*MSU - BILLINGS</v>
      </c>
    </row>
    <row r="3326" spans="1:3" x14ac:dyDescent="0.2">
      <c r="A3326">
        <v>615106</v>
      </c>
      <c r="B3326" t="s">
        <v>362</v>
      </c>
      <c r="C3326" t="str">
        <f t="shared" si="63"/>
        <v>615106*MSU - BILLINGS</v>
      </c>
    </row>
    <row r="3327" spans="1:3" x14ac:dyDescent="0.2">
      <c r="A3327">
        <v>615106</v>
      </c>
      <c r="B3327" t="s">
        <v>362</v>
      </c>
      <c r="C3327" t="str">
        <f t="shared" si="63"/>
        <v>615106*MSU - BILLINGS</v>
      </c>
    </row>
    <row r="3328" spans="1:3" x14ac:dyDescent="0.2">
      <c r="A3328">
        <v>615106</v>
      </c>
      <c r="B3328" t="s">
        <v>362</v>
      </c>
      <c r="C3328" t="str">
        <f t="shared" si="63"/>
        <v>615106*MSU - BILLINGS</v>
      </c>
    </row>
    <row r="3329" spans="1:3" x14ac:dyDescent="0.2">
      <c r="A3329">
        <v>615106</v>
      </c>
      <c r="B3329" t="s">
        <v>362</v>
      </c>
      <c r="C3329" t="str">
        <f t="shared" si="63"/>
        <v>615106*MSU - BILLINGS</v>
      </c>
    </row>
    <row r="3330" spans="1:3" x14ac:dyDescent="0.2">
      <c r="A3330">
        <v>615106</v>
      </c>
      <c r="B3330" t="s">
        <v>362</v>
      </c>
      <c r="C3330" t="str">
        <f t="shared" ref="C3330:C3386" si="64">_xlfn.TEXTJOIN("*",TRUE,A3330:B3330)</f>
        <v>615106*MSU - BILLINGS</v>
      </c>
    </row>
    <row r="3331" spans="1:3" x14ac:dyDescent="0.2">
      <c r="A3331">
        <v>615106</v>
      </c>
      <c r="B3331" t="s">
        <v>362</v>
      </c>
      <c r="C3331" t="str">
        <f t="shared" si="64"/>
        <v>615106*MSU - BILLINGS</v>
      </c>
    </row>
    <row r="3332" spans="1:3" x14ac:dyDescent="0.2">
      <c r="A3332">
        <v>615106</v>
      </c>
      <c r="B3332" t="s">
        <v>362</v>
      </c>
      <c r="C3332" t="str">
        <f t="shared" si="64"/>
        <v>615106*MSU - BILLINGS</v>
      </c>
    </row>
    <row r="3333" spans="1:3" x14ac:dyDescent="0.2">
      <c r="A3333">
        <v>719901</v>
      </c>
      <c r="B3333" t="s">
        <v>371</v>
      </c>
      <c r="C3333" t="str">
        <f t="shared" si="64"/>
        <v>719901*CSPD REGION 1</v>
      </c>
    </row>
    <row r="3334" spans="1:3" x14ac:dyDescent="0.2">
      <c r="A3334">
        <v>719901</v>
      </c>
      <c r="B3334" t="s">
        <v>371</v>
      </c>
      <c r="C3334" t="str">
        <f t="shared" si="64"/>
        <v>719901*CSPD REGION 1</v>
      </c>
    </row>
    <row r="3335" spans="1:3" x14ac:dyDescent="0.2">
      <c r="A3335">
        <v>719901</v>
      </c>
      <c r="B3335" t="s">
        <v>371</v>
      </c>
      <c r="C3335" t="str">
        <f t="shared" si="64"/>
        <v>719901*CSPD REGION 1</v>
      </c>
    </row>
    <row r="3336" spans="1:3" x14ac:dyDescent="0.2">
      <c r="A3336">
        <v>719901</v>
      </c>
      <c r="B3336" t="s">
        <v>371</v>
      </c>
      <c r="C3336" t="str">
        <f t="shared" si="64"/>
        <v>719901*CSPD REGION 1</v>
      </c>
    </row>
    <row r="3337" spans="1:3" x14ac:dyDescent="0.2">
      <c r="A3337">
        <v>719901</v>
      </c>
      <c r="B3337" t="s">
        <v>371</v>
      </c>
      <c r="C3337" t="str">
        <f t="shared" si="64"/>
        <v>719901*CSPD REGION 1</v>
      </c>
    </row>
    <row r="3338" spans="1:3" x14ac:dyDescent="0.2">
      <c r="A3338">
        <v>719901</v>
      </c>
      <c r="B3338" t="s">
        <v>371</v>
      </c>
      <c r="C3338" t="str">
        <f t="shared" si="64"/>
        <v>719901*CSPD REGION 1</v>
      </c>
    </row>
    <row r="3339" spans="1:3" x14ac:dyDescent="0.2">
      <c r="A3339">
        <v>719901</v>
      </c>
      <c r="B3339" t="s">
        <v>371</v>
      </c>
      <c r="C3339" t="str">
        <f t="shared" si="64"/>
        <v>719901*CSPD REGION 1</v>
      </c>
    </row>
    <row r="3340" spans="1:3" x14ac:dyDescent="0.2">
      <c r="A3340">
        <v>719901</v>
      </c>
      <c r="B3340" t="s">
        <v>371</v>
      </c>
      <c r="C3340" t="str">
        <f t="shared" si="64"/>
        <v>719901*CSPD REGION 1</v>
      </c>
    </row>
    <row r="3341" spans="1:3" x14ac:dyDescent="0.2">
      <c r="A3341">
        <v>719902</v>
      </c>
      <c r="B3341" t="s">
        <v>372</v>
      </c>
      <c r="C3341" t="str">
        <f t="shared" si="64"/>
        <v>719902*CSPD REGION 2</v>
      </c>
    </row>
    <row r="3342" spans="1:3" x14ac:dyDescent="0.2">
      <c r="A3342">
        <v>719902</v>
      </c>
      <c r="B3342" t="s">
        <v>372</v>
      </c>
      <c r="C3342" t="str">
        <f t="shared" si="64"/>
        <v>719902*CSPD REGION 2</v>
      </c>
    </row>
    <row r="3343" spans="1:3" x14ac:dyDescent="0.2">
      <c r="A3343">
        <v>719902</v>
      </c>
      <c r="B3343" t="s">
        <v>372</v>
      </c>
      <c r="C3343" t="str">
        <f t="shared" si="64"/>
        <v>719902*CSPD REGION 2</v>
      </c>
    </row>
    <row r="3344" spans="1:3" x14ac:dyDescent="0.2">
      <c r="A3344">
        <v>719902</v>
      </c>
      <c r="B3344" t="s">
        <v>372</v>
      </c>
      <c r="C3344" t="str">
        <f t="shared" si="64"/>
        <v>719902*CSPD REGION 2</v>
      </c>
    </row>
    <row r="3345" spans="1:3" x14ac:dyDescent="0.2">
      <c r="A3345">
        <v>719902</v>
      </c>
      <c r="B3345" t="s">
        <v>372</v>
      </c>
      <c r="C3345" t="str">
        <f t="shared" si="64"/>
        <v>719902*CSPD REGION 2</v>
      </c>
    </row>
    <row r="3346" spans="1:3" x14ac:dyDescent="0.2">
      <c r="A3346">
        <v>719902</v>
      </c>
      <c r="B3346" t="s">
        <v>372</v>
      </c>
      <c r="C3346" t="str">
        <f t="shared" si="64"/>
        <v>719902*CSPD REGION 2</v>
      </c>
    </row>
    <row r="3347" spans="1:3" x14ac:dyDescent="0.2">
      <c r="A3347">
        <v>719902</v>
      </c>
      <c r="B3347" t="s">
        <v>372</v>
      </c>
      <c r="C3347" t="str">
        <f t="shared" si="64"/>
        <v>719902*CSPD REGION 2</v>
      </c>
    </row>
    <row r="3348" spans="1:3" x14ac:dyDescent="0.2">
      <c r="A3348">
        <v>719902</v>
      </c>
      <c r="B3348" t="s">
        <v>372</v>
      </c>
      <c r="C3348" t="str">
        <f t="shared" si="64"/>
        <v>719902*CSPD REGION 2</v>
      </c>
    </row>
    <row r="3349" spans="1:3" x14ac:dyDescent="0.2">
      <c r="A3349">
        <v>719904</v>
      </c>
      <c r="B3349" t="s">
        <v>373</v>
      </c>
      <c r="C3349" t="str">
        <f t="shared" si="64"/>
        <v>719904*CSPD REGION 4</v>
      </c>
    </row>
    <row r="3350" spans="1:3" x14ac:dyDescent="0.2">
      <c r="A3350">
        <v>719904</v>
      </c>
      <c r="B3350" t="s">
        <v>373</v>
      </c>
      <c r="C3350" t="str">
        <f t="shared" si="64"/>
        <v>719904*CSPD REGION 4</v>
      </c>
    </row>
    <row r="3351" spans="1:3" x14ac:dyDescent="0.2">
      <c r="A3351">
        <v>719904</v>
      </c>
      <c r="B3351" t="s">
        <v>373</v>
      </c>
      <c r="C3351" t="str">
        <f t="shared" si="64"/>
        <v>719904*CSPD REGION 4</v>
      </c>
    </row>
    <row r="3352" spans="1:3" x14ac:dyDescent="0.2">
      <c r="A3352">
        <v>719904</v>
      </c>
      <c r="B3352" t="s">
        <v>373</v>
      </c>
      <c r="C3352" t="str">
        <f t="shared" si="64"/>
        <v>719904*CSPD REGION 4</v>
      </c>
    </row>
    <row r="3353" spans="1:3" x14ac:dyDescent="0.2">
      <c r="A3353">
        <v>719904</v>
      </c>
      <c r="B3353" t="s">
        <v>373</v>
      </c>
      <c r="C3353" t="str">
        <f t="shared" si="64"/>
        <v>719904*CSPD REGION 4</v>
      </c>
    </row>
    <row r="3354" spans="1:3" x14ac:dyDescent="0.2">
      <c r="A3354">
        <v>719904</v>
      </c>
      <c r="B3354" t="s">
        <v>373</v>
      </c>
      <c r="C3354" t="str">
        <f t="shared" si="64"/>
        <v>719904*CSPD REGION 4</v>
      </c>
    </row>
    <row r="3355" spans="1:3" x14ac:dyDescent="0.2">
      <c r="A3355">
        <v>719904</v>
      </c>
      <c r="B3355" t="s">
        <v>373</v>
      </c>
      <c r="C3355" t="str">
        <f t="shared" si="64"/>
        <v>719904*CSPD REGION 4</v>
      </c>
    </row>
    <row r="3356" spans="1:3" x14ac:dyDescent="0.2">
      <c r="A3356">
        <v>719904</v>
      </c>
      <c r="B3356" t="s">
        <v>373</v>
      </c>
      <c r="C3356" t="str">
        <f t="shared" si="64"/>
        <v>719904*CSPD REGION 4</v>
      </c>
    </row>
    <row r="3357" spans="1:3" x14ac:dyDescent="0.2">
      <c r="A3357">
        <v>719905</v>
      </c>
      <c r="B3357" t="s">
        <v>374</v>
      </c>
      <c r="C3357" t="str">
        <f t="shared" si="64"/>
        <v>719905*CSPD REGION 5</v>
      </c>
    </row>
    <row r="3358" spans="1:3" x14ac:dyDescent="0.2">
      <c r="A3358">
        <v>719905</v>
      </c>
      <c r="B3358" t="s">
        <v>374</v>
      </c>
      <c r="C3358" t="str">
        <f t="shared" si="64"/>
        <v>719905*CSPD REGION 5</v>
      </c>
    </row>
    <row r="3359" spans="1:3" x14ac:dyDescent="0.2">
      <c r="A3359">
        <v>719905</v>
      </c>
      <c r="B3359" t="s">
        <v>374</v>
      </c>
      <c r="C3359" t="str">
        <f t="shared" si="64"/>
        <v>719905*CSPD REGION 5</v>
      </c>
    </row>
    <row r="3360" spans="1:3" x14ac:dyDescent="0.2">
      <c r="A3360">
        <v>719905</v>
      </c>
      <c r="B3360" t="s">
        <v>374</v>
      </c>
      <c r="C3360" t="str">
        <f t="shared" si="64"/>
        <v>719905*CSPD REGION 5</v>
      </c>
    </row>
    <row r="3361" spans="1:3" x14ac:dyDescent="0.2">
      <c r="A3361">
        <v>719905</v>
      </c>
      <c r="B3361" t="s">
        <v>374</v>
      </c>
      <c r="C3361" t="str">
        <f t="shared" si="64"/>
        <v>719905*CSPD REGION 5</v>
      </c>
    </row>
    <row r="3362" spans="1:3" x14ac:dyDescent="0.2">
      <c r="A3362">
        <v>719905</v>
      </c>
      <c r="B3362" t="s">
        <v>374</v>
      </c>
      <c r="C3362" t="str">
        <f t="shared" si="64"/>
        <v>719905*CSPD REGION 5</v>
      </c>
    </row>
    <row r="3363" spans="1:3" x14ac:dyDescent="0.2">
      <c r="A3363">
        <v>719905</v>
      </c>
      <c r="B3363" t="s">
        <v>374</v>
      </c>
      <c r="C3363" t="str">
        <f t="shared" si="64"/>
        <v>719905*CSPD REGION 5</v>
      </c>
    </row>
    <row r="3364" spans="1:3" x14ac:dyDescent="0.2">
      <c r="A3364">
        <v>719905</v>
      </c>
      <c r="B3364" t="s">
        <v>374</v>
      </c>
      <c r="C3364" t="str">
        <f t="shared" si="64"/>
        <v>719905*CSPD REGION 5</v>
      </c>
    </row>
    <row r="3365" spans="1:3" x14ac:dyDescent="0.2">
      <c r="A3365">
        <v>729901</v>
      </c>
      <c r="B3365" t="s">
        <v>375</v>
      </c>
      <c r="C3365" t="str">
        <f t="shared" si="64"/>
        <v>729901*RESA REGION 1</v>
      </c>
    </row>
    <row r="3366" spans="1:3" x14ac:dyDescent="0.2">
      <c r="A3366">
        <v>729901</v>
      </c>
      <c r="B3366" t="s">
        <v>375</v>
      </c>
      <c r="C3366" t="str">
        <f t="shared" si="64"/>
        <v>729901*RESA REGION 1</v>
      </c>
    </row>
    <row r="3367" spans="1:3" x14ac:dyDescent="0.2">
      <c r="A3367">
        <v>729901</v>
      </c>
      <c r="B3367" t="s">
        <v>375</v>
      </c>
      <c r="C3367" t="str">
        <f t="shared" si="64"/>
        <v>729901*RESA REGION 1</v>
      </c>
    </row>
    <row r="3368" spans="1:3" x14ac:dyDescent="0.2">
      <c r="A3368">
        <v>729901</v>
      </c>
      <c r="B3368" t="s">
        <v>375</v>
      </c>
      <c r="C3368" t="str">
        <f t="shared" si="64"/>
        <v>729901*RESA REGION 1</v>
      </c>
    </row>
    <row r="3369" spans="1:3" x14ac:dyDescent="0.2">
      <c r="A3369">
        <v>729901</v>
      </c>
      <c r="B3369" t="s">
        <v>375</v>
      </c>
      <c r="C3369" t="str">
        <f t="shared" si="64"/>
        <v>729901*RESA REGION 1</v>
      </c>
    </row>
    <row r="3370" spans="1:3" x14ac:dyDescent="0.2">
      <c r="A3370">
        <v>729901</v>
      </c>
      <c r="B3370" t="s">
        <v>375</v>
      </c>
      <c r="C3370" t="str">
        <f t="shared" si="64"/>
        <v>729901*RESA REGION 1</v>
      </c>
    </row>
    <row r="3371" spans="1:3" x14ac:dyDescent="0.2">
      <c r="A3371">
        <v>729901</v>
      </c>
      <c r="B3371" t="s">
        <v>375</v>
      </c>
      <c r="C3371" t="str">
        <f t="shared" si="64"/>
        <v>729901*RESA REGION 1</v>
      </c>
    </row>
    <row r="3372" spans="1:3" x14ac:dyDescent="0.2">
      <c r="A3372">
        <v>729902</v>
      </c>
      <c r="B3372" t="s">
        <v>376</v>
      </c>
      <c r="C3372" t="str">
        <f t="shared" si="64"/>
        <v>729902*RESA REGION 2</v>
      </c>
    </row>
    <row r="3373" spans="1:3" x14ac:dyDescent="0.2">
      <c r="A3373">
        <v>729902</v>
      </c>
      <c r="B3373" t="s">
        <v>376</v>
      </c>
      <c r="C3373" t="str">
        <f t="shared" si="64"/>
        <v>729902*RESA REGION 2</v>
      </c>
    </row>
    <row r="3374" spans="1:3" x14ac:dyDescent="0.2">
      <c r="A3374">
        <v>729902</v>
      </c>
      <c r="B3374" t="s">
        <v>376</v>
      </c>
      <c r="C3374" t="str">
        <f t="shared" si="64"/>
        <v>729902*RESA REGION 2</v>
      </c>
    </row>
    <row r="3375" spans="1:3" x14ac:dyDescent="0.2">
      <c r="A3375">
        <v>729902</v>
      </c>
      <c r="B3375" t="s">
        <v>376</v>
      </c>
      <c r="C3375" t="str">
        <f t="shared" si="64"/>
        <v>729902*RESA REGION 2</v>
      </c>
    </row>
    <row r="3376" spans="1:3" x14ac:dyDescent="0.2">
      <c r="A3376">
        <v>729902</v>
      </c>
      <c r="B3376" t="s">
        <v>376</v>
      </c>
      <c r="C3376" t="str">
        <f t="shared" si="64"/>
        <v>729902*RESA REGION 2</v>
      </c>
    </row>
    <row r="3377" spans="1:3" x14ac:dyDescent="0.2">
      <c r="A3377">
        <v>729902</v>
      </c>
      <c r="B3377" t="s">
        <v>376</v>
      </c>
      <c r="C3377" t="str">
        <f t="shared" si="64"/>
        <v>729902*RESA REGION 2</v>
      </c>
    </row>
    <row r="3378" spans="1:3" x14ac:dyDescent="0.2">
      <c r="A3378">
        <v>729902</v>
      </c>
      <c r="B3378" t="s">
        <v>376</v>
      </c>
      <c r="C3378" t="str">
        <f t="shared" si="64"/>
        <v>729902*RESA REGION 2</v>
      </c>
    </row>
    <row r="3379" spans="1:3" x14ac:dyDescent="0.2">
      <c r="A3379">
        <v>729905</v>
      </c>
      <c r="B3379" t="s">
        <v>377</v>
      </c>
      <c r="C3379" t="str">
        <f t="shared" si="64"/>
        <v>729905*RESA REGION 5</v>
      </c>
    </row>
    <row r="3380" spans="1:3" x14ac:dyDescent="0.2">
      <c r="A3380">
        <v>729905</v>
      </c>
      <c r="B3380" t="s">
        <v>377</v>
      </c>
      <c r="C3380" t="str">
        <f t="shared" si="64"/>
        <v>729905*RESA REGION 5</v>
      </c>
    </row>
    <row r="3381" spans="1:3" x14ac:dyDescent="0.2">
      <c r="A3381">
        <v>729905</v>
      </c>
      <c r="B3381" t="s">
        <v>377</v>
      </c>
      <c r="C3381" t="str">
        <f t="shared" si="64"/>
        <v>729905*RESA REGION 5</v>
      </c>
    </row>
    <row r="3382" spans="1:3" x14ac:dyDescent="0.2">
      <c r="A3382">
        <v>729905</v>
      </c>
      <c r="B3382" t="s">
        <v>377</v>
      </c>
      <c r="C3382" t="str">
        <f t="shared" si="64"/>
        <v>729905*RESA REGION 5</v>
      </c>
    </row>
    <row r="3383" spans="1:3" x14ac:dyDescent="0.2">
      <c r="A3383">
        <v>729905</v>
      </c>
      <c r="B3383" t="s">
        <v>377</v>
      </c>
      <c r="C3383" t="str">
        <f t="shared" si="64"/>
        <v>729905*RESA REGION 5</v>
      </c>
    </row>
    <row r="3384" spans="1:3" x14ac:dyDescent="0.2">
      <c r="A3384">
        <v>729905</v>
      </c>
      <c r="B3384" t="s">
        <v>377</v>
      </c>
      <c r="C3384" t="str">
        <f t="shared" si="64"/>
        <v>729905*RESA REGION 5</v>
      </c>
    </row>
    <row r="3385" spans="1:3" x14ac:dyDescent="0.2">
      <c r="A3385">
        <v>729905</v>
      </c>
      <c r="B3385" t="s">
        <v>377</v>
      </c>
      <c r="C3385" t="str">
        <f t="shared" si="64"/>
        <v>729905*RESA REGION 5</v>
      </c>
    </row>
    <row r="3386" spans="1:3" x14ac:dyDescent="0.2">
      <c r="A3386">
        <v>729905</v>
      </c>
      <c r="B3386" t="s">
        <v>377</v>
      </c>
      <c r="C3386" t="str">
        <f t="shared" si="64"/>
        <v>729905*RESA REGION 5</v>
      </c>
    </row>
  </sheetData>
  <conditionalFormatting sqref="K1:K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</vt:lpstr>
      <vt:lpstr>Matching Files --&gt;</vt:lpstr>
      <vt:lpstr>GASB Match</vt:lpstr>
      <vt:lpstr>GASB-NCES Double LEAIDs</vt:lpstr>
      <vt:lpstr>Dealing with Duplicates</vt:lpstr>
      <vt:lpstr>Complete Dup Match NCES Data</vt:lpstr>
      <vt:lpstr>Collection --&gt;</vt:lpstr>
      <vt:lpstr>Data As Collected</vt:lpstr>
      <vt:lpstr>Only State</vt:lpstr>
      <vt:lpstr>Unique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2024-11-04T04:26:59Z</dcterms:created>
  <dcterms:modified xsi:type="dcterms:W3CDTF">2025-02-06T01:19:12Z</dcterms:modified>
</cp:coreProperties>
</file>